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0490" windowHeight="7095" tabRatio="680" activeTab="0"/>
  </bookViews>
  <sheets>
    <sheet name="WeaponM" sheetId="4" r:id="rId2"/>
    <sheet name="WeaponB" sheetId="11" r:id="rId3"/>
    <sheet name="WeaponR" sheetId="8" r:id="rId4"/>
    <sheet name="Shields" sheetId="5" r:id="rId5"/>
    <sheet name="Armor" sheetId="6" r:id="rId6"/>
    <sheet name="Containers" sheetId="7" r:id="rId7"/>
    <sheet name="Cambrinth and Gaethzen" sheetId="10" r:id="rId8"/>
    <sheet name="Regen" sheetId="13" r:id="rId9"/>
    <sheet name="Horses" sheetId="12" r:id="rId10"/>
  </sheets>
  <definedNames/>
  <calcPr fullCalcOnLoad="1"/>
  <extLst/>
</workbook>
</file>

<file path=xl/sharedStrings.xml><?xml version="1.0" encoding="utf-8"?>
<sst xmlns="http://schemas.openxmlformats.org/spreadsheetml/2006/main" count="58138" uniqueCount="8863">
  <si>
    <t>Tap</t>
  </si>
  <si>
    <t>Type</t>
  </si>
  <si>
    <t>FireP</t>
  </si>
  <si>
    <t>ColdP</t>
  </si>
  <si>
    <t>FireA</t>
  </si>
  <si>
    <t>ColdA</t>
  </si>
  <si>
    <t>Area</t>
  </si>
  <si>
    <t>Fire</t>
  </si>
  <si>
    <t>Cold</t>
  </si>
  <si>
    <t>Sli.</t>
  </si>
  <si>
    <t>Imp.</t>
  </si>
  <si>
    <t>Pun.</t>
  </si>
  <si>
    <t>Elec.</t>
  </si>
  <si>
    <t>Bal.</t>
  </si>
  <si>
    <t>Pow.</t>
  </si>
  <si>
    <t>Const.</t>
  </si>
  <si>
    <t>Qual.</t>
  </si>
  <si>
    <t>Wt.</t>
  </si>
  <si>
    <t>Source</t>
  </si>
  <si>
    <t>Hind.</t>
  </si>
  <si>
    <t>FOI</t>
  </si>
  <si>
    <t>SMin</t>
  </si>
  <si>
    <t>SMax</t>
  </si>
  <si>
    <t>MHind.</t>
  </si>
  <si>
    <t>SHind.</t>
  </si>
  <si>
    <t>PunP</t>
  </si>
  <si>
    <t>PunA</t>
  </si>
  <si>
    <t>SliP</t>
  </si>
  <si>
    <t>SliA</t>
  </si>
  <si>
    <t>ImpP</t>
  </si>
  <si>
    <t>ImpA</t>
  </si>
  <si>
    <t>ElecP</t>
  </si>
  <si>
    <t>ElecA</t>
  </si>
  <si>
    <t>ΣDef</t>
  </si>
  <si>
    <t>ΣPro</t>
  </si>
  <si>
    <t>ΣAbs</t>
  </si>
  <si>
    <t>ΣPDef</t>
  </si>
  <si>
    <t>ΣEDef</t>
  </si>
  <si>
    <t>ΣD</t>
  </si>
  <si>
    <t>ΣPD</t>
  </si>
  <si>
    <t>ΣED</t>
  </si>
  <si>
    <t>Qual.W</t>
  </si>
  <si>
    <t>damite tower shield</t>
  </si>
  <si>
    <t>audrualm ceremonial shield</t>
  </si>
  <si>
    <t>massive black knight's jousting shield reinforced with tempered steel</t>
  </si>
  <si>
    <t>lumium tower shield</t>
  </si>
  <si>
    <t>tower shield</t>
  </si>
  <si>
    <t>steel ceremonial shield</t>
  </si>
  <si>
    <t>gargoyle-hide shield</t>
  </si>
  <si>
    <t>giant black scarab carapace streaked with fading bands of emerald green</t>
  </si>
  <si>
    <t>warrior's tower shield</t>
  </si>
  <si>
    <t>skirmisher's shield</t>
  </si>
  <si>
    <t>lumium skirmisher's shield</t>
  </si>
  <si>
    <t>triple-reinforced vardite pavise shield</t>
  </si>
  <si>
    <t>lumium warrior's shield</t>
  </si>
  <si>
    <t>damite skirmisher's shield</t>
  </si>
  <si>
    <t>steel-alloy skirmisher's shield</t>
  </si>
  <si>
    <t>19-short bow</t>
  </si>
  <si>
    <t>reinforced elder hirdu bow</t>
  </si>
  <si>
    <t>N/A</t>
  </si>
  <si>
    <t>dark smokewood composite bow tipped with inlaid platinum spiders</t>
  </si>
  <si>
    <t>silverwillow recurve bow with an ivory riser</t>
  </si>
  <si>
    <t>reinforced osage Elven war bow hand-tooled with an undulating wave pattern</t>
  </si>
  <si>
    <t>01-head/eyes/neck</t>
  </si>
  <si>
    <t>perfect firecat-skin cowl</t>
  </si>
  <si>
    <t>perfect storm-bull cowl</t>
  </si>
  <si>
    <t>chain aventail with bright red links</t>
  </si>
  <si>
    <t>polished chain helm topped with curved horns</t>
  </si>
  <si>
    <t>17-arms</t>
  </si>
  <si>
    <t>red viperskin leather vambraces</t>
  </si>
  <si>
    <t>lumium ring balaclava</t>
  </si>
  <si>
    <t>09-torso/arms</t>
  </si>
  <si>
    <t>full chain shirt</t>
  </si>
  <si>
    <t>08-torso/arms/legs</t>
  </si>
  <si>
    <t>yellow leathers painted on the right breast with a red swirl</t>
  </si>
  <si>
    <t>pockmarked iron half plate</t>
  </si>
  <si>
    <t>lumium ring shirt</t>
  </si>
  <si>
    <t>11-torso</t>
  </si>
  <si>
    <t>lumium chain lorica</t>
  </si>
  <si>
    <t>10-torso/legs</t>
  </si>
  <si>
    <t>covellite field plate</t>
  </si>
  <si>
    <t>steel-alloy half plate</t>
  </si>
  <si>
    <t>coarse shalswar-hide coat</t>
  </si>
  <si>
    <t>18-hands</t>
  </si>
  <si>
    <t>lumium ring gloves</t>
  </si>
  <si>
    <t>makeshift cloth hauberk made from tightly braided bedsheets</t>
  </si>
  <si>
    <t>04-head</t>
  </si>
  <si>
    <t>tarnished ring mail cap accented with golden links</t>
  </si>
  <si>
    <t>14-abdomen</t>
  </si>
  <si>
    <t>enameled lamellar tasset decorated with dragons</t>
  </si>
  <si>
    <t>scale-carved leather viper mask</t>
  </si>
  <si>
    <t>05-eyes</t>
  </si>
  <si>
    <t>red goblinhide leather mask</t>
  </si>
  <si>
    <t>aged leather combat armor with a faint seal over the breastplate</t>
  </si>
  <si>
    <t>lumium chain shirt</t>
  </si>
  <si>
    <t>damite scale balaclava</t>
  </si>
  <si>
    <t>19-legs</t>
  </si>
  <si>
    <t>damite ring greaves</t>
  </si>
  <si>
    <t>tarnished ring mail aventail accented with a studded leather strip</t>
  </si>
  <si>
    <t>covellite scale hauberk</t>
  </si>
  <si>
    <t>lumium scale shirt</t>
  </si>
  <si>
    <t>damite heavy plate greaves</t>
  </si>
  <si>
    <t>pair of molded damite shin guards shrouded in tatters of sun-bleached cloth</t>
  </si>
  <si>
    <t>lumium chain gloves</t>
  </si>
  <si>
    <t>dusky purple-speckled blue cowl crowned with honed ebon spines</t>
  </si>
  <si>
    <t>lumium plate gauntlets</t>
  </si>
  <si>
    <t>charcoal-black balaclava meshed with large metallic red scales</t>
  </si>
  <si>
    <t>lumium plate vambraces</t>
  </si>
  <si>
    <t>coarse mammoth-hide cowl with a reinforced design</t>
  </si>
  <si>
    <t>steel full plate</t>
  </si>
  <si>
    <t>lumium scale hauberk</t>
  </si>
  <si>
    <t>fine eelskin leather gloves</t>
  </si>
  <si>
    <t>red koboldhide leather gloves</t>
  </si>
  <si>
    <t>lumium half plate</t>
  </si>
  <si>
    <t>triple-linked chain lorica crafted from blued steel</t>
  </si>
  <si>
    <t>coarse gargoyle-hide leathers</t>
  </si>
  <si>
    <t>coarse shalswar-hide leathers</t>
  </si>
  <si>
    <t>lumium scale aventail</t>
  </si>
  <si>
    <t>lumium brigandine hauberk</t>
  </si>
  <si>
    <t>half-faced damite spanghelm with an articulated neck flange</t>
  </si>
  <si>
    <t>lumium plate cuirass</t>
  </si>
  <si>
    <t>lumium mail gloves</t>
  </si>
  <si>
    <t>scratched glaes plate aventail</t>
  </si>
  <si>
    <t>blackened chain hauberk with textured damite links</t>
  </si>
  <si>
    <t>engraved steel ring tasset</t>
  </si>
  <si>
    <t>lumium lamellar aventail</t>
  </si>
  <si>
    <t>lumium lamellar gloves</t>
  </si>
  <si>
    <t>padded cotton gloves</t>
  </si>
  <si>
    <t>makeshift leather greaves</t>
  </si>
  <si>
    <t>niniam field plate</t>
  </si>
  <si>
    <t>lumium chain hauberk</t>
  </si>
  <si>
    <t>dusty leather mining cowl</t>
  </si>
  <si>
    <t>rectangular-shaped helm stamped with the Barbarian guild crest</t>
  </si>
  <si>
    <t>bronze jousting plate engraved with autumn leaves</t>
  </si>
  <si>
    <t>silver gilt-edged field plate with spike-tipped coudieres</t>
  </si>
  <si>
    <t>scratched silver-plated chain balaclava</t>
  </si>
  <si>
    <t>lumium lamellar greaves</t>
  </si>
  <si>
    <t>coarse shalswar-hide cowl with a reinforced design</t>
  </si>
  <si>
    <t>coarse lava drake-hide gloves with a reinforced design</t>
  </si>
  <si>
    <t>light damite plate gauntlets</t>
  </si>
  <si>
    <t>insulated burlap gloves</t>
  </si>
  <si>
    <t>lumium mail balaclava</t>
  </si>
  <si>
    <t>matte black ring mail forged with irregularly spaced steel links</t>
  </si>
  <si>
    <t>lumium mail vambraces</t>
  </si>
  <si>
    <t>coarse firecat-skin cowl with a reinforced design</t>
  </si>
  <si>
    <t>plate vambraces etched with an intricate knotwork design</t>
  </si>
  <si>
    <t>lumium brigandine vambraces</t>
  </si>
  <si>
    <t>lumium scale balaclava</t>
  </si>
  <si>
    <t>coarse shalswar-hide gloves</t>
  </si>
  <si>
    <t>lumium brigandine balaclava</t>
  </si>
  <si>
    <t>damite mail hauberk</t>
  </si>
  <si>
    <t>engraved iron field plate</t>
  </si>
  <si>
    <t>coarse mammoth-hide gloves with a reinforced design</t>
  </si>
  <si>
    <t>damite ring balaclava</t>
  </si>
  <si>
    <t>lumium lamellar balaclava</t>
  </si>
  <si>
    <t>16-arms/hands</t>
  </si>
  <si>
    <t>lumium brigandine sleeves</t>
  </si>
  <si>
    <t>coarse mammoth-hide leathers with a reinforced design</t>
  </si>
  <si>
    <t>lumium brigandine gloves</t>
  </si>
  <si>
    <t>variegated chain balaclava</t>
  </si>
  <si>
    <t>steel-alloy mail gloves</t>
  </si>
  <si>
    <t>coarse shalswar-hide cowl</t>
  </si>
  <si>
    <t>03-head/neck</t>
  </si>
  <si>
    <t>red boarskin leather helm</t>
  </si>
  <si>
    <t>coarse wolfskin leather mask</t>
  </si>
  <si>
    <t>fine koboldhide leather mask</t>
  </si>
  <si>
    <t>red boarskin leather mask</t>
  </si>
  <si>
    <t>02-head/eyes</t>
  </si>
  <si>
    <t>visored helm adorned with a red feather</t>
  </si>
  <si>
    <t>damite full plate embellished with gold leaf around the edges</t>
  </si>
  <si>
    <t>lumium lamellar lorica</t>
  </si>
  <si>
    <t>insulated burlap hauberk</t>
  </si>
  <si>
    <t>golden plate armor embossed and chased with rampant heraldic lions</t>
  </si>
  <si>
    <t>brilliantly-colored quilted armor</t>
  </si>
  <si>
    <t>chain shirt</t>
  </si>
  <si>
    <t>coarse doeskin leathers</t>
  </si>
  <si>
    <t>07-neck</t>
  </si>
  <si>
    <t>haralun hurlable war hammer</t>
  </si>
  <si>
    <t>haralun throwing hammer</t>
  </si>
  <si>
    <t>kertig bulhawf</t>
  </si>
  <si>
    <t>kertig stiletto</t>
  </si>
  <si>
    <t>kertig scimitar with a balanced blade</t>
  </si>
  <si>
    <t>kertig broadsword with a balanced blade</t>
  </si>
  <si>
    <t>glaes telek</t>
  </si>
  <si>
    <t>03-2HE</t>
  </si>
  <si>
    <t>polished glaes greatsword</t>
  </si>
  <si>
    <t>pockmarked glaes stiletto</t>
  </si>
  <si>
    <t>layered tei'oloh crossbow with a silk-wrapped witchclaw stock</t>
  </si>
  <si>
    <t>steel-plated ironwood crossbow with a sculpted dragon-head cranequin</t>
  </si>
  <si>
    <t>forester's crossbow</t>
  </si>
  <si>
    <t>glaes quarterstaff</t>
  </si>
  <si>
    <t>kertig telek</t>
  </si>
  <si>
    <t>haralun bastard sword</t>
  </si>
  <si>
    <t>glaes warring axe</t>
  </si>
  <si>
    <t>kertig warring axe</t>
  </si>
  <si>
    <t>kertig sterak axe</t>
  </si>
  <si>
    <t>light kertig throwing axe</t>
  </si>
  <si>
    <t>kertig throwing hammer</t>
  </si>
  <si>
    <t>kertig javelin</t>
  </si>
  <si>
    <t>haralun heavy sledgehammer</t>
  </si>
  <si>
    <t>glaes ilglaiks skefne</t>
  </si>
  <si>
    <t>haralun greatsword</t>
  </si>
  <si>
    <t>haralun bola</t>
  </si>
  <si>
    <t>glaes thrusting blade</t>
  </si>
  <si>
    <t>kertig hawkbill</t>
  </si>
  <si>
    <t>glaes sabre</t>
  </si>
  <si>
    <t>silver-edged katar adorned with a clawed handguard</t>
  </si>
  <si>
    <t>tempered pitchfork</t>
  </si>
  <si>
    <t>deep mahogany spear carved with a flame-shrouded centaur</t>
  </si>
  <si>
    <t>etched steel briquet</t>
  </si>
  <si>
    <t>short-handled throwing axe with a blade shaped like a roaring lion's mouth</t>
  </si>
  <si>
    <t>well-balanced steel throwing knife</t>
  </si>
  <si>
    <t>basilisk head arrows</t>
  </si>
  <si>
    <t>leafhead bolts</t>
  </si>
  <si>
    <t>steel elbow spikes</t>
  </si>
  <si>
    <t>steel knee spikes</t>
  </si>
  <si>
    <t>steel knuckles</t>
  </si>
  <si>
    <t>steel broadsword</t>
  </si>
  <si>
    <t>steel nightstick</t>
  </si>
  <si>
    <t>steel javelin</t>
  </si>
  <si>
    <t>steel stiletto</t>
  </si>
  <si>
    <t>lunat longbow with a string of hawk feathers dangling from the grip</t>
  </si>
  <si>
    <t>pine guti with hawk feathers that hang from bone tips</t>
  </si>
  <si>
    <t>oak-hafted khuj with a purple blade</t>
  </si>
  <si>
    <t>pale oak longbow with a smooth grip ending in finely carved leaves on either side</t>
  </si>
  <si>
    <t>steel boomerang</t>
  </si>
  <si>
    <t>light tempered throwing axe</t>
  </si>
  <si>
    <t>steel jambiya</t>
  </si>
  <si>
    <t>ox-tongue spear with a stout iron-studded haft</t>
  </si>
  <si>
    <t>iron-gripped mahogany crossbow with an oxen-horn prod</t>
  </si>
  <si>
    <t>oak-handled ice pick</t>
  </si>
  <si>
    <t>heavy tempered mallet</t>
  </si>
  <si>
    <t>copperwood shortbow</t>
  </si>
  <si>
    <t>copperwood longbow</t>
  </si>
  <si>
    <t>bastard sword</t>
  </si>
  <si>
    <t>silverwood shortbow</t>
  </si>
  <si>
    <t>hunter's longbow made of silverwood</t>
  </si>
  <si>
    <t>silverwood longbow</t>
  </si>
  <si>
    <t>wolf-bone maul</t>
  </si>
  <si>
    <t>wolf-bone mallet</t>
  </si>
  <si>
    <t>haralun throwing mallet</t>
  </si>
  <si>
    <t>steel warring axe</t>
  </si>
  <si>
    <t>small amber-scale shield with fitted seams</t>
  </si>
  <si>
    <t>gold-plated tower shield emblazoned with a majestic lion</t>
  </si>
  <si>
    <t>crocodile-skin buckler</t>
  </si>
  <si>
    <t>darkened leather siege shield</t>
  </si>
  <si>
    <t>serpentine-hide targe with fitted seams</t>
  </si>
  <si>
    <t>lumium skirmisher's shield with a reinforced design</t>
  </si>
  <si>
    <t>gargoyle-hide targe with a reinforced design</t>
  </si>
  <si>
    <t>brown-scale targe with a reinforced design</t>
  </si>
  <si>
    <t>dark red tower shield emblazoned with a ring of golden thorns</t>
  </si>
  <si>
    <t>enameled tower shield painted with the Therengian royal crest</t>
  </si>
  <si>
    <t>polished oval shield etched with a raven pecking at a pile of gems</t>
  </si>
  <si>
    <t>dark stained target shield</t>
  </si>
  <si>
    <t>polished kite shield embellished with a gold and platinum filigree</t>
  </si>
  <si>
    <t>padded fine titanese hood with fitted seams</t>
  </si>
  <si>
    <t>padded fine titanese robe with fitted seams</t>
  </si>
  <si>
    <t>lumium heavy plate greaves</t>
  </si>
  <si>
    <t>lumium great helm</t>
  </si>
  <si>
    <t>lumium brigandine shirt</t>
  </si>
  <si>
    <t>lumium mail hauberk</t>
  </si>
  <si>
    <t>Gnome-sized chain hauberk</t>
  </si>
  <si>
    <t>lumium mail greaves</t>
  </si>
  <si>
    <t>nightmare black leathers</t>
  </si>
  <si>
    <t>pair of ridged leather gauntlets with silver-wrapped cuffs</t>
  </si>
  <si>
    <t>pair of articulated ironwood gauntlets</t>
  </si>
  <si>
    <t>black leather helm reinforced with a multitude of ironwood plates</t>
  </si>
  <si>
    <t>lumium scale sleeves</t>
  </si>
  <si>
    <t>lumium ring greaves</t>
  </si>
  <si>
    <t>lumium sallet</t>
  </si>
  <si>
    <t>lumium ring robe</t>
  </si>
  <si>
    <t>lumium scale vambraces</t>
  </si>
  <si>
    <t>lumium lamellar vambraces</t>
  </si>
  <si>
    <t>lumium scale robe</t>
  </si>
  <si>
    <t>lumium mail robe</t>
  </si>
  <si>
    <t>light lumium field plate</t>
  </si>
  <si>
    <t>lumium scale lorica</t>
  </si>
  <si>
    <t>chain vambraces</t>
  </si>
  <si>
    <t>lumium ring vambraces</t>
  </si>
  <si>
    <t>lumium ring sleeves</t>
  </si>
  <si>
    <t>lumium mail sleeves</t>
  </si>
  <si>
    <t>steel mail hauberk</t>
  </si>
  <si>
    <t>lumium mail aventail</t>
  </si>
  <si>
    <t>coarse lava drake-hide jerkin with fitted seams</t>
  </si>
  <si>
    <t>coarse shalswar-hide jerkin with a reinforced design</t>
  </si>
  <si>
    <t>pair of gilded steel mesh gauntlets adorned with aquamarines</t>
  </si>
  <si>
    <t>silvery steel gauntlets with ornamental cutwork cuffs</t>
  </si>
  <si>
    <t>silver-gilt great helm adorned with amethysts and mother-of-pearl</t>
  </si>
  <si>
    <t>padded thin titanese hood with fitted seams</t>
  </si>
  <si>
    <t>padded thin titanese gloves with fitted seams</t>
  </si>
  <si>
    <t>coarse serpentine-hide gloves with a reinforced design</t>
  </si>
  <si>
    <t>lumium ring gloves with trimmed links</t>
  </si>
  <si>
    <t>lumium ring balaclava with trimmed links</t>
  </si>
  <si>
    <t>padded thin titanese hauberk with fitted seams</t>
  </si>
  <si>
    <t>coarse serpentine-hide cowl with a reinforced design</t>
  </si>
  <si>
    <t>padded thin titanese mask with fitted seams</t>
  </si>
  <si>
    <t>padded sealed hauberk with a reinforced design</t>
  </si>
  <si>
    <t>padded fine ruazin wool hauberk with a reinforced design</t>
  </si>
  <si>
    <t>padded fine ruazin wool hood with a reinforced design</t>
  </si>
  <si>
    <t>padded sealed hood with a reinforced design</t>
  </si>
  <si>
    <t>padded thick titanese hood with a reinforced design</t>
  </si>
  <si>
    <t>padded fine ruazin wool mask with a reinforced design</t>
  </si>
  <si>
    <t>padded sealed mask with a reinforced design</t>
  </si>
  <si>
    <t>padded thick titanese mask with a reinforced design</t>
  </si>
  <si>
    <t>padded sealed gloves with a reinforced design</t>
  </si>
  <si>
    <t>padded fine ruazin wool gloves with a reinforced design</t>
  </si>
  <si>
    <t>padded fine silk gloves with fitted seams</t>
  </si>
  <si>
    <t>padded fine silk hood with fitted seams</t>
  </si>
  <si>
    <t>padded fine silk hauberk with fitted seams</t>
  </si>
  <si>
    <t>coarse amber-scale cowl with fitted seams</t>
  </si>
  <si>
    <t>coarse lava drake-hide cowl with fitted seams</t>
  </si>
  <si>
    <t>coarse lava drake-hide gloves with fitted seams</t>
  </si>
  <si>
    <t>coarse shalswar-hide gloves with a reinforced design</t>
  </si>
  <si>
    <t>coarse amber-scale gloves with fitted seams</t>
  </si>
  <si>
    <t>coarse shalswar-hide leathers with a reinforced design</t>
  </si>
  <si>
    <t>coarse lava drake-hide leathers with fitted seams</t>
  </si>
  <si>
    <t>coarse amber-scale leathers with fitted seams</t>
  </si>
  <si>
    <t>brass-riveted jousting plate</t>
  </si>
  <si>
    <t>steel chain greaves</t>
  </si>
  <si>
    <t>mail gloves</t>
  </si>
  <si>
    <t>steel mail gloves</t>
  </si>
  <si>
    <t>full chain helm</t>
  </si>
  <si>
    <t>steel great helm</t>
  </si>
  <si>
    <t>insulated heavy burlap hauberk</t>
  </si>
  <si>
    <t>insulated heavy burlap gloves with a reinforced design</t>
  </si>
  <si>
    <t>coarse storm-bull gloves with a reinforced design</t>
  </si>
  <si>
    <t>coarse gargoyle-hide gloves with a reinforced design</t>
  </si>
  <si>
    <t>coarse lava drake-hide gloves</t>
  </si>
  <si>
    <t>coarse gargoyle-hide cowl with a reinforced design</t>
  </si>
  <si>
    <t>insulated heavy burlap hauberk with a reinforced design</t>
  </si>
  <si>
    <t>coarse gargoyle-hide leathers with a reinforced design</t>
  </si>
  <si>
    <t>insulated heavy burlap mask with a reinforced design</t>
  </si>
  <si>
    <t>lumium mail hauberk with a reinforced design</t>
  </si>
  <si>
    <t>steel mail hauberk with a reinforced design</t>
  </si>
  <si>
    <t>lumium chain balaclava with a reinforced design</t>
  </si>
  <si>
    <t>lumium mail balaclava with a reinforced design</t>
  </si>
  <si>
    <t>horned great helm</t>
  </si>
  <si>
    <t>thick red-scale leathers</t>
  </si>
  <si>
    <t>quilted fine silk hauberk with fitted seams</t>
  </si>
  <si>
    <t>perfect gargoyle-hide gloves</t>
  </si>
  <si>
    <t>rugged firecat-skin leathers</t>
  </si>
  <si>
    <t>finely-crafted suit of field armor lined with soft lambswool</t>
  </si>
  <si>
    <t>chain hauberk</t>
  </si>
  <si>
    <t>lumium ring hauberk</t>
  </si>
  <si>
    <t>perfect blue-scale cowl</t>
  </si>
  <si>
    <t>layered dark steel armor carved with an intricate scale pattern</t>
  </si>
  <si>
    <t>rugged shalswar-hide gloves</t>
  </si>
  <si>
    <t>worn infiltrator's leathers camouflaged with fading shades of eventide nightsilk</t>
  </si>
  <si>
    <t>silvered gauntlets lined with soft sheepskin</t>
  </si>
  <si>
    <t>coarse viperskin leather helm</t>
  </si>
  <si>
    <t>engraved lumium plate fauld</t>
  </si>
  <si>
    <t>perfect black-hide leathers</t>
  </si>
  <si>
    <t>thick leathers studded with various shades of smooth tan pebbles</t>
  </si>
  <si>
    <t>triple-plumed great helm</t>
  </si>
  <si>
    <t>copper-banded ironwood buckler painted with a coiled ruby-eyed cobra</t>
  </si>
  <si>
    <t>steel-banded ironwood buckler painted with a vivid red dragon</t>
  </si>
  <si>
    <t>rectangular shield enameled with a battle-worn centaur on a black field</t>
  </si>
  <si>
    <t>black shield emblazoned in silver with a rearing dragon</t>
  </si>
  <si>
    <t>lumium ceremonial shield</t>
  </si>
  <si>
    <t>finely chiseled obsidian battle axe</t>
  </si>
  <si>
    <t>Dwarven hammer with a spiked head</t>
  </si>
  <si>
    <t>S'Kra scimitar</t>
  </si>
  <si>
    <t>double-laminated mistwood longbow with an exquisitely carved riser</t>
  </si>
  <si>
    <t>laminated horn composite bow</t>
  </si>
  <si>
    <t>makeshift rioter's longbow</t>
  </si>
  <si>
    <t>tyrium bastard sword</t>
  </si>
  <si>
    <t>slender rosewood longbow carved with a sinuous dragon above the leather-wrapped grip</t>
  </si>
  <si>
    <t>scratched glaes scimitar</t>
  </si>
  <si>
    <t>rowan bow carved with a pattern of running lions</t>
  </si>
  <si>
    <t>pockmarked bronze scimitar</t>
  </si>
  <si>
    <t>notched ironwood uku'uanstaho with a leather wrapped stock</t>
  </si>
  <si>
    <t>haralun knee spikes</t>
  </si>
  <si>
    <t>silk-shrouded infiltrator's longbow etched with the Arkarm family crest</t>
  </si>
  <si>
    <t>sniper's longbow stained black and crimson</t>
  </si>
  <si>
    <t>glaes throwing hammer</t>
  </si>
  <si>
    <t>glaes greathammer</t>
  </si>
  <si>
    <t>bone-inlaid assassin's bow</t>
  </si>
  <si>
    <t>steel namkomba</t>
  </si>
  <si>
    <t>giant war mallet with a forge-welded head</t>
  </si>
  <si>
    <t>steel partisan</t>
  </si>
  <si>
    <t>vardite great helm sculpted to resemble the visage of a roaring lion</t>
  </si>
  <si>
    <t>spiked helm of blue steel and black iron fashioned into the visage of a snarling tusked beast</t>
  </si>
  <si>
    <t>lumium lamellar mask</t>
  </si>
  <si>
    <t>azure-scale targe with a reinforced design</t>
  </si>
  <si>
    <t>amber-scale targe with fitted seams</t>
  </si>
  <si>
    <t>onyx-hide targe with a reinforced design</t>
  </si>
  <si>
    <t>grey-scale targe with a reinforced design</t>
  </si>
  <si>
    <t>4-plate</t>
  </si>
  <si>
    <t>3-brigandine</t>
  </si>
  <si>
    <t>2-chain</t>
  </si>
  <si>
    <t>1-light</t>
  </si>
  <si>
    <t>serpentine-hide targe with a reinforced design</t>
  </si>
  <si>
    <t>damascened damite masamune with a curved black jade hilt inset with a massive dark conquerer's ruby</t>
  </si>
  <si>
    <t>ordinary shield</t>
  </si>
  <si>
    <t>coarse leathers</t>
  </si>
  <si>
    <t>rugged sharkskin aventail</t>
  </si>
  <si>
    <t>target shield</t>
  </si>
  <si>
    <t>medium shield</t>
  </si>
  <si>
    <t>Wise Weapons</t>
  </si>
  <si>
    <t>dadoed tower shield</t>
  </si>
  <si>
    <t>bronze kite shield inlaid with silver curlicues</t>
  </si>
  <si>
    <t>banded durian wood buckler</t>
  </si>
  <si>
    <t>barb-spiked ironwood club</t>
  </si>
  <si>
    <t>short-hafted hammer</t>
  </si>
  <si>
    <t>white bronze mambeli</t>
  </si>
  <si>
    <t>spike-handled ukabi</t>
  </si>
  <si>
    <t>razor-edged scimitar</t>
  </si>
  <si>
    <t>silver-hilted broadsword with a discolored tang</t>
  </si>
  <si>
    <t>gnarled oak mattock studded with crocodile teeth</t>
  </si>
  <si>
    <t>lapis-hilted bronze throwing dagger</t>
  </si>
  <si>
    <t>pearl-handled throwing dagger</t>
  </si>
  <si>
    <t>blackened steel bola</t>
  </si>
  <si>
    <t>ash-hafted halberd with a jagged red-bronze blade</t>
  </si>
  <si>
    <t>charred wooden quarterstaff shod with copper end caps</t>
  </si>
  <si>
    <t>flame-etched nimsha</t>
  </si>
  <si>
    <t>dark-handled war axe</t>
  </si>
  <si>
    <t>iron-bladed katar</t>
  </si>
  <si>
    <t>notched teak shortbow</t>
  </si>
  <si>
    <t>plain light crossbow</t>
  </si>
  <si>
    <t>ironwood heavy crossbow wrapped in soft black leather</t>
  </si>
  <si>
    <t>yak horn composite bow</t>
  </si>
  <si>
    <t>yew longbow crafted to resemble golden-scaled serpents</t>
  </si>
  <si>
    <t>polished ebonwood staff sling</t>
  </si>
  <si>
    <t>berry-stained leather sling</t>
  </si>
  <si>
    <t>lightning bolt motifed steel boko</t>
  </si>
  <si>
    <t>haon-hafted hunting spear adorned with parrot feathers</t>
  </si>
  <si>
    <t>slender lance of golden oak tipped with a jagged obsidian point</t>
  </si>
  <si>
    <t>SourceType</t>
  </si>
  <si>
    <t>polished Imperial battle armor etched with a majestic galleon</t>
  </si>
  <si>
    <t>polished steel gauntlets accented with brilliant sapphires</t>
  </si>
  <si>
    <t>polished Imperial battle helm crested with trailing blue horsehair</t>
  </si>
  <si>
    <t>golden Imperial battle armor inlaid with animite seven-pointed stars</t>
  </si>
  <si>
    <t>golden plate gauntlets trimmed with black leather</t>
  </si>
  <si>
    <t>golden Imperial battle helm with trailing purple horsehair</t>
  </si>
  <si>
    <t>gleaming Imperial battle armor embellished with black diamonds</t>
  </si>
  <si>
    <t>gleaming plate gauntlets accented with golden seven-pointed stars</t>
  </si>
  <si>
    <t>gleaming Imperial battle helm crested with trailing black horsehair</t>
  </si>
  <si>
    <t>black Imperial battle armor trimmed in silver and gold</t>
  </si>
  <si>
    <t>black gauntlets embellished with golden seven-pointed stars</t>
  </si>
  <si>
    <t>black Imperial battle helm crested with trailing red horsehair</t>
  </si>
  <si>
    <t>sapphire-hilted skinning knife displaying the Paladins' Guild crest</t>
  </si>
  <si>
    <t>pure white carving knife displaying the Paladins' Guild crest</t>
  </si>
  <si>
    <t>steel footman's flail with a tower-shaped head</t>
  </si>
  <si>
    <t>gold-inlaid war mattock</t>
  </si>
  <si>
    <t>wickedly spiked morning-star with a wrapped steelsilk handle</t>
  </si>
  <si>
    <t>long-handled mace crowned with a steel head bearing the crest of the Paladins' Guild</t>
  </si>
  <si>
    <t>long-handled throwing hammer with a steel head bearing the crest of the Paladins' Guild</t>
  </si>
  <si>
    <t>gleaming steel-plated bola with cambrinth beads woven into the cord</t>
  </si>
  <si>
    <t>silver-hued parry stick with reinforced silken straps</t>
  </si>
  <si>
    <t>brushed silver elbow spikes</t>
  </si>
  <si>
    <t>brushed silver spiked knuckles</t>
  </si>
  <si>
    <t>brushed silver knee spikes</t>
  </si>
  <si>
    <t>silver-toed footwraps with Musparan silk straps</t>
  </si>
  <si>
    <t>segmented lava drake-bone vambraces</t>
  </si>
  <si>
    <t>matte black targe embellished with fragments of charred bone</t>
  </si>
  <si>
    <t>red-trimmed targe embossed with a sabre-toothed warcat</t>
  </si>
  <si>
    <t>black-trimmed targe embellished with a ring of bear claws</t>
  </si>
  <si>
    <t>brass-trimmed targe embossed with a screeching falcon</t>
  </si>
  <si>
    <t>bronze-trimmed targe embossed with a frothy tankard</t>
  </si>
  <si>
    <t>silver-studded targe embossed with a trio of lightning bolts</t>
  </si>
  <si>
    <t>gold-studded targe embossed with a central triquetra symbol</t>
  </si>
  <si>
    <t>gleaming gold tower shield crossed with studded bands of silver</t>
  </si>
  <si>
    <t>polished silver battle shield bordered with golden chain links</t>
  </si>
  <si>
    <t>hammered silver heater shield chased with a reticulated flame design</t>
  </si>
  <si>
    <t>matte black warrior's shield inlaid with a writhing golden dragon</t>
  </si>
  <si>
    <t>blackened-steel kite shield embossed with a skeletal rib cage design</t>
  </si>
  <si>
    <t>leather-wrapped war shield adorned with a golden stag's head boss</t>
  </si>
  <si>
    <t>gleaming gold buckler embellished with a tooled-leather scarab</t>
  </si>
  <si>
    <t>blackened-steel buckler emblazoned with a snorting storm bull</t>
  </si>
  <si>
    <t>brass-studded buckler etched with a charging war horse</t>
  </si>
  <si>
    <t>sleek silver buckler trimmed with braided black leather</t>
  </si>
  <si>
    <t>polished steel buckler quartered with complex knotwork designs</t>
  </si>
  <si>
    <t>buckskin-covered buckler embellished with a trio of rat skulls</t>
  </si>
  <si>
    <t>bronze-plated buckler shaped like a cogged gear</t>
  </si>
  <si>
    <t>Mahchoe's Men's Shop</t>
  </si>
  <si>
    <t>gleaming steel broadsword with a ruby-inlaid fuller</t>
  </si>
  <si>
    <t>brushed steel falchion with an emerald-inlaid fuller</t>
  </si>
  <si>
    <t>blackened-steel dagesse with a sapphire-inlaid fuller</t>
  </si>
  <si>
    <t>gold-chased condottiere with a moonstone-inlaid fuller</t>
  </si>
  <si>
    <t>damascened steel greatsword with an onyx-inlaid fuller</t>
  </si>
  <si>
    <t>polished steel claymore with a pearl-inlaid fuller</t>
  </si>
  <si>
    <t>etched steel kaskara with a larimar-inlaid fuller</t>
  </si>
  <si>
    <t>ruby-pommeled bastard sword with dragons etched along the blade</t>
  </si>
  <si>
    <t>amethyst-pommeled bastard sword with an ivy vine etched along the blade</t>
  </si>
  <si>
    <t>emerald-pommeled bastard sword with skulls etched along the blade</t>
  </si>
  <si>
    <t>ivory-pommeled bastard sword with lions etched along the blade</t>
  </si>
  <si>
    <t>garnet-pommeled bastard sword with ravens etched along the blade</t>
  </si>
  <si>
    <t>aquamarine-pommeled bastard sword with stingrays etched along the blade</t>
  </si>
  <si>
    <t>amber-pommeled bastard sword with obscure symbols etched along the blade</t>
  </si>
  <si>
    <t>blue-tinted scimitar with a small wyvern-shaped pommel</t>
  </si>
  <si>
    <t>black-tinted scimitar with a small armadillo-shaped pommel</t>
  </si>
  <si>
    <t>red-tinted cutlass with a small pard-shaped pommel</t>
  </si>
  <si>
    <t>gold-tinted cutlass with a small dragon-shaped pommel</t>
  </si>
  <si>
    <t>emerald-tinted sabre with a small boar-shaped pommel</t>
  </si>
  <si>
    <t>purple-tinted sabre with a small banshee-shaped pommel</t>
  </si>
  <si>
    <t>sapphire-tinted gladius with a small celpeze-shaped pommel</t>
  </si>
  <si>
    <t>brass-handled katar with a flamberge blade</t>
  </si>
  <si>
    <t>gleaming steel dao with a tiger-embossed handguard</t>
  </si>
  <si>
    <t>polished steel falcata with a dragon's head pommel</t>
  </si>
  <si>
    <t>double-fullered short sword with dark mammoth hide grip</t>
  </si>
  <si>
    <t>razor-sharp kasai with a small mermaid-shaped pommel</t>
  </si>
  <si>
    <t>blackened steel telek with ornately forged quillions</t>
  </si>
  <si>
    <t>gold-edged kris with a carved ke'nag grip</t>
  </si>
  <si>
    <t>blue-link mail hauberk augmented with cougar skull pauldrons</t>
  </si>
  <si>
    <t>gold-link mail hauberk bordered with tiny obsidian arrowheads</t>
  </si>
  <si>
    <t>red-link mail hauberk trimmed with small golden stars</t>
  </si>
  <si>
    <t>black-link mail hauberk embellished with steel spikes along the forearms</t>
  </si>
  <si>
    <t>gleaming silver hauberk with a tribal-etched medallion upon the chest</t>
  </si>
  <si>
    <t>polished mail hauberk accented with a tooled-leather yoke</t>
  </si>
  <si>
    <t>silver-link mail hauberk adorned with a bear-hide central tasset</t>
  </si>
  <si>
    <t>thick black leathers accented with winged pauldrons</t>
  </si>
  <si>
    <t>sable-hued leathers accented with jutting antlers</t>
  </si>
  <si>
    <t>midnight-blue leathers dangling fragments of charred bone</t>
  </si>
  <si>
    <t>mahogany-hued leathers embellished with golden studs</t>
  </si>
  <si>
    <t>dark green leathers ornamented with dragon's head pauldrons</t>
  </si>
  <si>
    <t>charcoal-grey leathers dangling a flame-tooled central tasset from the belted waist</t>
  </si>
  <si>
    <t>silver-trimmed burgundy leathers tooled with a chevron pattern</t>
  </si>
  <si>
    <t>blood-stained plate armor trimmed with braided rolled leather</t>
  </si>
  <si>
    <t>gilded plate armor chased with a byzantine leaf pattern</t>
  </si>
  <si>
    <t>gold-trimmed crimson plate armor with horned skull pauldrons</t>
  </si>
  <si>
    <t>brushed silver plate armor embossed to resemble a skeletal frame</t>
  </si>
  <si>
    <t>blackened-steel plate armor embossed with a stone-like texture</t>
  </si>
  <si>
    <t>dark-tinted plate armor engraved with a soaring phoenix along the breastplate</t>
  </si>
  <si>
    <t>blue-tinted plate armor edged with bone fragments</t>
  </si>
  <si>
    <t>cerulean double leathers with pauldrons sculpted to resemble birds of prey</t>
  </si>
  <si>
    <t>Outer Beauty</t>
  </si>
  <si>
    <t>tower shield emblazoned with a grinning dragon sitting atop a pile of metal</t>
  </si>
  <si>
    <t>visored iron helm forged to resemble a dragon's head</t>
  </si>
  <si>
    <t>soft brown leathers with engraved steel pauldrons</t>
  </si>
  <si>
    <t>golden leather mask tooled to resemble a dragon</t>
  </si>
  <si>
    <t>silvery leather mask tooled to resemble a dragon</t>
  </si>
  <si>
    <t>emerald-tinted scale mail wrought to resemble a dragon's hide</t>
  </si>
  <si>
    <t>oak staff topped by a coiled dragon clutching a crystal ball</t>
  </si>
  <si>
    <t>tempered steel longsword with a flying dragon-shaped hilt</t>
  </si>
  <si>
    <t>steel war hammer with dragons engraved along an ironwood haft</t>
  </si>
  <si>
    <t>oak-hafted spear carved with a dragon</t>
  </si>
  <si>
    <t>Dragon Dreams</t>
  </si>
  <si>
    <t>steel scimitar with a cured leather grip</t>
  </si>
  <si>
    <t>steel broadsword with a cured leather grip</t>
  </si>
  <si>
    <t>slender blade with a cured leather grip</t>
  </si>
  <si>
    <t>carved longbow with a cured leather grip</t>
  </si>
  <si>
    <t>graceful ebony longbow with animite tips</t>
  </si>
  <si>
    <t>slender blade with a spiral carved ivory hilt</t>
  </si>
  <si>
    <t>Everyday and Someday</t>
  </si>
  <si>
    <t>ribbed barghest-bone robe</t>
  </si>
  <si>
    <t>damite mail shirt</t>
  </si>
  <si>
    <t>sickle-bone shiv</t>
  </si>
  <si>
    <t>padded zenganne hauberk</t>
  </si>
  <si>
    <t>padded zenganne hauberk with a reinforced design</t>
  </si>
  <si>
    <t>damite tower shield with a reinforced design</t>
  </si>
  <si>
    <t>damite heavy plate gauntlets with a reinforced design</t>
  </si>
  <si>
    <t>damite great helm with a reinforced design</t>
  </si>
  <si>
    <t>heavy damite field plate with a reinforced design</t>
  </si>
  <si>
    <t>damite lamellar balaclava with a reinforced design</t>
  </si>
  <si>
    <t>damite lamellar gloves with a reinforced design</t>
  </si>
  <si>
    <t>damite mail vambraces with a reinforced design</t>
  </si>
  <si>
    <t>padded heavy titanese mask with fitted seams</t>
  </si>
  <si>
    <t>padded heavy titanese hood with fitted seams</t>
  </si>
  <si>
    <t>padded heavy titanese gloves with fitted seams</t>
  </si>
  <si>
    <t>padded heavy titanese pants with fitted seams</t>
  </si>
  <si>
    <t>lumium ring shirt with trimmed links</t>
  </si>
  <si>
    <t>lumium ring greaves with trimmed links</t>
  </si>
  <si>
    <t>short narrow-bladed halberd with a cambrinth-inlaid ironwood shaft</t>
  </si>
  <si>
    <t>double-headed warhammer with spiraling cambrinth inlay along the handle</t>
  </si>
  <si>
    <t>spiked mace with a satinwood handle</t>
  </si>
  <si>
    <t>heavy steel katavdar studded with sullen-hued cloud rubies</t>
  </si>
  <si>
    <t>steel-capped ironwood quarter staff carved with multiple cambrinth-inlaid symbols</t>
  </si>
  <si>
    <t>gold-hued parry stick with sturdy silken straps</t>
  </si>
  <si>
    <t>gold elbow spikes</t>
  </si>
  <si>
    <t>gold-plated spiked knuckles</t>
  </si>
  <si>
    <t>gold knee spikes</t>
  </si>
  <si>
    <t>haralun partisan with a balanced blade</t>
  </si>
  <si>
    <t>glaes marauder blade with a balanced blade</t>
  </si>
  <si>
    <t>serrated steel recade with a balanced blade</t>
  </si>
  <si>
    <t>steel throwing hammer with a balanced design</t>
  </si>
  <si>
    <t>steel throwing club with a balanced design</t>
  </si>
  <si>
    <t>Feast of Eluned 1 Auction</t>
  </si>
  <si>
    <t>damite heavy plate vambraces with a reinforced design</t>
  </si>
  <si>
    <t>Slice and Dice</t>
  </si>
  <si>
    <t>Dark Defenders</t>
  </si>
  <si>
    <t>War and Craft (2)</t>
  </si>
  <si>
    <t>damite chain gloves with trimmed links</t>
  </si>
  <si>
    <t>damite chain balaclava with trimmed links</t>
  </si>
  <si>
    <t>razor-edged dueling iltesh</t>
  </si>
  <si>
    <t>Trader Shop (Muspar'i)</t>
  </si>
  <si>
    <t>Q'tahhl's Place (2)</t>
  </si>
  <si>
    <t>massive plate armor</t>
  </si>
  <si>
    <t>Iron Mountain Weapons</t>
  </si>
  <si>
    <t>oiled black barmail</t>
  </si>
  <si>
    <t>Martrem's Forge and Armory</t>
  </si>
  <si>
    <t>visored platinum sallet resembling the head of a wyvern</t>
  </si>
  <si>
    <t>steel partisan capped with a charging destrier-shaped blade</t>
  </si>
  <si>
    <t>ornate tower shield embossed with a snorting destrier</t>
  </si>
  <si>
    <t>padded heavy titanese shirt with fitted seams</t>
  </si>
  <si>
    <t>padded thin farandine hauberk with fitted seams</t>
  </si>
  <si>
    <t>marauder blade</t>
  </si>
  <si>
    <t>glaes flamberge with a balanced blade</t>
  </si>
  <si>
    <t>kertig lance with a balanced blade</t>
  </si>
  <si>
    <t>sea-worn greatsword</t>
  </si>
  <si>
    <t>burnished metal breastplate</t>
  </si>
  <si>
    <t>Drowned Ones</t>
  </si>
  <si>
    <t>Theren Keep Armory</t>
  </si>
  <si>
    <t>deep blue buckler embedded with nine golden stars</t>
  </si>
  <si>
    <t>visored helm</t>
  </si>
  <si>
    <t>Tembeg's Armory</t>
  </si>
  <si>
    <t>maple-hilted greatsword with the World Dragon engraved down the blade</t>
  </si>
  <si>
    <t>gilded great helm with a flowing plume of ostrich feathers</t>
  </si>
  <si>
    <t>basket-hilted matte black steel dueling rapier</t>
  </si>
  <si>
    <t>Pointed Ramarck's</t>
  </si>
  <si>
    <t>steel-plated road warrior's battle shield crafted to resemble dragon's scales</t>
  </si>
  <si>
    <t>black steel tower shield accented by a silvery-white metal inlay of the Empaths' Guild crest</t>
  </si>
  <si>
    <t>muracite great helm sculpted to resemble the visage of a yawning shrew</t>
  </si>
  <si>
    <t>curved steel iltesh with an ironwood pommel carved into the shape of a leaf</t>
  </si>
  <si>
    <t>rough suede knee wraps affixed with sharpened peccary tusks</t>
  </si>
  <si>
    <t>bear claw handwraps</t>
  </si>
  <si>
    <t>elbow spikes</t>
  </si>
  <si>
    <t>jagged rock crystal knuckleguards</t>
  </si>
  <si>
    <t>polished steel knuckles</t>
  </si>
  <si>
    <t>lava drake-bone javelin</t>
  </si>
  <si>
    <t>steel hhr'ata with a balanced design</t>
  </si>
  <si>
    <t>grooved predator's spear with a sturdy ironwood haft</t>
  </si>
  <si>
    <t>haralun pasabas</t>
  </si>
  <si>
    <t>steel throwing hammer</t>
  </si>
  <si>
    <t>balanced silverwillow crossbow inlaid with a row of snow opals</t>
  </si>
  <si>
    <t>Makeshift Killing Supplies</t>
  </si>
  <si>
    <t>Natural Selections</t>
  </si>
  <si>
    <t>Graimairo Wares</t>
  </si>
  <si>
    <t>Basimah's (3)</t>
  </si>
  <si>
    <t>To The Teeth</t>
  </si>
  <si>
    <t>Museum of Imperial History</t>
  </si>
  <si>
    <t>Silah's Sundries (2)</t>
  </si>
  <si>
    <t>Cruise Ship festival</t>
  </si>
  <si>
    <t>Outcast Military Surplus</t>
  </si>
  <si>
    <t>Urglub's Squishing Emporium</t>
  </si>
  <si>
    <t>Prison Riot: The Aftermath</t>
  </si>
  <si>
    <t>Quelling the Riot</t>
  </si>
  <si>
    <t>Uwresari's Exotic Blunders (1)</t>
  </si>
  <si>
    <t>Elven Accoutrements (2)</t>
  </si>
  <si>
    <t>Kanton's Dagger</t>
  </si>
  <si>
    <t>Tent of Bowmaster Renshear</t>
  </si>
  <si>
    <t>King Fade's Back Alley Bazaar</t>
  </si>
  <si>
    <t>Bobbin' For Bolts</t>
  </si>
  <si>
    <t>World Dragon Priest</t>
  </si>
  <si>
    <t>Vishlan's Wares (4)</t>
  </si>
  <si>
    <t>Acaph's Acquisitions</t>
  </si>
  <si>
    <t>Trader Shop (Crossing)</t>
  </si>
  <si>
    <t>Armaments by Sqinth (2)</t>
  </si>
  <si>
    <t>Vishlan's Wares (2)</t>
  </si>
  <si>
    <t>Ontralwyn Gemsmiths (2)</t>
  </si>
  <si>
    <t>Morum Melgorehn</t>
  </si>
  <si>
    <t>Goods for Life (2)</t>
  </si>
  <si>
    <t>Huldah's Shrine 410</t>
  </si>
  <si>
    <t>Iprilu's Emporium</t>
  </si>
  <si>
    <t>Smaller Side of Life</t>
  </si>
  <si>
    <t>Fandrake's (2)</t>
  </si>
  <si>
    <t>Dragon Priest Zealot</t>
  </si>
  <si>
    <t>Goods for Life (1)</t>
  </si>
  <si>
    <t>Guildly Pleasures</t>
  </si>
  <si>
    <t>True Path (4)</t>
  </si>
  <si>
    <t>Bantheld's Ironworks</t>
  </si>
  <si>
    <t>field plate armor</t>
  </si>
  <si>
    <t>coarse crimson-scale vest</t>
  </si>
  <si>
    <t>coarse lava drake-hide cowl with a reinforced design</t>
  </si>
  <si>
    <t>coarse lava drake-hide jerkin with a reinforced design</t>
  </si>
  <si>
    <t>light lumium half plate</t>
  </si>
  <si>
    <t>insulated heavy ruazin wool pants</t>
  </si>
  <si>
    <t>coarse lava drake-hide leathers with a reinforced design</t>
  </si>
  <si>
    <t>lumium heavy plate gauntlets</t>
  </si>
  <si>
    <t>insulated black khaddar sleeves</t>
  </si>
  <si>
    <t>ape-pelt targe</t>
  </si>
  <si>
    <t>firecat-skin targe</t>
  </si>
  <si>
    <t>lava drake-hide targe with a reinforced design</t>
  </si>
  <si>
    <t>shalswar-hide targe with a reinforced design</t>
  </si>
  <si>
    <t>bison-hide targe with a reinforced design</t>
  </si>
  <si>
    <t>marble-hide targe</t>
  </si>
  <si>
    <t>steel battle shield</t>
  </si>
  <si>
    <t>hhr'ibu engraved with a darkened knotwork maze of cobras and kingsnakes along the stock</t>
  </si>
  <si>
    <t>gloomwood khuj with a dark purple blade</t>
  </si>
  <si>
    <t>amethyst Imperial weave gloves</t>
  </si>
  <si>
    <t>amethyst Imperial weave robe with golden satin epaulets</t>
  </si>
  <si>
    <t>amethyst Imperial weave hood</t>
  </si>
  <si>
    <t>suit of fine mail</t>
  </si>
  <si>
    <t>Uwresari's Exotic Wonders (1)</t>
  </si>
  <si>
    <t>Linkforge Grotto (2)</t>
  </si>
  <si>
    <t>worn grey hitman's backpack with fraying straps</t>
  </si>
  <si>
    <t>heavy linen rucksack</t>
  </si>
  <si>
    <t>fine burlap rucksack</t>
  </si>
  <si>
    <t>oilcloth rucksack</t>
  </si>
  <si>
    <t>platinum-hued armor pack shot through with narrow strands of steelsilk</t>
  </si>
  <si>
    <t>journey pack</t>
  </si>
  <si>
    <t>segmented leather weapon harness studded with cambrinth-inlaid steel scales</t>
  </si>
  <si>
    <t>greatsword sheath</t>
  </si>
  <si>
    <t>Length</t>
  </si>
  <si>
    <t>Width</t>
  </si>
  <si>
    <t>Height</t>
  </si>
  <si>
    <t>Capacity</t>
  </si>
  <si>
    <t>Worn</t>
  </si>
  <si>
    <t>heavy silk haversack</t>
  </si>
  <si>
    <t>crimson silk haversack</t>
  </si>
  <si>
    <t>Elvisian's Guild Emporium</t>
  </si>
  <si>
    <t>Packrat's Piece of Paradise (2)</t>
  </si>
  <si>
    <t>Therenborough General Store</t>
  </si>
  <si>
    <t>Merit Badges</t>
  </si>
  <si>
    <t>Volume</t>
  </si>
  <si>
    <t>polished rosewood case clasped with a cheerful-looking glass pumpkin</t>
  </si>
  <si>
    <t>Boggle Blast</t>
  </si>
  <si>
    <t>copper-studded quiver</t>
  </si>
  <si>
    <t>Enfermine's Dry Goods</t>
  </si>
  <si>
    <t>leather thigh bag embellished with a soulstone</t>
  </si>
  <si>
    <t>green leather thigh quiver branded with scattered oak leaves</t>
  </si>
  <si>
    <t>Great Outdoors (2)</t>
  </si>
  <si>
    <t>seafoam beaded-deerskin sheath</t>
  </si>
  <si>
    <t>flamewood herbal case carved with an elegant floral wreath</t>
  </si>
  <si>
    <t>grave earth pile</t>
  </si>
  <si>
    <t>plain sack</t>
  </si>
  <si>
    <t>[color] repair case</t>
  </si>
  <si>
    <t>Other Siegery Shop</t>
  </si>
  <si>
    <t>small gold box</t>
  </si>
  <si>
    <t>crusty bark-hid targe with fitted seams</t>
  </si>
  <si>
    <t>watered-steel katar with a wire-wrapped hilt</t>
  </si>
  <si>
    <t>spiked axe inlaid along the blade with corroded zinc</t>
  </si>
  <si>
    <t>polished broadsword with a gleaming ebony hilt</t>
  </si>
  <si>
    <t>steel longsword with a wire-wound sunstone hilt</t>
  </si>
  <si>
    <t>curved scimitar with an indigo leather-wrapped hilt</t>
  </si>
  <si>
    <t>Dwarven hammer</t>
  </si>
  <si>
    <t>greathammer</t>
  </si>
  <si>
    <t>giant mallet</t>
  </si>
  <si>
    <t>polished steel bola with braided leather cords</t>
  </si>
  <si>
    <t>short acanth-hafted halberd tipped with a razor-sharp steel head</t>
  </si>
  <si>
    <t>short ash-hafted halberd tipped with a razor-sharp steel head</t>
  </si>
  <si>
    <t>black feather-tufted spear</t>
  </si>
  <si>
    <t>ironwood sarissa with an embossed bronze grip</t>
  </si>
  <si>
    <t>ilglaiks skefne</t>
  </si>
  <si>
    <t>curved kythe</t>
  </si>
  <si>
    <t>polished silver-plated sabre</t>
  </si>
  <si>
    <t>steel thrusting blade</t>
  </si>
  <si>
    <t>dull steel gladius</t>
  </si>
  <si>
    <t>Darkbox 414 Prizes</t>
  </si>
  <si>
    <t>Darkbox 410 Prizes</t>
  </si>
  <si>
    <t>Halfling's steel-shod kneecapper</t>
  </si>
  <si>
    <t>flint-tipped spear with a wire-wound ebonwood shaft</t>
  </si>
  <si>
    <t>claymore</t>
  </si>
  <si>
    <t>blackened misericorde with an intricately carved horn grip</t>
  </si>
  <si>
    <t>massive Dwarven greataxe with a bearded silversteel blade</t>
  </si>
  <si>
    <t>partisan with a fiery stallion engraved on its steel blade</t>
  </si>
  <si>
    <t>khor'vela-hafted war hammer carved with a sky giant's face</t>
  </si>
  <si>
    <t>blackened steel sledgehammer</t>
  </si>
  <si>
    <t>scratched scimitar with a toad skin wrapped hilt</t>
  </si>
  <si>
    <t>sandalwood flail with an ornate steel chain</t>
  </si>
  <si>
    <t>AppK</t>
  </si>
  <si>
    <t>steel quarter staff with a balanced design</t>
  </si>
  <si>
    <t>dark steel katavdar embossed with a black-on-black niello dragon</t>
  </si>
  <si>
    <t>Famous Last Words (2)</t>
  </si>
  <si>
    <t>Guildfest 412 Auction</t>
  </si>
  <si>
    <t>Anthyl's Wagon (2)</t>
  </si>
  <si>
    <t>dagger</t>
  </si>
  <si>
    <t>short sword</t>
  </si>
  <si>
    <t>hunting sword</t>
  </si>
  <si>
    <t>longsword</t>
  </si>
  <si>
    <t>broadsword</t>
  </si>
  <si>
    <t>two-handed sword</t>
  </si>
  <si>
    <t>foil</t>
  </si>
  <si>
    <t>rapier</t>
  </si>
  <si>
    <t>scimitar</t>
  </si>
  <si>
    <t>cutlass</t>
  </si>
  <si>
    <t>hand axe</t>
  </si>
  <si>
    <t>battle axe</t>
  </si>
  <si>
    <t>cudgel</t>
  </si>
  <si>
    <t>gauntlet</t>
  </si>
  <si>
    <t>war hammer</t>
  </si>
  <si>
    <t>war club</t>
  </si>
  <si>
    <t>mace</t>
  </si>
  <si>
    <t>flanged mace</t>
  </si>
  <si>
    <t>ball and chain</t>
  </si>
  <si>
    <t>flail</t>
  </si>
  <si>
    <t>war mattock</t>
  </si>
  <si>
    <t>sling</t>
  </si>
  <si>
    <t>staff sling</t>
  </si>
  <si>
    <t>short bow</t>
  </si>
  <si>
    <t>longbow</t>
  </si>
  <si>
    <t>composite bow</t>
  </si>
  <si>
    <t>light crossbow</t>
  </si>
  <si>
    <t>heavy crossbow</t>
  </si>
  <si>
    <t>bo stick</t>
  </si>
  <si>
    <t>quarterstaff</t>
  </si>
  <si>
    <t>spear</t>
  </si>
  <si>
    <t>halberd</t>
  </si>
  <si>
    <t>pike</t>
  </si>
  <si>
    <t>13-sling ammo</t>
  </si>
  <si>
    <t>small rock</t>
  </si>
  <si>
    <t>large rock</t>
  </si>
  <si>
    <t>arrow</t>
  </si>
  <si>
    <t>long arrow</t>
  </si>
  <si>
    <t>barbed arrow</t>
  </si>
  <si>
    <t>crossbow bolt</t>
  </si>
  <si>
    <t>oval shield</t>
  </si>
  <si>
    <t>robe</t>
  </si>
  <si>
    <t>cloak</t>
  </si>
  <si>
    <t>hooded cloak</t>
  </si>
  <si>
    <t>leather jerkin</t>
  </si>
  <si>
    <t>leather breastplate</t>
  </si>
  <si>
    <t>leather coat</t>
  </si>
  <si>
    <t>leather cuirbouilli coat</t>
  </si>
  <si>
    <t>ring mail</t>
  </si>
  <si>
    <t>double chain mail</t>
  </si>
  <si>
    <t>chain lorica</t>
  </si>
  <si>
    <t>metal breastplate</t>
  </si>
  <si>
    <t>half plate</t>
  </si>
  <si>
    <t>leather helm</t>
  </si>
  <si>
    <t>leather reinforced helm</t>
  </si>
  <si>
    <t>chain helm</t>
  </si>
  <si>
    <t>bascinet helm</t>
  </si>
  <si>
    <t>leather tasset</t>
  </si>
  <si>
    <t>leather reinforced tasset</t>
  </si>
  <si>
    <t>chain tasset</t>
  </si>
  <si>
    <t>scale tasset</t>
  </si>
  <si>
    <t>leather aventail</t>
  </si>
  <si>
    <t>leather reinforced aventail</t>
  </si>
  <si>
    <t>chain aventail</t>
  </si>
  <si>
    <t>scale aventail</t>
  </si>
  <si>
    <t>leather greaves</t>
  </si>
  <si>
    <t>reinforced greaves</t>
  </si>
  <si>
    <t>chain greaves</t>
  </si>
  <si>
    <t>scale greaves</t>
  </si>
  <si>
    <t>leather vambraces</t>
  </si>
  <si>
    <t>reinforced vambraces</t>
  </si>
  <si>
    <t>scale vambraces</t>
  </si>
  <si>
    <t>gloves</t>
  </si>
  <si>
    <t>leather gloves</t>
  </si>
  <si>
    <t>reinforced gloves</t>
  </si>
  <si>
    <t>ebony-hilted dagger set with a large teardrop ruby</t>
  </si>
  <si>
    <t>dainty bodice dagger with an etched blade</t>
  </si>
  <si>
    <t>blackened steel war hammer with a wire-wound ironwood haft</t>
  </si>
  <si>
    <t>double-fullered damascened blade with a dark ebony hilt</t>
  </si>
  <si>
    <t>silvery-white steel war lance with a black silk-wrapped shaft</t>
  </si>
  <si>
    <t>polished steel sabre with a platinum inlay</t>
  </si>
  <si>
    <t>antiqued silver-edged broadsword with a snake-shaped brass guard and falcon pommel</t>
  </si>
  <si>
    <t>two-handed sword with an elaborately etched blade and antler crossguard</t>
  </si>
  <si>
    <t>jade-inlaid bastard sword with a golden dragon head guard and pommel</t>
  </si>
  <si>
    <t>leather-wrapped scutum with an etched iron rim</t>
  </si>
  <si>
    <t>matte black aegis etched with gold</t>
  </si>
  <si>
    <t>heavy steel shield laced with gold etching</t>
  </si>
  <si>
    <t>simple steel shield emblazoned with two twining olive laurels</t>
  </si>
  <si>
    <t>bronzed shield embossed with an image of two crossed swords</t>
  </si>
  <si>
    <t>highly polished silvery shield engraved with a prancing war horse</t>
  </si>
  <si>
    <t>golden kite shield engraved with ebony olive laurels</t>
  </si>
  <si>
    <t>deep bronze buckler engraved with an ebony panther</t>
  </si>
  <si>
    <t>gleaming silvery tower shield etched with gold</t>
  </si>
  <si>
    <t>blued-steel chain vambraces embellished with silver</t>
  </si>
  <si>
    <t>polished plate greaves with golden knee-caps</t>
  </si>
  <si>
    <t>highly polished handguards etched with an intricate ivy pattern</t>
  </si>
  <si>
    <t>copper-worked plate greaves trimmed with silver</t>
  </si>
  <si>
    <t>double chain mail trimmed with fine golden links</t>
  </si>
  <si>
    <t>suit of matte black plate armor embellished with a blood red scorpion</t>
  </si>
  <si>
    <t>augmented hauberk fashioned with an image of a jade dragon</t>
  </si>
  <si>
    <t>highly polished silvery plate embossed with a vivid dragon</t>
  </si>
  <si>
    <t>riveted metal breastplate embossed with a deep ebony emblem</t>
  </si>
  <si>
    <t>plate brigandine with golden etchings</t>
  </si>
  <si>
    <t>plate vambraces lined with soft lambswool and etched with an ebony emblem</t>
  </si>
  <si>
    <t>gleaming silver-white bascinet edged with brass</t>
  </si>
  <si>
    <t>darkened steel armet helm engraved with a twining olive laurel</t>
  </si>
  <si>
    <t>copper-worked plate brigandine engraved with a vivid image of a white unicorn</t>
  </si>
  <si>
    <t>sturdy mail gloves fringed with small golden links</t>
  </si>
  <si>
    <t>polished sallet with an enameled steel neckguard</t>
  </si>
  <si>
    <t>gilded great helm with a flowing plume of boobrie feathers</t>
  </si>
  <si>
    <t>finely polished full plate armor with gold filigree etching</t>
  </si>
  <si>
    <t>brushed silver-washed bascinet with a golden brow</t>
  </si>
  <si>
    <t>stylish traveler's wardrobe trunk of lacquered sandalwood</t>
  </si>
  <si>
    <t>02-quest</t>
  </si>
  <si>
    <t>03-fest prize</t>
  </si>
  <si>
    <t>03-fest shop</t>
  </si>
  <si>
    <t>04-normal shop</t>
  </si>
  <si>
    <t>07-crafting</t>
  </si>
  <si>
    <t>10-unknown</t>
  </si>
  <si>
    <t>01-auction</t>
  </si>
  <si>
    <t>06-critter</t>
  </si>
  <si>
    <t>07-crafting (altered)</t>
  </si>
  <si>
    <t>09-other</t>
  </si>
  <si>
    <t>Berolt's Dry Goods</t>
  </si>
  <si>
    <t>knapsack</t>
  </si>
  <si>
    <t>sturdy backpack</t>
  </si>
  <si>
    <t>hip pouch</t>
  </si>
  <si>
    <t>herb pouch</t>
  </si>
  <si>
    <t>coin purse</t>
  </si>
  <si>
    <t>woven sack</t>
  </si>
  <si>
    <t>canvas sack</t>
  </si>
  <si>
    <t>envelope</t>
  </si>
  <si>
    <t>leather sheath</t>
  </si>
  <si>
    <t>dagger sheath</t>
  </si>
  <si>
    <t>embossed quiver</t>
  </si>
  <si>
    <t>ornate scabbard</t>
  </si>
  <si>
    <t>portable stove</t>
  </si>
  <si>
    <t>tinderbox</t>
  </si>
  <si>
    <t>cotton knapsack</t>
  </si>
  <si>
    <t>kadepa riste</t>
  </si>
  <si>
    <t>heavy senci mallet</t>
  </si>
  <si>
    <t>jagged scythe with a twisted glaes-spiked haft</t>
  </si>
  <si>
    <t>drake head arrows</t>
  </si>
  <si>
    <t>senci stone shard</t>
  </si>
  <si>
    <t>steel cutlass</t>
  </si>
  <si>
    <t>dull steel battle axe</t>
  </si>
  <si>
    <t>steel greatsword</t>
  </si>
  <si>
    <t>gleaming animite parry stick studded with rubies</t>
  </si>
  <si>
    <t>barghest-bone javelin</t>
  </si>
  <si>
    <t>Akigwe's Legacy</t>
  </si>
  <si>
    <t>Beyond the Barrier</t>
  </si>
  <si>
    <t>oddly assembled full battle plate covered with blighted gold symbols</t>
  </si>
  <si>
    <t>lumium chain balaclava</t>
  </si>
  <si>
    <t>damite scale lorica</t>
  </si>
  <si>
    <t>segmented wood drake-bone gloves</t>
  </si>
  <si>
    <t>segmented lava drake-bone gloves</t>
  </si>
  <si>
    <t>segmented sluagh-bone gloves</t>
  </si>
  <si>
    <t>segmented sluagh-bone hauberk</t>
  </si>
  <si>
    <t>segmented lava drake-bone hauberk</t>
  </si>
  <si>
    <t>segmented wood drake-bone hauberk</t>
  </si>
  <si>
    <t>segmented sluagh-bone balaclava</t>
  </si>
  <si>
    <t>segmented lava drake-bone balaclava</t>
  </si>
  <si>
    <t>segmented wood drake-bone balaclava</t>
  </si>
  <si>
    <t>mail gauntlets painted to resemble rotting flesh</t>
  </si>
  <si>
    <t>chain mail painted to resemble rotting flesh</t>
  </si>
  <si>
    <t>coarse blood wolf pelt aventail with a reinforced design</t>
  </si>
  <si>
    <t>coarse eelskin leather gloves</t>
  </si>
  <si>
    <t>insulated thin khaddar gloves with a reinforced design</t>
  </si>
  <si>
    <t>pair of dark leather gloves</t>
  </si>
  <si>
    <t>ribbed sluagh-bone gloves</t>
  </si>
  <si>
    <t>Asketi's Stop (2)</t>
  </si>
  <si>
    <t>thick khaddar rucksack</t>
  </si>
  <si>
    <t>steel two-handed sword</t>
  </si>
  <si>
    <t>small onyx-hide shield with fitted seams</t>
  </si>
  <si>
    <t>small serpentine-hide shield with fitted seams</t>
  </si>
  <si>
    <t>small puffy-white shield with fitted seams</t>
  </si>
  <si>
    <t>warcat-pelt targe with a reinforced design</t>
  </si>
  <si>
    <t>pattern-welded steel katar with a wire-wrapped flamewood grip</t>
  </si>
  <si>
    <t>brass-edged scimitar with a hilt molded into the shape of dolphin</t>
  </si>
  <si>
    <t>steel nimsha with a rosewood hilt</t>
  </si>
  <si>
    <t>steel-headed war hammer with a cocobolo handle</t>
  </si>
  <si>
    <t>dragon-headed mace with ruby eyes</t>
  </si>
  <si>
    <t>folded-steel schiavona with a polished oak hilt</t>
  </si>
  <si>
    <t>polished great helm with gold marbling and animite insets</t>
  </si>
  <si>
    <t>golden gauntlets set with animite flecks in each scale</t>
  </si>
  <si>
    <t>animite-etched field plate armor with golden pauldrons</t>
  </si>
  <si>
    <t>Dunshade</t>
  </si>
  <si>
    <t>lion-headed broadsword</t>
  </si>
  <si>
    <t>ilglaiks skefne tipped with a gleaming green stone sharpened to a razor edge</t>
  </si>
  <si>
    <t>lithe icesteel cutlass with an elaborate basket hilt</t>
  </si>
  <si>
    <t>slender spatha with a blue gold shariza set into the hilt</t>
  </si>
  <si>
    <t>twisted kertig quarterstaff with a blackened wiirwood head</t>
  </si>
  <si>
    <t>wide mallet displaying a blackened moonsilver inlay of a crow</t>
  </si>
  <si>
    <t>large hunting pack crafted from wyvern hide</t>
  </si>
  <si>
    <t>barbed predator's spear with a deep purple osage haft</t>
  </si>
  <si>
    <t>bloodwood double-stringed crossbow carved to resemble a dragon</t>
  </si>
  <si>
    <t>Curse of the Ghost Ship</t>
  </si>
  <si>
    <t>05-starter</t>
  </si>
  <si>
    <t>patched rawhide workcoat</t>
  </si>
  <si>
    <t>doeskin jerkin</t>
  </si>
  <si>
    <t>buckled leather vambraces</t>
  </si>
  <si>
    <t>tan leather coat</t>
  </si>
  <si>
    <t>embossed leather bracers</t>
  </si>
  <si>
    <t>front-laced leather tunic</t>
  </si>
  <si>
    <t>hide breastplate</t>
  </si>
  <si>
    <t>boiled-leather coat</t>
  </si>
  <si>
    <t>Human</t>
  </si>
  <si>
    <t>Dwarf</t>
  </si>
  <si>
    <t>wineskin leather tunic</t>
  </si>
  <si>
    <t>Halfling</t>
  </si>
  <si>
    <t>Elf</t>
  </si>
  <si>
    <t>Gor'Tog</t>
  </si>
  <si>
    <t>Elothean</t>
  </si>
  <si>
    <t>&lt;adjective&gt; &lt;material&gt; coat</t>
  </si>
  <si>
    <t>&lt;adjective&gt; leather coat</t>
  </si>
  <si>
    <t>S'Kra Mur</t>
  </si>
  <si>
    <t>shrunken &lt;color&gt; hide jerkin</t>
  </si>
  <si>
    <t>Gnome</t>
  </si>
  <si>
    <t>Kaldar</t>
  </si>
  <si>
    <t>Prydaen</t>
  </si>
  <si>
    <t>Rakash</t>
  </si>
  <si>
    <t>dented cutlass</t>
  </si>
  <si>
    <t>bronze hammer</t>
  </si>
  <si>
    <t>bronze rapier</t>
  </si>
  <si>
    <t>crude dishcloth sling</t>
  </si>
  <si>
    <t>sharpened poker</t>
  </si>
  <si>
    <t>wood-hilted broadsword</t>
  </si>
  <si>
    <t>wooden bola</t>
  </si>
  <si>
    <t>tapered cutlass</t>
  </si>
  <si>
    <t>Elf/Elothean/S'Kra Mur</t>
  </si>
  <si>
    <t>&lt;adjective&gt; bronze club</t>
  </si>
  <si>
    <t>branch-framed canvas backpack</t>
  </si>
  <si>
    <t>canvas miner's backpack</t>
  </si>
  <si>
    <t>battered leather pack</t>
  </si>
  <si>
    <t>berry-stained shoulder tote</t>
  </si>
  <si>
    <t>large canvas carryall</t>
  </si>
  <si>
    <t>canvas scribe's pack</t>
  </si>
  <si>
    <t>cord-bound canvas pack</t>
  </si>
  <si>
    <t>rough leather tinker's pack</t>
  </si>
  <si>
    <t>rough leather-clasped carpetbag</t>
  </si>
  <si>
    <t>sturdy canvas bundle</t>
  </si>
  <si>
    <t>woven shoulder tote</t>
  </si>
  <si>
    <t>unevenly sharpened cutlass</t>
  </si>
  <si>
    <t>Human (old)</t>
  </si>
  <si>
    <t>gleaming fencing foil with a basket hilt</t>
  </si>
  <si>
    <t>two-headed hammer</t>
  </si>
  <si>
    <t>fringed doeskin jerkin</t>
  </si>
  <si>
    <t>wide leather Therengian war belt riveted with decorative pewter plates</t>
  </si>
  <si>
    <t>Edword's Accoutrements (3)</t>
  </si>
  <si>
    <t>articulated blued-steel weapon harness with interlocking plates engraved with the form of a regal lion</t>
  </si>
  <si>
    <t>Sputkin's (3)</t>
  </si>
  <si>
    <t>simple leather helm reinforced with strips of bone</t>
  </si>
  <si>
    <t>tattered leather jerkin emblazoned in silver with a rearing dragon</t>
  </si>
  <si>
    <t>rugged leather thigh quiver</t>
  </si>
  <si>
    <t>engraved steel round axe</t>
  </si>
  <si>
    <t>crude mistwood longbow</t>
  </si>
  <si>
    <t>Elpazi Bowyer</t>
  </si>
  <si>
    <t>bleached ram's skull helm</t>
  </si>
  <si>
    <t>Seli's Armory</t>
  </si>
  <si>
    <t>engraved scimitar</t>
  </si>
  <si>
    <t>padded thick titanese hauberk with fitted seams</t>
  </si>
  <si>
    <t>padded thick titanese mask with fitted seams</t>
  </si>
  <si>
    <t>padded thick titanese gloves with fitted seams</t>
  </si>
  <si>
    <t>padded titanese mask with fitted seams</t>
  </si>
  <si>
    <t>padded titanese hauberk with fitted seams</t>
  </si>
  <si>
    <t>padded titanese gloves with fitted seams</t>
  </si>
  <si>
    <t>padded titanese hood with fitted seams</t>
  </si>
  <si>
    <t>padded thick titanese hood with fitted seams</t>
  </si>
  <si>
    <t>gnomish field plate armor stamped "WAR MONGER"</t>
  </si>
  <si>
    <t>smooth silver-trimmed ebonwood longbow with a cambrinth-studded grip</t>
  </si>
  <si>
    <t>butterfly-shaped shield inlaid with vibrant crystals</t>
  </si>
  <si>
    <t>black-hide targe with fitted seams</t>
  </si>
  <si>
    <t>small cloud-white shield with fitted seams</t>
  </si>
  <si>
    <t>cloud-white targe with fitted seams</t>
  </si>
  <si>
    <t>Elpalzi Veteran</t>
  </si>
  <si>
    <t>claymore sheath</t>
  </si>
  <si>
    <t>blackened mail greaves embellished with tarnished brass crows</t>
  </si>
  <si>
    <t>heavily bloodstained leathers tooled with an elaborate symbol on the chest</t>
  </si>
  <si>
    <t>pockmarked electrum-plated plate aventail</t>
  </si>
  <si>
    <t>engraved bronze ring aventail</t>
  </si>
  <si>
    <t>red-scale targe</t>
  </si>
  <si>
    <t>lumium triangular sipar</t>
  </si>
  <si>
    <t>curved scimitar with a golden leather-wrapped hilt</t>
  </si>
  <si>
    <t>banded lunat quarterstaff</t>
  </si>
  <si>
    <t>steel pasabas</t>
  </si>
  <si>
    <t>steel mace</t>
  </si>
  <si>
    <t>steel battle axe</t>
  </si>
  <si>
    <t>pockmarked bronze cudgel</t>
  </si>
  <si>
    <t>scratched bronze cudgel</t>
  </si>
  <si>
    <t>steel flamberge with an ironwood hilt</t>
  </si>
  <si>
    <t>wide-bladed beheading axe</t>
  </si>
  <si>
    <t>Prison Riot</t>
  </si>
  <si>
    <t>blackened steel broadsword with a golden hilt</t>
  </si>
  <si>
    <t>diminutive target shield stamped with crossing scimitars</t>
  </si>
  <si>
    <t>Droughtman's Travelling Emporium-on-Wheels</t>
  </si>
  <si>
    <t>ebonwood shortbow with an ornately carved grip</t>
  </si>
  <si>
    <t>ruby-hilted skinning knife displaying the Empaths' Guild crest</t>
  </si>
  <si>
    <t>oxblood red carving knife displaying the Empaths' Guild crest</t>
  </si>
  <si>
    <t>amber-scale targe</t>
  </si>
  <si>
    <t>small bark-hide shield with a reinforced design</t>
  </si>
  <si>
    <t>perfect bison-hide helm</t>
  </si>
  <si>
    <t>insulated heavy burlap mask</t>
  </si>
  <si>
    <t>crossbow crafted from fine Katamba-black wood that has been carved to suggest the shapes of long bones</t>
  </si>
  <si>
    <t>recurved haon short bow with a polished coral handle</t>
  </si>
  <si>
    <t>steel scimitar</t>
  </si>
  <si>
    <t>caiman leather footwraps</t>
  </si>
  <si>
    <t>bloodvine thorn knee spikes</t>
  </si>
  <si>
    <t>haralun boomerang</t>
  </si>
  <si>
    <t>haralun cutlass</t>
  </si>
  <si>
    <t>blackened schiavona</t>
  </si>
  <si>
    <t>dull butcher's knife</t>
  </si>
  <si>
    <t>srhhtel hammer</t>
  </si>
  <si>
    <t>ebony-hilted katar</t>
  </si>
  <si>
    <t>padded fine silk mask with fitted seams</t>
  </si>
  <si>
    <t>Tachid</t>
  </si>
  <si>
    <t>Adan'f Blood Warrior</t>
  </si>
  <si>
    <t>steel ball and chain</t>
  </si>
  <si>
    <t>polished steel hand mace</t>
  </si>
  <si>
    <t>jagged-edged hand claws decorated with blighted gold veins</t>
  </si>
  <si>
    <t>gladius with an ornate damite hilt shaped into a crow with wings spread wide</t>
  </si>
  <si>
    <t>tarnished steel half plate etched with a crow</t>
  </si>
  <si>
    <t>steel ring hauberk</t>
  </si>
  <si>
    <t>audrualm ring gloves</t>
  </si>
  <si>
    <t>coarse black-hide gloves with a reinforced design</t>
  </si>
  <si>
    <t>double-breasted coat tailored of dark steelsilk</t>
  </si>
  <si>
    <t>pair of steelsilk trousers with blackened steel buttons</t>
  </si>
  <si>
    <t>lumium chain greaves</t>
  </si>
  <si>
    <t>lumium plate greaves</t>
  </si>
  <si>
    <t>lumium full plate</t>
  </si>
  <si>
    <t>lumium chain vambraces</t>
  </si>
  <si>
    <t>kite shield painted with a ring of purple flowers circling a smiling gerbil</t>
  </si>
  <si>
    <t>lumium targe</t>
  </si>
  <si>
    <t>exquisitely balanced rapier with a gold lacquered rosewood handle covered in triskele crests</t>
  </si>
  <si>
    <t>steel sabre</t>
  </si>
  <si>
    <t>steel telek</t>
  </si>
  <si>
    <t>steel throwing mallet</t>
  </si>
  <si>
    <t>claw-tipped arrows</t>
  </si>
  <si>
    <t>Ghost Ship</t>
  </si>
  <si>
    <t>10-unknown (altered)</t>
  </si>
  <si>
    <t>diamond-hide targe with fitted seams</t>
  </si>
  <si>
    <t>small diamond-hide shield with fitted seams</t>
  </si>
  <si>
    <t>double-headed hurling axe with a silverwood handle</t>
  </si>
  <si>
    <t>double-edged dagger stamped with reptilian imagery</t>
  </si>
  <si>
    <t>sniper's heavy crossbow etched with angled patterns</t>
  </si>
  <si>
    <t>flat-black sword with a deadly sharp blade</t>
  </si>
  <si>
    <t>white jade hilted bastard sword engraved with a partially concealed shrine</t>
  </si>
  <si>
    <t>gruesome blackened-steel chain blade</t>
  </si>
  <si>
    <t>nightmare-black bone club encircled by a road of glittering stars</t>
  </si>
  <si>
    <t>gleaming steel briquet with a golden braided lanyard</t>
  </si>
  <si>
    <t>black walnut gut-stringed crossbow with an engraved cambrinth-inlaid stock</t>
  </si>
  <si>
    <t>steel tago with a yeehar hide wrapped hilt</t>
  </si>
  <si>
    <t>copper leaf-bladed hunting spear adorned with cardinal feathers</t>
  </si>
  <si>
    <t>cavalryman's slurbow with a silver-inlaid ironwood stock</t>
  </si>
  <si>
    <t>polished broadsword with a gleaming mahogany hilt</t>
  </si>
  <si>
    <t>short parry stick wrapped in rat fur</t>
  </si>
  <si>
    <t>tarnished steel parry stick affixed with dangling glass charms</t>
  </si>
  <si>
    <t>long parry stick wrapped in frayed brown leather</t>
  </si>
  <si>
    <t>blue steel parry stick etched with playful kittens</t>
  </si>
  <si>
    <t>cooking pot lid</t>
  </si>
  <si>
    <t>emblazoned tower shield</t>
  </si>
  <si>
    <t>gleaming metal war shield polished to a reflective shine</t>
  </si>
  <si>
    <t>emblazoned tower shield adorned with the silhouette of a spider</t>
  </si>
  <si>
    <t>matte-black tower shield embellished with a huge bloodstone at its center</t>
  </si>
  <si>
    <t>damite mail balaclava</t>
  </si>
  <si>
    <t>dark bronze armor</t>
  </si>
  <si>
    <t>damite mail gloves</t>
  </si>
  <si>
    <t>pockmarked silver-plated heavy plate vambraces</t>
  </si>
  <si>
    <t>damite ring vambraces</t>
  </si>
  <si>
    <t>steel-alloy lamellar balaclava</t>
  </si>
  <si>
    <t>perfect gargoyle-hide leathers</t>
  </si>
  <si>
    <t>scratched lumium plate aventail</t>
  </si>
  <si>
    <t>dull bronze breastplate</t>
  </si>
  <si>
    <t>damite closed helm</t>
  </si>
  <si>
    <t>coarse storm-bull cowl with a reinforced design</t>
  </si>
  <si>
    <t>coarse storm-bull leathers with a reinforced design</t>
  </si>
  <si>
    <t>sturdy emerald-tinted leathers tooled in a deep scale pattern</t>
  </si>
  <si>
    <t>padded thin titanese hood with a reinforced design</t>
  </si>
  <si>
    <t>padded thin titanese mask with a reinforced design</t>
  </si>
  <si>
    <t>padded thin titanese hauberk with a reinforced design</t>
  </si>
  <si>
    <t>perfect serpent-skin leathers</t>
  </si>
  <si>
    <t>chainmail robe overlain by long swaths of steelsilk</t>
  </si>
  <si>
    <t>Toss-O-Rama</t>
  </si>
  <si>
    <t>Forever Faithful (2)</t>
  </si>
  <si>
    <t>Turquoise Tent</t>
  </si>
  <si>
    <t>Harbor Ships</t>
  </si>
  <si>
    <t>Tookes' Nook (2)</t>
  </si>
  <si>
    <t>Shiny's Shinies</t>
  </si>
  <si>
    <t>Empath Emporium (3)</t>
  </si>
  <si>
    <t>Obscure Memories (3)</t>
  </si>
  <si>
    <t>Corik's Secret</t>
  </si>
  <si>
    <t>dark chain hauberk outlined with large shards of black bone</t>
  </si>
  <si>
    <t>heavy black-steel hauberk with a large silver dragon upon the chest</t>
  </si>
  <si>
    <t>night-black jousting plate streaked with bolts of lightning</t>
  </si>
  <si>
    <t>small firecat-skin shield</t>
  </si>
  <si>
    <t>ordinary firecat-skin shield</t>
  </si>
  <si>
    <t>brushed silver tower shield etched with the image of a towering keep</t>
  </si>
  <si>
    <t>silvery ironwood shield reinforced with thick iron strips</t>
  </si>
  <si>
    <t>ordinary boar-skin shield</t>
  </si>
  <si>
    <t>ordinary black-hide shield</t>
  </si>
  <si>
    <t>lumium jousting shield</t>
  </si>
  <si>
    <t>copperwood crossbow inlaid with coral along the stock</t>
  </si>
  <si>
    <t>wildly colored light crossbow beset with a pewter shrew</t>
  </si>
  <si>
    <t>etched bronze lata with an enameled hilt</t>
  </si>
  <si>
    <t>dark jade-inlaid shavi</t>
  </si>
  <si>
    <t>bleached bone footwraps</t>
  </si>
  <si>
    <t>exquisitely engraved claymore</t>
  </si>
  <si>
    <t>branch hilt war sword with a smoky topaz garnishing the pommel</t>
  </si>
  <si>
    <t>dull gold-plated mace</t>
  </si>
  <si>
    <t>scratched silver-plated hand mace</t>
  </si>
  <si>
    <t>polished gold-plated gauntlet</t>
  </si>
  <si>
    <t>polished silver-plated gladius</t>
  </si>
  <si>
    <t>long elegantly-curved falchion with a yeehar-hide wrapped ironwood hilt</t>
  </si>
  <si>
    <t>damascene falchion with an ironwood hilt shaped like a writhing serpent</t>
  </si>
  <si>
    <t>double-bladed war axe with a carved ironwood haft</t>
  </si>
  <si>
    <t>twisted damascene throwing dagger</t>
  </si>
  <si>
    <t>varda svidaw cirvi</t>
  </si>
  <si>
    <t>lustrous pearl-hilted scimitar with rubies inlaid into the blade</t>
  </si>
  <si>
    <t>Ezlani's Collections (2)</t>
  </si>
  <si>
    <t>Kifa Awrocis (Siksraja)</t>
  </si>
  <si>
    <t>Wooden Shack</t>
  </si>
  <si>
    <t>Tuul Shho'i'yvvh-ur</t>
  </si>
  <si>
    <t>Basimah's (2)</t>
  </si>
  <si>
    <t>Sister Seendra's Salvation Station</t>
  </si>
  <si>
    <t>Xala'shar shredder</t>
  </si>
  <si>
    <t>Adan'f NPCs</t>
  </si>
  <si>
    <t>burnished full plate etched with a electrum lion rampant</t>
  </si>
  <si>
    <t>haralun kudalata</t>
  </si>
  <si>
    <t>steel-banded ironwood oval shield</t>
  </si>
  <si>
    <t>tower shield painted in quadrants of red and black</t>
  </si>
  <si>
    <t>Field of Shields</t>
  </si>
  <si>
    <t>dark silverweave lootsack</t>
  </si>
  <si>
    <t>lumium kite shield</t>
  </si>
  <si>
    <t>kertig bludgeon with a balanced design</t>
  </si>
  <si>
    <t>shiny full plate embossed with a fiery phoenix</t>
  </si>
  <si>
    <t>glaes poignard</t>
  </si>
  <si>
    <t>straight-edged broadsword with a dragon's blood crystal pommel</t>
  </si>
  <si>
    <t>glaes quarterstaff with a balanced design</t>
  </si>
  <si>
    <t>glaes scythe with a balanced blade</t>
  </si>
  <si>
    <t>Cleric wrapped tightly in dark robes</t>
  </si>
  <si>
    <t>small blackened silver trunk painted with tiny figures</t>
  </si>
  <si>
    <t>damite sallet</t>
  </si>
  <si>
    <t>small amber-scale shield with a reinforced design</t>
  </si>
  <si>
    <t>scimitar with the Empaths' Guild crest engraved on the pommel</t>
  </si>
  <si>
    <t>etched steel parry stick with black leather straps</t>
  </si>
  <si>
    <t>Emmiline's Cottage</t>
  </si>
  <si>
    <t>soft black leathers with crimson blood drop cut-outs</t>
  </si>
  <si>
    <t>light black half plate</t>
  </si>
  <si>
    <t>slender silver dart adorned with golden feather flights</t>
  </si>
  <si>
    <t>enormous black judge's gavel</t>
  </si>
  <si>
    <t>kertig sabre</t>
  </si>
  <si>
    <t>Jakuv's All-Trades Outlet (2)</t>
  </si>
  <si>
    <t>serrated glaes recade with a balanced blade</t>
  </si>
  <si>
    <t>cross-wrapped leather baldric embroidered with a sleek amber-eyed fox</t>
  </si>
  <si>
    <t>quilted double leathers with a skull and crossbones emblazoned across the chest</t>
  </si>
  <si>
    <t>padded heavy titanese hauberk with a reinforced design</t>
  </si>
  <si>
    <t>padded heavy imperial weave gloves with a reinforced design</t>
  </si>
  <si>
    <t>padded heavy imperial weave mask with a reinforced design</t>
  </si>
  <si>
    <t>kertig scimitar</t>
  </si>
  <si>
    <t>shalswar-hide targe</t>
  </si>
  <si>
    <t>pair of grey Musparan silk gloves with abstract silver beadwork adorning the backs</t>
  </si>
  <si>
    <t>robe of heavy grey Musparan silk embellished with abstract silver beadwork</t>
  </si>
  <si>
    <t>heavy grey Musparan silk legwraps</t>
  </si>
  <si>
    <t>enveloping cowl crafted of heavy grey Musparan silk</t>
  </si>
  <si>
    <t>damite targe</t>
  </si>
  <si>
    <t>ordinary crimson-scale shield with fitted seams</t>
  </si>
  <si>
    <t>gleaming lemonwood recurve bow with snowbeast fang tips</t>
  </si>
  <si>
    <t>triple-laminate shedua reflex bow covered in ancient Elothean sigils</t>
  </si>
  <si>
    <t>magnificent purple heart and osage Elothean battle bow fitted with an onyx arrow plate</t>
  </si>
  <si>
    <t>refurbished black Gorbesh composite bow with tips fashioned in gold</t>
  </si>
  <si>
    <t>white oak Elothean competition-balanced longbow</t>
  </si>
  <si>
    <t>double-laminate hickory longbow with a string of exotic feathers dangling from the grip</t>
  </si>
  <si>
    <t>steel-tipped spear with a polished pine shaft banded in bright colors</t>
  </si>
  <si>
    <t>thick-shafted white ironwood boar spear with a barbed bronze point</t>
  </si>
  <si>
    <t>short steel spear</t>
  </si>
  <si>
    <t>partisan with a broad woodgrain-steel blade</t>
  </si>
  <si>
    <t>burnished broadsword with a leather wrapped handle and pommel shaped like a clenched fist</t>
  </si>
  <si>
    <t>massive double-bladed broadaxe</t>
  </si>
  <si>
    <t>short steel halberd embellished with a golden cat's eye quartz sphere</t>
  </si>
  <si>
    <t>lightly engraved leaf-blade sword inlaid with hematite along the hilt</t>
  </si>
  <si>
    <t>ash longbow</t>
  </si>
  <si>
    <t>audrualm ring greaves</t>
  </si>
  <si>
    <t>audrualm ring balaclava</t>
  </si>
  <si>
    <t>damite triangular sipar</t>
  </si>
  <si>
    <t>enormous haralun greatsword with an ornate buffalo skull hilt</t>
  </si>
  <si>
    <t>Gorbesh invader</t>
  </si>
  <si>
    <t>Shard Liberation Festival</t>
  </si>
  <si>
    <t>Sputkin's Wagon</t>
  </si>
  <si>
    <t>diamond-hide targe with a reinforced design</t>
  </si>
  <si>
    <t>padded heavy imperial weave hauberk with a reinforced design</t>
  </si>
  <si>
    <t>padded heavy imperial weave hood with a reinforced design</t>
  </si>
  <si>
    <t>audrualm ring gloves with trimmed links</t>
  </si>
  <si>
    <t>audrualm ring balaclava with trimmed links</t>
  </si>
  <si>
    <t>vardite mail robe with a reinforced design</t>
  </si>
  <si>
    <t>heavy damite plate mask with a reinforced design</t>
  </si>
  <si>
    <t>vardite mail sleeves with a reinforced design</t>
  </si>
  <si>
    <t>vardite mail mask with a reinforced design</t>
  </si>
  <si>
    <t>vardite mail helm with a reinforced design</t>
  </si>
  <si>
    <t>audrualm scale lorica</t>
  </si>
  <si>
    <t>jade green sword</t>
  </si>
  <si>
    <t>blackened steel half plate trimmed in tarnished brass</t>
  </si>
  <si>
    <t>plate greaves</t>
  </si>
  <si>
    <t>gauntlets</t>
  </si>
  <si>
    <t>golden tasseled spear</t>
  </si>
  <si>
    <t>Struan's Weapons and Armor</t>
  </si>
  <si>
    <t>hanger</t>
  </si>
  <si>
    <t>lumium tower shield with a trimmed face</t>
  </si>
  <si>
    <t>heavy lumium plate mask with a reinforced design</t>
  </si>
  <si>
    <t>heavy lumium plate cuirass with a reinforced design</t>
  </si>
  <si>
    <t>lumium lamellar helm with a reinforced design</t>
  </si>
  <si>
    <t>lumium lamellar greaves with a reinforced design</t>
  </si>
  <si>
    <t>lumium mail sleeves with a reinforced design</t>
  </si>
  <si>
    <t>faded black leather lootsack clasped with a tarnished rose charm</t>
  </si>
  <si>
    <t>tiny &lt;color1&gt; pouch with &lt;color2&gt; embroidery</t>
  </si>
  <si>
    <t>razor-edged anlora-avtoma longsword with a massive cloud ruby set in the pommel</t>
  </si>
  <si>
    <t>sturdy leather saddlebag painted with stylized horses</t>
  </si>
  <si>
    <t>dull glaes rapier</t>
  </si>
  <si>
    <t>glaes rapier</t>
  </si>
  <si>
    <t>glaes belaying pin</t>
  </si>
  <si>
    <t>haralun foil</t>
  </si>
  <si>
    <t>glaes two-handed sword</t>
  </si>
  <si>
    <t>dull glaes stiletto</t>
  </si>
  <si>
    <t>S'lai short bow</t>
  </si>
  <si>
    <t>heavy S'lai crossbow</t>
  </si>
  <si>
    <t>battle axe with a deobar handle capped by a carved dragon's head</t>
  </si>
  <si>
    <t>wide-bladed haralun hand axe with a long copperwood haft</t>
  </si>
  <si>
    <t>glaes kudalata</t>
  </si>
  <si>
    <t>S'lai Crossbowman</t>
  </si>
  <si>
    <t>dragon-bone shiv</t>
  </si>
  <si>
    <t>lumium jousting shield with a trimmed face</t>
  </si>
  <si>
    <t>lumium battle shield with a trimmed face</t>
  </si>
  <si>
    <t>haralun military fork with a balanced blade</t>
  </si>
  <si>
    <t>cavalry chain robe</t>
  </si>
  <si>
    <t>Nisha short bow</t>
  </si>
  <si>
    <t>Delkai's Store</t>
  </si>
  <si>
    <t>heavy damite plate cuirass with a reinforced design</t>
  </si>
  <si>
    <t>damite lamellar greaves with a reinforced design</t>
  </si>
  <si>
    <t>damite lamellar helm with a reinforced design</t>
  </si>
  <si>
    <t>damite mail sleeves with a reinforced design</t>
  </si>
  <si>
    <t>pink glitter-smeared plate armor etched with tiny cows</t>
  </si>
  <si>
    <t>Shard Street Faire 415 raffle</t>
  </si>
  <si>
    <t>elegantly curved steel iltesh with a glossy glaes hilt</t>
  </si>
  <si>
    <t>gracefully curved steel iltesh with a smooth sana'ati hilt, and in your left hand, you are carrying a crimson red raffle ticket</t>
  </si>
  <si>
    <t>glitter-smeared steel iltesh with a silk-wrapped hilt trailing colorful ribbons</t>
  </si>
  <si>
    <t>gleaming steel bastard sword with a steer's head handguard</t>
  </si>
  <si>
    <t>lacquered dogwood parry stick with streaks of glitter</t>
  </si>
  <si>
    <t>steel-alloy ring balaclava with trimmed links</t>
  </si>
  <si>
    <t>steel-alloy ring lorica with trimmed links</t>
  </si>
  <si>
    <t>steel-alloy ring greaves with trimmed links</t>
  </si>
  <si>
    <t>steel-alloy ring sleeves with trimmed links</t>
  </si>
  <si>
    <t>steel-alloy target shield with a trimmed face</t>
  </si>
  <si>
    <t>dragon-bone light spear</t>
  </si>
  <si>
    <t>tarnished ring mail balaclava crafted from differently sized links</t>
  </si>
  <si>
    <t>painted oval shield bearing the image of an octopus</t>
  </si>
  <si>
    <t>matte silver targe painted with a ship</t>
  </si>
  <si>
    <t>whaler's fluke lance</t>
  </si>
  <si>
    <t>chipped belaying pin</t>
  </si>
  <si>
    <t>light repeating crossbow with a stock made from a narwhal's tusk</t>
  </si>
  <si>
    <t>scorched belaying pin</t>
  </si>
  <si>
    <t>spiked ball and chain with a handle wrapped in cambrinth wire</t>
  </si>
  <si>
    <t>ironwood hafted harpoon with a four-toothed steel head</t>
  </si>
  <si>
    <t>stained belaying pin</t>
  </si>
  <si>
    <t>admiral's cutlass with a fancifully engraved hilt</t>
  </si>
  <si>
    <t>engraved scimitar with a cambrinth hilt</t>
  </si>
  <si>
    <t>blackened bastard sword with a bloodstained leather grip</t>
  </si>
  <si>
    <t>steel greatsword bearing engravings down the blade</t>
  </si>
  <si>
    <t>royal Midshipman's falcata</t>
  </si>
  <si>
    <t>Red Sash pirate's dirk</t>
  </si>
  <si>
    <t>capstan bar</t>
  </si>
  <si>
    <t>whaler's flensing knife</t>
  </si>
  <si>
    <t>polished swept-hilt rapier with delicate cambrinth etching</t>
  </si>
  <si>
    <t>crocodile-skin buckler (inferior quality)</t>
  </si>
  <si>
    <t>wine red dragon-painted shield</t>
  </si>
  <si>
    <t>black medium shield enameled with a silver clenched fist</t>
  </si>
  <si>
    <t>medium crimson-scale shield with fitted seams</t>
  </si>
  <si>
    <t>kite crimson-scale shield with fitted seams</t>
  </si>
  <si>
    <t>burnished oval shield emblazoned with detailed flames</t>
  </si>
  <si>
    <t>gargoyle-hide oval shield</t>
  </si>
  <si>
    <t>kite shield painted with a large red kite</t>
  </si>
  <si>
    <t>engraved glaes gladius</t>
  </si>
  <si>
    <t>oak-hafted war hammer banded with bronze and bloodgem inlay</t>
  </si>
  <si>
    <t>spiked steel hammer with a rotting wolf tail hanging from the handle</t>
  </si>
  <si>
    <t>black double leathers embossed with a rising sun</t>
  </si>
  <si>
    <t>quilted silk robe with a reinforced design</t>
  </si>
  <si>
    <t>thick crocodile-skin robe</t>
  </si>
  <si>
    <t>chalky white bone armor etched with a three-masted pirate ship</t>
  </si>
  <si>
    <t>bleached white bone armor painted with a red-sailed pirate ship</t>
  </si>
  <si>
    <t>engraved electrum-plated war club</t>
  </si>
  <si>
    <t>hammered steel gauntlets with gilded cuffs</t>
  </si>
  <si>
    <t>thin ruazin wool haversack</t>
  </si>
  <si>
    <t>hickory-hilted greatsword with the World Dragon engraved down the blade</t>
  </si>
  <si>
    <t>Yarsneg's Yurt (1)</t>
  </si>
  <si>
    <t>ogre smasher</t>
  </si>
  <si>
    <t>Shieldwright's Traveling Mercantile</t>
  </si>
  <si>
    <t>pre-2002 death spirit</t>
  </si>
  <si>
    <t>Elemental Emissary</t>
  </si>
  <si>
    <t>Gorbesh Commander</t>
  </si>
  <si>
    <t>pirate mercenary</t>
  </si>
  <si>
    <t>Sollegarz' Leather Works</t>
  </si>
  <si>
    <t>slim teak-hafted trident with barbed bronze tines</t>
  </si>
  <si>
    <t>soft canvas knapsack</t>
  </si>
  <si>
    <t>small black-striped bag</t>
  </si>
  <si>
    <t>simple poke</t>
  </si>
  <si>
    <t>doeskin bundle</t>
  </si>
  <si>
    <t>tiger-embossed bronze quiver</t>
  </si>
  <si>
    <t>tiger-embossed brass scabbard</t>
  </si>
  <si>
    <t>tiger-shaped purse</t>
  </si>
  <si>
    <t>canvas thigh bag</t>
  </si>
  <si>
    <t>Peddler's Wagon</t>
  </si>
  <si>
    <t>Havor's Forge (old)</t>
  </si>
  <si>
    <t>Tobb's Smithy (old)</t>
  </si>
  <si>
    <t>Tobb's Smithy</t>
  </si>
  <si>
    <t>thin sunblade</t>
  </si>
  <si>
    <t>slender stiletto with a darkened blade</t>
  </si>
  <si>
    <t>sleek steel knife with a bone-carved hilt</t>
  </si>
  <si>
    <t>polished bronze knife</t>
  </si>
  <si>
    <t>heavy iron-bladed knife</t>
  </si>
  <si>
    <t>long-bladed hunting knife</t>
  </si>
  <si>
    <t>silvery curved kythe</t>
  </si>
  <si>
    <t>steel shriike with a blackened blade</t>
  </si>
  <si>
    <t>Havor's Forge</t>
  </si>
  <si>
    <t>deobar-handled morning star</t>
  </si>
  <si>
    <t>katar</t>
  </si>
  <si>
    <t>steel horseman's axe</t>
  </si>
  <si>
    <t>beveled broadaxe set on an oak haft</t>
  </si>
  <si>
    <t>squat iron mace with a rounded head</t>
  </si>
  <si>
    <t>steel mace covered in claw-shaped flanges</t>
  </si>
  <si>
    <t>war mattock with a wide adze</t>
  </si>
  <si>
    <t>square-faced war hammer with an opposing spike</t>
  </si>
  <si>
    <t>Bukor's Leatherworks</t>
  </si>
  <si>
    <t>reinforced cougar-hide targe</t>
  </si>
  <si>
    <t>roughly-constructed buckler crudely emblazoned with a single large knife</t>
  </si>
  <si>
    <t>soft leather pouch cinched with a wolf-shaped pin</t>
  </si>
  <si>
    <t>supple doeskin pouch</t>
  </si>
  <si>
    <t>rough leather pouch</t>
  </si>
  <si>
    <t>pale wolfskin backpack</t>
  </si>
  <si>
    <t>sleek leather haversack</t>
  </si>
  <si>
    <t>fur-lined doeskin satchel</t>
  </si>
  <si>
    <t>beaded suede quiver</t>
  </si>
  <si>
    <t>steel-banded leather sheath</t>
  </si>
  <si>
    <t>rugged leather weapon harness</t>
  </si>
  <si>
    <t>Brigetta's Tanned Goods</t>
  </si>
  <si>
    <t>darkened leathers tooled with the imprint of a knife</t>
  </si>
  <si>
    <t>reinforced leather greaves secured with brass buckles</t>
  </si>
  <si>
    <t>reinforced coat of scaled cuirboulli leather</t>
  </si>
  <si>
    <t>articulated leather breastplate with brass rivets</t>
  </si>
  <si>
    <t>stiff leather jerkin with suede lining</t>
  </si>
  <si>
    <t>leather vambraces with heavy brass buckles</t>
  </si>
  <si>
    <t>supple leather gloves tooled with the imprint of a knife</t>
  </si>
  <si>
    <t>sturdy leather helm with a ridged crest</t>
  </si>
  <si>
    <t>supple leather mask with an articulated leather beard</t>
  </si>
  <si>
    <t>large pewter platter with a crude handle on the inside</t>
  </si>
  <si>
    <t>polished black armor with a brilliant white rose encircled by a blood-stained thorny vine painted on the chest plate</t>
  </si>
  <si>
    <t>silver-washed field plate inlaid with wreaths of enameled violets</t>
  </si>
  <si>
    <t>black armor etched with a long-stemmed white rose over a seven-pointed star</t>
  </si>
  <si>
    <t>Women at Arms</t>
  </si>
  <si>
    <t>silvery form-fitting crusader's armor engraved with golden dragons</t>
  </si>
  <si>
    <t>silvery steel gauntlets with decorative cutwork cuffs</t>
  </si>
  <si>
    <t>polished black great helm with a gilded dragon mask glaring down from the brow</t>
  </si>
  <si>
    <t>polished black gauntlets engraved with the image of a shark entwined with an albatross</t>
  </si>
  <si>
    <t>pair of bronze gauntlets</t>
  </si>
  <si>
    <t>Demiciil's Armory</t>
  </si>
  <si>
    <t>steel ring shirt</t>
  </si>
  <si>
    <t>steel ring greaves</t>
  </si>
  <si>
    <t>steel mail balaclava</t>
  </si>
  <si>
    <t>augmented hauberk</t>
  </si>
  <si>
    <t>pitch-black medicine satchel with a buckled shoulder strap</t>
  </si>
  <si>
    <t>Split Personalities (2)</t>
  </si>
  <si>
    <t>damite jousting shield with a reinforced design</t>
  </si>
  <si>
    <t>steel togball smasher painted with red spots</t>
  </si>
  <si>
    <t>orange-banded togball smasher of weighted steel</t>
  </si>
  <si>
    <t>togball smasher splattered with sunshine-yellow streaks</t>
  </si>
  <si>
    <t>bright green togball smasher studded with brass rivets</t>
  </si>
  <si>
    <t>squared togball smasher displaying a lacquered sky-blue handle</t>
  </si>
  <si>
    <t>slender togball smasher adorned with tiny violets in glittered paint</t>
  </si>
  <si>
    <t>red togball smasher</t>
  </si>
  <si>
    <t>orange togball smasher</t>
  </si>
  <si>
    <t>yellow togball smasher</t>
  </si>
  <si>
    <t>green togball smasher</t>
  </si>
  <si>
    <t>blue togball smasher</t>
  </si>
  <si>
    <t>purple togball smasher</t>
  </si>
  <si>
    <t>shield with the image of a juicy ham over two pieces of crispy bacon</t>
  </si>
  <si>
    <t>spiked kite shield enameled with the image of a spit-roasted pig</t>
  </si>
  <si>
    <t>spiked medium shield enameled with the image of dancing Gor'Togs</t>
  </si>
  <si>
    <t>spiked target shield enameled with the image of several small stick figures</t>
  </si>
  <si>
    <t>Smash 'Em</t>
  </si>
  <si>
    <t>Stomper's Corner</t>
  </si>
  <si>
    <t>small steel barn door covered in various dents</t>
  </si>
  <si>
    <t>Togs for Togs</t>
  </si>
  <si>
    <t>broken barstool leg with thick leather straps</t>
  </si>
  <si>
    <t>femur-blasting maul</t>
  </si>
  <si>
    <t>toggler's massive toy rattle with flaking paint</t>
  </si>
  <si>
    <t>sharpened tree trunk</t>
  </si>
  <si>
    <t>large wooden cooking spoon with bite marks</t>
  </si>
  <si>
    <t>massive snake cleaver with a thick deobar haft</t>
  </si>
  <si>
    <t>double-headed skullcrusher with a Gor'Tog-shaped stamp on the haft</t>
  </si>
  <si>
    <t>crude nightstick made out of a large fencepost</t>
  </si>
  <si>
    <t>solid togballer's armet crafted from plate</t>
  </si>
  <si>
    <t>chain-covered togballer's balaclava accented with darkened leather</t>
  </si>
  <si>
    <t>thick leather togballer's helmet with a protective mask</t>
  </si>
  <si>
    <t>spiked tower shield enameled with the image of a plate-armored Gor'Tog</t>
  </si>
  <si>
    <t>green leather togball case</t>
  </si>
  <si>
    <t>bright red leather togball case</t>
  </si>
  <si>
    <t>blue leather togball case</t>
  </si>
  <si>
    <t>black leather togball case</t>
  </si>
  <si>
    <t>white leather togball case</t>
  </si>
  <si>
    <t>orange leather togball case</t>
  </si>
  <si>
    <t>pale blue deer-skin togball case edged with silver mesh</t>
  </si>
  <si>
    <t>forest green bison-hide togball case with bronze mesh edges</t>
  </si>
  <si>
    <t>crimson-scale leather togball case segmented with platinum mesh</t>
  </si>
  <si>
    <t>storm-bull leather togball case sided with gold mesh</t>
  </si>
  <si>
    <t>dark red seal-pelt togball case centered with brass mesh</t>
  </si>
  <si>
    <t>mesh-sided inkhorn-skin togball case dyed bright yellow</t>
  </si>
  <si>
    <t>perfect storm-bull leathers</t>
  </si>
  <si>
    <t>rugged eel-skin jerkin</t>
  </si>
  <si>
    <t>rugged crocodile-skin cowl</t>
  </si>
  <si>
    <t>coarse crocodile-skin gloves</t>
  </si>
  <si>
    <t>steel brigandine gloves</t>
  </si>
  <si>
    <t>flame-discolored hand claws tipped with sharpened &lt;color&gt; katambite</t>
  </si>
  <si>
    <t>padded thick titanese shirt</t>
  </si>
  <si>
    <t>black leather reinforced aventail painted with multihued scales</t>
  </si>
  <si>
    <t>pair of shiny plate gauntlets etched with a feather design</t>
  </si>
  <si>
    <t>shiny chain balaclava adorned with an gold dragon circlet</t>
  </si>
  <si>
    <t>brass-studded leather brawling gloves</t>
  </si>
  <si>
    <t>perfect bison-hide leathers</t>
  </si>
  <si>
    <t>lamellar helm with a horse hair tail that cascades down the back</t>
  </si>
  <si>
    <t>damite ring gloves</t>
  </si>
  <si>
    <t>polished electrum-plated field plate</t>
  </si>
  <si>
    <t>damite ring sleeves</t>
  </si>
  <si>
    <t>15-back</t>
  </si>
  <si>
    <t>scratched bronze light backplate</t>
  </si>
  <si>
    <t>scratched silver-plated light backplate</t>
  </si>
  <si>
    <t>enameled lamellar shirt adorned with a dragon</t>
  </si>
  <si>
    <t>dull lumium light plate greaves</t>
  </si>
  <si>
    <t>scale helm hideously designed like a fleshless skull</t>
  </si>
  <si>
    <t>enameled lamellar cap embellished with tiny dragons</t>
  </si>
  <si>
    <t>enameled lamellar aventail ornamented with tiny dragons</t>
  </si>
  <si>
    <t>midnight black helm</t>
  </si>
  <si>
    <t>dark chain gauntlets with spiked iron knuckle guards</t>
  </si>
  <si>
    <t>hammered steel gorget edged with silver</t>
  </si>
  <si>
    <t>plate gorget</t>
  </si>
  <si>
    <t>lumium lamellar shirt</t>
  </si>
  <si>
    <t>heavy mail armor smudged with paint in camouflage colors</t>
  </si>
  <si>
    <t>damite heavy plate vambraces</t>
  </si>
  <si>
    <t>lumium brigandine lorica</t>
  </si>
  <si>
    <t>padded heavy silk gloves</t>
  </si>
  <si>
    <t>padded silk mask</t>
  </si>
  <si>
    <t>massive steel riot shield painted with a black raven on a dull grey background</t>
  </si>
  <si>
    <t>black shield emblazoned with the image of a dragon curling around the world in brilliant gold</t>
  </si>
  <si>
    <t>emblazoned tower shield etched with the image of a white gladiola</t>
  </si>
  <si>
    <t>lumium aegis</t>
  </si>
  <si>
    <t>crimson-scale targe with a reinforced design</t>
  </si>
  <si>
    <t>grey and brown streaked cutlass scattered with granite-colored speckles</t>
  </si>
  <si>
    <t>kertig military fork</t>
  </si>
  <si>
    <t>compact ironwood riot crossbow with a yew lath</t>
  </si>
  <si>
    <t>heavy ironwood boar spear adorned with streamers of scarlet spidersilk</t>
  </si>
  <si>
    <t>light throwing axe with a heart-shaped piercing</t>
  </si>
  <si>
    <t>mistwood-hafted hatchet with a steel head bearing a star-shaped piercing</t>
  </si>
  <si>
    <t>curved bronze dagger with a twisted narwhal horn handle</t>
  </si>
  <si>
    <t>large claymore with cambrinth-studded quatrefoils</t>
  </si>
  <si>
    <t>short mahogany-hafted halberd tipped with a razor-sharp steel head</t>
  </si>
  <si>
    <t>sleek quadrello painted with a leech</t>
  </si>
  <si>
    <t>dogwood club with the end carved like a floral blossom</t>
  </si>
  <si>
    <t>blackened steel throwing hammer with scorpion-shaped rubies set into the handle</t>
  </si>
  <si>
    <t>Tog-weight throwing club</t>
  </si>
  <si>
    <t>oak bo staff</t>
  </si>
  <si>
    <t>gargantuan Trothfang war icon set atop a haft of unhewn bloodwood</t>
  </si>
  <si>
    <t>steel hand claws</t>
  </si>
  <si>
    <t>steel war club</t>
  </si>
  <si>
    <t>steel maul</t>
  </si>
  <si>
    <t>steel hhr'ata</t>
  </si>
  <si>
    <t>light steel throwing axe</t>
  </si>
  <si>
    <t>steel hand axe</t>
  </si>
  <si>
    <t>steel ukabi</t>
  </si>
  <si>
    <t>steel akabo</t>
  </si>
  <si>
    <t>steel bulhawf</t>
  </si>
  <si>
    <t>durian nightstick</t>
  </si>
  <si>
    <t>mahogany nightstick</t>
  </si>
  <si>
    <t>glaes dao</t>
  </si>
  <si>
    <t>steel kudalata</t>
  </si>
  <si>
    <t>bocote quarterstaff</t>
  </si>
  <si>
    <t>viciously serrated meat saw</t>
  </si>
  <si>
    <t>steel footman's flail</t>
  </si>
  <si>
    <t>steel throwing club</t>
  </si>
  <si>
    <t>steel gladius</t>
  </si>
  <si>
    <t>steel bola</t>
  </si>
  <si>
    <t>steel falchion</t>
  </si>
  <si>
    <t>senci spear</t>
  </si>
  <si>
    <t>steel-toed footwraps</t>
  </si>
  <si>
    <t>bronze thrusting blade</t>
  </si>
  <si>
    <t>bronze knee spikes</t>
  </si>
  <si>
    <t>bronze elbow spikes</t>
  </si>
  <si>
    <t>bronze nightstick</t>
  </si>
  <si>
    <t>bronze two-handed sword</t>
  </si>
  <si>
    <t>bronze bastard sword</t>
  </si>
  <si>
    <t>darkstone two-handed sword</t>
  </si>
  <si>
    <t>bronze stiletto</t>
  </si>
  <si>
    <t>bronze bola</t>
  </si>
  <si>
    <t>bronze light spear</t>
  </si>
  <si>
    <t>bronze maul</t>
  </si>
  <si>
    <t>bronze broadsword</t>
  </si>
  <si>
    <t>bronze bar mace</t>
  </si>
  <si>
    <t>heavy bronze mace</t>
  </si>
  <si>
    <t>bronze throwing dagger</t>
  </si>
  <si>
    <t>ebony bo staff</t>
  </si>
  <si>
    <t>bronze scimitar</t>
  </si>
  <si>
    <t>bronze spiked knuckles</t>
  </si>
  <si>
    <t>parry stick</t>
  </si>
  <si>
    <t>golden jackal pelt journey pack with sinew drawstrings</t>
  </si>
  <si>
    <t>Performance Portage</t>
  </si>
  <si>
    <t>Treasure Creature</t>
  </si>
  <si>
    <t>Bobbing for Leeches</t>
  </si>
  <si>
    <t>'Toggish Barbecue</t>
  </si>
  <si>
    <t>Provincial Paradise</t>
  </si>
  <si>
    <t>heavy damite plate mask with trimmed plates</t>
  </si>
  <si>
    <t>damite ring helm with trimmed links</t>
  </si>
  <si>
    <t>damite lamellar gloves with trimmed bands</t>
  </si>
  <si>
    <t>matte black gauntlets elaborately embellished with overlays of golden filigree</t>
  </si>
  <si>
    <t>bast backpack clasped by a pair of steel buckles</t>
  </si>
  <si>
    <t>Taisidon Raffles 417</t>
  </si>
  <si>
    <t>knee spikes</t>
  </si>
  <si>
    <t>brass knuckles</t>
  </si>
  <si>
    <t>slender tip bolts</t>
  </si>
  <si>
    <t>small crimson-scale shield with fitted seams</t>
  </si>
  <si>
    <t>quilted fine ruazin wool hood with fitted seams</t>
  </si>
  <si>
    <t>quilted fine ruazin wool mask with fitted seams</t>
  </si>
  <si>
    <t>quilted heavy silk hauberk with fitted seams</t>
  </si>
  <si>
    <t>quilted fine ruazin wool gloves with fitted seams</t>
  </si>
  <si>
    <t>Taisidon 417</t>
  </si>
  <si>
    <t>DrawS</t>
  </si>
  <si>
    <t>AdjDraw</t>
  </si>
  <si>
    <t>ash flight bow</t>
  </si>
  <si>
    <t>no</t>
  </si>
  <si>
    <t>ebony reflex bow</t>
  </si>
  <si>
    <t>ash competition shortbow</t>
  </si>
  <si>
    <t>ash Nisha shortbow</t>
  </si>
  <si>
    <t>ash forester's shortbow</t>
  </si>
  <si>
    <t>padded titanese robe with fitted seams</t>
  </si>
  <si>
    <t>ribbed lava drake-bone tabard</t>
  </si>
  <si>
    <t>heavy mace with a kertig head carved to resemble a coiled dragon</t>
  </si>
  <si>
    <t>short-hafted hand mace with a knobby silversteel head</t>
  </si>
  <si>
    <t>maple competition longbow with a slender limbs</t>
  </si>
  <si>
    <t>cherry battle shortbow with cable-backed limbs</t>
  </si>
  <si>
    <t>mangrove competition shortbow with a slender limbs</t>
  </si>
  <si>
    <t>battle shortbow</t>
  </si>
  <si>
    <t>cherry flight bow with cable-backed limbs</t>
  </si>
  <si>
    <t>cherry steppe bow with cable-backed limbs</t>
  </si>
  <si>
    <t>cherry saddle bow with cable-backed limbs</t>
  </si>
  <si>
    <t>cherry forester's shortbow with cable-backed limbs</t>
  </si>
  <si>
    <t>cherry competition shortbow with cable-backed limbs</t>
  </si>
  <si>
    <t>cherry alpine shortbow with cable-backed limbs</t>
  </si>
  <si>
    <t>ash battle shortbow</t>
  </si>
  <si>
    <t>mangrove competition shortbow</t>
  </si>
  <si>
    <t>hele'la arrows</t>
  </si>
  <si>
    <t>ash and chestnut composite bow with gold tips</t>
  </si>
  <si>
    <t>sniper's short bow dyed a deep forest green</t>
  </si>
  <si>
    <t>goldwood battle shortbow with a slender limbs</t>
  </si>
  <si>
    <t>mistwood forester's shortbow with cable-backed limbs</t>
  </si>
  <si>
    <t>mistwood battle shortbow with cable-backed limbs</t>
  </si>
  <si>
    <t>forester's bow</t>
  </si>
  <si>
    <t>sandalwood bow carved with a pattern of running lions</t>
  </si>
  <si>
    <t>blackened horseman's bow painted with a multitude of severed heads</t>
  </si>
  <si>
    <t>sniper's short bow veined with matte silver</t>
  </si>
  <si>
    <t>Elpalzi bowyer</t>
  </si>
  <si>
    <t>Survivalist Supplies</t>
  </si>
  <si>
    <t>Milgrym's Weapons (old)</t>
  </si>
  <si>
    <t>Tembeg's Armory (old)</t>
  </si>
  <si>
    <t>tyrium scimitar</t>
  </si>
  <si>
    <t>senci maul colored with black dye</t>
  </si>
  <si>
    <t>sickle-bladed parang with a khor'vela hilt</t>
  </si>
  <si>
    <t>midnight black dagger</t>
  </si>
  <si>
    <t>rugged leather cowl</t>
  </si>
  <si>
    <t>thick gloves</t>
  </si>
  <si>
    <t>bascinet</t>
  </si>
  <si>
    <t>light plate aventail</t>
  </si>
  <si>
    <t>plate vambraces</t>
  </si>
  <si>
    <t>light plate greaves</t>
  </si>
  <si>
    <t>light full plate</t>
  </si>
  <si>
    <t>metal armet</t>
  </si>
  <si>
    <t>plate fauld</t>
  </si>
  <si>
    <t>plate gauntlets</t>
  </si>
  <si>
    <t>metal scale helm</t>
  </si>
  <si>
    <t>metal scale balaclava</t>
  </si>
  <si>
    <t>metal scale aventail</t>
  </si>
  <si>
    <t>metal scale vambraces</t>
  </si>
  <si>
    <t>metal scale gloves</t>
  </si>
  <si>
    <t>metal scale tasset</t>
  </si>
  <si>
    <t>metal scale shirt</t>
  </si>
  <si>
    <t>metal scale greaves</t>
  </si>
  <si>
    <t>metal scale hauberk</t>
  </si>
  <si>
    <t>metal chain helm</t>
  </si>
  <si>
    <t>metal chain balaclava</t>
  </si>
  <si>
    <t>metal chain aventail</t>
  </si>
  <si>
    <t>metal chain vambraces</t>
  </si>
  <si>
    <t>metal chain gloves</t>
  </si>
  <si>
    <t>metal chain tasset</t>
  </si>
  <si>
    <t>metal chain shirt</t>
  </si>
  <si>
    <t>metal chain hauberk</t>
  </si>
  <si>
    <t>metal chain greaves</t>
  </si>
  <si>
    <t>rugged greaves</t>
  </si>
  <si>
    <t>rugged leather jerkin</t>
  </si>
  <si>
    <t>rugged leather tasset</t>
  </si>
  <si>
    <t>rugged gloves</t>
  </si>
  <si>
    <t>rugged leather aventail</t>
  </si>
  <si>
    <t>rugged leather mask</t>
  </si>
  <si>
    <t>rugged vambraces</t>
  </si>
  <si>
    <t>Pyie Rate's Supplies For The Distinguished Sailor</t>
  </si>
  <si>
    <t>metal target shield</t>
  </si>
  <si>
    <t>metal oval shield</t>
  </si>
  <si>
    <t>metal kite shield</t>
  </si>
  <si>
    <t>metal tower shield</t>
  </si>
  <si>
    <t>gargoyle-hide targe with fitted seams</t>
  </si>
  <si>
    <t>Milgrym's Weapons</t>
  </si>
  <si>
    <t>iron-studded footman's flail</t>
  </si>
  <si>
    <t>long-bladed cinquedea</t>
  </si>
  <si>
    <t>oak-hafted halberd</t>
  </si>
  <si>
    <t>pine-handled sledgehammer</t>
  </si>
  <si>
    <t>double-bit greataxe</t>
  </si>
  <si>
    <t>etched greathammer</t>
  </si>
  <si>
    <t>scrimshaw-handled claymore</t>
  </si>
  <si>
    <t>stalwart ironwood quarterstaff</t>
  </si>
  <si>
    <t>steel-banded deobar cane</t>
  </si>
  <si>
    <t>ash-handled pike</t>
  </si>
  <si>
    <t>polished steel parry stick</t>
  </si>
  <si>
    <t>silver-chased elbow spikes</t>
  </si>
  <si>
    <t>triple-weighted bola</t>
  </si>
  <si>
    <t>narrow-headed spear</t>
  </si>
  <si>
    <t>recurved cavalry sabre</t>
  </si>
  <si>
    <t>watered steel scimitar</t>
  </si>
  <si>
    <t>basket-hilt cutlass</t>
  </si>
  <si>
    <t>stout broadsword</t>
  </si>
  <si>
    <t>lead-weighted elkhorn bludgeon</t>
  </si>
  <si>
    <t>sturdy oaken club</t>
  </si>
  <si>
    <t>ironwood-hafted war hammer</t>
  </si>
  <si>
    <t>heavy flanged mace</t>
  </si>
  <si>
    <t>short-handled kris</t>
  </si>
  <si>
    <t>wide-bladed dagger</t>
  </si>
  <si>
    <t>refurbished short sword</t>
  </si>
  <si>
    <t>lever-drawn light crossbow</t>
  </si>
  <si>
    <t>leather-gripped yew longbow</t>
  </si>
  <si>
    <t>leather-gripped yew shortbow</t>
  </si>
  <si>
    <t>slim leather scholar's tote with silver scrollwork along the flap</t>
  </si>
  <si>
    <t>cougar-claw arrow</t>
  </si>
  <si>
    <t>boar-tusk arrow</t>
  </si>
  <si>
    <t>glaes light spear</t>
  </si>
  <si>
    <t>blued-steel buckler with a wyvern-shaped boss</t>
  </si>
  <si>
    <t>steel war shield</t>
  </si>
  <si>
    <t>Fate's Fortune's Games</t>
  </si>
  <si>
    <t>ewys and emerald shield</t>
  </si>
  <si>
    <t>Gnomish hunting gloves</t>
  </si>
  <si>
    <t>coarse lava drake-hide coat</t>
  </si>
  <si>
    <t>helm hideously designed like a fleshless skull</t>
  </si>
  <si>
    <t>midnight black great helm with twisted horns protruding from the sides</t>
  </si>
  <si>
    <t>great helm</t>
  </si>
  <si>
    <t>damite mail greaves</t>
  </si>
  <si>
    <t>lumium light plate greaves</t>
  </si>
  <si>
    <t>iron gauntlets deeply engraved with stylized lions</t>
  </si>
  <si>
    <t>ceremonial chain balaclava colored and beaked like a goshawk's head</t>
  </si>
  <si>
    <t>padded fine titanese shirt</t>
  </si>
  <si>
    <t>aged leathers bearing the crest of Akigwe Tower</t>
  </si>
  <si>
    <t>senci maul</t>
  </si>
  <si>
    <t>ironwood quarterstaff</t>
  </si>
  <si>
    <t>rockwood bo staff</t>
  </si>
  <si>
    <t>ironwood bo staff</t>
  </si>
  <si>
    <t>bocote bo staff</t>
  </si>
  <si>
    <t>darkspine bo staff</t>
  </si>
  <si>
    <t>ironwood walking cane</t>
  </si>
  <si>
    <t>ironwood nightstick</t>
  </si>
  <si>
    <t>haralun nightstick</t>
  </si>
  <si>
    <t>haralun bludgeon</t>
  </si>
  <si>
    <t>haralun dao</t>
  </si>
  <si>
    <t>haralun broadsword</t>
  </si>
  <si>
    <t>haralun mace</t>
  </si>
  <si>
    <t>ironwood crook</t>
  </si>
  <si>
    <t>glaes heavy sledgehammer</t>
  </si>
  <si>
    <t>steel nightstick with a balanced design</t>
  </si>
  <si>
    <t>glaes broadsword</t>
  </si>
  <si>
    <t>heavy durian cane reinforced with cambrinth-studded steel bands</t>
  </si>
  <si>
    <t>camouflaged alaca chunenguti with a soft desumos hide grip</t>
  </si>
  <si>
    <t>balanced competition longbow</t>
  </si>
  <si>
    <t>bamboo battle bow with cable-backed limbs</t>
  </si>
  <si>
    <t>goldwood battle shortbow</t>
  </si>
  <si>
    <t>osage battle longbow</t>
  </si>
  <si>
    <t>bloodwood competition longbow</t>
  </si>
  <si>
    <t>maple competition longbow</t>
  </si>
  <si>
    <t>maple battle longbow</t>
  </si>
  <si>
    <t>bamboo footman's bow</t>
  </si>
  <si>
    <t>bamboo horseman's bow</t>
  </si>
  <si>
    <t>hickory battle bow</t>
  </si>
  <si>
    <t>cherry competition shortbow</t>
  </si>
  <si>
    <t>osage reflex longbow</t>
  </si>
  <si>
    <t>bloodwood recurve longbow</t>
  </si>
  <si>
    <t>osage forester's longbow</t>
  </si>
  <si>
    <t>sandalwood horseman's bow</t>
  </si>
  <si>
    <t>cherry Nisha shortbow</t>
  </si>
  <si>
    <t>lelori horseman's bow</t>
  </si>
  <si>
    <t>yew recurve longbow</t>
  </si>
  <si>
    <t>cherry Nisha shortbow with a slender limbs</t>
  </si>
  <si>
    <t>cherry forester's shortbow with a slender limbs</t>
  </si>
  <si>
    <t>yew forester's longbow</t>
  </si>
  <si>
    <t>osage battle longbow with cable-backed limbs</t>
  </si>
  <si>
    <t>rosewood reflex longbow with cable-backed limbs</t>
  </si>
  <si>
    <t>lelori battle bow with cable-backed limbs</t>
  </si>
  <si>
    <t>sandalwood battle bow with cable-backed limbs</t>
  </si>
  <si>
    <t>S'lai Archer</t>
  </si>
  <si>
    <t>Edword's Accoutrements (2)</t>
  </si>
  <si>
    <t>silverwillow battle longbow shaped with a draconic visage</t>
  </si>
  <si>
    <t>copperwood steppe bow with detailed carvings of jambu flowers along the limbs</t>
  </si>
  <si>
    <t>Deluxe Safari 417 Game Prizes</t>
  </si>
  <si>
    <t>coarse gargoyle-hide leathers with fitted seams</t>
  </si>
  <si>
    <t>steel rapier with a balanced blade</t>
  </si>
  <si>
    <t>steel marauder blade with a balanced blade</t>
  </si>
  <si>
    <t>steel throwing mallet with a balanced design</t>
  </si>
  <si>
    <t>steel scythe with a balanced blade</t>
  </si>
  <si>
    <t>steel quarterstaff with a balanced design</t>
  </si>
  <si>
    <t>articulated steel baldric with a silver clasp</t>
  </si>
  <si>
    <t>lumium ring vambraces with trimmed links</t>
  </si>
  <si>
    <t>insulated thick ruazin wool robe with fitted seams</t>
  </si>
  <si>
    <t>insulated thick ruazin wool hood with fitted seams</t>
  </si>
  <si>
    <t>insulated thick ruazin wool mask with fitted seams</t>
  </si>
  <si>
    <t>insulated thick ruazin wool vambraces with fitted seams</t>
  </si>
  <si>
    <t>insulated thick ruazin wool gloves with fitted seams</t>
  </si>
  <si>
    <t>dark bronze hauberk</t>
  </si>
  <si>
    <t>dark bronze gloves</t>
  </si>
  <si>
    <t>darkened chain balaclava adorned with an iron dragon circlet</t>
  </si>
  <si>
    <t>silver-edged scimitar</t>
  </si>
  <si>
    <t>mistwood longbow</t>
  </si>
  <si>
    <t>damite skirmisher's shield with a trimmed face</t>
  </si>
  <si>
    <t>wolf-bone javelin</t>
  </si>
  <si>
    <t>steel light spear</t>
  </si>
  <si>
    <t>curved greatsword with a chakrel stone pommel</t>
  </si>
  <si>
    <t>darkstone elbow spikes</t>
  </si>
  <si>
    <t>grey-scale targe with fitted seams</t>
  </si>
  <si>
    <t>mistwood battle longbow</t>
  </si>
  <si>
    <t>vardite chain gloves with trimmed links</t>
  </si>
  <si>
    <t>steel bastard sword engraved along the blade with lightning bolts</t>
  </si>
  <si>
    <t>steel hunting sword with a balanced blade</t>
  </si>
  <si>
    <t>coarse corrugated-hide leathers with a reinforced design</t>
  </si>
  <si>
    <t>silversteel two-handed sword</t>
  </si>
  <si>
    <t>silversteel jousting shield</t>
  </si>
  <si>
    <t>burnished bastard sword with a soft scaled grip</t>
  </si>
  <si>
    <t>coarse diamond-hide cowl with a reinforced design</t>
  </si>
  <si>
    <t>coarse diamond-hide gloves with a reinforced design</t>
  </si>
  <si>
    <t>coarse diamond-hide leathers with a reinforced design</t>
  </si>
  <si>
    <t>polished silversteel rapier graced by a delicate winged kitten swept-hilt</t>
  </si>
  <si>
    <t>shortened damite-enameled rapier with a viper's eye sapphire hilt</t>
  </si>
  <si>
    <t>Wrath of the Storm</t>
  </si>
  <si>
    <t>dark iron rapier with a tear-shaped hollow in the crossguard</t>
  </si>
  <si>
    <t>iron captain's scimitar with a blackened blade</t>
  </si>
  <si>
    <t>wide-edged steel broadsword with a round hollow carved into the blade</t>
  </si>
  <si>
    <t>double-edged battle axe with its haft carved into a cloud eel</t>
  </si>
  <si>
    <t>fine ebonwood quarterstaff wrapped with an ivory cloud eel</t>
  </si>
  <si>
    <t>fine steel halberd etched with a wave pattern down the haft</t>
  </si>
  <si>
    <t>blackened steel scythe etched along the blade with dark storm clouds</t>
  </si>
  <si>
    <t>kertig rapier featuring an elaborate sungold and moonsilver pommel</t>
  </si>
  <si>
    <t>Limited Treasures</t>
  </si>
  <si>
    <t>silversteel and ialalhe battle odaj affixed with afis-etched pauldrons</t>
  </si>
  <si>
    <t>darkstone cuska dangling korograth leather pouches from sinuous chains</t>
  </si>
  <si>
    <t>double-headed hurling axe with a flame-etched blade</t>
  </si>
  <si>
    <t>blackened steel throwing hammer with a weighted head</t>
  </si>
  <si>
    <t>notched bone-hilted keyiru with a blued steel blade</t>
  </si>
  <si>
    <t>darkstone light crossbow with an iron-shod stock</t>
  </si>
  <si>
    <t>triple-laminated recurve battle bow</t>
  </si>
  <si>
    <t>glaes-hilted two-headed hammer set with a large chunk of chakrel</t>
  </si>
  <si>
    <t>feathered longbow delicately carved with images of birds in flight</t>
  </si>
  <si>
    <t>blackened shortbow etched with silvery vines</t>
  </si>
  <si>
    <t>balanced light crossbow with an intricately carved knotwork pattern</t>
  </si>
  <si>
    <t>heavy crossbow reinforced with strips of blackened steel</t>
  </si>
  <si>
    <t>copper-tipped composite bow painted with autumn leaves</t>
  </si>
  <si>
    <t>blackened steel katar with a soft leather grip</t>
  </si>
  <si>
    <t>golden-edged broadsword with a crossguard forged to resemble phoenix wings</t>
  </si>
  <si>
    <t>scimitar etched with a soaring dragon along the blade</t>
  </si>
  <si>
    <t>fiery red quilted cloth gloves</t>
  </si>
  <si>
    <t>fur-lined leather gloves</t>
  </si>
  <si>
    <t>yellowed bone gloves</t>
  </si>
  <si>
    <t>silvery mail gloves</t>
  </si>
  <si>
    <t>golden brigandine gloves</t>
  </si>
  <si>
    <t>fiery red quilted cloth mask</t>
  </si>
  <si>
    <t>golden plate gauntlets</t>
  </si>
  <si>
    <t>polished golden plate with forged wing-shaped pauldrons</t>
  </si>
  <si>
    <t>golden great helm with embossed wings on either side</t>
  </si>
  <si>
    <t>golden brigandine hauberk shot through with spidersilk strands</t>
  </si>
  <si>
    <t>fiery red quilted cloth hauberk embroidered with an erupting volcano</t>
  </si>
  <si>
    <t>yellowed bone hauberk painted with bits of rotting flesh</t>
  </si>
  <si>
    <t>golden brigandine balaclava shot through with spidersilk strands</t>
  </si>
  <si>
    <t>silvery chain balaclava lined with soft black suede</t>
  </si>
  <si>
    <t>yellowed bone balaclava painted to resemble a rotting brain</t>
  </si>
  <si>
    <t>darkened fur-lined padded cowl</t>
  </si>
  <si>
    <t>darkened fur-lined padded leathers</t>
  </si>
  <si>
    <t>silvery mail lined with soft black suede</t>
  </si>
  <si>
    <t>fiery red quilted cloth hood</t>
  </si>
  <si>
    <t>Hero to Go (2)</t>
  </si>
  <si>
    <t>engraved golden katavdar inlaid with ivory leaves and vines</t>
  </si>
  <si>
    <t>korograth-hide targe with a reinforced design</t>
  </si>
  <si>
    <t>small serpentine-hide shield with a reinforced design</t>
  </si>
  <si>
    <t>small corrugated-hide shield with a reinforced design</t>
  </si>
  <si>
    <t>puffy-white targe with fitted seams</t>
  </si>
  <si>
    <t>puffy-white targe with a reinforced design</t>
  </si>
  <si>
    <t>thick predator's spear with a blackened bone spearhead</t>
  </si>
  <si>
    <t>Graimairo Wares (3)</t>
  </si>
  <si>
    <t>diamond-hide targe</t>
  </si>
  <si>
    <t>serpentine-hide targe</t>
  </si>
  <si>
    <t>small serpentine-hide shield</t>
  </si>
  <si>
    <t>light plated claw guards set with obsidian claws</t>
  </si>
  <si>
    <t>segmented bone claw guards with fossilized ivory claws</t>
  </si>
  <si>
    <t>thick claw guards of silver and brigandine</t>
  </si>
  <si>
    <t>Twansic's Tent (3)</t>
  </si>
  <si>
    <t>steel charovra</t>
  </si>
  <si>
    <t>blackened steel bola with braided leather and sinew ties</t>
  </si>
  <si>
    <t>broad-bladed dagger wrapped in cracked leather</t>
  </si>
  <si>
    <t>pair of thick leather gloves displaying matching spiders</t>
  </si>
  <si>
    <t>rugged storm-bull leathers</t>
  </si>
  <si>
    <t>quilted Elven silk hood crisscrossed with blued moonsilver</t>
  </si>
  <si>
    <t>perfect firecat-skin leathers</t>
  </si>
  <si>
    <t>perfect gargoyle-hide cowl</t>
  </si>
  <si>
    <t>dusty rose gloves</t>
  </si>
  <si>
    <t>durian-handled skinning knife</t>
  </si>
  <si>
    <t>serrated carving knife with a molded brass hilt capped by a pair of cambrinth bats</t>
  </si>
  <si>
    <t>wide-bladed carving knife with a polished cambrinth-studded bloodwood grip</t>
  </si>
  <si>
    <t>swept-bladed katar with polished silver grips</t>
  </si>
  <si>
    <t>bone-hilted carving knife with a tiny talisman-shaped cambrinth stone set into the pommel</t>
  </si>
  <si>
    <t>glaes hand axe</t>
  </si>
  <si>
    <t>flanged glaes mace</t>
  </si>
  <si>
    <t>haralun hanger</t>
  </si>
  <si>
    <t>shark-tooth tipped trident</t>
  </si>
  <si>
    <t>polished steel trident with serrated edges</t>
  </si>
  <si>
    <t>copperwood parry stick carved with sinuously twining wyverns</t>
  </si>
  <si>
    <t>dark rose katar</t>
  </si>
  <si>
    <t>steel-bladed silk fan with dangling charms</t>
  </si>
  <si>
    <t>Piralpa Tridents (2)</t>
  </si>
  <si>
    <t>silver-hilted blade</t>
  </si>
  <si>
    <t>Bobba's Arms and Armor</t>
  </si>
  <si>
    <t>Stolen from the Moons (2)</t>
  </si>
  <si>
    <t>Edword's Accoutrements (4)</t>
  </si>
  <si>
    <t>soft white thigh quiver of snow leopard fur artfully wrapped with silver thread</t>
  </si>
  <si>
    <t>Turialo's Haven (8)</t>
  </si>
  <si>
    <t>chainmail and leather thigh quiver with rainbow beading</t>
  </si>
  <si>
    <t>Jhiskar's Provisions (2)</t>
  </si>
  <si>
    <t>austere writer's box of steel-banded oak</t>
  </si>
  <si>
    <t>rugged explorer's duffel bag</t>
  </si>
  <si>
    <t>belted kidskin baldric tooled with sinuous maiden's tress vines</t>
  </si>
  <si>
    <t>leather weapon harness with polished brass buckles and fittings</t>
  </si>
  <si>
    <t>Vela'Tohr Feltery</t>
  </si>
  <si>
    <t>plain war belt crafted from dark brown leather</t>
  </si>
  <si>
    <t>dark grey suede war belt with an interlocking clasp of ivory fangs</t>
  </si>
  <si>
    <t>black leather war belt riveted with blued-steel studs</t>
  </si>
  <si>
    <t>braided leather war belt studded with bone arrowheads</t>
  </si>
  <si>
    <t>simple leather herb pouch</t>
  </si>
  <si>
    <t>Foraging Emporium (2)</t>
  </si>
  <si>
    <t>dense cluster of cobwebs made from shredded turbaurs</t>
  </si>
  <si>
    <t>Berolt's Dry Goods (obsolete)</t>
  </si>
  <si>
    <t>rugged backpack</t>
  </si>
  <si>
    <t>hip tote</t>
  </si>
  <si>
    <t>herb bag</t>
  </si>
  <si>
    <t>small sack</t>
  </si>
  <si>
    <t>small rosewood box</t>
  </si>
  <si>
    <t>large cedar box</t>
  </si>
  <si>
    <t>slender canvas quiver</t>
  </si>
  <si>
    <t>tooled leather scabbard</t>
  </si>
  <si>
    <t>cylindrical iron tinderbox</t>
  </si>
  <si>
    <t>gleaming glaes rapier with a sweeping rose vine handguard</t>
  </si>
  <si>
    <t>dark haralun parang wrapped with steel rose vines</t>
  </si>
  <si>
    <t>silversteel two-handed sword with a balanced blade</t>
  </si>
  <si>
    <t>ivory-pommeled haralun greatsword with a wyvern hide hilt</t>
  </si>
  <si>
    <t>moss green wool baldric fastened with brass fittings</t>
  </si>
  <si>
    <t>broad brown brocade baldric beset by bronze beasts</t>
  </si>
  <si>
    <t>sturdy silk baldric painted with falling blossoms</t>
  </si>
  <si>
    <t>black leather baldric clasped by silver buckles</t>
  </si>
  <si>
    <t>suede leather baldric with gleaming gold buckles</t>
  </si>
  <si>
    <t>steel-riveted leather baldric</t>
  </si>
  <si>
    <t>Getting Back to Basics</t>
  </si>
  <si>
    <t>heavy vardite plate mask</t>
  </si>
  <si>
    <t>sleek diamondwood-hafted javelin with a wickedly sharp senci point</t>
  </si>
  <si>
    <t>steel sallet</t>
  </si>
  <si>
    <t>steel sallet with trimmed plates</t>
  </si>
  <si>
    <t>lumium aegis with a trimmed face</t>
  </si>
  <si>
    <t>crimson-scale targe with fitted seams</t>
  </si>
  <si>
    <t>kadepa full plate with a reinforced design</t>
  </si>
  <si>
    <t>lumium battle shield</t>
  </si>
  <si>
    <t>lumium battle shield with a reinforced design</t>
  </si>
  <si>
    <t>kertig dao</t>
  </si>
  <si>
    <t>black spidersilk backpack</t>
  </si>
  <si>
    <t>throwing hammer topped with a snarling lion's head</t>
  </si>
  <si>
    <t>blue leather thigh quiver studded with shark teeth</t>
  </si>
  <si>
    <t>bronze-enameled war plate heavily embossed with visages of grotesque gargoyles</t>
  </si>
  <si>
    <t>mirror-finished tower shield centered with a steel dome</t>
  </si>
  <si>
    <t>Empath Emporium (2)</t>
  </si>
  <si>
    <t>finely-crafted suit of field plate lined with quilted silk</t>
  </si>
  <si>
    <t>blood-red horseshoe inlaid with an ivory skull and crossbones</t>
  </si>
  <si>
    <t>knobby steel horseshoe stamped with the crest of the Barbarians' Guild</t>
  </si>
  <si>
    <t>steel horseshoe labeled "Nose Breaker"</t>
  </si>
  <si>
    <t>pair of sturdy leather boots</t>
  </si>
  <si>
    <t>Elpalzi rebel</t>
  </si>
  <si>
    <t>S'lai Archer, Elpalzi veteran</t>
  </si>
  <si>
    <t>greatsword</t>
  </si>
  <si>
    <t>pitted steel bastard sword with a stag's head pommel</t>
  </si>
  <si>
    <t>Duskruin loot</t>
  </si>
  <si>
    <t>weighted steel riste with a black coral hilt</t>
  </si>
  <si>
    <t>Ristmuir's Armory</t>
  </si>
  <si>
    <t>finely-crafted suit of field plate lined with soft lambswool</t>
  </si>
  <si>
    <t>bronze target shield shaped like a clawed paw</t>
  </si>
  <si>
    <t>copper-fitted leather backsheath studded with small cambrinth discs</t>
  </si>
  <si>
    <t>electrum-linked belt</t>
  </si>
  <si>
    <t>glaes bastard sword</t>
  </si>
  <si>
    <t>coarse burlap sack</t>
  </si>
  <si>
    <t>blackened steel katar shaped like a raven's head</t>
  </si>
  <si>
    <t>battered plate gauntlets</t>
  </si>
  <si>
    <t>clouded arzumos pelt shoulder sack with gut drawstrings</t>
  </si>
  <si>
    <t>black mink backpack clasped by a tiny paw with extended silver claws</t>
  </si>
  <si>
    <t>Call Of The Wild</t>
  </si>
  <si>
    <t>spiked steel knuckles shaped like a row of unicorn heads</t>
  </si>
  <si>
    <t>Dwarven Deals</t>
  </si>
  <si>
    <t>silvered chain helm with with two long elegant wings</t>
  </si>
  <si>
    <t>Dwarven greathelm mounted with thunder ram horns</t>
  </si>
  <si>
    <t>glossy black bascinet topped with a golden spike</t>
  </si>
  <si>
    <t>glaes broadsword with a balanced blade</t>
  </si>
  <si>
    <t>pair of steel-toed stomping boots</t>
  </si>
  <si>
    <t>black and tan iron knuckles</t>
  </si>
  <si>
    <t>oak parry stick strapped with a miniature shovel head</t>
  </si>
  <si>
    <t>Dwarven pike staff with woven damaska-hide grips</t>
  </si>
  <si>
    <t>long-hafted mistwood hurling axe with silver inlay</t>
  </si>
  <si>
    <t>heavy boar spear with spiked wings behind the blade</t>
  </si>
  <si>
    <t>thick ironwood-hafted mace topped by two bronze ravens</t>
  </si>
  <si>
    <t>sturdy granite war hammer banded with bronze</t>
  </si>
  <si>
    <t>sabre with a boar tusk-set pommel</t>
  </si>
  <si>
    <t>twisted iron cane with a gold lion handle</t>
  </si>
  <si>
    <t>rosewood cane topped by a silver vela'tohr plant</t>
  </si>
  <si>
    <t>ebony cane with an iron bear handle</t>
  </si>
  <si>
    <t>Ties for Things</t>
  </si>
  <si>
    <t>windsteel greatsword flecked with firestaining</t>
  </si>
  <si>
    <t>polished windsteel adze with firestained mountain ranges</t>
  </si>
  <si>
    <t>windsteel broadsword with a leather-wrapped hilt</t>
  </si>
  <si>
    <t>short sword of dark windsteel with a fur-wrapped hilt</t>
  </si>
  <si>
    <t>windsteel greathammer with a pure white spiritwood haft</t>
  </si>
  <si>
    <t>windsteel maul with a speckled spiritwood haft</t>
  </si>
  <si>
    <t>war club carved from pure white spiritwood</t>
  </si>
  <si>
    <t>pure white spiritwood cudgel with windsteel spikes</t>
  </si>
  <si>
    <t>goldwood Nisha shortbow with a slender limbs</t>
  </si>
  <si>
    <t>engraved lumium greatsword</t>
  </si>
  <si>
    <t>Robed Dragon Priest(ess)</t>
  </si>
  <si>
    <t>Flight of Hand</t>
  </si>
  <si>
    <t>steel throwing hammer with a handle shaped like a unicorn horn</t>
  </si>
  <si>
    <t>dark steel throwing hammer carved with polished skulls</t>
  </si>
  <si>
    <t>ebony throwing club reinforced with iron bands</t>
  </si>
  <si>
    <t>ironwood throwing club wrapped with a spiraling leather band</t>
  </si>
  <si>
    <t>dark steel blades</t>
  </si>
  <si>
    <t>silvery blades</t>
  </si>
  <si>
    <t>polished throwing blades</t>
  </si>
  <si>
    <t>slim silver throwing dagger with a carved wooden hilt</t>
  </si>
  <si>
    <t>wide steel throwing dagger etched with blackened lines</t>
  </si>
  <si>
    <t>blackened steel throwing dagger with a silver hilt</t>
  </si>
  <si>
    <t>polished silver dagger with a six-rayed star ruby set in its pommel</t>
  </si>
  <si>
    <t>slender silver throwing blade embossed with stylized hearts</t>
  </si>
  <si>
    <t>elegant throwing blade with a carved ebony hilt</t>
  </si>
  <si>
    <t>copper throwing blade adorned with a hawk-shaped crossguard</t>
  </si>
  <si>
    <t>Goods for Life (4)</t>
  </si>
  <si>
    <t>pair of metal cupcakes connected by a sturdy steel chain</t>
  </si>
  <si>
    <t>gold-plated croissant</t>
  </si>
  <si>
    <t>slice of metal cheesecake</t>
  </si>
  <si>
    <t>engraved silver teapot attached to a short mahogany handle by a length of chain</t>
  </si>
  <si>
    <t>long thin loaf of metal bread</t>
  </si>
  <si>
    <t>heavily lacquered plumwood parry stick</t>
  </si>
  <si>
    <t>badly dented iron parry stick</t>
  </si>
  <si>
    <t>platinum parry stick inlaid with bands of jade</t>
  </si>
  <si>
    <t>unadorned cherrywood parry stick</t>
  </si>
  <si>
    <t>pale pink leather footwraps with gold-plated toe caps</t>
  </si>
  <si>
    <t>gold-plated parry stick with sturdy straps of pale pink linen</t>
  </si>
  <si>
    <t>steel-toed footwraps with dark steelsilk straps</t>
  </si>
  <si>
    <t>blackened steel knee spikes</t>
  </si>
  <si>
    <t>blackened steel elbow spikes</t>
  </si>
  <si>
    <t>blackened steel spiked knuckles</t>
  </si>
  <si>
    <t>blackened steel parry stick with sturdy steelsilk straps</t>
  </si>
  <si>
    <t>white leather footwraps with white-lacquered toe caps</t>
  </si>
  <si>
    <t>lacquered knee spikes</t>
  </si>
  <si>
    <t>lacquered elbow spikes</t>
  </si>
  <si>
    <t>white-lacquered spiked knuckles</t>
  </si>
  <si>
    <t>white-lacquered parry stick with embroidered white straps</t>
  </si>
  <si>
    <t>lacquered ironwood parry stick with dark steelsilk straps</t>
  </si>
  <si>
    <t>sabre</t>
  </si>
  <si>
    <t>haralun champion's longsword with an Ilithian cedar hilt</t>
  </si>
  <si>
    <t>fitted pale pink linen leggings with an abstract floral pattern batiked down each leg</t>
  </si>
  <si>
    <t>pale pink linen shirt batiked with a stylized floral pattern</t>
  </si>
  <si>
    <t>pale pink linen gloves</t>
  </si>
  <si>
    <t>pale pink linen cowl</t>
  </si>
  <si>
    <t>dark steelsilk balaclava</t>
  </si>
  <si>
    <t>dark steelsilk gauntlets</t>
  </si>
  <si>
    <t>snug white silk leggings with subtle white embroidery climbing each seam</t>
  </si>
  <si>
    <t>pair of pearl white silk gloves</t>
  </si>
  <si>
    <t>pearl white silk shirt adorned with subtle white embroidery</t>
  </si>
  <si>
    <t>cowl crafted of heavy pearl white silk</t>
  </si>
  <si>
    <t>pair of articulated ivory greaves</t>
  </si>
  <si>
    <t>pair of articulated ivory gauntlets</t>
  </si>
  <si>
    <t>sturdy leather helm reinforced with a multitude of ivory plates</t>
  </si>
  <si>
    <t>pair of articulated ironwood greaves</t>
  </si>
  <si>
    <t>scale shirt crafted from a multitude of overlapping ironwood plates</t>
  </si>
  <si>
    <t>superior gargoyle-hide gloves</t>
  </si>
  <si>
    <t>golden warrior's shield embossed with massive dragon's head design</t>
  </si>
  <si>
    <t>gleaming platinum cuirass trimmed with channel-set garnets</t>
  </si>
  <si>
    <t>heavy plate greaves stamped with a stylized ivy pattern</t>
  </si>
  <si>
    <t>polished steel gladius with a lapis lazuli hilt</t>
  </si>
  <si>
    <t>iron-hafted mace with a brass snarling boar's head</t>
  </si>
  <si>
    <t>steel boarding axe with a driftwood handle</t>
  </si>
  <si>
    <t>curved tower shield painted with a rayed sun on a deep crimson background</t>
  </si>
  <si>
    <t>folded-steel short sword with a polished ebony hilt</t>
  </si>
  <si>
    <t>iron two-handed sword with an ox-skull grip</t>
  </si>
  <si>
    <t>steel schiavona with a gilded brass hilt</t>
  </si>
  <si>
    <t>windsteel battle axe with an ebony handle</t>
  </si>
  <si>
    <t>steel warring axe with a teak handle</t>
  </si>
  <si>
    <t>spiked steel mace with a mahogany handle</t>
  </si>
  <si>
    <t>elm-shafted spear</t>
  </si>
  <si>
    <t>reinforced longsword decorated with an inlaid wrecked castle</t>
  </si>
  <si>
    <t>ironwood quarterstaff with platinum bands</t>
  </si>
  <si>
    <t>ebony nightstick with platinum bands</t>
  </si>
  <si>
    <t>steel hara with an ebony handle</t>
  </si>
  <si>
    <t>steel-banded gavel with an ironwood handle</t>
  </si>
  <si>
    <t>steel kaskara with an ebony hilt</t>
  </si>
  <si>
    <t>triple-headed iron chain flail with a heavy mahogany haft</t>
  </si>
  <si>
    <t>gilt scepter with silver inlaid handle</t>
  </si>
  <si>
    <t>steel pugio with an ivory hilt</t>
  </si>
  <si>
    <t>ash pilum with a steel tip</t>
  </si>
  <si>
    <t>watered steel spatha set with a frost opal pommel</t>
  </si>
  <si>
    <t>short sword with a hammered bronze handguard</t>
  </si>
  <si>
    <t>elaborately engraved war sword with a brass knuckle guard</t>
  </si>
  <si>
    <t>copperwood maul with a head shaped like a snarling bear</t>
  </si>
  <si>
    <t>belaying pin carved from a block of mahogany</t>
  </si>
  <si>
    <t>elaborately engraved back-sword with a brass knuckle guard</t>
  </si>
  <si>
    <t>twisted ironwood staff topped with a piece of cambrinth carved into the shape of a destroyed castle</t>
  </si>
  <si>
    <t>elaborately engraved windsteel cinquedea with long brass guards</t>
  </si>
  <si>
    <t>steel scythe with a pure white spiritwood handle</t>
  </si>
  <si>
    <t>blackened chain hauberk</t>
  </si>
  <si>
    <t>small plate armor engraved with a bold thunder ram upon the chestpiece</t>
  </si>
  <si>
    <t>lamellar hauberk with large steel plates fastened horizontally around the torso</t>
  </si>
  <si>
    <t>skull helm formed from segmented bone plates</t>
  </si>
  <si>
    <t>horned helm covered with red enamelled plates</t>
  </si>
  <si>
    <t>mail robe with a painted symbol on the chest</t>
  </si>
  <si>
    <t>long cerulean padded silk robe with gold stitching</t>
  </si>
  <si>
    <t>battle-worn heavy plate armor chased in deep obsidian</t>
  </si>
  <si>
    <t>cerulean blue heavy plate armor trimmed with golden dragons</t>
  </si>
  <si>
    <t>blackened steel heavy plate armor</t>
  </si>
  <si>
    <t>black coarse leathers with silver stitching</t>
  </si>
  <si>
    <t>rugged leathers with gold stitching</t>
  </si>
  <si>
    <t>thick leathers with a painted symbol on the chest</t>
  </si>
  <si>
    <t>black chain shirt worked with silver links on the chest</t>
  </si>
  <si>
    <t>black damask insulated shirt with silver stitching</t>
  </si>
  <si>
    <t>thick quilted canvas hauberk with black silk stitching</t>
  </si>
  <si>
    <t>thick quilted canvas mask with black silk stitching</t>
  </si>
  <si>
    <t>cerulean padded silk mask with gold stitching</t>
  </si>
  <si>
    <t>black damask insulated mask with silver stitching</t>
  </si>
  <si>
    <t>black chain mask with silver edging</t>
  </si>
  <si>
    <t>thick leather mask with black painting</t>
  </si>
  <si>
    <t>rugged leather mask with gold stitching</t>
  </si>
  <si>
    <t>black coarse leather mask with silver stitching</t>
  </si>
  <si>
    <t>mail mask with black painting</t>
  </si>
  <si>
    <t>thick quilted canvas gloves with black silk stitching</t>
  </si>
  <si>
    <t>cerulean padded silk gloves with gold stitching</t>
  </si>
  <si>
    <t>black damask insulated gloves with silver stitching</t>
  </si>
  <si>
    <t>blackened chain gloves</t>
  </si>
  <si>
    <t>black chain gloves with silver links</t>
  </si>
  <si>
    <t>rugged leather gloves with gold stitching</t>
  </si>
  <si>
    <t>black coarse leather gloves with silver stitching</t>
  </si>
  <si>
    <t>mail gloves with black decorations</t>
  </si>
  <si>
    <t>thick quilted canvas aventail with black silk stitching</t>
  </si>
  <si>
    <t>thick quilted canvas cap with black silk stitching</t>
  </si>
  <si>
    <t>cerulean padded silk hood with gold stitching</t>
  </si>
  <si>
    <t>black damask insulated hood with silver stitching</t>
  </si>
  <si>
    <t>cerulean padded silk vambraces with gold stitching</t>
  </si>
  <si>
    <t>black damask insulated pants with silver stitching</t>
  </si>
  <si>
    <t>blackened chain balaclava</t>
  </si>
  <si>
    <t>black chain helm with silver link accents</t>
  </si>
  <si>
    <t>thick leather helm with black embellishment</t>
  </si>
  <si>
    <t>rugged leather helm with gold stitching</t>
  </si>
  <si>
    <t>blackened steel great helm crested with trailing silver horsehair</t>
  </si>
  <si>
    <t>black coarse leather helm with silver stitching</t>
  </si>
  <si>
    <t>cerulean blue great helm</t>
  </si>
  <si>
    <t>battle-worn great helm chased with a spread-wing raven</t>
  </si>
  <si>
    <t>black chain greaves with silver links</t>
  </si>
  <si>
    <t>blackened steel heavy plate gauntlets</t>
  </si>
  <si>
    <t>cerulean blue heavy plate gauntlets</t>
  </si>
  <si>
    <t>battle-worn heavy plate gauntlets</t>
  </si>
  <si>
    <t>thick leather gloves with black decorations</t>
  </si>
  <si>
    <t>spiked windsteel garz with an ironwood handle</t>
  </si>
  <si>
    <t>deep blue brass-capped rod</t>
  </si>
  <si>
    <t>stout battle shortbow hewn from pure white spiritwood</t>
  </si>
  <si>
    <t>battle-worn skirmisher's bow with an etched iron grip</t>
  </si>
  <si>
    <t>rough quilted tiger-striped hauberk</t>
  </si>
  <si>
    <t>rough rugged ebony leathers</t>
  </si>
  <si>
    <t>imbricated versicolor chain shirt</t>
  </si>
  <si>
    <t>imbricated chain hood edged with versicolor links</t>
  </si>
  <si>
    <t>imbricated chain greaves awash with iridescent sunset hues</t>
  </si>
  <si>
    <t>colorful imbricated mail gloves</t>
  </si>
  <si>
    <t>battle odaj crafted from layers of oiled leather</t>
  </si>
  <si>
    <t>silver and black asteriated chain sleeves</t>
  </si>
  <si>
    <t>steel-linked balaclava set with a blackened disc at the neck</t>
  </si>
  <si>
    <t>malleated steel hauberk</t>
  </si>
  <si>
    <t>golden chamfered chain</t>
  </si>
  <si>
    <t>silvery asteriated chain mail</t>
  </si>
  <si>
    <t>set of articulated leather armor with sculpted pauldrons</t>
  </si>
  <si>
    <t>fingerless articulated leather gauntlets</t>
  </si>
  <si>
    <t>mottled leathers</t>
  </si>
  <si>
    <t>leather cowl edged in bone beadwork</t>
  </si>
  <si>
    <t>leather armwraps</t>
  </si>
  <si>
    <t>heavy buckskin gloves</t>
  </si>
  <si>
    <t>gleaming helm shaped into the visage of a Rakash in moonskin</t>
  </si>
  <si>
    <t>flame-darkened lunated plate</t>
  </si>
  <si>
    <t>goffered plate limned in silver</t>
  </si>
  <si>
    <t>burnished half plate</t>
  </si>
  <si>
    <t>burnished greaves</t>
  </si>
  <si>
    <t>malleated gauntlets</t>
  </si>
  <si>
    <t>stiffened silk mask studded with smooth bits of stone</t>
  </si>
  <si>
    <t>dark stone-studded gloves</t>
  </si>
  <si>
    <t>blackened greaves studded in a spiraling pattern</t>
  </si>
  <si>
    <t>thickly reinforced silk tabard done in midnight hues</t>
  </si>
  <si>
    <t>heavy sleeves of spiral-braided silk adorned with dangling crow charms</t>
  </si>
  <si>
    <t>heavy covert hood edged in badger claws</t>
  </si>
  <si>
    <t>hauberk of colorful tightly braided silk creating a stylized butterfly motif</t>
  </si>
  <si>
    <t>steel ava polished to a mirror sheen</t>
  </si>
  <si>
    <t>awgravet ava with a bronze-inlaid haft</t>
  </si>
  <si>
    <t>gultne ava crafted from blued steel</t>
  </si>
  <si>
    <t>ilglaiks skefne with a leather-wrapped haft</t>
  </si>
  <si>
    <t>duraka skefne enameled with smoky whorls near the spearhead</t>
  </si>
  <si>
    <t>vilks kodur hafted with flame-hardened wood</t>
  </si>
  <si>
    <t>grusana kaft formed from a solid piece of blackened steel</t>
  </si>
  <si>
    <t>notch-bladed steel khukri with a bone handle</t>
  </si>
  <si>
    <t>iron-banded svidaw sis</t>
  </si>
  <si>
    <t>cuska with a carved oaken handle</t>
  </si>
  <si>
    <t>Cefrit of Odcoru (Siksraja)</t>
  </si>
  <si>
    <t>Kifa Awrocis (old)</t>
  </si>
  <si>
    <t>tyrium cutlass with a balanced blade</t>
  </si>
  <si>
    <t>tyrium sterak axe with a balanced blade</t>
  </si>
  <si>
    <t>tarnished ring mail shirt accented with a gleaming golden crest</t>
  </si>
  <si>
    <t>Open Lotus Designs</t>
  </si>
  <si>
    <t>white ash recurve bow wrapped with a thin layer of onyx-hide</t>
  </si>
  <si>
    <t>etched-steel flamberge with clenched fist pommel</t>
  </si>
  <si>
    <t>broad-bladed parang with a ghostly white hilt</t>
  </si>
  <si>
    <t>oversized book titled HOW TO KILL UNDEAD in big block letters</t>
  </si>
  <si>
    <t>Mentor gifts and prizes</t>
  </si>
  <si>
    <t>simple leather sling</t>
  </si>
  <si>
    <t>No Guts, No Gory</t>
  </si>
  <si>
    <t>firestained razaksel sledgehammer bearing asini decorations</t>
  </si>
  <si>
    <t>heavy concussive baton crafted from kertig-studded Dwarven iron</t>
  </si>
  <si>
    <t>sickle with a Dalaeji black sapphire-inlaid vedda wood handle</t>
  </si>
  <si>
    <t>gutting knife with a dark sanguine tursa blade</t>
  </si>
  <si>
    <t>large butcher knife with a heartwood handle</t>
  </si>
  <si>
    <t>vardite-edged meat cleaver</t>
  </si>
  <si>
    <t>jagged meat tenderizer affixed to a smokewood haft</t>
  </si>
  <si>
    <t>audrualm ring lorica colored with ghost-white dye</t>
  </si>
  <si>
    <t>vardite tower shield depicting a snarling razortusk boar</t>
  </si>
  <si>
    <t>Bacon Man's token auction</t>
  </si>
  <si>
    <t>steel-bladed baling knife</t>
  </si>
  <si>
    <t>steel cane topped with a fierce dragon</t>
  </si>
  <si>
    <t>large plush tarantula-shaped backpack with thick black shoulder straps</t>
  </si>
  <si>
    <t>silversteel allarh with a balanced blade</t>
  </si>
  <si>
    <t>large burlap carryall splattered with a multitude of different colors</t>
  </si>
  <si>
    <t>worn and patched gearbag with thickly padded shoulder straps</t>
  </si>
  <si>
    <t>Estate Holder gifts</t>
  </si>
  <si>
    <t>ebony short bow</t>
  </si>
  <si>
    <t>black ironwood buckler</t>
  </si>
  <si>
    <t>light lelori battle crossbow with cable-backed limbs</t>
  </si>
  <si>
    <t>hickory pelletbow with cable-backed limbs</t>
  </si>
  <si>
    <t>azurelle battle bow with cable-backed limbs</t>
  </si>
  <si>
    <t>osage forester's longbow with a slender limbs</t>
  </si>
  <si>
    <t>goldwood battle crossbow with cable-backed limbs</t>
  </si>
  <si>
    <t>angiswaerd bolt</t>
  </si>
  <si>
    <t>basilisk bolt</t>
  </si>
  <si>
    <t>Dwarven warrior's shield</t>
  </si>
  <si>
    <t>Hvairn's Showldh Stal</t>
  </si>
  <si>
    <t>tyrium pasabas</t>
  </si>
  <si>
    <t>tyrium throwing club</t>
  </si>
  <si>
    <t>scratched gold-plated boomerang</t>
  </si>
  <si>
    <t>nightmare black gloves</t>
  </si>
  <si>
    <t>hooded silverweave cowl lined with softened nightmare black leather</t>
  </si>
  <si>
    <t>parry stick crafted from warped tulvora wood</t>
  </si>
  <si>
    <t>haralun military fork</t>
  </si>
  <si>
    <t>tyrium serrated iltesh</t>
  </si>
  <si>
    <t>goodie bag</t>
  </si>
  <si>
    <t>deeply cowled cloak with a heavy austere mantle</t>
  </si>
  <si>
    <t>worn and supple leather sidebag with dark stains</t>
  </si>
  <si>
    <t>ribbed mammoth-bone tabard</t>
  </si>
  <si>
    <t>vardite mail helm colored with ghost-white dye</t>
  </si>
  <si>
    <t>icesteel mail mask</t>
  </si>
  <si>
    <t>rugged leathers emblazoned with a scratched crest</t>
  </si>
  <si>
    <t>small leather shield painted like a tray of cookies</t>
  </si>
  <si>
    <t>Order gifts and prizes</t>
  </si>
  <si>
    <t>diamondique spear</t>
  </si>
  <si>
    <t>senci hand axe</t>
  </si>
  <si>
    <t>blackened haralun rapier etched with a bulbous spider on a web of lightning</t>
  </si>
  <si>
    <t>tyrium serrated iltesh with a balanced blade</t>
  </si>
  <si>
    <t>ruby-tinted heavy plate greaves overlayed gleaming silver vertebrae along each shin</t>
  </si>
  <si>
    <t>blue-grey steel staff acid-etched with geometric runes</t>
  </si>
  <si>
    <t>crystal-inset oaken staff surmounted with a witch ball</t>
  </si>
  <si>
    <t>slender alabaster staff with a silver cobra coiled along it</t>
  </si>
  <si>
    <t>Herilo's Artifacts</t>
  </si>
  <si>
    <t>kertig serrated khopesh</t>
  </si>
  <si>
    <t>04-LTB shop</t>
  </si>
  <si>
    <t>Shore to Floor</t>
  </si>
  <si>
    <t>blued steel sabre etched with a silvery wave pattern</t>
  </si>
  <si>
    <t>gilt-edged longsword with a golden stylized sun pommel</t>
  </si>
  <si>
    <t>polished battle axe with a kraken carved into the handle</t>
  </si>
  <si>
    <t>sea green gladius with an adobe andradite seastar set in the crossguard</t>
  </si>
  <si>
    <t>darkened stiletto with an intricately carved blade</t>
  </si>
  <si>
    <t>rust-colored scimitar with a barnacle-shaped pommel</t>
  </si>
  <si>
    <t>bamboo-hilted scimitar with an etched blade</t>
  </si>
  <si>
    <t>blackened iron-tipped bamboo staff</t>
  </si>
  <si>
    <t>slender bamboo javelin with a copper tip</t>
  </si>
  <si>
    <t>shell-studded bamboo club</t>
  </si>
  <si>
    <t>nacre-inlaid skinning knife</t>
  </si>
  <si>
    <t>green coconut bola</t>
  </si>
  <si>
    <t>bamboo-hilted longsword with a zombie piranha pommel</t>
  </si>
  <si>
    <t>bamboo nightstick etched with a curling dragon</t>
  </si>
  <si>
    <t>gleaming longsword set with Taisidonian pearls in the hilt</t>
  </si>
  <si>
    <t>ceremonial swept-hilt rapier with a single red ruby set into the pommel</t>
  </si>
  <si>
    <t>steel war club with a sharkskin-wrapped handle</t>
  </si>
  <si>
    <t>steel stiletto with a sunstar jasper hilt</t>
  </si>
  <si>
    <t>steel cutlass with a brass-cupped hilt</t>
  </si>
  <si>
    <t>plain scimitar engraved with a skull and crossbones</t>
  </si>
  <si>
    <t>bronze bludgeon with a driftwood handle</t>
  </si>
  <si>
    <t>watered steel nimsha with a driftwood hilt</t>
  </si>
  <si>
    <t>heavy steel mallet with an oak handle</t>
  </si>
  <si>
    <t>broad curved falchion engraved with a skull and crossbones</t>
  </si>
  <si>
    <t>hook bladed outdoors knife with a chiseled bone hilt</t>
  </si>
  <si>
    <t>silver-plated bola with a scarlet cord</t>
  </si>
  <si>
    <t>steel bastard sword with dragon wing shaped quillions</t>
  </si>
  <si>
    <t>steel scimitar with a curved dragon wing knuckle guard</t>
  </si>
  <si>
    <t>steel broadsword with a lithe dragon etched along the blade</t>
  </si>
  <si>
    <t>steel broadaxe with a head shaped like a dragon wing</t>
  </si>
  <si>
    <t>skull-etched claymore with a magnificent cabochon bloodgem pommel</t>
  </si>
  <si>
    <t>gleaming steel falchion with keenly honed barbs opposite the gold-edged blade</t>
  </si>
  <si>
    <t>flamewood-handled battle axe with a flame etched head</t>
  </si>
  <si>
    <t>damascened steel longsword embellished with a wyvern's head handguard</t>
  </si>
  <si>
    <t>matte black broadsword inset with a trio of brilliant forest's heart diamonds</t>
  </si>
  <si>
    <t>azure-tinted bastard sword with a golden seahorse-shaped handguard</t>
  </si>
  <si>
    <t>gleaming steel bastard sword with a shark-shaped crossguard</t>
  </si>
  <si>
    <t>Heke'mhhg lazuli handled bastard sword etched with an undulating cobra along the blade</t>
  </si>
  <si>
    <t>ruby-tinted bastard sword with a double wolf's head crossguard</t>
  </si>
  <si>
    <t>emerald-tinted bastard sword embellished with bone inlays along the fuller</t>
  </si>
  <si>
    <t>pearl-handled gladius with ornate arabesque etching along the blade</t>
  </si>
  <si>
    <t>sweeping silver scimitar etched with a series of crude pictographs</t>
  </si>
  <si>
    <t>blackened steel scimitar pierced with the silhouette of an undulate dragon</t>
  </si>
  <si>
    <t>amethyst-tinted sabre adorned with an ivory scrimshaw pommel</t>
  </si>
  <si>
    <t>gleaming gold cutlass with a jewel encrusted anchor-shaped hilt</t>
  </si>
  <si>
    <t>undulate diamond-hilted dagger etched with indistinct runic symbols along the blade</t>
  </si>
  <si>
    <t>gleaming platinum briquet balanced with a double-winged pommel</t>
  </si>
  <si>
    <t>wickedly serrated falcata with a gryphon shaped hilt</t>
  </si>
  <si>
    <t>copperwood-hilted dao embellished with pearlescent crystal doves along the length of the blade</t>
  </si>
  <si>
    <t>polished triple-bladed katar with an intricate octopus-shaped knuckle guard</t>
  </si>
  <si>
    <t>blackened broadsword with an ivory skull pommel</t>
  </si>
  <si>
    <t>deep blue crossbow crafted to resemble a stylized stingray</t>
  </si>
  <si>
    <t>deep black crossbow engraved with a skull and crossbones along the stock</t>
  </si>
  <si>
    <t>yew shortbow with a leather handgrip</t>
  </si>
  <si>
    <t>hammered bronze targe worked into the shape of a ship's wheel</t>
  </si>
  <si>
    <t>polished steel targe shaped like a large clam shell</t>
  </si>
  <si>
    <t>gleaming brass targe painted with an illuminated lighthouse</t>
  </si>
  <si>
    <t>azure targe embossed with a shipwreck spilling hordes of glistening jewels</t>
  </si>
  <si>
    <t>blackened steel targe riveted with golden lirums around the edge</t>
  </si>
  <si>
    <t>filigreed silver kite shield embossed with an inscribed medallion at its center</t>
  </si>
  <si>
    <t>golden warrior's shield inlaid with black diamonds that form a soaring phoenix</t>
  </si>
  <si>
    <t>elaborately tooled leather-wrapped valnik shield tethered with small deer antlers</t>
  </si>
  <si>
    <t>enameled pavise shield displaying an armored knight on a rearing warhorse</t>
  </si>
  <si>
    <t>blackened steel tower shield edged with rampant dragons that surround an ornately set Elamiri sapphire</t>
  </si>
  <si>
    <t>gilded harp-shaped buckler inlaid with sparking lightning amethysts</t>
  </si>
  <si>
    <t>reinforced leather buckler painted with an alluring siren</t>
  </si>
  <si>
    <t>polished wood buckler with vertebral bone trimwork</t>
  </si>
  <si>
    <t>weatherbeaten buckler crafted from broken deck boards</t>
  </si>
  <si>
    <t>matte black leather buckler painted with a hanging corpse</t>
  </si>
  <si>
    <t>blued steel chain hauberk worked with a wave pattern</t>
  </si>
  <si>
    <t>highly polished plate emblazoned with a golden stylized sun</t>
  </si>
  <si>
    <t>deep blue scale hauberk with sea creatures embossed on the metal plates</t>
  </si>
  <si>
    <t>dark green leather cowl draped with seaweed-like leather strips</t>
  </si>
  <si>
    <t>dark green leathers textured to resemble woven seaweed</t>
  </si>
  <si>
    <t>matte black mail hauberk adorned with cougar claws around the yoke</t>
  </si>
  <si>
    <t>gilded mail hauberk trimmed with beaded fringe along each arm</t>
  </si>
  <si>
    <t>gleaming mail hauberk augmented with brass lion's head pauldrons</t>
  </si>
  <si>
    <t>ruby-hued mail hauberk trimmed with skull-shaped obsidian medallions</t>
  </si>
  <si>
    <t>green-link mail hauberk accented with golden leaf-shaped pauldrons</t>
  </si>
  <si>
    <t>teal leathers accented with a jeweled knotwork pattern</t>
  </si>
  <si>
    <t>moss green leathers with a row of brass buckled strapping along the chestpiece</t>
  </si>
  <si>
    <t>pale grey leathers adorned with black bat wing pauldrons</t>
  </si>
  <si>
    <t>oxblood leathers tools with an elaborate feather pattern</t>
  </si>
  <si>
    <t>gold-trimmed black leathers accented with a trio of brass chevrons along each pauldron</t>
  </si>
  <si>
    <t>dark green plate armor pattern-welded with ornate scrollwork</t>
  </si>
  <si>
    <t>blued steel plate armor embellished with draping gold chains</t>
  </si>
  <si>
    <t>brushed gold plate armor with overlays of intricately wrought ivy</t>
  </si>
  <si>
    <t>gleaming platinum plate armor accented with extending flame-like tendrils</t>
  </si>
  <si>
    <t>patinaed silver plate armor intricately wrought with a writhing asp pattern</t>
  </si>
  <si>
    <t>deep-black double leathers</t>
  </si>
  <si>
    <t>black pard leathers with an albino spider enameled on the chest</t>
  </si>
  <si>
    <t>pale white leather hunters enameled across the back with a black spider looming over its prey</t>
  </si>
  <si>
    <t>Mahchoe's Men's Shop (4)</t>
  </si>
  <si>
    <t>Dragon Dreams (2)</t>
  </si>
  <si>
    <t>Bamboo Hut (3)</t>
  </si>
  <si>
    <t>Wise Weapons (2)</t>
  </si>
  <si>
    <t>Underground</t>
  </si>
  <si>
    <t>Imperial Imports (1)</t>
  </si>
  <si>
    <t>tarnished ring mail tasset crafted from dull metal links</t>
  </si>
  <si>
    <t>scratched bronze heavy backplate</t>
  </si>
  <si>
    <t>coarse gargoyle-hide jerkin with a reinforced design</t>
  </si>
  <si>
    <t>violet-red bastard sword with a balanced blade</t>
  </si>
  <si>
    <t>tyrium sterak axe</t>
  </si>
  <si>
    <t>ornate tyrium cutlass with an Elamiri rose caged within the mistglass handle</t>
  </si>
  <si>
    <t>pink brigandine lorica</t>
  </si>
  <si>
    <t>pockmarked bronze half plate</t>
  </si>
  <si>
    <t>violet-red tower shield</t>
  </si>
  <si>
    <t>kertig spetum</t>
  </si>
  <si>
    <t>ironwood staff surmounted by a sculpted obsidian panther</t>
  </si>
  <si>
    <t>heavy damite full plate with a reinforced design</t>
  </si>
  <si>
    <t>carved oaken parry stick shaped like a scrawny rat</t>
  </si>
  <si>
    <t>blackened damite sword with a leather-wrapped gloamstone hilt</t>
  </si>
  <si>
    <t>steel plate gauntlets etched with faint stars</t>
  </si>
  <si>
    <t>steel plate helm etched with a stylized sun</t>
  </si>
  <si>
    <t>black leather belt quiver embossed with the Ranger Guild crest</t>
  </si>
  <si>
    <t>blue canvas sack embroidered with the Ranger guild crest</t>
  </si>
  <si>
    <t>forest green canvas pack painted with the image of a flying red dragon</t>
  </si>
  <si>
    <t>brown canvas backpack embroidered with the image of a crouching mountain lion</t>
  </si>
  <si>
    <t>leather mask</t>
  </si>
  <si>
    <t>sapphire-hued glaes greatsword with a darkstone World Dragon hilt</t>
  </si>
  <si>
    <t>cloud-white targe with a reinforced design</t>
  </si>
  <si>
    <t>leather white raven mask embroidered with ebon clef notes</t>
  </si>
  <si>
    <t>sable traveler's pack with an intricate silver clasp</t>
  </si>
  <si>
    <t>gold-hued sun-in-glory mask</t>
  </si>
  <si>
    <t>ragged wind hag</t>
  </si>
  <si>
    <t>adder-shaped sacrificial dagger</t>
  </si>
  <si>
    <t>Asketian harbinger</t>
  </si>
  <si>
    <t>ebony longbow carved with a multitude of dark grey adders</t>
  </si>
  <si>
    <t>bony wind wretch</t>
  </si>
  <si>
    <t>black-marbled buckler</t>
  </si>
  <si>
    <t>torn grey woolen cowl</t>
  </si>
  <si>
    <t>flowing ice-white caftan hung with silvered serpentine bones</t>
  </si>
  <si>
    <t>black leather gloves with the finger holes cut out</t>
  </si>
  <si>
    <t>black leather mask</t>
  </si>
  <si>
    <t>black leathers studded with darkstone rivets</t>
  </si>
  <si>
    <t>leather war belt clasped with silver Zoluren gladiolus</t>
  </si>
  <si>
    <t>hornbilled glaes shh'oi'ata</t>
  </si>
  <si>
    <t>padded thick imperial weave shirt with a reinforced design</t>
  </si>
  <si>
    <t>lumium mail helm</t>
  </si>
  <si>
    <t>lumium chain helm</t>
  </si>
  <si>
    <t>lumium ring helm</t>
  </si>
  <si>
    <t>lumium scale helm</t>
  </si>
  <si>
    <t>lumium brigandine helm</t>
  </si>
  <si>
    <t>lumium lamellar helm</t>
  </si>
  <si>
    <t>lumium closed helm</t>
  </si>
  <si>
    <t>lumium visored helm</t>
  </si>
  <si>
    <t>lumium armet</t>
  </si>
  <si>
    <t>lumium scale greaves</t>
  </si>
  <si>
    <t>lumium brigandine greaves</t>
  </si>
  <si>
    <t>lumium round sipar</t>
  </si>
  <si>
    <t>cherry battle arbalest with cable-backed limbs</t>
  </si>
  <si>
    <t>osage battle crossbow</t>
  </si>
  <si>
    <t>light lelori forester's crossbow</t>
  </si>
  <si>
    <t>lelori forester's stonebow</t>
  </si>
  <si>
    <t>osage competition longbow</t>
  </si>
  <si>
    <t>glaes nightstick</t>
  </si>
  <si>
    <t>steel hunthsleg</t>
  </si>
  <si>
    <t>giant steel mallet</t>
  </si>
  <si>
    <t>steel cinquedea</t>
  </si>
  <si>
    <t>steel bar mace</t>
  </si>
  <si>
    <t>kertig cutlass</t>
  </si>
  <si>
    <t>massive tyrium mail hauberk</t>
  </si>
  <si>
    <t>massive mail hauberk forged of pure icesteel</t>
  </si>
  <si>
    <t>shadowy black balaclava meshed with small midnight-blue scales</t>
  </si>
  <si>
    <t>Huldah Shrine prizes 421</t>
  </si>
  <si>
    <t>well-used razor</t>
  </si>
  <si>
    <t>Harawep Shrine</t>
  </si>
  <si>
    <t>damascened dagger with a handle of solid Ilithi emerald</t>
  </si>
  <si>
    <t>festive spider pouch with googly eyes</t>
  </si>
  <si>
    <t>black traveler's knapsack shaped like a hideous hag</t>
  </si>
  <si>
    <t>scarlet glass pomander wrought with gold leaf motifs</t>
  </si>
  <si>
    <t>polished steel war sword capped with an amber sphere</t>
  </si>
  <si>
    <t>blackened steel short sword etched with a silver lightning bolt</t>
  </si>
  <si>
    <t>copper-inlaid steel maul with a carved ivory grip</t>
  </si>
  <si>
    <t>heavy iron mace with a raging rooster head</t>
  </si>
  <si>
    <t>etched steel spatha with a wire-wrapped hilt</t>
  </si>
  <si>
    <t>blackened steel gladius capped with a marble sphere</t>
  </si>
  <si>
    <t>wiirwood pilum with a bright bronze tip</t>
  </si>
  <si>
    <t>steel pugio with a hilt of braided whitethorn</t>
  </si>
  <si>
    <t>twisted black scepter covered in tiny spikes</t>
  </si>
  <si>
    <t>star-headed steel flail with a firestained chain</t>
  </si>
  <si>
    <t>etched steel kaskara hilted with witchclaw</t>
  </si>
  <si>
    <t>glossy walnut gavel banded with etched brass</t>
  </si>
  <si>
    <t>heavy steel hara with a witchclaw grip</t>
  </si>
  <si>
    <t>curved scythe with a leather-clad handle</t>
  </si>
  <si>
    <t>windsteel battle axe with a leather-wrapped kapok grip</t>
  </si>
  <si>
    <t>heavily-etched windsteel cinquedea bearing an unadorned ring on the hilt</t>
  </si>
  <si>
    <t>sturdy khor'vela staff inlaid with tiny veins of cambrinth</t>
  </si>
  <si>
    <t>darkened steel back-sword with an intricate gold handguard</t>
  </si>
  <si>
    <t>darkened steel scythe affixed to a twisted cambrinth haft</t>
  </si>
  <si>
    <t>wheaten-hued staff incised with myriad runes</t>
  </si>
  <si>
    <t>glaes spider set with a large libger's eye stone</t>
  </si>
  <si>
    <t>blackened steel machete inset with spectrolite along the grip</t>
  </si>
  <si>
    <t>gold-inlaid steel scythe with a carved oak haft</t>
  </si>
  <si>
    <t>lamellar hauberk crafted of enamelled bronze</t>
  </si>
  <si>
    <t>winged helm of sleek black leather</t>
  </si>
  <si>
    <t>maned helm of enameled steel</t>
  </si>
  <si>
    <t>heavy roughspun mask with exposed bits of straw padding</t>
  </si>
  <si>
    <t>leather mask sculpted to resemble a dragon's maw</t>
  </si>
  <si>
    <t>padded steelsilk mask with brocade edging</t>
  </si>
  <si>
    <t>scale-embossed leather mask set with dragonfire amber</t>
  </si>
  <si>
    <t>smooth leather mask dyed deep harvest gold</t>
  </si>
  <si>
    <t>dashing khaddar mask edged in strips of fine armure</t>
  </si>
  <si>
    <t>heavy workgloves crafted with woven straw decorations around the wrists</t>
  </si>
  <si>
    <t>thickly layered roughspun aventail woven with flexible straw</t>
  </si>
  <si>
    <t>heavy roughspun cap displaying errant pieces of straw poking out of the seams</t>
  </si>
  <si>
    <t>bluish green leather gloves with decorative clawed fingertips</t>
  </si>
  <si>
    <t>pair of brocade gloves with intricate steelsilk threading</t>
  </si>
  <si>
    <t>pair of scale-embossed leather gloves</t>
  </si>
  <si>
    <t>pair of supple leather gloves patterned with autumn leaves</t>
  </si>
  <si>
    <t>khaddar gloves with heavy padding along their backs</t>
  </si>
  <si>
    <t>scaled blue-green leather helm</t>
  </si>
  <si>
    <t>draconic leather helm with ivory teeth</t>
  </si>
  <si>
    <t>streamlined leather helm of mottled oxblood and harvest gold hues</t>
  </si>
  <si>
    <t>padded steelsilk hood trimmed with smoky brocade</t>
  </si>
  <si>
    <t>draping hood of khaddar lined in armure</t>
  </si>
  <si>
    <t>pair of khaddar pants wrapped in thickly braided strips along the legs</t>
  </si>
  <si>
    <t>trimetal chain gloves worked in a tree pattern</t>
  </si>
  <si>
    <t>moonlight-hued chain gloves with a visible silken lining</t>
  </si>
  <si>
    <t>blackened steel chain gloves with asini knuckleguards</t>
  </si>
  <si>
    <t>trimetal chain balaclava studded with razaksel squirrels</t>
  </si>
  <si>
    <t>apple red great helm crested with thealstone worms</t>
  </si>
  <si>
    <t>great helm embellished with multihued glaes fire</t>
  </si>
  <si>
    <t>chain helm crafted from alternating links of asini and blackened steel</t>
  </si>
  <si>
    <t>thealstone-inlaid heavy plate gauntlets</t>
  </si>
  <si>
    <t>pair of articulated gauntlets made from welded-together spoons</t>
  </si>
  <si>
    <t>pair of heavy plate gauntlets done in a vibrant mix of glaes and steel</t>
  </si>
  <si>
    <t>mask of pallid links stitched to moonspun silk padding</t>
  </si>
  <si>
    <t>asini chainmail mask edged with blackened steel crows</t>
  </si>
  <si>
    <t>gleaming bronze pot ingeniously repurposed into a great helm</t>
  </si>
  <si>
    <t>blackened steel chain greaves with asini kneeguards</t>
  </si>
  <si>
    <t>asini chainmail shirt featuring blackened steel accents</t>
  </si>
  <si>
    <t>formal-looking khaddar shirt with armure lining</t>
  </si>
  <si>
    <t>heavily padded steelsilk robe with an inset brocade front panel</t>
  </si>
  <si>
    <t>grazhir-pale chain robe decorated with a silver crescent moon</t>
  </si>
  <si>
    <t>serpentine double leathers tinted in pale frosty shades</t>
  </si>
  <si>
    <t>colorful plate armor set with a sleeping dragon done in multihued glaes</t>
  </si>
  <si>
    <t>shiny plate armor enameled the bright red of an apple</t>
  </si>
  <si>
    <t>suit of articulated leather armor scuplted to appear like dragon scales</t>
  </si>
  <si>
    <t>set of hulking battle plate crafted from cookery tools</t>
  </si>
  <si>
    <t>trimetal chain hauberk with engraved razaksel shoulder plates</t>
  </si>
  <si>
    <t>heavy roughspun hauberk edged in gingham</t>
  </si>
  <si>
    <t>tall tower shield painted a mottled green and gold</t>
  </si>
  <si>
    <t>heavy bronze-hued pot lid</t>
  </si>
  <si>
    <t>Noun</t>
  </si>
  <si>
    <t>Smaller Side of Life (2)</t>
  </si>
  <si>
    <t>padded rope handwraps reinforced with a roll of silver coins</t>
  </si>
  <si>
    <t>glistening icesteel throwing spork with wickedly sharp tines</t>
  </si>
  <si>
    <t>long sealing harpoon riveted with complex geared barbs</t>
  </si>
  <si>
    <t>little windsteel gardener's shovel with a blunted blade</t>
  </si>
  <si>
    <t>Gnome-sized greatsword with a pure white spiritwood hilt</t>
  </si>
  <si>
    <t>light tan coat with lapels bearing Gnomish insignia</t>
  </si>
  <si>
    <t>pair of reinforced tan jodhpurs tied and tapered at the ankle</t>
  </si>
  <si>
    <t>mail hauberk covered with a ragged camouflage tabard bearing red insignia</t>
  </si>
  <si>
    <t>diamond-hide hauberk of glistening green scales dangling a long spiked tail</t>
  </si>
  <si>
    <t>bronze plate shirt decorated with stylized orlog epaulets and battle medallions</t>
  </si>
  <si>
    <t>bronze greaves bolted at the knee with complex rackensprockets</t>
  </si>
  <si>
    <t>peaked tan cap with a stylized gem-embroidered patch</t>
  </si>
  <si>
    <t>black mail balaclava with strips of red fabric interlaced through the links</t>
  </si>
  <si>
    <t>green diamond-hide helm of tiny scales sporting a wide jaw and ridged eyebrows</t>
  </si>
  <si>
    <t>ornately scaled mask with red googly eyes immediately above tiny eye slits</t>
  </si>
  <si>
    <t>bronze top hat riveted with a pair of carefully enmeshed wire goggles</t>
  </si>
  <si>
    <t>single strip of thick metal poured and hammered to resemble an ascot</t>
  </si>
  <si>
    <t>pair of tiny tan leather gloves with thick black stitching</t>
  </si>
  <si>
    <t>black mail gloves with open palms fastened by worn leather straps</t>
  </si>
  <si>
    <t>diamond-hide gloves riveted with green scales tapering to sharp curved claws</t>
  </si>
  <si>
    <t>plate gauntlets joined by thick bolts with visible glarmencouplers</t>
  </si>
  <si>
    <t>green bengaline cloak with starlily blossoms embroidered on one side</t>
  </si>
  <si>
    <t>coat</t>
  </si>
  <si>
    <t>jodhpurs</t>
  </si>
  <si>
    <t>hauberk</t>
  </si>
  <si>
    <t>shirt</t>
  </si>
  <si>
    <t>greaves</t>
  </si>
  <si>
    <t>cap</t>
  </si>
  <si>
    <t>balaclava</t>
  </si>
  <si>
    <t>helm</t>
  </si>
  <si>
    <t>mask</t>
  </si>
  <si>
    <t>hat</t>
  </si>
  <si>
    <t>metal</t>
  </si>
  <si>
    <t>handwraps</t>
  </si>
  <si>
    <t>spork</t>
  </si>
  <si>
    <t>harpoon</t>
  </si>
  <si>
    <t>shovel</t>
  </si>
  <si>
    <t>footwraps</t>
  </si>
  <si>
    <t>boots</t>
  </si>
  <si>
    <t>spikes</t>
  </si>
  <si>
    <t>wraps</t>
  </si>
  <si>
    <t>claws</t>
  </si>
  <si>
    <t>knuckles</t>
  </si>
  <si>
    <t>knuckleguards</t>
  </si>
  <si>
    <t>stick</t>
  </si>
  <si>
    <t>leg</t>
  </si>
  <si>
    <t>Misenseor Goods (5)</t>
  </si>
  <si>
    <t>gargantuan Aldauth war icon set atop a splintery haft of white ironwood</t>
  </si>
  <si>
    <t>gargantuan Botolf war icon set atop a haft of black ironwood</t>
  </si>
  <si>
    <t>gargantuan Kerenhappuch war icon set atop a chiseled haft of cocobolo</t>
  </si>
  <si>
    <t>icon</t>
  </si>
  <si>
    <t>gargantuan Asketi war icon set atop a haft of scaly adderwood</t>
  </si>
  <si>
    <t>gargantuan Dergati war icon set atop a dark haft of smokewood</t>
  </si>
  <si>
    <t>gargantuan Drogor war icon set atop a blue-varnished haft of palmwood</t>
  </si>
  <si>
    <t>gargantuan Harawep war icon set atop a withered haft of witchclaw</t>
  </si>
  <si>
    <t>gargantuan Huldah war icon set atop a thorny haft of acacia</t>
  </si>
  <si>
    <t>scythe</t>
  </si>
  <si>
    <t>tall blood-red scythe festooned with dead dusk roses</t>
  </si>
  <si>
    <t>golden-bladed scimitar tied with ribbons of spun rainbow</t>
  </si>
  <si>
    <t>star</t>
  </si>
  <si>
    <t>morning star of chitinous black tomiek</t>
  </si>
  <si>
    <t>horn</t>
  </si>
  <si>
    <t>twisted night-black horn</t>
  </si>
  <si>
    <t>fist-shaped granite mace bearing a lurid peacock jasper</t>
  </si>
  <si>
    <t>sprinkler</t>
  </si>
  <si>
    <t>holy water sprinkler embedded with ghostly white negerats</t>
  </si>
  <si>
    <t>sword</t>
  </si>
  <si>
    <t>dark crimson sword etched with niello lightning</t>
  </si>
  <si>
    <t>spike</t>
  </si>
  <si>
    <t>oaken impalement spike draped in tatters of silvery bloodlace</t>
  </si>
  <si>
    <t>scepter</t>
  </si>
  <si>
    <t>bejeweled silver scepter</t>
  </si>
  <si>
    <t>mail</t>
  </si>
  <si>
    <t>blued steel mail edged with ornate pierced silver chain</t>
  </si>
  <si>
    <t>silver-gilt mail bedecked with loops of ornate pierced gold chain</t>
  </si>
  <si>
    <t>darkened silver mail set with a hammered gold chestplate fashioned in a sunburst design</t>
  </si>
  <si>
    <t>ebony mail interwoven with golden steelsilk links forming a cascade of lightning bolts</t>
  </si>
  <si>
    <t>silvery blue mail set with a burnished gold chestpiece edged in snow opals</t>
  </si>
  <si>
    <t>chain</t>
  </si>
  <si>
    <t>silvered chain woven over the heart with steelsilk links forming a white dove bearing a broken sword</t>
  </si>
  <si>
    <t>deep blue chain patterned in silvery-white steelsilk with dazzling stars entwined among hemlock blossoms</t>
  </si>
  <si>
    <t>Elahkti's Metal Arts (2)</t>
  </si>
  <si>
    <t>polished silver helm with a hinged visor of dark steel</t>
  </si>
  <si>
    <t>snowy white helm edged with thin pierced-gold chain</t>
  </si>
  <si>
    <t>obsidian helm with a burnished silver visor and scarlet gryphon plumes</t>
  </si>
  <si>
    <t>deep black steel-visored helm embossed with a golden rising sun</t>
  </si>
  <si>
    <t>burnished silver helm engraved with an ornate bronzed triskele</t>
  </si>
  <si>
    <t>gleaming silver helm edged with pierced blued-steel chain</t>
  </si>
  <si>
    <t>twilight-blue helm with a darkened silver visor and somber black heron plumes</t>
  </si>
  <si>
    <t>twilight-blue gauntlets with black leather cuffs worked in raised silver</t>
  </si>
  <si>
    <t>articulated obsidian gauntlets edged with thin gold chain</t>
  </si>
  <si>
    <t>deep black gauntlets looped with narrow platinum chain</t>
  </si>
  <si>
    <t>polished silver gauntlets cuffed in deep blue leather with silver chain lacings</t>
  </si>
  <si>
    <t>burnished silver gauntlets with sable leather cuffs edged in thin bronze chain</t>
  </si>
  <si>
    <t>pure white gauntlets cuffed with sable leather stamped in gold scrollwork</t>
  </si>
  <si>
    <t>gleaming silver gauntlets looped with twisted red gold chain</t>
  </si>
  <si>
    <t>Outrageous Fortune</t>
  </si>
  <si>
    <t>braided wool sling</t>
  </si>
  <si>
    <t>silken sling braided from red and yellow strands</t>
  </si>
  <si>
    <t>hempen sling reinforced with rawhide</t>
  </si>
  <si>
    <t>corded flaxen sling</t>
  </si>
  <si>
    <t>cotton sling with braided cords</t>
  </si>
  <si>
    <t>orange sling with a sailcloth pouch</t>
  </si>
  <si>
    <t>flaxen sling with a doeskin cradle</t>
  </si>
  <si>
    <t>spidersilk sling with a black leather cradle</t>
  </si>
  <si>
    <t>black sling with a canvas cradle</t>
  </si>
  <si>
    <t>lime-green sling with a calfskin pouch</t>
  </si>
  <si>
    <t>oak staff sling with hempen whipcords</t>
  </si>
  <si>
    <t>silverwood staff sling with braided whipcords</t>
  </si>
  <si>
    <t>mistwood staff sling with spidersilk whipcords</t>
  </si>
  <si>
    <t>mahogany staff sling with spidersilk whipcords</t>
  </si>
  <si>
    <t>walnut staff sling with flaxen whipcords</t>
  </si>
  <si>
    <t>ebony staff sling with spidersilk whipcords</t>
  </si>
  <si>
    <t>copperwood staff sling with silken whipcords</t>
  </si>
  <si>
    <t>sandalwood staff sling with woolen whipcords</t>
  </si>
  <si>
    <t>haon staff sling with woolen whipcords</t>
  </si>
  <si>
    <t>blackwood staff sling with flaxen whipcords</t>
  </si>
  <si>
    <t>Cutting Edge (4)</t>
  </si>
  <si>
    <t>oak-hilted throwing dagger of blackened steel</t>
  </si>
  <si>
    <t>hollow-hilted throwing dagger with a stylized triangular blade</t>
  </si>
  <si>
    <t>polished steel throwing dagger with a red leather-clad hilt</t>
  </si>
  <si>
    <t>pale silver throwing dagger</t>
  </si>
  <si>
    <t>throwing dagger etched with an intricate spider web</t>
  </si>
  <si>
    <t>poignard</t>
  </si>
  <si>
    <t>etched steel poignard with a blue glass eye capping the hilt</t>
  </si>
  <si>
    <t>etched steel poignard with a curved ivory fang capping the hilt</t>
  </si>
  <si>
    <t>etched steel poignard with a carved ivory mouse capping the hilt</t>
  </si>
  <si>
    <t>etched steel poignard with a tarnished brass fish capping the hilt</t>
  </si>
  <si>
    <t>etched steel poignard with a brilliant sunstone capping the hilt</t>
  </si>
  <si>
    <t>fan</t>
  </si>
  <si>
    <t>thick-bladed fan etched with a pattern of delicate lace</t>
  </si>
  <si>
    <t>thick-bladed fan etched with a spider</t>
  </si>
  <si>
    <t>thick-bladed fan etched with a scale pattern</t>
  </si>
  <si>
    <t>thick-bladed fan inlaid with a pattern of bronze beetles</t>
  </si>
  <si>
    <t>Made for Walking</t>
  </si>
  <si>
    <t>pair of gleaming scale boots painted with a tentacled sea monster</t>
  </si>
  <si>
    <t>pair of gleaming plate boots etched with a tentacled sea monster</t>
  </si>
  <si>
    <t>pair of yellowing boots made of shark cartilage</t>
  </si>
  <si>
    <t>pair of thigh boots made of fused-together rat bones</t>
  </si>
  <si>
    <t>pair of bone boots adorned with finely sharpened goat horns</t>
  </si>
  <si>
    <t>pair of bleached boots crafted from several rib cages</t>
  </si>
  <si>
    <t>pair of heavy cloth boots covered in colorful patches</t>
  </si>
  <si>
    <t>pair of reinforced boots with heavily embroidered cuffs</t>
  </si>
  <si>
    <t>pair of thick thigh boots dyed a rich indigo</t>
  </si>
  <si>
    <t>pair of thick canvas boots</t>
  </si>
  <si>
    <t>pair of studded leather boots with tufts of white fur peeking from the cuffs</t>
  </si>
  <si>
    <t>pair of stiff boots crafted from multiple layers of stormbull leather</t>
  </si>
  <si>
    <t>pair of vibrantly crimson boots embroidered with silver scorpions</t>
  </si>
  <si>
    <t>pair of tawny doe-skin boots burned with demonic shadowy visages</t>
  </si>
  <si>
    <t>pair of mail boots formed from interlocking turquoise metal scales</t>
  </si>
  <si>
    <t>pair of dark and gleaming mail boots</t>
  </si>
  <si>
    <t>pair of thickly padded scale boots embellished with gold leaf</t>
  </si>
  <si>
    <t>pair of brightly polished boots of interlocking silver and copper scale</t>
  </si>
  <si>
    <t>pair of silver plate boots inlaid with onyx dragons</t>
  </si>
  <si>
    <t>pair of gleaming plate boots</t>
  </si>
  <si>
    <t>pair of thigh-high plate boots with thick leather straps</t>
  </si>
  <si>
    <t>pair of well-polished plate boots adorned with golden scrollwork</t>
  </si>
  <si>
    <t>femur</t>
  </si>
  <si>
    <t>blades</t>
  </si>
  <si>
    <t>peccary tusk elbow blades</t>
  </si>
  <si>
    <t>gryphon talon elbow blades</t>
  </si>
  <si>
    <t>firecat claw elbow blades</t>
  </si>
  <si>
    <t>basilisk fang elbow blades</t>
  </si>
  <si>
    <t>angiswaerd fang handwraps</t>
  </si>
  <si>
    <t>shalswar claw handwraps</t>
  </si>
  <si>
    <t>beisswurm fang handwraps</t>
  </si>
  <si>
    <t>kra'hei fang knee spikes</t>
  </si>
  <si>
    <t>wolf tooth knee spikes</t>
  </si>
  <si>
    <t>wasp stinger knee spikes</t>
  </si>
  <si>
    <t>germish'din hide footwraps</t>
  </si>
  <si>
    <t>dolomar carapace footwraps</t>
  </si>
  <si>
    <t>shard</t>
  </si>
  <si>
    <t>steel bastard sword</t>
  </si>
  <si>
    <t>steel throwing spike</t>
  </si>
  <si>
    <t>haralun scythe</t>
  </si>
  <si>
    <t>glaes scythe</t>
  </si>
  <si>
    <t>sipar</t>
  </si>
  <si>
    <t>shield</t>
  </si>
  <si>
    <t>lumium ordinary shield</t>
  </si>
  <si>
    <t>targe</t>
  </si>
  <si>
    <t>hood</t>
  </si>
  <si>
    <t>light lumium plate mask</t>
  </si>
  <si>
    <t>lumium scale gloves</t>
  </si>
  <si>
    <t>insulated fine silk shirt with fitted seams</t>
  </si>
  <si>
    <t>pants</t>
  </si>
  <si>
    <t>aventail</t>
  </si>
  <si>
    <t>light lumium plate aventail</t>
  </si>
  <si>
    <t>gold tower shield emblazoned with a rising sun</t>
  </si>
  <si>
    <t>ebony tower shield emblazoned with a platinum lightning bolt striking a stout oak tree</t>
  </si>
  <si>
    <t>bronze tower shield emblazoned with an imposing stag</t>
  </si>
  <si>
    <t>blue tower shield emblazoned with a snow-capped mountain</t>
  </si>
  <si>
    <t>variegated chain hauberk</t>
  </si>
  <si>
    <t>variegated chain gloves</t>
  </si>
  <si>
    <t>black leather mask lined with snow opals</t>
  </si>
  <si>
    <t>hunters</t>
  </si>
  <si>
    <t>black leather hunters seamed with double rows of snow opals</t>
  </si>
  <si>
    <t>plate</t>
  </si>
  <si>
    <t>golden jousting plate with a rising sun emblazoned across the chest</t>
  </si>
  <si>
    <t>golden great helm with large copper spikes running down the center</t>
  </si>
  <si>
    <t>golden gauntlets with copper spikes</t>
  </si>
  <si>
    <t>blackened great helm</t>
  </si>
  <si>
    <t>black gauntlets trimmed in platinum</t>
  </si>
  <si>
    <t>bronze great helm with a 13-point stag's antlers attached</t>
  </si>
  <si>
    <t>bronze gauntlets edged with green verdigris</t>
  </si>
  <si>
    <t>blood-red jousting plate decorated with gilded thorns</t>
  </si>
  <si>
    <t>blood-red great helm bearing a circlet of gold thorns</t>
  </si>
  <si>
    <t>dark red gauntlets with golden rivets</t>
  </si>
  <si>
    <t>sky blue jousting plate embellished with diamond dust</t>
  </si>
  <si>
    <t>sky blue great helm embellished with diamond dust in the shape of snowflakes</t>
  </si>
  <si>
    <t>pale blue gauntlets with white cuffs</t>
  </si>
  <si>
    <t>Something's Fishy</t>
  </si>
  <si>
    <t>gladius</t>
  </si>
  <si>
    <t>stout gladius forged with a delicate texture of scales</t>
  </si>
  <si>
    <t>steel spiked mace with a head resembling a sea urchin</t>
  </si>
  <si>
    <t>oak-hafted spear with a squid-shaped head</t>
  </si>
  <si>
    <t>triangular shield covered with a layer of shark skin</t>
  </si>
  <si>
    <t>cuirass</t>
  </si>
  <si>
    <t>steel cuirass with a large shark fin on the backplate</t>
  </si>
  <si>
    <t>grey leather mask resembling a dolphin head</t>
  </si>
  <si>
    <t>pair of sea green webbed gloves</t>
  </si>
  <si>
    <t>visored helm crafted to resemble a shark head</t>
  </si>
  <si>
    <t>armor</t>
  </si>
  <si>
    <t>set of matte black armor with shark jaw pauldrons</t>
  </si>
  <si>
    <t>narrow sling crafted from a salt-stained net</t>
  </si>
  <si>
    <t>dart</t>
  </si>
  <si>
    <t>message dart</t>
  </si>
  <si>
    <t>message dagger</t>
  </si>
  <si>
    <t>pellet</t>
  </si>
  <si>
    <t>laughing pellet</t>
  </si>
  <si>
    <t>crying pellet</t>
  </si>
  <si>
    <t>bolt</t>
  </si>
  <si>
    <t>message bolt</t>
  </si>
  <si>
    <t>message pellet</t>
  </si>
  <si>
    <t>Faithful Defender (2)</t>
  </si>
  <si>
    <t>black ironwood shield studded with bronze fists</t>
  </si>
  <si>
    <t>azure target shield embellished with silver anchors</t>
  </si>
  <si>
    <t>dark mahogany shield reinforced with crude strips of iron</t>
  </si>
  <si>
    <t>polished copperwood shield branded with dragonflies</t>
  </si>
  <si>
    <t>mistwood shield inlaid with an ivory hawk</t>
  </si>
  <si>
    <t>wooden shield painted with a trio of black galleons</t>
  </si>
  <si>
    <t>polished gold shield embossed with an armored knight</t>
  </si>
  <si>
    <t>masterfully carved ironwood shield</t>
  </si>
  <si>
    <t>silver oval shield emblazoned with two scarlet chevrons</t>
  </si>
  <si>
    <t>goldenoak shield painted with green vertical stripes</t>
  </si>
  <si>
    <t>embossed bronze shield with black onyx inlay</t>
  </si>
  <si>
    <t>oval shield affixed with twin red-gold cobras</t>
  </si>
  <si>
    <t>steel-plated shield etched with a knight on horseback</t>
  </si>
  <si>
    <t>polished golden kite shield painted with black gryphons</t>
  </si>
  <si>
    <t>polished kite shield acid-etched with a jousting helmet</t>
  </si>
  <si>
    <t>black kite shield painted with the image of a strutting heron</t>
  </si>
  <si>
    <t>polished brass kite shield embossed with the image of crossed sabers</t>
  </si>
  <si>
    <t>hammered silver kite shield etched with a scale design</t>
  </si>
  <si>
    <t>small rounded shield inlaid with a golden lion's head</t>
  </si>
  <si>
    <t>intricately carved ironwood shield</t>
  </si>
  <si>
    <t>polished ebony shield emblazoned with a fractured lightning bolt</t>
  </si>
  <si>
    <t>oiled bullhide shield</t>
  </si>
  <si>
    <t>black and white cowhide shield</t>
  </si>
  <si>
    <t>buckler</t>
  </si>
  <si>
    <t>darkened leather buckler adorned with a brass hound's head</t>
  </si>
  <si>
    <t>chestnut leather shield adorned with a gleaming silver stallion</t>
  </si>
  <si>
    <t>hammered brass shield inlaid with tooled leather</t>
  </si>
  <si>
    <t>silver shield painted with the image of Katamba</t>
  </si>
  <si>
    <t>crescent horsehide shield</t>
  </si>
  <si>
    <t>triangular shield embellished with ornate etching</t>
  </si>
  <si>
    <t>crescent shield decorated with diamond-shaped sapphires</t>
  </si>
  <si>
    <t>purple tower shield inlaid with a golden crown</t>
  </si>
  <si>
    <t>black and white checkered tower shield</t>
  </si>
  <si>
    <t>brilliant green tower shield adorned with a leaping inkhorne</t>
  </si>
  <si>
    <t>hammered-gold tower shield acid-etched with a wolf's head</t>
  </si>
  <si>
    <t>highly-polished tower shield</t>
  </si>
  <si>
    <t>steel warrior's shield embossed with the image of a galloping black stallion</t>
  </si>
  <si>
    <t>head</t>
  </si>
  <si>
    <t>humanoid cambrinth head with disfigured features</t>
  </si>
  <si>
    <t>Slay It With Music</t>
  </si>
  <si>
    <t>falchion</t>
  </si>
  <si>
    <t>damascened falchion</t>
  </si>
  <si>
    <t>damascened longsword</t>
  </si>
  <si>
    <t>damascened broadsword</t>
  </si>
  <si>
    <t>damascened claymore</t>
  </si>
  <si>
    <t>damascened greatsword</t>
  </si>
  <si>
    <t>damascened dagger</t>
  </si>
  <si>
    <t>misericorde</t>
  </si>
  <si>
    <t>damascened misericorde</t>
  </si>
  <si>
    <t>falcata</t>
  </si>
  <si>
    <t>damascened falcata</t>
  </si>
  <si>
    <t>stiletto</t>
  </si>
  <si>
    <t>damascened stiletto</t>
  </si>
  <si>
    <t>damascened short sword</t>
  </si>
  <si>
    <t>damascened cutlass</t>
  </si>
  <si>
    <t>damascened scimitar</t>
  </si>
  <si>
    <t>damascened sabre</t>
  </si>
  <si>
    <t>damascened rapier</t>
  </si>
  <si>
    <t>vardite chain hauberk</t>
  </si>
  <si>
    <t>Nest o' Snakes (2)</t>
  </si>
  <si>
    <t>bola</t>
  </si>
  <si>
    <t>green anaconda-handled bola</t>
  </si>
  <si>
    <t>royal python-handled bola</t>
  </si>
  <si>
    <t>milk snake-handled bola</t>
  </si>
  <si>
    <t>rat snake-handled bola</t>
  </si>
  <si>
    <t>lance</t>
  </si>
  <si>
    <t>skefne</t>
  </si>
  <si>
    <t>trunk</t>
  </si>
  <si>
    <t>axe</t>
  </si>
  <si>
    <t>spetum</t>
  </si>
  <si>
    <t>blade</t>
  </si>
  <si>
    <t>sarissa</t>
  </si>
  <si>
    <t>partisan</t>
  </si>
  <si>
    <t>khuj</t>
  </si>
  <si>
    <t>voulge</t>
  </si>
  <si>
    <t>ava</t>
  </si>
  <si>
    <t>kaskara</t>
  </si>
  <si>
    <t>flamberge</t>
  </si>
  <si>
    <t>shh'oi'ata</t>
  </si>
  <si>
    <t>greataxe</t>
  </si>
  <si>
    <t>maul</t>
  </si>
  <si>
    <t>masamune</t>
  </si>
  <si>
    <t>broadaxe</t>
  </si>
  <si>
    <t>Ratchet Shack</t>
  </si>
  <si>
    <t>arbalest</t>
  </si>
  <si>
    <t>spruce arbalest with a bronze windlass</t>
  </si>
  <si>
    <t>maple arbalest with iron fittings</t>
  </si>
  <si>
    <t>acanth wood arbalest carved with tiny vines</t>
  </si>
  <si>
    <t>gloomwood arbalest with a polished steel lath</t>
  </si>
  <si>
    <t>crossbow</t>
  </si>
  <si>
    <t>ironwood crossbow with steel fittings</t>
  </si>
  <si>
    <t>whitethorn crossbow with platinum gears and inlay</t>
  </si>
  <si>
    <t>hickory crossbow with a steel prod</t>
  </si>
  <si>
    <t>polished lunat crossbow with a brass lever</t>
  </si>
  <si>
    <t>ice pick</t>
  </si>
  <si>
    <t>spatha</t>
  </si>
  <si>
    <t>schiavona</t>
  </si>
  <si>
    <t>recade</t>
  </si>
  <si>
    <t>back-sword</t>
  </si>
  <si>
    <t>nimsha</t>
  </si>
  <si>
    <t>cinquedea</t>
  </si>
  <si>
    <t>kudalata</t>
  </si>
  <si>
    <t>namkomba</t>
  </si>
  <si>
    <t>riste</t>
  </si>
  <si>
    <t>dagesse</t>
  </si>
  <si>
    <t>condottiere</t>
  </si>
  <si>
    <t>khopesh</t>
  </si>
  <si>
    <t>iltesh</t>
  </si>
  <si>
    <t>parang</t>
  </si>
  <si>
    <t>pasabas</t>
  </si>
  <si>
    <t>cleaver</t>
  </si>
  <si>
    <t>keyiru</t>
  </si>
  <si>
    <t>machete</t>
  </si>
  <si>
    <t>sickle</t>
  </si>
  <si>
    <t>saw</t>
  </si>
  <si>
    <t>hatchet</t>
  </si>
  <si>
    <t>mambeli</t>
  </si>
  <si>
    <t>adze</t>
  </si>
  <si>
    <t>knife</t>
  </si>
  <si>
    <t>khukri</t>
  </si>
  <si>
    <t>dirk</t>
  </si>
  <si>
    <t>dao</t>
  </si>
  <si>
    <t>shiv</t>
  </si>
  <si>
    <t>pugio</t>
  </si>
  <si>
    <t>telek</t>
  </si>
  <si>
    <t>hawkbill</t>
  </si>
  <si>
    <t>jambiya</t>
  </si>
  <si>
    <t>kris</t>
  </si>
  <si>
    <t>kasai</t>
  </si>
  <si>
    <t>briquet</t>
  </si>
  <si>
    <t>kaft</t>
  </si>
  <si>
    <t>sunblade</t>
  </si>
  <si>
    <t>kythe</t>
  </si>
  <si>
    <t>poker</t>
  </si>
  <si>
    <t>pick</t>
  </si>
  <si>
    <t>shriike</t>
  </si>
  <si>
    <t>razor</t>
  </si>
  <si>
    <t>sledgehammer</t>
  </si>
  <si>
    <t>hammer</t>
  </si>
  <si>
    <t>mallet</t>
  </si>
  <si>
    <t>kodur</t>
  </si>
  <si>
    <t>mattock</t>
  </si>
  <si>
    <t>akabo</t>
  </si>
  <si>
    <t>hara</t>
  </si>
  <si>
    <t>smasher</t>
  </si>
  <si>
    <t>ukabi</t>
  </si>
  <si>
    <t>skullcrusher</t>
  </si>
  <si>
    <t>teapot</t>
  </si>
  <si>
    <t>morning-star</t>
  </si>
  <si>
    <t>warhammer</t>
  </si>
  <si>
    <t>pin</t>
  </si>
  <si>
    <t>baton</t>
  </si>
  <si>
    <t>tenderizer</t>
  </si>
  <si>
    <t>club</t>
  </si>
  <si>
    <t>marlingspike</t>
  </si>
  <si>
    <t>garz</t>
  </si>
  <si>
    <t>bludgeon</t>
  </si>
  <si>
    <t>gavel</t>
  </si>
  <si>
    <t>spoon</t>
  </si>
  <si>
    <t>javelin</t>
  </si>
  <si>
    <t>fork</t>
  </si>
  <si>
    <t>pilum</t>
  </si>
  <si>
    <t>pitchfork</t>
  </si>
  <si>
    <t>allarh</t>
  </si>
  <si>
    <t>hunthsleg</t>
  </si>
  <si>
    <t>trident</t>
  </si>
  <si>
    <t>katavdar</t>
  </si>
  <si>
    <t>hhr'ata</t>
  </si>
  <si>
    <t>sis</t>
  </si>
  <si>
    <t>spider</t>
  </si>
  <si>
    <t>cirvi</t>
  </si>
  <si>
    <t>charovra</t>
  </si>
  <si>
    <t>shavi</t>
  </si>
  <si>
    <t>tago</t>
  </si>
  <si>
    <t>lata</t>
  </si>
  <si>
    <t>horseshoe</t>
  </si>
  <si>
    <t>bulhawf</t>
  </si>
  <si>
    <t>cuska</t>
  </si>
  <si>
    <t>boomerang</t>
  </si>
  <si>
    <t>cupcakes</t>
  </si>
  <si>
    <t>rattle</t>
  </si>
  <si>
    <t>cheesecake</t>
  </si>
  <si>
    <t>croissant</t>
  </si>
  <si>
    <t>boko</t>
  </si>
  <si>
    <t>book</t>
  </si>
  <si>
    <t>staff</t>
  </si>
  <si>
    <t>bar</t>
  </si>
  <si>
    <t>cane</t>
  </si>
  <si>
    <t>crook</t>
  </si>
  <si>
    <t>rod</t>
  </si>
  <si>
    <t>nightstick</t>
  </si>
  <si>
    <t>bread</t>
  </si>
  <si>
    <t>kneecapper</t>
  </si>
  <si>
    <t>Amylia's Attic (2)</t>
  </si>
  <si>
    <t>longcoat</t>
  </si>
  <si>
    <t>faded black leather longcoat</t>
  </si>
  <si>
    <t>dulled steel plate</t>
  </si>
  <si>
    <t>serrated scimitar with a bare metal grip</t>
  </si>
  <si>
    <t>narrow throwing dagger with a cracked marble pommel</t>
  </si>
  <si>
    <t>steel broadsword with a bloodstained leather grip</t>
  </si>
  <si>
    <t>cravat</t>
  </si>
  <si>
    <t>cupcake</t>
  </si>
  <si>
    <t>disc</t>
  </si>
  <si>
    <t>flarmencrank</t>
  </si>
  <si>
    <t>bunny</t>
  </si>
  <si>
    <t>Visions of Holiness (3)</t>
  </si>
  <si>
    <t>simple iron pike staff dangling lengths of boar-embroidered crimson ribbon</t>
  </si>
  <si>
    <t>blackened steel quarterstaff inlaid with burnished silver vermiculations</t>
  </si>
  <si>
    <t>rusted wrought iron nightstick capped at one end by a tarnished silver shrew</t>
  </si>
  <si>
    <t>sturdy steel war hammer engraved with a flock of stylized ravens in flight</t>
  </si>
  <si>
    <t>brutal spiked club wrapped about the handle with ragged horsehide leather</t>
  </si>
  <si>
    <t>short-handled steel mace inlaid with a single golden mongoose</t>
  </si>
  <si>
    <t>gleaming flanged mace with a roaring golden lion's head pommel</t>
  </si>
  <si>
    <t>baselard</t>
  </si>
  <si>
    <t>darkened baselard with an agate-eyed onyx panther's head pommel</t>
  </si>
  <si>
    <t>sleek steel rapier with a gleaming silver kingsnake-incised basket hilt</t>
  </si>
  <si>
    <t>sinuous scimitar with a viper-etched basket hilt</t>
  </si>
  <si>
    <t>razor-edged steel cutlass with a grip wrapped in pebbled shagreen</t>
  </si>
  <si>
    <t>stout steel back-sword acid-etched with the wolverine of Kuniyo</t>
  </si>
  <si>
    <t>jagged iron broadsword featuring a hilt in the form of a coiled adder</t>
  </si>
  <si>
    <t>leaf-bladed bronze longsword with a brown-mottled ivory grip</t>
  </si>
  <si>
    <t>heavy steel falchion with a screaming phoenix head pommel</t>
  </si>
  <si>
    <t>dark iron siege arbalest with limbs wrought to resemble a soaring vulture</t>
  </si>
  <si>
    <t>stonebow</t>
  </si>
  <si>
    <t>horn-limbed sturdy stonebow inlaid with a drunken ram along its oaken tiller</t>
  </si>
  <si>
    <t>slurbow</t>
  </si>
  <si>
    <t>black ironwood slurbow adorned by a web-etched red gold barrel</t>
  </si>
  <si>
    <t>hickory light crossbow scorched with the image of a dancing welkin</t>
  </si>
  <si>
    <t>dusk-hued light crossbow with its limbs tipped by tiny animite nightingales</t>
  </si>
  <si>
    <t>rock</t>
  </si>
  <si>
    <t>suit of azure full plate with gilded nightingales enameled upon its pauldrons</t>
  </si>
  <si>
    <t>burnished chain hauberk with a rainbow-hued skirt of links below the waist</t>
  </si>
  <si>
    <t>steel chain hauberk with a polished silvery-white dove emblem on the back</t>
  </si>
  <si>
    <t>orange-red chain hauberk painted to resemble the plumage of a fiery phoenix</t>
  </si>
  <si>
    <t>silver-hemmed quilted hauberk adorned with a number of dancing welkin</t>
  </si>
  <si>
    <t>wine red quilted hauberk emblazoned upon the back with a majestic donkey</t>
  </si>
  <si>
    <t>marbrinus quilted hauberk wrought in hues of black and grey</t>
  </si>
  <si>
    <t>reinforced hide gloves with thick padding</t>
  </si>
  <si>
    <t>cowl</t>
  </si>
  <si>
    <t>leather cowl adorned with bits of foliage</t>
  </si>
  <si>
    <t>netting</t>
  </si>
  <si>
    <t>lightweight camouflage netting scattered with clinging dead leaves</t>
  </si>
  <si>
    <t>Once Possessed (2)</t>
  </si>
  <si>
    <t>bloodstained leather mask crafted to resemble a skull</t>
  </si>
  <si>
    <t>thick-handled throwing hammer shaped like an uncut rock</t>
  </si>
  <si>
    <t>unstained deobar quarterstaff</t>
  </si>
  <si>
    <t>dung</t>
  </si>
  <si>
    <t>hunk of dried yak dung</t>
  </si>
  <si>
    <t>Thee Mottl'd Teoy Shoppe</t>
  </si>
  <si>
    <t>glossy blue-white broadsword</t>
  </si>
  <si>
    <t>dull black broadsword</t>
  </si>
  <si>
    <t>fiery red broadsword</t>
  </si>
  <si>
    <t>fiery red dagger</t>
  </si>
  <si>
    <t>glossy blue-white dagger</t>
  </si>
  <si>
    <t>dull black dagger</t>
  </si>
  <si>
    <t>glossy blue-white rapier</t>
  </si>
  <si>
    <t>dull black rapier</t>
  </si>
  <si>
    <t>fiery red rapier</t>
  </si>
  <si>
    <t>round shield painted to resemble Xibar</t>
  </si>
  <si>
    <t>circular buckler painted with a smiling face</t>
  </si>
  <si>
    <t>spiked round sipar painted to resemble a chocolate chip cookie</t>
  </si>
  <si>
    <t>slender carving knife with a twisted gloomwood handle</t>
  </si>
  <si>
    <t>swept-hilt sabre with gold inlay along the blade</t>
  </si>
  <si>
    <t>bronzed longsword with a horse head pommel</t>
  </si>
  <si>
    <t>steel battle axe with a haft carved to resemble an elongated zombie</t>
  </si>
  <si>
    <t>golden-handled katar etched with a viper along the blade</t>
  </si>
  <si>
    <t>steel battle axe painted with a pink rabbit</t>
  </si>
  <si>
    <t>throwing axe forged in the shape of a butterfly</t>
  </si>
  <si>
    <t>steel morning star with a spiked acorn-shaped head</t>
  </si>
  <si>
    <t>silvered broadsword etched with a line of geese along the blade</t>
  </si>
  <si>
    <t>gilt-edged scimitar painted with a rainbow unicorn</t>
  </si>
  <si>
    <t>slender throwing dagger with a curled mouse pommel</t>
  </si>
  <si>
    <t>steel hammer with a head forged to resemble an ice cream cone</t>
  </si>
  <si>
    <t>glittery katar etched with mice dancing along the blade</t>
  </si>
  <si>
    <t>blue steel stiletto with a carved penguin grip</t>
  </si>
  <si>
    <t>Just a Slice (2)</t>
  </si>
  <si>
    <t>Leftovers (3)</t>
  </si>
  <si>
    <t>curved machete with a bone handle</t>
  </si>
  <si>
    <t>scalpel</t>
  </si>
  <si>
    <t>bone-handled scalpel with an obsidian blade</t>
  </si>
  <si>
    <t>bloodstained bone throwing hammer</t>
  </si>
  <si>
    <t>skullcap</t>
  </si>
  <si>
    <t>blackened bone skullcap</t>
  </si>
  <si>
    <t>blackened bone armor</t>
  </si>
  <si>
    <t>blackened bone gauntlets with the shadowy image of a panther</t>
  </si>
  <si>
    <t>blackened bone gauntlets</t>
  </si>
  <si>
    <t>blackened bone greaves</t>
  </si>
  <si>
    <t>blackened bone mask</t>
  </si>
  <si>
    <t>bloodstained bone greaves</t>
  </si>
  <si>
    <t>bloodstained bone gauntlets</t>
  </si>
  <si>
    <t>bloodstained bone gauntlets with dark encrusted talons</t>
  </si>
  <si>
    <t>bloodstained bone armor</t>
  </si>
  <si>
    <t>bloodstained bone mask fringed with horned spikes</t>
  </si>
  <si>
    <t>bloodstained bone mask</t>
  </si>
  <si>
    <t>pulzone</t>
  </si>
  <si>
    <t>quadrello</t>
  </si>
  <si>
    <t>uku'uanstaho</t>
  </si>
  <si>
    <t>hhr'ibu</t>
  </si>
  <si>
    <t>pelletbow</t>
  </si>
  <si>
    <t>bow</t>
  </si>
  <si>
    <t>shortbow</t>
  </si>
  <si>
    <t>guti</t>
  </si>
  <si>
    <t>chunenguti</t>
  </si>
  <si>
    <t>aegis</t>
  </si>
  <si>
    <t>carapace</t>
  </si>
  <si>
    <t>door</t>
  </si>
  <si>
    <t>scutum</t>
  </si>
  <si>
    <t>platter</t>
  </si>
  <si>
    <t>lid</t>
  </si>
  <si>
    <t>leathers</t>
  </si>
  <si>
    <t>bodysuit</t>
  </si>
  <si>
    <t>barmail</t>
  </si>
  <si>
    <t>jerkin</t>
  </si>
  <si>
    <t>tunic</t>
  </si>
  <si>
    <t>breastplate</t>
  </si>
  <si>
    <t>caftan</t>
  </si>
  <si>
    <t>workcoat</t>
  </si>
  <si>
    <t>odaj</t>
  </si>
  <si>
    <t>tabard</t>
  </si>
  <si>
    <t>lorica</t>
  </si>
  <si>
    <t>brigandine</t>
  </si>
  <si>
    <t>vest</t>
  </si>
  <si>
    <t>mantle</t>
  </si>
  <si>
    <t>gorget</t>
  </si>
  <si>
    <t>tasset</t>
  </si>
  <si>
    <t>fauld</t>
  </si>
  <si>
    <t>backplate</t>
  </si>
  <si>
    <t>sleeves</t>
  </si>
  <si>
    <t>armwraps</t>
  </si>
  <si>
    <t>vambraces</t>
  </si>
  <si>
    <t>bracers</t>
  </si>
  <si>
    <t>helmet</t>
  </si>
  <si>
    <t>greathelm</t>
  </si>
  <si>
    <t>sallet</t>
  </si>
  <si>
    <t>spanghelm</t>
  </si>
  <si>
    <t>armet</t>
  </si>
  <si>
    <t>curved wood cudgel carved to resemble an otter holding a stone</t>
  </si>
  <si>
    <t>slender shucking knife with an otter etched on the grip</t>
  </si>
  <si>
    <t>This 'N' That (6)</t>
  </si>
  <si>
    <t>workgloves</t>
  </si>
  <si>
    <t>guards</t>
  </si>
  <si>
    <t>handguards</t>
  </si>
  <si>
    <t>leggings</t>
  </si>
  <si>
    <t>trousers</t>
  </si>
  <si>
    <t>legwraps</t>
  </si>
  <si>
    <t>Spiraling Out of Control</t>
  </si>
  <si>
    <t>vivid pink throwing dagger with a rose-shaped pommel</t>
  </si>
  <si>
    <t>steel throwing dagger with a teardrop-shaped sapphire pommel</t>
  </si>
  <si>
    <t>black throwing dagger with a skull hilt</t>
  </si>
  <si>
    <t>black throwing dagger with a rotting leather-wrapped hilt</t>
  </si>
  <si>
    <t>tan and white cowhide leathers with steel rivets</t>
  </si>
  <si>
    <t>black and white cowhide leathers with brass rivets</t>
  </si>
  <si>
    <t>horned leather helm with black-tipped horns</t>
  </si>
  <si>
    <t>cowhide-covered shield</t>
  </si>
  <si>
    <t>Cowsmoopolitan (3)</t>
  </si>
  <si>
    <t>witchclaw longbow strung with a cluster of rivertears</t>
  </si>
  <si>
    <t>Hollow Eve 421 Raffle Center</t>
  </si>
  <si>
    <t>Dark Defenders (2)</t>
  </si>
  <si>
    <t>dark smokewood composite bow tipped with inlaid lightning amethyst spiders</t>
  </si>
  <si>
    <t>ornate skirmisher's crossbow</t>
  </si>
  <si>
    <t>balanced alpine crossbow with an intricately carved iroko stock</t>
  </si>
  <si>
    <t>blued-steel dao engraved with a skeletal viper</t>
  </si>
  <si>
    <t>steel-bladed falcata with an ornate hilt</t>
  </si>
  <si>
    <t>brushed-steel ceremonial dagger</t>
  </si>
  <si>
    <t>imposing battle sword with an acid-etched blade</t>
  </si>
  <si>
    <t>burnished golden greatsword with a sweeping adder hilt</t>
  </si>
  <si>
    <t>broad-axe</t>
  </si>
  <si>
    <t>executioner's broad-axe</t>
  </si>
  <si>
    <t>gleaming claymore with jewel-encrusted quillions</t>
  </si>
  <si>
    <t>gold-inlaid sword tied with a cascading black scarf</t>
  </si>
  <si>
    <t>gleaming razor-sharp rapier with an intricately engraved hilt</t>
  </si>
  <si>
    <t>polished steel machete inlaid with bronze along the haft</t>
  </si>
  <si>
    <t>razor-sharp baselard with a twisted pearl and animite grip</t>
  </si>
  <si>
    <t>dark steel scimitar with a polished e'erdream hilt</t>
  </si>
  <si>
    <t>damascened steel longsword with a platinum-gilded handguard</t>
  </si>
  <si>
    <t>matte-black dagesse etched with the image of a battle-ready centaur</t>
  </si>
  <si>
    <t>gleaming steel falchion with a double-wrapped grip</t>
  </si>
  <si>
    <t>gleaming double-bladed war axe</t>
  </si>
  <si>
    <t>intricately carved javelin displaying a brilliant forest's heart garnet</t>
  </si>
  <si>
    <t>blackened steel trident</t>
  </si>
  <si>
    <t>pale zingana spear carved with a flame-shrouded centaur</t>
  </si>
  <si>
    <t>wickedly spiked morning star with a black dergatine-wrapped handle</t>
  </si>
  <si>
    <t>heavy flanged mace banded in animite</t>
  </si>
  <si>
    <t>spiked mace with a dragonwood handle</t>
  </si>
  <si>
    <t>blackened-steel war hammer</t>
  </si>
  <si>
    <t>tarnished goshawk-headed mallet</t>
  </si>
  <si>
    <t>gold-banded gloomwood club displaying an array of sharks' teeth</t>
  </si>
  <si>
    <t>triple-ball marauder's flail with a smokewood handle</t>
  </si>
  <si>
    <t>glaes-inlaid war mattock</t>
  </si>
  <si>
    <t>double coyote-headed maul with a solid chain shaft</t>
  </si>
  <si>
    <t>oar</t>
  </si>
  <si>
    <t>broken boat oar</t>
  </si>
  <si>
    <t>leather-wrapped bludgeon</t>
  </si>
  <si>
    <t>skillet</t>
  </si>
  <si>
    <t>small cast-iron skillet</t>
  </si>
  <si>
    <t>pitted mammoth-bone cudgel</t>
  </si>
  <si>
    <t>Clear Visions</t>
  </si>
  <si>
    <t>tyrium longsword with a mistglass hilt</t>
  </si>
  <si>
    <t>tyrium skinning knife with a mistglass handle</t>
  </si>
  <si>
    <t>Walk This Way (2)</t>
  </si>
  <si>
    <t>blue steel walking stick capped with a carved ivory octopus</t>
  </si>
  <si>
    <t>graceful rosewood cane capped with a red crystal sphere</t>
  </si>
  <si>
    <t>driftwood cane studded with smooth stones and jagged shells</t>
  </si>
  <si>
    <t>black lacquered cane with a carved silver grip</t>
  </si>
  <si>
    <t>braided cane of steel and carved ironwood</t>
  </si>
  <si>
    <t>Shenneshwi's Stockpile (4)</t>
  </si>
  <si>
    <t>tawny leathers dappled upon the shoulders to recreate the markings of a fawn</t>
  </si>
  <si>
    <t>oxblood leathers striated to look like exposed muscle</t>
  </si>
  <si>
    <t>pitch-black leathers oiled to a high gloss</t>
  </si>
  <si>
    <t>celestial blue leathers embossed with birds in flight</t>
  </si>
  <si>
    <t>sleek stalking leathers dyed in rich earth tones</t>
  </si>
  <si>
    <t>pair of gloves resembling partially skinned hands</t>
  </si>
  <si>
    <t>pair of black leather gloves with buckles at the wrists</t>
  </si>
  <si>
    <t>pair of raven feather-edged gloves</t>
  </si>
  <si>
    <t>pair of deep brown leather gloves with sculpted leaves upon their backs</t>
  </si>
  <si>
    <t>cowl of dark supple leather</t>
  </si>
  <si>
    <t>leather cowl designed to resemble a sewn-up face</t>
  </si>
  <si>
    <t>raven feathered cowl with a stylized leather beak</t>
  </si>
  <si>
    <t>virid leather cowl marked with a raised branch pattern</t>
  </si>
  <si>
    <t>steel-tipped war lance wrapped with waxed silk</t>
  </si>
  <si>
    <t>butterfly spear wrapped in saffron silk</t>
  </si>
  <si>
    <t>patterned bamboo hunting spear</t>
  </si>
  <si>
    <t>patterned bamboo staff sling</t>
  </si>
  <si>
    <t>staff sling with an azure silk-wrapped grip</t>
  </si>
  <si>
    <t>heavy linen knotwork sling</t>
  </si>
  <si>
    <t>braided silk and leather sling</t>
  </si>
  <si>
    <t>shh'oi crossbow reinforced with bleached bone</t>
  </si>
  <si>
    <t>black laquered bamboo crossbow with a brushed nickel boltplate</t>
  </si>
  <si>
    <t>ironwood crossbow with ivory endtips</t>
  </si>
  <si>
    <t>bloodwood dako'gi crossbow set with a bone scrimshaw boltplate</t>
  </si>
  <si>
    <t>white ash crossbow set with a fluted ivory boltplate</t>
  </si>
  <si>
    <t>copperwood flight bow wrapped in gilded leather</t>
  </si>
  <si>
    <t>Armadillo Crush (4)</t>
  </si>
  <si>
    <t>dense throwing club painted with FACE CRUSHER</t>
  </si>
  <si>
    <t>steel mallet stamped with I CRUSH YOUR FACE</t>
  </si>
  <si>
    <t>polished steel stiletto with a dragon claw pommel grasping empty air</t>
  </si>
  <si>
    <t>blackened steel stiletto with a curved dragon claw pommel</t>
  </si>
  <si>
    <t>polished bronze longsword with a wide leather-wrapped hilt</t>
  </si>
  <si>
    <t>tempered iron longsword with a flying dragon-shaped hilt</t>
  </si>
  <si>
    <t>curved steel rapier with a black leather-wrapped hilt</t>
  </si>
  <si>
    <t>thin steel rapier with an empty socket for the pommel</t>
  </si>
  <si>
    <t>etched steel sword with an empty setting in the elegant silver pommel</t>
  </si>
  <si>
    <t>blackened steel sword with an empty crest setting in the ebony hilt</t>
  </si>
  <si>
    <t>Abandoned Dragon (2)</t>
  </si>
  <si>
    <t>thin iron dagger with an empty socket for the pommel</t>
  </si>
  <si>
    <t>dark iron wave-blade dagger with an empty socket for the pommel</t>
  </si>
  <si>
    <t>black iron hunting dagger with an empty socket for the pommel</t>
  </si>
  <si>
    <t>finely honed iron dagger with an empty socket for the pommel</t>
  </si>
  <si>
    <t>thin iron carving knife with an empty socket for the pommel</t>
  </si>
  <si>
    <t>dark iron carving knife with an empty socket for the pommel</t>
  </si>
  <si>
    <t>finely curved carving knife with an empty socket for the pommel</t>
  </si>
  <si>
    <t>black steel tower shield with a hollow setting in its top edge</t>
  </si>
  <si>
    <t>dark steel target shield prominently displaying a silver crest</t>
  </si>
  <si>
    <t>large iron tower shield prominently displaying a silver crest</t>
  </si>
  <si>
    <t>polished iron target shield with a hollow setting at its top edge</t>
  </si>
  <si>
    <t>steel-banded iron tower shield with an empty setting in its center</t>
  </si>
  <si>
    <t>steel-banded target shield with an empty gem setting in the center</t>
  </si>
  <si>
    <t>massive claymore capped with an alshabi stone and haralun orb</t>
  </si>
  <si>
    <t>engraved spatha with an elaborate darkstone crossguard</t>
  </si>
  <si>
    <t>gleaming scimitar inlaid with anlora-avtoma</t>
  </si>
  <si>
    <t>razaksel telek etched with a pattern of negeri blossoms down the slender blade</t>
  </si>
  <si>
    <t>Tastelessly Tacky (7)</t>
  </si>
  <si>
    <t>plate aventail enameled with poison ivy vines</t>
  </si>
  <si>
    <t>steel visored helm painted with a bright yellow sun on the top</t>
  </si>
  <si>
    <t>chain helm worked from rainbow colored links</t>
  </si>
  <si>
    <t>steel plate cuirass with a large enameled turtle on the front</t>
  </si>
  <si>
    <t>chain gloves patterned with red and white checks</t>
  </si>
  <si>
    <t>fiery scarlet quilted gloves</t>
  </si>
  <si>
    <t>crocodile-skin leathers dyed in rainbow stripes</t>
  </si>
  <si>
    <t>quilted cloth aventail</t>
  </si>
  <si>
    <t>fiery scarlet quilted aventail</t>
  </si>
  <si>
    <t>thick leather helm</t>
  </si>
  <si>
    <t>orange leather helm tooled with a dragon</t>
  </si>
  <si>
    <t>metal chain robe</t>
  </si>
  <si>
    <t>chain robe worked from rainbow colored links</t>
  </si>
  <si>
    <t>fiery scarlet quilted robe</t>
  </si>
  <si>
    <t>silver gilt scepter inlaid with glass gems</t>
  </si>
  <si>
    <t>steel pugio with a bat's head handle</t>
  </si>
  <si>
    <t>steel kris engraved with palm trees</t>
  </si>
  <si>
    <t>hunting sword engraved with tiny weapons</t>
  </si>
  <si>
    <t>phlegm-yellow lance painted with crimson roses</t>
  </si>
  <si>
    <t>sludge-black quarterstaff inlaid with enameled butterflies</t>
  </si>
  <si>
    <t>painted nightstick with pink and orange bands</t>
  </si>
  <si>
    <t>ball</t>
  </si>
  <si>
    <t>purple ball and chain with green links and an orange handle</t>
  </si>
  <si>
    <t>multi-colored wooden mallet</t>
  </si>
  <si>
    <t>bearded war axe embellished with fur</t>
  </si>
  <si>
    <t>oak-handled halberd with a bright orange lightning bolt painted along the blade</t>
  </si>
  <si>
    <t>steel longsword with a giant turnip on the pommel</t>
  </si>
  <si>
    <t>brass-headed flanged mace with a goose-head handle</t>
  </si>
  <si>
    <t>vermillion-tinted steel sabre with a yellow jasper cabochon in the pommel</t>
  </si>
  <si>
    <t>Findorslyth's Fortifiers</t>
  </si>
  <si>
    <t>rounded tower shield bearing a wooden emblem</t>
  </si>
  <si>
    <t>simple target shield emblazoned with a pattern of ivy</t>
  </si>
  <si>
    <t>target shield painted with a pair of crests</t>
  </si>
  <si>
    <t>oval steel shield emblazoned with a giant mechanical spider</t>
  </si>
  <si>
    <t>slender tower shield depicting opposing images</t>
  </si>
  <si>
    <t>gleaming silver tower shield emblazoned with a crest</t>
  </si>
  <si>
    <t>circular steel buckler embossed with a trio of interlocking gears</t>
  </si>
  <si>
    <t>embossed aegis with concentric circles</t>
  </si>
  <si>
    <t>white enameled plate gauntlets</t>
  </si>
  <si>
    <t>white enameled plate aventail</t>
  </si>
  <si>
    <t>white enameled great helm</t>
  </si>
  <si>
    <t>white enameled field plate armor</t>
  </si>
  <si>
    <t>wooden bola with carved gardenia weights</t>
  </si>
  <si>
    <t>bodice dagger with a trumpet flower shaped hilt</t>
  </si>
  <si>
    <t>watered-steel katar with a hilt ornamented with enameled red poppies</t>
  </si>
  <si>
    <t>gloomwood nightstick carved with tiny belladonna flowers</t>
  </si>
  <si>
    <t>war hammer decorated with carved strawberry vines and flowers</t>
  </si>
  <si>
    <t>bastard sword with wormwood leaves and flowers engraved along the blade</t>
  </si>
  <si>
    <t>white war hammer</t>
  </si>
  <si>
    <t>polished greatsword with a white hilt</t>
  </si>
  <si>
    <t>steel misericorde with a flower-shaped hilt</t>
  </si>
  <si>
    <t>Flower Power (3)</t>
  </si>
  <si>
    <t>ScallyWags</t>
  </si>
  <si>
    <t>salt-stained boarding axe with snarling dogs roughly carved along the haft</t>
  </si>
  <si>
    <t>fine steel throwing dagger with a golden bone grip</t>
  </si>
  <si>
    <t>curved gilt-edged scimitar with a bone dog head pommel</t>
  </si>
  <si>
    <t>Women at Arms Annex (2)</t>
  </si>
  <si>
    <t>steel tower shield adorned with an enamel peacock in full display</t>
  </si>
  <si>
    <t>slender damascened bodice dagger</t>
  </si>
  <si>
    <t>lustrous pearl-pommeled damascened broadsword</t>
  </si>
  <si>
    <t>steel longsword with a wire-wound water opal hilt</t>
  </si>
  <si>
    <t>oben</t>
  </si>
  <si>
    <t>scallop-edged oben with an iridescent mother-of-pearl inlaid pommel</t>
  </si>
  <si>
    <t>water-etched steel sabre with a wire-wrapped hilt</t>
  </si>
  <si>
    <t>burnished plate gauntlets with enamel banded cuffs</t>
  </si>
  <si>
    <t>fitted steel plate armor embossed with sprays of enamel lilacs</t>
  </si>
  <si>
    <t>brushed steel great helm surmounted by a pair of stylized white wings</t>
  </si>
  <si>
    <t>soft black calfskin greaves with copper rivets</t>
  </si>
  <si>
    <t>soft black calfskin gloves with copper beads</t>
  </si>
  <si>
    <t>rough shagreen hood adorned with iridescent green feathers</t>
  </si>
  <si>
    <t>fuchsia suede gloves with black beading</t>
  </si>
  <si>
    <t>channel-quilted rose suede tunic cut to hug the figure</t>
  </si>
  <si>
    <t>fuchsia suede mask with a feathery black design around the eyes</t>
  </si>
  <si>
    <t>silver-washed plate vambraces inlaid with tiny enameled violets</t>
  </si>
  <si>
    <t>silver-washed field plate inlaid with wreaths of enameled purple violets</t>
  </si>
  <si>
    <t>gold-washed brigandine greaves trimmed with peacock-blue enamel</t>
  </si>
  <si>
    <t>gold-washed brigandine vambraces trimmed with peacock-blue enamel</t>
  </si>
  <si>
    <t>peacock-blue brigandine sleeves edged with gold</t>
  </si>
  <si>
    <t>gold-washed brigandine helm with a peacock feather crest</t>
  </si>
  <si>
    <t>fitted peacock-blue steel brigandine with gold-edged tassets</t>
  </si>
  <si>
    <t>darkened mesh handguards interwoven with gold along the wrists</t>
  </si>
  <si>
    <t>darkened chain balaclava with a filigree gold neckband</t>
  </si>
  <si>
    <t>darkened chain robe adorned with citrines along the yoke</t>
  </si>
  <si>
    <t>golden hunting leathers embossed with crimson firebirds</t>
  </si>
  <si>
    <t>beaded black leather gloves</t>
  </si>
  <si>
    <t>crimson leather hood trimmed with gold piping</t>
  </si>
  <si>
    <t>moss green leather greaves embossed with oak leaves</t>
  </si>
  <si>
    <t>fringed fern-green falconer's gauntlets</t>
  </si>
  <si>
    <t>jacket</t>
  </si>
  <si>
    <t>padded deep green suede jacket embossed with a pattern of oak leaves</t>
  </si>
  <si>
    <t>forest green leather mask decorated with tiny feathers</t>
  </si>
  <si>
    <t>elongated black haversack clasped with a grey button</t>
  </si>
  <si>
    <t>haversack</t>
  </si>
  <si>
    <t>baldric</t>
  </si>
  <si>
    <t>cloth-of-gold baldric clasped with an onyx scorpion</t>
  </si>
  <si>
    <t>backpack</t>
  </si>
  <si>
    <t>pack</t>
  </si>
  <si>
    <t>pouch</t>
  </si>
  <si>
    <t>windsteel thrusting blade with whorling whirlwinds along the blade</t>
  </si>
  <si>
    <t>elongated black backpack clasped with a grey button</t>
  </si>
  <si>
    <t>armband</t>
  </si>
  <si>
    <t>thick cambrinth armband incised with a winding maze-like pattern</t>
  </si>
  <si>
    <t>pendant</t>
  </si>
  <si>
    <t>cambrinth pumpkin pendant strung upon silken vines</t>
  </si>
  <si>
    <t>cambrinth-beaded robe patterned to resemble giant strips of burnt bacon</t>
  </si>
  <si>
    <t>thick cambrinth armband shaped like braided stalks of wheat</t>
  </si>
  <si>
    <t>cambrinth blight locust pendant dangling from a woven grass chain</t>
  </si>
  <si>
    <t>cambrinth murder crow pendant strung upon a dark chain</t>
  </si>
  <si>
    <t>soot-stained cambrinth bunny wielding a slightly melted glarmencoupler</t>
  </si>
  <si>
    <t>ginormous cambrinth cupcake with a cloud ruby gumdrop on top</t>
  </si>
  <si>
    <t>cambrinth flarmencrank trapped in a copper wire bracelet</t>
  </si>
  <si>
    <t>cambrinth icon of the Imperial seven-pointed star</t>
  </si>
  <si>
    <t>tiny silk cravat fastened with a diamond-accented cambrinth pin</t>
  </si>
  <si>
    <t>dark spiked buckler bearing a sinister Arkarm family crest</t>
  </si>
  <si>
    <t>rusty target shield with tattered leather bindings</t>
  </si>
  <si>
    <t>thick cambrinth armband carved with a pattern of blight locusts</t>
  </si>
  <si>
    <t>pair of steelsilk sleeves adorned with heavy bands of brocade</t>
  </si>
  <si>
    <t>pot</t>
  </si>
  <si>
    <t>sleek autumnal-hued leather bodysuit</t>
  </si>
  <si>
    <t>belaying pin of oak studded with brass beads</t>
  </si>
  <si>
    <t>lootsack</t>
  </si>
  <si>
    <t>sack</t>
  </si>
  <si>
    <t>backsheath</t>
  </si>
  <si>
    <t>belt</t>
  </si>
  <si>
    <t>case</t>
  </si>
  <si>
    <t>pomander</t>
  </si>
  <si>
    <t>sheath</t>
  </si>
  <si>
    <t>quiver</t>
  </si>
  <si>
    <t>cobwebs</t>
  </si>
  <si>
    <t>bag</t>
  </si>
  <si>
    <t>box</t>
  </si>
  <si>
    <t>satchel</t>
  </si>
  <si>
    <t>harness</t>
  </si>
  <si>
    <t>purse</t>
  </si>
  <si>
    <t>tote</t>
  </si>
  <si>
    <t>stove</t>
  </si>
  <si>
    <t>scabbard</t>
  </si>
  <si>
    <t>bundle</t>
  </si>
  <si>
    <t>poke</t>
  </si>
  <si>
    <t>carryall</t>
  </si>
  <si>
    <t>carpetbag</t>
  </si>
  <si>
    <t>rucksack</t>
  </si>
  <si>
    <t>saddlebag</t>
  </si>
  <si>
    <t>gearbag</t>
  </si>
  <si>
    <t>sidebag</t>
  </si>
  <si>
    <t>massive vardite full plate</t>
  </si>
  <si>
    <t>carved hhr'lav'geluhh bark katavdar bound in twine</t>
  </si>
  <si>
    <t>desert-tan steel katavdar painted in a camouflage pattern</t>
  </si>
  <si>
    <t>brushed bronze katavdar etched with brightly burnished crossed scimitars</t>
  </si>
  <si>
    <t>sharp-thorned voulge bound to a modwir haft</t>
  </si>
  <si>
    <t>pale mist-hued partisan</t>
  </si>
  <si>
    <t>pale mist-hued blade</t>
  </si>
  <si>
    <t>pale mist-hued greathammer</t>
  </si>
  <si>
    <t>pale mist-hued scepter</t>
  </si>
  <si>
    <t>pale mist-hued dire mace</t>
  </si>
  <si>
    <t>pale mist-hued broadsword</t>
  </si>
  <si>
    <t>pale mist-hued nightstick</t>
  </si>
  <si>
    <t>pale mist-hued battle stonebow</t>
  </si>
  <si>
    <t>sturdy claymore sheath of leather painted with a battle scene</t>
  </si>
  <si>
    <t>simple scabbard with a golden lion buckle</t>
  </si>
  <si>
    <t>wide diamond-hide belt covered in oversized pouches</t>
  </si>
  <si>
    <t>suit of blackened plate armor engraved with a swarm of fireballs</t>
  </si>
  <si>
    <t>sleek skirmisher's shield crafted from dusky black ironwood</t>
  </si>
  <si>
    <t>canvas book bag</t>
  </si>
  <si>
    <t>large soldier's supply sack reinforced with steel-studded leather strips</t>
  </si>
  <si>
    <t>sleek red leather thigh boots laced up the back with steelsilk laces</t>
  </si>
  <si>
    <t>amber gold backpack</t>
  </si>
  <si>
    <t>Packrat's Paradise (8)</t>
  </si>
  <si>
    <t>Silk and Stone (1)</t>
  </si>
  <si>
    <t>gilt-edged field plate armor with spike-tipped coudieres</t>
  </si>
  <si>
    <t>articulated steel gauntlets adorned with golden spiked knuckles</t>
  </si>
  <si>
    <t>coarse corrugated-hide robe with a reinforced design</t>
  </si>
  <si>
    <t>rugged crusty barkhide vambraces</t>
  </si>
  <si>
    <t>light audrualm plate mask with trimmed plates</t>
  </si>
  <si>
    <t>audrualm scale gloves with trimmed scales</t>
  </si>
  <si>
    <t>audrualm ring helm with trimmed links</t>
  </si>
  <si>
    <t>heavy vardite full plate</t>
  </si>
  <si>
    <t>damite scale helm</t>
  </si>
  <si>
    <t>steel claymore</t>
  </si>
  <si>
    <t>darkened steel axe deeply etched with twin sunburst patterns</t>
  </si>
  <si>
    <t>straight-bladed scimitar with a wire-wound hilt</t>
  </si>
  <si>
    <t>chitinous tomiek remedies case clasped with a negerat cluster</t>
  </si>
  <si>
    <t>clouded glass vessel webbed in strands of luminous crystal</t>
  </si>
  <si>
    <t>darkstone mixing bowl bearing firestained images limned in sanguineous hues</t>
  </si>
  <si>
    <t>sculpted granite mortar marked with eight storm-grey atulave stones</t>
  </si>
  <si>
    <t>diminutive opalescent glass pyramid resembling a clutch of spider eggs</t>
  </si>
  <si>
    <t>pyramid</t>
  </si>
  <si>
    <t>vessel</t>
  </si>
  <si>
    <t>mortar</t>
  </si>
  <si>
    <t>bowl</t>
  </si>
  <si>
    <t>Tildi's Blooms (3)</t>
  </si>
  <si>
    <t>polished brass katavdar etched with an anchor</t>
  </si>
  <si>
    <t>thick copper katavdar etched with a war hammer</t>
  </si>
  <si>
    <t>steel katavdar inlaid with carved mammoth bone</t>
  </si>
  <si>
    <t>rippled steel katavdar set with shrike's eye sapphires</t>
  </si>
  <si>
    <t>vivid blue coral katavdar set with tiny shells</t>
  </si>
  <si>
    <t>dark gloomwood katavdar carved with scowling faces</t>
  </si>
  <si>
    <t>somber haralun katavdar</t>
  </si>
  <si>
    <t>iridescent pink katavdar embellished with frolicking kittens</t>
  </si>
  <si>
    <t>platinum-washed katavdar set with a grey-blue haze sapphire</t>
  </si>
  <si>
    <t>heavy vardite plate cuirass with a reinforced design</t>
  </si>
  <si>
    <t>vardite great helm with a reinforced design</t>
  </si>
  <si>
    <t>vardite heavy plate gauntlets with a reinforced design</t>
  </si>
  <si>
    <t>vardite heavy plate greaves with a reinforced design</t>
  </si>
  <si>
    <t>vardite heavy plate vambraces with a reinforced design</t>
  </si>
  <si>
    <t>vardite lamellar balaclava with a reinforced design</t>
  </si>
  <si>
    <t>vardite lamellar gloves with a reinforced design</t>
  </si>
  <si>
    <t>vardite mail vambraces with a reinforced design</t>
  </si>
  <si>
    <t>gleaming silver signet ring crested with a cambrinth falcon's head</t>
  </si>
  <si>
    <t>ring</t>
  </si>
  <si>
    <t>etched icesteel flamberge with a raven-shaped hilt of pure silversteel</t>
  </si>
  <si>
    <t>etched icesteel throwing axe with a string of feathers hanging from the haft</t>
  </si>
  <si>
    <t>captain's silversteel rapier with a regal swept-hilt of icesteel and kertig</t>
  </si>
  <si>
    <t>suit of icesteel plate armor ornamented with silversteel</t>
  </si>
  <si>
    <t>suit of icesteel lamellar armor layered over rich saffron armure</t>
  </si>
  <si>
    <t>icesteel lamellar gauntlets padded with rich saffron armure</t>
  </si>
  <si>
    <t>pair of fitted mail gloves forged of pure icesteel</t>
  </si>
  <si>
    <t>icesteel plate gauntlets ornamented with silversteel</t>
  </si>
  <si>
    <t>damascened icesteel lamellar mask forged into the visage of a fearless warrior</t>
  </si>
  <si>
    <t>icesteel great helm ornamented with silversteel</t>
  </si>
  <si>
    <t>ornate icesteel lamellar helm padded with rich saffron armure</t>
  </si>
  <si>
    <t>massive tyrium mail hauberk with a reinforced design</t>
  </si>
  <si>
    <t>icesteel mail balaclava with a reinforced design</t>
  </si>
  <si>
    <t>raven-shaped icesteel heater shield inlaid with thick lines of silversteel</t>
  </si>
  <si>
    <t>lightweight smokewood liquor cabinet polished to a high sheen</t>
  </si>
  <si>
    <t>rugged pilgrim's satchel crafted from oiled leather with polished silver buckles</t>
  </si>
  <si>
    <t>cabinet</t>
  </si>
  <si>
    <t>portable copperwood liquor cabinet gypsy-set with chaos chalcedony cabochons</t>
  </si>
  <si>
    <t>damite-legged blade spider</t>
  </si>
  <si>
    <t>Ode to Glythtide</t>
  </si>
  <si>
    <t>tyrium lance with a balanced blade</t>
  </si>
  <si>
    <t>Composition</t>
  </si>
  <si>
    <t>Range</t>
  </si>
  <si>
    <t>3-melee</t>
  </si>
  <si>
    <t>2-pole</t>
  </si>
  <si>
    <t>1-ranged</t>
  </si>
  <si>
    <t>folded steel throwing dagger with a curly birch hilt</t>
  </si>
  <si>
    <t>polished steel throwing dagger with a ban minahle hilt</t>
  </si>
  <si>
    <t>blackened steel poignard with a ban-minahle hilt</t>
  </si>
  <si>
    <t>folded steel poignard with a curly birch hilt</t>
  </si>
  <si>
    <t>blackened thick-bladed fan with a ban-minahle grip</t>
  </si>
  <si>
    <t>folded steel thick-bladed fan with a curly birch grip</t>
  </si>
  <si>
    <t>calcified femur</t>
  </si>
  <si>
    <t>Dark Defenders (1)</t>
  </si>
  <si>
    <t>100.00% high carbon steel</t>
  </si>
  <si>
    <t>baton-shaped oak bludgeon</t>
  </si>
  <si>
    <t>Merit Badges (3)</t>
  </si>
  <si>
    <t>braided diamond-hide baldric with a soulstone and animite buckle</t>
  </si>
  <si>
    <t>Pumpkin Contest 2015</t>
  </si>
  <si>
    <t>tarantula</t>
  </si>
  <si>
    <t>fuzzy pink-toed tarantula suspended from thick spidersilk straps</t>
  </si>
  <si>
    <t>epaulet</t>
  </si>
  <si>
    <t>braided bronze epaulet set with a cambrinth crest of the Paladin Guild</t>
  </si>
  <si>
    <t>small diamond-hide shield</t>
  </si>
  <si>
    <t>diamond-hide</t>
  </si>
  <si>
    <t>padded thick imperial weave gloves with fitted seams</t>
  </si>
  <si>
    <t>padded thick imperial weave pants with a reinforced design</t>
  </si>
  <si>
    <t>imperial weave</t>
  </si>
  <si>
    <t>titanese</t>
  </si>
  <si>
    <t>senci</t>
  </si>
  <si>
    <t>100.00% lumium</t>
  </si>
  <si>
    <t>lumium scale greaves with trimmed scales</t>
  </si>
  <si>
    <t>lumium light plate greaves with trimmed plates</t>
  </si>
  <si>
    <t>ruazin wool</t>
  </si>
  <si>
    <t>azurelle</t>
  </si>
  <si>
    <t>copperwood</t>
  </si>
  <si>
    <t>goldwood</t>
  </si>
  <si>
    <t>angiswaerd</t>
  </si>
  <si>
    <t>basilisk</t>
  </si>
  <si>
    <t>jade steelsilk receptacle</t>
  </si>
  <si>
    <t>elegant spidersilk scholar's satchel dyed in variegated shades of green</t>
  </si>
  <si>
    <t>undyed steelsilk neck purse hung from a braided grey cord</t>
  </si>
  <si>
    <t>silverweave diplomat's backpack</t>
  </si>
  <si>
    <t>black leather valise overlaid by Albarian lace</t>
  </si>
  <si>
    <t>exquisite courtier's haversack crafted from Velakan wool</t>
  </si>
  <si>
    <t>teardrop-shaped lotusweave wrist pouch dyed burgundy</t>
  </si>
  <si>
    <t>lipka cotton hip pouch</t>
  </si>
  <si>
    <t>alabaster moonspun silk duffel</t>
  </si>
  <si>
    <t>dergatine belt pouch</t>
  </si>
  <si>
    <t>atramentous marblesilk backpack</t>
  </si>
  <si>
    <t>Elven wool reticule</t>
  </si>
  <si>
    <t>lotusweave scrip</t>
  </si>
  <si>
    <t>verdant camlet rucksack</t>
  </si>
  <si>
    <t>carmine arzumodine haversack</t>
  </si>
  <si>
    <t>Thryntyrlz BagMaker's Yurt (4)</t>
  </si>
  <si>
    <t>receptacle</t>
  </si>
  <si>
    <t>valise</t>
  </si>
  <si>
    <t>duffel</t>
  </si>
  <si>
    <t>reticule</t>
  </si>
  <si>
    <t>scrip</t>
  </si>
  <si>
    <t>Raven's Mask and Leatherworks</t>
  </si>
  <si>
    <t>tooled leather mask</t>
  </si>
  <si>
    <t>curved-beak leather hawk mask</t>
  </si>
  <si>
    <t>ivory-fanged leather cougar mask</t>
  </si>
  <si>
    <t>majestic feathered eagle mask</t>
  </si>
  <si>
    <t>snarling white snowbeast mask</t>
  </si>
  <si>
    <t>ivory-fanged black leucro mask</t>
  </si>
  <si>
    <t>nubby leather goblin skull mask</t>
  </si>
  <si>
    <t>dagged-edged leather zombie mask</t>
  </si>
  <si>
    <t>grey leather gargoyle mask</t>
  </si>
  <si>
    <t>leather hooded cobra mask</t>
  </si>
  <si>
    <t>amber-eyed king snake mask</t>
  </si>
  <si>
    <t>gambeson</t>
  </si>
  <si>
    <t>stalking leathers</t>
  </si>
  <si>
    <t>shark fang-tipped gloves</t>
  </si>
  <si>
    <t>falconer's gauntlets</t>
  </si>
  <si>
    <t>padded leather thigh boots</t>
  </si>
  <si>
    <t>steel-clad leather combat boots</t>
  </si>
  <si>
    <t>armguards</t>
  </si>
  <si>
    <t>leather feather-tufted armguards</t>
  </si>
  <si>
    <t>ditty bag</t>
  </si>
  <si>
    <t>duffel bag</t>
  </si>
  <si>
    <t>belt pouch</t>
  </si>
  <si>
    <t>chest</t>
  </si>
  <si>
    <t>seaman's chest</t>
  </si>
  <si>
    <t>monogrammed ditty bag</t>
  </si>
  <si>
    <t>monogrammed duffel bag</t>
  </si>
  <si>
    <t>monogrammed belt pouch</t>
  </si>
  <si>
    <t>monogrammed seaman's chest</t>
  </si>
  <si>
    <t>tooled leather weapons harness</t>
  </si>
  <si>
    <t>monogrammed leather weapons harness</t>
  </si>
  <si>
    <t>lightweight sailcloth quiver</t>
  </si>
  <si>
    <t>monogrammed sailcloth quiver</t>
  </si>
  <si>
    <t>backtube</t>
  </si>
  <si>
    <t>scrimshaw banded backtube</t>
  </si>
  <si>
    <t>Captain Namazzi's Ship Goods</t>
  </si>
  <si>
    <t>marlinspike</t>
  </si>
  <si>
    <t>scrimshaw marlinspike</t>
  </si>
  <si>
    <t>flame-edged short sword</t>
  </si>
  <si>
    <t>salt-etched cutlass</t>
  </si>
  <si>
    <t>claw-pommeled steel broadsword</t>
  </si>
  <si>
    <t>boarding axe</t>
  </si>
  <si>
    <t>heavy deobar belaying pin</t>
  </si>
  <si>
    <t>lunat-hafted boarding pike</t>
  </si>
  <si>
    <t>ash-hafted whaling spear</t>
  </si>
  <si>
    <t>curved drop-trigger crossbow</t>
  </si>
  <si>
    <t>heavy windlass-drawn crossbow</t>
  </si>
  <si>
    <t>horn-tipped yew longbow</t>
  </si>
  <si>
    <t>bodkin arrow</t>
  </si>
  <si>
    <t>swallow-winged bolt</t>
  </si>
  <si>
    <t>flint-tipped bolt</t>
  </si>
  <si>
    <t>cambrinth</t>
  </si>
  <si>
    <t>cambrinth ring</t>
  </si>
  <si>
    <t>cambrinth pendant</t>
  </si>
  <si>
    <t>waterlily</t>
  </si>
  <si>
    <t>dainty cambrinth waterlily</t>
  </si>
  <si>
    <t>rose</t>
  </si>
  <si>
    <t>fragile cambrinth rose</t>
  </si>
  <si>
    <t>leaf</t>
  </si>
  <si>
    <t>delicate cambrinth leaf</t>
  </si>
  <si>
    <t>skull</t>
  </si>
  <si>
    <t>ruby-eyed cambrinth skull</t>
  </si>
  <si>
    <t>hand</t>
  </si>
  <si>
    <t>skeletal cambrinth hand</t>
  </si>
  <si>
    <t>globe</t>
  </si>
  <si>
    <t>polished gaethzen globe</t>
  </si>
  <si>
    <t>gaethzen</t>
  </si>
  <si>
    <t>Kalazashi's House of Majik</t>
  </si>
  <si>
    <t>firefly</t>
  </si>
  <si>
    <t>tiny gaethzen firefly</t>
  </si>
  <si>
    <t>phoenix</t>
  </si>
  <si>
    <t>ruby-eyed gaethzen phoenix</t>
  </si>
  <si>
    <t>faceted gaethzen star</t>
  </si>
  <si>
    <t>moon</t>
  </si>
  <si>
    <t>polished gaethzen moon</t>
  </si>
  <si>
    <t>sunburst</t>
  </si>
  <si>
    <t>glittering gaethzen sunburst</t>
  </si>
  <si>
    <t>segmented cambrinth armband</t>
  </si>
  <si>
    <t>sphere</t>
  </si>
  <si>
    <t>cambrinth sphere resting in a pewter paw</t>
  </si>
  <si>
    <t>bracelet</t>
  </si>
  <si>
    <t>gold and cambrinth bracelet</t>
  </si>
  <si>
    <t>Paladins' Guild, Emporium</t>
  </si>
  <si>
    <t>spata</t>
  </si>
  <si>
    <t>braided seaweed harness clasped with a shark tooth</t>
  </si>
  <si>
    <t>weathered black sword belt adorned with jasper dragons</t>
  </si>
  <si>
    <t>sun-bleached canvas baldric embroidered with the crest of the Paladin Guild</t>
  </si>
  <si>
    <t>darkened broadsword stamped with the crest of the Paladin Guild</t>
  </si>
  <si>
    <t>double-bladed steel axe</t>
  </si>
  <si>
    <t>straight-edged spata</t>
  </si>
  <si>
    <t>silver filigree poignard</t>
  </si>
  <si>
    <t>blued-steel halberd with a mahogany handle inset with a mongoose</t>
  </si>
  <si>
    <t>bronzed shield engraved with a dragon entangled in ivy</t>
  </si>
  <si>
    <t>polished round shield emblazoned with a midnight black stallion</t>
  </si>
  <si>
    <t>silver-banded steel shield etched with the crest of the Paladin Guild</t>
  </si>
  <si>
    <t>brass-edged battle shield</t>
  </si>
  <si>
    <t>copper-riveted field plate engraved with the crest of the Paladin Guild</t>
  </si>
  <si>
    <t>highly polished jousting plate edged with dark leather straps</t>
  </si>
  <si>
    <t>burnished war plate emblazoned with a dragon entangled by serpents</t>
  </si>
  <si>
    <t>pair of polished gauntlets trimmed with black seaglass</t>
  </si>
  <si>
    <t>polished hauberk embellished with the crest of the Paladin Guild</t>
  </si>
  <si>
    <t>polished steel helm embellished with tiny seahorses</t>
  </si>
  <si>
    <t>glossy white ceramic mortar</t>
  </si>
  <si>
    <t>journal</t>
  </si>
  <si>
    <t>leather journal embossed with the crest of the Paladin Guild</t>
  </si>
  <si>
    <t>scarlet canvas-backed bone breastplate</t>
  </si>
  <si>
    <t>bleached bone breastplate with painted lions</t>
  </si>
  <si>
    <t>bleached bone vambraces</t>
  </si>
  <si>
    <t>bone vambraces with silver skull clasps</t>
  </si>
  <si>
    <t>painted bone gauntlets</t>
  </si>
  <si>
    <t>bleached bone gauntlets</t>
  </si>
  <si>
    <t>bleached bone mask</t>
  </si>
  <si>
    <t>painted bone mask</t>
  </si>
  <si>
    <t>bleached bone greaves</t>
  </si>
  <si>
    <t>black quilted gloves embroidered with a scarlet goshawk</t>
  </si>
  <si>
    <t>pair of dusky-grey cloth gloves with silver buckles on the wrists</t>
  </si>
  <si>
    <t>dusky-grey quilted vest with silver buckles and clasps</t>
  </si>
  <si>
    <t>pair of dusky-grey thick cloth pants cut to fit around a boot</t>
  </si>
  <si>
    <t>pair of black quilted pants with a wide leather belt</t>
  </si>
  <si>
    <t>dusky-grey cloth hood with silver studding</t>
  </si>
  <si>
    <t>black cloth robe with a dark grey belt hanging loosely</t>
  </si>
  <si>
    <t>black quilted mask embroidered with a jade mongoose</t>
  </si>
  <si>
    <t>pair of dusky-grey padded sleeves with silver buckles</t>
  </si>
  <si>
    <t>steel hammer with a lion's head handle</t>
  </si>
  <si>
    <t>burnished greatsword with an ebony mongoose twisting around the hilt</t>
  </si>
  <si>
    <t>twisted short staff capped with a seahorse head</t>
  </si>
  <si>
    <t>steel bola joined by a spiked chain</t>
  </si>
  <si>
    <t>tarnished pike with a carved elm shaft</t>
  </si>
  <si>
    <t>long skinning blade engraved with a running hound</t>
  </si>
  <si>
    <t>polished scimitar with dark crimson leather wrapped around the hilt</t>
  </si>
  <si>
    <t>awl-pike</t>
  </si>
  <si>
    <t>steel awl-pike</t>
  </si>
  <si>
    <t>oak-hafted war mattock bearing an ornate iron hammerhead</t>
  </si>
  <si>
    <t>curved skinning knife with a bone handle</t>
  </si>
  <si>
    <t>jambaya</t>
  </si>
  <si>
    <t>metal half-handled riste</t>
  </si>
  <si>
    <t>flame-tempered broadsword with a black jade hilt</t>
  </si>
  <si>
    <t>ash-rubbed scimitar with a silver hilt</t>
  </si>
  <si>
    <t>sand-scarred jambaya with a curved hilt</t>
  </si>
  <si>
    <t>fang-tipped spear with a sailcloth wrapped grip</t>
  </si>
  <si>
    <t>salt-stained halberd inlaid with a pattern of tiny cowrie shells</t>
  </si>
  <si>
    <t>blackened bastard sword with a silver seahorse hilt</t>
  </si>
  <si>
    <t>silvery bola linked by an anchor-style chain</t>
  </si>
  <si>
    <t>polished throwing hammer with a conch-shaped head</t>
  </si>
  <si>
    <t>blunt-tip oak bolt</t>
  </si>
  <si>
    <t>thin steel-tip bolt</t>
  </si>
  <si>
    <t>broad-barbed arrow</t>
  </si>
  <si>
    <t>cypress short bow with peccary fang tips</t>
  </si>
  <si>
    <t>mariner's crossbow carved with the image of a cresting wave</t>
  </si>
  <si>
    <t>heavy deobar crossbow scarred from battle</t>
  </si>
  <si>
    <t>barbed throwing blade</t>
  </si>
  <si>
    <t>candy-cane parry stick</t>
  </si>
  <si>
    <t>Navesi's Chris' Mass Raffle 422</t>
  </si>
  <si>
    <t>hooded crimson cloak with a fur-trimmed hood dangling a trio of silver bells</t>
  </si>
  <si>
    <t>sled</t>
  </si>
  <si>
    <t>large wooden sled with bits of flaking red paint</t>
  </si>
  <si>
    <t>stately bastard sword with an intricately shaped hilt</t>
  </si>
  <si>
    <t>cherry</t>
  </si>
  <si>
    <t>osage</t>
  </si>
  <si>
    <t>half-handed riste with jagged steel blades</t>
  </si>
  <si>
    <t>Kasine's Gauntlet</t>
  </si>
  <si>
    <t>beads</t>
  </si>
  <si>
    <t>thick cambrinth warding beads interspersed with bleached bird skulls</t>
  </si>
  <si>
    <t>haralun pasabas with a balanced blade</t>
  </si>
  <si>
    <t>goldwood battle longbow</t>
  </si>
  <si>
    <t>Hollow Eve 406 Raffle Center</t>
  </si>
  <si>
    <t>crimson-scale</t>
  </si>
  <si>
    <t>barbute</t>
  </si>
  <si>
    <t>Performance Portage (2)</t>
  </si>
  <si>
    <t>Idon Abide the Ten (3)</t>
  </si>
  <si>
    <t>heavy cambrinth armband</t>
  </si>
  <si>
    <t>Getting Back to Basics (3)</t>
  </si>
  <si>
    <t>choker</t>
  </si>
  <si>
    <t>cambrinth-link choker dangling a malachite cameo</t>
  </si>
  <si>
    <t>haralun double axe with a balanced blade</t>
  </si>
  <si>
    <t>perfect azure-scaled leathers</t>
  </si>
  <si>
    <t>fox</t>
  </si>
  <si>
    <t>prancing cambrinth fox affixed to a silver chain</t>
  </si>
  <si>
    <t>armband displaying an array of cambrinth lotus flowers</t>
  </si>
  <si>
    <t>pivuh</t>
  </si>
  <si>
    <t>emerald-scaled cambrinth pivuh attached to a wide wristcuff</t>
  </si>
  <si>
    <t>silver chainmail belt interwoven with cambrinth animals</t>
  </si>
  <si>
    <t>anklet</t>
  </si>
  <si>
    <t>cambrinth-beaded anklet accented with talan pearls</t>
  </si>
  <si>
    <t>rough burlap baldric</t>
  </si>
  <si>
    <t>standard issue Gorbesh armada sea bag</t>
  </si>
  <si>
    <t>locket</t>
  </si>
  <si>
    <t>white gold prayer book locket embossed with clasped hands</t>
  </si>
  <si>
    <t>looming steel-sided travel trunk riveted with glossy blued bolts</t>
  </si>
  <si>
    <t>elevated wardrobe trunk overlaid in striped ivory satin trimmed with bronze</t>
  </si>
  <si>
    <t>caddy</t>
  </si>
  <si>
    <t>carved teak tea caddy set with fragile ivory inlay</t>
  </si>
  <si>
    <t>wardrobe</t>
  </si>
  <si>
    <t>blackwood wardrobe carved with sinuous dragons in flight</t>
  </si>
  <si>
    <t>crate</t>
  </si>
  <si>
    <t>ironwood bootlegger's crate reinforced with steel bands</t>
  </si>
  <si>
    <t>valise of softened ice-veined leather titivated with a row of ice sapphires</t>
  </si>
  <si>
    <t>pocket</t>
  </si>
  <si>
    <t>slim wine-red dergatine pocket trimmed in frilly black lace</t>
  </si>
  <si>
    <t>By the Book</t>
  </si>
  <si>
    <t>Gear Shop (5)</t>
  </si>
  <si>
    <t>Hollow Eve 417 Raffle Center</t>
  </si>
  <si>
    <t>Quelling the Riot, Droughtman's Maze</t>
  </si>
  <si>
    <t>stash</t>
  </si>
  <si>
    <t>slim leather-wrapped stash</t>
  </si>
  <si>
    <t>appendage</t>
  </si>
  <si>
    <t>pernach</t>
  </si>
  <si>
    <t>parazonium</t>
  </si>
  <si>
    <t>baroque gold-on-niniam targe</t>
  </si>
  <si>
    <t>clockwork monstrosity's head</t>
  </si>
  <si>
    <t>jagged metal plate covered in a mass of interlocking gears and cogs</t>
  </si>
  <si>
    <t>dark glaes armor inlaid with complex cambrinth designs</t>
  </si>
  <si>
    <t>polished silver battle plate with smoky soulstone pauldrons</t>
  </si>
  <si>
    <t>mammoth-bone</t>
  </si>
  <si>
    <t>armor: torso/legs</t>
  </si>
  <si>
    <t>Hollow Eve 410 Raffle Center</t>
  </si>
  <si>
    <t>knife-painted bag</t>
  </si>
  <si>
    <t>incurvate skinning knife with an opalized darkspine handle</t>
  </si>
  <si>
    <t>green pouch embroidered with a pair of tongs</t>
  </si>
  <si>
    <t>blue pouch embroidered with a set of bellows</t>
  </si>
  <si>
    <t>red pouch embroidered with a pair of pliers</t>
  </si>
  <si>
    <t>slab</t>
  </si>
  <si>
    <t>rough sandstone slab incised with odd symbols</t>
  </si>
  <si>
    <t>vardite ring helm with trimmed links</t>
  </si>
  <si>
    <t>light vardite plate mask with trimmed plates</t>
  </si>
  <si>
    <t>Skill</t>
  </si>
  <si>
    <t>24-HX</t>
  </si>
  <si>
    <t>16-Xbow</t>
  </si>
  <si>
    <t>23-LX</t>
  </si>
  <si>
    <t>25-Xbow ammo</t>
  </si>
  <si>
    <t>17-Xbow ammo</t>
  </si>
  <si>
    <t>21-comp bow</t>
  </si>
  <si>
    <t>14-bow</t>
  </si>
  <si>
    <t>20-long bow</t>
  </si>
  <si>
    <t>22-bow ammo</t>
  </si>
  <si>
    <t>15-bow ammo</t>
  </si>
  <si>
    <t>17-staff sling</t>
  </si>
  <si>
    <t>12-sling</t>
  </si>
  <si>
    <t>16-sling</t>
  </si>
  <si>
    <t>18-sling ammo</t>
  </si>
  <si>
    <t>1-small</t>
  </si>
  <si>
    <t>2-medium</t>
  </si>
  <si>
    <t>3-large</t>
  </si>
  <si>
    <t>11-pike</t>
  </si>
  <si>
    <t>12-halberd</t>
  </si>
  <si>
    <t>04-2HE</t>
  </si>
  <si>
    <t>03-HE</t>
  </si>
  <si>
    <t>02-ME</t>
  </si>
  <si>
    <t>01-LtE</t>
  </si>
  <si>
    <t>08-2HB</t>
  </si>
  <si>
    <t>07-HB</t>
  </si>
  <si>
    <t>06-MB</t>
  </si>
  <si>
    <t>05-LtBl</t>
  </si>
  <si>
    <t>14-HT/11-pike</t>
  </si>
  <si>
    <t>14-HT/03-HE</t>
  </si>
  <si>
    <t>14-HT/07-HB</t>
  </si>
  <si>
    <t>13-LT/02-ME</t>
  </si>
  <si>
    <t>13-LT/01-LtE</t>
  </si>
  <si>
    <t>13-LT/05-LtBl</t>
  </si>
  <si>
    <t>10-QS</t>
  </si>
  <si>
    <t>09-SS</t>
  </si>
  <si>
    <t>15-brawl-1parry</t>
  </si>
  <si>
    <t>15-brawl-2elbow</t>
  </si>
  <si>
    <t>15-brawl-3hand</t>
  </si>
  <si>
    <t>15-brawl-4knee</t>
  </si>
  <si>
    <t>15-brawl-5foot</t>
  </si>
  <si>
    <t>01-SE</t>
  </si>
  <si>
    <t>02-LrE</t>
  </si>
  <si>
    <t>04-SBl</t>
  </si>
  <si>
    <t>05-LrBl</t>
  </si>
  <si>
    <t>06-2HB</t>
  </si>
  <si>
    <t>07-staff</t>
  </si>
  <si>
    <t>08-pole</t>
  </si>
  <si>
    <t>09-LT/01-SE</t>
  </si>
  <si>
    <t>09-LT/04-SBl</t>
  </si>
  <si>
    <t>10-HT/02-LrE</t>
  </si>
  <si>
    <t>10-HT/05-LrBl</t>
  </si>
  <si>
    <t>10-HT/08-pole</t>
  </si>
  <si>
    <t>11-brawl-1parry</t>
  </si>
  <si>
    <t>11-brawl-2elbow</t>
  </si>
  <si>
    <t>11-brawl-3hand</t>
  </si>
  <si>
    <t>11-brawl-4knee</t>
  </si>
  <si>
    <t>11-brawl-5foot</t>
  </si>
  <si>
    <t>miniature mechanical spider with legs carved out of polished tomiek</t>
  </si>
  <si>
    <t>This Little Piggy</t>
  </si>
  <si>
    <t>leather sling etched with the image of a wyvern and scorpion locked in combat</t>
  </si>
  <si>
    <t>Wyvern Trials</t>
  </si>
  <si>
    <t>tyrium longsword</t>
  </si>
  <si>
    <t>greatcloak</t>
  </si>
  <si>
    <t>crimson damask greatcloak adorned with silver knotwork</t>
  </si>
  <si>
    <t>plump velvet gem pouch lavishly embroidered with a pair of cats</t>
  </si>
  <si>
    <t>articulated plate greaves embossed with seven-pointed stars</t>
  </si>
  <si>
    <t>blunted lance wrapped in white and crimson silk</t>
  </si>
  <si>
    <t>brass-capped lance equipped with a gleaming red-gold vamplate</t>
  </si>
  <si>
    <t>jousts</t>
  </si>
  <si>
    <t>yew battle longbow with cable-backed limbs</t>
  </si>
  <si>
    <t>simply carved maple stonebow with a bright blue leather sling</t>
  </si>
  <si>
    <t>Harbor Tower</t>
  </si>
  <si>
    <t>Turialo's Haven (10)</t>
  </si>
  <si>
    <t>wide leather belt secured with a copper gear</t>
  </si>
  <si>
    <t>stained leather cowl with a braid of rat tails affixed to the back</t>
  </si>
  <si>
    <t>perfect black-marbled gloves</t>
  </si>
  <si>
    <t>massive vardite full plate with a reinforced design</t>
  </si>
  <si>
    <t>suit of purple-trimmed armor encrusted with amethysts</t>
  </si>
  <si>
    <t>void-black partisan swathed in tattered mistsilk</t>
  </si>
  <si>
    <t>whisper thin blade of blackened tyrium</t>
  </si>
  <si>
    <t>midnight black greathammer of roughened haralun</t>
  </si>
  <si>
    <t>ethereal black scepter crafted of haralun</t>
  </si>
  <si>
    <t>black haralun nightstick studded with glaes shards</t>
  </si>
  <si>
    <t>ghastly black dire mace of haralun</t>
  </si>
  <si>
    <t>kertig broadsword with a blackened bone grip</t>
  </si>
  <si>
    <t>blowgun</t>
  </si>
  <si>
    <t>bone blowgun with a leather grip</t>
  </si>
  <si>
    <t>latchbow</t>
  </si>
  <si>
    <t>manicae</t>
  </si>
  <si>
    <t>galea</t>
  </si>
  <si>
    <t>long haledroth pike</t>
  </si>
  <si>
    <t>oak-handled haledroth halberd</t>
  </si>
  <si>
    <t>haledroth boko</t>
  </si>
  <si>
    <t>crude fulginode maul</t>
  </si>
  <si>
    <t>squat finivire nightstick</t>
  </si>
  <si>
    <t>simple finivire quarterstaff</t>
  </si>
  <si>
    <t>leather-bound haledroth mace</t>
  </si>
  <si>
    <t>large haledroth greathammer</t>
  </si>
  <si>
    <t>dull haledroth greatsword</t>
  </si>
  <si>
    <t>onyx-hilted haledroth longsword</t>
  </si>
  <si>
    <t>rounded crystal-bone mallet</t>
  </si>
  <si>
    <t>crystal-bone hand sword</t>
  </si>
  <si>
    <t>curved haledroth scimitar</t>
  </si>
  <si>
    <t>smooth finivire longbow</t>
  </si>
  <si>
    <t>finivire light crossbow with haledroth mechanism</t>
  </si>
  <si>
    <t>horned great helm painted with an intense eagle-like visage</t>
  </si>
  <si>
    <t>chain helm painted to resemble roaring flames</t>
  </si>
  <si>
    <t>round steel shield with a brass-inlaid center</t>
  </si>
  <si>
    <t>matte black tower shield embellished with a huge bloodstone at its center</t>
  </si>
  <si>
    <t>blackened-steel bastard sword etched with a silvery storm cloud</t>
  </si>
  <si>
    <t>heavily blackened nimsha with a ruby skull pommel</t>
  </si>
  <si>
    <t>bejeweled mambeli with an ornate pommel and a platinum-plated handguard</t>
  </si>
  <si>
    <t>shotel</t>
  </si>
  <si>
    <t>shotel with an elaborate carving upon its bone handle</t>
  </si>
  <si>
    <t>heavy Imperial War hammer with a carving of a lithe dragon curled around the haft</t>
  </si>
  <si>
    <t>folded-steel longsword with a polished oak hilt</t>
  </si>
  <si>
    <t>ruby-pommeled scimitar with fierce dragons etched along the blade</t>
  </si>
  <si>
    <t>silver-etched knife with a skull handle</t>
  </si>
  <si>
    <t>black-bladed bastard sword with a silver gryphon atop the cross-guard</t>
  </si>
  <si>
    <t>gargoyle-pommel sword</t>
  </si>
  <si>
    <t>notched hunting sword with a scarred wooden hilt</t>
  </si>
  <si>
    <t>wickedly spiked heavy iron morning star</t>
  </si>
  <si>
    <t>maul with a wedge-shaped granite head</t>
  </si>
  <si>
    <t>blued steel swept-hilt rapier</t>
  </si>
  <si>
    <t>mirror-polished double-headed battle axe</t>
  </si>
  <si>
    <t>severely recurved bow covered with the skin of some reptile</t>
  </si>
  <si>
    <t>polished mahogany double-stringed crossbow with a gleaming animite boltplate</t>
  </si>
  <si>
    <t>highly polished crossbow accented with ivory teeth tipped in gold</t>
  </si>
  <si>
    <t>walrus skin sling</t>
  </si>
  <si>
    <t>lunat-handled staff sling</t>
  </si>
  <si>
    <t>sinew-strung light crossbow with yellowed ivory inlays</t>
  </si>
  <si>
    <t>light damite plate cuirass with a reinforced design</t>
  </si>
  <si>
    <t>damite light plate greaves with a reinforced design</t>
  </si>
  <si>
    <t>damite light plate vambraces with a reinforced design</t>
  </si>
  <si>
    <t>damite scale gloves with trimmed scales</t>
  </si>
  <si>
    <t>light damite plate mask with trimmed plates</t>
  </si>
  <si>
    <t>quilted thick imperial weave tabard</t>
  </si>
  <si>
    <t>light kadepa plate mask</t>
  </si>
  <si>
    <t>100.00% kadepa</t>
  </si>
  <si>
    <t>azurelle longbow carved with rearing dragons</t>
  </si>
  <si>
    <t>light silverwood battle crossbow with cable-backed limbs</t>
  </si>
  <si>
    <t>mistwood battle crossbow with cable-backed limbs</t>
  </si>
  <si>
    <t>mistwood battle arbalest with cable-backed limbs</t>
  </si>
  <si>
    <t>lockbow</t>
  </si>
  <si>
    <t>lelori lockbow with cable-backed limbs</t>
  </si>
  <si>
    <t>onyx sling stamped with a white rabbit</t>
  </si>
  <si>
    <t>spider-sack sling with braided silk whipcords</t>
  </si>
  <si>
    <t>blowgun dart</t>
  </si>
  <si>
    <t>purpleheart blowgun engraved with twisting vines</t>
  </si>
  <si>
    <t>Slings and Things (2)</t>
  </si>
  <si>
    <t>15-brawl-6blow</t>
  </si>
  <si>
    <t>15-brawl-7ammo</t>
  </si>
  <si>
    <t>kertig pugio</t>
  </si>
  <si>
    <t>massive table leg</t>
  </si>
  <si>
    <t>corroded bronze club</t>
  </si>
  <si>
    <t>sturdy cudgel</t>
  </si>
  <si>
    <t>100.00% medium carbon steel</t>
  </si>
  <si>
    <t>bronze throwing hammer</t>
  </si>
  <si>
    <t>bronze war hammer</t>
  </si>
  <si>
    <t>100.00% bronze</t>
  </si>
  <si>
    <t>bronze hand axe</t>
  </si>
  <si>
    <t>tomiek-banded white ironwood svidaw sis</t>
  </si>
  <si>
    <t>steel parry stick engraved with a soaring comet</t>
  </si>
  <si>
    <t>black lacquered parry stick painted with the Order of the Apostles crest</t>
  </si>
  <si>
    <t>kertig morning star with a balanced design</t>
  </si>
  <si>
    <t>Comfortable Rakash (2)</t>
  </si>
  <si>
    <t>sleazy lout</t>
  </si>
  <si>
    <t>engraved gold-burnished tower shield</t>
  </si>
  <si>
    <t>steel tower shield painted with kumquats</t>
  </si>
  <si>
    <t>Overstocked and Underpriced</t>
  </si>
  <si>
    <t>flame red full plate emblazoned with a rearing dragon in silver</t>
  </si>
  <si>
    <t>quilted burlap mantle</t>
  </si>
  <si>
    <t>insulated burlap hood</t>
  </si>
  <si>
    <t>bronze ring gloves</t>
  </si>
  <si>
    <t>bronze scale gloves</t>
  </si>
  <si>
    <t>bronze scale shirt</t>
  </si>
  <si>
    <t>bronze ring shirt</t>
  </si>
  <si>
    <t>bronze scale balaclava</t>
  </si>
  <si>
    <t>bronze ring balaclava</t>
  </si>
  <si>
    <t>light bronze plate gauntlets</t>
  </si>
  <si>
    <t>stained leather mask trimmed with grey fur</t>
  </si>
  <si>
    <t>tarnished chainmail hauberk worked to display a seven-pointed star upon the chest</t>
  </si>
  <si>
    <t>scratched copper mail mantle</t>
  </si>
  <si>
    <t>steel half plate engraved with a trio of moons</t>
  </si>
  <si>
    <t>stained leather coat with rat pelt pauldrons</t>
  </si>
  <si>
    <t>light bronze half plate</t>
  </si>
  <si>
    <t>bronze scale greaves</t>
  </si>
  <si>
    <t>engraved silver-plated chain aventail</t>
  </si>
  <si>
    <t>crude coarse leathers fashioned from roughly stitched cave bear hides</t>
  </si>
  <si>
    <t>tarnished chain gloves edged in a seven-pointed star motif</t>
  </si>
  <si>
    <t>rusty chain gloves lined with stained leather</t>
  </si>
  <si>
    <t>heavy plate vambraces</t>
  </si>
  <si>
    <t>coarse gargoyle-hide greaves</t>
  </si>
  <si>
    <t>kitchen pot helm painted with a winged pig</t>
  </si>
  <si>
    <t>padded thin farandine hood with fitted seams</t>
  </si>
  <si>
    <t>steel-alloy armet</t>
  </si>
  <si>
    <t>heavy gloves embroidered with blood-shot eyeballs on the palms</t>
  </si>
  <si>
    <t>steel-alloy lamellar shirt</t>
  </si>
  <si>
    <t>tarnished chain shirt embellished with a shield-shaped medallion</t>
  </si>
  <si>
    <t>steel-alloy ring hauberk</t>
  </si>
  <si>
    <t>dark azure plate</t>
  </si>
  <si>
    <t>steel-alloy full plate</t>
  </si>
  <si>
    <t>heavy kadepa half plate with a reinforced design</t>
  </si>
  <si>
    <t>kadepa lamellar greaves with a reinforced design</t>
  </si>
  <si>
    <t>heavy kadepa plate mask with a reinforced design</t>
  </si>
  <si>
    <t>kadepa heavy plate gauntlets with a reinforced design</t>
  </si>
  <si>
    <t>kadepa mail helm with a reinforced design</t>
  </si>
  <si>
    <t>small cambrinth sphere tethered by a length of leather</t>
  </si>
  <si>
    <t>idol</t>
  </si>
  <si>
    <t>cambrinth Xosiurion idol</t>
  </si>
  <si>
    <t>raffle</t>
  </si>
  <si>
    <t>Tieheq with the Thirteen (2)</t>
  </si>
  <si>
    <t>kertig dart with a balanced blade</t>
  </si>
  <si>
    <t>massive hammer crafted in the shape of a roaring dragon's head</t>
  </si>
  <si>
    <t>reinforced firesilk footwraps tipped with ruby dragon's teeth</t>
  </si>
  <si>
    <t>braided firesilk sling embroidered with firebreathing dragons</t>
  </si>
  <si>
    <t>dartsman's hand claws wrapped with oiled leather</t>
  </si>
  <si>
    <t>tyrium Imperial plate with a reinforced design</t>
  </si>
  <si>
    <t>articulated steel vambraces with a dark matte finish</t>
  </si>
  <si>
    <t>verdigris chainmail gloves encrusted with swamp sludge</t>
  </si>
  <si>
    <t>pair of dark steel footwraps designed to appear like a wyvern's clawed feet</t>
  </si>
  <si>
    <t>soft black gem pouch embroidered with a chubby wyvern</t>
  </si>
  <si>
    <t>scabrous morgawr-scale targe studded with crocodile teeth</t>
  </si>
  <si>
    <t>katana</t>
  </si>
  <si>
    <t>gracefully curved audrualm katana with a zenganne-bound hilt</t>
  </si>
  <si>
    <t>black-hafted halberd inlaid with a gold sunburst pattern on the blade</t>
  </si>
  <si>
    <t>Shoipak's Weaponry</t>
  </si>
  <si>
    <t>insulated heavy burlap shirt with fitted seams</t>
  </si>
  <si>
    <t>silver-edged greaves</t>
  </si>
  <si>
    <t>burlap</t>
  </si>
  <si>
    <t>slate grey gauntlets</t>
  </si>
  <si>
    <t>shark skull mask</t>
  </si>
  <si>
    <t>midnight green morgawr-scale legwraps</t>
  </si>
  <si>
    <t>mud-caked cuirbouilli coat</t>
  </si>
  <si>
    <t>steel mail vambraces with trimmed links</t>
  </si>
  <si>
    <t>muddy bone-studded greaves</t>
  </si>
  <si>
    <t>warped plate greaves</t>
  </si>
  <si>
    <t>moldy leather coat</t>
  </si>
  <si>
    <t>moldy leather hood</t>
  </si>
  <si>
    <t>swamp-stained woven hemp cap</t>
  </si>
  <si>
    <t>padded thick imperial weave vambraces with fitted seams</t>
  </si>
  <si>
    <t>storm-bull</t>
  </si>
  <si>
    <t>corrugated-hide targe with a reinforced design</t>
  </si>
  <si>
    <t>discs</t>
  </si>
  <si>
    <t>triple-looped strand of cambrinth discs dangling a barghest fang toggle</t>
  </si>
  <si>
    <t>riverboat</t>
  </si>
  <si>
    <t>felted wool riverboat with a maplewood waterwheel</t>
  </si>
  <si>
    <t>velvety jadeleaf tunic belted with a plait of silver vines</t>
  </si>
  <si>
    <t>rusty survival knife</t>
  </si>
  <si>
    <t>bone-handled hunting sword</t>
  </si>
  <si>
    <t>ring-pommeled throwing dagger with a diamond-shaped blade</t>
  </si>
  <si>
    <t>jadeleaf-padded chainmail balaclava with greenish grey muracite links</t>
  </si>
  <si>
    <t>morgawr</t>
  </si>
  <si>
    <t>cambrinth morgawr with vacant blackwater jet eyes</t>
  </si>
  <si>
    <t>crocodile skin armband tooled with ivory-buttoned pockets</t>
  </si>
  <si>
    <t>mottled jadeleaf hip purse with a cypress toggle closure</t>
  </si>
  <si>
    <t>morgawr-scale</t>
  </si>
  <si>
    <t>gnarled swamp cypress quarterstaff banded with muracite</t>
  </si>
  <si>
    <t>heavy iron trench knife with a spiked knuckle guard</t>
  </si>
  <si>
    <t>lightweight hunting crossbow</t>
  </si>
  <si>
    <t>silverwood repeating crossbow with a shalswar hide-wrapped tiller</t>
  </si>
  <si>
    <t>animite-inlaid audrualm sipar</t>
  </si>
  <si>
    <t>crocodile</t>
  </si>
  <si>
    <t>plush green-grey crocodile with a fat mesh belly</t>
  </si>
  <si>
    <t>dark velvet gem pouch suspended from a blackwater jet belt toggle</t>
  </si>
  <si>
    <t>articulated steel baldric clasped with a Zoluren gladiolus</t>
  </si>
  <si>
    <t>swamp-stained woven hemp robe</t>
  </si>
  <si>
    <t>slimy enameled scale helm</t>
  </si>
  <si>
    <t>rusty bascinet helm</t>
  </si>
  <si>
    <t>warped metal breastplate</t>
  </si>
  <si>
    <t>jiranoci</t>
  </si>
  <si>
    <t>oak jiranoci gracefully inlaid with multi-hued shells</t>
  </si>
  <si>
    <t>heavily tarnished arbalest studded with a rusty goshawk figurine</t>
  </si>
  <si>
    <t>palta</t>
  </si>
  <si>
    <t>steel palta with an engraved ironwood haft</t>
  </si>
  <si>
    <t>harci knife</t>
  </si>
  <si>
    <t>celya</t>
  </si>
  <si>
    <t>ironwood-hafted celya set with a steel tip</t>
  </si>
  <si>
    <t>karambit</t>
  </si>
  <si>
    <t>glacier-white karambit engraved with a flurry of tiny snowflakes near a leather-wrapped hilt</t>
  </si>
  <si>
    <t>steel tago with a horsehide-wrapped hilt</t>
  </si>
  <si>
    <t>liscis</t>
  </si>
  <si>
    <t>slender liscis with a leather-wrapped hilt</t>
  </si>
  <si>
    <t>mahai</t>
  </si>
  <si>
    <t>iron mahai with an ebony hilt capped by a tassel of horse hair</t>
  </si>
  <si>
    <t>blued-steel nimsha engraved with a mountain encircled by a crown</t>
  </si>
  <si>
    <t>telo</t>
  </si>
  <si>
    <t>steel telo with a yeehar hide wrapped hilt</t>
  </si>
  <si>
    <t>scorpion</t>
  </si>
  <si>
    <t>elongated steel scorpion displaying a slightly curled tail</t>
  </si>
  <si>
    <t>long-handled mace crowned with a steel head bearing the crest of the Clerics' Guild</t>
  </si>
  <si>
    <t>long-handled throwing hammer with a steel head bearing the crest of the Clerics' Guild</t>
  </si>
  <si>
    <t>simple pilgrim's staff carved from white oak</t>
  </si>
  <si>
    <t>copperwood shepherd's staff topped with a gnarled crook</t>
  </si>
  <si>
    <t>heavy ironwood staff capped with a steel disk bearing the crest of the Clerics' Guild</t>
  </si>
  <si>
    <t>simple pilgrim's walking stick</t>
  </si>
  <si>
    <t>carved walking stick with a leather-wrapped grip</t>
  </si>
  <si>
    <t>thick ebony walking stick topped with a silver sphere engraved with the crest of the Clerics' Guild</t>
  </si>
  <si>
    <t>thick ebony walking stick topped with a silver sphere engraved with the crest of the Paladins' Guild</t>
  </si>
  <si>
    <t>Pyromaniacs' Corner</t>
  </si>
  <si>
    <t>sooty ruby-encrusted bludgeon</t>
  </si>
  <si>
    <t>polished black throwing dagger with a pommel shaped like a preening imp</t>
  </si>
  <si>
    <t>blackened halberd with a sweeping incurved blade</t>
  </si>
  <si>
    <t>barb-tipped spear with a nickel-plated haft</t>
  </si>
  <si>
    <t>collar</t>
  </si>
  <si>
    <t>clerical collar set with a geshiloira-white tab</t>
  </si>
  <si>
    <t>clerical collar set with a vela'tohr-silver tab</t>
  </si>
  <si>
    <t>clerical collar set with a glaysker-pink tab</t>
  </si>
  <si>
    <t>clerical collar set with a lyrandia-yellow tab</t>
  </si>
  <si>
    <t>clerical collar set with a sirese-blue tab</t>
  </si>
  <si>
    <t>clerical collar set with a kelpbell-green tab</t>
  </si>
  <si>
    <t>clerical collar set with a phofe-purple tab</t>
  </si>
  <si>
    <t>clerical collar set with a shar'nath-black tab</t>
  </si>
  <si>
    <t>clerical collar set with a hhyssk'et-red tab</t>
  </si>
  <si>
    <t>clerical collar set with a troiliff-brown tab</t>
  </si>
  <si>
    <t>clerical collar set with a rose-pink tab</t>
  </si>
  <si>
    <t>clerical collar set with a begonia-purple tab</t>
  </si>
  <si>
    <t>clerical collar set with a clover-green tab</t>
  </si>
  <si>
    <t>clerical collar set with a poppy-red tab</t>
  </si>
  <si>
    <t>clerical collar set with a bromeliad-orange tab</t>
  </si>
  <si>
    <t>clerical collar set with a carnation-brown tab</t>
  </si>
  <si>
    <t>clerical collar set with a orchid-black tab</t>
  </si>
  <si>
    <t>clerical collar set with a periwinkle-blue tab</t>
  </si>
  <si>
    <t>clerical collar set with a tansy-yellow tab</t>
  </si>
  <si>
    <t>clerical collar set with a hemlock-white tab</t>
  </si>
  <si>
    <t>chipped flint dagger with an antler hilt</t>
  </si>
  <si>
    <t>broomstick</t>
  </si>
  <si>
    <t>twisted rowan broomstick with hazel-twig brush</t>
  </si>
  <si>
    <t>sickle-bone maul</t>
  </si>
  <si>
    <t>ebon steel sipar inset with flame spinels</t>
  </si>
  <si>
    <t>lustrous steel sipar painted with a polychromatic conflagration</t>
  </si>
  <si>
    <t>hide-covered tower shield reinforced with wide strips of copper</t>
  </si>
  <si>
    <t>matte black tower shield studded with silver crescents</t>
  </si>
  <si>
    <t>arsenic-blackened tower shield edged with tarnished silver rivets</t>
  </si>
  <si>
    <t>leather shield reinforced with riveted burgundy leather straps</t>
  </si>
  <si>
    <t>sturdy steel-banded buckler etched with hulnik grass curling around the edges</t>
  </si>
  <si>
    <t>sturdy steel-banded buckler etched with a star-shaped cluster of plovik leaves</t>
  </si>
  <si>
    <t>leather targe painted with a majestic meadow scene</t>
  </si>
  <si>
    <t>gourd</t>
  </si>
  <si>
    <t>deep crimson oblong gourd embellished at the rim with bright gidii feathers</t>
  </si>
  <si>
    <t>apron</t>
  </si>
  <si>
    <t>linen foraging apron elaborately embroidered with dark green lyrandia vines</t>
  </si>
  <si>
    <t>ribbed wood drake-bone robe</t>
  </si>
  <si>
    <t>scale shirt crafted from a multitude of overlapping ivory plates</t>
  </si>
  <si>
    <t>Guildfest 423 Auction</t>
  </si>
  <si>
    <t>tyrium mail hauberk with crescent moon-shaped pauldrons</t>
  </si>
  <si>
    <t>leaf-encrusted leather armor</t>
  </si>
  <si>
    <t>leaf-encrusted leather helm</t>
  </si>
  <si>
    <t>leaf-encrusted leather gloves</t>
  </si>
  <si>
    <t>hardened black leather gloves</t>
  </si>
  <si>
    <t>thorn-encrusted leather gloves</t>
  </si>
  <si>
    <t>horse-like mask with leather tipped ears at the top</t>
  </si>
  <si>
    <t>thorn-encrusted leather mask</t>
  </si>
  <si>
    <t>brown fur-covered greaves with hoof-like coverings at the feet</t>
  </si>
  <si>
    <t>sleek fur-covered coat</t>
  </si>
  <si>
    <t>thorn-encrusted leathers</t>
  </si>
  <si>
    <t>black leathers featuring hammered silver studs on the outer seams</t>
  </si>
  <si>
    <t>scuffed dark brown leathers</t>
  </si>
  <si>
    <t>sapphire blue leathers stitched with the Empaths' Guild crest over the left elbow</t>
  </si>
  <si>
    <t>wood drake-bone</t>
  </si>
  <si>
    <t>sickle-bone</t>
  </si>
  <si>
    <t>soft suede foraging apron adorned with carved wooden herb charms</t>
  </si>
  <si>
    <t>brown leather foraging apron edged with yellowed bear claws</t>
  </si>
  <si>
    <t>tawny doeskin foraging apron lined with soft white snowbeast fur</t>
  </si>
  <si>
    <t>bright foraging apron with deep pockets painted to resemble flower pots</t>
  </si>
  <si>
    <t>deep azure cotton foraging apron trimmed with dangling turquoise beads</t>
  </si>
  <si>
    <t>forest green long-necked gourd embellished at the rim with amber teardrops</t>
  </si>
  <si>
    <t>pure white flat-bottomed gourd embellished at the rim with wispy swan feathers</t>
  </si>
  <si>
    <t>deep umber round gourd embellished at the rim with malachite arrowheads</t>
  </si>
  <si>
    <t>dark blue wide-necked bottle gourd embellished at the rim with chunks of sea glass</t>
  </si>
  <si>
    <t>Natural Magic</t>
  </si>
  <si>
    <t>Arcayne Attyre (2)</t>
  </si>
  <si>
    <t>Crystal Pilgrim (3)</t>
  </si>
  <si>
    <t>arca</t>
  </si>
  <si>
    <t>tanned leather arca burned with the image of a snowflake pierced by a karambit</t>
  </si>
  <si>
    <t>tanned leather arca burned with the image of a ship with billowed sails</t>
  </si>
  <si>
    <t>tanned leather arca burned with the image of a yeehar imposed atop a sun</t>
  </si>
  <si>
    <t>tanned leather arca burned with the image of a throne</t>
  </si>
  <si>
    <t>tanned leather arca burned with the image of a horse in mid-stride</t>
  </si>
  <si>
    <t>tanned leather arca burned with the image of a mountain encircled by a crown</t>
  </si>
  <si>
    <t>tanned leather arca burned with the image of the Sana'ati Dyaus</t>
  </si>
  <si>
    <t>catils</t>
  </si>
  <si>
    <t>grey fur-lined catils sewn with a snowflake pierced by a karambit on the back</t>
  </si>
  <si>
    <t>azure wool catils sewn with a ship with billowed sails on the back</t>
  </si>
  <si>
    <t>white cotton catils sewn with a brown mountain encircled by a golden crown on the back</t>
  </si>
  <si>
    <t>brown doeskin catils sewn with the Sana'ati Dyaus on the back</t>
  </si>
  <si>
    <t>dusty brown velvet catils sewn with a yeehar imposed atop a golden sun on the back</t>
  </si>
  <si>
    <t>silver silk catils sewn with a throne encircled by a gold crown on the back</t>
  </si>
  <si>
    <t>black leather catils sewn with a chestnut horse in mid-stride on the back</t>
  </si>
  <si>
    <t>ilalish</t>
  </si>
  <si>
    <t>thick grey wool ilalish studded with silver buttons shaped like snowflakes</t>
  </si>
  <si>
    <t>dusty brown silk ilalish studded with amber buttons shaped like suns</t>
  </si>
  <si>
    <t>white cotton ilalish studded with ironwood buttons shaped like mountains</t>
  </si>
  <si>
    <t>brown doeskin ilalish studded with emerald buttons shaped like the Sana'ati Dyaus</t>
  </si>
  <si>
    <t>silver silk ilalish studded with gold buttons shaped like thrones</t>
  </si>
  <si>
    <t>black linen ilalish studded with platinum buttons shaped like horses</t>
  </si>
  <si>
    <t>azure linen ilalish studded with topaz buttons shaped like ships</t>
  </si>
  <si>
    <t>balac</t>
  </si>
  <si>
    <t>thick grey wool balac studded down each leg with a row of silver buttons shaped like snowflakes</t>
  </si>
  <si>
    <t>brown doeskin balac studded down each leg with a row of emerald buttons shaped like the Sana'ati Dyaus</t>
  </si>
  <si>
    <t>silver silk balac studded down each leg with a row of gold buttons shaped like thrones</t>
  </si>
  <si>
    <t>white cotton balac studded down each leg with a row of ironwood buttons shaped like mountains</t>
  </si>
  <si>
    <t>dusty brown yeehar-hide balac studded down each leg with a row of amber buttons shaped like suns</t>
  </si>
  <si>
    <t>azure canvas balac studded down each leg with a row of topaz buttons shaped like ships</t>
  </si>
  <si>
    <t>black leather balac studded down each leg with a row of platinum buttons shaped like horses</t>
  </si>
  <si>
    <t>black leather gerri with a silver buckle emblazoned with a platinum-inlaid horse in mid-stride</t>
  </si>
  <si>
    <t>azure leather gerri with a silver buckle emblazoned with a platinum-inlaid ship with billowed sails</t>
  </si>
  <si>
    <t>silver leather gerri with a silver buckle emblazoned with a diamond-inlaid throne encircled by a gold crown</t>
  </si>
  <si>
    <t>grey leather gerri with a silver buckle emblazoned with a snowflake pierced by a platinum-inlaid karambit</t>
  </si>
  <si>
    <t>brown doeskin gerri with a silver buckle emblazoned with an emerald and platinum-inlaid Sana'ati Dyaus</t>
  </si>
  <si>
    <t>white leather gerri with a silver buckle emblazoned with a mountain circled by a gold-inlaid crown</t>
  </si>
  <si>
    <t>dusty brown leather gerri with a silver buckle emblazoned with a yeehar imposed atop a gold-inlaid sun</t>
  </si>
  <si>
    <t>gerri</t>
  </si>
  <si>
    <t>takbahn</t>
  </si>
  <si>
    <t>straw takbahn</t>
  </si>
  <si>
    <t>platinum-hued silk ledger bag fastened with multiple buckles</t>
  </si>
  <si>
    <t>large bin of miniature figurines</t>
  </si>
  <si>
    <t>silver spidersilk haversack clasped with a platinum tower shield</t>
  </si>
  <si>
    <t>soft yellow spidersilk haversack clasped with a detailed silver plovik leaf</t>
  </si>
  <si>
    <t>deep purple spidersilk haversack clasped with a silver stick of incense</t>
  </si>
  <si>
    <t>russet brown spidersilk haversack clasped with a detailed gold quill</t>
  </si>
  <si>
    <t>dark red spidersilk haversack clasped with a platinum clenched fist</t>
  </si>
  <si>
    <t>stormy grey spidersilk haversack clasped with a burnished silver talisman</t>
  </si>
  <si>
    <t>vibrant multi-colored spidersilk haversack clasped with a gold lute</t>
  </si>
  <si>
    <t>deep black spidersilk haversack clasped with a sharp dagger</t>
  </si>
  <si>
    <t>brilliant blue spidersilk haversack clasped with a silver star</t>
  </si>
  <si>
    <t>deep green spidersilk haversack clasped with a bronze bow and arrow</t>
  </si>
  <si>
    <t>Goods for Life (3)</t>
  </si>
  <si>
    <t>Wandering Woodsman (3)</t>
  </si>
  <si>
    <t>hog-hide drum pouch burned with the image of a laughing heron</t>
  </si>
  <si>
    <t>green leather pouch cleverly crafted to resemble overlapping leaves</t>
  </si>
  <si>
    <t>pale blue leather pouch embossed with flying white birds</t>
  </si>
  <si>
    <t>dainty herb pouch fashioned from pristine white doeskin</t>
  </si>
  <si>
    <t>drum pouch embellished with a cambrinth medallion</t>
  </si>
  <si>
    <t>satin treat pouch with spidersilk strings</t>
  </si>
  <si>
    <t>heavy steel belt engraved with a pattern of laurel leaves</t>
  </si>
  <si>
    <t>pipe</t>
  </si>
  <si>
    <t>oaken pipe carved into the shape of an otter holding an oyster</t>
  </si>
  <si>
    <t>sleek oilcloth belt with two side pouches</t>
  </si>
  <si>
    <t>blackened leather belt painted with elemental symbols</t>
  </si>
  <si>
    <t>rugged leather belt with a bloodstained pouch</t>
  </si>
  <si>
    <t>large tin case riveted in steel and affixed with pure white leather straps</t>
  </si>
  <si>
    <t>pair of dirty plate boots adorned with golden scrollwork</t>
  </si>
  <si>
    <t>skeletal/zombie kobold</t>
  </si>
  <si>
    <t>large crate of miniature figurines</t>
  </si>
  <si>
    <t>Packrat's Piece of Paradise (3)</t>
  </si>
  <si>
    <t>Hide and Seek</t>
  </si>
  <si>
    <t>Nytingale's Instruments (3)</t>
  </si>
  <si>
    <t>Dark Symphony (2)</t>
  </si>
  <si>
    <t>broadsword with a glaysker flower handguard</t>
  </si>
  <si>
    <t>rusty short sword with a unicorn-etched pommel</t>
  </si>
  <si>
    <t>brass parry stick spiraled like a unicorn horn</t>
  </si>
  <si>
    <t>iron-banded parry stick with brown leather straps</t>
  </si>
  <si>
    <t>cutlass with herbs etched along the blackened blade</t>
  </si>
  <si>
    <t>lancet</t>
  </si>
  <si>
    <t>razor-sharp steel lancet</t>
  </si>
  <si>
    <t>razor-thin soot-black lancet</t>
  </si>
  <si>
    <t>gleaming silver lancet</t>
  </si>
  <si>
    <t>polished steel scalpel</t>
  </si>
  <si>
    <t>long-bladed steel scalpel</t>
  </si>
  <si>
    <t>black leather gauntlets with bronze charms sewn into the cuffs</t>
  </si>
  <si>
    <t>grey leather gauntlets embossed with the crest of the Empaths' Guild</t>
  </si>
  <si>
    <t>brown leather helm painted with a forest scene</t>
  </si>
  <si>
    <t>steel mail polished to a high sheen</t>
  </si>
  <si>
    <t>pure white double leathers stitched with herb patterns</t>
  </si>
  <si>
    <t>leather targe painted with a battle scene</t>
  </si>
  <si>
    <t>leather targe with chocolate brown strips riveted by brass brads</t>
  </si>
  <si>
    <t>crimson silk gown edged in black lace</t>
  </si>
  <si>
    <t>black silk shirt embroidered with a small woodwisp on the left cuff</t>
  </si>
  <si>
    <t>cobalt silk gown embroidered with gold rings along the hem</t>
  </si>
  <si>
    <t>black leather boots embossed with a vine pattern from knee to ankle</t>
  </si>
  <si>
    <t>deep mahogany mortar with an herb garden carved around the base</t>
  </si>
  <si>
    <t>square teak mortar with a great cow burned into one side</t>
  </si>
  <si>
    <t>shallow oak mortar with a stained adder coiled around the base</t>
  </si>
  <si>
    <t>white cotton cloak brightly embroidered with a unicorn and child</t>
  </si>
  <si>
    <t>black satin cloak with a deep blue lining</t>
  </si>
  <si>
    <t>blue wool cloak lined in brushed black fleece</t>
  </si>
  <si>
    <t>polished maple herbal case with provincial emblems engraved on the sides</t>
  </si>
  <si>
    <t>polished fir herbal case with pockets filled with dried lavender on the lid</t>
  </si>
  <si>
    <t>polished ironwood herbal case with a mother-of-pearl inlay</t>
  </si>
  <si>
    <t>worm-riddled driftwood storage case with a rusty hinge</t>
  </si>
  <si>
    <t>lacquered bamboo storage case sporting scars and nicks</t>
  </si>
  <si>
    <t>dyed garland of green and yellow raffia</t>
  </si>
  <si>
    <t>rough garland of stiff straw braided with raffia</t>
  </si>
  <si>
    <t>soft garland of fresh grass and raffia</t>
  </si>
  <si>
    <t>gown</t>
  </si>
  <si>
    <t>garland</t>
  </si>
  <si>
    <t>matte-finished copper kasai set in a discolored bone hilt</t>
  </si>
  <si>
    <t>multitude of pyramidal cambrinth pendants hung from a series of sanguine chains</t>
  </si>
  <si>
    <t>pendants</t>
  </si>
  <si>
    <t>map-etched throwing hammer with a flared oaken grip</t>
  </si>
  <si>
    <t>intricately constructed ribbed bone robe decorated with obsidian</t>
  </si>
  <si>
    <t>weighted rockwood staff carved with thirteen-pointed star shaped endcaps</t>
  </si>
  <si>
    <t>ice-veined leather pack clasped with an icesteel lute</t>
  </si>
  <si>
    <t>elephant-shaped pouch</t>
  </si>
  <si>
    <t>chieftan's iron war shield encased in korograth leather</t>
  </si>
  <si>
    <t>wickedly spiked knuckles fashioned from wolf spider fangs</t>
  </si>
  <si>
    <t>Ilithian cedar thigh quiver lined with jadeleaf moss</t>
  </si>
  <si>
    <t>medallion</t>
  </si>
  <si>
    <t>mosaic cambrinth medallion depicting the symbol of Eu</t>
  </si>
  <si>
    <t>cambrinth ring set with a disc of white gold</t>
  </si>
  <si>
    <t>narrow cambrinth shard</t>
  </si>
  <si>
    <t>hemisphere</t>
  </si>
  <si>
    <t>cambrinth hemisphere wrapped with polished silver filigree</t>
  </si>
  <si>
    <t>cuff</t>
  </si>
  <si>
    <t>cambrinth ankle cuff inlaid with white opals to spell EU</t>
  </si>
  <si>
    <t>triple-stranded cambrinth hip chain dangling with tiny white gold discs</t>
  </si>
  <si>
    <t>small puffy-white shield</t>
  </si>
  <si>
    <t>corrugated-hide</t>
  </si>
  <si>
    <t>bark-hide</t>
  </si>
  <si>
    <t>amber-scale</t>
  </si>
  <si>
    <t>puffy-white</t>
  </si>
  <si>
    <t>crusty bark-hid</t>
  </si>
  <si>
    <t>serpentine-hide</t>
  </si>
  <si>
    <t>cloud-white</t>
  </si>
  <si>
    <t>onyx-hide</t>
  </si>
  <si>
    <t>azure-scale</t>
  </si>
  <si>
    <t>grey-scale</t>
  </si>
  <si>
    <t>brown-scale</t>
  </si>
  <si>
    <t>shalswar-hide</t>
  </si>
  <si>
    <t>crocodile-skin</t>
  </si>
  <si>
    <t>crusty barkhide</t>
  </si>
  <si>
    <t>korograth-hide</t>
  </si>
  <si>
    <t>sharkskin</t>
  </si>
  <si>
    <t>gargoyle-hide</t>
  </si>
  <si>
    <t>firecat-skin</t>
  </si>
  <si>
    <t>ape-pelt</t>
  </si>
  <si>
    <t>lava drake-hide</t>
  </si>
  <si>
    <t>warcat-pelt</t>
  </si>
  <si>
    <t>marble-hide</t>
  </si>
  <si>
    <t>black-hide</t>
  </si>
  <si>
    <t>bison-hide</t>
  </si>
  <si>
    <t>red-scale</t>
  </si>
  <si>
    <t>gryphon-pelt</t>
  </si>
  <si>
    <t>boar-skin</t>
  </si>
  <si>
    <t>cougar-pelt</t>
  </si>
  <si>
    <t>pockmarked copper ring aventail</t>
  </si>
  <si>
    <t>dull copper ring cap</t>
  </si>
  <si>
    <t>pockmarked bronze ring mask</t>
  </si>
  <si>
    <t>engraved silver-plated mail sleeves</t>
  </si>
  <si>
    <t>engraved glaes heavy plate vambraces</t>
  </si>
  <si>
    <t>polished steel light plate vambraces</t>
  </si>
  <si>
    <t>polished bronze heavy plate vambraces</t>
  </si>
  <si>
    <t>engraved lumium heavy plate cuirass</t>
  </si>
  <si>
    <t>damite heavy plate gauntlets</t>
  </si>
  <si>
    <t>polished black ceremonial armor with gilded accents</t>
  </si>
  <si>
    <t>glaes throwing club</t>
  </si>
  <si>
    <t>giant haralun mallet</t>
  </si>
  <si>
    <t>giant glaes mallet</t>
  </si>
  <si>
    <t>light glaes throwing axe</t>
  </si>
  <si>
    <t>light haralun throwing axe</t>
  </si>
  <si>
    <t>glaes military fork</t>
  </si>
  <si>
    <t>glaes bar mace</t>
  </si>
  <si>
    <t>glaes scimitar</t>
  </si>
  <si>
    <t>haralun thrusting blade</t>
  </si>
  <si>
    <t>glaes cutlass</t>
  </si>
  <si>
    <t>steel lance</t>
  </si>
  <si>
    <t>steel recade</t>
  </si>
  <si>
    <t>Grey Raven guard's staff with spiked metal bandings</t>
  </si>
  <si>
    <t>elaborately carved staff inlaid with tarnished filigree</t>
  </si>
  <si>
    <t>long teakwood blowgun banded with carved ivory</t>
  </si>
  <si>
    <t>Taisidon Safari 420</t>
  </si>
  <si>
    <t>pair of warcat fang elbow spikes</t>
  </si>
  <si>
    <t>brushed Musparan silk cloak with a missing clasp</t>
  </si>
  <si>
    <t>Pi'rasha's Pins (2)</t>
  </si>
  <si>
    <t>enveloping nightsilk cloak with a missing clasp</t>
  </si>
  <si>
    <t>ghostly gossamer cloak with a missing clasp</t>
  </si>
  <si>
    <t>billowing spidersilk cloak with a missing clasp</t>
  </si>
  <si>
    <t>plain green wool cloak with a missing clasp</t>
  </si>
  <si>
    <t>pure-white snowbeast pelt cloak with a missing clasp</t>
  </si>
  <si>
    <t>luxurious cougar pelt cloak with a missing clasp</t>
  </si>
  <si>
    <t>dark-scaled desert shroud with a missing clasp</t>
  </si>
  <si>
    <t>undyed leather cloak with a missing clasp</t>
  </si>
  <si>
    <t>thick yeehar hide cloak with a missing clasp</t>
  </si>
  <si>
    <t>short bluefire velvet cape with a missing clasp</t>
  </si>
  <si>
    <t>sweeping oceanmist satin cloak with a missing clasp</t>
  </si>
  <si>
    <t>stormy-grey shadesatin cloak with a missing clasp</t>
  </si>
  <si>
    <t>sumptuous duchess satin cloak with a missing clasp</t>
  </si>
  <si>
    <t>starlight velvet cloak with a missing clasp</t>
  </si>
  <si>
    <t>blackened chain gauntlets tipped in silver claws</t>
  </si>
  <si>
    <t>Alret</t>
  </si>
  <si>
    <t>highly detailed leather Lyras mask</t>
  </si>
  <si>
    <t>rebel (invasion)</t>
  </si>
  <si>
    <t>rockwood weighted staff</t>
  </si>
  <si>
    <t>rockwood</t>
  </si>
  <si>
    <t>rockwood nightstick</t>
  </si>
  <si>
    <t>bocote nightstick</t>
  </si>
  <si>
    <t>bocote</t>
  </si>
  <si>
    <t>heggarangi boar tusk knee spikes</t>
  </si>
  <si>
    <t>tei'oloh'ata</t>
  </si>
  <si>
    <t>tribal tel'athi-inlaid tei'oloh'ata strung with blackened moonsilver feathers</t>
  </si>
  <si>
    <t>fang-toothed twilight-hued kudalata with a sinuous adderwood grip</t>
  </si>
  <si>
    <t>senci-tipped spear etched with sinuous Eth'ral'khh along an adderwood haft</t>
  </si>
  <si>
    <t>haralun serrated kudalata</t>
  </si>
  <si>
    <t>light copperwood battle crossbow with cable-backed limbs</t>
  </si>
  <si>
    <t>goldwood battle shortbow with cable-backed limbs</t>
  </si>
  <si>
    <t>goldwood battle longbow with cable-backed limbs</t>
  </si>
  <si>
    <t>copperwood battle bow with cable-backed limbs</t>
  </si>
  <si>
    <t>mistwood</t>
  </si>
  <si>
    <t>finely tooled greatsword sheath</t>
  </si>
  <si>
    <t>gilded footwraps wrought in the shape of gryphon's talons</t>
  </si>
  <si>
    <t>dark plate armor polished to a glossy black</t>
  </si>
  <si>
    <t>rugged leather helm shaped like a dragon's maw</t>
  </si>
  <si>
    <t>rivetless ebony great helm with two wide eye slots</t>
  </si>
  <si>
    <t>dark gauntlets with an etched red adder on the back of the hands</t>
  </si>
  <si>
    <t>mahogany</t>
  </si>
  <si>
    <t>waxy-black carapace armor</t>
  </si>
  <si>
    <t>lacquered white ironwood nightstick wrought in the form of a vertebral column</t>
  </si>
  <si>
    <t>spiked mace</t>
  </si>
  <si>
    <t>ominously glowing icesteel blade capped by a Teiro's Hate ruby</t>
  </si>
  <si>
    <t>gigantic two-handed sword</t>
  </si>
  <si>
    <t>angiswaerd arrow</t>
  </si>
  <si>
    <t>battered steel-gripped longbow</t>
  </si>
  <si>
    <t>glazed mahogany shortbow</t>
  </si>
  <si>
    <t>thin steel-gripped shortbow</t>
  </si>
  <si>
    <t>bright green pinata stick shaped like a caterpillar</t>
  </si>
  <si>
    <t>downy yellow gem pouch shaped like a duckling</t>
  </si>
  <si>
    <t>small gift bag</t>
  </si>
  <si>
    <t>basket</t>
  </si>
  <si>
    <t>Gorbesh woven basket with thick leather straps</t>
  </si>
  <si>
    <t>large woodcutter's carryall made of woven leather strips</t>
  </si>
  <si>
    <t>neatly sewn rawhide sack</t>
  </si>
  <si>
    <t>snow white hide sack</t>
  </si>
  <si>
    <t>neatly sewn canvas backpack</t>
  </si>
  <si>
    <t>platinum ring shaped like a coiled snake holding a cambrinth orb in its mouth</t>
  </si>
  <si>
    <t>rough rugged black leathers</t>
  </si>
  <si>
    <t>ragged rugged deep green leathers</t>
  </si>
  <si>
    <t>rough rugged tiger-striped leathers</t>
  </si>
  <si>
    <t>ragged quilted black hauberk</t>
  </si>
  <si>
    <t>deep crimson bascinet</t>
  </si>
  <si>
    <t>black visored helm</t>
  </si>
  <si>
    <t>charming tapestry carpetbag patterned with sprawling cabbage roses</t>
  </si>
  <si>
    <t>diamondique</t>
  </si>
  <si>
    <t>orb</t>
  </si>
  <si>
    <t>small cambrinth orb</t>
  </si>
  <si>
    <t>braided cambrinth armband</t>
  </si>
  <si>
    <t>simple cambrinth anklet</t>
  </si>
  <si>
    <t>grey cambrinth ring</t>
  </si>
  <si>
    <t>sliver</t>
  </si>
  <si>
    <t>thin cambrinth sliver</t>
  </si>
  <si>
    <t>shaving</t>
  </si>
  <si>
    <t>curved cambrinth shaving</t>
  </si>
  <si>
    <t>scrap</t>
  </si>
  <si>
    <t>twisted cambrinth scrap</t>
  </si>
  <si>
    <t>flake</t>
  </si>
  <si>
    <t>round cambrinth flake</t>
  </si>
  <si>
    <t>lumium scale vambraces with trimmed scales</t>
  </si>
  <si>
    <t>lumium scale gloves with trimmed scales</t>
  </si>
  <si>
    <t>lumium light plate vambraces with trimmed plates</t>
  </si>
  <si>
    <t>light lumium plate gauntlets with trimmed plates</t>
  </si>
  <si>
    <t>gelv cyclops</t>
  </si>
  <si>
    <t>invasion</t>
  </si>
  <si>
    <t>spider-carved rock</t>
  </si>
  <si>
    <t>kertig spiked knuckles</t>
  </si>
  <si>
    <t>haralun spiked knuckles</t>
  </si>
  <si>
    <t>kertig elbow spikes</t>
  </si>
  <si>
    <t>kertig knee spikes</t>
  </si>
  <si>
    <t>kertig nightstick</t>
  </si>
  <si>
    <t>kertig hhr'ata</t>
  </si>
  <si>
    <t>glaes hhr'ata</t>
  </si>
  <si>
    <t>haralun hhr'ata</t>
  </si>
  <si>
    <t>kertig bola</t>
  </si>
  <si>
    <t>glaes bola</t>
  </si>
  <si>
    <t>kertig greatsword</t>
  </si>
  <si>
    <t>insulated steel-blue ruazin wool hood with a reinforced design</t>
  </si>
  <si>
    <t>insulated steel-blue ruazin wool hauberk with a reinforced design</t>
  </si>
  <si>
    <t>insulated steel-blue ruazin wool gloves with a reinforced design</t>
  </si>
  <si>
    <t>insulated steel-blue ruazin wool mask with a reinforced design</t>
  </si>
  <si>
    <t>small cloud-white shield with a reinforced design</t>
  </si>
  <si>
    <t>small red-scale shield with a reinforced design</t>
  </si>
  <si>
    <t>small dark-scale shield with a reinforced design</t>
  </si>
  <si>
    <t>dark-scale targe with a reinforced design</t>
  </si>
  <si>
    <t>crusty barkhide targe with a reinforced design</t>
  </si>
  <si>
    <t>red-scale targe with a reinforced design</t>
  </si>
  <si>
    <t>green-scale targe with a reinforced design</t>
  </si>
  <si>
    <t>dark-scale</t>
  </si>
  <si>
    <t>green-scale</t>
  </si>
  <si>
    <t>heavy steel flail with a leather-wrapped flamewood haft</t>
  </si>
  <si>
    <t>tattered aubergine robe covered in cambrinth-beaded symbols</t>
  </si>
  <si>
    <t>glaes spatha</t>
  </si>
  <si>
    <t>kertig light spear with a balanced blade</t>
  </si>
  <si>
    <t>glaes bola with a balanced design</t>
  </si>
  <si>
    <t>glaes hhr'ata with a balanced design</t>
  </si>
  <si>
    <t>kadepa-alloy mail greaves with a reinforced design</t>
  </si>
  <si>
    <t>dark granite throwing hammer affixed to a curved bone handle</t>
  </si>
  <si>
    <t>triple disc cuirass</t>
  </si>
  <si>
    <t>haqueton</t>
  </si>
  <si>
    <t>padded chain haqueton</t>
  </si>
  <si>
    <t>troll-bone lamellar armor</t>
  </si>
  <si>
    <t>bezainted battle armor</t>
  </si>
  <si>
    <t>chausses</t>
  </si>
  <si>
    <t>laced mail chausses</t>
  </si>
  <si>
    <t>blackened mail gloves</t>
  </si>
  <si>
    <t>silver-chased barbute</t>
  </si>
  <si>
    <t>coif</t>
  </si>
  <si>
    <t>gilt-trimmed coif</t>
  </si>
  <si>
    <t>silver-etched ribbed breastplate</t>
  </si>
  <si>
    <t>polished bell cuirass</t>
  </si>
  <si>
    <t>beaten steel hauberk</t>
  </si>
  <si>
    <t>shynbalds</t>
  </si>
  <si>
    <t>engraved steel shynbalds</t>
  </si>
  <si>
    <t>bronze spike-knuckled gauntlets</t>
  </si>
  <si>
    <t>gold-wash steel vambraces</t>
  </si>
  <si>
    <t>casque</t>
  </si>
  <si>
    <t>ebon-banded casque</t>
  </si>
  <si>
    <t>cave bear skull helm</t>
  </si>
  <si>
    <t>cuffed forester's boots</t>
  </si>
  <si>
    <t>ankle-high Elven stalking boots</t>
  </si>
  <si>
    <t>ankle-boots</t>
  </si>
  <si>
    <t>half-boots</t>
  </si>
  <si>
    <t>calf-boots</t>
  </si>
  <si>
    <t>thigh-boots</t>
  </si>
  <si>
    <t>riding boots</t>
  </si>
  <si>
    <t>workboots</t>
  </si>
  <si>
    <t>steel-toed boots</t>
  </si>
  <si>
    <t>moccasins</t>
  </si>
  <si>
    <t>Bayanzi Gherkrish and Sons</t>
  </si>
  <si>
    <t>gnawed skefne with a dull tyrium tip dipped in resin and ground glass shards</t>
  </si>
  <si>
    <t>kingsnake</t>
  </si>
  <si>
    <t>large cambrinth kingsnake</t>
  </si>
  <si>
    <t>viper</t>
  </si>
  <si>
    <t>large cambrinth viper</t>
  </si>
  <si>
    <t>cobra</t>
  </si>
  <si>
    <t>large cambrinth cobra</t>
  </si>
  <si>
    <t>albatross</t>
  </si>
  <si>
    <t>large cambrinth albatross</t>
  </si>
  <si>
    <t>shark</t>
  </si>
  <si>
    <t>large cambrinth shark</t>
  </si>
  <si>
    <t>dolphin</t>
  </si>
  <si>
    <t>large cambrinth dolphin</t>
  </si>
  <si>
    <t>cube</t>
  </si>
  <si>
    <t>cambrinth cube</t>
  </si>
  <si>
    <t>icosahedron</t>
  </si>
  <si>
    <t>cambrinth icosahedron</t>
  </si>
  <si>
    <t>dodecahedron</t>
  </si>
  <si>
    <t>cambrinth dodecahedron</t>
  </si>
  <si>
    <t>wristband</t>
  </si>
  <si>
    <t>cambrinth wristband</t>
  </si>
  <si>
    <t>marble</t>
  </si>
  <si>
    <t>cambrinth marble</t>
  </si>
  <si>
    <t>wide cambrinth armband</t>
  </si>
  <si>
    <t>double nestled armband made of cambrinth and covered with tiny gems</t>
  </si>
  <si>
    <t>wren</t>
  </si>
  <si>
    <t>large cambrinth wren</t>
  </si>
  <si>
    <t>large cambrinth phoenix</t>
  </si>
  <si>
    <t>heron</t>
  </si>
  <si>
    <t>large cambrinth heron</t>
  </si>
  <si>
    <t>Zenastara's Magical Curios</t>
  </si>
  <si>
    <t>icy-white ironwood buckler featuring a dark grey stormcloud</t>
  </si>
  <si>
    <t>pale silver buckler branded with the outline of a sea-tossed caravel</t>
  </si>
  <si>
    <t>forest green oval shield decorated with a snarling brown wolverine</t>
  </si>
  <si>
    <t>grey tower shield divided by a turquoise cross</t>
  </si>
  <si>
    <t>blue ironwood kite shield embossed with a gold-plated crescent moon</t>
  </si>
  <si>
    <t>white oval shield embossed with a rearing stallion</t>
  </si>
  <si>
    <t>crimson kite shield embellished with a trio of blood-red teardrops</t>
  </si>
  <si>
    <t>silver tower shield painted with a white dove</t>
  </si>
  <si>
    <t>dark ironwood buckler stenciled with the image of a grinning white skull</t>
  </si>
  <si>
    <t>simple buckler embossed with a steel star</t>
  </si>
  <si>
    <t>gleaming silver kite shield limned with the image of a seaborne galleon</t>
  </si>
  <si>
    <t>plain ironwood kite shield branded with the image of a fierce shark</t>
  </si>
  <si>
    <t>dull grey oval shield starkly painted with a black horned skull</t>
  </si>
  <si>
    <t>pale blue oval shield embossed with a polished steel dolphin</t>
  </si>
  <si>
    <t>tower shield painted in quadrants of blue and gold</t>
  </si>
  <si>
    <t>white tower shield embellished with a simple blue circle</t>
  </si>
  <si>
    <t>white kite shield featuring a stylized red la'tami</t>
  </si>
  <si>
    <t>orange oval shield embedded with black steel studs in the shape of a grinning face</t>
  </si>
  <si>
    <t>midnight blue tower shield embedded with nine golden stars</t>
  </si>
  <si>
    <t>purple oval shield embossed with a blue unyn centered on a thin web of white paint</t>
  </si>
  <si>
    <t>black ironwood kite shield stenciled with the image of tumbling white dice</t>
  </si>
  <si>
    <t>dark gold ironwood buckler embossed with a snarling silver tiger</t>
  </si>
  <si>
    <t>pale yellow buckler painted in a simple style with a white chicken</t>
  </si>
  <si>
    <t>gleaming silver-white plate</t>
  </si>
  <si>
    <t>enameled lata</t>
  </si>
  <si>
    <t>jagged dao</t>
  </si>
  <si>
    <t>sapara</t>
  </si>
  <si>
    <t>arzfilt</t>
  </si>
  <si>
    <t>silver-hilted robe sword</t>
  </si>
  <si>
    <t>abassi</t>
  </si>
  <si>
    <t>lightweight bronze garz</t>
  </si>
  <si>
    <t>modwir-hafted disk mace</t>
  </si>
  <si>
    <t>fel-hafted spiked hara</t>
  </si>
  <si>
    <t>Kilora's Weaponry</t>
  </si>
  <si>
    <t>tarnished steel origami case</t>
  </si>
  <si>
    <t>turquoise origami case</t>
  </si>
  <si>
    <t>etched glass origami case</t>
  </si>
  <si>
    <t>brass origami case</t>
  </si>
  <si>
    <t>driftwood origami case</t>
  </si>
  <si>
    <t>bronze origami case</t>
  </si>
  <si>
    <t>jade origami case</t>
  </si>
  <si>
    <t>wicker origami case</t>
  </si>
  <si>
    <t>pine origami case</t>
  </si>
  <si>
    <t>Aesry Surlaenis'a, Origami Boutique</t>
  </si>
  <si>
    <t>vial</t>
  </si>
  <si>
    <t>monogrammed silver vial</t>
  </si>
  <si>
    <t>chalice</t>
  </si>
  <si>
    <t>etched gold chalice</t>
  </si>
  <si>
    <t>bottle</t>
  </si>
  <si>
    <t>cut crystal bottle</t>
  </si>
  <si>
    <t>censer</t>
  </si>
  <si>
    <t>filigree silver censer</t>
  </si>
  <si>
    <t>Mother Marilla's Clerical Supplies</t>
  </si>
  <si>
    <t>Slings and Arrows of Outrageous Fortune</t>
  </si>
  <si>
    <t>split-cup braided wool sling</t>
  </si>
  <si>
    <t>leather-cup shepherd's sling</t>
  </si>
  <si>
    <t>finger-woven split reed sling</t>
  </si>
  <si>
    <t>woven willow basket sling</t>
  </si>
  <si>
    <t>braided leather sling</t>
  </si>
  <si>
    <t>fel-hafted staff sling</t>
  </si>
  <si>
    <t>flexible bamboo staff sling</t>
  </si>
  <si>
    <t>sturdy ironwood staff sling</t>
  </si>
  <si>
    <t>supple yew staff sling</t>
  </si>
  <si>
    <t>stout oak staff sling</t>
  </si>
  <si>
    <t>lightweight carved-stock crossbow</t>
  </si>
  <si>
    <t>heavy serpent-trigger crossbow</t>
  </si>
  <si>
    <t>lemon-backed hickory longbow</t>
  </si>
  <si>
    <t>leather and horn-backed shortbow</t>
  </si>
  <si>
    <t>recurved ash composite bow</t>
  </si>
  <si>
    <t>smooth river rock</t>
  </si>
  <si>
    <t>broadhead arrow</t>
  </si>
  <si>
    <t>needle-bodkin arrow</t>
  </si>
  <si>
    <t>triple-fluted arrow</t>
  </si>
  <si>
    <t>blunt flint-tip arrow</t>
  </si>
  <si>
    <t>oak crossbow bolt</t>
  </si>
  <si>
    <t>needle-tip bolt</t>
  </si>
  <si>
    <t>blunt flint-tip bolt</t>
  </si>
  <si>
    <t>beaded suede fletching pouch</t>
  </si>
  <si>
    <t>simple canvas sling</t>
  </si>
  <si>
    <t>bronze ritual knife</t>
  </si>
  <si>
    <t>willowy green-robed priestess</t>
  </si>
  <si>
    <t>small case</t>
  </si>
  <si>
    <t>medium case</t>
  </si>
  <si>
    <t>silk-lined woodwind pouch</t>
  </si>
  <si>
    <t>leather drum pouch</t>
  </si>
  <si>
    <t>Teshi's Instruments</t>
  </si>
  <si>
    <t>heavy damite-alloy full plate</t>
  </si>
  <si>
    <t>straight-bladed robe sword with a swept silversteel hilt</t>
  </si>
  <si>
    <t>sandstone throwing hammer reinforced with verdigris bronze bands</t>
  </si>
  <si>
    <t>triple-weighted sandstone bola with braided hemp cords</t>
  </si>
  <si>
    <t>archaeologist's vardite round point shovel with a warped ironwood handle</t>
  </si>
  <si>
    <t>detached clockwork appendage surmounted with a spiked sphere</t>
  </si>
  <si>
    <t>detached clockwork appendage surmounted with a slender blade</t>
  </si>
  <si>
    <t>detached clockwork appendage surmounted with a solid squared-off block of metal</t>
  </si>
  <si>
    <t>detached clockwork appendage surmounted with a wicked-looking drill bit</t>
  </si>
  <si>
    <t>wickedly spiked senci bola with braided troll-hide cords</t>
  </si>
  <si>
    <t>darkspine flight crossbow with a carved ophidian-capped stock</t>
  </si>
  <si>
    <t>smokewood repeating arbalest with a polished tyrium flight groove</t>
  </si>
  <si>
    <t>braided zerarin wool sling with a mammoth-hide cradle</t>
  </si>
  <si>
    <t>massive vardite phalanx shield with a blackened skull boss</t>
  </si>
  <si>
    <t>damite-alloy bar-mail hauberk</t>
  </si>
  <si>
    <t>chestnut crossbow with wrought iron gearing</t>
  </si>
  <si>
    <t>flamethorn crossbow with bronze gearing</t>
  </si>
  <si>
    <t>gloomwood crossbow with a steel lath</t>
  </si>
  <si>
    <t>shaal wood crossbow with brass fittings</t>
  </si>
  <si>
    <t>ebony leather helm trimmed with tiny flowers</t>
  </si>
  <si>
    <t>white linen hood</t>
  </si>
  <si>
    <t>ebony leather aventail trimmed with dainty flowers</t>
  </si>
  <si>
    <t>white linen hauberk with embroidered bands on the edges</t>
  </si>
  <si>
    <t>ebony leather brigandine embellished with flowers</t>
  </si>
  <si>
    <t>ebony leather gloves adorned with tiny flowers</t>
  </si>
  <si>
    <t>white linen gloves</t>
  </si>
  <si>
    <t>ebony leather greaves tooled with painted flowers</t>
  </si>
  <si>
    <t>simple battle odaj crafted from chain</t>
  </si>
  <si>
    <t>100.00% audrualm</t>
  </si>
  <si>
    <t>rough sling crafted to resemble a large wolverine's paw</t>
  </si>
  <si>
    <t>long gilt-edged dagger with a central blood channel</t>
  </si>
  <si>
    <t>supple leather coat bearing a repeated pattern of purple-limned eyes</t>
  </si>
  <si>
    <t>pair of heavily reinforced trousers fastened by glass eyeballs</t>
  </si>
  <si>
    <t>sinuous armor</t>
  </si>
  <si>
    <t>sinuous leathers</t>
  </si>
  <si>
    <t>field armor made of smoothly interlocking plates of matte-black metal</t>
  </si>
  <si>
    <t>polished steel Grey Raven guard's longsword</t>
  </si>
  <si>
    <t>chain armor bearing violin spider-shaped fittings done in loimic</t>
  </si>
  <si>
    <t>chitinous tomiek armor</t>
  </si>
  <si>
    <t>sculpted leathers shaped like a multitude of swarming spiders</t>
  </si>
  <si>
    <t>legs</t>
  </si>
  <si>
    <t>platemail legs with orbweaver spider kneeguards</t>
  </si>
  <si>
    <t>chainmail greaves worked in a web-like pattern</t>
  </si>
  <si>
    <t>punka leggings embossed with brown recluses</t>
  </si>
  <si>
    <t>leather cowl studded by tomiek blade spiders</t>
  </si>
  <si>
    <t>chain coif decorated with miniature nightreaver unyns</t>
  </si>
  <si>
    <t>plate helm crested with a rearing goliath birdeater</t>
  </si>
  <si>
    <t>pale green khaddar mask accented with tiny golden herons</t>
  </si>
  <si>
    <t>greenheart battle bow adorned with golden feathers</t>
  </si>
  <si>
    <t>serrated bone bolt</t>
  </si>
  <si>
    <t>serrated bone arrow</t>
  </si>
  <si>
    <t>matte indurium sphere</t>
  </si>
  <si>
    <t>dark steel claymore etched with twining adders down the length of the blade</t>
  </si>
  <si>
    <t>tyrium throwing hammer</t>
  </si>
  <si>
    <t>massive windsteel marauder blade</t>
  </si>
  <si>
    <t>periperiu sword</t>
  </si>
  <si>
    <t>grim black-handled halberd</t>
  </si>
  <si>
    <t>sturdy short hafted halberd</t>
  </si>
  <si>
    <t>haralun bar mace with a balanced design</t>
  </si>
  <si>
    <t>aesfilt blade</t>
  </si>
  <si>
    <t>ivory-hilted katar</t>
  </si>
  <si>
    <t>armguard</t>
  </si>
  <si>
    <t>pugilist's armguard of layered black steel plates</t>
  </si>
  <si>
    <t>massive hammer of etched steel with a belzune stone head</t>
  </si>
  <si>
    <t>glaes throwing star</t>
  </si>
  <si>
    <t>bracer</t>
  </si>
  <si>
    <t>Dwarven iron bracer studded with kertig spikes</t>
  </si>
  <si>
    <t>cerulean sprite-bone parry stick tangled in withered vines</t>
  </si>
  <si>
    <t>giant tursa pole axe inlaid in asini</t>
  </si>
  <si>
    <t>slender kertig blade with a cabochon glacier emerald pommelstone</t>
  </si>
  <si>
    <t>slender kertig blade with a cabochon lightning amethyst pommelstone</t>
  </si>
  <si>
    <t>thick-bladed cleaver falchion with a cabochon glacier emerald pommelstone</t>
  </si>
  <si>
    <t>thick-bladed cleaver falchion with a cabochon lighting amethyst pommelstone</t>
  </si>
  <si>
    <t>massive kertig greatsword with a cabochon Gemfire ruby pommelstone</t>
  </si>
  <si>
    <t>massive kertig greatsword with a cabochon lightning amethyst pommelstone</t>
  </si>
  <si>
    <t>coulter</t>
  </si>
  <si>
    <t>detached indurium coulter</t>
  </si>
  <si>
    <t>plowshare</t>
  </si>
  <si>
    <t>detached indurium plowshare</t>
  </si>
  <si>
    <t>firestained kertig bola linked by a silversteel chain</t>
  </si>
  <si>
    <t>thick-bladed cleaver falchion with a cabochon Gemfire ruby pommelstone</t>
  </si>
  <si>
    <t>massive kertig greatsword with a cabochon glacier emerald pommelstone</t>
  </si>
  <si>
    <t>massive kertig maul with gnarled smokewood haft</t>
  </si>
  <si>
    <t>dark steel throwing dagger capped with an ice sapphire</t>
  </si>
  <si>
    <t>Accents for the Arachnophile (4)</t>
  </si>
  <si>
    <t>loimic scythe enameled with reaper spiders across the upper curve of the blade</t>
  </si>
  <si>
    <t>dagger with a rearing wolf spider pommel</t>
  </si>
  <si>
    <t>tomiek cudgel carved with armed spiders</t>
  </si>
  <si>
    <t>sledgehammer hilted in spider-carved diamondwood</t>
  </si>
  <si>
    <t>aldamdin longsword etched with funnel-web spiders along the blade</t>
  </si>
  <si>
    <t>blackened steel targe embellished with a complex tyrium-studded design</t>
  </si>
  <si>
    <t>ceremonial battle shield with obsidian chips hammered into the image of a warhorse</t>
  </si>
  <si>
    <t>Snake Pit</t>
  </si>
  <si>
    <t>ceremonial tel'athi shield embossed with a pattern of stylized intertwining snakes</t>
  </si>
  <si>
    <t>firestained glaes buckler with a seven-pointed star boss</t>
  </si>
  <si>
    <t>dark ghostly shield</t>
  </si>
  <si>
    <t>aldamdin targe crafted to resemble a stylized spider</t>
  </si>
  <si>
    <t>set of polished gauntlets with dragon winged cuffs</t>
  </si>
  <si>
    <t>ceremonial chainmail robe embellished with silver-edged plates</t>
  </si>
  <si>
    <t>lustrous ceremonial plate with obsidian chips hammered into the image of a warhorse</t>
  </si>
  <si>
    <t>suit of articulated leather armor sculpted to appear like dragon scales</t>
  </si>
  <si>
    <t>sculpted leather cuirass embossed with murder crows upon the chest</t>
  </si>
  <si>
    <t>engraved earthen-hued platemail cuirass</t>
  </si>
  <si>
    <t>rust-hued chainmail lorica decorated with tiny steel scythes</t>
  </si>
  <si>
    <t>crimson mail shirt formed from interlocking asini scales</t>
  </si>
  <si>
    <t>crimson mail balaclava crowned with a molten-core diamond</t>
  </si>
  <si>
    <t>crimson mail gloves with asini-clawed fingertips</t>
  </si>
  <si>
    <t>crimson mail greaves formed from interlocking asini scales</t>
  </si>
  <si>
    <t>lion</t>
  </si>
  <si>
    <t>majestic cambrinth lion</t>
  </si>
  <si>
    <t>apple</t>
  </si>
  <si>
    <t>large crystalline apple set with a cambrinth stem and leaves</t>
  </si>
  <si>
    <t>greenhouse</t>
  </si>
  <si>
    <t>miniature greenhouse edged in cambrinth</t>
  </si>
  <si>
    <t>wyvern</t>
  </si>
  <si>
    <t>gaethzen wyvern encircled in flames</t>
  </si>
  <si>
    <t>heavy steel boots</t>
  </si>
  <si>
    <t>dark linen swordsman's cloak clasped at the right shoulder with a silver pin</t>
  </si>
  <si>
    <t>sporran</t>
  </si>
  <si>
    <t>fur-trimmed leather sporran with foxtail tassels</t>
  </si>
  <si>
    <t>double-wrapped leather sword belt with platinum plates hanging from spiral chains</t>
  </si>
  <si>
    <t>battle-scarred thigh quiver covered in pitch-black dragonar</t>
  </si>
  <si>
    <t>buffed black leather riding boots with bronze rowel spurs</t>
  </si>
  <si>
    <t>finely-woven dark wool cloak fastened with silver-tasseled laces</t>
  </si>
  <si>
    <t>expertly tooled thigh sheath embossed with a burning phoenix</t>
  </si>
  <si>
    <t>wide dwarven mining belt of sturdy worn leather</t>
  </si>
  <si>
    <t>dusty-leather satchel with a brass tag etched with an exploding volcano -- emblem of the Dirge Trader's Guild</t>
  </si>
  <si>
    <t>highly-polished top boots accented with the hand-tooled image of a serpent coiled around a sword</t>
  </si>
  <si>
    <t>fang-shaped drake-hide quiver limned in bone shards</t>
  </si>
  <si>
    <t>harvesting satchel beaded with tiny purple Ilithic apples crafted from felwood</t>
  </si>
  <si>
    <t>long patchwork robe with a liripipe hood</t>
  </si>
  <si>
    <t>dusky black backpack with a crimson asini clasp</t>
  </si>
  <si>
    <t>silversteel mesh dagger harness banded with ice sapphires</t>
  </si>
  <si>
    <t>multi-strapped carryall</t>
  </si>
  <si>
    <t>00-adjustable</t>
  </si>
  <si>
    <t>smoky white marnet fur cloak</t>
  </si>
  <si>
    <t>drake-hide quiver studded with razor-sharp fangs</t>
  </si>
  <si>
    <t>rift</t>
  </si>
  <si>
    <t>tiny void-black rift contained within a rune-carved hafaltu cage</t>
  </si>
  <si>
    <t>moneybelt</t>
  </si>
  <si>
    <t>zenganne cloak</t>
  </si>
  <si>
    <t>layered glass jewelry box with silver filigree fittings</t>
  </si>
  <si>
    <t>sapphire-blue gossamer cloak trimmed with white lace</t>
  </si>
  <si>
    <t>sapphire-bue velvet gown with long sleeves of white lace</t>
  </si>
  <si>
    <t>bright white silk sack</t>
  </si>
  <si>
    <t>hooded white silk longcoat with silver buttons</t>
  </si>
  <si>
    <t>pair of raw silk pants belted with pristine white leather</t>
  </si>
  <si>
    <t>pair of white leather boots accented with silver</t>
  </si>
  <si>
    <t>soft suede instrument case clasped with a diamond drumstick</t>
  </si>
  <si>
    <t>lustrous purpleheart telescope case banded with silver filigree</t>
  </si>
  <si>
    <t>etched silver instrument case</t>
  </si>
  <si>
    <t>polished nacre instrument case</t>
  </si>
  <si>
    <t>pair of murder crow-winged boots tinted arsenic black</t>
  </si>
  <si>
    <t>vibrant carmine camlet pouch with a clasp of silversteel</t>
  </si>
  <si>
    <t>arm pouch painted with a coffee pot</t>
  </si>
  <si>
    <t>arm pouch painted with a teapot</t>
  </si>
  <si>
    <t>arm pouch painted with a sandwich</t>
  </si>
  <si>
    <t>square cast iron skillet with a darkened oak handle</t>
  </si>
  <si>
    <t>empire-waisted indigo silk gown with a heartstring lace overlay</t>
  </si>
  <si>
    <t>verdant green velvet gown embroidered with scintillating golden knotwork</t>
  </si>
  <si>
    <t>ultramarine spidersilk cloak</t>
  </si>
  <si>
    <t>incarnadine spidersilk cloak</t>
  </si>
  <si>
    <t>chartreuse spidersilk cloak</t>
  </si>
  <si>
    <t>mazarine spidersilk cloak</t>
  </si>
  <si>
    <t>amber marblesilk duffel bag with a viridian thornweave strap</t>
  </si>
  <si>
    <t>Sindah's Silk Sensations (3)</t>
  </si>
  <si>
    <t>Lugdon's Wagon</t>
  </si>
  <si>
    <t>stalwart Asketian herald</t>
  </si>
  <si>
    <t>Marachek's Weapons Emporium</t>
  </si>
  <si>
    <t>Owirvald Riverhaven Auction 420</t>
  </si>
  <si>
    <t>Muckele's Hoy</t>
  </si>
  <si>
    <t>Grey Raven Commissary</t>
  </si>
  <si>
    <t>Fit for a Baron</t>
  </si>
  <si>
    <t>Hollow Eve 425 Raffle Center</t>
  </si>
  <si>
    <t>Trevellyn's of Leth Deri'el</t>
  </si>
  <si>
    <t>Shawgril's Bolt Goods</t>
  </si>
  <si>
    <t>Sorma Designs</t>
  </si>
  <si>
    <t>Gildalily's Adornments</t>
  </si>
  <si>
    <t>Nyghil's Arts</t>
  </si>
  <si>
    <t>ice-adder</t>
  </si>
  <si>
    <t>yew</t>
  </si>
  <si>
    <t>rosewood</t>
  </si>
  <si>
    <t>hickory</t>
  </si>
  <si>
    <t>lelori</t>
  </si>
  <si>
    <t>sandalwood</t>
  </si>
  <si>
    <t>ash</t>
  </si>
  <si>
    <t>silverwood</t>
  </si>
  <si>
    <t>bamboo</t>
  </si>
  <si>
    <t>bloodwood</t>
  </si>
  <si>
    <t>mangrove</t>
  </si>
  <si>
    <t>battle</t>
  </si>
  <si>
    <t>maple</t>
  </si>
  <si>
    <t>quartzite</t>
  </si>
  <si>
    <t>ebony</t>
  </si>
  <si>
    <t>hele'la</t>
  </si>
  <si>
    <t>silk</t>
  </si>
  <si>
    <t>cotton</t>
  </si>
  <si>
    <t>zenganne</t>
  </si>
  <si>
    <t>lava drake-bone</t>
  </si>
  <si>
    <t>sluagh-bone</t>
  </si>
  <si>
    <t>barghest-bone</t>
  </si>
  <si>
    <t>doeskin</t>
  </si>
  <si>
    <t>blue-scale</t>
  </si>
  <si>
    <t>serpent-skin</t>
  </si>
  <si>
    <t>eel-skin</t>
  </si>
  <si>
    <t>blood wolf pelt</t>
  </si>
  <si>
    <t>khaddar</t>
  </si>
  <si>
    <t>dragon-scale</t>
  </si>
  <si>
    <t>mammoth-hide</t>
  </si>
  <si>
    <t>rat-skin</t>
  </si>
  <si>
    <t>farandine</t>
  </si>
  <si>
    <t>black-marbled</t>
  </si>
  <si>
    <t>wolfskin</t>
  </si>
  <si>
    <t>blue pouch embroidered with the phrase "Will of Winter"</t>
  </si>
  <si>
    <t>white pouch embroidered with the phrase "Righteous Wrath"</t>
  </si>
  <si>
    <t>adderwood latchbow set with serpent's heart rubies</t>
  </si>
  <si>
    <t>glitvire longbow carved with numerous striking kraits</t>
  </si>
  <si>
    <t>adderwood shortbow shaped like twin serpents</t>
  </si>
  <si>
    <t>glitvire slurbow incised with the image of a death adder</t>
  </si>
  <si>
    <t>six-weighted cuska</t>
  </si>
  <si>
    <t>slender kertig blade with a cabochon Gemfire ruby pommelstone</t>
  </si>
  <si>
    <t>heliotrope spidersilk cloak</t>
  </si>
  <si>
    <t>banana</t>
  </si>
  <si>
    <t>curved cambrinth banana with half-peeled green-yellow kunzite rind</t>
  </si>
  <si>
    <t>kingsnake pocket crafted from a scaled hide</t>
  </si>
  <si>
    <t>Treasures of the Spirit (4)</t>
  </si>
  <si>
    <t>leather poke tooled with a detailed thunderstorm</t>
  </si>
  <si>
    <t>leather pocket suspending spear and greatsword charms</t>
  </si>
  <si>
    <t>leather pouch painted with a whirlwind pattern</t>
  </si>
  <si>
    <t>leather bag shaped like an anvil</t>
  </si>
  <si>
    <t>leather scrip tooled with an elaborate ship</t>
  </si>
  <si>
    <t>leather pocket adorned with ghostly white Albarian lace</t>
  </si>
  <si>
    <t>leather poke painted with a blazing torch</t>
  </si>
  <si>
    <t>leather scrip hung with small red brick charms</t>
  </si>
  <si>
    <t>leather pouch affixed with a carved dragon skull</t>
  </si>
  <si>
    <t>leather bag clasped with a rimewolf</t>
  </si>
  <si>
    <t>hide poke adorned with several gossamer butterflies</t>
  </si>
  <si>
    <t>hide scrip clasped by a fuzzy badger charm</t>
  </si>
  <si>
    <t>hide bag tooled with an iladza</t>
  </si>
  <si>
    <t>hide pocket decorated with repeating triquetra symbols</t>
  </si>
  <si>
    <t>hide poke painted with a gold-flecked blue shariza</t>
  </si>
  <si>
    <t>hide pocket hung with crow feet</t>
  </si>
  <si>
    <t>hide scrip suspending faiyka charms</t>
  </si>
  <si>
    <t>fuzzy wolf pouch crafted from soft grey fur</t>
  </si>
  <si>
    <t>silk sack stitched with a dark bloodstained boar</t>
  </si>
  <si>
    <t>plush ox pouch wearing a brass bell</t>
  </si>
  <si>
    <t>feathered wren pouch with spread wings</t>
  </si>
  <si>
    <t>watersilk dolphin pouch of variegated blues and greens</t>
  </si>
  <si>
    <t>fuzzy tabby cat pouch with orange and cream fur</t>
  </si>
  <si>
    <t>soft unicorn pouch with a golden-stitched horn</t>
  </si>
  <si>
    <t>fuzzy panther pouch crafted from rich black fur</t>
  </si>
  <si>
    <t>wool ram pouch with two spindly horns</t>
  </si>
  <si>
    <t>scaled cobra pouch with onyx chips for eyes</t>
  </si>
  <si>
    <t>fuzzy lion pouch with ivory teeth</t>
  </si>
  <si>
    <t>glossy raven pouch covered in small black feathers</t>
  </si>
  <si>
    <t>stiff scorpion pouch with a blunted stinger</t>
  </si>
  <si>
    <t>leather centaur scrip carrying a small spear</t>
  </si>
  <si>
    <t>dark goshawk scrip covered with feathers</t>
  </si>
  <si>
    <t>slender heron scrip with a small fish in its mouth</t>
  </si>
  <si>
    <t>rumpled shrike scrip with bristling feathers</t>
  </si>
  <si>
    <t>feathered vulture scrip with bloodstains</t>
  </si>
  <si>
    <t>sinuous adder scrip with ivory fangs</t>
  </si>
  <si>
    <t>fuzzy weasel scrip clutching a small gem</t>
  </si>
  <si>
    <t>furry raccoon scrip with beady onyx eyes</t>
  </si>
  <si>
    <t>rough coyote scrip crafted from dark fur</t>
  </si>
  <si>
    <t>watersilk shark scrip with octopus legs in its mouth</t>
  </si>
  <si>
    <t>fuzzy shrew scrip with small eyes and silk whiskers</t>
  </si>
  <si>
    <t>large spider scrip clutching a spidersilk-wrapped bundle</t>
  </si>
  <si>
    <t>coiled viper scrip with darkly variegated scales</t>
  </si>
  <si>
    <t>soft magpie pocket covered in feathers</t>
  </si>
  <si>
    <t>welkin pocket wearing a dapper suit</t>
  </si>
  <si>
    <t>donkey pocket irregularly shaped like a heart</t>
  </si>
  <si>
    <t>brown cow pocket wearing a brass bell</t>
  </si>
  <si>
    <t>firesilk phoenix pocket dyed orange and yellow</t>
  </si>
  <si>
    <t>horned owl pocket with fluffy feathers</t>
  </si>
  <si>
    <t>white dove pocket clutching a bundle of flowers</t>
  </si>
  <si>
    <t>silk albatross pocket with a heavy golden chain</t>
  </si>
  <si>
    <t>fuzzy mongoose pocket crafted from red fur</t>
  </si>
  <si>
    <t>golden silk jackal pocket with beady onyx eyes</t>
  </si>
  <si>
    <t>fuzzy wolverine pocket with oversized claws</t>
  </si>
  <si>
    <t>small nightingale pocket perched on a silk limb</t>
  </si>
  <si>
    <t>Finest Box of Gems</t>
  </si>
  <si>
    <t>jacinthe dragonfire brocade makeup reticule suspended on silversteel chains</t>
  </si>
  <si>
    <t>ice-blue leather pack embroidered with delicate white snowdrops</t>
  </si>
  <si>
    <t>scarf</t>
  </si>
  <si>
    <t>hefty dragonar scarf featuring a black and red plaid design</t>
  </si>
  <si>
    <t>vibrant pink leather scroll case lined with spun rainbow</t>
  </si>
  <si>
    <t>striking felwood scroll case topped with a trio of silver-infused Gnomish kocho</t>
  </si>
  <si>
    <t>tyrium mesh gem pouch</t>
  </si>
  <si>
    <t>black leather thigh quiver tooled with a stampeding war mammoth</t>
  </si>
  <si>
    <t>large black sack</t>
  </si>
  <si>
    <t>Cultured Attire (4)</t>
  </si>
  <si>
    <t>pure white oval shield banded with hammered palladium</t>
  </si>
  <si>
    <t>Smaller Side of Life (3)</t>
  </si>
  <si>
    <t>pair of bright yellow puddle-stomping boots</t>
  </si>
  <si>
    <t>silversteel-bladed fan dangling a lotus charm</t>
  </si>
  <si>
    <t>steel-bladed fan with a thornweave wrapped handle</t>
  </si>
  <si>
    <t>glaes-bladed fan adorned with a gloomwood lily charm</t>
  </si>
  <si>
    <t>bronze-bladed fan with a linen wrapped handle</t>
  </si>
  <si>
    <t>icesteel-bladed fan flaunting frost opal charms</t>
  </si>
  <si>
    <t>kertig-bladed fan with an incarnadine tassel</t>
  </si>
  <si>
    <t>tursa spork</t>
  </si>
  <si>
    <t>icepick</t>
  </si>
  <si>
    <t>asini icepick</t>
  </si>
  <si>
    <t>opener</t>
  </si>
  <si>
    <t>letter opener</t>
  </si>
  <si>
    <t>fancy fork</t>
  </si>
  <si>
    <t>sharply curved sabre with a winter opal pommel</t>
  </si>
  <si>
    <t>treatise</t>
  </si>
  <si>
    <t>codex</t>
  </si>
  <si>
    <t>diary</t>
  </si>
  <si>
    <t>Famous Last Words (5)</t>
  </si>
  <si>
    <t>tract</t>
  </si>
  <si>
    <t>opuscule</t>
  </si>
  <si>
    <t>handbook</t>
  </si>
  <si>
    <t>ledger</t>
  </si>
  <si>
    <t>manual</t>
  </si>
  <si>
    <t>omnibus</t>
  </si>
  <si>
    <t>tome</t>
  </si>
  <si>
    <t>folio</t>
  </si>
  <si>
    <t>grimoire</t>
  </si>
  <si>
    <t>volume</t>
  </si>
  <si>
    <t>soft leather sling with braided kobold-hair whipcords</t>
  </si>
  <si>
    <t>message arrow</t>
  </si>
  <si>
    <t>tiny round cambrinth disc with the word "CLUE" engraved on the front</t>
  </si>
  <si>
    <t>bowtie</t>
  </si>
  <si>
    <t>black bowtie accented with subtle sky blue stripes</t>
  </si>
  <si>
    <t>red and yellow striped bowtie</t>
  </si>
  <si>
    <t>mosaic cambrinth medallion depicting the image of Chadatru's lion</t>
  </si>
  <si>
    <t>light steel plate gauntlets</t>
  </si>
  <si>
    <t>light steel plate gauntlets with a reinforced design</t>
  </si>
  <si>
    <t>reinforced pale blue leather coat edged with silver embroidery</t>
  </si>
  <si>
    <t>coarse punka-hide leathers with a reinforced design</t>
  </si>
  <si>
    <t>coarse punka-hide mask with a reinforced design</t>
  </si>
  <si>
    <t>spidersilk sling embroidered with a black adder</t>
  </si>
  <si>
    <t>clump</t>
  </si>
  <si>
    <t>pyrite clump</t>
  </si>
  <si>
    <t>black goblin-skin sling with a branded leather thumb guard</t>
  </si>
  <si>
    <t>heavy book entitled "Mightier Than the Sword!"</t>
  </si>
  <si>
    <t>alerce-covered treatise entitled "Whoops!"</t>
  </si>
  <si>
    <t>weighty codex painted in crimson with the title "The Last Word!"</t>
  </si>
  <si>
    <t>hefty diary painted with the title "Private!"</t>
  </si>
  <si>
    <t>sizable tract bound in an ironwood cover displaying the title "Learn!"</t>
  </si>
  <si>
    <t>bloodwood-bound opuscule entitled "The Solution!"</t>
  </si>
  <si>
    <t>massive leather-covered handbook tooled with the title "How to Not!"</t>
  </si>
  <si>
    <t>voluminous hard-bound ledger entitled "Blacklisted!"</t>
  </si>
  <si>
    <t>Tog-sized manual entitled "Secret to Success!"</t>
  </si>
  <si>
    <t>big pink journal emblazoned with the title "Slam Book!"</t>
  </si>
  <si>
    <t>golden-bound omnibus with a gem-inset title reading "All You Need to Know!"</t>
  </si>
  <si>
    <t>large iron-bound tome entitled "Duck!"</t>
  </si>
  <si>
    <t>oversized folio bound in a wooden cover carved with the title "Head's Up!"</t>
  </si>
  <si>
    <t>wide grimoire bearing a steel cover engraved with the title "Think Fast!"</t>
  </si>
  <si>
    <t>thick volume entitled "Too Slow!"</t>
  </si>
  <si>
    <t>tyrium-tipped gloomwood spear inlaid with [color] penhetite</t>
  </si>
  <si>
    <t>All Aquiver</t>
  </si>
  <si>
    <t>Finer Things (3)</t>
  </si>
  <si>
    <t>Blood and Gourd (3)</t>
  </si>
  <si>
    <t>punka-hide</t>
  </si>
  <si>
    <t>heavy leather jerkin set with a diagonal row of bronze buttons</t>
  </si>
  <si>
    <t>brushed silver claymore</t>
  </si>
  <si>
    <t>sleek black-bladed bastard sword with a darkened steel hilt</t>
  </si>
  <si>
    <t>polished black claymore</t>
  </si>
  <si>
    <t>polished black scimitar</t>
  </si>
  <si>
    <t>polished black katar</t>
  </si>
  <si>
    <t>black-bladed broadsword</t>
  </si>
  <si>
    <t>visored steel helm decorated with purple gold</t>
  </si>
  <si>
    <t>coarse punka-hide coat with a reinforced design</t>
  </si>
  <si>
    <t>white leather sling with braided whipcords</t>
  </si>
  <si>
    <t>laminated oak and horn crossbow with a blued steel cranequin</t>
  </si>
  <si>
    <t>pitted steel pirate's sabre dangling a tattered black scarf</t>
  </si>
  <si>
    <t>greenheart throwing mallet shaped like a grinning scarecrow</t>
  </si>
  <si>
    <t>goldwood pike tipped in carved zeltfish bone</t>
  </si>
  <si>
    <t>broad-bladed Dwarven iron voulge with a stout hickory haft</t>
  </si>
  <si>
    <t>damite ring sleeves with trimmed links</t>
  </si>
  <si>
    <t>damite ring balaclava with trimmed links</t>
  </si>
  <si>
    <t>damite ring robe with trimmed links</t>
  </si>
  <si>
    <t>copper-alloy dome helm</t>
  </si>
  <si>
    <t>chains</t>
  </si>
  <si>
    <t>series of cambrinth chains dangling droplets of gloamstone</t>
  </si>
  <si>
    <t>elongated cambrinth spikes</t>
  </si>
  <si>
    <t>fireflies</t>
  </si>
  <si>
    <t>Hair Apparent (4)</t>
  </si>
  <si>
    <t>hooded cloak of icy blue silk</t>
  </si>
  <si>
    <t>snowy white pouch decorated with crystal beading</t>
  </si>
  <si>
    <t>cord</t>
  </si>
  <si>
    <t>slender cord strung with cambrinth carvings</t>
  </si>
  <si>
    <t>harp case of dark gloomwood</t>
  </si>
  <si>
    <t>harp case of woven iroko</t>
  </si>
  <si>
    <t>shadowleaf gem pouch</t>
  </si>
  <si>
    <t>sleek thigh quiver covered in whipsnake skins</t>
  </si>
  <si>
    <t>spellbook</t>
  </si>
  <si>
    <t>giant plush spellbook embossed with the word "Sekrets!"</t>
  </si>
  <si>
    <t>Behind the Mask (2)</t>
  </si>
  <si>
    <t>Musiceum (4)</t>
  </si>
  <si>
    <t>Musiceum (1)</t>
  </si>
  <si>
    <t>Kitten Emporium (2)</t>
  </si>
  <si>
    <t>pair of white leather boots trimmed with silver-tinted snowbeast fur</t>
  </si>
  <si>
    <t>long ebony scabbard intricately etched with a frosted winter scene</t>
  </si>
  <si>
    <t>Humanist (3)</t>
  </si>
  <si>
    <t>leather knee boots with turned down cuffs</t>
  </si>
  <si>
    <t>silversteel hawkbill with a leather-wrapped ironwood handle</t>
  </si>
  <si>
    <t>serrated haralun recade with a balanced blade</t>
  </si>
  <si>
    <t>emerald green trapper's pouch composed of titanese</t>
  </si>
  <si>
    <t>golden tower shield trimmed with glistening emeralds</t>
  </si>
  <si>
    <t>coarse morgawr-scale mask with a reinforced design</t>
  </si>
  <si>
    <t>thick morgawr-scale gloves with a reinforced design</t>
  </si>
  <si>
    <t>rugged morgawr-scale gloves with a reinforced design</t>
  </si>
  <si>
    <t>heavy kiralan plate mask with a reinforced design</t>
  </si>
  <si>
    <t>rugged punka-hide mask with a reinforced design</t>
  </si>
  <si>
    <t>thick punka-hide mask with a reinforced design</t>
  </si>
  <si>
    <t>morgawr-bone</t>
  </si>
  <si>
    <t>segmented morgawr-bone mask</t>
  </si>
  <si>
    <t>notched morgawr-bone mask</t>
  </si>
  <si>
    <t>ribbed blackened-bone mask</t>
  </si>
  <si>
    <t>notched blackened-bone mask</t>
  </si>
  <si>
    <t>segmented blackened-bone mask</t>
  </si>
  <si>
    <t>ribbed morgawr-bone mask</t>
  </si>
  <si>
    <t>ribbed mammoth-bone mask</t>
  </si>
  <si>
    <t>segmented mammoth-bone mask</t>
  </si>
  <si>
    <t>notched mammoth-bone mask</t>
  </si>
  <si>
    <t>blackened-bone</t>
  </si>
  <si>
    <t>coarse corrugated-hide mask with a reinforced design</t>
  </si>
  <si>
    <t>rugged corrugated-hide mask with a reinforced design</t>
  </si>
  <si>
    <t>coarse shadowleaf mask with a reinforced design</t>
  </si>
  <si>
    <t>shadowleaf</t>
  </si>
  <si>
    <t>spear baldric</t>
  </si>
  <si>
    <t>Boar Clan Ranger Guild Canteen</t>
  </si>
  <si>
    <t>glaes greatsword with a balanced blade</t>
  </si>
  <si>
    <t>haralun broadsword with a balanced blade</t>
  </si>
  <si>
    <t>kertig bastard sword with a balanced blade</t>
  </si>
  <si>
    <t>glaes rapier with a balanced blade</t>
  </si>
  <si>
    <t>coarse corrugated-hide mask</t>
  </si>
  <si>
    <t>rugged corrugated-hide mask</t>
  </si>
  <si>
    <t>coarse morgawr-scale mask</t>
  </si>
  <si>
    <t>rugged morgawr-scale gloves</t>
  </si>
  <si>
    <t>thick morgawr-scale gloves</t>
  </si>
  <si>
    <t>rugged punka-hide mask</t>
  </si>
  <si>
    <t>coarse punka-hide mask</t>
  </si>
  <si>
    <t>thick punka-hide mask</t>
  </si>
  <si>
    <t>steel hurling axe</t>
  </si>
  <si>
    <t>blued steel stiletto forged in the likeness of a heron's head</t>
  </si>
  <si>
    <t>twisted bricklebranch spear sporting a leaf-bladed rencate head</t>
  </si>
  <si>
    <t>stalk</t>
  </si>
  <si>
    <t>petrified piece of mantrap stalk</t>
  </si>
  <si>
    <t>gnarled black willow staff carved to resemble a fierce dragon head</t>
  </si>
  <si>
    <t>pan</t>
  </si>
  <si>
    <t>large baking pan riddled with rusted holes</t>
  </si>
  <si>
    <t>scratched silver-plated mace</t>
  </si>
  <si>
    <t>patinated bronze club set with a multitude of shattered gemstones</t>
  </si>
  <si>
    <t>steel-banded throwing club</t>
  </si>
  <si>
    <t>pale green staff carved to resemble a corn stalk</t>
  </si>
  <si>
    <t>cracked granite heavy mallet with a wire-bound black ironwood handle</t>
  </si>
  <si>
    <t>badly gouged steel gladius with a reticulated mistwood grip</t>
  </si>
  <si>
    <t>hefty iron battle axe with a sinuous bloodwood haft</t>
  </si>
  <si>
    <t>dagger with a leather-wrapped hilt</t>
  </si>
  <si>
    <t>hirdu'lata</t>
  </si>
  <si>
    <t>wood-handled hirdu'lata etched with a faint serpentine design</t>
  </si>
  <si>
    <t>steel large horseshoe</t>
  </si>
  <si>
    <t>oversized book</t>
  </si>
  <si>
    <t>dull lumium greatsword</t>
  </si>
  <si>
    <t>steel-wrapped ironwood composite bow with a braided spidersilk bowstring</t>
  </si>
  <si>
    <t>horseman's arbalest with a thick leather stirrup</t>
  </si>
  <si>
    <t>sanguine-hued recurve bow inlaid with intricate golden scrollwork</t>
  </si>
  <si>
    <t>S'Kra Kor shaman (1)</t>
  </si>
  <si>
    <t>Flight of Hand (2)</t>
  </si>
  <si>
    <t>MegaSafari 413 game prizes</t>
  </si>
  <si>
    <t>vivid blue mail robe affixed with silver dragon-etched pauldrons</t>
  </si>
  <si>
    <t>coarse ape-pelt sleeves with a reinforced design</t>
  </si>
  <si>
    <t>small green-scale shield with a reinforced design</t>
  </si>
  <si>
    <t>Dragon Dreams (1)</t>
  </si>
  <si>
    <t>Squat Bungalow (1)</t>
  </si>
  <si>
    <t>Squat Bungalow (2)</t>
  </si>
  <si>
    <t>chain helm of dark green muracite</t>
  </si>
  <si>
    <t>heavy leathers crafted of sculpted and layered panels</t>
  </si>
  <si>
    <t>carved bone ring inset with a cambrinth crystal</t>
  </si>
  <si>
    <t>simple back harness of shadowy nightsilk</t>
  </si>
  <si>
    <t>simple shoulder bag with a heavy braided strap</t>
  </si>
  <si>
    <t>wide raw silk backpack with asini fittings</t>
  </si>
  <si>
    <t>wide leather backpack with silversteel fittings</t>
  </si>
  <si>
    <t>black leather folio stamped with a dragon chewing on a rolled up scroll</t>
  </si>
  <si>
    <t>dark tower shield centered with a silversteel boss</t>
  </si>
  <si>
    <t>circular shield bordered with silversteel</t>
  </si>
  <si>
    <t>darkened steel broadsword with a simple oak hilt</t>
  </si>
  <si>
    <t>darkened steel longsword</t>
  </si>
  <si>
    <t>sturdy hunting sword with a bocote grip</t>
  </si>
  <si>
    <t>etched steel sword with a dragon's eye ruby pommel stone</t>
  </si>
  <si>
    <t>bastard sword with a chaos chalcedony-eyed libger hilt</t>
  </si>
  <si>
    <t>dark steel bastard sword with a jade dragon hilt</t>
  </si>
  <si>
    <t>shadowy steel battle axe shaped like an umbral moth in flight</t>
  </si>
  <si>
    <t>heavy steel morning star with a bocote handle</t>
  </si>
  <si>
    <t>dragon-headed maul with a bocote grip</t>
  </si>
  <si>
    <t>basket-hilt rapier with a dragonwood hilt</t>
  </si>
  <si>
    <t>Imperial war hammer engraved with interlocked stars</t>
  </si>
  <si>
    <t>darkened steel knife inlaid with icesteel</t>
  </si>
  <si>
    <t>sleek steel nimsha with filigreed golden hilt</t>
  </si>
  <si>
    <t>bone-handled shotel with an elegantly curved blade</t>
  </si>
  <si>
    <t>curving scimitar with a scaled leather grip</t>
  </si>
  <si>
    <t>pale light crossbow dangling a silverweave ghost from the stock</t>
  </si>
  <si>
    <t>richly lacquered mahogany crossbow with a braided spidersilk string</t>
  </si>
  <si>
    <t>elegant crossbow painted with scales</t>
  </si>
  <si>
    <t>engraved recurved bow with slender limbs</t>
  </si>
  <si>
    <t>mammoth-hide sling</t>
  </si>
  <si>
    <t>bocote-handled staff sling with a mammoth-hide leather pocket</t>
  </si>
  <si>
    <t>blackened tower shield with an empty setting surrounded by barbed spikes</t>
  </si>
  <si>
    <t>jade armband set with cambrinth rosettes</t>
  </si>
  <si>
    <t>polished ring of ocean jasper set with a cambrinth shark</t>
  </si>
  <si>
    <t>platinum chain bearing a cambrinth and obsidian marble</t>
  </si>
  <si>
    <t>platinum filigree bracelet surrounding a strand of cambrinth beads</t>
  </si>
  <si>
    <t>silver filigree ring surrounding a core of cambrinth</t>
  </si>
  <si>
    <t>darkened steel longsword with a simple oak hilt</t>
  </si>
  <si>
    <t>jagged-horn</t>
  </si>
  <si>
    <t>kadepa ceremonial shield with a reinforced design</t>
  </si>
  <si>
    <t>kadepa mail balaclava with a reinforced design</t>
  </si>
  <si>
    <t>kadepa mail robe with a reinforced design</t>
  </si>
  <si>
    <t>kadepa mail sleeves with a reinforced design</t>
  </si>
  <si>
    <t>bell-strung keepsake pouch of lustrous winterweave</t>
  </si>
  <si>
    <t>Chris' Mass Festival 425</t>
  </si>
  <si>
    <t>spiked knuckles</t>
  </si>
  <si>
    <t>cooking pot lid painted with a grinning skull</t>
  </si>
  <si>
    <t>violin</t>
  </si>
  <si>
    <t>rosewood violin with cambrinth tuning pegs</t>
  </si>
  <si>
    <t>Chris' Mass 425</t>
  </si>
  <si>
    <t>goose turd-hued gift sack</t>
  </si>
  <si>
    <t>sturdy backpack embroidered with a ribbon-clad box</t>
  </si>
  <si>
    <t>polished black boots strapped with gleaming spurred sabatons</t>
  </si>
  <si>
    <t>supple leather herb pouch tooled with a stylized jadice flower</t>
  </si>
  <si>
    <t>Foraging Emporium (3)</t>
  </si>
  <si>
    <t>Elven silk gem pouch with cascading satin ties</t>
  </si>
  <si>
    <t>Simply Essential (2)</t>
  </si>
  <si>
    <t>uaro's'sugi</t>
  </si>
  <si>
    <t>flowing uaro's'sugi of vivid lava samite with a long beaded fringe</t>
  </si>
  <si>
    <t>Ang'hhsmus</t>
  </si>
  <si>
    <t>pale suede longcoat decorated with fringe</t>
  </si>
  <si>
    <t>sanguine leather herb pouch branded with a jagged spiral motif</t>
  </si>
  <si>
    <t>vibrant Musparan silk gem pouch with dangling tiny brass medallions</t>
  </si>
  <si>
    <t>tethered Wayerd pyramid with alternating gold and silver panels</t>
  </si>
  <si>
    <t>Vatari games</t>
  </si>
  <si>
    <t>numerous cambrinth fireflies bejeweled with tiny molten-core diamonds</t>
  </si>
  <si>
    <t>vardite heavy plate fauld with a reinforced design</t>
  </si>
  <si>
    <t>vardite heavy breastplate with a reinforced design</t>
  </si>
  <si>
    <t>vardite ring greaves with trimmed links</t>
  </si>
  <si>
    <t>vardite lamellar vambraces with a reinforced design</t>
  </si>
  <si>
    <t>heavy vardite backplate with a reinforced design</t>
  </si>
  <si>
    <t>vardite mail balaclava with a reinforced design</t>
  </si>
  <si>
    <t>quartzite stone shard</t>
  </si>
  <si>
    <t>Elpazi mage (Sorrow's Keep)</t>
  </si>
  <si>
    <t>harp case of scaly adderwood</t>
  </si>
  <si>
    <t>Musiceum (3)</t>
  </si>
  <si>
    <t>Fenwyrthie's Curio Shop</t>
  </si>
  <si>
    <t>taisgwelduan</t>
  </si>
  <si>
    <t>horn-tipped walnut taisgwelduan</t>
  </si>
  <si>
    <t>sharp steel felling axe with a long hickory handle</t>
  </si>
  <si>
    <t>wand</t>
  </si>
  <si>
    <t>lead-banded wand of blackened steel</t>
  </si>
  <si>
    <t>spiked rabbit-shaped club with a crystal hilt</t>
  </si>
  <si>
    <t>green carving knife engraved with the form of a dragon in flight</t>
  </si>
  <si>
    <t>skinning knife with a jade inlay of a dragon in flight</t>
  </si>
  <si>
    <t>bone-hilted skinning knife with a polished copper blade</t>
  </si>
  <si>
    <t>stake</t>
  </si>
  <si>
    <t>ironwood impalement stake</t>
  </si>
  <si>
    <t>orchid</t>
  </si>
  <si>
    <t>shimmering gaethzen orchid</t>
  </si>
  <si>
    <t>firebird</t>
  </si>
  <si>
    <t>majestic gaethzen firebird</t>
  </si>
  <si>
    <t>salamander</t>
  </si>
  <si>
    <t>fiery gaethzen salamander</t>
  </si>
  <si>
    <t>turnip</t>
  </si>
  <si>
    <t>carved gaethzen turnip</t>
  </si>
  <si>
    <t>shimmering gaethzen rose</t>
  </si>
  <si>
    <t>carved gaethzen firefly</t>
  </si>
  <si>
    <t>ceremonial feathered cloak decorated in the Wind Elf style with sparkling ruby and gold beads</t>
  </si>
  <si>
    <t>dusty azure bag</t>
  </si>
  <si>
    <t>amber-hued bag</t>
  </si>
  <si>
    <t>enveloping outrider's cloak crafted from bias-cut burel</t>
  </si>
  <si>
    <t>bronze bag</t>
  </si>
  <si>
    <t>sturdy pair of rolled-up denim trousers worn with bright red suspenders</t>
  </si>
  <si>
    <t>rugged logging boots with spiked soles</t>
  </si>
  <si>
    <t>lace bag</t>
  </si>
  <si>
    <t>sinuous linen robe embroidered in rich jewel-tones</t>
  </si>
  <si>
    <t>sturdy canvas bundle painted with stylized S'Kra Mur silhouettes</t>
  </si>
  <si>
    <t>alabaster bag</t>
  </si>
  <si>
    <t>seafoam-green bag</t>
  </si>
  <si>
    <t>iron tart-shaped skillet</t>
  </si>
  <si>
    <t>canvas pastry chef's bag embroidered with fruits and cakes</t>
  </si>
  <si>
    <t>cream bag</t>
  </si>
  <si>
    <t>toolbox</t>
  </si>
  <si>
    <t>dented iron toolbox painted with gears and cogs</t>
  </si>
  <si>
    <t>white bag</t>
  </si>
  <si>
    <t>kimono</t>
  </si>
  <si>
    <t>fuligin silk kimono with gracefully trailing sleeves</t>
  </si>
  <si>
    <t>sapphire bag</t>
  </si>
  <si>
    <t>dark blue ankle sheath bearing a black stylized dragon</t>
  </si>
  <si>
    <t>small brown bag</t>
  </si>
  <si>
    <t>small desert-beige bag</t>
  </si>
  <si>
    <t>dark silk cloak embroidered with a jade green dragon set with ruby eyes</t>
  </si>
  <si>
    <t>small wine-colored bag</t>
  </si>
  <si>
    <t>colorful pouch with small animal figures stitched upon it</t>
  </si>
  <si>
    <t>sea-green sack embroidered with seashells and starfish</t>
  </si>
  <si>
    <t>small olive-green bag</t>
  </si>
  <si>
    <t>worn leather arm sheath tooled with the image of a cobra wrapped around a sword</t>
  </si>
  <si>
    <t>small cornflower-blue sack</t>
  </si>
  <si>
    <t>small blue-violet sack</t>
  </si>
  <si>
    <t>ironwood origami case with a winged dragon clasp</t>
  </si>
  <si>
    <t>well-worn harness bearing a faded design of a dragon with missing scales</t>
  </si>
  <si>
    <t>sackcloth pack stitched with intricate designs</t>
  </si>
  <si>
    <t>flask</t>
  </si>
  <si>
    <t>sturdy metal flask bearing the end-scene of a fierce battle</t>
  </si>
  <si>
    <t>small bronze-colored sack</t>
  </si>
  <si>
    <t>small rich blue sack</t>
  </si>
  <si>
    <t>brocade cloak with elaborate silver and gold embroidered scrollwork</t>
  </si>
  <si>
    <t>white canvas satchel stamped with bold red block letters</t>
  </si>
  <si>
    <t>small pale blue sack</t>
  </si>
  <si>
    <t>Scribbles (2)</t>
  </si>
  <si>
    <t>gilded writer's box</t>
  </si>
  <si>
    <t>gaethzen sphere</t>
  </si>
  <si>
    <t>Tent of Avnel the Glassblower (4)</t>
  </si>
  <si>
    <t>jagged-horn bolt</t>
  </si>
  <si>
    <t>drake-fang bolt</t>
  </si>
  <si>
    <t>ice-adder bolt</t>
  </si>
  <si>
    <t>drake-fang arrow</t>
  </si>
  <si>
    <t>jagged-horn arrow</t>
  </si>
  <si>
    <t>drake-fang</t>
  </si>
  <si>
    <t>ice-adder arrow</t>
  </si>
  <si>
    <t>basilisk arrow</t>
  </si>
  <si>
    <t>Imperial quilted thick imperial weave hauberk with a reinforced design</t>
  </si>
  <si>
    <t>coarse punka-hide gloves with a reinforced design</t>
  </si>
  <si>
    <t>insulated heavy titanese gloves with a reinforced design</t>
  </si>
  <si>
    <t>silversteel kythe with an antelope horn hilt</t>
  </si>
  <si>
    <t>steel namkomba with an animite inlaid handle</t>
  </si>
  <si>
    <t>steel robe sword with a grinning skull pommel</t>
  </si>
  <si>
    <t>kiralan kaskara engraved with kelpies down the blade</t>
  </si>
  <si>
    <t>adderwood cane with a black gold snake's head topper</t>
  </si>
  <si>
    <t>ranseur</t>
  </si>
  <si>
    <t>glaes ranseur with a felwood shaft embelished with rose gold inlay</t>
  </si>
  <si>
    <t>indurium maul with an ebony handle</t>
  </si>
  <si>
    <t>sandalwood khuj with a kertig blade</t>
  </si>
  <si>
    <t>zingana horseman's flail with two silversteel-spiked heads</t>
  </si>
  <si>
    <t>felwood belaying pin</t>
  </si>
  <si>
    <t>steel flanged mace with an onyx-hide wrapped handle</t>
  </si>
  <si>
    <t>felwood-hafted dire mace with a snarling bear as the head</t>
  </si>
  <si>
    <t>ebony-handled ball and chain with an icesteel spiked ball</t>
  </si>
  <si>
    <t>ironwood-hafted partisan with a blackened-steel spearhead</t>
  </si>
  <si>
    <t>zingana-hafted spetum with silversteel blades</t>
  </si>
  <si>
    <t>kiralan quarterstaff shaped like a giant electric eel</t>
  </si>
  <si>
    <t>telothian bola with silversteel chains</t>
  </si>
  <si>
    <t>snarling cat-headed silversteel hammer</t>
  </si>
  <si>
    <t>inlaid battle axe with a felwood handle</t>
  </si>
  <si>
    <t>black-bladed igorat axe with a flamewood handle</t>
  </si>
  <si>
    <t>heavy-bladed abassi with a red-gold Sunderstone pommel</t>
  </si>
  <si>
    <t>watered-steel pasabas with an engraved brass cup-hilt</t>
  </si>
  <si>
    <t>engraved dao adorned with a cabochon sapphire</t>
  </si>
  <si>
    <t>icesteel thrusting blade with a diamondwood handle</t>
  </si>
  <si>
    <t>tursa throwing spike</t>
  </si>
  <si>
    <t>lacquered dragonwood marksman's arbalest with a tightly braided steelsilk string</t>
  </si>
  <si>
    <t>slingshot</t>
  </si>
  <si>
    <t>lacquered dragonwood slingshot with a damite wrist brace</t>
  </si>
  <si>
    <t>riveted icesteel chain vest layered over wintry faeweave padding</t>
  </si>
  <si>
    <t>thick leather vest lined with white fox fur</t>
  </si>
  <si>
    <t>winterweave vest embroidered with steelsilk designs</t>
  </si>
  <si>
    <t>riveted icesteel chain hauberk layered over wintry faeweave padding</t>
  </si>
  <si>
    <t>white fox pelt leathers</t>
  </si>
  <si>
    <t>fluted icesteel plate with animite detailing</t>
  </si>
  <si>
    <t>riveted icesteel chain gloves tipped with winter emerald claws</t>
  </si>
  <si>
    <t>winterweave gloves lined with steelsilk</t>
  </si>
  <si>
    <t>white fox pelt gloves with alabaster silk laces</t>
  </si>
  <si>
    <t>icesteel gauntlets engraved with animite lion claws</t>
  </si>
  <si>
    <t>riveted icesteel chain mask edged with tiny winter emeralds around the eyes</t>
  </si>
  <si>
    <t>winterweave mask stitched with steelsilk patterns</t>
  </si>
  <si>
    <t>white fox pelt mask with spidersilk strings</t>
  </si>
  <si>
    <t>icesteel mask with diamond hide straps</t>
  </si>
  <si>
    <t>riveted icesteel chain helm crowned with a flawless winter emerald</t>
  </si>
  <si>
    <t>thick leather helm with a white fox fur lining</t>
  </si>
  <si>
    <t>winterweave hood stippled with textured steelsilk</t>
  </si>
  <si>
    <t>riveted icesteel chain balaclava crowned with a flawless winter emerald</t>
  </si>
  <si>
    <t>icesteel sallet decorated with an animite lion</t>
  </si>
  <si>
    <t>riveted icesteel chain sleeves tipped with winter emerald claws</t>
  </si>
  <si>
    <t>winterweave sleeves countoured with steelsilk</t>
  </si>
  <si>
    <t>white fox pelt sleeves trimmed with matching fur</t>
  </si>
  <si>
    <t>fluted icesteel sleeves adorned with animite</t>
  </si>
  <si>
    <t>riveted icesteel chain greaves with wintry faeweave ties</t>
  </si>
  <si>
    <t>fluted icesteel greaves with animite detailing</t>
  </si>
  <si>
    <t>white fox pelt greaves with spidersilk ties</t>
  </si>
  <si>
    <t>winterweave pants reinforced with a latticework of steelsilk</t>
  </si>
  <si>
    <t>riveted icesteel chain vambraces with wintry faeweave ties</t>
  </si>
  <si>
    <t>winterwave vambraces detailed with steelsilk</t>
  </si>
  <si>
    <t>white fox pelt fur-lined vambraces</t>
  </si>
  <si>
    <t>animite-emblazoned icesteel vambraces</t>
  </si>
  <si>
    <t>fluted icesteel cuirass with animite detailing</t>
  </si>
  <si>
    <t>thick leather jerkin with a white fox fur lining</t>
  </si>
  <si>
    <t>riveted icesteel chain lorica layered over wintry faeweave padding</t>
  </si>
  <si>
    <t>riveted icesteel chain tasset with wintry faeweave ties</t>
  </si>
  <si>
    <t>winterweave tasset fringed with steelsilk</t>
  </si>
  <si>
    <t>white fox pelt tasset lined with fur</t>
  </si>
  <si>
    <t>fluted icesteel fauld adorned with animite</t>
  </si>
  <si>
    <t>winterweave shirt embroidered with steelsilk designs</t>
  </si>
  <si>
    <t>serrated recade with a balanced blade</t>
  </si>
  <si>
    <t>crimson sword</t>
  </si>
  <si>
    <t>fiery life weaver's quarterstaff inlaid with Eth'ral'khh writing</t>
  </si>
  <si>
    <t>Harawep Shrine 425</t>
  </si>
  <si>
    <t>smoky-quartz clump</t>
  </si>
  <si>
    <t>lump</t>
  </si>
  <si>
    <t>blackened steel lump</t>
  </si>
  <si>
    <t>pavise</t>
  </si>
  <si>
    <t>scarlet journey pack</t>
  </si>
  <si>
    <t>Obscured Visions</t>
  </si>
  <si>
    <t>red leucro-hide backpack set with a silver fang-shaped clasp</t>
  </si>
  <si>
    <t>On the Mend (1)</t>
  </si>
  <si>
    <t>kit</t>
  </si>
  <si>
    <t>amber leather alchemist's kit graced by a burnished gold lion</t>
  </si>
  <si>
    <t>fine spidersilk hip pouch set with a small flame-shaped clasp</t>
  </si>
  <si>
    <t>armlet</t>
  </si>
  <si>
    <t>Tildi's Flowers (4)</t>
  </si>
  <si>
    <t>handflower</t>
  </si>
  <si>
    <t>ornate silver and gold handflower centered with a shimmering tenra blossom</t>
  </si>
  <si>
    <t>DONE YET? spear</t>
  </si>
  <si>
    <t>GET WELL SOON spear</t>
  </si>
  <si>
    <t>HA-HA spear</t>
  </si>
  <si>
    <t>HANDS OFF spear</t>
  </si>
  <si>
    <t>NEVER AGAIN spear</t>
  </si>
  <si>
    <t>NOPE spear</t>
  </si>
  <si>
    <t>SCRAM! spear</t>
  </si>
  <si>
    <t>SNOTTY IMP spear</t>
  </si>
  <si>
    <t>DOOFUS pellet</t>
  </si>
  <si>
    <t>REFUSE-EATER pellet</t>
  </si>
  <si>
    <t>SCAB-FOR-BRAINS pellet</t>
  </si>
  <si>
    <t>SERIOUSLY? pellet</t>
  </si>
  <si>
    <t>SUCKER pellet</t>
  </si>
  <si>
    <t>TEARS TO YOU! pellet</t>
  </si>
  <si>
    <t>TRY THAT AGAIN pellet</t>
  </si>
  <si>
    <t>WITH A SLING! pellet</t>
  </si>
  <si>
    <t>ATTENTION STARVED arrow</t>
  </si>
  <si>
    <t>CAPITULATE arrow</t>
  </si>
  <si>
    <t>GOOBER arrow</t>
  </si>
  <si>
    <t>GOT ISSUES arrow</t>
  </si>
  <si>
    <t>I DARE YOU arrow</t>
  </si>
  <si>
    <t>LAZY arrow</t>
  </si>
  <si>
    <t>LINE SKIPPER arrow</t>
  </si>
  <si>
    <t>NO YOU arrow</t>
  </si>
  <si>
    <t>PORRIDGE-BRAIN arrow</t>
  </si>
  <si>
    <t>TAG arrow</t>
  </si>
  <si>
    <t>BOOT LICKER bolt</t>
  </si>
  <si>
    <t>GOBLIN-FACE bolt</t>
  </si>
  <si>
    <t>GOT ISSUES bolt</t>
  </si>
  <si>
    <t>KISS OFF bolt</t>
  </si>
  <si>
    <t>LEECH BREATH bolt</t>
  </si>
  <si>
    <t>MUSH-HEAD bolt</t>
  </si>
  <si>
    <t>NO YOU bolt</t>
  </si>
  <si>
    <t>NOT IT bolt</t>
  </si>
  <si>
    <t>OUT OF MY WAY! bolt</t>
  </si>
  <si>
    <t>SUCK-UP bolt</t>
  </si>
  <si>
    <t>razor-edged kiralan khopesh adorned with an ocean's deep emerald</t>
  </si>
  <si>
    <t>shoe</t>
  </si>
  <si>
    <t>scuffed leather shoe with a bent silver buckle</t>
  </si>
  <si>
    <t>kindjal</t>
  </si>
  <si>
    <t>shashqa</t>
  </si>
  <si>
    <t>handaxe</t>
  </si>
  <si>
    <t>small sword</t>
  </si>
  <si>
    <t>lochaber axe</t>
  </si>
  <si>
    <t>guisarme</t>
  </si>
  <si>
    <t>spike-tipped steel guisarme</t>
  </si>
  <si>
    <t>sap</t>
  </si>
  <si>
    <t>sand-filled leather sap</t>
  </si>
  <si>
    <t>spike-tipped heavy oak club</t>
  </si>
  <si>
    <t>heavy iron chain</t>
  </si>
  <si>
    <t>truncheon</t>
  </si>
  <si>
    <t>lead-filled wooden truncheon</t>
  </si>
  <si>
    <t>deobar parry stick</t>
  </si>
  <si>
    <t>Krrikt'k's Forge</t>
  </si>
  <si>
    <t>mesh robe</t>
  </si>
  <si>
    <t>chainmail robe</t>
  </si>
  <si>
    <t>mail hauberk</t>
  </si>
  <si>
    <t>plate cuirass</t>
  </si>
  <si>
    <t>plate armor</t>
  </si>
  <si>
    <t>visored chain coif</t>
  </si>
  <si>
    <t>sugarloaf helm</t>
  </si>
  <si>
    <t>shin-guards</t>
  </si>
  <si>
    <t>chain shin-guards</t>
  </si>
  <si>
    <t>chain armguards</t>
  </si>
  <si>
    <t>mitts</t>
  </si>
  <si>
    <t>mail mitts</t>
  </si>
  <si>
    <t>articulated gauntlets</t>
  </si>
  <si>
    <t>diacan case etched with spidery maze-patterns</t>
  </si>
  <si>
    <t>charcoal suede hip pouch with a stylized hematite flame clasp</t>
  </si>
  <si>
    <t>knarn fur harness with heavy bronze buckles</t>
  </si>
  <si>
    <t>diamond-hide harness with asini buckles</t>
  </si>
  <si>
    <t>ash-grey kau leather cloak with a green gold clasp</t>
  </si>
  <si>
    <t>dark red pants with writhing shadows encircling the hems</t>
  </si>
  <si>
    <t>Dwarven miner's boots with kertig toe caps</t>
  </si>
  <si>
    <t>chestwrap</t>
  </si>
  <si>
    <t>elaborately wound bone white chestwrap oozing with blood</t>
  </si>
  <si>
    <t>full gown of forest green silks wound with resplendent flora</t>
  </si>
  <si>
    <t>skirt</t>
  </si>
  <si>
    <t>hip-slung grey skirt worked with smoldering wisps</t>
  </si>
  <si>
    <t>long sky blue tunic wrapped in a veil of soft mists</t>
  </si>
  <si>
    <t>shoulder-clasped black knarn fur cloak</t>
  </si>
  <si>
    <t>twisted cambrinth rod resembling a unicorn's horn</t>
  </si>
  <si>
    <t>smokewood crossbow with white glaes fittings</t>
  </si>
  <si>
    <t>felwood forester's bow with animite inlay</t>
  </si>
  <si>
    <t>shadowbark saddle bow inlaid with green gold</t>
  </si>
  <si>
    <t>mariner's arbalest with a diamondwood stock</t>
  </si>
  <si>
    <t>pirouetting round-tummied imp with glowing green eyes</t>
  </si>
  <si>
    <t>imp</t>
  </si>
  <si>
    <t>hexagonal cambrinth prism suspended from a long electrum chain</t>
  </si>
  <si>
    <t>prism</t>
  </si>
  <si>
    <t>soft woolen scarf trimmed with polished carnelian beads</t>
  </si>
  <si>
    <t>thick book titled ~101 Rational Reasons Why I am Always Right~</t>
  </si>
  <si>
    <t>harp</t>
  </si>
  <si>
    <t>large flamewood harp depicting a flock of birds</t>
  </si>
  <si>
    <t>Bardic Journey (3)</t>
  </si>
  <si>
    <t>snowflake</t>
  </si>
  <si>
    <t>serrated snowflake</t>
  </si>
  <si>
    <t>Sketchy By Design (7)</t>
  </si>
  <si>
    <t>silk duffel bag</t>
  </si>
  <si>
    <t>parka</t>
  </si>
  <si>
    <t>puffy down-filled parka stitched with glittering silvery snowflakes</t>
  </si>
  <si>
    <t>morawen</t>
  </si>
  <si>
    <t>glittering pink morawen</t>
  </si>
  <si>
    <t>icy-blue crystal music box</t>
  </si>
  <si>
    <t>thin uaro's'sugi of billowing pale blue silk</t>
  </si>
  <si>
    <t>Imogen's Accessories</t>
  </si>
  <si>
    <t>heavy kadepa-alloy fluted plate with a reinforced design</t>
  </si>
  <si>
    <t>ice-veined leather cloak with a windsteel clasp</t>
  </si>
  <si>
    <t>blanket</t>
  </si>
  <si>
    <t>beach blanket of sunny yellow trimmed with sky blue satin</t>
  </si>
  <si>
    <t>wide-brimmed hat of mottled leather in dark brown and gold</t>
  </si>
  <si>
    <t>fine silverweave robe embroidered with white lilies</t>
  </si>
  <si>
    <t>crushed busker's hat of threadbare velvet</t>
  </si>
  <si>
    <t>rumpled busker's kit with jester mask-shaped buckles</t>
  </si>
  <si>
    <t>feather</t>
  </si>
  <si>
    <t>carved wooden feather with a blackened steel spine</t>
  </si>
  <si>
    <t>helei leather cowl patterned with sanguine steelsilk</t>
  </si>
  <si>
    <t>helei leather vambraces reinforced with steelsilk</t>
  </si>
  <si>
    <t>helei leather greaves reinforced with steelsilk</t>
  </si>
  <si>
    <t>flamboyant dueling shirt of vibrant multicolored storyplait with rolled cuffs</t>
  </si>
  <si>
    <t>fitted blue pants with fraying at the knees</t>
  </si>
  <si>
    <t>black silk mask trimmed in colorful storyplait</t>
  </si>
  <si>
    <t>faded blue gloves with vivid storyplait cuffs</t>
  </si>
  <si>
    <t>faded blue hat with a brilliant storyplait scarf</t>
  </si>
  <si>
    <t>scythe-blade</t>
  </si>
  <si>
    <t>ebon Aldauth scythe-blade</t>
  </si>
  <si>
    <t>zweihander</t>
  </si>
  <si>
    <t>gigantic zweihander with a blued steel blade</t>
  </si>
  <si>
    <t>estoc</t>
  </si>
  <si>
    <t>massive agonite estoc with an empty socket within its crossguard</t>
  </si>
  <si>
    <t>glimmering haledroth pike</t>
  </si>
  <si>
    <t>e'erdream-handled haledroth halberd</t>
  </si>
  <si>
    <t>balanced haledroth boko</t>
  </si>
  <si>
    <t>elaborately carved fulginode maul</t>
  </si>
  <si>
    <t>deeply notched finivire nightstick</t>
  </si>
  <si>
    <t>elegant finivire quarterstaff</t>
  </si>
  <si>
    <t>kau leather-bound haledroth mace</t>
  </si>
  <si>
    <t>beastly haledroth greathammer</t>
  </si>
  <si>
    <t>vicious haledroth greatsword</t>
  </si>
  <si>
    <t>alavern-hilted haledroth longsword</t>
  </si>
  <si>
    <t>chipped crystal-bone mallet</t>
  </si>
  <si>
    <t>wickedly carved crystal-bone hand sword</t>
  </si>
  <si>
    <t>serrated haledroth scimitar</t>
  </si>
  <si>
    <t>dire mace crafted in sinister black uthamar</t>
  </si>
  <si>
    <t>void-black diacan rod spiraled with vengeance rubies</t>
  </si>
  <si>
    <t>arsenic-black scepter studded with purple gold</t>
  </si>
  <si>
    <t>greathammer of deepest shadow-black tursa</t>
  </si>
  <si>
    <t>assassin's blade worked from lamp-blackened vardite</t>
  </si>
  <si>
    <t>nodachi</t>
  </si>
  <si>
    <t>watered steel nodachi with lotusweave handle wrapping</t>
  </si>
  <si>
    <t>steel nodachi</t>
  </si>
  <si>
    <t>tachi</t>
  </si>
  <si>
    <t>steel tachi</t>
  </si>
  <si>
    <t>watered steel tachi with lotusweave handle wrapping</t>
  </si>
  <si>
    <t>wakizashi</t>
  </si>
  <si>
    <t>steel wakizashi</t>
  </si>
  <si>
    <t>watered steel wakizashi with lotusweave handle wrapping</t>
  </si>
  <si>
    <t>tanto</t>
  </si>
  <si>
    <t>watered steel tanto with lotusweave handle wrapping</t>
  </si>
  <si>
    <t>steel tanto</t>
  </si>
  <si>
    <t>finivire longbow with a smoi leather grip</t>
  </si>
  <si>
    <t>finivire light crossbow wrapped in strips of dreamweave</t>
  </si>
  <si>
    <t>Duskruin Auction 426</t>
  </si>
  <si>
    <t>haledroth-tipped finivire pike staff</t>
  </si>
  <si>
    <t>silversteel allarh detailed with crushed sapphire along the flared end</t>
  </si>
  <si>
    <t>indurium sipar with firesilk backing</t>
  </si>
  <si>
    <t>armored gown of moonsilver-chased chainmail atop layers of faesilk</t>
  </si>
  <si>
    <t>zeltfish bone hauberk painted with a full moon</t>
  </si>
  <si>
    <t>steel mace with a felwood handle</t>
  </si>
  <si>
    <t>steel hand axe with an adderwood handle</t>
  </si>
  <si>
    <t>ka'hurst throwing dagger</t>
  </si>
  <si>
    <t>polished steel broadsword with a gold-washed crossguard</t>
  </si>
  <si>
    <t>silversteel longsword with a duskbloom sapphire pommel</t>
  </si>
  <si>
    <t>steel hanger with a duskbloom sapphire pommel</t>
  </si>
  <si>
    <t>steel sabre with a zingana hilt</t>
  </si>
  <si>
    <t>steel mallet inlaid with black gold on the handle</t>
  </si>
  <si>
    <t>icesteel nightstick with a blue leather-wrapped handle</t>
  </si>
  <si>
    <t>zingana cudgel with a rawhide wrapped grip</t>
  </si>
  <si>
    <t>well-sharpened silverbirch branch</t>
  </si>
  <si>
    <t>large tin can</t>
  </si>
  <si>
    <t>tonfa</t>
  </si>
  <si>
    <t>balanced wood tonfa</t>
  </si>
  <si>
    <t>naginata</t>
  </si>
  <si>
    <t>oak-hafted legionary's pilum carved with the image of a shrike</t>
  </si>
  <si>
    <t>slender quarterstaff carved from smokewood and reinforced with audrualm tips</t>
  </si>
  <si>
    <t>oversized kertig maul capped with a viciously sharp warklin impaler</t>
  </si>
  <si>
    <t>broken bottle etched with a geometric symbol</t>
  </si>
  <si>
    <t>shackle</t>
  </si>
  <si>
    <t>heavy animite shackle engraved with intricate knotwork</t>
  </si>
  <si>
    <t>broad iron staff weighted with alternating panels of black and blue gold</t>
  </si>
  <si>
    <t>gold-edged sabre</t>
  </si>
  <si>
    <t>engraved steel war hammer with a spiraled golden handle</t>
  </si>
  <si>
    <t>log</t>
  </si>
  <si>
    <t>birch log studded with sharp chunks of glaes at one end</t>
  </si>
  <si>
    <t>13-LT/06-MB</t>
  </si>
  <si>
    <t>light war mallet with a pierced steel head</t>
  </si>
  <si>
    <t>fine burlwood staff crested with gold-veined jade willow leaves</t>
  </si>
  <si>
    <t>dark sledgehammer with a Gorbesh-style head edged in broken chakrel shards</t>
  </si>
  <si>
    <t>hardened cypress dueling pike tipped with a gently curving blade</t>
  </si>
  <si>
    <t>simple silversteel parry stick</t>
  </si>
  <si>
    <t>lunchbox</t>
  </si>
  <si>
    <t>fused-shut steel lunchbox painted with screaming faces</t>
  </si>
  <si>
    <t>tyrium serrated naginata</t>
  </si>
  <si>
    <t>virid lirisan crossbow</t>
  </si>
  <si>
    <t>Aesetani applewood shortbow</t>
  </si>
  <si>
    <t>Sunderstone shard</t>
  </si>
  <si>
    <t>leather-wrapped teak longbow with a brass arrow plate</t>
  </si>
  <si>
    <t>silver-tipped Elothean longbow</t>
  </si>
  <si>
    <t>buckler mosaicked with a gold-white temple amid lush gardens</t>
  </si>
  <si>
    <t>steel visored helm draped with delicate chains</t>
  </si>
  <si>
    <t>rusty chain shirt backed with tattered and stained leather</t>
  </si>
  <si>
    <t>blackened chain coif with a tarnished steel facemask</t>
  </si>
  <si>
    <t>black pard-hide mask</t>
  </si>
  <si>
    <t>gilded steel armet helm ridged with wavy spikes running front to back</t>
  </si>
  <si>
    <t>black taloned gauntlets made to resemble a snake's shifting scales</t>
  </si>
  <si>
    <t>blackened chainmail robe edged with silver filigree links</t>
  </si>
  <si>
    <t>plate aventail</t>
  </si>
  <si>
    <t>sleek kirmiko harness</t>
  </si>
  <si>
    <t>pair of knee boots buckled up the side with brass snowflakes</t>
  </si>
  <si>
    <t>keyring</t>
  </si>
  <si>
    <t>iron keyring secured to a knotted leather strap</t>
  </si>
  <si>
    <t>firesilk arm purse</t>
  </si>
  <si>
    <t>spidersilk reticule</t>
  </si>
  <si>
    <t>translucent chalice of swirled rose and crimson glass</t>
  </si>
  <si>
    <t>goblet</t>
  </si>
  <si>
    <t>obsidian ritual goblet painted with the image of an unblinking eye captured within the talons of a shrike set against a field of silver stars labeled Sacrifice Me</t>
  </si>
  <si>
    <t>habit</t>
  </si>
  <si>
    <t>moonsilk abbess's habit draped with a sleeveless scarlet mantle</t>
  </si>
  <si>
    <t>bandolier</t>
  </si>
  <si>
    <t>black leather bandolier embossed with Dergati's shrike</t>
  </si>
  <si>
    <t>leather-wrapped mistwood sheath</t>
  </si>
  <si>
    <t>supple leather baldric with bronze fittings</t>
  </si>
  <si>
    <t>large blue-grey plush shark secured with a black leather strap</t>
  </si>
  <si>
    <t>Gorbesh catapult basket</t>
  </si>
  <si>
    <t>crimson sword belt tooled with darkened gryphons</t>
  </si>
  <si>
    <t>dark purple greatcloak edged with ornate golden braiding</t>
  </si>
  <si>
    <t>long white leather cloak clasped with a cutwork platinum snowflake</t>
  </si>
  <si>
    <t>cambrinth dolphin accented with tiny jet eyes</t>
  </si>
  <si>
    <t>tailband</t>
  </si>
  <si>
    <t>cambrinth tailband inlaid with jade</t>
  </si>
  <si>
    <t>manacle</t>
  </si>
  <si>
    <t>heavy cambrinth manacle</t>
  </si>
  <si>
    <t>dragon-bone</t>
  </si>
  <si>
    <t>finivire</t>
  </si>
  <si>
    <t>fulginode</t>
  </si>
  <si>
    <t>crystal-bone</t>
  </si>
  <si>
    <t>snake-painted pulzone</t>
  </si>
  <si>
    <t>scale-painted quadrello</t>
  </si>
  <si>
    <t>fang-painted arrow</t>
  </si>
  <si>
    <t>Trading Post (1)</t>
  </si>
  <si>
    <t>Gift of the Tail</t>
  </si>
  <si>
    <t>Women at Arms (4)</t>
  </si>
  <si>
    <t>Thryntyrlz BagMaker's Yurt (1)</t>
  </si>
  <si>
    <t>Ambika's NightCrafts</t>
  </si>
  <si>
    <t>Seasoned Dressings</t>
  </si>
  <si>
    <t>cambrinth Chadatru idol</t>
  </si>
  <si>
    <t>cambrinth Damaris idol</t>
  </si>
  <si>
    <t>cambrinth Eluned idol</t>
  </si>
  <si>
    <t>cambrinth Everild idol</t>
  </si>
  <si>
    <t>cambrinth Faenella idol</t>
  </si>
  <si>
    <t>cambrinth Glythtide idol</t>
  </si>
  <si>
    <t>cambrinth Hav'roth idol</t>
  </si>
  <si>
    <t>cambrinth Hodierna idol</t>
  </si>
  <si>
    <t>cambrinth Kertigen idol</t>
  </si>
  <si>
    <t>cambrinth Meraud idol</t>
  </si>
  <si>
    <t>cambrinth Tamsine idol</t>
  </si>
  <si>
    <t>cambrinth Truffenyi idol</t>
  </si>
  <si>
    <t>cambrinth Urrem'tier idol</t>
  </si>
  <si>
    <t>cambrinth Aliesa idol</t>
  </si>
  <si>
    <t>cambrinth Aniek idol</t>
  </si>
  <si>
    <t>cambrinth Eimeuz idol</t>
  </si>
  <si>
    <t>cambrinth Merion idol</t>
  </si>
  <si>
    <t>cambrinth Misiumos idol</t>
  </si>
  <si>
    <t>cambrinth Orisas idol</t>
  </si>
  <si>
    <t>cambrinth Sieben idol</t>
  </si>
  <si>
    <t>cambrinth Sraxaec idol</t>
  </si>
  <si>
    <t>cambrinth Tieheq idol</t>
  </si>
  <si>
    <t>Tieheq with the Thirteen (1)</t>
  </si>
  <si>
    <t>cambrinth rimewolf</t>
  </si>
  <si>
    <t>horned cambrinth dragon skull</t>
  </si>
  <si>
    <t>rimewolf</t>
  </si>
  <si>
    <t>coiled cambrinth serpent</t>
  </si>
  <si>
    <t>serpent</t>
  </si>
  <si>
    <t>Idon Abide the Ten (1)</t>
  </si>
  <si>
    <t>Idon Abide the Ten (2)</t>
  </si>
  <si>
    <t>black cambrinth unicorn</t>
  </si>
  <si>
    <t>tightly coiled cambrinth adder</t>
  </si>
  <si>
    <t>unicorn</t>
  </si>
  <si>
    <t>adder</t>
  </si>
  <si>
    <t>slender dagger</t>
  </si>
  <si>
    <t>gleaming longsword</t>
  </si>
  <si>
    <t>lightened battle axe</t>
  </si>
  <si>
    <t>ivory-hilted claymore</t>
  </si>
  <si>
    <t>engraved silver-white greatsword</t>
  </si>
  <si>
    <t>horseman's mace</t>
  </si>
  <si>
    <t>horseman's flail</t>
  </si>
  <si>
    <t>horseman's pick</t>
  </si>
  <si>
    <t>two-toned yew battle longbow with a bright red bowstring</t>
  </si>
  <si>
    <t>balanced light crossbow</t>
  </si>
  <si>
    <t>barbed bolt</t>
  </si>
  <si>
    <t>soldier's siege arbalest</t>
  </si>
  <si>
    <t>polished silver-white shield</t>
  </si>
  <si>
    <t>burnished kite shield</t>
  </si>
  <si>
    <t>silver gilt hauberk</t>
  </si>
  <si>
    <t>golden augmented mail</t>
  </si>
  <si>
    <t>lacquered wooden scabbard</t>
  </si>
  <si>
    <t>entwined leather scabbard</t>
  </si>
  <si>
    <t>corded claymore sheath</t>
  </si>
  <si>
    <t>embossed greatsword sheath</t>
  </si>
  <si>
    <t>sturdy weapon harness</t>
  </si>
  <si>
    <t>finely-tooled short quiver</t>
  </si>
  <si>
    <t>Grisgonda's Gems and Jewels</t>
  </si>
  <si>
    <t>suede gem pouch</t>
  </si>
  <si>
    <t>can</t>
  </si>
  <si>
    <t>branch</t>
  </si>
  <si>
    <t>dark watersilk bag bearing a detailed cambrinth medallion</t>
  </si>
  <si>
    <t>gryphon pelt pack</t>
  </si>
  <si>
    <t>Beastly Behavior (3)</t>
  </si>
  <si>
    <t>Owirvald Riverhaven Auction 427</t>
  </si>
  <si>
    <t>starblade</t>
  </si>
  <si>
    <t>nijare</t>
  </si>
  <si>
    <t>white steel Phelim starblade</t>
  </si>
  <si>
    <t>jagged shark bone phalanx spear</t>
  </si>
  <si>
    <t>smokewood crossbow</t>
  </si>
  <si>
    <t>ceremonial shadowbark shield burned with a ring of overlapping runes</t>
  </si>
  <si>
    <t>massive cell door with a small barred window</t>
  </si>
  <si>
    <t>dark emerald green jadeleaf warrior's kimono paired with a steelsilk under-robe</t>
  </si>
  <si>
    <t>cambrinth ball</t>
  </si>
  <si>
    <t>midnight red archer's quiver fashioned from a hollowed mammoth-bone</t>
  </si>
  <si>
    <t>iridescent peach Imperial weave carryall speckled with sparkling crystal teardrops</t>
  </si>
  <si>
    <t>khiynit backpack with a vardite clasp</t>
  </si>
  <si>
    <t>pointed gold crown inlaid with cambrinth stones</t>
  </si>
  <si>
    <t>crown</t>
  </si>
  <si>
    <t>armure tabard with sturdy vardite pauldrons</t>
  </si>
  <si>
    <t>angular vardite gauntlets sporting a heartstone-accented extended cuff</t>
  </si>
  <si>
    <t>mail balaclava of agonite decorated with a filigreed silversteel overlay</t>
  </si>
  <si>
    <t>mail sleeves of squared agonite links padded with a light armure lining</t>
  </si>
  <si>
    <t>greaves of thin vardite plates securely riveted to a padded armure interior</t>
  </si>
  <si>
    <t>tap serrated bone arrow</t>
  </si>
  <si>
    <t>tyrium greatsword</t>
  </si>
  <si>
    <t>tyrium morning star</t>
  </si>
  <si>
    <t>tyrium cutlass</t>
  </si>
  <si>
    <t>Katamba-black hauberk embossed with an ithridu dragon</t>
  </si>
  <si>
    <t>pair of Katamba-black gloves with sharpened talons of black katambite speckled with gold</t>
  </si>
  <si>
    <t>Katamba-black dragon mask set with phantom sapphires</t>
  </si>
  <si>
    <t>Katamba-black archmage's mantle embroidered with a crimson dragon</t>
  </si>
  <si>
    <t>midnight black shield</t>
  </si>
  <si>
    <t>07-crafting (2.0)</t>
  </si>
  <si>
    <t>07-crafting (2.0, altered)</t>
  </si>
  <si>
    <t>steel lamellar aventail with trimmed bands</t>
  </si>
  <si>
    <t>lumium scale aventail with trimmed scales</t>
  </si>
  <si>
    <t>steel mail cap with trimmed links</t>
  </si>
  <si>
    <t>lumium ring cap with trimmed links</t>
  </si>
  <si>
    <t>steel heavy plate gauntlets with trimmed plates</t>
  </si>
  <si>
    <t>lumium heavy plate gauntlets with trimmed plates</t>
  </si>
  <si>
    <t>heavy steel plate mask with trimmed plates</t>
  </si>
  <si>
    <t>lumium lamellar mask with trimmed bands</t>
  </si>
  <si>
    <t>light lumium plate mask with trimmed plates</t>
  </si>
  <si>
    <t>steel mail helm with trimmed links</t>
  </si>
  <si>
    <t>steel lamellar greaves with trimmed bands</t>
  </si>
  <si>
    <t>deep crimson hauberk</t>
  </si>
  <si>
    <t>pair of mesh gleaming handguards</t>
  </si>
  <si>
    <t>golden winged barrel helm</t>
  </si>
  <si>
    <t>slender khuj</t>
  </si>
  <si>
    <t>battered black broadsword</t>
  </si>
  <si>
    <t>long broadcloth sheath</t>
  </si>
  <si>
    <t>Ahnglor's General Store</t>
  </si>
  <si>
    <t>golden tower shield engraved with the words, Truth, Loyalty, Honor!</t>
  </si>
  <si>
    <t>dark chain mask with burnished bronze links around the eyes</t>
  </si>
  <si>
    <t>dark chain gloves with burnished bronze links</t>
  </si>
  <si>
    <t>scorched iron pot lined in black wool</t>
  </si>
  <si>
    <t>pair of blackened gauntlets etched with a campfire at the wrists</t>
  </si>
  <si>
    <t>dark chain greaves with mottled links</t>
  </si>
  <si>
    <t>banded hauberk with interwoven brass and bronze bands</t>
  </si>
  <si>
    <t>thick steel plate armor with ornate edging</t>
  </si>
  <si>
    <t>suit of woven armor composed of crisscrossed bands of thick canvas</t>
  </si>
  <si>
    <t>padded burgundy brocade hauberk trimmed with gilded embroidery</t>
  </si>
  <si>
    <t>blackened steel plate armor emblazoned with a golden crest</t>
  </si>
  <si>
    <t>hulking battle plate embellished with inlays of kertig</t>
  </si>
  <si>
    <t>sleek blood-red leather bodysuit</t>
  </si>
  <si>
    <t>mottled black double leathers tooled with an overlapping scale pattern</t>
  </si>
  <si>
    <t>blued chainmail shirt with asini shark fin pauldrons</t>
  </si>
  <si>
    <t>blood-red chain mask forged from darkening asini rings</t>
  </si>
  <si>
    <t>blued chain coif trimmed with rows shark teeth</t>
  </si>
  <si>
    <t>scale-patterned leather sleeves</t>
  </si>
  <si>
    <t>padded steelsilk gloves trimmed with smoky brocade</t>
  </si>
  <si>
    <t>dark red asini breastplate of teardrop plates set in a repeating pattern</t>
  </si>
  <si>
    <t>pair of swordsman's gloves reinforced with hardened leather plates</t>
  </si>
  <si>
    <t>stylish swordsman's longcoat secured by interwoven straps and acenite buckles</t>
  </si>
  <si>
    <t>enveloping swordsman's cowl banded with light grey accents</t>
  </si>
  <si>
    <t>reinforced swordsman's greaves strengthened by riveted bindings</t>
  </si>
  <si>
    <t>agonite mail balaclava set with dragon fire opal eyes</t>
  </si>
  <si>
    <t>agonite mail greaves patterned with dragon fire opal flames</t>
  </si>
  <si>
    <t>agonite mail shirt layered over dusky dreamweave padding</t>
  </si>
  <si>
    <t>agonite mail gloves tipped with dragon fire opal talons</t>
  </si>
  <si>
    <t>Cultured Attire (5)</t>
  </si>
  <si>
    <t>reinforced niveous smoi leather coat edged with blackwork embroidery</t>
  </si>
  <si>
    <t>reinforced niveous helei leather coat with a close-fitting waist</t>
  </si>
  <si>
    <t>smooth helei leathers revealing shades of color</t>
  </si>
  <si>
    <t>pale tan smoi leathers with a pebbled finish</t>
  </si>
  <si>
    <t>florid red hunting leathers designed to resemble exposed musculature</t>
  </si>
  <si>
    <t>rust-hued kokona reed armor over flatted black reed plates</t>
  </si>
  <si>
    <t>stylized black mask resembling Maelshyve</t>
  </si>
  <si>
    <t>matte orchid-hued kau leathers edged with gold trim around the seams</t>
  </si>
  <si>
    <t>absinthe-hued leathers outlined at the seams with strips of gold moradu bone</t>
  </si>
  <si>
    <t>Mob Mentality (4)</t>
  </si>
  <si>
    <t>leather work pants</t>
  </si>
  <si>
    <t>rugged leather gloves edged in dark wool</t>
  </si>
  <si>
    <t>improvised leather mask</t>
  </si>
  <si>
    <t>rugged leather coat lined with dark fur</t>
  </si>
  <si>
    <t>green-scaled buckler painted with a raging centaur</t>
  </si>
  <si>
    <t>dented pot lid dappled with scorch marks</t>
  </si>
  <si>
    <t>ceremonial vardite aegis bristling with kertig spikes</t>
  </si>
  <si>
    <t>triangular black tursa sipar inlaid with the emblem of Saint Detlef</t>
  </si>
  <si>
    <t>ecru oval shield embossed with gold midwinter sickle blossoms around the rim</t>
  </si>
  <si>
    <t>gnarled khor'vela staff heavily inlaid with cambrinth</t>
  </si>
  <si>
    <t>cambrinth ring etched with storm clouds and lightning bolts</t>
  </si>
  <si>
    <t>wreath</t>
  </si>
  <si>
    <t>cambrinth wreath of entwined straw gussied up with gingham ties</t>
  </si>
  <si>
    <t>kaleidoscopic jumping spider inlaid with ammolite</t>
  </si>
  <si>
    <t>dark iron machete with bogbirch grips</t>
  </si>
  <si>
    <t>long-bladed scythe affixed to a knotted witchclaw haft</t>
  </si>
  <si>
    <t>athame</t>
  </si>
  <si>
    <t>athame with a jade leaf inlaid in the handle</t>
  </si>
  <si>
    <t>athame with a star-cut diamond inlaid in the handle</t>
  </si>
  <si>
    <t>athame with a fireball-shaped ruby inlaid in the handle</t>
  </si>
  <si>
    <t>athame with an abyssal quartz inlaid in the handle</t>
  </si>
  <si>
    <t>athame with an anloral triskele inlaid in the handle</t>
  </si>
  <si>
    <t>witchclaw pilum with a deeply etched tip</t>
  </si>
  <si>
    <t>heavy throwing hammer inlaid with silver knotwork</t>
  </si>
  <si>
    <t>shillelagh</t>
  </si>
  <si>
    <t>oaken shillelagh weighted with lead</t>
  </si>
  <si>
    <t>heavy flail with a spiked kertig head</t>
  </si>
  <si>
    <t>glaes flanged mace with a diamond-hide grip</t>
  </si>
  <si>
    <t>imposing steel flamberge with a corvid hilt</t>
  </si>
  <si>
    <t>steel marauder blade firestained with a winding maze</t>
  </si>
  <si>
    <t>windsteel thrusting blade with firestained whirlwinds</t>
  </si>
  <si>
    <t>savage khor'vela riste affixed with jagged obsidian blades</t>
  </si>
  <si>
    <t>half-handled riste with circular glaes blades</t>
  </si>
  <si>
    <t>windsteel naval cutlass with a basket-shaped guard</t>
  </si>
  <si>
    <t>felwood cudgel with a rawhide-wrapped handle</t>
  </si>
  <si>
    <t>steel longsword with a felwood hilt</t>
  </si>
  <si>
    <t>silversteel war hammer inlaid with purple gold</t>
  </si>
  <si>
    <t>bright yellow enameled boomerang resembling a banana</t>
  </si>
  <si>
    <t>steel battle axe engraved with daffodils</t>
  </si>
  <si>
    <t>tursa-bladed briquet with a zingana hilt</t>
  </si>
  <si>
    <t>indurium longsword with a wire-wrapped hilt</t>
  </si>
  <si>
    <t>agonite longsword with a dragon fire opal set in the pommel</t>
  </si>
  <si>
    <t>steel dagger with a blood ruby pommel</t>
  </si>
  <si>
    <t>diacan mace with a lion-shaped head</t>
  </si>
  <si>
    <t>agonite broadsword with a dragon fire opal set in the pommel</t>
  </si>
  <si>
    <t>agonite spatha with a dragon fire opal set in the pommel</t>
  </si>
  <si>
    <t>agonite back-sword with a dragon fire opal set in the pommel</t>
  </si>
  <si>
    <t>icesteel pike with a walnut shaft</t>
  </si>
  <si>
    <t>steel longsword engraved with tiny cavorting swamp trolls along the blade</t>
  </si>
  <si>
    <t>agonite mace with a head cast in the shape of a frog</t>
  </si>
  <si>
    <t>diamondique hhr'ata wrapped with thick bands of haralun</t>
  </si>
  <si>
    <t>diamondwood quarterstaff carved with vines</t>
  </si>
  <si>
    <t>diacan scythe with an ebony handle</t>
  </si>
  <si>
    <t>long-bladed vardite hanger with a walnut handle</t>
  </si>
  <si>
    <t>firestained cleaver falchion with a carmine leather wrapped grip</t>
  </si>
  <si>
    <t>slender kertig blade with an engraved electrum handguard</t>
  </si>
  <si>
    <t>massive kertig maul with a carved felwood haft</t>
  </si>
  <si>
    <t>firestained kertig bola linked by an indurium chain</t>
  </si>
  <si>
    <t>massive icesteel-edged greatsword with an intricately engraved crossguard</t>
  </si>
  <si>
    <t>boozeblade</t>
  </si>
  <si>
    <t>blackened boozeblade</t>
  </si>
  <si>
    <t>polished windsteel cutlass with a bear-shaped pitch pearl pommel</t>
  </si>
  <si>
    <t>double-edged kertig gladius with a bloodmist garnet inlaid crossguard</t>
  </si>
  <si>
    <t>kertig short-halfted halberd topped with a jeweled spiked skull</t>
  </si>
  <si>
    <t>polished kertig nimsha with a serpent's head asini grip</t>
  </si>
  <si>
    <t>darkstone claymore with an ornate Elven gold hilt</t>
  </si>
  <si>
    <t>polished kertig kaskara with knight-shaped langets</t>
  </si>
  <si>
    <t>blackthorn shillelagh inlaid with green gold knotwork</t>
  </si>
  <si>
    <t>steel foil with a sandalwood hilt</t>
  </si>
  <si>
    <t>telothian sledgehammer</t>
  </si>
  <si>
    <t>tyrium sledgehammer</t>
  </si>
  <si>
    <t>honed sabre with a crystalline dragon tear pommel</t>
  </si>
  <si>
    <t>reddish sandalwood spear wrapped with strips of e'erdream</t>
  </si>
  <si>
    <t>curved damascened scimitar with a yak-shaped topaz pommel</t>
  </si>
  <si>
    <t>blackened steel iltesh with a large cabochon Sunderstone set into a tamboti pommel</t>
  </si>
  <si>
    <t>polished palladium stiletto with a solid rectangular crossguard</t>
  </si>
  <si>
    <t>polished loimic throwing dagger with a carved donkey head in the pommel</t>
  </si>
  <si>
    <t>ceremonial white glaes blade set with a faceted duskbloom sapphire</t>
  </si>
  <si>
    <t>ceremonial tyrium blade set with a cabochon night diamond</t>
  </si>
  <si>
    <t>ceremonial kertig blade set with pale blue moon pearl</t>
  </si>
  <si>
    <t>ceremonial niniam blade set with a hexagon-cut merlot ruby</t>
  </si>
  <si>
    <t>Natural Selections (2)</t>
  </si>
  <si>
    <t>tarsus</t>
  </si>
  <si>
    <t>wolf spider tarsus with forearm wraps</t>
  </si>
  <si>
    <t>wrap</t>
  </si>
  <si>
    <t>stiffly coiled wormwood vine forearm wrap</t>
  </si>
  <si>
    <t>vykathi tibia elbow blades</t>
  </si>
  <si>
    <t>angiswaerd scale elbow blades</t>
  </si>
  <si>
    <t>retan dolomar claw blades</t>
  </si>
  <si>
    <t>warklin foreleg elbow blades</t>
  </si>
  <si>
    <t>bloodvine thorn handwraps</t>
  </si>
  <si>
    <t>la'heke fang handwraps</t>
  </si>
  <si>
    <t>dyrachis quill handwraps</t>
  </si>
  <si>
    <t>spider crab chitin handwraps</t>
  </si>
  <si>
    <t>troll-skin leather footwraps</t>
  </si>
  <si>
    <t>storm-bull leather footwraps</t>
  </si>
  <si>
    <t>poloh'izh hide footwraps</t>
  </si>
  <si>
    <t>barghest bone footwraps</t>
  </si>
  <si>
    <t>croff pothanit quill knee spikes</t>
  </si>
  <si>
    <t>brocket deer antler knee spikes</t>
  </si>
  <si>
    <t>merrows claw knee spikes</t>
  </si>
  <si>
    <t>unyn fang knee spikes</t>
  </si>
  <si>
    <t>witchclaw-handled machete</t>
  </si>
  <si>
    <t>pitchfork with a gnarled elm haft</t>
  </si>
  <si>
    <t>handle</t>
  </si>
  <si>
    <t>maple broom handle</t>
  </si>
  <si>
    <t>hoe</t>
  </si>
  <si>
    <t>iron hoe</t>
  </si>
  <si>
    <t>steel scythe with a long oak branch haft</t>
  </si>
  <si>
    <t>plowshare attached to a simple pine handle</t>
  </si>
  <si>
    <t>slat</t>
  </si>
  <si>
    <t>ironwood barrel slat wrapped in thick leather strips at one end</t>
  </si>
  <si>
    <t>sledgehammer with a holm oak haft</t>
  </si>
  <si>
    <t>broken lead glass bottle with a cloth-wrapped neck</t>
  </si>
  <si>
    <t>Slay It With Music (2)</t>
  </si>
  <si>
    <t>damascened steel telek with a censer-shaped pommel</t>
  </si>
  <si>
    <t>damascened leaf-bladed sword with a crown-shaped gold pommel</t>
  </si>
  <si>
    <t>damascened steel dao with a canted ivory scrimshaw hilt</t>
  </si>
  <si>
    <t>damascened steel falcata with a dragon-shaped handle</t>
  </si>
  <si>
    <t>damascened steel machete with a carved purpleheart grip</t>
  </si>
  <si>
    <t>damascened steel khopesh with a lapis inlaid hilt</t>
  </si>
  <si>
    <t>damascened steel sabre with a serpent-shaped knuckle guard</t>
  </si>
  <si>
    <t>damascened steel gladius with a jeweled crossguard</t>
  </si>
  <si>
    <t>damascened steel dagesse embellished with a filigreed hilt</t>
  </si>
  <si>
    <t>damascened steel battle axe with a gnarled mikkhalbamar haft</t>
  </si>
  <si>
    <t>damascened steel abassi with a helm-shaped pommel</t>
  </si>
  <si>
    <t>damascened steel war sword with kertig wolf's head langets</t>
  </si>
  <si>
    <t>damascened steel marauder's blade with a spiked knuckleguard</t>
  </si>
  <si>
    <t>damascened steel bastard sword with a black gold hilt</t>
  </si>
  <si>
    <t>damascened steel greatsword with a mermaid-shaped hilt</t>
  </si>
  <si>
    <t>damscened steel claymore with jeweled teardrinker langets</t>
  </si>
  <si>
    <t>slender rosewood quarterstaff with covellite tips</t>
  </si>
  <si>
    <t>bamboo blowgun wrapped in dried morah vines</t>
  </si>
  <si>
    <t>finivire steppe bow with lumium tips</t>
  </si>
  <si>
    <t>double-strung spiritwood lockbow with orichalcum tips</t>
  </si>
  <si>
    <t>senci stone shard carved into the letter L</t>
  </si>
  <si>
    <t>Slings and Things (3)</t>
  </si>
  <si>
    <t>carved ebony stonebow with black leather sling</t>
  </si>
  <si>
    <t>carved mahogany stonebow with a dark brown leather sling</t>
  </si>
  <si>
    <t>carved birch stonebow with a bright white leather sling</t>
  </si>
  <si>
    <t>carved pine stonebow with a pale yellow leather sling</t>
  </si>
  <si>
    <t>carved cedar stonebow with a beige leather sling</t>
  </si>
  <si>
    <t>carved cypress stonebow with a pale pink leather sling</t>
  </si>
  <si>
    <t>jranoki</t>
  </si>
  <si>
    <t>glittering glitvire jranoki with white-grey albatross feathers strung from the risers</t>
  </si>
  <si>
    <t>polished longbow carved to resemble a gigantic stylized canine tooth</t>
  </si>
  <si>
    <t>Accents for the Arachnophile (5)</t>
  </si>
  <si>
    <t>matte black kau leathers edged with gold trim around the seams</t>
  </si>
  <si>
    <t>dazzling pure white plate engraved over the heart with a regal emerald-eyed lioness in a circle of olive branches</t>
  </si>
  <si>
    <t>ornate silver court plate bedecked with loops of polished red-gold chain</t>
  </si>
  <si>
    <t>polished blood-red plate emblazoned with an ebon gryphon sinister over a field of silver stars</t>
  </si>
  <si>
    <t>burnished steel-riveted silver plate blazoned with a ruby-centered triskele</t>
  </si>
  <si>
    <t>mirror-finished silver plate bedecked with loops of blued steel chain</t>
  </si>
  <si>
    <t>mirror-finished obsidian plate blazoned with a crimson dragon rampant over a rising sun</t>
  </si>
  <si>
    <t>twilight-blue plate etched with a dark heron silhouetted against a silvery full moon</t>
  </si>
  <si>
    <t>black leather gloves</t>
  </si>
  <si>
    <t>Terrific Turnip (3)</t>
  </si>
  <si>
    <t>purple and silver chain mail with leather leaf accents</t>
  </si>
  <si>
    <t>pitted verdigris augmented hauberk embellished with a bronze medallion</t>
  </si>
  <si>
    <t>full plate armor of dusky green-grey</t>
  </si>
  <si>
    <t>matte ebony field plate armor accented with a hematite insignia</t>
  </si>
  <si>
    <t>vine-embroidered leathers</t>
  </si>
  <si>
    <t>abstract vine-motif mask</t>
  </si>
  <si>
    <t>embroidered leather coat depicting a serious gidii</t>
  </si>
  <si>
    <t>turnip-embroidered purple leather gloves</t>
  </si>
  <si>
    <t>embossed leather greaves covered in paw prints</t>
  </si>
  <si>
    <t>pair of dusky green-grey heavy plate gauntlets</t>
  </si>
  <si>
    <t>pair of pitted verdigris mail gauntlets trimmed in bronze</t>
  </si>
  <si>
    <t>matte ebony heavy plate gauntlets inset with a hematite ornament</t>
  </si>
  <si>
    <t>pitted verdigris chain balaclava with a dull bronze band around the forehead</t>
  </si>
  <si>
    <t>purple and silver mail gloves designed to resemble a turnip</t>
  </si>
  <si>
    <t>purple and silver helm forged in the shape of an uprooted turnip</t>
  </si>
  <si>
    <t>dusky green-grey helm</t>
  </si>
  <si>
    <t>matte ebony visored helm set with a carved hematite</t>
  </si>
  <si>
    <t>Jhiskar's Provisions (4)</t>
  </si>
  <si>
    <t>Leftovers (4)</t>
  </si>
  <si>
    <t>crimson bone armor</t>
  </si>
  <si>
    <t>crimson bone mask fringed with horned spikes</t>
  </si>
  <si>
    <t>crimson bone gauntlets with dark encrusted talons</t>
  </si>
  <si>
    <t>crimson bone greaves</t>
  </si>
  <si>
    <t>yellowed bone skullcap</t>
  </si>
  <si>
    <t>yellowed bone armor</t>
  </si>
  <si>
    <t>yellowed bone gauntlets with an engraved scene</t>
  </si>
  <si>
    <t>yellowed bone mask</t>
  </si>
  <si>
    <t>yellowed bone greaves</t>
  </si>
  <si>
    <t>studded leather boots with towering sculpted spires</t>
  </si>
  <si>
    <t>tall leather boots armored with articulated steel plates</t>
  </si>
  <si>
    <t>mail-draped boots crafted in a very tall style</t>
  </si>
  <si>
    <t>treehouse</t>
  </si>
  <si>
    <t>miniature treehouse with a cambrinth-veined trunk</t>
  </si>
  <si>
    <t>pumpkin</t>
  </si>
  <si>
    <t>large glass pumpkin set with a wide cambrinth grin</t>
  </si>
  <si>
    <t>Wayerd pyramid with a cambrinth capstone</t>
  </si>
  <si>
    <t>thick cambrinth armband set with a medallion depicting crossed scythes</t>
  </si>
  <si>
    <t>tarnished target shield etched with a broken-hearted turnip</t>
  </si>
  <si>
    <t>gold-washed oval shield emblazoned with a bunch of chickens</t>
  </si>
  <si>
    <t>discolored tower shield painted with a great turnip battle scene</t>
  </si>
  <si>
    <t>gem-encrusted medium shield depicting the plight of a river frog</t>
  </si>
  <si>
    <t>kite shield</t>
  </si>
  <si>
    <t>blackened steel target shield inlaid with an angry wolf</t>
  </si>
  <si>
    <t>gold-inlaid medium shield emblazoned with a ferociously scowling turnip</t>
  </si>
  <si>
    <t>stained oval shield emblazoned with a snickering turnip</t>
  </si>
  <si>
    <t>embossed tower shield inlaid with a mischievous turnip</t>
  </si>
  <si>
    <t>polished silver kite shield inlaid with a jovial slug</t>
  </si>
  <si>
    <t>indigo shield painted with a fearsome warrior turnip</t>
  </si>
  <si>
    <t>ornately-carved ironwood targe embellished with a golden turnip</t>
  </si>
  <si>
    <t>Tea For Tamsine (3)</t>
  </si>
  <si>
    <t>glossy platter composed of multiple woods</t>
  </si>
  <si>
    <t>enameled blue pot lid</t>
  </si>
  <si>
    <t>darkstone riste</t>
  </si>
  <si>
    <t>pale glaes blade glimmering with Gemfire ruby dust</t>
  </si>
  <si>
    <t>chakram</t>
  </si>
  <si>
    <t>goad</t>
  </si>
  <si>
    <t>rusty brown cattle goad reinforced with steel bindings</t>
  </si>
  <si>
    <t>tyrium broadsword hilted with silvery-blue moonsilver</t>
  </si>
  <si>
    <t>heavy oak table leg</t>
  </si>
  <si>
    <t>heavy book entitled Mightier Than the Sword!</t>
  </si>
  <si>
    <t>wide grimoire bearing a steel cover engraved with the title Think Fast!</t>
  </si>
  <si>
    <t>oversized folio bound in a wooden cover carved with the title Head's Up!</t>
  </si>
  <si>
    <t>large iron-bound tome entitled Duck!</t>
  </si>
  <si>
    <t>golden-bound omnibus with a gem-inset title reading All You Need to Know!</t>
  </si>
  <si>
    <t>big pink journal emblazoned with the title Slam Book!</t>
  </si>
  <si>
    <t>Tog-sized manual entitled Secret to Success!</t>
  </si>
  <si>
    <t>voluminous hard-bound ledger entitled Blacklisted!</t>
  </si>
  <si>
    <t>massive leather-covered handbook tooled with the title How to Not!</t>
  </si>
  <si>
    <t>bloodwood-bound opuscule entitled The Solution!</t>
  </si>
  <si>
    <t>sizable tract bound in an ironwood cover displaying the title Learn!</t>
  </si>
  <si>
    <t>hefty diary painted with the title Private!</t>
  </si>
  <si>
    <t>Funny Bones (3)</t>
  </si>
  <si>
    <t>twisted willow croupier's stick</t>
  </si>
  <si>
    <t>carved apple-wood croupier's stick</t>
  </si>
  <si>
    <t>lightly etched ironwood croupier's stick</t>
  </si>
  <si>
    <t>plain rattan croupier's stick</t>
  </si>
  <si>
    <t>painted rosewood croupier's stick</t>
  </si>
  <si>
    <t>cedar-handled carving knife inset with a bronze turnip</t>
  </si>
  <si>
    <t>cedar-handled skinning knife inset with a bronze turnip</t>
  </si>
  <si>
    <t>wooden bo stick engraved with flying vegetables</t>
  </si>
  <si>
    <t>twisted and gnarled quarter staff topped with a fossilized turnip</t>
  </si>
  <si>
    <t>twisted and gnarled short staff topped with a carved wooden turnip</t>
  </si>
  <si>
    <t>war hammer with a rough stone head carved to resemble a turnip</t>
  </si>
  <si>
    <t>Nest o' Snakes (3)</t>
  </si>
  <si>
    <t>dark green anaconda-handled bola</t>
  </si>
  <si>
    <t>cobra-handled bola</t>
  </si>
  <si>
    <t>viper-handled bola</t>
  </si>
  <si>
    <t>flintknapped coral carving knife with a smooth mahogany grip</t>
  </si>
  <si>
    <t>watered-steel carving knife with a polished mistwood handle</t>
  </si>
  <si>
    <t>ribboned-steel bowyer's knife with a birchbark handle</t>
  </si>
  <si>
    <t>vine-engraved fletcher's knife with an ivory-inlaid handle</t>
  </si>
  <si>
    <t>blued-steel carving knife with a silverwillow handle</t>
  </si>
  <si>
    <t>gargantuan Be'ort war icon set atop a tortuous haft of gloomwood</t>
  </si>
  <si>
    <t>gargantuan Zachriedek war icon set atop a crooked haft of juniper</t>
  </si>
  <si>
    <t>tarnished brass carving knife with twisting adders etched along the blade</t>
  </si>
  <si>
    <t>mahogany-handled carving knife with a curved golden blade</t>
  </si>
  <si>
    <t>flamewood-handled carving knife with a damascened steel blade</t>
  </si>
  <si>
    <t>sterling carving knife with a dragon etched along the blade</t>
  </si>
  <si>
    <t>black-bladed carving knife with polished mistwood handle</t>
  </si>
  <si>
    <t>crimson bone throwing hammer</t>
  </si>
  <si>
    <t>This 'N' That (7)</t>
  </si>
  <si>
    <t>rough club carved in the shape of a fried chicken leg</t>
  </si>
  <si>
    <t>heavy sledgehammer with a head forged to resemble a pig's snout</t>
  </si>
  <si>
    <t>large engraved wooden spoon</t>
  </si>
  <si>
    <t>teacups</t>
  </si>
  <si>
    <t>cast iron teacups</t>
  </si>
  <si>
    <t>slightly dented teapot</t>
  </si>
  <si>
    <t>gleaming copper pot</t>
  </si>
  <si>
    <t>fine mesh sling with braided spidersilk whipcords</t>
  </si>
  <si>
    <t>ratkin scalp sling with a gold-threaded hand loop</t>
  </si>
  <si>
    <t>split-fork staff sling capped with a chubby masked ferret</t>
  </si>
  <si>
    <t>bone staff sling capped with a black shadowling</t>
  </si>
  <si>
    <t>gold-banded staff sling etched with the silhouette of a howling wolf</t>
  </si>
  <si>
    <t>silverwood staff sling topped with a gold skull</t>
  </si>
  <si>
    <t>mistwood staff sling inlaid with a ruby scorpion</t>
  </si>
  <si>
    <t>shadowy-black staff sling inlaid with an emerald spider</t>
  </si>
  <si>
    <t>twisted bone staff sling banded in platinum</t>
  </si>
  <si>
    <t>bloodwood staff sling with spidersilk whipcords</t>
  </si>
  <si>
    <t>goblin-carved stones</t>
  </si>
  <si>
    <t>panther-carved stones</t>
  </si>
  <si>
    <t>unicorn-carved stones</t>
  </si>
  <si>
    <t>black leather sling with braided warcat-hair whipcords</t>
  </si>
  <si>
    <t>leather sling labeled Rock Spitter</t>
  </si>
  <si>
    <t>shadowy-black sling with spidersilk whipcords</t>
  </si>
  <si>
    <t>troll-ear sling tied with braided whipcords</t>
  </si>
  <si>
    <t>gloomwood staff sling with spidersilk whipcords</t>
  </si>
  <si>
    <t>ironwood staff sling with orange whipcords</t>
  </si>
  <si>
    <t>ash staff sling with wool whipcords</t>
  </si>
  <si>
    <t>rowan staff sling with silken whipcords</t>
  </si>
  <si>
    <t>carved cedar staff sling</t>
  </si>
  <si>
    <t>turnip-stitched sling</t>
  </si>
  <si>
    <t>turnip-shaped stones</t>
  </si>
  <si>
    <t>pale white spiritwood longbow adorned with frost-blue icesteel</t>
  </si>
  <si>
    <t>tomiek ceremonial iltesh with a sinuous smokewood pommel</t>
  </si>
  <si>
    <t>jagged agonite scimitar with a carved boar's head pommel</t>
  </si>
  <si>
    <t>massive tomiek greatsword wrought with a haralun-legged Zynachi spider hilt</t>
  </si>
  <si>
    <t>audrualm dire mace forged with a repeating snowflake pattern</t>
  </si>
  <si>
    <t>softly glowing kiralan chakram with a razor-sharp edge</t>
  </si>
  <si>
    <t>donkey-headed broadsword</t>
  </si>
  <si>
    <t>loimic skirmisher's shield embedded with fragments of stura atulave</t>
  </si>
  <si>
    <t>icesteel tower shield inlaid with a winter-bare sana'ati tree</t>
  </si>
  <si>
    <t>prismatic moonsilver buckler studded with spiritgems</t>
  </si>
  <si>
    <t>icesteel bar-mail hauberk inscribed with numerous glowing sigils</t>
  </si>
  <si>
    <t>heavy fluted silversteel plate adorned with elaborate orichalcum scrollwork</t>
  </si>
  <si>
    <t>Wayerd</t>
  </si>
  <si>
    <t>banded competition shortbow</t>
  </si>
  <si>
    <t>brown leather gloves with obsidian clasps</t>
  </si>
  <si>
    <t>ribbed moradu-bone hauberk reinforced with shadowleaf binding</t>
  </si>
  <si>
    <t>steelsilk warrior's carryall</t>
  </si>
  <si>
    <t>Thryntyrlz BagMaker's Yurt (5)</t>
  </si>
  <si>
    <t>armure smith's bundle</t>
  </si>
  <si>
    <t>camlet inventor's backpack</t>
  </si>
  <si>
    <t>Velakan linen clothmaker's duffel</t>
  </si>
  <si>
    <t>jadeleaf alchemist's rucksack</t>
  </si>
  <si>
    <t>emerald bourde rucksack covered in mirror-like goldweave straps</t>
  </si>
  <si>
    <t>whitleather messenger's satchel double-stitched with black silk thread</t>
  </si>
  <si>
    <t>a pine green khaddar knapsack back-stitched with golden threads</t>
  </si>
  <si>
    <t>rake</t>
  </si>
  <si>
    <t>heavy-duty thatch rake with firestained haralun tines</t>
  </si>
  <si>
    <t>curved hand sickle with serrated kertig teeth</t>
  </si>
  <si>
    <t>heavy threshing flail with a sleek rockwood haft</t>
  </si>
  <si>
    <t>burnished bronze hhr'ata with a leather-wrapped haft</t>
  </si>
  <si>
    <t>cocobolo riste embedded with shark's teeth</t>
  </si>
  <si>
    <t>black velvet vest with satin lapels</t>
  </si>
  <si>
    <t>dark blue leather backpack clasped by a silver raven</t>
  </si>
  <si>
    <t>wristlet</t>
  </si>
  <si>
    <t>lilac Elven wool wristlet with an Albarian lace overlaid strap</t>
  </si>
  <si>
    <t>polka-dotted tote</t>
  </si>
  <si>
    <t>blackened steel target shield etched with a sleeping kitten</t>
  </si>
  <si>
    <t>Pig Maze 429</t>
  </si>
  <si>
    <t>golden tower shield engraved with the words, "Truth, Loyalty, Honor!"</t>
  </si>
  <si>
    <t>leather boatman's pack with wide shoulder straps</t>
  </si>
  <si>
    <t>mottled leather cloak dappled with vengeance ruby teardrops</t>
  </si>
  <si>
    <t>black-green ka'hurst mace with a purple gold enameled lotus blossom head</t>
  </si>
  <si>
    <t>inky bogbirch hunting longbow carved with a diving morgawr</t>
  </si>
  <si>
    <t>imbricated morgawr-scale targe edged in coiling glaes tentacles</t>
  </si>
  <si>
    <t>a morgawr spine arrow</t>
  </si>
  <si>
    <t>heavy silversteel salad fork</t>
  </si>
  <si>
    <t>heavy silversteel butter knife</t>
  </si>
  <si>
    <t>heavy silversteel soup spoon</t>
  </si>
  <si>
    <t>morgawr-scale cowl with a membranous headfin</t>
  </si>
  <si>
    <t>tenebrous morgawr-scale armor embossed with a rippling pattern</t>
  </si>
  <si>
    <t>batrachian morgawr-scale gloves tipped with yellowed claws</t>
  </si>
  <si>
    <t>platinum scroll case with indurium end caps</t>
  </si>
  <si>
    <t>pale green lotusweave scroll case with polished gold end caps</t>
  </si>
  <si>
    <t>jadeleaf scroll case with matte green gold end caps</t>
  </si>
  <si>
    <t>steel greathammer with a sharkskin covered handle</t>
  </si>
  <si>
    <t>bogbirch half-handled riste embedded with shards of diamondique</t>
  </si>
  <si>
    <t>elegant bogbirch riste embedded with shards of diamondique</t>
  </si>
  <si>
    <t>silversteel thin-bladed fan adorned with lotus blossoms</t>
  </si>
  <si>
    <t>golden thick-bladed fan adorned with dragons</t>
  </si>
  <si>
    <t>slender bogbirch nightstick with a braided jadeleaf grip</t>
  </si>
  <si>
    <t>dusty highwayman's thigh bag with thin leather bindings</t>
  </si>
  <si>
    <t>blue velvet knapsack clasped by a golden raven</t>
  </si>
  <si>
    <t>rugged wyvern hide sack with cracked bits of yellowed bone</t>
  </si>
  <si>
    <t>silverwood quadrello</t>
  </si>
  <si>
    <t>steel-tipped quadrello</t>
  </si>
  <si>
    <t>ironwood quadrello</t>
  </si>
  <si>
    <t>sleek quadrello</t>
  </si>
  <si>
    <t>Auction 8/30/2008</t>
  </si>
  <si>
    <t>steel-tipped pulzone</t>
  </si>
  <si>
    <t>Source/Quality</t>
  </si>
  <si>
    <t>kiralan ring gloves with a reinforced design</t>
  </si>
  <si>
    <t>kiralan chain gloves</t>
  </si>
  <si>
    <t>kiralan scale gloves</t>
  </si>
  <si>
    <t>kiralan brigandine gloves</t>
  </si>
  <si>
    <t>light kiralan plate gauntlets</t>
  </si>
  <si>
    <t>kiralan plate gauntlets</t>
  </si>
  <si>
    <t>kiralan bar-mail hauberk</t>
  </si>
  <si>
    <t>quelium mail balaclava</t>
  </si>
  <si>
    <t>quelium ring balaclava</t>
  </si>
  <si>
    <t>burlap rucksack</t>
  </si>
  <si>
    <t>fine linen rucksack</t>
  </si>
  <si>
    <t>heavy silk rucksack</t>
  </si>
  <si>
    <t>heavy burlap rucksack</t>
  </si>
  <si>
    <t>fine silk rucksack</t>
  </si>
  <si>
    <t>heavy khaddar rucksack</t>
  </si>
  <si>
    <t>cerulean scale helm ringed with jagged fishhooks</t>
  </si>
  <si>
    <t>rusty chain balaclava lined with stained leather</t>
  </si>
  <si>
    <t>stained leather gloves lined in grey fur</t>
  </si>
  <si>
    <t>rusty chain greaves with tattered leather ties</t>
  </si>
  <si>
    <t>stained leather greaves embedded with rat teeth</t>
  </si>
  <si>
    <t>steel plate greaves etched with comets</t>
  </si>
  <si>
    <t>rugged worker's gloves</t>
  </si>
  <si>
    <t>hickory goat-herder's crook</t>
  </si>
  <si>
    <t>ebony handled greathammer with a blackened steel head</t>
  </si>
  <si>
    <t>animite war hammer with a polished head</t>
  </si>
  <si>
    <t>scarlet glaes pasabas inlaid with Eth'ral'khh symbols</t>
  </si>
  <si>
    <t>copper-inlaid mace with an ironwood haft</t>
  </si>
  <si>
    <t>rockwood tanbo with polished darkstone tips</t>
  </si>
  <si>
    <t>shadowy ka'hurst carving knife with a midnight onyx hilt</t>
  </si>
  <si>
    <t>badly rusted steel surgical saw with a simple oak haft</t>
  </si>
  <si>
    <t>crimson glaes flamberge with a viperine hilt</t>
  </si>
  <si>
    <t>icesteel kythe with an ice sapphire pommel</t>
  </si>
  <si>
    <t>golden scepter topped with a jewel-encrusted crown</t>
  </si>
  <si>
    <t>agonite judge's gavel wrapped in pale crimson kirmiko</t>
  </si>
  <si>
    <t>glaes halberd with a dragonwood haft</t>
  </si>
  <si>
    <t>steel greathammer with a dragonwood handle</t>
  </si>
  <si>
    <t>icesteel hanger with a lapis lazuli hilt</t>
  </si>
  <si>
    <t>icesteel cutlass with a lapis lazuli hilt</t>
  </si>
  <si>
    <t>icesteel scimitar with a lapis lazuli hilt</t>
  </si>
  <si>
    <t>icesteel mambeli with a lapis lazuli hilt</t>
  </si>
  <si>
    <t>elongated steel hairpin</t>
  </si>
  <si>
    <t>tarnished razaksel throwing hammer embellished with niello</t>
  </si>
  <si>
    <t>weighted haralun throwing club</t>
  </si>
  <si>
    <t>tanbo</t>
  </si>
  <si>
    <t>hairpin</t>
  </si>
  <si>
    <t>steel parry stick made to resemble the ulna and radius bones of the arm</t>
  </si>
  <si>
    <t>silversteel forester's arbalest with a felwood stock</t>
  </si>
  <si>
    <t>smokewood pelletbow with tarts painted along the stock</t>
  </si>
  <si>
    <t>weatherbeaten battle stonebow with a pitted iron windlass</t>
  </si>
  <si>
    <t>double-strung spiritwood latchbow with a reinforced stock</t>
  </si>
  <si>
    <t>stained leather targe painted with a fierce rat</t>
  </si>
  <si>
    <t>warrior's shield shaped into the visage of Saint Garrock</t>
  </si>
  <si>
    <t>triangular sipar stamped with the emblem of Saint Aesetani in gold</t>
  </si>
  <si>
    <t>skirmisher's shield embossed with the image of Saint Bamiec</t>
  </si>
  <si>
    <t>serrated Imperial spear with a diamondwood haft</t>
  </si>
  <si>
    <t>icesteel estoc with a glacier emerald frozen within its crossguard</t>
  </si>
  <si>
    <t>flame-bladed zweihander with a blade of firestained agonite</t>
  </si>
  <si>
    <t>standard</t>
  </si>
  <si>
    <t>dragonwood standard with a goldweave banner</t>
  </si>
  <si>
    <t>sturdy finivire staff sling wrapped in smoi leather</t>
  </si>
  <si>
    <t>whittled finivire slingshot with a kirmiko-wrapped grip</t>
  </si>
  <si>
    <t>100.00% tyrium</t>
  </si>
  <si>
    <t>wide silver tailband set with interlocking dark red cambrinth roses and translucent jade leaves</t>
  </si>
  <si>
    <t>intricate gold-inlaid tailband set with a sinuous cambrinth dragon</t>
  </si>
  <si>
    <t>Sho'hhs Migendaniis</t>
  </si>
  <si>
    <t>vardite targe</t>
  </si>
  <si>
    <t>vardite ring balaclava</t>
  </si>
  <si>
    <t>masterfully-crafted</t>
  </si>
  <si>
    <t>lumium targe with a trimmed face</t>
  </si>
  <si>
    <t>vardite ring shirt</t>
  </si>
  <si>
    <t>vardite ring gloves</t>
  </si>
  <si>
    <t>vardite ring greaves</t>
  </si>
  <si>
    <t>majestic kiralan full plate with sweeping lightning amethyst inset pauldrons</t>
  </si>
  <si>
    <t>flame-blackened greathammer surrounded with a glowing purple aura</t>
  </si>
  <si>
    <t>haledroth katana with a white jade tsuka</t>
  </si>
  <si>
    <t>holy water sprinkler of telothian and anloral</t>
  </si>
  <si>
    <t>gladiator's uthamar heater shield embossed with a stylized cambrinth sun</t>
  </si>
  <si>
    <t>silverweave document satchel with polished kiralan buckles</t>
  </si>
  <si>
    <t>dashing stormsilk backpack</t>
  </si>
  <si>
    <t>oversized beer stein with a whiskey-hued leather handle</t>
  </si>
  <si>
    <t>elite banker's formal contract case generously padded with Imperial weave</t>
  </si>
  <si>
    <t>diaphanous sunkissed chiffon ballgown dazzled with rays of Imperial topaz suns</t>
  </si>
  <si>
    <t>jester's diacan drinking goblet inlaid with a mocking moonsilver visage</t>
  </si>
  <si>
    <t>stein</t>
  </si>
  <si>
    <t>ballgown</t>
  </si>
  <si>
    <t>oilskin pouch</t>
  </si>
  <si>
    <t>leather pouch</t>
  </si>
  <si>
    <t>small chest</t>
  </si>
  <si>
    <t>large chest</t>
  </si>
  <si>
    <t>traveler's knapsack</t>
  </si>
  <si>
    <t>supple leather pack in tones of brown and green</t>
  </si>
  <si>
    <t>neatly organized herbal case with healing herbs engraved in the wood</t>
  </si>
  <si>
    <t>darkened leather hip pouch branded with a rolled scroll</t>
  </si>
  <si>
    <t>arm pouch painted with a bracelet</t>
  </si>
  <si>
    <t>arm pouch depicting a bracelet</t>
  </si>
  <si>
    <t>large canvas sack</t>
  </si>
  <si>
    <t>dark blue titanese fighting pants</t>
  </si>
  <si>
    <t>ornate robes of deep purple dreamweave</t>
  </si>
  <si>
    <t>pale grey zenganne cloak</t>
  </si>
  <si>
    <t>shimmering strip of faeweave dusted with sky opal faeries</t>
  </si>
  <si>
    <t>soft white sailcloth woodwind pouch</t>
  </si>
  <si>
    <t>goat-shaped rockwood pipe</t>
  </si>
  <si>
    <t>green pouch embroidered with flowing grass</t>
  </si>
  <si>
    <t>red pouch embroidered with a pork chop</t>
  </si>
  <si>
    <t>yellow pouch embroidered with many ears of corn</t>
  </si>
  <si>
    <t>moonshine jug with five painted X's</t>
  </si>
  <si>
    <t>white waterskin embroidered with a crashing wave</t>
  </si>
  <si>
    <t>rat-pelt gem pouch clasped with a yellowed fang</t>
  </si>
  <si>
    <t>miniature treasure chest</t>
  </si>
  <si>
    <t>juvenile wyvern skull</t>
  </si>
  <si>
    <t>sea-green backpack of supple leather clasped with an ivory starfish</t>
  </si>
  <si>
    <t>blackened steel axe harness</t>
  </si>
  <si>
    <t>heavily scarred warrior's belt fit with a blackened silver buckle</t>
  </si>
  <si>
    <t>mohair wrist purse shaped like a plump nanny goat</t>
  </si>
  <si>
    <t>patchwork burlap wrist pouch</t>
  </si>
  <si>
    <t>elegant mahogany grooming kit with sturdy black leather straps</t>
  </si>
  <si>
    <t>plain linen vanity case painted with a wide-eyed bunny</t>
  </si>
  <si>
    <t>twilight-pink lotusweave arm pouch dangling a wire-wrapped Syrin's heart</t>
  </si>
  <si>
    <t>black leather belt studded with miniature silver forging tools</t>
  </si>
  <si>
    <t>pale grey wool skirt embroidered with black ravens along the hemline</t>
  </si>
  <si>
    <t>sleek sword belt</t>
  </si>
  <si>
    <t>heavy woolen greatkilt bearing a silver-shot blue-on-grey tartan pattern</t>
  </si>
  <si>
    <t>dapper navy blue vest with an orange handkerchief tucked in the breast pocket</t>
  </si>
  <si>
    <t>deeply-cowled black samite mantle with a tenebrous crimson velvet lining</t>
  </si>
  <si>
    <t>bear-pelt leather mantle clasped with a jagged immola tooth</t>
  </si>
  <si>
    <t>green striped vest-clad monkey costume with a long curved tail</t>
  </si>
  <si>
    <t>cowl-necked crimson gown of layered zenganne</t>
  </si>
  <si>
    <t>off white Elven wool gown with a jewel neckline</t>
  </si>
  <si>
    <t>silverweave gown trimmed with Albarian lace</t>
  </si>
  <si>
    <t>midnight-blue Elven silk gown washed with a sheen of sickly green ichor</t>
  </si>
  <si>
    <t>colorful tapestry cloak emblazoned with a goat sitting on a pile of treasure</t>
  </si>
  <si>
    <t>ragged greenish grey cloak painted with a faded image of a zombie goat</t>
  </si>
  <si>
    <t>cloth of gold cloak with a purple gold clasp</t>
  </si>
  <si>
    <t>dashing angora wool peacoat with polished horn buttons</t>
  </si>
  <si>
    <t>daisy-yellow overalls embroidered with rollicking goats</t>
  </si>
  <si>
    <t>warm honey-mustard watered silk cloak</t>
  </si>
  <si>
    <t>pair of brown boots caked in dried mud</t>
  </si>
  <si>
    <t>supple wyvern hide thigh boots side-laced through burnished palladium eyelets</t>
  </si>
  <si>
    <t>cuffed black boots adorned with fanciful embroidery</t>
  </si>
  <si>
    <t>iron-bound dragon's blood crystal box shaped like an anatomical heart</t>
  </si>
  <si>
    <t>flea-bitten back harness</t>
  </si>
  <si>
    <t>heavy pewter tankard wrought with an alpine landscape</t>
  </si>
  <si>
    <t>large purpleheart bowl edged with ivory</t>
  </si>
  <si>
    <t>heavy cauldron with twisted Dwarven iron handles</t>
  </si>
  <si>
    <t>white granite mortar shaped like an open-top monkey skull</t>
  </si>
  <si>
    <t>polished belzune stone mortar</t>
  </si>
  <si>
    <t>stylish velvet riding hat adorned by a trio of frilly plumes</t>
  </si>
  <si>
    <t>robes</t>
  </si>
  <si>
    <t>strip</t>
  </si>
  <si>
    <t>jug</t>
  </si>
  <si>
    <t>waterskin</t>
  </si>
  <si>
    <t>greatkilt</t>
  </si>
  <si>
    <t>costume</t>
  </si>
  <si>
    <t>peacoat</t>
  </si>
  <si>
    <t>overalls</t>
  </si>
  <si>
    <t>tankard</t>
  </si>
  <si>
    <t>cauldron</t>
  </si>
  <si>
    <t>Duskruin Auction 430</t>
  </si>
  <si>
    <t>wristcuff</t>
  </si>
  <si>
    <t>heavy cambrinth wristcuff embedded with slivers of white grazhite finely webbed with cracks</t>
  </si>
  <si>
    <t>cambrinth lump shaped like a sleeping piglet</t>
  </si>
  <si>
    <t>carved jade tortured soul charm with cambrinth stones for eyes</t>
  </si>
  <si>
    <t>charm</t>
  </si>
  <si>
    <t>poop-flinging cambrinth monkey wearing a jaunty fez</t>
  </si>
  <si>
    <t>monkey</t>
  </si>
  <si>
    <t>haledroth tachi with an elegant crystal-bone tsuba, and in your left hand, you are carrying a nondescript burlap pouch</t>
  </si>
  <si>
    <t>haledroth nodachi with an elegant crystal-bone tsuba</t>
  </si>
  <si>
    <t>haledroth wakizashi with an elegant crystal-bone tsuba</t>
  </si>
  <si>
    <t>serrated Imperial spear with an intricately carved rockwood shaft</t>
  </si>
  <si>
    <t>steel scimitar with an adderwood hilt</t>
  </si>
  <si>
    <t>nightsilk naphtha holder trimmed with Meshor fox pelt around bottle slots</t>
  </si>
  <si>
    <t>nightsilk naphtha holder trimmed with knarn fur around vial slots</t>
  </si>
  <si>
    <t>arm pouch depicting an earcuff</t>
  </si>
  <si>
    <t>arm pouch depicting a pendant</t>
  </si>
  <si>
    <t>arm pouch depicting a ring</t>
  </si>
  <si>
    <t>broad leather satchel branded with an image of gladiatorial combat</t>
  </si>
  <si>
    <t>sturdy leather boots with chunky heels and soles</t>
  </si>
  <si>
    <t>pair of incarnadine avia fighting pants</t>
  </si>
  <si>
    <t>homespun tail pouch covered in silvery-blue fringe</t>
  </si>
  <si>
    <t>pair of bulky ka'hurst-tipped boots</t>
  </si>
  <si>
    <t>kirmiko cloak held tight by platinum chains</t>
  </si>
  <si>
    <t>arm pouch painted with a shapeless grey blob</t>
  </si>
  <si>
    <t>steel salt shaker</t>
  </si>
  <si>
    <t>shabby blue cloak covered with oddly-shaped holes</t>
  </si>
  <si>
    <t>shabby grey cloak covered with oddly-shaped holes</t>
  </si>
  <si>
    <t>shabby black cloak covered with oddly-shaped holes</t>
  </si>
  <si>
    <t>shabby red cloak covered with oddly-shaped holes</t>
  </si>
  <si>
    <t>shabby white cloak covered with oddly-shaped holes</t>
  </si>
  <si>
    <t>shabby green cloak covered with oddly-shaped holes</t>
  </si>
  <si>
    <t>shabby tan cloak covered with oddly-shaped holes</t>
  </si>
  <si>
    <t>shabby yellow cloak covered with oddly-shaped holes</t>
  </si>
  <si>
    <t>sturdy canvas goat-herder's satchel</t>
  </si>
  <si>
    <t>fine marble mortar with platinum accents</t>
  </si>
  <si>
    <t>holder</t>
  </si>
  <si>
    <t>shaker</t>
  </si>
  <si>
    <t>tomiek-hafted axe boasting a scorpion inlaid double-bladed head</t>
  </si>
  <si>
    <t>boulder</t>
  </si>
  <si>
    <t>small boulder</t>
  </si>
  <si>
    <t>andesite guardian, breccia guardian</t>
  </si>
  <si>
    <t>Imperial kiralan ringmail hauberk</t>
  </si>
  <si>
    <t>tyrium ring hauberk with trimmed links</t>
  </si>
  <si>
    <t>lumium scale hauberk with trimmed scales</t>
  </si>
  <si>
    <t>lumium scale balaclava with trimmed scales</t>
  </si>
  <si>
    <t>light lumium full plate with trimmed plates</t>
  </si>
  <si>
    <t>lumium armet with trimmed plates</t>
  </si>
  <si>
    <t>Imperial quilted thick imperial weave hauberk with fitted seams</t>
  </si>
  <si>
    <t>tooth</t>
  </si>
  <si>
    <t>sharply honed angiswaerd tooth affixed to a green jade hilt</t>
  </si>
  <si>
    <t>steel shriike</t>
  </si>
  <si>
    <t>tyrium serrated naginata with a balanced blade</t>
  </si>
  <si>
    <t>100% vardite</t>
  </si>
  <si>
    <t>97 quality</t>
  </si>
  <si>
    <t>masterfully-crafted (99 quality)</t>
  </si>
  <si>
    <t>gleaming agonite ceremonial shield engraved with a labyrinthine design</t>
  </si>
  <si>
    <t>silversteel jousting shield with glaes spikes</t>
  </si>
  <si>
    <t>faeweave assassin's shirt tinged somber black</t>
  </si>
  <si>
    <t>faeweave assassin's armor tinged somber black</t>
  </si>
  <si>
    <t>shadowleaf assassin's coat tinged somber black</t>
  </si>
  <si>
    <t>shadowleaf assassin's leathers tinged somber black</t>
  </si>
  <si>
    <t>shadowleaf assassin's cowl shrouded in somber black faeweave</t>
  </si>
  <si>
    <t>faeweave assassin's mask with shaded lenses</t>
  </si>
  <si>
    <t>faeweave assassin's hood shrouded in somber black layers</t>
  </si>
  <si>
    <t>pair of shadowleaf assassin's greaves with gusseted seams</t>
  </si>
  <si>
    <t>pair of faeweave assassin's pants with gusseted seams</t>
  </si>
  <si>
    <t>shadowleaf assassin's gauntlets with tapered cuffs</t>
  </si>
  <si>
    <t>faeweave assassin's gloves with fitted cuffs</t>
  </si>
  <si>
    <t>bright periwinkle titanese shirt buttoned with tiger lily carnelians</t>
  </si>
  <si>
    <t>austere battle odaj of somber black leather</t>
  </si>
  <si>
    <t>silversteel chain lorica inlaid with tiny cabochon star diopsides</t>
  </si>
  <si>
    <t>silversteel chain helm embelished with tiny cabochon star diopsides</t>
  </si>
  <si>
    <t>sleek diacan brigandine balaclava with twisted black gold edging</t>
  </si>
  <si>
    <t>dark agonite great helm patterned with stylized flames</t>
  </si>
  <si>
    <t>stylish black diamond-hide leather pants belted with a swathe of dreamweave</t>
  </si>
  <si>
    <t>silversteel chain greaves with tiny cabochon star diopsides running around the edges</t>
  </si>
  <si>
    <t>silversteel chain gloves with tiny cabochon star diopsides along the cuff</t>
  </si>
  <si>
    <t>silversteel mail gloves traced with a labyrinthine pattern</t>
  </si>
  <si>
    <t>agonite plate gauntlets lined with firesilk padding</t>
  </si>
  <si>
    <t>sleek diacan brigandine gloves with twisted black gold cuffs</t>
  </si>
  <si>
    <t>tenebrous black ka'hurst pasabas with a shadowleaf-wrapped hilt</t>
  </si>
  <si>
    <t>glossy purple gold sunblade inscribed with obscure symbols</t>
  </si>
  <si>
    <t>wickedly-spiked ball and chain forged from violet glaes</t>
  </si>
  <si>
    <t>bright red indurium scimitar dangling a trio of feathers from its hilt</t>
  </si>
  <si>
    <t>polished kiralan boarding axe with an ilomba handle</t>
  </si>
  <si>
    <t>glossy white marble rolling pin with felwood handles</t>
  </si>
  <si>
    <t>giant dragonwood mallet with a frost-blue icesteel head</t>
  </si>
  <si>
    <t>hobbyhorse</t>
  </si>
  <si>
    <t>comical shadowbark hobbyhorse topped with a roly-poly panda head</t>
  </si>
  <si>
    <t>kiralan naginata with a shadowbark shaft</t>
  </si>
  <si>
    <t>graceful uthamar scepter crowned with an enormous frostflare opal</t>
  </si>
  <si>
    <t>thin-bladed silversteel kaskara with a twilight sapphire-inlaid pommel</t>
  </si>
  <si>
    <t>steel katar with a pink zoetia pommel</t>
  </si>
  <si>
    <t>diacan-bladed avia fan dangling sprawled kraken charms</t>
  </si>
  <si>
    <t>uthamar-bladed dreamweave fan dangling scattered star charms</t>
  </si>
  <si>
    <t>blackened steel longsword with a bone hilt</t>
  </si>
  <si>
    <t>sparkling uthamar mace with a lotus blossom head</t>
  </si>
  <si>
    <t>white staff of rowan carved along the length with intricate symbols</t>
  </si>
  <si>
    <t>felwood halberd with a steel head</t>
  </si>
  <si>
    <t>lumium pike fashioned to resemble a sea marlin</t>
  </si>
  <si>
    <t>diamondwood nightstick inlaid with cobalt</t>
  </si>
  <si>
    <t>uthamar-edged boomerang carved out of zingana</t>
  </si>
  <si>
    <t>small cast-iron frying pan with a whitleather-wrapped handle</t>
  </si>
  <si>
    <t>sleek diacan repeating arbalest with a wickedly curved lathe</t>
  </si>
  <si>
    <t>ironwood parry stick carved with geometric symbols</t>
  </si>
  <si>
    <t>iridescent glass orb inlaid with moonsilver holy symbols</t>
  </si>
  <si>
    <t>ice-veined leather bandolier with jagged silversteel fasteners</t>
  </si>
  <si>
    <t>lumpy leather arm pouch with distressed seams</t>
  </si>
  <si>
    <t>sundress</t>
  </si>
  <si>
    <t>cloud-white faesilk sundress embroidered with scattered colorful flowers against a lattice background</t>
  </si>
  <si>
    <t>ebon faesilk gown with bouquets of colorful flowers embroidered down the sides</t>
  </si>
  <si>
    <t>slim spiritwood liquor cabinet with a hammered windsteel lock</t>
  </si>
  <si>
    <t>polished goldwood liquor cabinet with a filigree platinum lock</t>
  </si>
  <si>
    <t>white leather scroll folio embossed with the symbol for eternity</t>
  </si>
  <si>
    <t>black leather scroll folio embossed with the symbol for eternity</t>
  </si>
  <si>
    <t>wallet</t>
  </si>
  <si>
    <t>dark leather wallet stamped with a golden potency crystal</t>
  </si>
  <si>
    <t>dark leather wallet stamped with a golden infuser stone</t>
  </si>
  <si>
    <t>partitioned felwood case traced with silver sigils</t>
  </si>
  <si>
    <t>partitioned diacan case swirled with a watery iridescence</t>
  </si>
  <si>
    <t>fragile faesilk gem pouch dangling sungold key charms</t>
  </si>
  <si>
    <t>small ebony wardrobe carved with a whimsical design of dancing fae</t>
  </si>
  <si>
    <t>sophisticated ice-veined leather purse clasped with a frostflare opal</t>
  </si>
  <si>
    <t>Ilithic applewood picnic basket with spun rainbow shoulder straps</t>
  </si>
  <si>
    <t>pannier</t>
  </si>
  <si>
    <t>sturdy cylindrical pannier of woven diamondwood switches</t>
  </si>
  <si>
    <t>large foraging basket made with interwoven strips of goldweave and silverweave</t>
  </si>
  <si>
    <t>capacious dreamweave lootsack whorled with a maze-like pattern</t>
  </si>
  <si>
    <t>skunk</t>
  </si>
  <si>
    <t>large heartstring lace skunk with wide-set aurora opal eyes</t>
  </si>
  <si>
    <t>winterweave meshor fox with glacier emerald eyes</t>
  </si>
  <si>
    <t>firecat</t>
  </si>
  <si>
    <t>huge firesilk firecat with curved asini claws</t>
  </si>
  <si>
    <t>narwhal</t>
  </si>
  <si>
    <t>enormous watersilk narwhal with a shimmery mermaid's chalcedony horn</t>
  </si>
  <si>
    <t>abyssal black thigh bag</t>
  </si>
  <si>
    <t>luxurious purple dreamweave meditation pants</t>
  </si>
  <si>
    <t>embossed weapon harness</t>
  </si>
  <si>
    <t>functional sword belt</t>
  </si>
  <si>
    <t>bodice</t>
  </si>
  <si>
    <t>lustrous ice-veined leather bodice edged in frost opals</t>
  </si>
  <si>
    <t>kilt</t>
  </si>
  <si>
    <t>ice-veined leather kilt fastened with an icesteel pin</t>
  </si>
  <si>
    <t>baladrana</t>
  </si>
  <si>
    <t>heavy black baladrana embroidered with convoluted labyrinthine trim</t>
  </si>
  <si>
    <t>formal black dreamweave kimono embroidered with swirling phofe flowers</t>
  </si>
  <si>
    <t>formal black jaspe odaj engulfed by a kaleidoscope of sky opal butterflies</t>
  </si>
  <si>
    <t>black robe strewn with twinkling points of starlight</t>
  </si>
  <si>
    <t>ashcloak</t>
  </si>
  <si>
    <t>blackened smoi leather ashcloak mantled with scarlet rhodochrosites</t>
  </si>
  <si>
    <t>mottled green leather weapon harness intricately beaded in shades of gold</t>
  </si>
  <si>
    <t>sleek ice-veined leather thigh quiver wrapped in silversteel mesh</t>
  </si>
  <si>
    <t>sturdy belt dangling thirty-nine cambrinth disks</t>
  </si>
  <si>
    <t>blunt-tipped arrow with chevron stripes</t>
  </si>
  <si>
    <t>nightingale</t>
  </si>
  <si>
    <t>glaes throwing nightingale</t>
  </si>
  <si>
    <t>blued steel icicle</t>
  </si>
  <si>
    <t>icicle</t>
  </si>
  <si>
    <t>mirrored blade</t>
  </si>
  <si>
    <t>April Fools' Day 2019</t>
  </si>
  <si>
    <t>Taisidon Raffles 420</t>
  </si>
  <si>
    <t>polished steel helm circled by a crown of blackened moonsilver</t>
  </si>
  <si>
    <t>set of full plate inlaid in complex patterns of blackened moonsilver</t>
  </si>
  <si>
    <t>polished steel gauntlets inlaid with blackened moonsilver</t>
  </si>
  <si>
    <t>massive vardite wall shield embellished with silversteel</t>
  </si>
  <si>
    <t>Imperial quilted fine imperial weave hauberk with a reinforced design</t>
  </si>
  <si>
    <t>Imperial quilted imperial weave hauberk with a reinforced design</t>
  </si>
  <si>
    <t>Imperial quilted heavy imperial weave hauberk with a reinforced design</t>
  </si>
  <si>
    <t>coarse gryphon-pelt cowl with fitted seams</t>
  </si>
  <si>
    <t>coarse gryphon-pelt gloves with fitted seams</t>
  </si>
  <si>
    <t>coarse gryphon-pelt leathers with fitted seams</t>
  </si>
  <si>
    <t>dark steel broadsword with a bogbirch hilt</t>
  </si>
  <si>
    <t>karambit with a carved pearl pommelstone shaped like a rose</t>
  </si>
  <si>
    <t>small azure-scale shield</t>
  </si>
  <si>
    <t>dark armure grooming pouch clasped with a scorpion diamond</t>
  </si>
  <si>
    <t>little pouch fashioned from scraps of jewel-toned Elven silk</t>
  </si>
  <si>
    <t>silver-chased woodwind case</t>
  </si>
  <si>
    <t>black velvet gem case fastened with a platinum filigree lock</t>
  </si>
  <si>
    <t>polished oak origami case</t>
  </si>
  <si>
    <t>carving knife</t>
  </si>
  <si>
    <t>fire-blackened bloodwood shortbow</t>
  </si>
  <si>
    <t>small shalswar-hide shield with fitted seams</t>
  </si>
  <si>
    <t>steel spatha with a rawhide-wrapped hilt</t>
  </si>
  <si>
    <t>hefty silversteel Imperial war hammer inlaid with purple gold gladiolus blossoms</t>
  </si>
  <si>
    <t>Imperial war hammer with a carved mahogany haft</t>
  </si>
  <si>
    <t>petite bodice dagger with a gladiolus-shaped hilt</t>
  </si>
  <si>
    <t>antique harvester's sickle restored with a sharpened blade of curved glaes</t>
  </si>
  <si>
    <t>razor-sharp icesteel hunting sword with a kadepa guard</t>
  </si>
  <si>
    <t>ceremonial golden longsword stamped with a roaring lion's head</t>
  </si>
  <si>
    <t>tarnished battle sword with rivets along the back of the blade</t>
  </si>
  <si>
    <t>steel mace with icesteel spikes</t>
  </si>
  <si>
    <t>inky black diacan trident tipped with shards of ocean jasper</t>
  </si>
  <si>
    <t>luminous uthamar jousting lance tied with frost opal icesilk ribbons</t>
  </si>
  <si>
    <t>ceremonial golden ranseur stamped with a roaring lion's head</t>
  </si>
  <si>
    <t>elegant uthamar officer's sabre with a raven-shaped hilt</t>
  </si>
  <si>
    <t>dark iron parry stick with various faces swirling across its surface</t>
  </si>
  <si>
    <t>sleek lumium targe wreathed by blue gold gladiolus blossoms</t>
  </si>
  <si>
    <t>battered black shield emblazoned with a scorched silver dragon</t>
  </si>
  <si>
    <t>uthamar ring shirt fit with a blued moonsilver collar</t>
  </si>
  <si>
    <t>gleaming uthamar half plate fit with blued moonsilver pauldrons</t>
  </si>
  <si>
    <t>uthamar ring balaclava edged in blued moonsilver</t>
  </si>
  <si>
    <t>gilded uthamar armet crested with blued moonsilver spikes</t>
  </si>
  <si>
    <t>uthamar ring greaves with straps fastened through blued moonsilver buckles</t>
  </si>
  <si>
    <t>uthamar plate greaves with blued moonsilver kneeguards</t>
  </si>
  <si>
    <t>pair of uthamar ring gloves embellished with blued moonsilver knuckles</t>
  </si>
  <si>
    <t>pair of uthamar plate gauntlets inlaid with blued moonsilver</t>
  </si>
  <si>
    <t>blackened steel hauberk set with scorched silversteel links forming a dragon</t>
  </si>
  <si>
    <t>gleaming lumium light field plate trimmed in blue gold scrollwork</t>
  </si>
  <si>
    <t>ribbed zeltfish bone robe draped in tattered silverweave</t>
  </si>
  <si>
    <t>blackened steel balaclava edged with ivory fangs</t>
  </si>
  <si>
    <t>gleaming lumium great helm etched with an elaborate gladiolus</t>
  </si>
  <si>
    <t>blackened steel gloves wrought with decorative scorched silversteel claws</t>
  </si>
  <si>
    <t>gleaming lumium plate gauntlets lined with pale blue kirmiko</t>
  </si>
  <si>
    <t>enormous gleaming chest with twilight sapphire dials</t>
  </si>
  <si>
    <t>gleaming golden jewel safe embellished with delicate scrollwork</t>
  </si>
  <si>
    <t>black shadowsilk cloak</t>
  </si>
  <si>
    <t>darkly stained wooden tackle box with a clasp of enameled gladiolus blossoms</t>
  </si>
  <si>
    <t>scorched leather arm pouch embroidered with a gladiolus blossom</t>
  </si>
  <si>
    <t>potbellied silver brazier covered in criss-crossing scorch marks</t>
  </si>
  <si>
    <t>battered dragonwood liquor cabinet with a scorched steel lock</t>
  </si>
  <si>
    <t>large embroidered cooking sack</t>
  </si>
  <si>
    <t>tiny emerald icesilk pouch embroidered with a flaming sea-green phoenix</t>
  </si>
  <si>
    <t>tiny amber icesilk pouch embroidered with a flaming yellow-gold phoenix</t>
  </si>
  <si>
    <t>dramatic dreamweave purse fit with sleek leather straps</t>
  </si>
  <si>
    <t>viridian saddlebag clasped with a ghostly thealstone wolf</t>
  </si>
  <si>
    <t>tailored oxblood titanese trousers edged with black braiding</t>
  </si>
  <si>
    <t>sculpted leather sword belt</t>
  </si>
  <si>
    <t>lustrous silverweave shirt with ebony buttons</t>
  </si>
  <si>
    <t>goldweave jacket with carved ebony buttons</t>
  </si>
  <si>
    <t>pair of ruazin wool pantaloons tied with a white silk cord</t>
  </si>
  <si>
    <t>soot shoes of ruazin lace</t>
  </si>
  <si>
    <t>soot skirt of nice nightsilk</t>
  </si>
  <si>
    <t>dark chestnut brown riding gown composed of khaddar</t>
  </si>
  <si>
    <t>light grey bourde mantle trimmed with meshor fox fur</t>
  </si>
  <si>
    <t>smoi leather weapon harness</t>
  </si>
  <si>
    <t>safe</t>
  </si>
  <si>
    <t>brazier</t>
  </si>
  <si>
    <t>pantaloons</t>
  </si>
  <si>
    <t>shoes</t>
  </si>
  <si>
    <t>solid cambrinth bracer clasped with a rearing silver dragon</t>
  </si>
  <si>
    <t>large gladiolus blossom sculpted out of solid cambrinth</t>
  </si>
  <si>
    <t>heavy cambrinth anklet of gladiolus blossoms limned in gold</t>
  </si>
  <si>
    <t>blossom</t>
  </si>
  <si>
    <t>Flare</t>
  </si>
  <si>
    <t>glaes and crimson moonsilver kris shaped like twining serpents</t>
  </si>
  <si>
    <t>slaughtersword</t>
  </si>
  <si>
    <t>Guildfest 431 Auction</t>
  </si>
  <si>
    <t>lifesculpted vela'tohr vine</t>
  </si>
  <si>
    <t>parry</t>
  </si>
  <si>
    <t>lifesculpted Aesetani applewood battle bow adorned with emerald ialalhe ribbons</t>
  </si>
  <si>
    <t>icesteel armor frosted with moonsilver</t>
  </si>
  <si>
    <t>crimson-scale leather mask embroidered with flames along the edge</t>
  </si>
  <si>
    <t>capacious Imperial weave saddlebag clasped with a soulstone tower</t>
  </si>
  <si>
    <t>bardic blue Imperial weave sash pinned with a magnificent tablature turquoise</t>
  </si>
  <si>
    <t>pale green ialalhe healer's robe with wide gold-trimmed cuffs</t>
  </si>
  <si>
    <t>flamboyant jester's tunic composed of harlequin-patterned faesilk</t>
  </si>
  <si>
    <t>sleek lime green jester's bag clasped with a theatrical comedy mask</t>
  </si>
  <si>
    <t>pale green ialalhe herb pouch stitched with the Empath's Guild crest</t>
  </si>
  <si>
    <t>loose-fitting faesilk trews striped in shades of cerulean and lime green</t>
  </si>
  <si>
    <t>heretic black sniper's quiver fashioned from a hollowed mammoth-bone</t>
  </si>
  <si>
    <t>sash</t>
  </si>
  <si>
    <t>trews</t>
  </si>
  <si>
    <t>cambrinth stylus wrapped with fine wire</t>
  </si>
  <si>
    <t>pale khiynit tail guard entangled in thorny cambrinth vines</t>
  </si>
  <si>
    <t>stylus</t>
  </si>
  <si>
    <t>guard</t>
  </si>
  <si>
    <t>silversteel assassin's blade etched with sinuous pictograms</t>
  </si>
  <si>
    <t>steel mallet inlaid with green gold on the handle</t>
  </si>
  <si>
    <t>silversteel longsword with a black diamond pommel</t>
  </si>
  <si>
    <t>matte finished steel flanged mace with a spike topped pommel</t>
  </si>
  <si>
    <t>diamondwood nightstick banded with purple gold</t>
  </si>
  <si>
    <t>jagged sandstone shard with a lump of soulstone embedded in one end</t>
  </si>
  <si>
    <t>elongated spiky barb</t>
  </si>
  <si>
    <t>enormous calcified leaf with sharp-looking edges</t>
  </si>
  <si>
    <t>barb</t>
  </si>
  <si>
    <t>gracefully curved lirisan pelletbow tipped with Taisidon emeralds</t>
  </si>
  <si>
    <t>sleek competition crossbow of flawless ka'hurst</t>
  </si>
  <si>
    <t>locust wood latchbow entangled by petrified mantrap vines</t>
  </si>
  <si>
    <t>inky black diacan war shield</t>
  </si>
  <si>
    <t>polished black ceremonial shield embossed with a seven-pointed star</t>
  </si>
  <si>
    <t>black moonsilk robe belted with a swathe of zenganne</t>
  </si>
  <si>
    <t>luxurious silvery moonsilk shirt buttoned with starstones</t>
  </si>
  <si>
    <t>inky black diacan chain shirt mantled with dark feathers</t>
  </si>
  <si>
    <t>fitted black moonsilk mask accented with dangling starstones</t>
  </si>
  <si>
    <t>silvery moonsilk hood haloed with glittery starstones</t>
  </si>
  <si>
    <t>iridescent diacan chain balaclava crested with inky black feathers</t>
  </si>
  <si>
    <t>inky black diacan chain greaves embossed with feathers</t>
  </si>
  <si>
    <t>black moonsilk pants cuffed with pale blue zenganne</t>
  </si>
  <si>
    <t>pair of inky black chain gloves with diacan knuckleguards</t>
  </si>
  <si>
    <t>black moonsilk vambraces stitched with obscure symbols</t>
  </si>
  <si>
    <t>silvery moonsilk gloves fit with starstone buckles</t>
  </si>
  <si>
    <t>oilcan</t>
  </si>
  <si>
    <t>reinforced oilcan with a missing bottom</t>
  </si>
  <si>
    <t>small silversteel brazier scattered with glittering starstones</t>
  </si>
  <si>
    <t>bucket</t>
  </si>
  <si>
    <t>portable silversteel bucket with a flared rim</t>
  </si>
  <si>
    <t>shadows</t>
  </si>
  <si>
    <t>dark encompassing shadows of twilight dreamweave</t>
  </si>
  <si>
    <t>moonsilk arm pouch embroidered with stylized eyes</t>
  </si>
  <si>
    <t>talisman pouch embroidered with the image of a snowy owl cleaning its talons</t>
  </si>
  <si>
    <t>black talisman pouch embroidered with a fuzzy sun bear</t>
  </si>
  <si>
    <t>mistsilk pouch fastened with a strand of miniature glass orbs</t>
  </si>
  <si>
    <t>Musparan silk belt sash with a silversteel assassin's blade hanging from it</t>
  </si>
  <si>
    <t>angular Wayerd pyramid inlaid with cambrinth moons</t>
  </si>
  <si>
    <t>pocket glass greenhouse framed by cambrinth vines</t>
  </si>
  <si>
    <t>pale spiritwood cigar case clasped with an indurium Bloodworm Comet</t>
  </si>
  <si>
    <t>dusky grey satchel branded with geometric shapes</t>
  </si>
  <si>
    <t>dreamweave saddlebag clasped with a golden eye</t>
  </si>
  <si>
    <t>ink-splotched red pouch with a simple leather drawstring</t>
  </si>
  <si>
    <t>ink-splotched deep purple pouch with a golden closed eye clasp</t>
  </si>
  <si>
    <t>ink-splotched blue pouch with a broken drawstring</t>
  </si>
  <si>
    <t>slightly worn purple robes accessorized with brass-lined stone buttons</t>
  </si>
  <si>
    <t>tattered purple robes edged with gold braiding</t>
  </si>
  <si>
    <t>cloud</t>
  </si>
  <si>
    <t>comet</t>
  </si>
  <si>
    <t>statue</t>
  </si>
  <si>
    <t>white-painted cambrinth cumulonimbus cloud</t>
  </si>
  <si>
    <t>stylized cambrinth comet with a silver-glittered tail</t>
  </si>
  <si>
    <t>pitted and pockmarked cambrinth moon</t>
  </si>
  <si>
    <t>cambrinth statue of Crossing Observatory showing a defenestration in progress</t>
  </si>
  <si>
    <t>imposing kirmiko shroud enveloped in cambrinth Seeds of Entropy</t>
  </si>
  <si>
    <t>shroud</t>
  </si>
  <si>
    <t>deadly ka'hurst riste bezel-set with a twisted spiral of shadow emeralds</t>
  </si>
  <si>
    <t>savage felstone greatsword brandishing a wickedly spiked blade</t>
  </si>
  <si>
    <t>long slender sledgehammer topped with a sculpted diamondique cupcake</t>
  </si>
  <si>
    <t>segmented sprite-bone tabard</t>
  </si>
  <si>
    <t>segmented sprite-bone gloves</t>
  </si>
  <si>
    <t>segmented sprite-bone vambraces</t>
  </si>
  <si>
    <t>segmented sprite-bone balaclava</t>
  </si>
  <si>
    <t>segmented sprite-bone greaves</t>
  </si>
  <si>
    <t>segmented mammoth-bone greaves</t>
  </si>
  <si>
    <t>silversteel chain balaclava with trimmed links</t>
  </si>
  <si>
    <t>vardite Imperial plate with a reinforced design</t>
  </si>
  <si>
    <t>sprite-bone</t>
  </si>
  <si>
    <t>plain linen laundry bag</t>
  </si>
  <si>
    <t>ironwood-hafted scorpion with silver-inlaid flames on the handle</t>
  </si>
  <si>
    <t>scintillating diamondwood capstan bar</t>
  </si>
  <si>
    <t>02-quest (altered)</t>
  </si>
  <si>
    <t>bleached bloodwood crossbow shaped like an outstretched skeletal hand</t>
  </si>
  <si>
    <t>jagged metal sliver</t>
  </si>
  <si>
    <t>chip weapons</t>
  </si>
  <si>
    <t>Owein's Cambrinth Creations</t>
  </si>
  <si>
    <t>faceted cambrinth orb</t>
  </si>
  <si>
    <t>bright silver armband inlaid with cambrinth nightingales in flight</t>
  </si>
  <si>
    <t>Frieden's Fabulous Frivolities (3)</t>
  </si>
  <si>
    <t>flamewood cigar case fit with a dragon-shaped platinum clasp</t>
  </si>
  <si>
    <t>sleek diacan shotel with a wickedly curved blade limned in sungold</t>
  </si>
  <si>
    <t>razor-edged dueling iltesh set with a spiral-cut wraithheart</t>
  </si>
  <si>
    <t>glittery diamondwood belaying pin edged with svelae stars</t>
  </si>
  <si>
    <t>farmer's hand sickle composed of iron</t>
  </si>
  <si>
    <t>jagged demonbone mace with a wrought iron haft</t>
  </si>
  <si>
    <t>glaes halberd with an ebony haft</t>
  </si>
  <si>
    <t>scuffed black nightstick with a soft leather loop</t>
  </si>
  <si>
    <t>steel claymore with an intricately engraved crossguard</t>
  </si>
  <si>
    <t>black leather elbow wraps affixed with broken fork tines</t>
  </si>
  <si>
    <t>polished obsidian parry stick</t>
  </si>
  <si>
    <t>notched iron parry stick with a padded demonhide grip</t>
  </si>
  <si>
    <t>heavy chain balaclava with wide accents resembling flaming phoenix wings</t>
  </si>
  <si>
    <t>heavy chain gloves bearing a blue-white phoenix</t>
  </si>
  <si>
    <t>heavy chain hauberk emblazoned with a blue-white phoenix</t>
  </si>
  <si>
    <t>tapered demonscale helm darkened to a deep abyssal black</t>
  </si>
  <si>
    <t>silversteel dome helm brushed with black gold filigree</t>
  </si>
  <si>
    <t>sleek demonscale leathers darkened to a deep abyssal black</t>
  </si>
  <si>
    <t>silversteel light full plate brushed with black gold filigree</t>
  </si>
  <si>
    <t>silversteel light plate aventail brushed with black gold filigree</t>
  </si>
  <si>
    <t>sleek demonscale gloves darkened to a deep abyssal black</t>
  </si>
  <si>
    <t>silversteel light plate gauntlets brushed with black gold filigree</t>
  </si>
  <si>
    <t>contoured demonscale mask darkened to a deep abyssal black</t>
  </si>
  <si>
    <t>silversteel light plate mask brushed with black gold filigree</t>
  </si>
  <si>
    <t>lightweight leather cowl embellished with a fan of murder crow feathers</t>
  </si>
  <si>
    <t>light chain balaclava with an interlinked basketweave pattern</t>
  </si>
  <si>
    <t>light plate sallet engraved with wispy cobwebs</t>
  </si>
  <si>
    <t>lightweight leathers patterned with a feathery coal-black design</t>
  </si>
  <si>
    <t>light chain shirt with an interlinked basketweave pattern</t>
  </si>
  <si>
    <t>light half plate engraved with wispy cobwebs</t>
  </si>
  <si>
    <t>light chain greaves with an interlinked basketweave pattern</t>
  </si>
  <si>
    <t>light plate greaves engraved with wispy cobwebs</t>
  </si>
  <si>
    <t>lightweight leather gloves patterned with a feathery coal-black design</t>
  </si>
  <si>
    <t>light chain gloves with an interlinked basketweave pattern</t>
  </si>
  <si>
    <t>light plate gauntlets engraved with wispy cobwebs</t>
  </si>
  <si>
    <t>holt</t>
  </si>
  <si>
    <t>kokona reed otter holt reinforced with Ilithic applewood</t>
  </si>
  <si>
    <t>heavy diamond-hide weapon harness padded with layered spidersilk</t>
  </si>
  <si>
    <t>pair of sun vulture-winged boots tinted deep brown</t>
  </si>
  <si>
    <t>charcoal-grey spidersilk cloak</t>
  </si>
  <si>
    <t>haematic spidersilk cloak</t>
  </si>
  <si>
    <t>aurulent spidersilk cloak</t>
  </si>
  <si>
    <t>amaranthine spidersilk cloak</t>
  </si>
  <si>
    <t>plain scabbard with a platinum mongoose buckle</t>
  </si>
  <si>
    <t>brightly painted box with many happy-looking animals</t>
  </si>
  <si>
    <t>dusky dreamweave backpack clasped with a shimmering dragon fire opal</t>
  </si>
  <si>
    <t>grey kidskin leather traveler's pack with a gleaming uthamar clasp</t>
  </si>
  <si>
    <t>rugged titanese backpack dangling crystaline charms</t>
  </si>
  <si>
    <t>reinforced zenganne sack banded by thick leather belts</t>
  </si>
  <si>
    <t>icy blue mage's satchel stitched with esoteric geometric patterns</t>
  </si>
  <si>
    <t>splotchy sack decorated with multi-colored dancing cupcakes</t>
  </si>
  <si>
    <t>large felwood warrior's chest with reinforcing iron strips</t>
  </si>
  <si>
    <t>water-stained leather hip pouch bearing a trio of dragon fire opals</t>
  </si>
  <si>
    <t>small burlap pouch painted with dancing ears of corn</t>
  </si>
  <si>
    <t>oversized harvest bag with a large flap</t>
  </si>
  <si>
    <t>secure bag with a silversteel lock</t>
  </si>
  <si>
    <t>intricate locksmith's training box fit with a silversteel latch</t>
  </si>
  <si>
    <t>wrist pouch with a silversteel lock</t>
  </si>
  <si>
    <t>ankle pouch with a silversteel lock</t>
  </si>
  <si>
    <t>polished driftwood box inlaid with mother-of-pearl panels</t>
  </si>
  <si>
    <t>abyss</t>
  </si>
  <si>
    <t>tiny star-spangled abyss contained within a sigil-inscribed indurium cage</t>
  </si>
  <si>
    <t>swordsman's pack fortified with a multitude of leather straps</t>
  </si>
  <si>
    <t>steelsilk pouch embroidered with the phrase "Rutilor's Edge"</t>
  </si>
  <si>
    <t>songsilk pouch embroidered with the phrase "Rage of the Clans"</t>
  </si>
  <si>
    <t>corncob pipe with multicolored gem kernels</t>
  </si>
  <si>
    <t>white ash pipe with a raven-shaped bowl</t>
  </si>
  <si>
    <t>filigree bracer of silversteel cobwebs</t>
  </si>
  <si>
    <t>cassock</t>
  </si>
  <si>
    <t>trim silverweave cassock strung with carved adderwood beads</t>
  </si>
  <si>
    <t>velvety dergatine cassock draped with a thin silversteel mesh</t>
  </si>
  <si>
    <t>wide leather war belt with an agonite-inlaid gargoyle buckle</t>
  </si>
  <si>
    <t>light spidersilk hip pouch stitched with a dragon ouroboros</t>
  </si>
  <si>
    <t>puce gem pouch shaped like an inside-out frog</t>
  </si>
  <si>
    <t>garter</t>
  </si>
  <si>
    <t>midnight-purple dergatine garter dangling a lone diacan shrike charm</t>
  </si>
  <si>
    <t>thornweave</t>
  </si>
  <si>
    <t>length of wine-dark thornweave embroidered with iridescent rainbow roses</t>
  </si>
  <si>
    <t>midnight-purple dergatine gown pinned at the waist by a small diacan shrike</t>
  </si>
  <si>
    <t>dark brown wool gown with a jewel neckline</t>
  </si>
  <si>
    <t>embossed sword belt</t>
  </si>
  <si>
    <t>helei leather weapon harness</t>
  </si>
  <si>
    <t>baby blue dergatine cloak trimmed with gold braid</t>
  </si>
  <si>
    <t>girdle</t>
  </si>
  <si>
    <t>woven girdle formed from golden wire</t>
  </si>
  <si>
    <t>supple oilcloth pouch painted with a flask of oil</t>
  </si>
  <si>
    <t>violet jacquard pouch pierced with several straight pins</t>
  </si>
  <si>
    <t>sleek leather pouch painted with a bottle of tanning lotion</t>
  </si>
  <si>
    <t>silver brocade pouch embroidered with a wire brush</t>
  </si>
  <si>
    <t>plain voile pouch embroidered with a blank scroll</t>
  </si>
  <si>
    <t>sand-colored jute pouch with a rough texture</t>
  </si>
  <si>
    <t>brown burlap pouch covered with dried wood glue</t>
  </si>
  <si>
    <t>black linen pouch with splotchy bleach stains</t>
  </si>
  <si>
    <t>grey homespun pouch embroidered with a large deed packet</t>
  </si>
  <si>
    <t>purple moleskin pouch painted with a flask of flux</t>
  </si>
  <si>
    <t>blue wool pouch intricately embroidered with "Rarefaction"</t>
  </si>
  <si>
    <t>black velvet pouch intricately embroidered with "Induction"</t>
  </si>
  <si>
    <t>red silk pouch intricately embroidered with "Abolition"</t>
  </si>
  <si>
    <t>green canvas pouch intricately embroidered with "Congruence"</t>
  </si>
  <si>
    <t>white satin pouch intricately embroidered with "Permutation"</t>
  </si>
  <si>
    <t>pair of ripped leggings</t>
  </si>
  <si>
    <t>pair of scuffed boots</t>
  </si>
  <si>
    <t>ragged shirt</t>
  </si>
  <si>
    <t>breeches</t>
  </si>
  <si>
    <t>camlet breeches with damite buckles at the knees</t>
  </si>
  <si>
    <t>pair of fiery scarlet khaddar pants with black piping on the seams</t>
  </si>
  <si>
    <t>socks</t>
  </si>
  <si>
    <t>soot socks of soft spidersilk</t>
  </si>
  <si>
    <t>burnt orange flannel shirt with rolled-up sleeves</t>
  </si>
  <si>
    <t>belt pouch with a lock in the shape of a corn kernel</t>
  </si>
  <si>
    <t>thigh pouch with a lock in the shape of a corn kernel</t>
  </si>
  <si>
    <t>arm pouch with a lock in the shape of a corn kernel</t>
  </si>
  <si>
    <t>glass cologne bottle shaped like a durian fruit</t>
  </si>
  <si>
    <t>glass perfume bottle fit with a sandalwood stopper</t>
  </si>
  <si>
    <t>glass cologne bottle fit with a spruce stopper</t>
  </si>
  <si>
    <t>midnight-purple dergatine backpack embroidered with tiny darting shrike figures</t>
  </si>
  <si>
    <t>faded muslin backpack clasped with an agonite gargoyle medallion</t>
  </si>
  <si>
    <t>braided leather belt dangling tiny skull masks made of dried apple</t>
  </si>
  <si>
    <t>small leather bag painted with a harvest scene</t>
  </si>
  <si>
    <t>patchwork traveling bag with a thick braided handle and button closure</t>
  </si>
  <si>
    <t>pair of tan flannel pants with a rope belt</t>
  </si>
  <si>
    <t>baggy blue overalls with folded cuffs</t>
  </si>
  <si>
    <t>hose</t>
  </si>
  <si>
    <t>linen hose layered with thigh-length puffy pastel slashing</t>
  </si>
  <si>
    <t>fitted muslin pants with an agonite gargoyle buckle</t>
  </si>
  <si>
    <t>tiny sapphire icesilk pouch embroidered with a flaming blue-white phoenix</t>
  </si>
  <si>
    <t>tiny ruby icesilk pouch embroidered with a flaming red-orange phoenix</t>
  </si>
  <si>
    <t>pale yellow belt purse shaped like a kernel of corn</t>
  </si>
  <si>
    <t>dented pewter tankard painted with a corn field</t>
  </si>
  <si>
    <t>puce thigh pouch shaped like an inside-out badger</t>
  </si>
  <si>
    <t>formal-looking blushing pink muslin shirt with a raised collar</t>
  </si>
  <si>
    <t>sweater</t>
  </si>
  <si>
    <t>colorful wool sweater worked in pink and purple stripes</t>
  </si>
  <si>
    <t>cambrinth tailband inlaid with metallic phofe flowers</t>
  </si>
  <si>
    <t>cambrinth tailband shaped like a Harawep's web rose with sapphire petals</t>
  </si>
  <si>
    <t>centaur</t>
  </si>
  <si>
    <t>gaethzen centaur regally posed on a stone</t>
  </si>
  <si>
    <t>rune-covered red backpack</t>
  </si>
  <si>
    <t>gargantuan tyrium dire mace enwreathed with thorny shrike's bounty brambles</t>
  </si>
  <si>
    <t>colossal silversteel lance with an elaborate stormfire topaz inlay</t>
  </si>
  <si>
    <t>heavy tomiek spider with an array of razor-sharp legs</t>
  </si>
  <si>
    <t>lifesculpted e'erdream forester's longbow inlaid with Huntress diamonds</t>
  </si>
  <si>
    <t>scarlet glaes buckler inlaid with a tomiek spider in a web of aldamdin</t>
  </si>
  <si>
    <t>gleaming warrior's shield edged in white mistglass</t>
  </si>
  <si>
    <t>leather cowl covered with swollen pustules</t>
  </si>
  <si>
    <t>crimson-veined blackened chain robe with thin leather padding</t>
  </si>
  <si>
    <t>reinforced demonscale leathers embossed with the image of a snarling maw</t>
  </si>
  <si>
    <t>glimmering helm crowned with spires of icesteel</t>
  </si>
  <si>
    <t>icesteel gauntlets inlaid with moonsilver auroras</t>
  </si>
  <si>
    <t>stormsilk gown with a flared skirt</t>
  </si>
  <si>
    <t>narrow shadowbark cigar case bearing a blackened moonsilver skull</t>
  </si>
  <si>
    <t>garish treasureweave sack fit with black drawstrings</t>
  </si>
  <si>
    <t>shadesatin bag with an extra large opening</t>
  </si>
  <si>
    <t>firestained vardite cauldron with eerily glowing mammoth bone ring handles</t>
  </si>
  <si>
    <t>sturdy jaalmin weapon harness embellished with several gloomwood spider charms</t>
  </si>
  <si>
    <t>spidersilk saddlebag clasped with a tomiek spider</t>
  </si>
  <si>
    <t>spun rainbow saddlebag clasped with a riftstone</t>
  </si>
  <si>
    <t>watersilk saddlebag clasped with a Drogor's Wrath sapphire</t>
  </si>
  <si>
    <t>Stylish Stallion (2)</t>
  </si>
  <si>
    <t>flowing khiynit caftan webbed with viridian wildlace</t>
  </si>
  <si>
    <t>broodling</t>
  </si>
  <si>
    <t>cambrinth tomiek-iguji broodling with fangs of blackened moonsilver</t>
  </si>
  <si>
    <t>slender dueling sabre with an elaborately pierced cambrinth basket-hilt</t>
  </si>
  <si>
    <t>saddle</t>
  </si>
  <si>
    <t>bridle</t>
  </si>
  <si>
    <t>caparison</t>
  </si>
  <si>
    <t>pad</t>
  </si>
  <si>
    <t>Weight</t>
  </si>
  <si>
    <t>cobalt saddle composed of sharkskin leather</t>
  </si>
  <si>
    <t>aubergine saddle with a prismatic starcrasher pommel</t>
  </si>
  <si>
    <t>chitinous black saddle edged with spiderwebs</t>
  </si>
  <si>
    <t>olive-green bridle resembling a length of kelp</t>
  </si>
  <si>
    <t>gloaming bridle swathed in spun glitter</t>
  </si>
  <si>
    <t>braided spidersilk bridle with a spiderweb jasper centered on the browband</t>
  </si>
  <si>
    <t>watersilk saddle pad</t>
  </si>
  <si>
    <t>spun rainbow saddle pad</t>
  </si>
  <si>
    <t>scarlet saddle pad</t>
  </si>
  <si>
    <t>oceanmist satin caparison embroidered with silverweave brine sharks</t>
  </si>
  <si>
    <t>spun rainbow caparison veiled in spun glitter</t>
  </si>
  <si>
    <t>spidersilk caparison webbed with silver wildlace</t>
  </si>
  <si>
    <t>abyssal blue crupper inlaid with an atramentous kraken</t>
  </si>
  <si>
    <t>covellite flanchards streaked with marine-hued lightning</t>
  </si>
  <si>
    <t>covellite peytrel emblazoned with a hurricane</t>
  </si>
  <si>
    <t>covellite crinnet adorned with a stylized pectoral fin</t>
  </si>
  <si>
    <t>shark-like chanfron with a maw of sharp teeth</t>
  </si>
  <si>
    <t>ring crupper composed of warped loimic-edged rings</t>
  </si>
  <si>
    <t>voided flanchards composed of loimic-edged rings</t>
  </si>
  <si>
    <t>loimic ring peytrel interspersed with a constellation of tiny riftstones</t>
  </si>
  <si>
    <t>loimic-edged ring crinnet interwoven with purple mistsilk</t>
  </si>
  <si>
    <t>loimic-edged ring chanfron riven by a purple riftstone</t>
  </si>
  <si>
    <t>tomiek-edged ring crupper adorned with animite spiderlings</t>
  </si>
  <si>
    <t>tomiek-edged ring flanchards lined with scarlet spidersilk</t>
  </si>
  <si>
    <t>tomiek-edged ring peytrel centered with an ornate wildling spider pectoral</t>
  </si>
  <si>
    <t>delicate tomiek-edged ring crinnet strung with scarlet tassels</t>
  </si>
  <si>
    <t>tomiek-edged ring chanfron with many tenebrous eyes</t>
  </si>
  <si>
    <t>crupper</t>
  </si>
  <si>
    <t>flanchards</t>
  </si>
  <si>
    <t>peytrel</t>
  </si>
  <si>
    <t>crinnet</t>
  </si>
  <si>
    <t>chanfron</t>
  </si>
  <si>
    <t>1-head</t>
  </si>
  <si>
    <t>2-neck</t>
  </si>
  <si>
    <t>5-rump</t>
  </si>
  <si>
    <t>gryphon-like plate chanfron forged from silversteel</t>
  </si>
  <si>
    <t>silversteel plate crinnet with feather-like plates</t>
  </si>
  <si>
    <t>ornately embossed silversteel peytrel inlaid with blackened moonsilver</t>
  </si>
  <si>
    <t>silversteel flanchards with moonsilver-limned embossing</t>
  </si>
  <si>
    <t>silversteel crupper adorned with luminous moonsilver wings</t>
  </si>
  <si>
    <t>diamond-hide war bridle set with silversteel plates</t>
  </si>
  <si>
    <t>royal blue Imperial weave caparison embroidered with towers and stars</t>
  </si>
  <si>
    <t>royal blue Imperial weave saddle pad</t>
  </si>
  <si>
    <t>high war saddle clad in silversteel plates</t>
  </si>
  <si>
    <t>lupine plate chanfron set with a moon pearl</t>
  </si>
  <si>
    <t>plate crinnet resembling a spiked mane</t>
  </si>
  <si>
    <t>steel peytrel embossed with the emblem of a prince bathed in light</t>
  </si>
  <si>
    <t>steel flanchards depicting the Battle of Sorvendig's Stand</t>
  </si>
  <si>
    <t>steel crupper depicting an apocalyptic scene</t>
  </si>
  <si>
    <t>jousting bridle set with gladiolus-shaped plates</t>
  </si>
  <si>
    <t>sable caparison embroidered with gladiolus blossoms</t>
  </si>
  <si>
    <t>viridian saddle pad</t>
  </si>
  <si>
    <t>sable jousting saddle with uthamar accents</t>
  </si>
  <si>
    <t>Type1</t>
  </si>
  <si>
    <t>Type2</t>
  </si>
  <si>
    <t>leather bridle with a closed golden eye centered on the browband</t>
  </si>
  <si>
    <t>golden saddle pad</t>
  </si>
  <si>
    <t>twilight-hued leather saddle tooled with phofe flowers</t>
  </si>
  <si>
    <t>dreamweave caparison embroidered with closed golden eyes</t>
  </si>
  <si>
    <t>gloaming leather chanfron with a closed golden eye on the brow</t>
  </si>
  <si>
    <t>leather crinnet with a mane of nightingale feathers</t>
  </si>
  <si>
    <t>twilight-purple peytrel emblazoned with the sleeping eye of G'nar Peth</t>
  </si>
  <si>
    <t>voided flanchards painted with serpentine hieroglyphs</t>
  </si>
  <si>
    <t>leather crupper pyrographed with a map of the Blasted Plains</t>
  </si>
  <si>
    <t>3-breast</t>
  </si>
  <si>
    <t>4-flanks</t>
  </si>
  <si>
    <t>leather war bridle set with rectangular plates</t>
  </si>
  <si>
    <t>high war saddle clad in gilded plates</t>
  </si>
  <si>
    <t>heavy silk caparison embroidered with winged lions</t>
  </si>
  <si>
    <t>pristine white saddle pad edged in gold</t>
  </si>
  <si>
    <t>leonine plate chanfron made of gilded steel</t>
  </si>
  <si>
    <t>mane-like plate crinnet</t>
  </si>
  <si>
    <t>gilded flanchards embossed with feathers</t>
  </si>
  <si>
    <t>ornately embossed steel peytrel made of gilded plate</t>
  </si>
  <si>
    <t>steel crupper adorned with golden wings</t>
  </si>
  <si>
    <t>Bit For Horses</t>
  </si>
  <si>
    <t>black orchid and silvery rose wreath</t>
  </si>
  <si>
    <t>flamerose and ivy wreath</t>
  </si>
  <si>
    <t>pink and white carnation wreath</t>
  </si>
  <si>
    <t>sapphire silk rosette trimmed in silver</t>
  </si>
  <si>
    <t>bright green ribbon</t>
  </si>
  <si>
    <t>white ribbon</t>
  </si>
  <si>
    <t>red ribbon</t>
  </si>
  <si>
    <t>blue ribbon</t>
  </si>
  <si>
    <t>ivory silk rosette trimmed in crimson satin</t>
  </si>
  <si>
    <t>emerald silk rosette trimmed in black satin</t>
  </si>
  <si>
    <t>bright red silk rosette trimmed in golden embroidery</t>
  </si>
  <si>
    <t>blackened chainmail crinnet adorned with a silver medallion</t>
  </si>
  <si>
    <t>blackened chainmail chanfron with silver inlay</t>
  </si>
  <si>
    <t>blackened chainmail peytrel</t>
  </si>
  <si>
    <t>blackened chainmail flanchard with sturdy leather straps</t>
  </si>
  <si>
    <t>blackened chainmail crupper</t>
  </si>
  <si>
    <t>gold-inlaid peytrel crafted from heavy plate</t>
  </si>
  <si>
    <t>engraved crupper crafted from heavy plate</t>
  </si>
  <si>
    <t>engraved flanchard crafted from heavy plate</t>
  </si>
  <si>
    <t>polished scale crinnet</t>
  </si>
  <si>
    <t>engraved chanfron crafted from heavy plate</t>
  </si>
  <si>
    <t>dark grey caparison edged with tiny silver medallions</t>
  </si>
  <si>
    <t>moss-colored caparison embroidered with golden thread</t>
  </si>
  <si>
    <t>golden silk caparison edged with tiny crystal bells</t>
  </si>
  <si>
    <t>silvery silk caparison edged with tiny crystal bells</t>
  </si>
  <si>
    <t>ebony caparison edged with tiny golden medallions</t>
  </si>
  <si>
    <t>highly polished saddle of supple black leather bearing elaborately embroidered stirrups</t>
  </si>
  <si>
    <t>fine black leather saddle with sterling silver roses inlaid along the stirrup</t>
  </si>
  <si>
    <t>dark chestnut barrel saddle embossed with images of dragons along its stirrups</t>
  </si>
  <si>
    <t>dark brown leather saddle embossed with prancing horses across its seat</t>
  </si>
  <si>
    <t>dark leather bridle</t>
  </si>
  <si>
    <t>golden bridle edged with miniature bells</t>
  </si>
  <si>
    <t>tan bridle edged in dark suede</t>
  </si>
  <si>
    <t>silvery bridle edged with miniature bells</t>
  </si>
  <si>
    <t>scarlet leather bridle adorned with gold braid</t>
  </si>
  <si>
    <t>cerulean leather bridle trimmed with silvery braid</t>
  </si>
  <si>
    <t>supple black leather flanchard with silver studs</t>
  </si>
  <si>
    <t>braided dark leather crinnet</t>
  </si>
  <si>
    <t>supple black leather peytrel</t>
  </si>
  <si>
    <t>supple black leather chanfron</t>
  </si>
  <si>
    <t>black leather crupper</t>
  </si>
  <si>
    <t>gold-edged quilted caparison</t>
  </si>
  <si>
    <t>leather bridle</t>
  </si>
  <si>
    <t>leather saddle</t>
  </si>
  <si>
    <t>saddle pad</t>
  </si>
  <si>
    <t>leather halter</t>
  </si>
  <si>
    <t>thick blanket</t>
  </si>
  <si>
    <t>rosette</t>
  </si>
  <si>
    <t>ribbon</t>
  </si>
  <si>
    <t>flanchard</t>
  </si>
  <si>
    <t>halter</t>
  </si>
  <si>
    <t>3-fluff</t>
  </si>
  <si>
    <t>golden bridle trimmed with white satin rose petals</t>
  </si>
  <si>
    <t>la'tami hide bridle with snowbeast fur reins</t>
  </si>
  <si>
    <t>supple leather bridle dangling a brass cow bell</t>
  </si>
  <si>
    <t>black leather jousting bridle embellished with golden dragons in flight</t>
  </si>
  <si>
    <t>crimson jousting bridle with gryphon-embossed blinders</t>
  </si>
  <si>
    <t>black leather bridle accented with thirteen ruby stars</t>
  </si>
  <si>
    <t>crimson leather bridle stitched with golden thread</t>
  </si>
  <si>
    <t>finely crafted leather bridle with an ornate headstall</t>
  </si>
  <si>
    <t>soft leather bridle bound with copper threading</t>
  </si>
  <si>
    <t>white leather bridle with gold buckles</t>
  </si>
  <si>
    <t>deep black leather war bridle with a dragon centered upon the browband</t>
  </si>
  <si>
    <t>worn leather bridle</t>
  </si>
  <si>
    <t>black leather jousting bridle painted with golden dragons in flight</t>
  </si>
  <si>
    <t>black leather jousting saddle tooled with golden dragons in flight</t>
  </si>
  <si>
    <t>dark leather saddle with a gold jaguar-head pommel</t>
  </si>
  <si>
    <t>deep-seated crimson leather jousting saddle</t>
  </si>
  <si>
    <t>leather jousting saddle embellished with silver gilted plates</t>
  </si>
  <si>
    <t>ornate jousting saddle of ruby-encrusted black leather</t>
  </si>
  <si>
    <t>sleek black jousting saddle with acid-etched plates</t>
  </si>
  <si>
    <t>supple leather jousting saddle</t>
  </si>
  <si>
    <t>burnished leather saddle</t>
  </si>
  <si>
    <t>grey leather saddle with star-shaped blued-steel rivets dangling eagle feathers</t>
  </si>
  <si>
    <t>silver-leucro leather jousting saddle with a pearl inlaid horn</t>
  </si>
  <si>
    <t>gold saddle blanket patterned with shimmering black foxes</t>
  </si>
  <si>
    <t>quilted white saddle blanket trimmed in black lace</t>
  </si>
  <si>
    <t>tasseled crimson cashmere saddle blanket embroidered with a rearing gryphon</t>
  </si>
  <si>
    <t>thick handwoven blanket edged with tiny rosettes</t>
  </si>
  <si>
    <t>blue caparison emblazoned with silver rampant dragons</t>
  </si>
  <si>
    <t>pale silk caparison lavishly embroidered with wrens in flight</t>
  </si>
  <si>
    <t>rich blue caparison emblazoned with the crest of Therengia on each quarter</t>
  </si>
  <si>
    <t>golden brocade caparison emblazoned on each quarter with a rampant black dragon</t>
  </si>
  <si>
    <t>dagged crimson caparison edged in gold embroidery</t>
  </si>
  <si>
    <t>thick goldweave horse blanket embroidered with stylized black dragons</t>
  </si>
  <si>
    <t>thick goldweave horse blanket embroidered with stylized dragons</t>
  </si>
  <si>
    <t>crimson saddle blanket fringed with golden tassels</t>
  </si>
  <si>
    <t>blue wool saddle pad</t>
  </si>
  <si>
    <t>aquamarine saddle pad backed with soft sheepskin</t>
  </si>
  <si>
    <t>gold-inlaid plate flanchards crafted from blued steel</t>
  </si>
  <si>
    <t>soft leather crupper displaying a shield-shaped medallion</t>
  </si>
  <si>
    <t>crimson steel crupper accented with gold rivets</t>
  </si>
  <si>
    <t>crimson steel peytrel accented with gold rivets</t>
  </si>
  <si>
    <t>blued steel chanfron with gold accents</t>
  </si>
  <si>
    <t>crimson steel chanfron with gold rivets</t>
  </si>
  <si>
    <t>articulated blued steel crinnet trimmed with gold</t>
  </si>
  <si>
    <t>crimson steel crinnet accented with golden rivets</t>
  </si>
  <si>
    <t>ale-stained gem pouch labeled "Drinking Funds"</t>
  </si>
  <si>
    <t>black gem pouch crafted to look like a spiny hedgehog</t>
  </si>
  <si>
    <t>firesilk gem pouch embroidered with a black dragon</t>
  </si>
  <si>
    <t>lavish gem pouch bedecked with garnet and diamond beading</t>
  </si>
  <si>
    <t>rough leather gem pouch</t>
  </si>
  <si>
    <t>silken gem pouch embroidered with a pair of warriors locked in battle</t>
  </si>
  <si>
    <t>verdant green gem pouch tethered with silken ties</t>
  </si>
  <si>
    <t>black leather pouch embellished with a large gold medallion</t>
  </si>
  <si>
    <t>ebony gem pouch decorated with a gryphon's image in glittering diamond dust</t>
  </si>
  <si>
    <t>white leather gem pouch with a pressed design</t>
  </si>
  <si>
    <t>white steelsilk gem pouch embroidered with the Apostles crest</t>
  </si>
  <si>
    <t>soft cotton pouch woven with the crest of the Iron Circle</t>
  </si>
  <si>
    <t>aubergine velvet gem pouch embroidered with a collapsed keep</t>
  </si>
  <si>
    <t>black gem pouch dangling tarnished rose-shaped charms</t>
  </si>
  <si>
    <t>black gem pouch embroidered with two crossed lockpicks</t>
  </si>
  <si>
    <t>black gem pouch embroidered with vibrant vipers</t>
  </si>
  <si>
    <t>black gem pouch secured with a fox-head clasp</t>
  </si>
  <si>
    <t>black gem pouch with a fox-head clasp</t>
  </si>
  <si>
    <t>black velvet gem pouch with golden satin ties</t>
  </si>
  <si>
    <t>blue velvet gem pouch adorned with a shark</t>
  </si>
  <si>
    <t>bright red gem pouch dangling a variety of heart charms</t>
  </si>
  <si>
    <t>brown suede gem pouch embroidered with a garden scene</t>
  </si>
  <si>
    <t>brushed suede gem pouch decorated with dangling figurines</t>
  </si>
  <si>
    <t>charcoal nightsilk gem pouch embroidered with a red dragon over a gold shield</t>
  </si>
  <si>
    <t>cobalt blue gem pouch embroidered with a rough map of Zoluren</t>
  </si>
  <si>
    <t>cougar-pelt gem pouch stitched with the words "Goblinz Gold"</t>
  </si>
  <si>
    <t>crimson gem pouch secured with a rampant gryphon clasp</t>
  </si>
  <si>
    <t>crimson leather gem pouch embroidered with a rampant gryphon motif</t>
  </si>
  <si>
    <t>crimson leather gem pouch with black drawstrings</t>
  </si>
  <si>
    <t>cupcake-shaped gem pouch</t>
  </si>
  <si>
    <t>diamond-dusted spidersilk gem pouch embroidered with a seven-pointed star</t>
  </si>
  <si>
    <t>ebony spidersilk gem pouch embroidered with a seven-pointed star</t>
  </si>
  <si>
    <t>embossed leather gem pouch clasped with a pair of warring soldiers</t>
  </si>
  <si>
    <t>emerald green gem pouch with a butterfly clasp</t>
  </si>
  <si>
    <t>fat little gem pouch sewn from a quilted paisley tea cozy</t>
  </si>
  <si>
    <t>gem pouch fashioned from stained bar rags</t>
  </si>
  <si>
    <t>gem pouch intricately embroidered with the image of a seemingly odiferous feline</t>
  </si>
  <si>
    <t>gem pouch shaped like a vibrant white rose</t>
  </si>
  <si>
    <t>glittery snowflake-shaped gem pouch</t>
  </si>
  <si>
    <t>golden brocade gem pouch lavishly embroidered and shaped into a shield</t>
  </si>
  <si>
    <t>golden shield-shaped gem pouch accented with lavish embroidery</t>
  </si>
  <si>
    <t>horribly stained gem pouch</t>
  </si>
  <si>
    <t>jeweled gem pouch</t>
  </si>
  <si>
    <t>purple gem pouch with a fox-head clasp</t>
  </si>
  <si>
    <t>red spidersilk gem pouch embroidered with the crest of the Apostles</t>
  </si>
  <si>
    <t>sky-blue gem pouch embroidered with a tiny owl wearing a top hat and monocle</t>
  </si>
  <si>
    <t>slate grey gem pouch stitched with a bright red circle with a diagonal line through it</t>
  </si>
  <si>
    <t>soft black gem pouch embroidered with a small map of Crossing</t>
  </si>
  <si>
    <t>soft velvet gem pouch embroidered with a skulking black fox</t>
  </si>
  <si>
    <t>soot-black gem pouch stitched with a flame-breathing wyvern</t>
  </si>
  <si>
    <t>sparkling gem pouch with a snarling dragon clasp</t>
  </si>
  <si>
    <t>tattered black gem pouch labeled "Siege Winnings!"</t>
  </si>
  <si>
    <t>velvet gem pouch speckled with tiny diamonds</t>
  </si>
  <si>
    <t>viridian gem pouch embroidered with an elegant white rose</t>
  </si>
  <si>
    <t>welkin-embroidered gem pouch</t>
  </si>
  <si>
    <t>white gem pouch embroidered with mournful foxes</t>
  </si>
  <si>
    <t>white leather gem pouch with an elaborately tooled design</t>
  </si>
  <si>
    <t>white leather gem pouch with an embossed design</t>
  </si>
  <si>
    <t>white silk gem pouch embroidered with prowling black foxes</t>
  </si>
  <si>
    <t>white satin gem pouch embroidered with a skulk of prowling black foxes</t>
  </si>
  <si>
    <t>brown saddle with a silver crocodile-head pommel</t>
  </si>
  <si>
    <t>tawny saddle with a gold eagle-head pommel</t>
  </si>
  <si>
    <t>black leather saddle with a silver gryphon-head pommel</t>
  </si>
  <si>
    <t>black saddle skirted with gold-on-red silk and black tassels</t>
  </si>
  <si>
    <t>black saddle skirted with blue-on-black silk and silver tassels</t>
  </si>
  <si>
    <t>white saddle skirted with saffron silk and rows of tiny copper bells</t>
  </si>
  <si>
    <t>black saddle skirted with green-on-gold silk and onyx-beaded tassels</t>
  </si>
  <si>
    <t>dark blue saddle blanket fringed with a row of glossy black crow feathers</t>
  </si>
  <si>
    <t>stark white saddle blanket bordered with a black-on-red whirlwind pattern</t>
  </si>
  <si>
    <t>crimson saddle blanket bordered with a pattern of crouching jaguars</t>
  </si>
  <si>
    <t>deep green saddle blanket edged with a silvery-grey stormcloud pattern</t>
  </si>
  <si>
    <t>braided leather bridle with a radiant copper sunburst centering the browband</t>
  </si>
  <si>
    <t>bridle wrapped in blue silk with silver arrow amulets across the browband</t>
  </si>
  <si>
    <t>bridle wrapped in russet silk with beaded eagle feathers dangling from the bit</t>
  </si>
  <si>
    <t>bridle wrapped in white silk with jet-black crow feathers dangling from the bit</t>
  </si>
  <si>
    <t>bridle wrapped in crimson silk with onyx jaguar amulets across the browband</t>
  </si>
  <si>
    <t>braided leather bridle</t>
  </si>
  <si>
    <t>deep blue hand-woven saddle pad embroidered with a galaxy of stars</t>
  </si>
  <si>
    <t>tightly woven blanket with a diamond and stripe pattern</t>
  </si>
  <si>
    <t>cured leather halter</t>
  </si>
  <si>
    <t>supple saddle pad edged with beads and feathers</t>
  </si>
  <si>
    <t>thick suede-backed saddle pad</t>
  </si>
  <si>
    <t>cured leather saddle</t>
  </si>
  <si>
    <t>pitch black leather bridle</t>
  </si>
  <si>
    <t>braided lead rope</t>
  </si>
  <si>
    <t>hand-tooled leather saddle with embossed silver plates</t>
  </si>
  <si>
    <t>supple leather bridle set with multicolored beads</t>
  </si>
  <si>
    <t>soft leather bridle with golden links</t>
  </si>
  <si>
    <t>soft leather saddle adorned with hundreds of tiny seed beads</t>
  </si>
  <si>
    <t>deep black heavy blanket</t>
  </si>
  <si>
    <t>buffed leather saddle with reinforced steel stirrups</t>
  </si>
  <si>
    <t>heavy gold-riveted saddle</t>
  </si>
  <si>
    <t>soft woven blanket edged with plush fringe</t>
  </si>
  <si>
    <t>hand-loomed black and white checked saddle pad</t>
  </si>
  <si>
    <t>tan horse blanket covered in spiraling blue designs</t>
  </si>
  <si>
    <t>soft saddle pad sewn with multi-hued felt patches</t>
  </si>
  <si>
    <t>cured leather bridle set with engraved triangular silver plates</t>
  </si>
  <si>
    <t>supple pitch black leather saddle</t>
  </si>
  <si>
    <t>Ela's Equine Supplies</t>
  </si>
  <si>
    <t>rope</t>
  </si>
  <si>
    <t>threadbare saddle pad</t>
  </si>
  <si>
    <t>light blue caparison with slightly frayed edges</t>
  </si>
  <si>
    <t>frayed lead rope</t>
  </si>
  <si>
    <t>old dark leather saddle</t>
  </si>
  <si>
    <t>faded leather halter</t>
  </si>
  <si>
    <t>hand-woven blanket with slightly frayed edges</t>
  </si>
  <si>
    <t>Taelbert's Inn, Stables</t>
  </si>
  <si>
    <t>Hibarnhvidar Stables</t>
  </si>
  <si>
    <t>thick scarlet wool saddle pad</t>
  </si>
  <si>
    <t>intricately tooled leather saddle</t>
  </si>
  <si>
    <t>felted scarlet blanket</t>
  </si>
  <si>
    <t>bright scarlet caparison trimmed with heavy gold braid</t>
  </si>
  <si>
    <t>polished black leather bridle</t>
  </si>
  <si>
    <t>black leather lead rope</t>
  </si>
  <si>
    <t>polished black leather halter</t>
  </si>
  <si>
    <t>grey leather lead rope</t>
  </si>
  <si>
    <t>deep blue wool horse blanket edged with stylized silver lions</t>
  </si>
  <si>
    <t>oiled grey leather bridle</t>
  </si>
  <si>
    <t>silver-edged black leather halter</t>
  </si>
  <si>
    <t>pale grey felted wool saddle pad</t>
  </si>
  <si>
    <t>oiled grey leather saddle with blued steel fittings</t>
  </si>
  <si>
    <t>rich blue caparison edged with stylized silver knotwork lions</t>
  </si>
  <si>
    <t>Rossgallan Stables</t>
  </si>
  <si>
    <t>Lasa Morit Livery</t>
  </si>
  <si>
    <t>royal blue woolen blanket</t>
  </si>
  <si>
    <t>felt saddle pad trimmed with plaid binding</t>
  </si>
  <si>
    <t>woven halter of softest cotton reinforced with steelsilk threads</t>
  </si>
  <si>
    <t>chestnut brown raised snaffle bridle with polished edges and long laced reins</t>
  </si>
  <si>
    <t>finely tooled soft black leather saddle</t>
  </si>
  <si>
    <t>Standish's</t>
  </si>
  <si>
    <t>heavy mesh crupper with gold-inlaid braiding</t>
  </si>
  <si>
    <t>heavy mesh peytrel with gold-inlaid braiding</t>
  </si>
  <si>
    <t>iron-mesh flanchard lined with thick scarlet cloth</t>
  </si>
  <si>
    <t>iron-mesh crinnet adorned with a single gold coin</t>
  </si>
  <si>
    <t>heavy mesh chanfron inlaid with a gold coin</t>
  </si>
  <si>
    <t>forest-green caparison trimmed in brown and black woven leaves</t>
  </si>
  <si>
    <t>warm red wool caparison trimmed with gold braiding</t>
  </si>
  <si>
    <t>black velvet caparison embroidered in scarlet and gold roses</t>
  </si>
  <si>
    <t>blue velvet caparison embroidered in silvery thread with the crest of the Bards' Guild</t>
  </si>
  <si>
    <t>cerulean caparison with dangling silver and gold tassels</t>
  </si>
  <si>
    <t>soft white blanket trimmed with tiny gold tassels</t>
  </si>
  <si>
    <t>thick red woolen blanket trimmed in tiny golden bells</t>
  </si>
  <si>
    <t>night black quilt embroidered with scarlet roses</t>
  </si>
  <si>
    <t>mud brown quilt sporting various colorful patches</t>
  </si>
  <si>
    <t>evergreen woolen blanket edged with ivory braiding</t>
  </si>
  <si>
    <t>dark leather saddle with silver-inlaid roses along its seat</t>
  </si>
  <si>
    <t>elaborate white leather saddle lined in pale fleece</t>
  </si>
  <si>
    <t>rugged leather saddle</t>
  </si>
  <si>
    <t>dark brown leather saddle with sterling silver buckles</t>
  </si>
  <si>
    <t>fleece-lined black leather saddle cinched with thickly braided leather</t>
  </si>
  <si>
    <t>steel-plated crupper</t>
  </si>
  <si>
    <t>steel-plated peytrel</t>
  </si>
  <si>
    <t>steel-plated flanchard lined in thick blue cloth</t>
  </si>
  <si>
    <t>wide plate crinnet cinched with oiled leather straps</t>
  </si>
  <si>
    <t>steel-plated chanfron etched with the crest of the Paladins' Guild</t>
  </si>
  <si>
    <t>thick black leather flanchard lined in thick scarlet cloth</t>
  </si>
  <si>
    <t>studded dark leather chanfron with silver trimming</t>
  </si>
  <si>
    <t>thick black leather peytrel</t>
  </si>
  <si>
    <t>studded dark leather crupper</t>
  </si>
  <si>
    <t>quilt</t>
  </si>
  <si>
    <t>deep gold saddle blanket</t>
  </si>
  <si>
    <t>dark blue saddle blanket</t>
  </si>
  <si>
    <t>bright red saddle blanket</t>
  </si>
  <si>
    <t>Anaylisse's Felterie</t>
  </si>
  <si>
    <t>gold and royal blue braided leather lead rope with brass hardware</t>
  </si>
  <si>
    <t>2-tack</t>
  </si>
  <si>
    <t>1-barding</t>
  </si>
  <si>
    <t>1-saddle</t>
  </si>
  <si>
    <t>3-padding</t>
  </si>
  <si>
    <t>2-headgear</t>
  </si>
  <si>
    <t>Quintan's Leather</t>
  </si>
  <si>
    <t>scuffed leather flanchard</t>
  </si>
  <si>
    <t>rough leather peytrel</t>
  </si>
  <si>
    <t>worn leather crinnet</t>
  </si>
  <si>
    <t>battered leather chanfron</t>
  </si>
  <si>
    <t>coarse leather crupper</t>
  </si>
  <si>
    <t>lead rope</t>
  </si>
  <si>
    <t>worn leather halter</t>
  </si>
  <si>
    <t>scuffed leather bridle</t>
  </si>
  <si>
    <t>brown wool blanket</t>
  </si>
  <si>
    <t>brown wool saddle pad</t>
  </si>
  <si>
    <t>treasure system</t>
  </si>
  <si>
    <t>blued steel peytrel centered with an elaborate gold leaf pattern</t>
  </si>
  <si>
    <t>crimson flamerose and white snowdrop tournament wreath</t>
  </si>
  <si>
    <t>black felt blanket edged with grinning skulls</t>
  </si>
  <si>
    <t>white felt blanket edged with embroidered black unicorns</t>
  </si>
  <si>
    <t>felted saddle pad edged with bone beads</t>
  </si>
  <si>
    <t>sanguine caparison edged with a ribbon of dragonfire brocade</t>
  </si>
  <si>
    <t>black caparison edged with dark steel studs</t>
  </si>
  <si>
    <t>soft quilted saddle pad embroidered with a single wilted orchid</t>
  </si>
  <si>
    <t>battered leather halter spotted with bloodstains</t>
  </si>
  <si>
    <t>buffed leather halter set with a wilting velvet orchid</t>
  </si>
  <si>
    <t>white leather bridle set with a horn on the browband</t>
  </si>
  <si>
    <t>black leather bridle edged with bone beads</t>
  </si>
  <si>
    <t>onyx-hide bridle edged with tiny bloodmist garnets</t>
  </si>
  <si>
    <t>midnight-blue leather halter with a perfect nightfire opal on the browband</t>
  </si>
  <si>
    <t>rich brown leather bridle set with a line of wild horse jaspers</t>
  </si>
  <si>
    <t>dark grey suede saddle tooled with black unicorns</t>
  </si>
  <si>
    <t>battered rawhide saddle scarred with claw marks</t>
  </si>
  <si>
    <t>battered leather saddle splattered with bloodstains</t>
  </si>
  <si>
    <t>white leather saddle enhanced by leathery wings folded on each side</t>
  </si>
  <si>
    <t>black leather saddle with skull-shaped beads dangling from the sides</t>
  </si>
  <si>
    <t>dark leather saddle embedded with fangs along the edge</t>
  </si>
  <si>
    <t>buffed leather saddle embossed with wilting orchids</t>
  </si>
  <si>
    <t>green scaled leather saddle tooled with winged dragons</t>
  </si>
  <si>
    <t>soft brown suede saddle trimmed with wild horse jaspers</t>
  </si>
  <si>
    <t>NightMares (4)</t>
  </si>
  <si>
    <t>grey wool saddle pad</t>
  </si>
  <si>
    <t>grey wool blanket</t>
  </si>
  <si>
    <t>tooled leather saddle</t>
  </si>
  <si>
    <t>woven leather halter</t>
  </si>
  <si>
    <t>Boar Clan Stables</t>
  </si>
  <si>
    <t>Ratha Stables</t>
  </si>
  <si>
    <t>jousting lance</t>
  </si>
  <si>
    <t>blunted lance</t>
  </si>
  <si>
    <t>Baronial Tournament Arena</t>
  </si>
  <si>
    <t>blunted lance festooned with royal blue and gold satin ribbons</t>
  </si>
  <si>
    <t>brass-capped tournament lance painted with royal blue and gold striping</t>
  </si>
  <si>
    <t>gold-tissue caparison edged with gold and silver braiding</t>
  </si>
  <si>
    <t>thick white wool blanket edged with gold braiding</t>
  </si>
  <si>
    <t>thick white wool saddle pad edged with gold braiding</t>
  </si>
  <si>
    <t>burnished black leather bridle</t>
  </si>
  <si>
    <t>burnished black leather halter</t>
  </si>
  <si>
    <t>burnished black leather saddle</t>
  </si>
  <si>
    <t>Old Trail Lean-To</t>
  </si>
  <si>
    <t>braided leather halter</t>
  </si>
  <si>
    <t>hand-woven blanket</t>
  </si>
  <si>
    <t>deep green caparison with frayed edges</t>
  </si>
  <si>
    <t>twisted lead rope</t>
  </si>
  <si>
    <t>buffed leather saddle stitched with lurid green lightning</t>
  </si>
  <si>
    <t>cured leather saddle stitched with bullwhips along the sides</t>
  </si>
  <si>
    <t>blackened leather saddle stitched with tendrils of flames along the edge</t>
  </si>
  <si>
    <t>thick leather saddle edged with copper wand charms</t>
  </si>
  <si>
    <t>soft leather saddle stitched with stylized familiars</t>
  </si>
  <si>
    <t>ice-blue leather saddle emblazoned with the Warrior Mage guild crest</t>
  </si>
  <si>
    <t>fiery red leather saddle emblazoned with the Warrior Mage guild crest</t>
  </si>
  <si>
    <t>shadowy black leather saddle emblazoned with the Warrior Mage guild crest</t>
  </si>
  <si>
    <t>fiery red saddle pad</t>
  </si>
  <si>
    <t>hand-woven snowy white blanket edged with ice-blue fringe</t>
  </si>
  <si>
    <t>dirt brown saddle pad</t>
  </si>
  <si>
    <t>thick saddle pad stitched with the crest of the Warrior Mage guild</t>
  </si>
  <si>
    <t>thick horse blanket stitched with tendrils of flames along the edge</t>
  </si>
  <si>
    <t>soft horse blanket stitched with stylized familiars</t>
  </si>
  <si>
    <t>creamy horse blanket stitched with lurid green lightning bolts</t>
  </si>
  <si>
    <t>deep black bridle painted with a slender flame pattern</t>
  </si>
  <si>
    <t>braided leather bridle edged with copper wand charms</t>
  </si>
  <si>
    <t>soft leather bridle stitched with stylized familiars</t>
  </si>
  <si>
    <t>buffed leather bridle stitched with lurid green lightning</t>
  </si>
  <si>
    <t>cured leather bridle stitched with bullwhips along the sides</t>
  </si>
  <si>
    <t>ice blue leather halter</t>
  </si>
  <si>
    <t>snowy white leather halter</t>
  </si>
  <si>
    <t>fiery red leather halter</t>
  </si>
  <si>
    <t>dirt brown leather halter</t>
  </si>
  <si>
    <t>polished cambrinth wristcuff set with a silver horse in mid-gallop</t>
  </si>
  <si>
    <t>carved cambrinth pendant forged in the shape of a galloping horse</t>
  </si>
  <si>
    <t>braided cambrinth ring set with a miniature golden pony</t>
  </si>
  <si>
    <t>Mage's Tack Corner</t>
  </si>
  <si>
    <t>worn cashmere saddle blanket edged with black silk braid</t>
  </si>
  <si>
    <t>starlight velvet saddle blanket edged with silver silk tassels</t>
  </si>
  <si>
    <t>bluefire velvet saddle blanket embroidered with a circle of golden thorned vines</t>
  </si>
  <si>
    <t>supple goldweave saddle blanket embroidered with a fleur-de-lis pattern</t>
  </si>
  <si>
    <t>lustrous silverweave saddle blanket embroidered with a rearing stallion</t>
  </si>
  <si>
    <t>quilted steelsilk saddle blanket embroidered with a pair of crossed lances</t>
  </si>
  <si>
    <t>thick nightsilk saddle blanket embroidered with a pair of crossed swords</t>
  </si>
  <si>
    <t>rich burgundy jousting bridle with gold-inlaid bit rings</t>
  </si>
  <si>
    <t>chestnut jousting bridle with a gold lance-shaped faceplate</t>
  </si>
  <si>
    <t>red jousting bridle with gold tassels dangling from the bit</t>
  </si>
  <si>
    <t>stained leather trail bridle with thick braided reins</t>
  </si>
  <si>
    <t>sturdy training bridle with a Y-shaped forehead piece</t>
  </si>
  <si>
    <t>black crownpiece bridle studded with silver spheres</t>
  </si>
  <si>
    <t>sturdy black war saddle with ornate silver stirrups</t>
  </si>
  <si>
    <t>lightweight training saddle secured by a double girth</t>
  </si>
  <si>
    <t>worn trail saddle covered by a thick sheepskin</t>
  </si>
  <si>
    <t>flashy red jousting saddle skirted with a fringe of long gold tassels</t>
  </si>
  <si>
    <t>rich brown jousting saddle studded in gold lances</t>
  </si>
  <si>
    <t>deep burgundy jousting saddle with a heavily-padded backrest</t>
  </si>
  <si>
    <t>Stylish Stallion (1)</t>
  </si>
  <si>
    <t>white suede saddle studded with gleaming Hekemhhg lazulis</t>
  </si>
  <si>
    <t>pale grey saddle adorned with glistening black diamonds</t>
  </si>
  <si>
    <t>red leather saddle with silver trimwork</t>
  </si>
  <si>
    <t>gilded saddle with a eagle's head horn</t>
  </si>
  <si>
    <t>ivory leather saddle embellished with beaded silver medallions</t>
  </si>
  <si>
    <t>white suede bridle accented with sparkling Hekemhhg lazulis</t>
  </si>
  <si>
    <t>red leather bridle accented with etched silver stars</t>
  </si>
  <si>
    <t>gilded black bridle with a golden eagle medallion affixed to the browband</t>
  </si>
  <si>
    <t>pale grey leather bridle studded with black diamonds</t>
  </si>
  <si>
    <t>ivory leather bridle studded with tiny silver medallions dangling turquoise beads</t>
  </si>
  <si>
    <t>Riding The Range (2)</t>
  </si>
  <si>
    <t>Pretty Pony (1)</t>
  </si>
  <si>
    <t>Pretty Pony (2)</t>
  </si>
  <si>
    <t>embossed leather saddle displaying a rainbow</t>
  </si>
  <si>
    <t>embossed leather saddle displaying a storm cloud</t>
  </si>
  <si>
    <t>embossed leather saddle depicting a picnic scene</t>
  </si>
  <si>
    <t>embossed leather saddle painted with lush flowers</t>
  </si>
  <si>
    <t>embossed leather saddle dyed with the greens and browns of a forest</t>
  </si>
  <si>
    <t>leather saddle embossed with a butterfly</t>
  </si>
  <si>
    <t>embossed leather saddle impressed with ivory fangs</t>
  </si>
  <si>
    <t>embroidered woolen saddle blanket</t>
  </si>
  <si>
    <t>leather saddle embossed with a triquetra</t>
  </si>
  <si>
    <t>leather saddle embossed with a crow</t>
  </si>
  <si>
    <t>leather saddle embossed with a badger</t>
  </si>
  <si>
    <t>leather saddle embossed with an iladza</t>
  </si>
  <si>
    <t>leather saddle embossed with a shariza</t>
  </si>
  <si>
    <t>leather saddle embossed with a faiyka</t>
  </si>
  <si>
    <t>leather saddle embossed with a mountain peak</t>
  </si>
  <si>
    <t>leather saddle embossed with a setting sun</t>
  </si>
  <si>
    <t>leather saddle embossed with a wooded grove</t>
  </si>
  <si>
    <t>leather saddle embossed with crashing waves</t>
  </si>
  <si>
    <t>leather saddle embossed with stylized clouds</t>
  </si>
  <si>
    <t>leather saddle embossed with a stylized pony</t>
  </si>
  <si>
    <t>leather saddle embossed with a cloud-to-cloud rainbow</t>
  </si>
  <si>
    <t>embroidered forest green saddle blanket</t>
  </si>
  <si>
    <t>embroidered blue saddle blanket</t>
  </si>
  <si>
    <t>embroidered sea-green saddle blanket</t>
  </si>
  <si>
    <t>embroidered pale violet saddle blanket</t>
  </si>
  <si>
    <t>embroidered crimson saddle blanket</t>
  </si>
  <si>
    <t>embroidered pearly-grey saddle blanket</t>
  </si>
  <si>
    <t>bloodstained bone chanfron mounted with a pair of long horns</t>
  </si>
  <si>
    <t>bloodstained bone crupper</t>
  </si>
  <si>
    <t>bloodstained bone peytrel</t>
  </si>
  <si>
    <t>bloodstained bone flanchard</t>
  </si>
  <si>
    <t>bloodstained bone crinnet</t>
  </si>
  <si>
    <t>blackened bone chanfron surmounted by a pair of long curved horns</t>
  </si>
  <si>
    <t>blackened bone crinnet with spiked horns along the crest</t>
  </si>
  <si>
    <t>blackened bone flanchard</t>
  </si>
  <si>
    <t>blackened bone peytrel</t>
  </si>
  <si>
    <t>blackened bone crupper</t>
  </si>
  <si>
    <t>Gift Horse</t>
  </si>
  <si>
    <t>soft saddle pad embroidered with a looping rope pattern around the edges</t>
  </si>
  <si>
    <t>hand-loomed deep black saddle pad with silvery stripes</t>
  </si>
  <si>
    <t>deep black blanket edged with polished silver horse charms</t>
  </si>
  <si>
    <t>blood red blanket edged with ivory skull-shaped beads</t>
  </si>
  <si>
    <t>quilted saddle pad with tiny horses embroidered along the edges</t>
  </si>
  <si>
    <t>royal purple pleated caparison with dagged edges</t>
  </si>
  <si>
    <t>thick leaf-patterned saddle pad with corded suede edges</t>
  </si>
  <si>
    <t>hand-loomed blanket woven with silvery stars</t>
  </si>
  <si>
    <t>forest green caparison edged with tiny golden bells</t>
  </si>
  <si>
    <t>royal blue blanket edged with golden tassels</t>
  </si>
  <si>
    <t>deep black quilted caparison with intricate silver tracery</t>
  </si>
  <si>
    <t>deep blue saddle pad embroidered with golden lions</t>
  </si>
  <si>
    <t>royal blue caparison embroidered with stylized golden lions</t>
  </si>
  <si>
    <t>light brown leather saddle edged with etched gold plates</t>
  </si>
  <si>
    <t>hand-tooled leather saddle with a soft suede seat</t>
  </si>
  <si>
    <t>deep black embossed leather saddle</t>
  </si>
  <si>
    <t>cured brown leather saddle with silver lacing</t>
  </si>
  <si>
    <t>vibrant plum-hued cashmere saddle blanket lined in orange silk</t>
  </si>
  <si>
    <t>soft grey eolienne saddle blanket with beaded copper fringing</t>
  </si>
  <si>
    <t>glossy cerulean leather saddle embossed with dancing sand sprites</t>
  </si>
  <si>
    <t>black leather saddle with an ornate black swan cantle and horn</t>
  </si>
  <si>
    <t>black bear hide bridle with beaded reins and browband</t>
  </si>
  <si>
    <t>gold leather bridle with a black crescent-shaped phalera</t>
  </si>
  <si>
    <t>Cultured Attire (2)</t>
  </si>
  <si>
    <t>black and white leather saddle patterned with winged cows</t>
  </si>
  <si>
    <t>black leather saddle with cow head shaped stirrups</t>
  </si>
  <si>
    <t>brocade saddle blanket patterned with dancing cows</t>
  </si>
  <si>
    <t>sunset orange saddle blanket embroidered with masticating cows</t>
  </si>
  <si>
    <t>houndstooth patterned saddle pad with dangling cow trinkets</t>
  </si>
  <si>
    <t>forest green saddle pad embellished with chubby cow trinkets</t>
  </si>
  <si>
    <t>Udderly Delightful</t>
  </si>
  <si>
    <t>Accents for the Arachnophile (6)</t>
  </si>
  <si>
    <t>cambrinth tarantula rearing in a threat display</t>
  </si>
  <si>
    <t>wildling spider carved from cambrinth</t>
  </si>
  <si>
    <t>nielloed black widow carved from cambrinth</t>
  </si>
  <si>
    <t>cambrinth peacock spider with inquisitive eyes</t>
  </si>
  <si>
    <t>segmented cambrinth quiver beaded with tiny Velakan pearls</t>
  </si>
  <si>
    <t>chitinous cambrinth baldric clasped with a ring of Velakan pearls</t>
  </si>
  <si>
    <t>tyrium baldric inlaid with aldamdin</t>
  </si>
  <si>
    <t>spidersilk baldric webbed in wildlace</t>
  </si>
  <si>
    <t>silversteel baldric clasped with a blade spider</t>
  </si>
  <si>
    <t>resplendent rainbow baldric made of colored gold</t>
  </si>
  <si>
    <t>spun glitter quiver webbed with aldamdin</t>
  </si>
  <si>
    <t>spidersilk quiver webbed in wildlace</t>
  </si>
  <si>
    <t>segmented silversteel quiver clasped with a blade spider</t>
  </si>
  <si>
    <t>spun rainbow quiver bound with threads of colored gold</t>
  </si>
  <si>
    <t>sun-streaked braided leather thigh quiver secured with spidersilk lacing</t>
  </si>
  <si>
    <t>widow</t>
  </si>
  <si>
    <t>Tieheq with the Thirteen (3)</t>
  </si>
  <si>
    <t>anvil</t>
  </si>
  <si>
    <t>warship</t>
  </si>
  <si>
    <t>bricks</t>
  </si>
  <si>
    <t>stormcloud</t>
  </si>
  <si>
    <t>whirlwind</t>
  </si>
  <si>
    <t>torch</t>
  </si>
  <si>
    <t>tablet</t>
  </si>
  <si>
    <t>tashahai</t>
  </si>
  <si>
    <t>kisti</t>
  </si>
  <si>
    <t>domisaha</t>
  </si>
  <si>
    <t>muhenta</t>
  </si>
  <si>
    <t>wide leather belt decorated with engraved cambrinth plates</t>
  </si>
  <si>
    <t>stiff alabaster ankle-length coat with ornate cambrinth wrist clasps</t>
  </si>
  <si>
    <t>alabaster wool skullcap trimmed with cambrinth knotwork</t>
  </si>
  <si>
    <t>mistglass pendant shaped like a whirlwind</t>
  </si>
  <si>
    <t>clay pendant shaped like three bricks</t>
  </si>
  <si>
    <t>frosted glass pendant shaped like a rimewolf</t>
  </si>
  <si>
    <t>silver pendant shaped like three lightning bolts</t>
  </si>
  <si>
    <t>wooden pendant shaped like a ship</t>
  </si>
  <si>
    <t>steel pendant shaped like a flaming anvil</t>
  </si>
  <si>
    <t>iron pendant shaped like a crossed spear and greatsword</t>
  </si>
  <si>
    <t>copper pendant shaped like a burning torch</t>
  </si>
  <si>
    <t>white gold pendant shaped like a globe</t>
  </si>
  <si>
    <t>bone pendant shaped like a dragon skull</t>
  </si>
  <si>
    <t>cambrinth greatsword with a twisted icesteel spear wrapped around the blade</t>
  </si>
  <si>
    <t>large anvil shaped from cambrinth adorned with flames made from orichalcum</t>
  </si>
  <si>
    <t>cambrinth warship with three sails of silvery-green verdant moonsilver</t>
  </si>
  <si>
    <t>three carved cambrinth bricks secured by uthamar anchor plates</t>
  </si>
  <si>
    <t>cambrinth stormcloud pierced by three buffed windsteel lightning bolts</t>
  </si>
  <si>
    <t>hollow cambrinth whirlwind with an inner funnel of shadow black ka'hurst</t>
  </si>
  <si>
    <t>cambrinth rimewolf with glaes jaws and eyes of Elven gold</t>
  </si>
  <si>
    <t>cambrinth torch with a blood-red dragonfire amber flame and a demonbone handle</t>
  </si>
  <si>
    <t>cambrinth tablet embossed with a pure-white thealstone ironwood tree</t>
  </si>
  <si>
    <t>horned cambrinth dragon skull set with eyes of red-orange erythraean</t>
  </si>
  <si>
    <t>traditional Gorbesh sishav tashahai wrapped in thick ice-veined leather</t>
  </si>
  <si>
    <t>windstorm gossamer kisti with cambrinth plates depicting the Albarian pantheon</t>
  </si>
  <si>
    <t>full-length cambrinth-studded lusks domisaha with Albarian lace cuffs</t>
  </si>
  <si>
    <t>jet-black ruazin wool arek domisaha trimmed with cambrinth knotwork</t>
  </si>
  <si>
    <t>smoky blue aoustone muhenta shaped like a dragon skull</t>
  </si>
  <si>
    <t>deep blue ice sapphire muhenta shaped like a globe</t>
  </si>
  <si>
    <t>ebony-colored tomiek muhenta shaped like a burning torch</t>
  </si>
  <si>
    <t>crude iron muhenta shaped like a greatsword crossed with a spear</t>
  </si>
  <si>
    <t>Gemfire ruby muhenta shaped like a flaming anvil</t>
  </si>
  <si>
    <t>pure white spiritwood muhenta shaped like a warship</t>
  </si>
  <si>
    <t>translucent green anjisis muhenta shaped into three lightning bolts</t>
  </si>
  <si>
    <t>green gold muhenta shaped like a snarling rimewolf</t>
  </si>
  <si>
    <t>dendritic opal muhenta carved into three stacked bricks</t>
  </si>
  <si>
    <t>milky blue mistglass muhenta shaped like a whirlwind</t>
  </si>
  <si>
    <t>heavy cambrinth armband (Xosiurion)</t>
  </si>
  <si>
    <t>heavy cambrinth armband (Orisas)</t>
  </si>
  <si>
    <t>heavy cambrinth armband (Sraxaec)</t>
  </si>
  <si>
    <t>heavy cambrinth armband (Tieheq)</t>
  </si>
  <si>
    <t>heavy cambrinth armband (Merion)</t>
  </si>
  <si>
    <t>heavy cambrinth armband (Eimeuz)</t>
  </si>
  <si>
    <t>heavy cambrinth armband (Aniek)</t>
  </si>
  <si>
    <t>heavy cambrinth armband (Misiumos)</t>
  </si>
  <si>
    <t>heavy cambrinth armband (Aliesa)</t>
  </si>
  <si>
    <t>heavy cambrinth armband (Sieben)</t>
  </si>
  <si>
    <t>stiff viridian ankle-length coat with ornate iron wrist clasps</t>
  </si>
  <si>
    <t>stiff viridian ankle-length coat with ornate silver wrist clasps</t>
  </si>
  <si>
    <t>stiff viridian ankle-length coat with ornate gold wrist clasps</t>
  </si>
  <si>
    <t>stiff burnt orange ankle-length coat with ornate iron wrist clasps</t>
  </si>
  <si>
    <t>stiff burnt orange ankle-length coat with ornate silver wrist clasps</t>
  </si>
  <si>
    <t>stiff burnt orange ankle-length coat with ornate gold wrist clasps</t>
  </si>
  <si>
    <t>stiff white ankle-length coat with ornate iron wrist clasps</t>
  </si>
  <si>
    <t>stiff white ankle-length coat with ornate silver wrist clasps</t>
  </si>
  <si>
    <t>stiff white ankle-length coat with ornate gold wrist clasps</t>
  </si>
  <si>
    <t>viridian wool skullcap trimmed with iron knotwork</t>
  </si>
  <si>
    <t>viridian wool skullcap trimmed with silver knotwork</t>
  </si>
  <si>
    <t>viridian wool skullcap trimmed with gold knotwork</t>
  </si>
  <si>
    <t>burnt orange skullcap trimmed with iron knotwork</t>
  </si>
  <si>
    <t>burnt orange skullcap trimmed with silver knotwork</t>
  </si>
  <si>
    <t>burnt orange skullcap trimmed with gold knotwork</t>
  </si>
  <si>
    <t>white wool skullcap trimmed with iron knotwork</t>
  </si>
  <si>
    <t>white wool skullcap trimmed with silver knotwork</t>
  </si>
  <si>
    <t>white wool skullcap trimmed with gold knotwork</t>
  </si>
  <si>
    <t>soot-dulled katana with a nightsilk-wrapped hilt</t>
  </si>
  <si>
    <t>lumium ring hauberk with trimmed links</t>
  </si>
  <si>
    <t>Findorslyth's Fortifiers (2)</t>
  </si>
  <si>
    <t>oblong tower shield inlaid with a large silver spiderweb</t>
  </si>
  <si>
    <t>polished silvery tower shield emblazoned with a gilded roaring lion</t>
  </si>
  <si>
    <t>black octagonal shield emblazoned with a giant biomechanical spider</t>
  </si>
  <si>
    <t>small target shield embellished with interlocking painted swords</t>
  </si>
  <si>
    <t>ornate target shield studded with small tomiek blade spiders</t>
  </si>
  <si>
    <t>golden tower shield adorned with a sparkling starburst pattern</t>
  </si>
  <si>
    <t>spiked skirmisher's shield emblazoned with the image of a tomiek-iguji broodling</t>
  </si>
  <si>
    <t>reinforced battle shield embossed with a giant mechanical spider</t>
  </si>
  <si>
    <t>stark metallic aegis painted a bleak black</t>
  </si>
  <si>
    <t>round steel buckler embossed with a pair of clasped hands</t>
  </si>
  <si>
    <t>heavy leather pouch bearing the crest of the Clerics' Guild</t>
  </si>
  <si>
    <t>heavy leather pouch bearing the crest of the Traders' Guild</t>
  </si>
  <si>
    <t>heavy leather pouch bearing the crest of the Moon Mage Guild</t>
  </si>
  <si>
    <t>heavy leather pouch bearing the crest of the Warrior Mage Guild</t>
  </si>
  <si>
    <t>heavy leather pouch bearing the crest of the Bards' Guild</t>
  </si>
  <si>
    <t>heavy leather pouch bearing the crest of the Empaths' Guild</t>
  </si>
  <si>
    <t>heavy leather pouch bearing the crest of the Barbarians' Guild</t>
  </si>
  <si>
    <t>heavy leather pouch bearing the crest of the Rangers' Guild</t>
  </si>
  <si>
    <t>heavy leather pouch bearing the crest of the Paladins' Guild</t>
  </si>
  <si>
    <t>suede saddle pad stamped with a cavalry crest</t>
  </si>
  <si>
    <t>Origami Boutique</t>
  </si>
  <si>
    <t>Sinjian's Bardic Requisites</t>
  </si>
  <si>
    <t>Fancybeards (3)</t>
  </si>
  <si>
    <t>Tildi's Blooms (2)</t>
  </si>
  <si>
    <t>Imperial kiralan ringmail hauberk with trimmed links</t>
  </si>
  <si>
    <t>Imperial damite ringmail hauberk with a reinforced design</t>
  </si>
  <si>
    <t>Imperial quilted thick titanese hauberk with fitted seams</t>
  </si>
  <si>
    <t>padded thick imperial weave hauberk with a reinforced design</t>
  </si>
  <si>
    <t>quilted titanese hauberk with a reinforced design</t>
  </si>
  <si>
    <t>padded thick titanese hauberk with a reinforced design</t>
  </si>
  <si>
    <t>segmented fey-bone hauberk</t>
  </si>
  <si>
    <t>insulated heavy silk hauberk with fitted seams</t>
  </si>
  <si>
    <t>damite chain hauberk with a reinforced design</t>
  </si>
  <si>
    <t>padded heavy burlap hauberk with a reinforced design</t>
  </si>
  <si>
    <t>quilted heavy burlap hauberk with a reinforced design</t>
  </si>
  <si>
    <t>steel ring hauberk with trimmed links</t>
  </si>
  <si>
    <t>polished gold hauberk</t>
  </si>
  <si>
    <t>arzumodine</t>
  </si>
  <si>
    <t>fey-bone</t>
  </si>
  <si>
    <t>steel</t>
  </si>
  <si>
    <t>black-leucro</t>
  </si>
  <si>
    <t>superior quality</t>
  </si>
  <si>
    <t>finely-crafted</t>
  </si>
  <si>
    <t>exceptional quality</t>
  </si>
  <si>
    <t>outstanding quality</t>
  </si>
  <si>
    <t>azure-scaled</t>
  </si>
  <si>
    <t>punka</t>
  </si>
  <si>
    <t>caracal-pelt</t>
  </si>
  <si>
    <t>engraved bronze half plate</t>
  </si>
  <si>
    <t>stiffened linen cuirass</t>
  </si>
  <si>
    <t>lumium plate cuirass with trimmed plates</t>
  </si>
  <si>
    <t>rugged gargoyle-hide leathers with fitted seams</t>
  </si>
  <si>
    <t>perfect black-leucro leathers</t>
  </si>
  <si>
    <t>superior firecat-skin leathers</t>
  </si>
  <si>
    <t>rugged shalswar-hide leathers with fitted seams</t>
  </si>
  <si>
    <t>coarse punka leathers with a reinforced design</t>
  </si>
  <si>
    <t>pure white snakeskin leathers</t>
  </si>
  <si>
    <t>Brigetta's Tanned Goods (old)</t>
  </si>
  <si>
    <t>100.00% damite</t>
  </si>
  <si>
    <t>steel ring lorica with trimmed links</t>
  </si>
  <si>
    <t>scratched electrum-plated chain lorica</t>
  </si>
  <si>
    <t>steel scale lorica with trimmed scales</t>
  </si>
  <si>
    <t>damite scale lorica with trimmed scales</t>
  </si>
  <si>
    <t>steel chain lorica with a reinforced design</t>
  </si>
  <si>
    <t>lumium mail lorica</t>
  </si>
  <si>
    <t>polished lumium gladius</t>
  </si>
  <si>
    <t>damite mail gloves with a reinforced design</t>
  </si>
  <si>
    <t>insulated heavy ruazin wool gloves with a reinforced design</t>
  </si>
  <si>
    <t>insulated midnight-blue imperial weave gloves with a reinforced design</t>
  </si>
  <si>
    <t>padded fine titanese gloves with fitted seams</t>
  </si>
  <si>
    <t>padded fine titanese gloves with a reinforced design</t>
  </si>
  <si>
    <t>padded thin titanese gloves with a reinforced design</t>
  </si>
  <si>
    <t>quilted thin titanese gloves with fitted seams</t>
  </si>
  <si>
    <t>quilted heavy burlap gloves with a reinforced design</t>
  </si>
  <si>
    <t>emerald pivuh-shaped bag with a strap of connected plush caravans</t>
  </si>
  <si>
    <t>leather thigh bag reinforced with metal strips</t>
  </si>
  <si>
    <t>ebon hide haversack scored with brands</t>
  </si>
  <si>
    <t>cobalt hide haversack scored with brands</t>
  </si>
  <si>
    <t>supple leather rucksack tooled with a faded crest</t>
  </si>
  <si>
    <t>blacksmith's tool bag</t>
  </si>
  <si>
    <t>austere grey cassock clasped at the shoulder with a Hounds of Rutilor pin</t>
  </si>
  <si>
    <t>lavish brocade greatcloak with a deep billowing hood</t>
  </si>
  <si>
    <t>steel-tipped cured leather backsheath tooled with the visage of a roaring lion</t>
  </si>
  <si>
    <t>holster</t>
  </si>
  <si>
    <t>embossed leather holster</t>
  </si>
  <si>
    <t>Akaterina's Cassocks</t>
  </si>
  <si>
    <t>18-hair-placed</t>
  </si>
  <si>
    <t>16-head-</t>
  </si>
  <si>
    <t>22-shoulders</t>
  </si>
  <si>
    <t>01-general</t>
  </si>
  <si>
    <t>06-shoulder</t>
  </si>
  <si>
    <t>06-shoulder (weapon strap)</t>
  </si>
  <si>
    <t>08-shirt+</t>
  </si>
  <si>
    <t>24-shirt-</t>
  </si>
  <si>
    <t>09-upper arm</t>
  </si>
  <si>
    <t>04-wrist</t>
  </si>
  <si>
    <t>02-finger</t>
  </si>
  <si>
    <t>10-waist</t>
  </si>
  <si>
    <t>03-belt</t>
  </si>
  <si>
    <t>11-tail</t>
  </si>
  <si>
    <t>12-thigh</t>
  </si>
  <si>
    <t>05-ankle</t>
  </si>
  <si>
    <t>14-head+</t>
  </si>
  <si>
    <t>23-back</t>
  </si>
  <si>
    <t>31-pants</t>
  </si>
  <si>
    <t>35-feet</t>
  </si>
  <si>
    <t>felwood tanbo with morgawr bone inlaid agonite tips</t>
  </si>
  <si>
    <t>heavy diacan cutlass with a lotusweave-wrapped grip</t>
  </si>
  <si>
    <t>diacan marauder blade with a grip wrapped in morgawr leather</t>
  </si>
  <si>
    <t>ka'hurst light throwing axe wrapped in swamp moss</t>
  </si>
  <si>
    <t>bogbirch dart with a damite point</t>
  </si>
  <si>
    <t>throwing spike inlaid with swampy trees of green gold</t>
  </si>
  <si>
    <t>hulking steel throwing hammer with a smokewood haft</t>
  </si>
  <si>
    <t>silversteel forester's arbalest with a zingana stock</t>
  </si>
  <si>
    <t>bogbirch shortbow with a morgawr leather grip</t>
  </si>
  <si>
    <t>serpentine light crossbow with an intricate bogbirch stock</t>
  </si>
  <si>
    <t>lemon-striped arrow</t>
  </si>
  <si>
    <t>stone</t>
  </si>
  <si>
    <t>honey-hued stone</t>
  </si>
  <si>
    <t>violet-stippled bolt</t>
  </si>
  <si>
    <t>ceremonial shield engraved with shesegri etchings</t>
  </si>
  <si>
    <t>polished small shield engraved with shesegri etchings</t>
  </si>
  <si>
    <t>circular shield engraved with shesegri etchings</t>
  </si>
  <si>
    <t>oval shield engraved with shesegri etchings</t>
  </si>
  <si>
    <t>kite shield engraved with shesegri etchings</t>
  </si>
  <si>
    <t>polished battle shield engraved with shesegri etchings</t>
  </si>
  <si>
    <t>notched morgawr bone robe with generous folds of kau leather</t>
  </si>
  <si>
    <t>notched morgawr bone balaclava crafted to form a hollow-eyed skull</t>
  </si>
  <si>
    <t>notched morgawr bone sleeves wrapped in generous folds of kau leather</t>
  </si>
  <si>
    <t>notched morgawr bone gloves tipped with gleaming white fangs</t>
  </si>
  <si>
    <t>sleek shirt embroidered with writhing tel'athi vipers</t>
  </si>
  <si>
    <t>embroidered pants featuring vipers in fine tel'athi</t>
  </si>
  <si>
    <t>embroidered gloves with twisted tel'athi viper cuffs</t>
  </si>
  <si>
    <t>wispy-grained bogbirch repair case inlaid with lusterless blackwater jet</t>
  </si>
  <si>
    <t>shoebox</t>
  </si>
  <si>
    <t>shadowy shoebox with the faint outline of slippers</t>
  </si>
  <si>
    <t>marbled sable and amber Longleaf lotusweave bag</t>
  </si>
  <si>
    <t>crystal green jadeleaf satchel</t>
  </si>
  <si>
    <t>small swamp-green pouch stitched with black morgawr tentacles</t>
  </si>
  <si>
    <t>canvas limb bag stamped with obscure symbols</t>
  </si>
  <si>
    <t>goggles sack embroidered with a multitude of squinting eyes</t>
  </si>
  <si>
    <t>portfolio</t>
  </si>
  <si>
    <t>organized scroll portfolio bound in mossy green leather</t>
  </si>
  <si>
    <t>brass puzzle box with a simple looking lock</t>
  </si>
  <si>
    <t>dark leather pouch with a scratched silver lock</t>
  </si>
  <si>
    <t>mossy green gem pouch fit with a bogbirch toggle</t>
  </si>
  <si>
    <t>rich brown pouch clasped with a copper-infused kocho berry</t>
  </si>
  <si>
    <t>pale lilac purse shaped like a lotus blossom</t>
  </si>
  <si>
    <t>swamp-green dergatine backpack enmeshed in tangled vines</t>
  </si>
  <si>
    <t>jet-black nightsilk haversack clasped with a series of polished white fangs</t>
  </si>
  <si>
    <t>black leather hand-tooled highwayman's belt</t>
  </si>
  <si>
    <t>wide-legged steelsilk trousers embroidered in shades of blue</t>
  </si>
  <si>
    <t>utilitarian stormy blue robe belted with a steelsilk sash</t>
  </si>
  <si>
    <t>pair of black leather boots with sharkskin gaiters</t>
  </si>
  <si>
    <t>narrow green leather thigh quiver stitched with a scale-like pattern</t>
  </si>
  <si>
    <t>black box marked with a curving fang in gold leaf</t>
  </si>
  <si>
    <t>bogbirch mortar carved from inky heartwood</t>
  </si>
  <si>
    <t>scrimshawed ivory pendant etched with a dragon and banded by cambrinth</t>
  </si>
  <si>
    <t>sculpted tyrium nodachi inlaid with crimson moonsilver</t>
  </si>
  <si>
    <t>balanced tyrium nodachi inlaid with verdant moonsilver</t>
  </si>
  <si>
    <t>frosted tyrium nodachi inlaid with blued moonsilver</t>
  </si>
  <si>
    <t>elegant tyrium nodachi inlaid with lilac moonsilver</t>
  </si>
  <si>
    <t>Max</t>
  </si>
  <si>
    <t>diacan katana with an elaborate lotus flower sapphire hilt</t>
  </si>
  <si>
    <t>dark lirisan Elothean competition longbow fit with polished sungold endtips</t>
  </si>
  <si>
    <t>tempestuous grey battle kimono layered over a windsteel mesh under-robe</t>
  </si>
  <si>
    <t>ornate scabbard adorned with the crest of the House of the Marching Lotus</t>
  </si>
  <si>
    <t>elephant-shaped pack of fuzzy grey zibeline</t>
  </si>
  <si>
    <t>Premium</t>
  </si>
  <si>
    <t>Standard</t>
  </si>
  <si>
    <t>F2P</t>
  </si>
  <si>
    <t>brass monk pendant</t>
  </si>
  <si>
    <t>morgawr leather thighband</t>
  </si>
  <si>
    <t>morgawr leather armband tooled with severed tentacles</t>
  </si>
  <si>
    <t>damite diadem centered with a phantom sapphire</t>
  </si>
  <si>
    <t>Elven gold crown displaying a massive green dwalgim</t>
  </si>
  <si>
    <t>polished kiralan teardrop</t>
  </si>
  <si>
    <t>carved bone button</t>
  </si>
  <si>
    <t>braided jadeleaf anklet splotched with indeterminate stains</t>
  </si>
  <si>
    <t>fiery sunset opal pendant strung on a gold chain</t>
  </si>
  <si>
    <t>Droughtman's Maze</t>
  </si>
  <si>
    <t>intricate wooden medallion</t>
  </si>
  <si>
    <t>simple wooden medallion</t>
  </si>
  <si>
    <t>Tower Quest</t>
  </si>
  <si>
    <t>simple wooden medallion that has been drenched in burnt umber sap</t>
  </si>
  <si>
    <t>braided silver necklace dangling a driftwood shark</t>
  </si>
  <si>
    <t>thorny purpleheart seed</t>
  </si>
  <si>
    <t>dull serpent earcuff</t>
  </si>
  <si>
    <t>diamond-hide wristcuff pierced with crystal-bone spikes</t>
  </si>
  <si>
    <t>coiled black taipan covered in imbricated agonite scales</t>
  </si>
  <si>
    <t>blackened moonsilver armband inlaid with nightfire opals</t>
  </si>
  <si>
    <t>sparkling uthamar star</t>
  </si>
  <si>
    <t>uthamar anklet strung with tiny planets</t>
  </si>
  <si>
    <t>braided armure anklet dangling spherical-shaped vengeance ruby charms</t>
  </si>
  <si>
    <t>blighted gold bracelet studded with large flame opals</t>
  </si>
  <si>
    <t>scrimshaw morgawr bone armband inlaid with blackwater jet</t>
  </si>
  <si>
    <t>morgawr bone spike</t>
  </si>
  <si>
    <t>engraved silver censer suspended from a sturdy chain</t>
  </si>
  <si>
    <t>13-ear</t>
  </si>
  <si>
    <t>20-left eye</t>
  </si>
  <si>
    <t>concentration</t>
  </si>
  <si>
    <t>vitality</t>
  </si>
  <si>
    <t>inner fire</t>
  </si>
  <si>
    <t>mana</t>
  </si>
  <si>
    <t>spirit</t>
  </si>
  <si>
    <t>thighband</t>
  </si>
  <si>
    <t>diadem</t>
  </si>
  <si>
    <t>taipan</t>
  </si>
  <si>
    <t>button</t>
  </si>
  <si>
    <t>teardrop</t>
  </si>
  <si>
    <t>necklace</t>
  </si>
  <si>
    <t>earcuff</t>
  </si>
  <si>
    <t>seed</t>
  </si>
  <si>
    <t>vardite ring shirt with trimmed links</t>
  </si>
  <si>
    <t>gleaming silver tower shield embossed with a set of golden scales</t>
  </si>
  <si>
    <t>damite-alloy heavy plate gauntlets with a reinforced design</t>
  </si>
  <si>
    <t>damite-alloy great helm with a reinforced design</t>
  </si>
  <si>
    <t>heavy damite-alloy full plate with a reinforced design</t>
  </si>
  <si>
    <t>darkstone riste with a honed blade</t>
  </si>
  <si>
    <t>100.00% darkstone</t>
  </si>
  <si>
    <t>Rallyne</t>
  </si>
  <si>
    <t>heavy muracite hurling axe with a polished haft</t>
  </si>
  <si>
    <t>windsteel war sword with an orichalcum-filigreed hilt</t>
  </si>
  <si>
    <t>Mendasity</t>
  </si>
  <si>
    <t>haralun greatsword with a balanced blade</t>
  </si>
  <si>
    <t>ivory-hilted robe sword with a rose vine entwining a seven-pointed star</t>
  </si>
  <si>
    <t>polished target shield engraved with a golden gryphon</t>
  </si>
  <si>
    <t>light tyrium throwing axe with a balanced blade</t>
  </si>
  <si>
    <t>lumium ceremonial shield with a trimmed face</t>
  </si>
  <si>
    <t>copperwood pelletbow with cable-backed limbs</t>
  </si>
  <si>
    <t>dark oiled-leather pack clasped with a grinning skull and crossbones</t>
  </si>
  <si>
    <t>damite heavy plate greaves with trimmed plates</t>
  </si>
  <si>
    <t>masterfully-crafted (90 quality)</t>
  </si>
  <si>
    <t>masterfully-crafted (86 quality)</t>
  </si>
  <si>
    <t>masterfully-crafted (95 quality)</t>
  </si>
  <si>
    <t>outstanding quality (63 quality)</t>
  </si>
  <si>
    <t>kertig cutlass with a balanced blade</t>
  </si>
  <si>
    <t>masterfully-crafted (94 quality)</t>
  </si>
  <si>
    <t>masterfully-crafted (97 quality)</t>
  </si>
  <si>
    <t>maple heavy crossbow</t>
  </si>
  <si>
    <t>masterfully-crafted (72 quality)</t>
  </si>
  <si>
    <t>masterfully-crafted (71 quality)</t>
  </si>
  <si>
    <t>masterfully-crafted (70 quality)</t>
  </si>
  <si>
    <t>matte black bison-hide wrist sheath</t>
  </si>
  <si>
    <t>Gemfire Mountains Leathercrafters</t>
  </si>
  <si>
    <t>uthamar-chased visored helm set with a single soulstone</t>
  </si>
  <si>
    <t>massive spring-wound leather sheath bearing two steel gears at the mouth</t>
  </si>
  <si>
    <t>haralun throwing dagger with a balanced blade</t>
  </si>
  <si>
    <t>dayblade</t>
  </si>
  <si>
    <t>white steel Alamhif dayblade</t>
  </si>
  <si>
    <t>Guildfest 398 Auction</t>
  </si>
  <si>
    <t>glaes sabre with a honed blade</t>
  </si>
  <si>
    <t>masterfully-crafted (89 quality)</t>
  </si>
  <si>
    <t>bardiche</t>
  </si>
  <si>
    <t>masterfully-crafted (85 quality)</t>
  </si>
  <si>
    <t>light glaes throwing axe with a balanced blade</t>
  </si>
  <si>
    <t>light kertig throwing axe with a balanced blade</t>
  </si>
  <si>
    <t>masterfully-crafted (91 quality)</t>
  </si>
  <si>
    <t>outstanding quality (45 quality)</t>
  </si>
  <si>
    <t>kertig bar mace with a honed head</t>
  </si>
  <si>
    <t>masterfully-crafted (57 quality)</t>
  </si>
  <si>
    <t>steel light spear with a balanced blade</t>
  </si>
  <si>
    <t>masterfully-crafted (56 quality)</t>
  </si>
  <si>
    <t>steel marauder blade with a honed blade</t>
  </si>
  <si>
    <t>masterfully-crafted (98 quality)</t>
  </si>
  <si>
    <t>kertig telek with a balanced blade</t>
  </si>
  <si>
    <t>masterfully-crafted (96 quality)</t>
  </si>
  <si>
    <t>Elven longsword</t>
  </si>
  <si>
    <t>Noel's Arms</t>
  </si>
  <si>
    <t>gleaming steel sabre with obsidian inlay</t>
  </si>
  <si>
    <t>bamboo-edged wayerd pyramid</t>
  </si>
  <si>
    <t>outstanding quality (99 quality)</t>
  </si>
  <si>
    <t>masterfully-crafted (93 quality)</t>
  </si>
  <si>
    <t>masterfully-crafted (88 quality)</t>
  </si>
  <si>
    <t>shamshir</t>
  </si>
  <si>
    <t>severely curved flame-shrouded shamshir set with a splendid Musparan gold sapphire</t>
  </si>
  <si>
    <t>massive dawnfire steel greatsword with a flame-cutout along the blade</t>
  </si>
  <si>
    <t>Velakan starsteel akabo with an elaborately carved kapok handle</t>
  </si>
  <si>
    <t>sleek diacan cane capped with a cast-iron raven's head</t>
  </si>
  <si>
    <t>wickedly sharp bodice kris with a glittering serpentine hilt</t>
  </si>
  <si>
    <t>flawless diamondwood shortbow graced with a trio of Huntress diamonds</t>
  </si>
  <si>
    <t>dark khor'vela pelletbow tessellated with a murder of eerie black crows</t>
  </si>
  <si>
    <t>labyrinthine stone</t>
  </si>
  <si>
    <t>gidii-fletched bolt</t>
  </si>
  <si>
    <t>vardite kite shield painted with two crossed wands over a golden key</t>
  </si>
  <si>
    <t>resplendent robes composed of generous layers of fluidly draped Imperial weave</t>
  </si>
  <si>
    <t>elaborate scorpion-shaped quiver bound in void-black shadowleaf</t>
  </si>
  <si>
    <t>small uthamar brazier supported by twisted Sunderstone feet</t>
  </si>
  <si>
    <t>smoi leather tambourine carrying case fastened with a sungold buckle</t>
  </si>
  <si>
    <t>diamondique large mortar carved with delicate flowers</t>
  </si>
  <si>
    <t>stool</t>
  </si>
  <si>
    <t>diamondwood camp stool with an embroidered goldweave seat</t>
  </si>
  <si>
    <t>black leather war belt with a gold-raven's head belt buckle</t>
  </si>
  <si>
    <t>starry black quiver stamped with a golden key</t>
  </si>
  <si>
    <t>conical black wizard's hat strewn with twinkling points of starlight</t>
  </si>
  <si>
    <t>Su Helmas 424</t>
  </si>
  <si>
    <t>Su Helmas 432 (incidental)</t>
  </si>
  <si>
    <t>Su Helmas 432</t>
  </si>
  <si>
    <t>Su Helmas 422</t>
  </si>
  <si>
    <t>weighted dragon bone robe draped in a tattered stormsilk half cape</t>
  </si>
  <si>
    <t>enormous dragon bone balaclava set with cabochon Imperial sapphires</t>
  </si>
  <si>
    <t>thick dragon bone sleeves set with Imperial sapphire claws</t>
  </si>
  <si>
    <t>Su Helmas 434</t>
  </si>
  <si>
    <t>Su Helmas 434 (incidental)</t>
  </si>
  <si>
    <t>leathery sack composed of overlapping icy blue and black scales</t>
  </si>
  <si>
    <t>masterfully-crafted (83 quality)</t>
  </si>
  <si>
    <t>99 quality</t>
  </si>
  <si>
    <t>high carbon steel</t>
  </si>
  <si>
    <t>medium carbon steel</t>
  </si>
  <si>
    <t>silverwood short bow</t>
  </si>
  <si>
    <t>Dragon Priest assassin</t>
  </si>
  <si>
    <t>armet helm</t>
  </si>
  <si>
    <t>bone breastplate</t>
  </si>
  <si>
    <t>bone mask</t>
  </si>
  <si>
    <t>perfect black-leucro coat</t>
  </si>
  <si>
    <t>midnight black greaves</t>
  </si>
  <si>
    <t>midnight blue greaves engraved with the image of leaping dolphins</t>
  </si>
  <si>
    <t>bone gauntlets</t>
  </si>
  <si>
    <t>forest green quilted pants with white piping down the legs</t>
  </si>
  <si>
    <t>silver-edged balaclava</t>
  </si>
  <si>
    <t>kertig</t>
  </si>
  <si>
    <t>perfect</t>
  </si>
  <si>
    <t>Skin and Bones</t>
  </si>
  <si>
    <t>Beyond the Barrier (incidental)</t>
  </si>
  <si>
    <t>Revenant Fang 422</t>
  </si>
  <si>
    <t>Revenant Fang 422 (incidental)</t>
  </si>
  <si>
    <t>Revenant Fang 429</t>
  </si>
  <si>
    <t>Revenant Fang 429 (incidental)</t>
  </si>
  <si>
    <t>Revenant Fang 433</t>
  </si>
  <si>
    <t>Revenant Fang 433 (incidental)</t>
  </si>
  <si>
    <t>Revenant Fang 433 (raffle)</t>
  </si>
  <si>
    <t>Ulf'Hara 423</t>
  </si>
  <si>
    <t>Ulf'Hara 431</t>
  </si>
  <si>
    <t>Ulf'Hara 431 (incidental)</t>
  </si>
  <si>
    <t>Ulf'Hara 419</t>
  </si>
  <si>
    <t>Corn Maze 421</t>
  </si>
  <si>
    <t>Corn Maze 425</t>
  </si>
  <si>
    <t>Corn Maze 428</t>
  </si>
  <si>
    <t>Corn Maze 432</t>
  </si>
  <si>
    <t>Corn Maze 432 (incidental)</t>
  </si>
  <si>
    <t>Bacon Man 419 raffles</t>
  </si>
  <si>
    <t>Bacon Man 419</t>
  </si>
  <si>
    <t>Duskruin 419</t>
  </si>
  <si>
    <t>Duskruin 422</t>
  </si>
  <si>
    <t>Duskruin 426</t>
  </si>
  <si>
    <t>Duskruin 426 (incidental)</t>
  </si>
  <si>
    <t>Duskruin 430</t>
  </si>
  <si>
    <t>Duskruin 430 (incidental)</t>
  </si>
  <si>
    <t>Duskruin 421</t>
  </si>
  <si>
    <t>Duskruin</t>
  </si>
  <si>
    <t>Droughtman's 426</t>
  </si>
  <si>
    <t>Droughtman's 430</t>
  </si>
  <si>
    <t>Droughtman's 430 (incidental)</t>
  </si>
  <si>
    <t>Droughtman's 433</t>
  </si>
  <si>
    <t>Droughtman's 433 (incidental)</t>
  </si>
  <si>
    <t>Droughtman's 433 (raffle)</t>
  </si>
  <si>
    <t>Hollow Eve 392 Auction</t>
  </si>
  <si>
    <t>Hollow Eve 417 Auction</t>
  </si>
  <si>
    <t>Hollow Eve 428 Auction</t>
  </si>
  <si>
    <t>Hollow Eve 432 Auction</t>
  </si>
  <si>
    <t>Hollow Eve 406 Auction</t>
  </si>
  <si>
    <t>Hollow Eve 410 Auction</t>
  </si>
  <si>
    <t>Hollow Eve 425 Auction</t>
  </si>
  <si>
    <t>Hollow Eve 417</t>
  </si>
  <si>
    <t>Hollow Eve 425</t>
  </si>
  <si>
    <t>telothian flail trailing a massive double-chained horse head</t>
  </si>
  <si>
    <t>blue-edged falchion highlighted with sweeping crimson flames along the fire-blackened blade</t>
  </si>
  <si>
    <t>umbral glaes mace with a shadowbark haft</t>
  </si>
  <si>
    <t>malevolent demonbone staff topped with a hollow-eyed crimson moonsilver skull</t>
  </si>
  <si>
    <t>gleaming starlight-white greatsword chased with delicate feather-like grooving</t>
  </si>
  <si>
    <t>diamondwood officer's staff carved with vines</t>
  </si>
  <si>
    <t>savage flamewood riste embedded with jagged blades of agonite</t>
  </si>
  <si>
    <t>icesteel cutlass with an azurite hilt</t>
  </si>
  <si>
    <t>steel hanger embellished with engraved sharks along the blade</t>
  </si>
  <si>
    <t>darkstone longsword trailing wraith-bone ringlets from the pommel</t>
  </si>
  <si>
    <t>kertig dagesse fitted with a pattern welded hilt guard</t>
  </si>
  <si>
    <t>ngalio</t>
  </si>
  <si>
    <t>steel-tipped ngalio with an ebony hilt</t>
  </si>
  <si>
    <t>rosewood spear with a viciously serrated head</t>
  </si>
  <si>
    <t>ring-pommeled throwing dagger with an oblong-shaped blade</t>
  </si>
  <si>
    <t>dark steel throwing club with an eagle-shaped head</t>
  </si>
  <si>
    <t>oak parry stick with various faces swirling across its surface</t>
  </si>
  <si>
    <t>reinforced leather armguard with blackened steel riveting</t>
  </si>
  <si>
    <t>dark steel parry stick forged to resemble a stack of rats</t>
  </si>
  <si>
    <t>slender battle bow inlaid with sungold and crimson moonsilver flames</t>
  </si>
  <si>
    <t>lifesculpted shadowbark pelletbow wrought as a razor-fanged dungeon rat</t>
  </si>
  <si>
    <t>leather sling with a reinforced cup</t>
  </si>
  <si>
    <t>yew shortbow with a rawhide grip</t>
  </si>
  <si>
    <t>blackwood latchbow with a steelsilk wrapped stock</t>
  </si>
  <si>
    <t>haon arbalest with a series of small notches cut into the stock</t>
  </si>
  <si>
    <t>icesteel buckler encrusted with tiny winter emeralds</t>
  </si>
  <si>
    <t>sleek shadow-black skirmisher's shield of polished ka'hurst</t>
  </si>
  <si>
    <t>small starlight-white sipar streaked with fire maiden topaz comets</t>
  </si>
  <si>
    <t>round gladiator's shield with a razaksel boss</t>
  </si>
  <si>
    <t>gladiator's scutum emblazoned with a boar beneath three lightning bolts</t>
  </si>
  <si>
    <t>polished agonite ceremonial shield embellished with eventide moonstone chips</t>
  </si>
  <si>
    <t>icesteel shield emblazoned in black with a rearing dragon</t>
  </si>
  <si>
    <t>velnhliwa</t>
  </si>
  <si>
    <t>hammered steel and agonite velnhliwa with blackened spikes</t>
  </si>
  <si>
    <t>hammered steel and ka'hurst velnhliwa with jagged spikes</t>
  </si>
  <si>
    <t>spiked steel velnhliwa</t>
  </si>
  <si>
    <t>hammered steel and uthamar velnhliwa with frosty spikes</t>
  </si>
  <si>
    <t>bamarhliwa</t>
  </si>
  <si>
    <t>hammered steel and agonite bamarhliwa with blackened spikes</t>
  </si>
  <si>
    <t>hammered steel and ka'hurst bamarhliwa with jagged spikes</t>
  </si>
  <si>
    <t>spiked steel bamarhliwa</t>
  </si>
  <si>
    <t>hammered steel and uthamar bamarhliwa with frosty spikes</t>
  </si>
  <si>
    <t>shalhliwa</t>
  </si>
  <si>
    <t>hammered steel and agonite shalhliwa with blackened spikes</t>
  </si>
  <si>
    <t>hammered steel and ka'hurst shalhliwa with jagged spikes</t>
  </si>
  <si>
    <t>spiked steel shalhliwa</t>
  </si>
  <si>
    <t>hammered steel and uthamar shalhliwa with frosty spikes</t>
  </si>
  <si>
    <t>scrimshawed demonbone hauberk reinforced with damite bands</t>
  </si>
  <si>
    <t>hair-covered mail balaclava with horns jutting from the back</t>
  </si>
  <si>
    <t>starry white titanese battle gown embellished with fire maiden topaz sunbursts</t>
  </si>
  <si>
    <t>darkstone great helm patterned with the visage of a snarling wolf</t>
  </si>
  <si>
    <t>petite zibeline pocket buttoned with a swirling charoite charm</t>
  </si>
  <si>
    <t>feyweave treasure hunter's sack clasped with a Fortune's Star diamond</t>
  </si>
  <si>
    <t>nightmare black silk pouch embroidered with a tiny golden dragon</t>
  </si>
  <si>
    <t>starry white cloud embellished with a pair of sweeping silverweave wings</t>
  </si>
  <si>
    <t>pair of korograth leather quarry comber's boots</t>
  </si>
  <si>
    <t>canvas backpack with leather straps</t>
  </si>
  <si>
    <t>linen backpack with leather straps</t>
  </si>
  <si>
    <t>sailcloth backpack with leather straps</t>
  </si>
  <si>
    <t>steelsilk arm pouch embroidered with crossed swords</t>
  </si>
  <si>
    <t>arm pouch painted with bottles</t>
  </si>
  <si>
    <t>small green case depicting a feast</t>
  </si>
  <si>
    <t>woven bag</t>
  </si>
  <si>
    <t>golden sack painted with a flask of oil</t>
  </si>
  <si>
    <t>smoi leather coin purse resembling a rat with dragon's scale sapphire eyes</t>
  </si>
  <si>
    <t>ceremonial vest of darkened armure with a lighter patch</t>
  </si>
  <si>
    <t>jade silk jacket with electrum buttons</t>
  </si>
  <si>
    <t>pair of plain white khaddar chausses</t>
  </si>
  <si>
    <t>crimson icesilk shirt</t>
  </si>
  <si>
    <t>heavy black sackcloth cassock</t>
  </si>
  <si>
    <t>supple gold-spurred leather riding boots</t>
  </si>
  <si>
    <t>pair of black leather boots with a wide cuff just below the knee</t>
  </si>
  <si>
    <t>puzzle</t>
  </si>
  <si>
    <t>elm box puzzle with a simple looking lock</t>
  </si>
  <si>
    <t>brilliant green jaspe sack embroidered with tiny rats</t>
  </si>
  <si>
    <t>felted wool skull stitched with a pair of thick black X's</t>
  </si>
  <si>
    <t>midnight-blue drum pouch embossed with a pattern of demonscales</t>
  </si>
  <si>
    <t>jonquil yellow silk moneybelt embroidered with brightly colored slices of fruit</t>
  </si>
  <si>
    <t>azure-scale sword belt with reinforced titanese stitching</t>
  </si>
  <si>
    <t>dark leather fighting pants fastened with ebony studs</t>
  </si>
  <si>
    <t>segmented grey-brown armadillo costume with a whiplike scaled tail</t>
  </si>
  <si>
    <t>frog</t>
  </si>
  <si>
    <t>avia belt frog</t>
  </si>
  <si>
    <t>amulet</t>
  </si>
  <si>
    <t>cambrinth rat amulet with black gold eyes</t>
  </si>
  <si>
    <t>Duskruin 435</t>
  </si>
  <si>
    <t>Duskruin 435 (auction)</t>
  </si>
  <si>
    <t>Duskruin 435 (raffle)</t>
  </si>
  <si>
    <t>Duskruin 435 (incidental)</t>
  </si>
  <si>
    <t>serpentine kirmiko ribbon</t>
  </si>
  <si>
    <t>loosely coiled asini serpent</t>
  </si>
  <si>
    <t>jaguar-pelt wristcuff set with silversteel studs</t>
  </si>
  <si>
    <t>jaguar-pelt armband with dangling bone beads</t>
  </si>
  <si>
    <t>fatigue</t>
  </si>
  <si>
    <t>augmented vardite gladiatorial armor with a reinforced design</t>
  </si>
  <si>
    <t>ornate vardite full-visored galea with a reinforced design</t>
  </si>
  <si>
    <t>pair of imbricated vardite manicae with a reinforced design</t>
  </si>
  <si>
    <t>augmented gladiatorial vardite gauntlets with a reinforced design</t>
  </si>
  <si>
    <t>metal chain mask</t>
  </si>
  <si>
    <t>metal scale mask</t>
  </si>
  <si>
    <t>light plate mask</t>
  </si>
  <si>
    <t>Imperial vardite ringmail hauberk with a reinforced design</t>
  </si>
  <si>
    <t>Imperial vardite ringmail hauberk with trimmed links</t>
  </si>
  <si>
    <t>Imperial vardite ringmail hauberk</t>
  </si>
  <si>
    <t>Art of Attack</t>
  </si>
  <si>
    <t>awl pike of black steel embellished with small ornate plates</t>
  </si>
  <si>
    <t>austere aspen staff carved with intricate geometric sigils down its length</t>
  </si>
  <si>
    <t>brutish broad-bladed glaive wrapped with shaggy arbelog fur</t>
  </si>
  <si>
    <t>broad-headed short spear with countless stylized butcherbirds etched along the shaft</t>
  </si>
  <si>
    <t>simple bludgeon made from a large whitleather-wrapped tibia</t>
  </si>
  <si>
    <t>heavy spiked mace with a razaksel chain-wrapped haft</t>
  </si>
  <si>
    <t>ceremonial covellite mace featuring dramatic gothic flanges</t>
  </si>
  <si>
    <t>enormous black morning star studded with kris-blades</t>
  </si>
  <si>
    <t>immense guardless flamberge featuring a serrated fire-orange blade</t>
  </si>
  <si>
    <t>lamp-blackened smuggler's knife featuring a spiked animite d-guard</t>
  </si>
  <si>
    <t>elegant Elven longsword with a filigree rose gold basket-hilt</t>
  </si>
  <si>
    <t>short double-curved mambeli with an exquisite witchclaw hilt</t>
  </si>
  <si>
    <t>compact recurve bow with cat's-eye tourmalines set in platinum risers</t>
  </si>
  <si>
    <t>massive competition longbow hewn from lustrous wyndwood</t>
  </si>
  <si>
    <t>outrider's saddle bow of ironwood with silver fist risers</t>
  </si>
  <si>
    <t>clockwork-driven mikkhalbamar stonebow with baroque tel'athi mechanisms</t>
  </si>
  <si>
    <t>glaive</t>
  </si>
  <si>
    <t>silver-washed great helm with lapis lazuli insets</t>
  </si>
  <si>
    <t>silver-washed plate gauntlets with lapis lazuli insets</t>
  </si>
  <si>
    <t>silver-washed plate armor with lapis lazuli insets</t>
  </si>
  <si>
    <t>vardite lamellar helm</t>
  </si>
  <si>
    <t>vardite sallet with trimmed plates</t>
  </si>
  <si>
    <t>yes</t>
  </si>
  <si>
    <t>Imperial mammoth-bone bone hauberk</t>
  </si>
  <si>
    <t>Imperial quilted fine imperial weave hauberk</t>
  </si>
  <si>
    <t>Imperial quilted heavy imperial weave hauberk</t>
  </si>
  <si>
    <t>Imperial quilted imperial weave hauberk</t>
  </si>
  <si>
    <t>insulated heavy silk hauberk</t>
  </si>
  <si>
    <t>quilted thick imperial weave hauberk</t>
  </si>
  <si>
    <t>coarse puffy-white leathers</t>
  </si>
  <si>
    <t>rugged shalswar-hide leathers</t>
  </si>
  <si>
    <t>thick punka leathers</t>
  </si>
  <si>
    <t>thick shalswar-hide leathers</t>
  </si>
  <si>
    <t>coarse punka-hide coat</t>
  </si>
  <si>
    <t>quilted fine burlap robe</t>
  </si>
  <si>
    <t>quilted fine burlap robe with a reinforced design</t>
  </si>
  <si>
    <t>quilted heavy burlap robe</t>
  </si>
  <si>
    <t>quilted heavy burlap robe with a reinforced design</t>
  </si>
  <si>
    <t>padded thick imperial weave vambraces</t>
  </si>
  <si>
    <t>padded thick imperial weave gloves</t>
  </si>
  <si>
    <t>padded thick imperial weave pants</t>
  </si>
  <si>
    <t>vardite mail balaclava</t>
  </si>
  <si>
    <t>audrualm chain helm</t>
  </si>
  <si>
    <t>steel mail helm</t>
  </si>
  <si>
    <t>lumium ring cap</t>
  </si>
  <si>
    <t>steel mail cap</t>
  </si>
  <si>
    <t>Imperial tyrium ringmail hauberk</t>
  </si>
  <si>
    <t>vardite ring robe</t>
  </si>
  <si>
    <t>audrualm ring lorica</t>
  </si>
  <si>
    <t>audrualm ring vambraces</t>
  </si>
  <si>
    <t>vardite mail vambraces</t>
  </si>
  <si>
    <t>kiralan mail gloves</t>
  </si>
  <si>
    <t>kiralan mail gloves with a reinforced design</t>
  </si>
  <si>
    <t>tyrium chain greaves</t>
  </si>
  <si>
    <t>tyrium mail greaves</t>
  </si>
  <si>
    <t>audrualm scale balaclava</t>
  </si>
  <si>
    <t>kiralan lamellar balaclava</t>
  </si>
  <si>
    <t>kiralan lamellar balaclava with a reinforced design</t>
  </si>
  <si>
    <t>vardite lamellar balaclava</t>
  </si>
  <si>
    <t>steel lamellar aventail</t>
  </si>
  <si>
    <t>Imperial tyrium banded-mail hauberk</t>
  </si>
  <si>
    <t>audrualm scale gloves</t>
  </si>
  <si>
    <t>vardite lamellar gloves</t>
  </si>
  <si>
    <t>steel lamellar greaves</t>
  </si>
  <si>
    <t>vardite great helm</t>
  </si>
  <si>
    <t>steel dome helm</t>
  </si>
  <si>
    <t>audrualm plate mask</t>
  </si>
  <si>
    <t>heavy steel plate mask</t>
  </si>
  <si>
    <t>light steel plate mask</t>
  </si>
  <si>
    <t>light steel plate aventail</t>
  </si>
  <si>
    <t>kiralan Imperial plate</t>
  </si>
  <si>
    <t>kiralan Imperial plate with a reinforced design</t>
  </si>
  <si>
    <t>tyrium Imperial plate</t>
  </si>
  <si>
    <t>vardite full plate</t>
  </si>
  <si>
    <t>vardite Imperial plate</t>
  </si>
  <si>
    <t>heavy kiralan plate cuirass with a reinforced design</t>
  </si>
  <si>
    <t>heavy vardite plate cuirass</t>
  </si>
  <si>
    <t>steel light breastplate</t>
  </si>
  <si>
    <t>steel light plate fauld</t>
  </si>
  <si>
    <t>vardite heavy plate fauld</t>
  </si>
  <si>
    <t>light steel backplate</t>
  </si>
  <si>
    <t>steel light plate vambraces</t>
  </si>
  <si>
    <t>vardite heavy plate vambraces</t>
  </si>
  <si>
    <t>steel heavy plate gauntlets</t>
  </si>
  <si>
    <t>vardite heavy plate gauntlets</t>
  </si>
  <si>
    <t>audrualm light plate greaves</t>
  </si>
  <si>
    <t>steel heavy plate greaves</t>
  </si>
  <si>
    <t>steel light plate greaves</t>
  </si>
  <si>
    <t>vardite heavy plate greaves</t>
  </si>
  <si>
    <t>heavy steel fluted plate</t>
  </si>
  <si>
    <t>coarse corrugated-hide cowl</t>
  </si>
  <si>
    <t>coarse crocodile-skin cowl</t>
  </si>
  <si>
    <t>coarse gargoyle-hide cowl</t>
  </si>
  <si>
    <t>coarse lava drake-hide cowl</t>
  </si>
  <si>
    <t>coarse puffy-white cowl</t>
  </si>
  <si>
    <t>coarse punka-hide cowl</t>
  </si>
  <si>
    <t>coarse rat-skin cowl</t>
  </si>
  <si>
    <t>coarse shadowleaf cowl</t>
  </si>
  <si>
    <t>coarse storm-bull cowl</t>
  </si>
  <si>
    <t>thick sharkskin cowl</t>
  </si>
  <si>
    <t>coarse punka-hide helm</t>
  </si>
  <si>
    <t>insulated heavy burlap hood</t>
  </si>
  <si>
    <t>insulated heavy titanese hood</t>
  </si>
  <si>
    <t>insulated thick imperial weave hood</t>
  </si>
  <si>
    <t>padded fine titanese hood</t>
  </si>
  <si>
    <t>padded heavy farandine hood</t>
  </si>
  <si>
    <t>padded heavy titanese hood</t>
  </si>
  <si>
    <t>padded thick silk hood</t>
  </si>
  <si>
    <t>padded thin titanese hood</t>
  </si>
  <si>
    <t>quilted burlap hood</t>
  </si>
  <si>
    <t>quilted fine ruazin wool hood</t>
  </si>
  <si>
    <t>quilted heavy titanese hood</t>
  </si>
  <si>
    <t>quilted thin ruazin wool hood</t>
  </si>
  <si>
    <t>quilted thin titanese hood</t>
  </si>
  <si>
    <t>insulated imperial weave mask</t>
  </si>
  <si>
    <t>insulated thick titanese mask</t>
  </si>
  <si>
    <t>padded fine titanese mask</t>
  </si>
  <si>
    <t>padded heavy farandine mask</t>
  </si>
  <si>
    <t>padded heavy titanese mask</t>
  </si>
  <si>
    <t>padded imperial weave mask</t>
  </si>
  <si>
    <t>padded thin titanese mask</t>
  </si>
  <si>
    <t>quilted burlap mask</t>
  </si>
  <si>
    <t>quilted fine ruazin wool mask</t>
  </si>
  <si>
    <t>quilted heavy titanese mask</t>
  </si>
  <si>
    <t>quilted thin ruazin wool mask</t>
  </si>
  <si>
    <t>Imperial quilted thick imperial weave hauberk</t>
  </si>
  <si>
    <t>insulated thick titanese hauberk</t>
  </si>
  <si>
    <t>padded farandine hauberk</t>
  </si>
  <si>
    <t>padded fine arzumodine hauberk</t>
  </si>
  <si>
    <t>padded fine silk hauberk</t>
  </si>
  <si>
    <t>padded fine titanese hauberk</t>
  </si>
  <si>
    <t>padded heavy titanese hauberk</t>
  </si>
  <si>
    <t>padded titanese hauberk</t>
  </si>
  <si>
    <t>quilted burlap hauberk</t>
  </si>
  <si>
    <t>quilted fine ruazin wool hauberk</t>
  </si>
  <si>
    <t>quilted fine silk hauberk</t>
  </si>
  <si>
    <t>quilted heavy titanese hauberk</t>
  </si>
  <si>
    <t>quilted silk hauberk</t>
  </si>
  <si>
    <t>coarse cloud-white leathers</t>
  </si>
  <si>
    <t>coarse mammoth-hide leathers</t>
  </si>
  <si>
    <t>coarse punka-hide leathers</t>
  </si>
  <si>
    <t>rugged caracal-pelt leathers</t>
  </si>
  <si>
    <t>thick mammoth-hide leathers</t>
  </si>
  <si>
    <t>coarse crusty barkhide coat</t>
  </si>
  <si>
    <t>coarse grey-scale coat</t>
  </si>
  <si>
    <t>insulated thick imperial weave shirt</t>
  </si>
  <si>
    <t>padded fine silk shirt</t>
  </si>
  <si>
    <t>quilted burlap shirt</t>
  </si>
  <si>
    <t>coarse sharkskin robe</t>
  </si>
  <si>
    <t>insulated heavy ruazin wool robe</t>
  </si>
  <si>
    <t>insulated thin titanese robe</t>
  </si>
  <si>
    <t>insulated titanese robe</t>
  </si>
  <si>
    <t>coarse dragon-scale jerkin</t>
  </si>
  <si>
    <t>coarse punka-hide jerkin</t>
  </si>
  <si>
    <t>coarse shalswar-hide mantle</t>
  </si>
  <si>
    <t>insulated fine titanese vest</t>
  </si>
  <si>
    <t>insulated ruazin wool vest</t>
  </si>
  <si>
    <t>padded heavy burlap sleeves</t>
  </si>
  <si>
    <t>coarse punka-hide vambraces</t>
  </si>
  <si>
    <t>insulated thick imperial weave vambraces</t>
  </si>
  <si>
    <t>padded heavy titanese vambraces</t>
  </si>
  <si>
    <t>coarse azure-scale gloves</t>
  </si>
  <si>
    <t>coarse corrugated-hide gloves</t>
  </si>
  <si>
    <t>coarse gargoyle-hide gloves</t>
  </si>
  <si>
    <t>coarse punka-hide gloves</t>
  </si>
  <si>
    <t>insulated heavy burlap gloves</t>
  </si>
  <si>
    <t>insulated heavy ruazin wool gloves</t>
  </si>
  <si>
    <t>insulated heavy silk gloves</t>
  </si>
  <si>
    <t>insulated heavy titanese gloves</t>
  </si>
  <si>
    <t>insulated titanese gloves</t>
  </si>
  <si>
    <t>padded fine ruazin wool gloves</t>
  </si>
  <si>
    <t>padded fine titanese gloves</t>
  </si>
  <si>
    <t>padded heavy titanese gloves</t>
  </si>
  <si>
    <t>padded thin titanese gloves</t>
  </si>
  <si>
    <t>quilted burlap gloves</t>
  </si>
  <si>
    <t>quilted fine ruazin wool gloves</t>
  </si>
  <si>
    <t>quilted heavy titanese gloves</t>
  </si>
  <si>
    <t>quilted thin ruazin wool gloves</t>
  </si>
  <si>
    <t>quilted titanese gloves</t>
  </si>
  <si>
    <t>thick punka gloves</t>
  </si>
  <si>
    <t>thick sharkskin gloves</t>
  </si>
  <si>
    <t>coarse corrugated-hide greaves</t>
  </si>
  <si>
    <t>coarse punka-hide greaves</t>
  </si>
  <si>
    <t>coarse sharkskin greaves</t>
  </si>
  <si>
    <t>insulated ruazin wool pants</t>
  </si>
  <si>
    <t>insulated thick imperial weave pants</t>
  </si>
  <si>
    <t>insulated thin titanese pants</t>
  </si>
  <si>
    <t>padded fine ruazin wool pants</t>
  </si>
  <si>
    <t>padded fine silk pants</t>
  </si>
  <si>
    <t>quilted burlap pants</t>
  </si>
  <si>
    <t>steel chain balaclava</t>
  </si>
  <si>
    <t>chain balaclava</t>
  </si>
  <si>
    <t>vardite chain balaclava</t>
  </si>
  <si>
    <t>audrualm ring helm</t>
  </si>
  <si>
    <t>tyrium ring helm</t>
  </si>
  <si>
    <t>vardite ring helm</t>
  </si>
  <si>
    <t>lumium ring mask</t>
  </si>
  <si>
    <t>kadepa chain aventail</t>
  </si>
  <si>
    <t>lumium bar-mail hauberk</t>
  </si>
  <si>
    <t>quelium ring hauberk</t>
  </si>
  <si>
    <t>reinforced ring hauberk</t>
  </si>
  <si>
    <t>steel chain hauberk</t>
  </si>
  <si>
    <t>tyrium bar-mail hauberk</t>
  </si>
  <si>
    <t>vardite ring hauberk</t>
  </si>
  <si>
    <t>damite ring shirt</t>
  </si>
  <si>
    <t>mail shirt</t>
  </si>
  <si>
    <t>damite mail lorica</t>
  </si>
  <si>
    <t>lumium ring lorica</t>
  </si>
  <si>
    <t>audrualm ring sleeves</t>
  </si>
  <si>
    <t>steel chain gloves</t>
  </si>
  <si>
    <t>steel ring gloves</t>
  </si>
  <si>
    <t>vardite mail gloves</t>
  </si>
  <si>
    <t>bronze ring greaves</t>
  </si>
  <si>
    <t>steel lamellar balaclava</t>
  </si>
  <si>
    <t>scale balaclava</t>
  </si>
  <si>
    <t>steel lamellar hauberk</t>
  </si>
  <si>
    <t>lamellar sleeves</t>
  </si>
  <si>
    <t>damite lamellar gloves</t>
  </si>
  <si>
    <t>steel lamellar gloves</t>
  </si>
  <si>
    <t>tyrium scale gloves</t>
  </si>
  <si>
    <t>vardite brigandine gloves</t>
  </si>
  <si>
    <t>vardite scale gloves</t>
  </si>
  <si>
    <t>damite great helm</t>
  </si>
  <si>
    <t>bronze sallet</t>
  </si>
  <si>
    <t>light tyrium plate mask</t>
  </si>
  <si>
    <t>light vardite plate mask</t>
  </si>
  <si>
    <t>heavy damite full plate</t>
  </si>
  <si>
    <t>kadepa full plate</t>
  </si>
  <si>
    <t>heavy lumium half plate</t>
  </si>
  <si>
    <t>heavy kadepa plate cuirass</t>
  </si>
  <si>
    <t>heavy lumium plate cuirass</t>
  </si>
  <si>
    <t>light lumium plate cuirass</t>
  </si>
  <si>
    <t>lumium heavy breastplate</t>
  </si>
  <si>
    <t>steel heavy breastplate</t>
  </si>
  <si>
    <t>lumium heavy plate fauld</t>
  </si>
  <si>
    <t>heavy lumium backplate</t>
  </si>
  <si>
    <t>lumium heavy plate vambraces</t>
  </si>
  <si>
    <t>light lumium plate gauntlets</t>
  </si>
  <si>
    <t>light vardite plate gauntlets</t>
  </si>
  <si>
    <t>bronze light plate greaves</t>
  </si>
  <si>
    <t>silversteel scale mask</t>
  </si>
  <si>
    <t>bronze ring lorica</t>
  </si>
  <si>
    <t>damite/lumium mix</t>
  </si>
  <si>
    <t>tin mix</t>
  </si>
  <si>
    <t>darkened Elven war hauberk set with heavy steel spikes across the shoulders</t>
  </si>
  <si>
    <t>damite ring gloves with trimmed links</t>
  </si>
  <si>
    <t>held</t>
  </si>
  <si>
    <t>worn</t>
  </si>
  <si>
    <t>95</t>
  </si>
  <si>
    <t>corrugated-hide targe</t>
  </si>
  <si>
    <t>puffy-white targe</t>
  </si>
  <si>
    <t>morgawr-scale targe</t>
  </si>
  <si>
    <t>small punka-hide shield</t>
  </si>
  <si>
    <t>azure-scale targe</t>
  </si>
  <si>
    <t>storm-bull targe</t>
  </si>
  <si>
    <t>korograth-hide targe</t>
  </si>
  <si>
    <t>small crusty bark-hid shield</t>
  </si>
  <si>
    <t>small crusty barkhide shield</t>
  </si>
  <si>
    <t>small shalswar-hide shield</t>
  </si>
  <si>
    <t>small korograth-hide shield</t>
  </si>
  <si>
    <t>small onyx-hide shield</t>
  </si>
  <si>
    <t>sharkskin targe</t>
  </si>
  <si>
    <t>tyrium ceremonial shield</t>
  </si>
  <si>
    <t>green-scale targe</t>
  </si>
  <si>
    <t>lava drake-hide targe</t>
  </si>
  <si>
    <t>small crimson-scale shield</t>
  </si>
  <si>
    <t>small amber-scale shield</t>
  </si>
  <si>
    <t>crimson-scale targe</t>
  </si>
  <si>
    <t>small gryphon-pelt shield</t>
  </si>
  <si>
    <t>gargoyle-hide target shield</t>
  </si>
  <si>
    <t>small cougar-pelt shield</t>
  </si>
  <si>
    <t>damite jousting shield</t>
  </si>
  <si>
    <t>steel skirmisher's shield</t>
  </si>
  <si>
    <t>steel medium shield</t>
  </si>
  <si>
    <t>Cable</t>
  </si>
  <si>
    <t>ash steppe bow</t>
  </si>
  <si>
    <t>azurelle battle bow</t>
  </si>
  <si>
    <t>bloodwood forester's longbow</t>
  </si>
  <si>
    <t>bloodwood forester's shortbow</t>
  </si>
  <si>
    <t>bloodwood Nisha shortbow</t>
  </si>
  <si>
    <t>cherry alpine shortbow</t>
  </si>
  <si>
    <t>cherry farmer's bow</t>
  </si>
  <si>
    <t>cherry flight bow</t>
  </si>
  <si>
    <t>cherry light shortbow</t>
  </si>
  <si>
    <t>copperwood battle bow</t>
  </si>
  <si>
    <t>copperwood forester's stonebow</t>
  </si>
  <si>
    <t>copperwood latchbow</t>
  </si>
  <si>
    <t>goldwood battle crossbow</t>
  </si>
  <si>
    <t>goldwood forester's longbow</t>
  </si>
  <si>
    <t>goldwood Nisha shortbow</t>
  </si>
  <si>
    <t>goldwood skirmisher's bow</t>
  </si>
  <si>
    <t>self bow with cable-backed limbs</t>
  </si>
  <si>
    <t>lelori battle bow</t>
  </si>
  <si>
    <t>lelori competition bow</t>
  </si>
  <si>
    <t>lelori latchbow</t>
  </si>
  <si>
    <t>light azurelle forester's crossbow</t>
  </si>
  <si>
    <t>light copperwood forester's crossbow</t>
  </si>
  <si>
    <t>mangrove Nisha shortbow</t>
  </si>
  <si>
    <t>silverwood battle bow</t>
  </si>
  <si>
    <t>simple steel parry stick</t>
  </si>
  <si>
    <t>steel spiked knuckles</t>
  </si>
  <si>
    <t>Honed</t>
  </si>
  <si>
    <t>tyrium serrated parazonium</t>
  </si>
  <si>
    <t>tyrium telek</t>
  </si>
  <si>
    <t>steel dao</t>
  </si>
  <si>
    <t>steel falcata</t>
  </si>
  <si>
    <t>steel short sword</t>
  </si>
  <si>
    <t>steel briquet</t>
  </si>
  <si>
    <t>steel thin-bladed fan</t>
  </si>
  <si>
    <t>telothian serrated khopesh</t>
  </si>
  <si>
    <t>tyrium serrated khopesh</t>
  </si>
  <si>
    <t>kertig serrated iltesh</t>
  </si>
  <si>
    <t>kertig hanger</t>
  </si>
  <si>
    <t>quelium cutlass</t>
  </si>
  <si>
    <t>darkstone thick-bladed fan</t>
  </si>
  <si>
    <t>steel rapier</t>
  </si>
  <si>
    <t>telothian sterak axe</t>
  </si>
  <si>
    <t>tyrium phalanx sword</t>
  </si>
  <si>
    <t>tyrium spatha</t>
  </si>
  <si>
    <t>haralun sterak axe</t>
  </si>
  <si>
    <t>serrated haralun recade</t>
  </si>
  <si>
    <t>glaes falchion</t>
  </si>
  <si>
    <t>glaes serrated kudalata</t>
  </si>
  <si>
    <t>steel nimsha</t>
  </si>
  <si>
    <t>steel longsword</t>
  </si>
  <si>
    <t>tyrium flamberge</t>
  </si>
  <si>
    <t>glaes shh'oi'ata</t>
  </si>
  <si>
    <t>kertig igorat axe</t>
  </si>
  <si>
    <t>steel igorat axe</t>
  </si>
  <si>
    <t>steel splitting maul</t>
  </si>
  <si>
    <t>steel greataxe</t>
  </si>
  <si>
    <t>shh'oi'ata with a balanced blade</t>
  </si>
  <si>
    <t>war sword with a honed blade</t>
  </si>
  <si>
    <t>steel club</t>
  </si>
  <si>
    <t>flanged steel mace</t>
  </si>
  <si>
    <t>steel war hammer</t>
  </si>
  <si>
    <t>steel belaying pin</t>
  </si>
  <si>
    <t>steel marlingspike</t>
  </si>
  <si>
    <t>kertig sledgehammer</t>
  </si>
  <si>
    <t>kertig imperial war hammer</t>
  </si>
  <si>
    <t>glaes morning star</t>
  </si>
  <si>
    <t>spiked steel ball and chain</t>
  </si>
  <si>
    <t>steel sledgehammer</t>
  </si>
  <si>
    <t>steel horseman's flail</t>
  </si>
  <si>
    <t>steel greathammer</t>
  </si>
  <si>
    <t>steel war mattock</t>
  </si>
  <si>
    <t>double-sided steel ball and chain</t>
  </si>
  <si>
    <t>giant lumium mallet</t>
  </si>
  <si>
    <t>darkstone half-handled riste</t>
  </si>
  <si>
    <t>steel quarterstaff</t>
  </si>
  <si>
    <t>steel pike staff</t>
  </si>
  <si>
    <t>steel cane</t>
  </si>
  <si>
    <t>tyrium lance</t>
  </si>
  <si>
    <t>haralun lance</t>
  </si>
  <si>
    <t>steel pole axe</t>
  </si>
  <si>
    <t>kertig serrated naginata</t>
  </si>
  <si>
    <t>steel voulge</t>
  </si>
  <si>
    <t>steel halberd</t>
  </si>
  <si>
    <t>steel bardiche</t>
  </si>
  <si>
    <t>tyrium dart</t>
  </si>
  <si>
    <t>tyrium throwing axe</t>
  </si>
  <si>
    <t>haralun large horseshoe</t>
  </si>
  <si>
    <t>kertig throwing club</t>
  </si>
  <si>
    <t>steel horseshoe</t>
  </si>
  <si>
    <t>haralun hurling axe</t>
  </si>
  <si>
    <t>telothian Imperial spear</t>
  </si>
  <si>
    <t>tyrium military fork</t>
  </si>
  <si>
    <t>haralun light spear</t>
  </si>
  <si>
    <t>telothian telek</t>
  </si>
  <si>
    <t>telothian cutlass</t>
  </si>
  <si>
    <t>telothian iltesh</t>
  </si>
  <si>
    <t>telothian scimitar</t>
  </si>
  <si>
    <t>telothian rapier</t>
  </si>
  <si>
    <t>kertig iltesh</t>
  </si>
  <si>
    <t>telothian falchion</t>
  </si>
  <si>
    <t>telothian bastard sword</t>
  </si>
  <si>
    <t>telothian broadsword</t>
  </si>
  <si>
    <t>telothian longsword</t>
  </si>
  <si>
    <t>kertig battle axe</t>
  </si>
  <si>
    <t>telothian greatsword</t>
  </si>
  <si>
    <t>tyrium greataxe</t>
  </si>
  <si>
    <t>tyrium light pernach</t>
  </si>
  <si>
    <t>flanged kertig mace</t>
  </si>
  <si>
    <t>spiked telothian hara</t>
  </si>
  <si>
    <t>kertig morning star</t>
  </si>
  <si>
    <t>telothian maul</t>
  </si>
  <si>
    <t>tyrium maul</t>
  </si>
  <si>
    <t>kertig footman's flail</t>
  </si>
  <si>
    <t>telothian pike staff</t>
  </si>
  <si>
    <t>telothian serrated naginata</t>
  </si>
  <si>
    <t>tyrium hurling axe</t>
  </si>
  <si>
    <t>telothian svidaw sis</t>
  </si>
  <si>
    <t>tyrium hhr'ata</t>
  </si>
  <si>
    <t>tyrium Imperial spear</t>
  </si>
  <si>
    <t>kiralan ring balaclava with trimmed links</t>
  </si>
  <si>
    <t>damite ring helm</t>
  </si>
  <si>
    <t>damite scale helm with trimmed scales</t>
  </si>
  <si>
    <t>damite mail helm with a reinforced design</t>
  </si>
  <si>
    <t>Imperial quilted heavy titanese hauberk</t>
  </si>
  <si>
    <t>insulated thick imperial weave hauberk</t>
  </si>
  <si>
    <t>padded thin imperial weave robe</t>
  </si>
  <si>
    <t>padded thick imperial weave shirt</t>
  </si>
  <si>
    <t>quilted thick imperial weave shirt</t>
  </si>
  <si>
    <t>padded thick imperial weave hood with a reinforced design</t>
  </si>
  <si>
    <t>padded thin imperial weave mask</t>
  </si>
  <si>
    <t>padded thin imperial weave vambraces</t>
  </si>
  <si>
    <t>padded imperial weave gloves</t>
  </si>
  <si>
    <t>padded thick imperial weave gloves with a reinforced design</t>
  </si>
  <si>
    <t>massive black Imperial wall shield</t>
  </si>
  <si>
    <t>masterfully-crafted (92 quality)</t>
  </si>
  <si>
    <t>masterfully-crafted (78 quality)</t>
  </si>
  <si>
    <t>Bal'd</t>
  </si>
  <si>
    <t>Temp.</t>
  </si>
  <si>
    <t>Light.</t>
  </si>
  <si>
    <t>Lam.</t>
  </si>
  <si>
    <t>Reinf.</t>
  </si>
  <si>
    <t>67% telothian/33% platinum</t>
  </si>
  <si>
    <t>67.00% darkstone/33.00% gold</t>
  </si>
  <si>
    <t>67.00% glaes/33.00% gold</t>
  </si>
  <si>
    <t>67.00% glaes/33.00% oravir</t>
  </si>
  <si>
    <t>67.00% glaes/33.00% platinum</t>
  </si>
  <si>
    <t>67.00% haralun/12.25% copper/9.52% silver/4.76% bronze/4.00% iron/2.38% oravir/0.08% medium carbon steel</t>
  </si>
  <si>
    <t>67.00% haralun/13.02% iron/10.07% lead/9.91% copper</t>
  </si>
  <si>
    <t>67.00% haralun/16.50% copper/16.50% nickel</t>
  </si>
  <si>
    <t>67.00% haralun/17.00% nickel/16.00% copper</t>
  </si>
  <si>
    <t>67.00% haralun/26.00% oravir/7.00% copper</t>
  </si>
  <si>
    <t>67.00% high carbon steel/19.01% platinum/13.98% bronze</t>
  </si>
  <si>
    <t>67.00% high carbon steel/20.18% gold/12.82% platinum</t>
  </si>
  <si>
    <t>67.00% high carbon steel/24.00% gold/9.00% platinum</t>
  </si>
  <si>
    <t>67.00% high carbon steel/33.00% gold</t>
  </si>
  <si>
    <t>67.00% high carbon steel/33.00% oravir</t>
  </si>
  <si>
    <t>67.00% high carbon steel/33.00% platinum</t>
  </si>
  <si>
    <t>67.00% kertig/16.00% lead/8.71% copper/8.28% gold</t>
  </si>
  <si>
    <t>67.00% kertig/16.50% gold/16.50% lead</t>
  </si>
  <si>
    <t>67.00% kertig/16.50% lead/6.50% gold</t>
  </si>
  <si>
    <t>67.00% kertig/17.00% gold/16.00% lead</t>
  </si>
  <si>
    <t>67.00% kertig/30.00% gold/3.00% iron</t>
  </si>
  <si>
    <t>67.00% kertig/33.00% gold</t>
  </si>
  <si>
    <t>67.00% lumium/33.00% tin</t>
  </si>
  <si>
    <t>67.00% medium carbon steel/33.00% oravir</t>
  </si>
  <si>
    <t>67.00% telothian/33.00% platinum</t>
  </si>
  <si>
    <t>67.00% tyrium/20.00% iron/13.00% gold</t>
  </si>
  <si>
    <t>67.00% tyrium/33.00% gold</t>
  </si>
  <si>
    <t>67.00% tyrium/33.00% platinum</t>
  </si>
  <si>
    <t>67.03% tyrium/32.96% platinum</t>
  </si>
  <si>
    <t>67.06% glaes/21.82% oravir/11.11% lead</t>
  </si>
  <si>
    <t>67.10% high carbon steel/32.89% gold</t>
  </si>
  <si>
    <t>67.10% high carbon steel/32.89% oravir</t>
  </si>
  <si>
    <t>67.11% high carbon steel/32.88% oravir</t>
  </si>
  <si>
    <t>67.12% high carbon steel/32.87% platinum</t>
  </si>
  <si>
    <t>67.18% high carbon steel/32.81% oravir</t>
  </si>
  <si>
    <t>67.19% high carbon steel/32.80% oravir</t>
  </si>
  <si>
    <t>67.19% high carbon steel/32.81% oravir</t>
  </si>
  <si>
    <t>67.20% kertig/28.00% gold/2.50% copper/1.50% bronze/0.80% oravir</t>
  </si>
  <si>
    <t>67.21% high carbon steel/32.78% oravir</t>
  </si>
  <si>
    <t>67.21% kertig/19.67% platinum/13.11% lead</t>
  </si>
  <si>
    <t>67.24% haralun/32.75% gold</t>
  </si>
  <si>
    <t>67.30% bronze/32.69% oravir</t>
  </si>
  <si>
    <t>67.30% telothian/32.69% gold</t>
  </si>
  <si>
    <t>67.37% haralun/17.92% lead/11.76% zinc/2.94% copper</t>
  </si>
  <si>
    <t>67.41% bronze/32.58% oravir</t>
  </si>
  <si>
    <t>67.43% glaes/24.23% platinum/8.33% bronze</t>
  </si>
  <si>
    <t>67.48% telothian/32.51% platinum</t>
  </si>
  <si>
    <t>67.50% glaes/20.83% nickel/11.66% gold</t>
  </si>
  <si>
    <t>67.56% haralun/16.21% high carbon steel/16.21% silver</t>
  </si>
  <si>
    <t>67.59% glaes/32.40% platinum</t>
  </si>
  <si>
    <t>67.64% haralun/22.25% platinum/10.10% oravir</t>
  </si>
  <si>
    <t>67.64% kertig/20.59% gold/11.76% lead</t>
  </si>
  <si>
    <t>67.69% glaes/32.30% platinum</t>
  </si>
  <si>
    <t>67.80% kertig/32.20% platinum</t>
  </si>
  <si>
    <t>67.85% glaes/32.14% platinum</t>
  </si>
  <si>
    <t>67.90% tyrium/32.10% platinum</t>
  </si>
  <si>
    <t>68.00% quelium/24.00% lead/8.00% platinum</t>
  </si>
  <si>
    <t>68.04% high carbon steel/31.95% oravir</t>
  </si>
  <si>
    <t>68.29% tyrium/31.70% platinum</t>
  </si>
  <si>
    <t>68.33% high carbon steel/31.67% platinum</t>
  </si>
  <si>
    <t>68.42% glaes/21.05% bronze/5.26% covellite/5.26% oravir</t>
  </si>
  <si>
    <t>68.42% haralun/15.78% high carbon steel/15.78% silver</t>
  </si>
  <si>
    <t>68.42% haralun/26.31% oravir/5.26% high carbon steel</t>
  </si>
  <si>
    <t>68.42% kertig/31.57% oravir</t>
  </si>
  <si>
    <t>68.75% haralun/25.00% bronze/6.25% lead</t>
  </si>
  <si>
    <t>68.75% kertig/31.25% oravir</t>
  </si>
  <si>
    <t>68.95% bronze/31.05% oravir</t>
  </si>
  <si>
    <t>69.00% kertig/17.62% gold/6.25% platinum/6.00% lead/1.12% zinc</t>
  </si>
  <si>
    <t>69.23% glaes/30.76% oravir</t>
  </si>
  <si>
    <t>69.23% telothian/30.77% platinum</t>
  </si>
  <si>
    <t>69.62% kertig/28.27% platinum/2.10% nickel</t>
  </si>
  <si>
    <t>70.00% glaes/20.00% bronze/10.00% high carbon steel</t>
  </si>
  <si>
    <t>70.00% glaes/30.00% lead</t>
  </si>
  <si>
    <t>70.00% haralun/15.00% copper/15.00% nickel</t>
  </si>
  <si>
    <t>70.00% high carbon steel/20.00% bronze/10.00% lead</t>
  </si>
  <si>
    <t>70.00% high carbon steel/30.00% oravir</t>
  </si>
  <si>
    <t>70.00% kertig/20.00% bronze/10.00% lead</t>
  </si>
  <si>
    <t>70.00% kertig/20.00% high carbon steel/10.00% gold</t>
  </si>
  <si>
    <t>70.00% kertig/30.00% gold</t>
  </si>
  <si>
    <t>70.00% tyrium/30.00% tin</t>
  </si>
  <si>
    <t>70.40% tyrium/22.44% oravir/7.14% silver</t>
  </si>
  <si>
    <t>70.52% glaes/17.57% silver/11.90% lead</t>
  </si>
  <si>
    <t>70.55% haralun/16.66% oravir/11.11% glaes/1.11% nickel/0.55% copper</t>
  </si>
  <si>
    <t>71.42% bronze/28.57% oravir</t>
  </si>
  <si>
    <t>71.42% haralun/28.57% nickel</t>
  </si>
  <si>
    <t>71.42% haralun/28.57% silver</t>
  </si>
  <si>
    <t>71.42% kertig/28.57% gold</t>
  </si>
  <si>
    <t>71.43% bronze/28.57% oravir</t>
  </si>
  <si>
    <t>71.43% glaes/28.57% oravir</t>
  </si>
  <si>
    <t>71.43% kertig/28.57% platinum</t>
  </si>
  <si>
    <t>72.19% tyrium/27.80% platinum</t>
  </si>
  <si>
    <t>72.72% tyrium/27.27% platinum</t>
  </si>
  <si>
    <t>75.00% bronze/25.00% oravir</t>
  </si>
  <si>
    <t>75.00% haralun/12.50% high carbon steel/12.50% oravir</t>
  </si>
  <si>
    <t>76.66% high carbon steel/23.33% oravir</t>
  </si>
  <si>
    <t>77.77% kertig/22.22% platinum</t>
  </si>
  <si>
    <t>78.74% high carbon steel/21.26% gold</t>
  </si>
  <si>
    <t>80.00% haralun/20.00% high carbon steel</t>
  </si>
  <si>
    <t>84.61% telothian/15.38% platinum</t>
  </si>
  <si>
    <t>99.99% bronze/0.00% oravir</t>
  </si>
  <si>
    <t>75.00% darkstone/25.00% platinum</t>
  </si>
  <si>
    <t>68.75% kertig/31.25% covellite</t>
  </si>
  <si>
    <t>67.24% high carbon steel/32.76% oravir</t>
  </si>
  <si>
    <t>67.00% silversteel/21.12% iron/11.88% zinc</t>
  </si>
  <si>
    <t>67.17% damite/32.79% platinum/0.02% gold</t>
  </si>
  <si>
    <t>67.09% damite/32.90% platinum</t>
  </si>
  <si>
    <t>67.79% kadepa/32.20% platinum</t>
  </si>
  <si>
    <t>68.75% lumium/31.25% tin</t>
  </si>
  <si>
    <t>99.35% lumium/0.60% gold/0.03% oravir</t>
  </si>
  <si>
    <t>68.75% tyrium/31.25% platinum</t>
  </si>
  <si>
    <t>67.00% audrualm/33.00% lumium</t>
  </si>
  <si>
    <t>67.19% lumium/32.80% tin</t>
  </si>
  <si>
    <t>67.85% lumium/32.14% tin</t>
  </si>
  <si>
    <t>67.11% lumium/32.88% platinum</t>
  </si>
  <si>
    <t>63.76% high carbon steel/23.18% bronze/13.04% medium carbon steel</t>
  </si>
  <si>
    <t>67.00% vardite/33.00% platinum</t>
  </si>
  <si>
    <t>67.53% damite/32.46% platinum</t>
  </si>
  <si>
    <t>67.00% lumium/33.00% platinum</t>
  </si>
  <si>
    <t>67.44% lumium/32.55% tin</t>
  </si>
  <si>
    <t>67.21% high carbon steel/32.78% platinum</t>
  </si>
  <si>
    <t>68.62% vardite/31.37% platinum</t>
  </si>
  <si>
    <t>67.00% audrualm/32.99% tin</t>
  </si>
  <si>
    <t>67.00% damite/33.00% platinum</t>
  </si>
  <si>
    <t>67.24% damite/32.75% platinum</t>
  </si>
  <si>
    <t>67.16% damite/26.81% platinum/6.01% gold</t>
  </si>
  <si>
    <t>70.83% kadepa/29.16% lumium</t>
  </si>
  <si>
    <t>67.00% kiralan/33.00% platinum</t>
  </si>
  <si>
    <t>67.48% lumium/32.51% platinum</t>
  </si>
  <si>
    <t>67.14% lumium/32.85% lead</t>
  </si>
  <si>
    <t>67.00% lumium/33.00% gold</t>
  </si>
  <si>
    <t>67.14% lumium/32.85% gold</t>
  </si>
  <si>
    <t>67.26% lumium/31.31% platinum/1.42% tin</t>
  </si>
  <si>
    <t>67.56% lumium/32.43% platinum</t>
  </si>
  <si>
    <t>67.21% lumium/32.78% gold</t>
  </si>
  <si>
    <t>68.70% lumium/31.29% tin</t>
  </si>
  <si>
    <t>67.00% quelium/20.00% platinum/13.00% copper</t>
  </si>
  <si>
    <t>68.60% silversteel/21.40% medium carbon steel/5.00% platinum/4.92% tin/0.07% zinc</t>
  </si>
  <si>
    <t>60.00% medium carbon steel/40.00% high carbon steel</t>
  </si>
  <si>
    <t>79.41% vardite/20.58% platinum</t>
  </si>
  <si>
    <t>67.00% vardite/33.00% gold</t>
  </si>
  <si>
    <t>67.24% damite/25.96% platinum/6.79% gold</t>
  </si>
  <si>
    <t>67.00% lumium/2.49% gold/0.50% platinum/0.00% tin</t>
  </si>
  <si>
    <t>70.58% damite/29.41% platinum</t>
  </si>
  <si>
    <t>50.00% audrualm/50.00% damite</t>
  </si>
  <si>
    <t>67.40% kadepa/32.59% platinum</t>
  </si>
  <si>
    <t>67.00% kiralan/26.66% gold/6.33% copper</t>
  </si>
  <si>
    <t>71.93% bronze/28.07% oravir</t>
  </si>
  <si>
    <t>70.98% lumium/29.02% tin</t>
  </si>
  <si>
    <t>68.18% vardite/31.81% platinum</t>
  </si>
  <si>
    <t>68.18% audrualm/31.81% tin</t>
  </si>
  <si>
    <t>68.75% audrualm/31.25% tin</t>
  </si>
  <si>
    <t>67.25% bronze/32.74% oravir</t>
  </si>
  <si>
    <t>72.24% damite/27.69% platinum/0.06% gold</t>
  </si>
  <si>
    <t>67.11% damite/32.88% platinum</t>
  </si>
  <si>
    <t>67.24% damite/25.97% platinum/6.79% gold</t>
  </si>
  <si>
    <t>67.74% lumium/32.25% tin</t>
  </si>
  <si>
    <t>67.15% lumium/32.84% tin</t>
  </si>
  <si>
    <t>67.85% tyrium/32.14% platinum</t>
  </si>
  <si>
    <t>68.11% vardite/31.88% gold</t>
  </si>
  <si>
    <t>67.79% vardite/32.20% platinum</t>
  </si>
  <si>
    <t>67.01% vardite/31.45% gold/1.52% platinum</t>
  </si>
  <si>
    <t>67.50% vardite/32.50% platinum</t>
  </si>
  <si>
    <t>67.06% bronze/32.93% oravir</t>
  </si>
  <si>
    <t>71.40% bronze/28.59% oravir</t>
  </si>
  <si>
    <t>67.00% damite/21.83% gold/11.16% platinum</t>
  </si>
  <si>
    <t>67.00% damite/32.23% gold/0.75% platinum</t>
  </si>
  <si>
    <t>50.58% kadepa/49.41% damite</t>
  </si>
  <si>
    <t>67.61% lumium/32.38% tin</t>
  </si>
  <si>
    <t>67.00% lumium/32.99% tin/0.00% covellite/0.00% zinc</t>
  </si>
  <si>
    <t>67.50% damite/32.50% oravir</t>
  </si>
  <si>
    <t>67.22% vardite/32.77% platinum</t>
  </si>
  <si>
    <t>67% vardite/33% oravir</t>
  </si>
  <si>
    <t>67.12% lumium/32.87% platinum/0.00% gold</t>
  </si>
  <si>
    <t>67.30% lumium/32.69% tin</t>
  </si>
  <si>
    <t>67.00% quelium/33.00% gold</t>
  </si>
  <si>
    <t>69.69% audrualm/30.30% tin</t>
  </si>
  <si>
    <t>57.14% copper/42.85% nickel</t>
  </si>
  <si>
    <t>67.22% damite/32.77% platinum</t>
  </si>
  <si>
    <t>67.00% damite/33.00% gold</t>
  </si>
  <si>
    <t>67.98% damite/28.88% gold/3.13% platinum</t>
  </si>
  <si>
    <t>69.02% kadepa/30.97% platinum</t>
  </si>
  <si>
    <t>67.21% lumium/32.78% tin</t>
  </si>
  <si>
    <t>67.82% lumium/32.17% tin</t>
  </si>
  <si>
    <t>69.76% lumium/30.23% tin</t>
  </si>
  <si>
    <t>67.06% vardite/32.93% platinum</t>
  </si>
  <si>
    <t>67.64% damite/23.52% iron/5.88% platinum/2.94% zinc</t>
  </si>
  <si>
    <t>67.64% lumium/32.35% platinum</t>
  </si>
  <si>
    <t>71.42% lumium/28.57% tin</t>
  </si>
  <si>
    <t>67.28% high carbon steel/16.82% silver/15.88% platinum</t>
  </si>
  <si>
    <t>67.14% high carbon steel/32.85% oravir</t>
  </si>
  <si>
    <t>72.22% kiralan/27.77% platinum</t>
  </si>
  <si>
    <t>67.74% vardite/32.26% platinum</t>
  </si>
  <si>
    <t>68.00% lumium/32.00% platinum</t>
  </si>
  <si>
    <t>68.42% lumium/31.57% tin</t>
  </si>
  <si>
    <t>67.14% lumium/32.85% platinum</t>
  </si>
  <si>
    <t>69.04% lumium/30.95% platinum</t>
  </si>
  <si>
    <t>67% kiralan/33% platinum</t>
  </si>
  <si>
    <t>67.22% tyrium/32.77% gold</t>
  </si>
  <si>
    <t>67.18% vardite/24.21% platinum/8.59% gold</t>
  </si>
  <si>
    <t>67.42% kadepa/32.57% platinum</t>
  </si>
  <si>
    <t>67.56% vardite/32.43% gold</t>
  </si>
  <si>
    <t>67.14% vardite/32.85% oravir</t>
  </si>
  <si>
    <t>67.19% bronze/32.80% oravir</t>
  </si>
  <si>
    <t>67.20% lumium/18.40% oravir/14.40% nickel</t>
  </si>
  <si>
    <t>67.08% lumium/32.91% tin</t>
  </si>
  <si>
    <t>67.00% vardite/30.00% gold/3.00% platinum</t>
  </si>
  <si>
    <t>60.00% high carbon steel/40.00% medium carbon steel</t>
  </si>
  <si>
    <t>67.85% vardite/32.14% platinum</t>
  </si>
  <si>
    <t>saucer</t>
  </si>
  <si>
    <t>razor-sharp saucer</t>
  </si>
  <si>
    <t>steelstar</t>
  </si>
  <si>
    <t>blue-white steelstar</t>
  </si>
  <si>
    <t>dull black steelstar</t>
  </si>
  <si>
    <t>fiery red steelstar</t>
  </si>
  <si>
    <t>slim cane arrow</t>
  </si>
  <si>
    <t>leafhead bolt</t>
  </si>
  <si>
    <t>fossilized turnip</t>
  </si>
  <si>
    <t>chest/back</t>
  </si>
  <si>
    <t>massive kertig broadsword hilted in sigilated cambrinth [active]</t>
  </si>
  <si>
    <t>simple vardite aegis</t>
  </si>
  <si>
    <t>blackened steel staff studded with pure white thealstone orbs</t>
  </si>
  <si>
    <t>slender icesteel khuj with a long mistwood haft</t>
  </si>
  <si>
    <t>massive steel kite shield polished to a mirror finish</t>
  </si>
  <si>
    <t>gleaming silversteel hauberk of curious design</t>
  </si>
  <si>
    <t>Halfling's steel-shod kneecapper [Halfling]</t>
  </si>
  <si>
    <t>icy-blue blade set with a glacier emerald in its crossguard [T6]</t>
  </si>
  <si>
    <t>deep ebony exoskeletal katar [T6]</t>
  </si>
  <si>
    <t>icy-blue blade set with a glacier emerald in its crossguard [T3]</t>
  </si>
  <si>
    <t>icy-blue blade set with a glacier emerald in its crossguard [T5]</t>
  </si>
  <si>
    <t>deep ebony exoskeletal katar [T5]</t>
  </si>
  <si>
    <t>icy-blue blade set with a glacier emerald in its crossguard [T4]</t>
  </si>
  <si>
    <t>deep ebony exoskeletal katar [T4]</t>
  </si>
  <si>
    <t>deep ebony exoskeletal katar [T3]</t>
  </si>
  <si>
    <t>deep ebony exoskeletal rapier [T6]</t>
  </si>
  <si>
    <t>deep ebony exoskeletal scimitar [T6]</t>
  </si>
  <si>
    <t>deep ebony exoskeletal scimitar [T5]</t>
  </si>
  <si>
    <t>deep ebony exoskeletal rapier [T5]</t>
  </si>
  <si>
    <t>deep ebony exoskeletal scimitar [T4]</t>
  </si>
  <si>
    <t>deep ebony exoskeletal rapier [T4]</t>
  </si>
  <si>
    <t>deep ebony exoskeletal scimitar [T3]</t>
  </si>
  <si>
    <t>deep ebony exoskeletal rapier [T3]</t>
  </si>
  <si>
    <t>sapper's axe [Dwarf]</t>
  </si>
  <si>
    <t>deep ebony exoskeletal broadsword [T6]</t>
  </si>
  <si>
    <t>deep ebony exoskeletal broadsword [T5]</t>
  </si>
  <si>
    <t>deep ebony exoskeletal longsword [T6]</t>
  </si>
  <si>
    <t>deep ebony exoskeletal broadsword [T4]</t>
  </si>
  <si>
    <t>deep ebony exoskeletal longsword [T5]</t>
  </si>
  <si>
    <t>deep ebony exoskeletal broadsword [T3]</t>
  </si>
  <si>
    <t>deep ebony exoskeletal longsword [T4]</t>
  </si>
  <si>
    <t>deep ebony exoskeletal longsword [T3]</t>
  </si>
  <si>
    <t>sapper's axe [non-Dwarf]</t>
  </si>
  <si>
    <t>triple-bladed Kaldaran Tyrant's slaughtersword [Kaldar]</t>
  </si>
  <si>
    <t>deep ebony exoskeletal sword [T6]</t>
  </si>
  <si>
    <t>deep ebony exoskeletal sword [T5]</t>
  </si>
  <si>
    <t>folded uthamar masamune with a deep crimson Elothean silk wrapped handle</t>
  </si>
  <si>
    <t>folded uthamar masamune with a shadowy black Elothean silk wrapped handle</t>
  </si>
  <si>
    <t>folded uthamar masamune with a silvery blue Elothean silk wrapped handle</t>
  </si>
  <si>
    <t>deep ebony exoskeletal sword [T4]</t>
  </si>
  <si>
    <t>deep ebony exoskeletal claymore [T6]</t>
  </si>
  <si>
    <t>deep ebony exoskeletal claymore [T5]</t>
  </si>
  <si>
    <t>deep ebony exoskeletal sword [T3]</t>
  </si>
  <si>
    <t>triple-bladed Kaldaran Tyrant's slaughtersword [non-Kaldar]</t>
  </si>
  <si>
    <t>deep ebony exoskeletal claymore [T4]</t>
  </si>
  <si>
    <t>deep ebony exoskeletal claymore [T3]</t>
  </si>
  <si>
    <t>deep ebony exoskeletal bludgeon [T6]</t>
  </si>
  <si>
    <t>deep ebony exoskeletal bludgeon [T5]</t>
  </si>
  <si>
    <t>deep ebony exoskeletal bludgeon [T4]</t>
  </si>
  <si>
    <t>deep ebony exoskeletal bludgeon [T3]</t>
  </si>
  <si>
    <t>deep ebony exoskeletal hammer [T6]</t>
  </si>
  <si>
    <t>deep ebony exoskeletal mace [T6]</t>
  </si>
  <si>
    <t>deep ebony exoskeletal hammer [T5]</t>
  </si>
  <si>
    <t>deep ebony exoskeletal mace [T5]</t>
  </si>
  <si>
    <t>deep ebony exoskeletal hammer [T4]</t>
  </si>
  <si>
    <t>deep ebony exoskeletal mace [T4]</t>
  </si>
  <si>
    <t>deep ebony exoskeletal hammer [T3]</t>
  </si>
  <si>
    <t>deep ebony exoskeletal mace [T3]</t>
  </si>
  <si>
    <t>deep ebony exoskeletal maul [T6]</t>
  </si>
  <si>
    <t>deep ebony exoskeletal maul [T5]</t>
  </si>
  <si>
    <t>deep ebony exoskeletal mattock [T6]</t>
  </si>
  <si>
    <t>deep ebony exoskeletal maul [T4]</t>
  </si>
  <si>
    <t>deep ebony exoskeletal mattock [T5]</t>
  </si>
  <si>
    <t>deep ebony exoskeletal maul [T3]</t>
  </si>
  <si>
    <t>deep ebony exoskeletal mattock [T4]</t>
  </si>
  <si>
    <t>deep ebony exoskeletal mattock [T3]</t>
  </si>
  <si>
    <t>deep ebony exoskeletal nightstick [T6]</t>
  </si>
  <si>
    <t>deep ebony exoskeletal nightstick [T5]</t>
  </si>
  <si>
    <t>deep ebony exoskeletal nightstick [T4]</t>
  </si>
  <si>
    <t>deep ebony exoskeletal nightstick [T3]</t>
  </si>
  <si>
    <t>deep ebony exoskeletal pike [T6]</t>
  </si>
  <si>
    <t>deep ebony exoskeletal pike [T5]</t>
  </si>
  <si>
    <t>deep ebony exoskeletal pike [T4]</t>
  </si>
  <si>
    <t>deep ebony exoskeletal pike [T3]</t>
  </si>
  <si>
    <t>deep ebony exoskeletal halberd [T6]</t>
  </si>
  <si>
    <t>deep ebony exoskeletal halberd [T5]</t>
  </si>
  <si>
    <t>deep ebony exoskeletal halberd [T4]</t>
  </si>
  <si>
    <t>deep ebony exoskeletal halberd [T3]</t>
  </si>
  <si>
    <t>deep ebony exoskeletal axe [T6]</t>
  </si>
  <si>
    <t>deep ebony exoskeletal axe [T5]</t>
  </si>
  <si>
    <t>deep ebony exoskeletal axe [T4]</t>
  </si>
  <si>
    <t>deep ebony exoskeletal axe [T3]</t>
  </si>
  <si>
    <t>Halfling's steel-shod kneecapper [non-Halfling]</t>
  </si>
  <si>
    <t>satchel embroidered with images of rampant black unicorns engaged in battle</t>
  </si>
  <si>
    <t>large hunting pack crafted from wyvern hide [embiggened x4]</t>
  </si>
  <si>
    <t>capacious Imperial weave saddlebag clasped with a soulstone tower [embiggened x4]</t>
  </si>
  <si>
    <t>charming tapestry carpetbag patterned with sprawling cabbage roses [embiggened x4]</t>
  </si>
  <si>
    <t>elongated black haversack clasped with a grey button [embiggened x4]</t>
  </si>
  <si>
    <t>wide raw silk backpack with asini fittings [embiggened x4]</t>
  </si>
  <si>
    <t>worn grey hitman's backpack with fraying straps [embiggened x4]</t>
  </si>
  <si>
    <t>khiynit backpack with a vardite clasp [embiggened x4]</t>
  </si>
  <si>
    <t>dusky black backpack with a crimson asini clasp [embiggened x4]</t>
  </si>
  <si>
    <t>dusky dreamweave backpack clasped with a shimmering dragon fire opal [embiggened x4]</t>
  </si>
  <si>
    <t>oversized harvest bag with a large flap [embiggened x4]</t>
  </si>
  <si>
    <t>enormous gleaming chest with twilight sapphire dials [embiggened x4]</t>
  </si>
  <si>
    <t>elongated black backpack clasped with a grey button [embiggened x4]</t>
  </si>
  <si>
    <t>leather boatman's pack with wide shoulder straps [embiggened x4]</t>
  </si>
  <si>
    <t>wide leather backpack with silversteel fittings [embiggened x4]</t>
  </si>
  <si>
    <t>capacious Imperial weave saddlebag clasped with a soulstone tower [embiggened x3]</t>
  </si>
  <si>
    <t>large hunting pack crafted from wyvern hide [embiggened x3]</t>
  </si>
  <si>
    <t>charming tapestry carpetbag patterned with sprawling cabbage roses [embiggened x3]</t>
  </si>
  <si>
    <t>elongated black haversack clasped with a grey button [embiggened x3]</t>
  </si>
  <si>
    <t>wide raw silk backpack with asini fittings [embiggened x3]</t>
  </si>
  <si>
    <t>khiynit backpack with a vardite clasp [embiggened x3]</t>
  </si>
  <si>
    <t>dusky black backpack with a crimson asini clasp [embiggened x3]</t>
  </si>
  <si>
    <t>dusky dreamweave backpack clasped with a shimmering dragon fire opal [embiggened x3]</t>
  </si>
  <si>
    <t>worn grey hitman's backpack with fraying straps [embiggened x3]</t>
  </si>
  <si>
    <t>oversized harvest bag with a large flap [embiggened x3]</t>
  </si>
  <si>
    <t>enormous gleaming chest with twilight sapphire dials [embiggened x3]</t>
  </si>
  <si>
    <t>elongated black backpack clasped with a grey button [embiggened x3]</t>
  </si>
  <si>
    <t>leather boatman's pack with wide shoulder straps [embiggened x3]</t>
  </si>
  <si>
    <t>wide leather backpack with silversteel fittings [embiggened x3]</t>
  </si>
  <si>
    <t>capacious Imperial weave saddlebag clasped with a soulstone tower [embiggened x2]</t>
  </si>
  <si>
    <t>large hunting pack crafted from wyvern hide [embiggened x2]</t>
  </si>
  <si>
    <t>charming tapestry carpetbag patterned with sprawling cabbage roses [embiggened x2]</t>
  </si>
  <si>
    <t>elongated black haversack clasped with a grey button [embiggened x2]</t>
  </si>
  <si>
    <t>wide raw silk backpack with asini fittings [embiggened x2]</t>
  </si>
  <si>
    <t>khiynit backpack with a vardite clasp [embiggened x2]</t>
  </si>
  <si>
    <t>dusky black backpack with a crimson asini clasp [embiggened x2]</t>
  </si>
  <si>
    <t>dusky dreamweave backpack clasped with a shimmering dragon fire opal [embiggened x2]</t>
  </si>
  <si>
    <t>worn grey hitman's backpack with fraying straps [embiggened x2]</t>
  </si>
  <si>
    <t>oversized harvest bag with a large flap [embiggened x2]</t>
  </si>
  <si>
    <t>enormous gleaming chest with twilight sapphire dials [embiggened x2]</t>
  </si>
  <si>
    <t>elongated black backpack clasped with a grey button [embiggened x2]</t>
  </si>
  <si>
    <t>leather boatman's pack with wide shoulder straps [embiggened x2]</t>
  </si>
  <si>
    <t>wide leather backpack with silversteel fittings [embiggened x2]</t>
  </si>
  <si>
    <t>capacious Imperial weave saddlebag clasped with a soulstone tower [embiggened x1]</t>
  </si>
  <si>
    <t>large hunting pack crafted from wyvern hide [embiggened x1]</t>
  </si>
  <si>
    <t>charming tapestry carpetbag patterned with sprawling cabbage roses [embiggened x1]</t>
  </si>
  <si>
    <t>elongated black haversack clasped with a grey button [embiggened x1]</t>
  </si>
  <si>
    <t>wide raw silk backpack with asini fittings [embiggened x1]</t>
  </si>
  <si>
    <t>khiynit backpack with a vardite clasp [embiggened x1]</t>
  </si>
  <si>
    <t>dusky black backpack with a crimson asini clasp [embiggened x1]</t>
  </si>
  <si>
    <t>dusky dreamweave backpack clasped with a shimmering dragon fire opal [embiggened x1]</t>
  </si>
  <si>
    <t>worn grey hitman's backpack with fraying straps [embiggened x1]</t>
  </si>
  <si>
    <t>oversized harvest bag with a large flap [embiggened x1]</t>
  </si>
  <si>
    <t>enormous gleaming chest with twilight sapphire dials [embiggened x1]</t>
  </si>
  <si>
    <t>elongated black backpack clasped with a grey button [embiggened x1]</t>
  </si>
  <si>
    <t>leather boatman's pack with wide shoulder straps [embiggened x1]</t>
  </si>
  <si>
    <t>wide leather backpack with silversteel fittings [embiggened x1]</t>
  </si>
  <si>
    <t>camlet inventor's backpack [embiggened x4]</t>
  </si>
  <si>
    <t>armure smith's bundle [embiggened x4]</t>
  </si>
  <si>
    <t>steelsilk warrior's carryall [embiggened x4]</t>
  </si>
  <si>
    <t>Velakan linen clothmaker's duffel [embiggened x4]</t>
  </si>
  <si>
    <t>jadeleaf alchemist's rucksack [embiggened x4]</t>
  </si>
  <si>
    <t>spidersilk saddlebag clasped with a tomiek spider [embiggened x4]</t>
  </si>
  <si>
    <t>spun rainbow saddlebag clasped with a riftstone [embiggened x4]</t>
  </si>
  <si>
    <t>watersilk saddlebag clasped with a Drogor's Wrath sapphire [embiggened x4]</t>
  </si>
  <si>
    <t>dreamweave saddlebag clasped with a golden eye [embiggened x4]</t>
  </si>
  <si>
    <t>viridian saddlebag clasped with a ghostly thealstone wolf [embiggened x4]</t>
  </si>
  <si>
    <t>whitleather messenger's satchel double-stitched with black silk thread [embiggened x4]</t>
  </si>
  <si>
    <t>a pine green khaddar knapsack back-stitched with golden threads [embiggened x4]</t>
  </si>
  <si>
    <t>emerald bourde rucksack covered in mirror-like goldweave straps [embiggened x4]</t>
  </si>
  <si>
    <t>camlet inventor's backpack [embiggened x3]</t>
  </si>
  <si>
    <t>armure smith's bundle [embiggened x3]</t>
  </si>
  <si>
    <t>steelsilk warrior's carryall [embiggened x3]</t>
  </si>
  <si>
    <t>Velakan linen clothmaker's duffel [embiggened x3]</t>
  </si>
  <si>
    <t>jadeleaf alchemist's rucksack [embiggened x3]</t>
  </si>
  <si>
    <t>spidersilk saddlebag clasped with a tomiek spider [embiggened x3]</t>
  </si>
  <si>
    <t>spun rainbow saddlebag clasped with a riftstone [embiggened x3]</t>
  </si>
  <si>
    <t>watersilk saddlebag clasped with a Drogor's Wrath sapphire [embiggened x3]</t>
  </si>
  <si>
    <t>dreamweave saddlebag clasped with a golden eye [embiggened x3]</t>
  </si>
  <si>
    <t>viridian saddlebag clasped with a ghostly thealstone wolf [embiggened x3]</t>
  </si>
  <si>
    <t>whitleather messenger's satchel double-stitched with black silk thread [embiggened x3]</t>
  </si>
  <si>
    <t>a pine green khaddar knapsack back-stitched with golden threads [embiggened x3]</t>
  </si>
  <si>
    <t>emerald bourde rucksack covered in mirror-like goldweave straps [embiggened x3]</t>
  </si>
  <si>
    <t>resplendent robes composed of generous layers of fluidly draped Imperial weave [embiggened x4]</t>
  </si>
  <si>
    <t>ice-veined leather bandolier with jagged silversteel fasteners [embiggened x4]</t>
  </si>
  <si>
    <t>neatly organized herbal case with healing herbs engraved in the wood [embiggened x4]</t>
  </si>
  <si>
    <t>patchwork traveling bag with a thick braided handle and button closure [embiggened x4]</t>
  </si>
  <si>
    <t>small leather bag painted with a harvest scene [embiggened x4]</t>
  </si>
  <si>
    <t>huge firesilk firecat with curved asini claws [embiggened x4]</t>
  </si>
  <si>
    <t>winterweave meshor fox with glacier emerald eyes [embiggened x4]</t>
  </si>
  <si>
    <t>jet-black nightsilk haversack clasped with a series of polished white fangs [embiggened x4]</t>
  </si>
  <si>
    <t>capacious dreamweave lootsack whorled with a maze-like pattern [embiggened x4]</t>
  </si>
  <si>
    <t>enormous watersilk narwhal with a shimmery mermaid's chalcedony horn [embiggened x4]</t>
  </si>
  <si>
    <t>swordsman's pack fortified with a multitude of leather straps [embiggened x4]</t>
  </si>
  <si>
    <t>dramatic dreamweave purse fit with sleek leather straps [embiggened x4]</t>
  </si>
  <si>
    <t>pale lilac purse shaped like a lotus blossom [embiggened x4]</t>
  </si>
  <si>
    <t>sophisticated ice-veined leather purse clasped with a frostflare opal [embiggened x4]</t>
  </si>
  <si>
    <t>large heartstring lace skunk with wide-set aurora opal eyes [embiggened x4]</t>
  </si>
  <si>
    <t>simple shoulder bag with a heavy braided strap [embiggened x4]</t>
  </si>
  <si>
    <t>wide diamond-hide belt covered in oversized pouches [embiggened x4]</t>
  </si>
  <si>
    <t>starry white cloud embellished with a pair of sweeping silverweave wings [embiggened x4]</t>
  </si>
  <si>
    <t>canvas backpack with leather straps [embiggened x4]</t>
  </si>
  <si>
    <t>faded muslin backpack clasped with an agonite gargoyle medallion [embiggened x4]</t>
  </si>
  <si>
    <t>linen backpack with leather straps [embiggened x4]</t>
  </si>
  <si>
    <t>midnight-purple dergatine backpack embroidered with tiny darting shrike figures [embiggened x4]</t>
  </si>
  <si>
    <t>rugged titanese backpack dangling crystaline charms [embiggened x4]</t>
  </si>
  <si>
    <t>sailcloth backpack with leather straps [embiggened x4]</t>
  </si>
  <si>
    <t>sea-green backpack of supple leather clasped with an ivory starfish [embiggened x4]</t>
  </si>
  <si>
    <t>sturdy backpack [embiggened x4]</t>
  </si>
  <si>
    <t>swamp-green dergatine backpack enmeshed in tangled vines [embiggened x4]</t>
  </si>
  <si>
    <t>secure bag with a silversteel lock [embiggened x4]</t>
  </si>
  <si>
    <t>Ilithic applewood picnic basket with spun rainbow shoulder straps [embiggened x4]</t>
  </si>
  <si>
    <t>large foraging basket made with interwoven strips of goldweave and silverweave [embiggened x4]</t>
  </si>
  <si>
    <t>grey kidskin leather traveler's pack with a gleaming uthamar clasp [embiggened x4]</t>
  </si>
  <si>
    <t>sturdy cylindrical pannier of woven diamondwood switches [embiggened x4]</t>
  </si>
  <si>
    <t>juvenile wyvern skull [embiggened x4]</t>
  </si>
  <si>
    <t>rugged backpack [embiggened x4]</t>
  </si>
  <si>
    <t>camlet inventor's backpack [embiggened x2]</t>
  </si>
  <si>
    <t>armure smith's bundle [embiggened x2]</t>
  </si>
  <si>
    <t>steelsilk warrior's carryall [embiggened x2]</t>
  </si>
  <si>
    <t>Velakan linen clothmaker's duffel [embiggened x2]</t>
  </si>
  <si>
    <t>jadeleaf alchemist's rucksack [embiggened x2]</t>
  </si>
  <si>
    <t>spidersilk saddlebag clasped with a tomiek spider [embiggened x2]</t>
  </si>
  <si>
    <t>spun rainbow saddlebag clasped with a riftstone [embiggened x2]</t>
  </si>
  <si>
    <t>watersilk saddlebag clasped with a Drogor's Wrath sapphire [embiggened x2]</t>
  </si>
  <si>
    <t>dreamweave saddlebag clasped with a golden eye [embiggened x2]</t>
  </si>
  <si>
    <t>viridian saddlebag clasped with a ghostly thealstone wolf [embiggened x2]</t>
  </si>
  <si>
    <t>whitleather messenger's satchel double-stitched with black silk thread [embiggened x2]</t>
  </si>
  <si>
    <t>a pine green khaddar knapsack back-stitched with golden threads [embiggened x2]</t>
  </si>
  <si>
    <t>emerald bourde rucksack covered in mirror-like goldweave straps [embiggened x2]</t>
  </si>
  <si>
    <t>resplendent robes composed of generous layers of fluidly draped Imperial weave [embiggened x3]</t>
  </si>
  <si>
    <t>ice-veined leather bandolier with jagged silversteel fasteners [embiggened x3]</t>
  </si>
  <si>
    <t>neatly organized herbal case with healing herbs engraved in the wood [embiggened x3]</t>
  </si>
  <si>
    <t>patchwork traveling bag with a thick braided handle and button closure [embiggened x3]</t>
  </si>
  <si>
    <t>small leather bag painted with a harvest scene [embiggened x3]</t>
  </si>
  <si>
    <t>huge firesilk firecat with curved asini claws [embiggened x3]</t>
  </si>
  <si>
    <t>winterweave meshor fox with glacier emerald eyes [embiggened x3]</t>
  </si>
  <si>
    <t>jet-black nightsilk haversack clasped with a series of polished white fangs [embiggened x3]</t>
  </si>
  <si>
    <t>capacious dreamweave lootsack whorled with a maze-like pattern [embiggened x3]</t>
  </si>
  <si>
    <t>enormous watersilk narwhal with a shimmery mermaid's chalcedony horn [embiggened x3]</t>
  </si>
  <si>
    <t>swordsman's pack fortified with a multitude of leather straps [embiggened x3]</t>
  </si>
  <si>
    <t>dramatic dreamweave purse fit with sleek leather straps [embiggened x3]</t>
  </si>
  <si>
    <t>pale lilac purse shaped like a lotus blossom [embiggened x3]</t>
  </si>
  <si>
    <t>sophisticated ice-veined leather purse clasped with a frostflare opal [embiggened x3]</t>
  </si>
  <si>
    <t>large heartstring lace skunk with wide-set aurora opal eyes [embiggened x3]</t>
  </si>
  <si>
    <t>simple shoulder bag with a heavy braided strap [embiggened x3]</t>
  </si>
  <si>
    <t>wide diamond-hide belt covered in oversized pouches [embiggened x3]</t>
  </si>
  <si>
    <t>starry white cloud embellished with a pair of sweeping silverweave wings [embiggened x3]</t>
  </si>
  <si>
    <t>canvas backpack with leather straps [embiggened x3]</t>
  </si>
  <si>
    <t>faded muslin backpack clasped with an agonite gargoyle medallion [embiggened x3]</t>
  </si>
  <si>
    <t>linen backpack with leather straps [embiggened x3]</t>
  </si>
  <si>
    <t>midnight-purple dergatine backpack embroidered with tiny darting shrike figures [embiggened x3]</t>
  </si>
  <si>
    <t>rugged titanese backpack dangling crystaline charms [embiggened x3]</t>
  </si>
  <si>
    <t>sailcloth backpack with leather straps [embiggened x3]</t>
  </si>
  <si>
    <t>sea-green backpack of supple leather clasped with an ivory starfish [embiggened x3]</t>
  </si>
  <si>
    <t>sturdy backpack [embiggened x3]</t>
  </si>
  <si>
    <t>swamp-green dergatine backpack enmeshed in tangled vines [embiggened x3]</t>
  </si>
  <si>
    <t>secure bag with a silversteel lock [embiggened x3]</t>
  </si>
  <si>
    <t>Ilithic applewood picnic basket with spun rainbow shoulder straps [embiggened x3]</t>
  </si>
  <si>
    <t>large foraging basket made with interwoven strips of goldweave and silverweave [embiggened x3]</t>
  </si>
  <si>
    <t>grey kidskin leather traveler's pack with a gleaming uthamar clasp [embiggened x3]</t>
  </si>
  <si>
    <t>sturdy cylindrical pannier of woven diamondwood switches [embiggened x3]</t>
  </si>
  <si>
    <t>juvenile wyvern skull [embiggened x3]</t>
  </si>
  <si>
    <t>rugged backpack [embiggened x3]</t>
  </si>
  <si>
    <t>camlet inventor's backpack [embiggened x1]</t>
  </si>
  <si>
    <t>armure smith's bundle [embiggened x1]</t>
  </si>
  <si>
    <t>steelsilk warrior's carryall [embiggened x1]</t>
  </si>
  <si>
    <t>Velakan linen clothmaker's duffel [embiggened x1]</t>
  </si>
  <si>
    <t>jadeleaf alchemist's rucksack [embiggened x1]</t>
  </si>
  <si>
    <t>spidersilk saddlebag clasped with a tomiek spider [embiggened x1]</t>
  </si>
  <si>
    <t>spun rainbow saddlebag clasped with a riftstone [embiggened x1]</t>
  </si>
  <si>
    <t>watersilk saddlebag clasped with a Drogor's Wrath sapphire [embiggened x1]</t>
  </si>
  <si>
    <t>dreamweave saddlebag clasped with a golden eye [embiggened x1]</t>
  </si>
  <si>
    <t>viridian saddlebag clasped with a ghostly thealstone wolf [embiggened x1]</t>
  </si>
  <si>
    <t>whitleather messenger's satchel double-stitched with black silk thread [embiggened x1]</t>
  </si>
  <si>
    <t>a pine green khaddar knapsack back-stitched with golden threads [embiggened x1]</t>
  </si>
  <si>
    <t>emerald bourde rucksack covered in mirror-like goldweave straps [embiggened x1]</t>
  </si>
  <si>
    <t>resplendent robes composed of generous layers of fluidly draped Imperial weave [embiggened x2]</t>
  </si>
  <si>
    <t>ice-veined leather bandolier with jagged silversteel fasteners [embiggened x2]</t>
  </si>
  <si>
    <t>neatly organized herbal case with healing herbs engraved in the wood [embiggened x2]</t>
  </si>
  <si>
    <t>patchwork traveling bag with a thick braided handle and button closure [embiggened x2]</t>
  </si>
  <si>
    <t>small leather bag painted with a harvest scene [embiggened x2]</t>
  </si>
  <si>
    <t>huge firesilk firecat with curved asini claws [embiggened x2]</t>
  </si>
  <si>
    <t>winterweave meshor fox with glacier emerald eyes [embiggened x2]</t>
  </si>
  <si>
    <t>jet-black nightsilk haversack clasped with a series of polished white fangs [embiggened x2]</t>
  </si>
  <si>
    <t>capacious dreamweave lootsack whorled with a maze-like pattern [embiggened x2]</t>
  </si>
  <si>
    <t>enormous watersilk narwhal with a shimmery mermaid's chalcedony horn [embiggened x2]</t>
  </si>
  <si>
    <t>swordsman's pack fortified with a multitude of leather straps [embiggened x2]</t>
  </si>
  <si>
    <t>dramatic dreamweave purse fit with sleek leather straps [embiggened x2]</t>
  </si>
  <si>
    <t>pale lilac purse shaped like a lotus blossom [embiggened x2]</t>
  </si>
  <si>
    <t>sophisticated ice-veined leather purse clasped with a frostflare opal [embiggened x2]</t>
  </si>
  <si>
    <t>large heartstring lace skunk with wide-set aurora opal eyes [embiggened x2]</t>
  </si>
  <si>
    <t>simple shoulder bag with a heavy braided strap [embiggened x2]</t>
  </si>
  <si>
    <t>wide diamond-hide belt covered in oversized pouches [embiggened x2]</t>
  </si>
  <si>
    <t>starry white cloud embellished with a pair of sweeping silverweave wings [embiggened x2]</t>
  </si>
  <si>
    <t>canvas backpack with leather straps [embiggened x2]</t>
  </si>
  <si>
    <t>faded muslin backpack clasped with an agonite gargoyle medallion [embiggened x2]</t>
  </si>
  <si>
    <t>linen backpack with leather straps [embiggened x2]</t>
  </si>
  <si>
    <t>midnight-purple dergatine backpack embroidered with tiny darting shrike figures [embiggened x2]</t>
  </si>
  <si>
    <t>rugged titanese backpack dangling crystaline charms [embiggened x2]</t>
  </si>
  <si>
    <t>sailcloth backpack with leather straps [embiggened x2]</t>
  </si>
  <si>
    <t>sea-green backpack of supple leather clasped with an ivory starfish [embiggened x2]</t>
  </si>
  <si>
    <t>sturdy backpack [embiggened x2]</t>
  </si>
  <si>
    <t>swamp-green dergatine backpack enmeshed in tangled vines [embiggened x2]</t>
  </si>
  <si>
    <t>secure bag with a silversteel lock [embiggened x2]</t>
  </si>
  <si>
    <t>Ilithic applewood picnic basket with spun rainbow shoulder straps [embiggened x2]</t>
  </si>
  <si>
    <t>large foraging basket made with interwoven strips of goldweave and silverweave [embiggened x2]</t>
  </si>
  <si>
    <t>grey kidskin leather traveler's pack with a gleaming uthamar clasp [embiggened x2]</t>
  </si>
  <si>
    <t>sturdy cylindrical pannier of woven diamondwood switches [embiggened x2]</t>
  </si>
  <si>
    <t>juvenile wyvern skull [embiggened x2]</t>
  </si>
  <si>
    <t>rugged backpack [embiggened x2]</t>
  </si>
  <si>
    <t>resplendent robes composed of generous layers of fluidly draped Imperial weave [embiggened x1]</t>
  </si>
  <si>
    <t>ice-veined leather bandolier with jagged silversteel fasteners [embiggened x1]</t>
  </si>
  <si>
    <t>neatly organized herbal case with healing herbs engraved in the wood [embiggened x1]</t>
  </si>
  <si>
    <t>patchwork traveling bag with a thick braided handle and button closure [embiggened x1]</t>
  </si>
  <si>
    <t>small leather bag painted with a harvest scene [embiggened x1]</t>
  </si>
  <si>
    <t>huge firesilk firecat with curved asini claws [embiggened x1]</t>
  </si>
  <si>
    <t>winterweave meshor fox with glacier emerald eyes [embiggened x1]</t>
  </si>
  <si>
    <t>jet-black nightsilk haversack clasped with a series of polished white fangs [embiggened x1]</t>
  </si>
  <si>
    <t>capacious dreamweave lootsack whorled with a maze-like pattern [embiggened x1]</t>
  </si>
  <si>
    <t>enormous watersilk narwhal with a shimmery mermaid's chalcedony horn [embiggened x1]</t>
  </si>
  <si>
    <t>swordsman's pack fortified with a multitude of leather straps [embiggened x1]</t>
  </si>
  <si>
    <t>dramatic dreamweave purse fit with sleek leather straps [embiggened x1]</t>
  </si>
  <si>
    <t>pale lilac purse shaped like a lotus blossom [embiggened x1]</t>
  </si>
  <si>
    <t>sophisticated ice-veined leather purse clasped with a frostflare opal [embiggened x1]</t>
  </si>
  <si>
    <t>large heartstring lace skunk with wide-set aurora opal eyes [embiggened x1]</t>
  </si>
  <si>
    <t>simple shoulder bag with a heavy braided strap [embiggened x1]</t>
  </si>
  <si>
    <t>wide diamond-hide belt covered in oversized pouches [embiggened x1]</t>
  </si>
  <si>
    <t>starry white cloud embellished with a pair of sweeping silverweave wings [embiggened x1]</t>
  </si>
  <si>
    <t>canvas backpack with leather straps [embiggened x1]</t>
  </si>
  <si>
    <t>faded muslin backpack clasped with an agonite gargoyle medallion [embiggened x1]</t>
  </si>
  <si>
    <t>linen backpack with leather straps [embiggened x1]</t>
  </si>
  <si>
    <t>midnight-purple dergatine backpack embroidered with tiny darting shrike figures [embiggened x1]</t>
  </si>
  <si>
    <t>rugged titanese backpack dangling crystaline charms [embiggened x1]</t>
  </si>
  <si>
    <t>sailcloth backpack with leather straps [embiggened x1]</t>
  </si>
  <si>
    <t>sea-green backpack of supple leather clasped with an ivory starfish [embiggened x1]</t>
  </si>
  <si>
    <t>sturdy backpack [embiggened x1]</t>
  </si>
  <si>
    <t>swamp-green dergatine backpack enmeshed in tangled vines [embiggened x1]</t>
  </si>
  <si>
    <t>secure bag with a silversteel lock [embiggened x1]</t>
  </si>
  <si>
    <t>Ilithic applewood picnic basket with spun rainbow shoulder straps [embiggened x1]</t>
  </si>
  <si>
    <t>large foraging basket made with interwoven strips of goldweave and silverweave [embiggened x1]</t>
  </si>
  <si>
    <t>grey kidskin leather traveler's pack with a gleaming uthamar clasp [embiggened x1]</t>
  </si>
  <si>
    <t>sturdy cylindrical pannier of woven diamondwood switches [embiggened x1]</t>
  </si>
  <si>
    <t>juvenile wyvern skull [embiggened x1]</t>
  </si>
  <si>
    <t>rugged backpack [embiggened x1]</t>
  </si>
  <si>
    <t>smoi leather coin purse resembling a rat with dragon's scale sapphire eyes [tier 5]</t>
  </si>
  <si>
    <t>wide suede belt with an onyx dragon clasp [tier 5]</t>
  </si>
  <si>
    <t>smoi leather coin purse resembling a rat with dragon's scale sapphire eyes [tier 4]</t>
  </si>
  <si>
    <t>wide suede belt with an onyx dragon clasp [tier 4]</t>
  </si>
  <si>
    <t>smoi leather coin purse resembling a rat with dragon's scale sapphire eyes [tier 3]</t>
  </si>
  <si>
    <t>wide suede belt with an onyx dragon clasp [tier 3]</t>
  </si>
  <si>
    <t>smoi leather coin purse resembling a rat with dragon's scale sapphire eyes [tier 2]</t>
  </si>
  <si>
    <t>wide suede belt with an onyx dragon clasp [tier 2]</t>
  </si>
  <si>
    <t>wide suede belt with an onyx dragon clasp [tier 1]</t>
  </si>
  <si>
    <t>jonquil yellow silk moneybelt embroidered with brightly colored slices of fruit [tier 5]</t>
  </si>
  <si>
    <t>cloth-of-gold moneybelt trimmed with black lace [tier 5]</t>
  </si>
  <si>
    <t>jonquil yellow silk moneybelt embroidered with brightly colored slices of fruit [tier 4]</t>
  </si>
  <si>
    <t>pale golden moneybelt subtly embroidered with silver thread [tier 5]</t>
  </si>
  <si>
    <t>cloth-of-gold moneybelt trimmed with black lace [tier 4]</t>
  </si>
  <si>
    <t>jonquil yellow silk moneybelt embroidered with brightly colored slices of fruit [tier 3]</t>
  </si>
  <si>
    <t>oilcloth moneybelt with leather straps [tier 5]</t>
  </si>
  <si>
    <t>wide leather moneybelt embossed with painted coins [tier 5]</t>
  </si>
  <si>
    <t>green-black morgawr leather moneybelt [tier 5]</t>
  </si>
  <si>
    <t>oilcloth moneybelt with leather straps [tier 4]</t>
  </si>
  <si>
    <t>pale pink lace-trimmed moneybelt [tier 5]</t>
  </si>
  <si>
    <t>wide leather moneybelt embossed with painted coins [tier 4]</t>
  </si>
  <si>
    <t>pale golden moneybelt subtly embroidered with silver thread [tier 4]</t>
  </si>
  <si>
    <t>cloth-of-gold moneybelt trimmed with black lace [tier 3]</t>
  </si>
  <si>
    <t>green-black morgawr leather moneybelt [tier 4]</t>
  </si>
  <si>
    <t>jonquil yellow silk moneybelt embroidered with brightly colored slices of fruit [tier 2]</t>
  </si>
  <si>
    <t>pale pink lace-trimmed moneybelt [tier 4]</t>
  </si>
  <si>
    <t>pale golden moneybelt subtly embroidered with silver thread [tier 3]</t>
  </si>
  <si>
    <t>cloth-of-gold moneybelt trimmed with black lace [tier 2]</t>
  </si>
  <si>
    <t>oilcloth moneybelt with leather straps [tier 3]</t>
  </si>
  <si>
    <t>wide leather moneybelt embossed with painted coins [tier 3]</t>
  </si>
  <si>
    <t>green-black morgawr leather moneybelt [tier 3]</t>
  </si>
  <si>
    <t>oilcloth moneybelt with leather straps [tier 2]</t>
  </si>
  <si>
    <t>pale pink lace-trimmed moneybelt [tier 3]</t>
  </si>
  <si>
    <t>wide leather moneybelt embossed with painted coins [tier 2]</t>
  </si>
  <si>
    <t>pale golden moneybelt subtly embroidered with silver thread [tier 2]</t>
  </si>
  <si>
    <t>cloth-of-gold moneybelt trimmed with black lace [tier 1]</t>
  </si>
  <si>
    <t>green-black morgawr leather moneybelt [tier 2]</t>
  </si>
  <si>
    <t>pale pink lace-trimmed moneybelt [tier 2]</t>
  </si>
  <si>
    <t>pale golden moneybelt subtly embroidered with silver thread [tier 1]</t>
  </si>
  <si>
    <t>oilcloth moneybelt with leather straps [tier 1]</t>
  </si>
  <si>
    <t>wide leather moneybelt embossed with painted coins [tier 1]</t>
  </si>
  <si>
    <t>green-black morgawr leather moneybelt [tier 1]</t>
  </si>
  <si>
    <t>pale pink lace-trimmed moneybelt [tier 1]</t>
  </si>
  <si>
    <t>satchel embroidered with images of rampant black unicorns engaged in battle [embiggened x1]</t>
  </si>
  <si>
    <t>satchel embroidered with images of rampant black unicorns engaged in battle [embiggened x2]</t>
  </si>
  <si>
    <t>satchel embroidered with images of rampant black unicorns engaged in battle [embiggened x3]</t>
  </si>
  <si>
    <t>satchel embroidered with images of rampant black unicorns engaged in battle [embiggened x4]</t>
  </si>
  <si>
    <t>void-black talon blade</t>
  </si>
  <si>
    <t>miser's moneybelt bedecked with reinforced steelsilk pouches [T2]</t>
  </si>
  <si>
    <t>miser's moneybelt bedecked with reinforced steelsilk pouches [T1]</t>
  </si>
  <si>
    <t>miser's moneybelt bedecked with reinforced steelsilk pouches [T3]</t>
  </si>
  <si>
    <t>miser's moneybelt bedecked with reinforced steelsilk pouches [T4]</t>
  </si>
  <si>
    <t>miser's moneybelt bedecked with reinforced steelsilk pouches [T5]</t>
  </si>
  <si>
    <t>Dwarven miner's boots</t>
  </si>
  <si>
    <t>elegant smokewood humidor with a Fortune's Star diamond closure</t>
  </si>
  <si>
    <t>humidor</t>
  </si>
  <si>
    <t>gleaming scale hauberk crafted to resemble dragon hide</t>
  </si>
  <si>
    <t>well-oiled weapon harness</t>
  </si>
  <si>
    <t>twilight-purple heater shield emblazoned with the sleeping eye of G'nar Peth</t>
  </si>
  <si>
    <t>small demonscale shield pyrographed with a map of the Blasted Plains</t>
  </si>
  <si>
    <t>masterfully-crafted (73 quality)</t>
  </si>
  <si>
    <t>small gargoyle-hide shield with a reinforced design</t>
  </si>
  <si>
    <t>small gargoyle-hide shield</t>
  </si>
  <si>
    <t>small caracal-pelt shield</t>
  </si>
  <si>
    <t>small rat-pelt shield</t>
  </si>
  <si>
    <t>silversteel triangular sipar</t>
  </si>
  <si>
    <t>71.42% silversteel/28.57% iron</t>
  </si>
  <si>
    <t>lumium round sipar with a reinforced design</t>
  </si>
  <si>
    <t>71.42% lumium/28.57% niniam</t>
  </si>
  <si>
    <t>lumium round sipar with a trimmed face</t>
  </si>
  <si>
    <t>rat-pelt</t>
  </si>
  <si>
    <t>masterfully-crafted (76 quality)</t>
  </si>
  <si>
    <t>haledroth round sipar</t>
  </si>
  <si>
    <t>100.00% haledroth</t>
  </si>
  <si>
    <t>89.00% lumium/11.00% tin</t>
  </si>
  <si>
    <t>steel triangular sipar</t>
  </si>
  <si>
    <t>67.02% high carbon steel/32.97% gold</t>
  </si>
  <si>
    <t>steel round sipar with a trimmed face</t>
  </si>
  <si>
    <t>bronze round sipar</t>
  </si>
  <si>
    <t>quelium tower shield with a trimmed face</t>
  </si>
  <si>
    <t>67.00% quelium/33.00% platinum</t>
  </si>
  <si>
    <t>audrualm tower shield</t>
  </si>
  <si>
    <t>67.00% audrualm/33.00% tin</t>
  </si>
  <si>
    <t>massive kertig broadsword hilted in sigilated cambrinth [dormant]</t>
  </si>
  <si>
    <t>folded uthamar masamune with a jade green Elothean silk wrapped handle</t>
  </si>
  <si>
    <t>70.00% lumium/30.00% silver</t>
  </si>
  <si>
    <t>outstanding quality (98 quality)</t>
  </si>
  <si>
    <t>masterfully-crafted (79 quality)</t>
  </si>
  <si>
    <t>below-average quality (94 quality)</t>
  </si>
  <si>
    <t>steel-alloy mail greaves with trimmed links</t>
  </si>
  <si>
    <t>DA</t>
  </si>
  <si>
    <t>kertig bastard sword</t>
  </si>
  <si>
    <t>67.00% vardite/32.83% gold/0.16% haledroth</t>
  </si>
  <si>
    <t>NewHind</t>
  </si>
  <si>
    <t>Fire (G1)</t>
  </si>
  <si>
    <t>Glitter (G1)</t>
  </si>
  <si>
    <t>Nature (G1)</t>
  </si>
  <si>
    <t>Frost (G1)</t>
  </si>
  <si>
    <t>Electric (G1)</t>
  </si>
  <si>
    <t>Fire (G2)</t>
  </si>
  <si>
    <t>Nature (G2)</t>
  </si>
  <si>
    <t>Radiant (G1)</t>
  </si>
  <si>
    <t>Electric (G2)</t>
  </si>
  <si>
    <t>Frost (G2)</t>
  </si>
  <si>
    <t>Fire (G3)</t>
  </si>
  <si>
    <t>Electric (G4)</t>
  </si>
  <si>
    <t>Nature (G3)</t>
  </si>
  <si>
    <t>Electric (G3)</t>
  </si>
  <si>
    <t>Radiant (G2)</t>
  </si>
  <si>
    <t>Fire (G4)</t>
  </si>
  <si>
    <t>Living (G1)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</si>
</sst>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</numFmts>
  <fonts count="36">
    <font>
      <sz val="10"/>
      <name val="Verdana"/>
      <family val="2"/>
    </font>
    <font>
      <sz val="10"/>
      <name val="Arial"/>
      <family val="2"/>
    </font>
    <font>
      <sz val="8"/>
      <color indexed="8"/>
      <name val="MS Reference Sans Serif"/>
      <family val="2"/>
    </font>
    <font>
      <b/>
      <sz val="8"/>
      <color indexed="8"/>
      <name val="MS Reference Sans Serif"/>
      <family val="2"/>
    </font>
    <font>
      <b/>
      <sz val="8"/>
      <name val="MS Reference Sans Serif"/>
      <family val="2"/>
    </font>
    <font>
      <sz val="8"/>
      <name val="MS Reference Sans Serif"/>
      <family val="2"/>
    </font>
    <font>
      <sz val="8"/>
      <color rgb="FFFF0000"/>
      <name val="MS Reference Sans Serif"/>
      <family val="2"/>
    </font>
    <font>
      <b/>
      <sz val="8"/>
      <color rgb="FFFF0000"/>
      <name val="MS Reference Sans Serif"/>
      <family val="2"/>
    </font>
    <font>
      <b/>
      <sz val="8"/>
      <color theme="1"/>
      <name val="MS Reference Sans Serif"/>
      <family val="2"/>
    </font>
    <font>
      <b/>
      <sz val="8"/>
      <color rgb="FF0000FF"/>
      <name val="MS Reference Sans Serif"/>
      <family val="2"/>
    </font>
    <font>
      <b/>
      <sz val="8"/>
      <color rgb="FF008000"/>
      <name val="MS Reference Sans Serif"/>
      <family val="2"/>
    </font>
    <font>
      <sz val="8"/>
      <color theme="1"/>
      <name val="MS Reference Sans Serif"/>
      <family val="2"/>
    </font>
    <font>
      <sz val="8"/>
      <color rgb="FF0000FF"/>
      <name val="MS Reference Sans Serif"/>
      <family val="2"/>
    </font>
    <font>
      <sz val="8"/>
      <color rgb="FF008000"/>
      <name val="MS Reference Sans Serif"/>
      <family val="2"/>
    </font>
    <font>
      <b/>
      <sz val="8"/>
      <color rgb="FF800080"/>
      <name val="MS Reference Sans Serif"/>
      <family val="2"/>
    </font>
    <font>
      <sz val="8"/>
      <color rgb="FF800080"/>
      <name val="MS Reference Sans Serif"/>
      <family val="2"/>
    </font>
    <font>
      <b/>
      <sz val="8"/>
      <color rgb="FF7030A0"/>
      <name val="MS Reference Sans Serif"/>
      <family val="2"/>
    </font>
    <font>
      <sz val="8"/>
      <color rgb="FF7030A0"/>
      <name val="MS Reference Sans Serif"/>
      <family val="2"/>
    </font>
    <font>
      <b/>
      <sz val="8"/>
      <color rgb="FF008080"/>
      <name val="MS Reference Sans Serif"/>
      <family val="2"/>
    </font>
    <font>
      <sz val="8"/>
      <color rgb="FF008080"/>
      <name val="MS Reference Sans Serif"/>
      <family val="2"/>
    </font>
    <font>
      <b/>
      <sz val="8"/>
      <color rgb="FF800000"/>
      <name val="MS Reference Sans Serif"/>
      <family val="2"/>
    </font>
    <font>
      <sz val="8"/>
      <color rgb="FF800000"/>
      <name val="MS Reference Sans Serif"/>
      <family val="2"/>
    </font>
    <font>
      <b/>
      <sz val="8"/>
      <color rgb="FF000080"/>
      <name val="MS Reference Sans Serif"/>
      <family val="2"/>
    </font>
    <font>
      <sz val="8"/>
      <color rgb="FF000080"/>
      <name val="MS Reference Sans Serif"/>
      <family val="2"/>
    </font>
    <font>
      <b/>
      <sz val="8"/>
      <color rgb="FF004040"/>
      <name val="MS Reference Sans Serif"/>
      <family val="2"/>
    </font>
    <font>
      <sz val="8"/>
      <color rgb="FF004040"/>
      <name val="MS Reference Sans Serif"/>
      <family val="2"/>
    </font>
    <font>
      <sz val="10"/>
      <name val="MS Reference Sans Serif"/>
      <family val="2"/>
    </font>
    <font>
      <b/>
      <sz val="10"/>
      <name val="MS Reference Sans Serif"/>
      <family val="2"/>
    </font>
    <font>
      <b/>
      <sz val="10"/>
      <color rgb="FFFF0000"/>
      <name val="MS Reference Sans Serif"/>
      <family val="2"/>
    </font>
    <font>
      <sz val="10"/>
      <color rgb="FFFF0000"/>
      <name val="MS Reference Sans Serif"/>
      <family val="2"/>
    </font>
    <font>
      <b/>
      <sz val="10"/>
      <color rgb="FF0000FF"/>
      <name val="MS Reference Sans Serif"/>
      <family val="2"/>
    </font>
    <font>
      <sz val="10"/>
      <color rgb="FF0000FF"/>
      <name val="MS Reference Sans Serif"/>
      <family val="2"/>
    </font>
    <font>
      <b/>
      <sz val="10"/>
      <color rgb="FF800080"/>
      <name val="MS Reference Sans Serif"/>
      <family val="2"/>
    </font>
    <font>
      <sz val="10"/>
      <color rgb="FF800080"/>
      <name val="MS Reference Sans Serif"/>
      <family val="2"/>
    </font>
    <font>
      <sz val="8"/>
      <name val="Verdana"/>
      <family val="2"/>
    </font>
    <font>
      <sz val="8"/>
      <color rgb="FF800080"/>
      <name val="Verdana"/>
      <family val="2"/>
    </font>
  </fonts>
  <fills count="4">
    <fill>
      <patternFill/>
    </fill>
    <fill>
      <patternFill patternType="gray125"/>
    </fill>
    <fill>
      <patternFill patternType="solid">
        <fgColor theme="0" tint="-0.04998"/>
        <bgColor indexed="64"/>
      </patternFill>
    </fill>
    <fill>
      <patternFill patternType="solid">
        <fgColor theme="7" tint="0.79998"/>
        <bgColor indexed="64"/>
      </patternFill>
    </fill>
  </fills>
  <borders count="1">
    <border>
      <left/>
      <right/>
      <top/>
      <bottom/>
      <diagonal/>
    </border>
  </borders>
  <cellStyleXfs count="20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80">
    <xf numFmtId="0" fontId="0" fillId="0" borderId="0" xfId="0"/>
    <xf numFmtId="49" fontId="2" fillId="0" borderId="0" xfId="0" applyNumberFormat="1" applyFont="1" applyFill="1"/>
    <xf numFmtId="49" fontId="3" fillId="0" borderId="0" xfId="0" applyNumberFormat="1" applyFont="1" applyFill="1" applyAlignment="1">
      <alignment horizontal="center"/>
    </xf>
    <xf numFmtId="1" fontId="6" fillId="0" borderId="0" xfId="0" applyNumberFormat="1" applyFont="1" applyFill="1"/>
    <xf numFmtId="1" fontId="7" fillId="0" borderId="0" xfId="0" applyNumberFormat="1" applyFont="1" applyFill="1" applyAlignment="1">
      <alignment horizontal="center"/>
    </xf>
    <xf numFmtId="49" fontId="8" fillId="0" borderId="0" xfId="0" applyNumberFormat="1" applyFont="1" applyFill="1" applyAlignment="1">
      <alignment horizontal="center"/>
    </xf>
    <xf numFmtId="1" fontId="9" fillId="0" borderId="0" xfId="0" applyNumberFormat="1" applyFont="1" applyFill="1" applyAlignment="1">
      <alignment horizontal="center"/>
    </xf>
    <xf numFmtId="1" fontId="10" fillId="0" borderId="0" xfId="0" applyNumberFormat="1" applyFont="1" applyFill="1" applyAlignment="1">
      <alignment horizontal="center"/>
    </xf>
    <xf numFmtId="49" fontId="11" fillId="0" borderId="0" xfId="0" applyNumberFormat="1" applyFont="1" applyFill="1"/>
    <xf numFmtId="1" fontId="12" fillId="0" borderId="0" xfId="0" applyNumberFormat="1" applyFont="1" applyFill="1"/>
    <xf numFmtId="1" fontId="13" fillId="0" borderId="0" xfId="0" applyNumberFormat="1" applyFont="1" applyFill="1"/>
    <xf numFmtId="3" fontId="5" fillId="0" borderId="0" xfId="0" applyNumberFormat="1" applyFont="1" applyFill="1"/>
    <xf numFmtId="164" fontId="4" fillId="0" borderId="0" xfId="0" applyNumberFormat="1" applyFont="1" applyFill="1"/>
    <xf numFmtId="3" fontId="4" fillId="0" borderId="0" xfId="0" applyNumberFormat="1" applyFont="1" applyFill="1" applyAlignment="1">
      <alignment horizontal="center"/>
    </xf>
    <xf numFmtId="49" fontId="4" fillId="0" borderId="0" xfId="0" applyNumberFormat="1" applyFont="1" applyFill="1" applyAlignment="1">
      <alignment horizontal="center"/>
    </xf>
    <xf numFmtId="164" fontId="4" fillId="0" borderId="0" xfId="0" applyNumberFormat="1" applyFont="1" applyFill="1" applyAlignment="1">
      <alignment horizontal="center"/>
    </xf>
    <xf numFmtId="1" fontId="14" fillId="0" borderId="0" xfId="0" applyNumberFormat="1" applyFont="1" applyFill="1" applyAlignment="1">
      <alignment horizontal="center"/>
    </xf>
    <xf numFmtId="1" fontId="4" fillId="0" borderId="0" xfId="0" applyNumberFormat="1" applyFont="1" applyFill="1" applyAlignment="1">
      <alignment horizontal="center"/>
    </xf>
    <xf numFmtId="49" fontId="5" fillId="0" borderId="0" xfId="0" applyNumberFormat="1" applyFont="1" applyFill="1" applyAlignment="1">
      <alignment horizontal="left"/>
    </xf>
    <xf numFmtId="164" fontId="4" fillId="0" borderId="0" xfId="0" applyNumberFormat="1" applyFont="1" applyFill="1" applyAlignment="1">
      <alignment horizontal="right"/>
    </xf>
    <xf numFmtId="49" fontId="5" fillId="0" borderId="0" xfId="0" applyNumberFormat="1" applyFont="1" applyFill="1"/>
    <xf numFmtId="1" fontId="16" fillId="0" borderId="0" xfId="0" applyNumberFormat="1" applyFont="1" applyFill="1" applyAlignment="1">
      <alignment horizontal="center"/>
    </xf>
    <xf numFmtId="1" fontId="17" fillId="0" borderId="0" xfId="0" applyNumberFormat="1" applyFont="1" applyFill="1"/>
    <xf numFmtId="14" fontId="4" fillId="0" borderId="0" xfId="0" applyNumberFormat="1" applyFont="1" applyFill="1" applyAlignment="1">
      <alignment horizontal="center"/>
    </xf>
    <xf numFmtId="14" fontId="5" fillId="0" borderId="0" xfId="0" applyNumberFormat="1" applyFont="1" applyFill="1" applyAlignment="1">
      <alignment horizontal="left"/>
    </xf>
    <xf numFmtId="1" fontId="18" fillId="0" borderId="0" xfId="0" applyNumberFormat="1" applyFont="1" applyFill="1" applyAlignment="1">
      <alignment horizontal="center"/>
    </xf>
    <xf numFmtId="1" fontId="19" fillId="0" borderId="0" xfId="0" applyNumberFormat="1" applyFont="1" applyFill="1"/>
    <xf numFmtId="1" fontId="15" fillId="0" borderId="0" xfId="0" applyNumberFormat="1" applyFont="1" applyFill="1"/>
    <xf numFmtId="49" fontId="5" fillId="0" borderId="0" xfId="0" applyNumberFormat="1" applyFont="1" applyFill="1" applyAlignment="1">
      <alignment/>
    </xf>
    <xf numFmtId="1" fontId="5" fillId="0" borderId="0" xfId="0" applyNumberFormat="1" applyFont="1" applyFill="1"/>
    <xf numFmtId="1" fontId="7" fillId="0" borderId="0" xfId="0" applyNumberFormat="1" applyFont="1" applyFill="1"/>
    <xf numFmtId="1" fontId="20" fillId="0" borderId="0" xfId="0" applyNumberFormat="1" applyFont="1" applyFill="1" applyAlignment="1">
      <alignment horizontal="center"/>
    </xf>
    <xf numFmtId="1" fontId="21" fillId="0" borderId="0" xfId="0" applyNumberFormat="1" applyFont="1" applyFill="1"/>
    <xf numFmtId="1" fontId="22" fillId="0" borderId="0" xfId="0" applyNumberFormat="1" applyFont="1" applyFill="1" applyAlignment="1">
      <alignment horizontal="center"/>
    </xf>
    <xf numFmtId="1" fontId="23" fillId="0" borderId="0" xfId="0" applyNumberFormat="1" applyFont="1" applyFill="1"/>
    <xf numFmtId="3" fontId="5" fillId="0" borderId="0" xfId="0" applyNumberFormat="1" applyFont="1" applyFill="1" applyAlignment="1">
      <alignment/>
    </xf>
    <xf numFmtId="3" fontId="4" fillId="0" borderId="0" xfId="0" applyNumberFormat="1" applyFont="1" applyFill="1"/>
    <xf numFmtId="49" fontId="5" fillId="0" borderId="0" xfId="0" applyNumberFormat="1" applyFont="1" applyFill="1" quotePrefix="1"/>
    <xf numFmtId="49" fontId="14" fillId="0" borderId="0" xfId="0" applyNumberFormat="1" applyFont="1" applyFill="1" applyAlignment="1">
      <alignment horizontal="center"/>
    </xf>
    <xf numFmtId="49" fontId="15" fillId="0" borderId="0" xfId="0" applyNumberFormat="1" applyFont="1" applyFill="1"/>
    <xf numFmtId="49" fontId="15" fillId="0" borderId="0" xfId="0" applyNumberFormat="1" applyFont="1" applyFill="1" applyAlignment="1">
      <alignment/>
    </xf>
    <xf numFmtId="3" fontId="18" fillId="0" borderId="0" xfId="0" applyNumberFormat="1" applyFont="1" applyFill="1" applyAlignment="1">
      <alignment horizontal="center"/>
    </xf>
    <xf numFmtId="3" fontId="19" fillId="0" borderId="0" xfId="0" applyNumberFormat="1" applyFont="1" applyFill="1"/>
    <xf numFmtId="3" fontId="7" fillId="0" borderId="0" xfId="0" applyNumberFormat="1" applyFont="1" applyFill="1" applyAlignment="1">
      <alignment horizontal="center"/>
    </xf>
    <xf numFmtId="3" fontId="7" fillId="0" borderId="0" xfId="0" applyNumberFormat="1" applyFont="1" applyFill="1"/>
    <xf numFmtId="49" fontId="16" fillId="0" borderId="0" xfId="0" applyNumberFormat="1" applyFont="1" applyFill="1" applyAlignment="1">
      <alignment horizontal="center"/>
    </xf>
    <xf numFmtId="49" fontId="17" fillId="0" borderId="0" xfId="0" applyNumberFormat="1" applyFont="1" applyFill="1"/>
    <xf numFmtId="49" fontId="24" fillId="0" borderId="0" xfId="0" applyNumberFormat="1" applyFont="1" applyFill="1" applyAlignment="1">
      <alignment horizontal="center"/>
    </xf>
    <xf numFmtId="49" fontId="25" fillId="0" borderId="0" xfId="0" applyNumberFormat="1" applyFont="1" applyFill="1"/>
    <xf numFmtId="49" fontId="27" fillId="0" borderId="0" xfId="0" applyNumberFormat="1" applyFont="1" applyFill="1" applyAlignment="1">
      <alignment horizontal="center"/>
    </xf>
    <xf numFmtId="1" fontId="32" fillId="0" borderId="0" xfId="0" applyNumberFormat="1" applyFont="1" applyFill="1" applyAlignment="1">
      <alignment horizontal="center"/>
    </xf>
    <xf numFmtId="1" fontId="30" fillId="0" borderId="0" xfId="0" applyNumberFormat="1" applyFont="1" applyFill="1" applyAlignment="1">
      <alignment horizontal="center"/>
    </xf>
    <xf numFmtId="1" fontId="28" fillId="0" borderId="0" xfId="0" applyNumberFormat="1" applyFont="1" applyFill="1" applyAlignment="1">
      <alignment horizontal="center"/>
    </xf>
    <xf numFmtId="49" fontId="26" fillId="0" borderId="0" xfId="0" applyNumberFormat="1" applyFont="1" applyFill="1"/>
    <xf numFmtId="1" fontId="33" fillId="0" borderId="0" xfId="0" applyNumberFormat="1" applyFont="1" applyFill="1"/>
    <xf numFmtId="1" fontId="31" fillId="0" borderId="0" xfId="0" applyNumberFormat="1" applyFont="1" applyFill="1"/>
    <xf numFmtId="1" fontId="29" fillId="0" borderId="0" xfId="0" applyNumberFormat="1" applyFont="1" applyFill="1"/>
    <xf numFmtId="3" fontId="34" fillId="0" borderId="0" xfId="0" applyNumberFormat="1" applyFont="1" applyFill="1"/>
    <xf numFmtId="49" fontId="25" fillId="0" borderId="0" xfId="0" applyNumberFormat="1" applyFont="1" applyFill="1" applyAlignment="1">
      <alignment/>
    </xf>
    <xf numFmtId="49" fontId="25" fillId="0" borderId="0" xfId="0" applyNumberFormat="1" applyFont="1" applyFill="1" applyAlignment="1">
      <alignment horizontal="left"/>
    </xf>
    <xf numFmtId="3" fontId="19" fillId="0" borderId="0" xfId="0" applyNumberFormat="1" applyFont="1" applyFill="1" applyAlignment="1">
      <alignment horizontal="right"/>
    </xf>
    <xf numFmtId="3" fontId="9" fillId="0" borderId="0" xfId="0" applyNumberFormat="1" applyFont="1" applyFill="1" applyAlignment="1">
      <alignment horizontal="center"/>
    </xf>
    <xf numFmtId="3" fontId="10" fillId="0" borderId="0" xfId="0" applyNumberFormat="1" applyFont="1" applyFill="1" applyAlignment="1">
      <alignment horizontal="center"/>
    </xf>
    <xf numFmtId="3" fontId="14" fillId="0" borderId="0" xfId="0" applyNumberFormat="1" applyFont="1" applyFill="1" applyAlignment="1">
      <alignment horizontal="center"/>
    </xf>
    <xf numFmtId="3" fontId="12" fillId="0" borderId="0" xfId="0" applyNumberFormat="1" applyFont="1" applyFill="1" applyAlignment="1">
      <alignment horizontal="right"/>
    </xf>
    <xf numFmtId="3" fontId="13" fillId="0" borderId="0" xfId="0" applyNumberFormat="1" applyFont="1" applyFill="1" applyAlignment="1">
      <alignment horizontal="right"/>
    </xf>
    <xf numFmtId="3" fontId="15" fillId="0" borderId="0" xfId="0" applyNumberFormat="1" applyFont="1" applyFill="1" applyAlignment="1">
      <alignment horizontal="right"/>
    </xf>
    <xf numFmtId="3" fontId="5" fillId="0" borderId="0" xfId="0" applyNumberFormat="1" applyFont="1" applyFill="1" applyAlignment="1">
      <alignment horizontal="right"/>
    </xf>
    <xf numFmtId="1" fontId="19" fillId="0" borderId="0" xfId="0" applyNumberFormat="1" applyFont="1" applyFill="1" applyAlignment="1">
      <alignment horizontal="center"/>
    </xf>
    <xf numFmtId="49" fontId="35" fillId="0" borderId="0" xfId="0" applyNumberFormat="1" applyFont="1" applyFill="1"/>
    <xf numFmtId="49" fontId="10" fillId="0" borderId="0" xfId="0" applyNumberFormat="1" applyFont="1" applyFill="1" applyAlignment="1">
      <alignment horizontal="center"/>
    </xf>
    <xf numFmtId="49" fontId="13" fillId="0" borderId="0" xfId="0" applyNumberFormat="1" applyFont="1" applyFill="1"/>
    <xf numFmtId="49" fontId="5" fillId="2" borderId="0" xfId="0" applyNumberFormat="1" applyFont="1" applyFill="1" applyAlignment="1">
      <alignment/>
    </xf>
    <xf numFmtId="49" fontId="5" fillId="2" borderId="0" xfId="0" applyNumberFormat="1" applyFont="1" applyFill="1"/>
    <xf numFmtId="49" fontId="23" fillId="0" borderId="0" xfId="0" applyNumberFormat="1" applyFont="1" applyFill="1"/>
    <xf numFmtId="49" fontId="22" fillId="0" borderId="0" xfId="0" applyNumberFormat="1" applyFont="1" applyFill="1" applyAlignment="1">
      <alignment horizontal="center"/>
    </xf>
    <xf numFmtId="49" fontId="23" fillId="2" borderId="0" xfId="0" applyNumberFormat="1" applyFont="1" applyFill="1"/>
    <xf numFmtId="3" fontId="13" fillId="3" borderId="0" xfId="0" applyNumberFormat="1" applyFont="1" applyFill="1" applyAlignment="1">
      <alignment horizontal="right"/>
    </xf>
    <xf numFmtId="3" fontId="15" fillId="3" borderId="0" xfId="0" applyNumberFormat="1" applyFont="1" applyFill="1" applyAlignment="1">
      <alignment horizontal="right"/>
    </xf>
    <xf numFmtId="14" fontId="5" fillId="3" borderId="0" xfId="0" applyNumberFormat="1" applyFont="1" applyFill="1" applyAlignment="1">
      <alignment horizontal="left"/>
    </xf>
  </cellXfs>
  <cellStyles count="6">
    <cellStyle name="Normal" xfId="0"/>
    <cellStyle name="Percent" xfId="15"/>
    <cellStyle name="Currency" xfId="16"/>
    <cellStyle name="Currency [0]" xfId="17"/>
    <cellStyle name="Comma" xfId="18"/>
    <cellStyle name="Comma [0]" xfId="19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5" Type="http://schemas.openxmlformats.org/officeDocument/2006/relationships/worksheet" Target="worksheets/sheet4.xml" /><Relationship Id="rId1" Type="http://schemas.openxmlformats.org/officeDocument/2006/relationships/theme" Target="theme/theme1.xml" /><Relationship Id="rId2" Type="http://schemas.openxmlformats.org/officeDocument/2006/relationships/worksheet" Target="worksheets/sheet1.xml" /><Relationship Id="rId8" Type="http://schemas.openxmlformats.org/officeDocument/2006/relationships/worksheet" Target="worksheets/sheet7.xml" /><Relationship Id="rId4" Type="http://schemas.openxmlformats.org/officeDocument/2006/relationships/worksheet" Target="worksheets/sheet3.xml" /><Relationship Id="rId9" Type="http://schemas.openxmlformats.org/officeDocument/2006/relationships/worksheet" Target="worksheets/sheet8.xml" /><Relationship Id="rId6" Type="http://schemas.openxmlformats.org/officeDocument/2006/relationships/worksheet" Target="worksheets/sheet5.xml" /><Relationship Id="rId10" Type="http://schemas.openxmlformats.org/officeDocument/2006/relationships/worksheet" Target="worksheets/sheet9.xml" /><Relationship Id="rId12" Type="http://schemas.openxmlformats.org/officeDocument/2006/relationships/sharedStrings" Target="sharedStrings.xml" /><Relationship Id="rId11" Type="http://schemas.openxmlformats.org/officeDocument/2006/relationships/styles" Target="styles.xml" /><Relationship Id="rId3" Type="http://schemas.openxmlformats.org/officeDocument/2006/relationships/worksheet" Target="worksheets/sheet2.xml" /><Relationship Id="rId7" Type="http://schemas.openxmlformats.org/officeDocument/2006/relationships/worksheet" Target="worksheets/sheet6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2239"/>
  <sheetViews>
    <sheetView tabSelected="1" workbookViewId="0" topLeftCell="A1">
      <pane ySplit="1" topLeftCell="A2" activePane="bottomLeft" state="frozen"/>
      <selection pane="topLeft" activeCell="A1" sqref="A1"/>
      <selection pane="bottomLeft" activeCell="A2" sqref="A2"/>
    </sheetView>
  </sheetViews>
  <sheetFormatPr defaultColWidth="14.875" defaultRowHeight="12.75"/>
  <cols>
    <col min="1" max="1" width="11.125" style="11" bestFit="1" customWidth="1"/>
    <col min="2" max="2" width="16.5" style="20" bestFit="1" customWidth="1"/>
    <col min="3" max="3" width="23.125" style="20" customWidth="1"/>
    <col min="4" max="5" width="11.125" style="20" bestFit="1" customWidth="1"/>
    <col min="6" max="6" width="7.375" style="20" bestFit="1" customWidth="1"/>
    <col min="7" max="7" width="20.625" style="48" customWidth="1"/>
    <col min="8" max="8" width="5" style="71" bestFit="1" customWidth="1"/>
    <col min="9" max="10" width="6" style="20" bestFit="1" customWidth="1"/>
    <col min="11" max="11" width="11.75" style="20" bestFit="1" customWidth="1"/>
    <col min="12" max="12" width="40.625" style="20" customWidth="1"/>
    <col min="13" max="13" width="10" style="39" bestFit="1" customWidth="1"/>
    <col min="14" max="14" width="5.5" style="12" customWidth="1"/>
    <col min="15" max="15" width="7.625" style="12" bestFit="1" customWidth="1"/>
    <col min="16" max="16" width="4.375" style="26" bestFit="1" customWidth="1"/>
    <col min="17" max="17" width="4.125" style="30" bestFit="1" customWidth="1"/>
    <col min="18" max="18" width="3.125" style="3" bestFit="1" customWidth="1"/>
    <col min="19" max="20" width="4.125" style="3" bestFit="1" customWidth="1"/>
    <col min="21" max="21" width="3.75" style="29" bestFit="1" customWidth="1"/>
    <col min="22" max="22" width="4.125" style="10" bestFit="1" customWidth="1"/>
    <col min="23" max="23" width="4.75" style="32" bestFit="1" customWidth="1"/>
    <col min="24" max="24" width="6.25" style="29" bestFit="1" customWidth="1"/>
    <col min="25" max="25" width="4.5" style="32" bestFit="1" customWidth="1"/>
    <col min="26" max="26" width="3.625" style="32" bestFit="1" customWidth="1"/>
    <col min="27" max="27" width="4.75" style="32" bestFit="1" customWidth="1"/>
    <col min="28" max="28" width="4" style="34" bestFit="1" customWidth="1"/>
    <col min="29" max="29" width="4.625" style="34" bestFit="1" customWidth="1"/>
    <col min="30" max="30" width="4.875" style="34" bestFit="1" customWidth="1"/>
    <col min="31" max="16384" width="14.875" style="1"/>
  </cols>
  <sheetData>
    <row r="1" spans="1:30" s="2" customFormat="1" ht="12.75">
      <c r="A1" s="13" t="s">
        <v>749</v>
      </c>
      <c r="B1" s="14" t="s">
        <v>427</v>
      </c>
      <c r="C1" s="14" t="s">
        <v>6019</v>
      </c>
      <c r="D1" s="14" t="s">
        <v>1</v>
      </c>
      <c r="E1" s="14" t="s">
        <v>3706</v>
      </c>
      <c r="F1" s="14" t="s">
        <v>3423</v>
      </c>
      <c r="G1" s="47" t="s">
        <v>3422</v>
      </c>
      <c r="H1" s="70" t="s">
        <v>8201</v>
      </c>
      <c r="I1" s="14" t="s">
        <v>8091</v>
      </c>
      <c r="J1" s="14" t="s">
        <v>8202</v>
      </c>
      <c r="K1" s="14" t="s">
        <v>2493</v>
      </c>
      <c r="L1" s="14" t="s">
        <v>0</v>
      </c>
      <c r="M1" s="38" t="s">
        <v>6421</v>
      </c>
      <c r="N1" s="15" t="s">
        <v>16</v>
      </c>
      <c r="O1" s="15" t="s">
        <v>41</v>
      </c>
      <c r="P1" s="68" t="s">
        <v>17</v>
      </c>
      <c r="Q1" s="4" t="s">
        <v>7482</v>
      </c>
      <c r="R1" s="4" t="s">
        <v>38</v>
      </c>
      <c r="S1" s="4" t="s">
        <v>39</v>
      </c>
      <c r="T1" s="4" t="s">
        <v>40</v>
      </c>
      <c r="U1" s="17" t="s">
        <v>20</v>
      </c>
      <c r="V1" s="7" t="s">
        <v>13</v>
      </c>
      <c r="W1" s="31" t="s">
        <v>14</v>
      </c>
      <c r="X1" s="17" t="s">
        <v>15</v>
      </c>
      <c r="Y1" s="31" t="s">
        <v>11</v>
      </c>
      <c r="Z1" s="31" t="s">
        <v>9</v>
      </c>
      <c r="AA1" s="31" t="s">
        <v>10</v>
      </c>
      <c r="AB1" s="33" t="s">
        <v>7</v>
      </c>
      <c r="AC1" s="33" t="s">
        <v>8</v>
      </c>
      <c r="AD1" s="33" t="s">
        <v>12</v>
      </c>
    </row>
    <row r="2" spans="1:30" ht="12.75">
      <c r="A2" s="11">
        <v>750</v>
      </c>
      <c r="B2" s="20" t="s">
        <v>868</v>
      </c>
      <c r="C2" s="20" t="s">
        <v>7615</v>
      </c>
      <c r="D2" s="20" t="s">
        <v>3729</v>
      </c>
      <c r="E2" s="20" t="s">
        <v>3747</v>
      </c>
      <c r="F2" s="20" t="s">
        <v>3424</v>
      </c>
      <c r="K2" s="20" t="s">
        <v>3686</v>
      </c>
      <c r="L2" s="20" t="s">
        <v>4547</v>
      </c>
      <c r="N2" s="12">
        <f t="shared" si="0" ref="N2:N65">2*S2+2*T2+U2+1.5*V2+1.25*W2+0.25*X2+2</f>
        <v>62.50</v>
      </c>
      <c r="O2" s="12">
        <f t="shared" si="1" ref="O2:O65">N2/(P2*0.5)</f>
        <v>5</v>
      </c>
      <c r="P2" s="26">
        <v>25</v>
      </c>
      <c r="Q2" s="30">
        <f t="shared" si="2" ref="Q2:Q65">MAX(Y2:AD2)</f>
        <v>10</v>
      </c>
      <c r="R2" s="3">
        <f t="shared" si="3" ref="R2:R65">SUM(Y2:AD2)</f>
        <v>17</v>
      </c>
      <c r="S2" s="3">
        <f t="shared" si="4" ref="S2:S65">SUM(Y2:AA2)</f>
        <v>17</v>
      </c>
      <c r="T2" s="3">
        <f t="shared" si="5" ref="T2:T65">SUM(AB2:AD2)</f>
        <v>0</v>
      </c>
      <c r="U2" s="29">
        <v>2</v>
      </c>
      <c r="V2" s="10">
        <v>11</v>
      </c>
      <c r="W2" s="32">
        <v>3</v>
      </c>
      <c r="X2" s="29">
        <v>17</v>
      </c>
      <c r="Y2" s="32">
        <v>10</v>
      </c>
      <c r="Z2" s="32">
        <v>4</v>
      </c>
      <c r="AA2" s="32">
        <v>3</v>
      </c>
      <c r="AB2" s="34">
        <v>0</v>
      </c>
      <c r="AC2" s="34">
        <v>0</v>
      </c>
      <c r="AD2" s="34">
        <v>0</v>
      </c>
    </row>
    <row r="3" spans="2:30" ht="12.75">
      <c r="B3" s="20" t="s">
        <v>872</v>
      </c>
      <c r="D3" s="20" t="s">
        <v>3729</v>
      </c>
      <c r="E3" s="20" t="s">
        <v>3747</v>
      </c>
      <c r="F3" s="20" t="s">
        <v>3424</v>
      </c>
      <c r="G3" s="48" t="s">
        <v>8231</v>
      </c>
      <c r="J3" s="20" t="s">
        <v>7812</v>
      </c>
      <c r="K3" s="20" t="s">
        <v>3688</v>
      </c>
      <c r="L3" s="20" t="s">
        <v>8092</v>
      </c>
      <c r="N3" s="12">
        <f t="shared" si="0"/>
        <v>64.25</v>
      </c>
      <c r="O3" s="12">
        <f t="shared" si="1"/>
        <v>4.2833333333333332</v>
      </c>
      <c r="P3" s="26">
        <v>30</v>
      </c>
      <c r="Q3" s="30">
        <f t="shared" si="2"/>
        <v>10</v>
      </c>
      <c r="R3" s="3">
        <f t="shared" si="3"/>
        <v>18</v>
      </c>
      <c r="S3" s="3">
        <f t="shared" si="4"/>
        <v>18</v>
      </c>
      <c r="T3" s="3">
        <f t="shared" si="5"/>
        <v>0</v>
      </c>
      <c r="U3" s="29">
        <v>2</v>
      </c>
      <c r="V3" s="10">
        <v>9</v>
      </c>
      <c r="W3" s="32">
        <v>5</v>
      </c>
      <c r="X3" s="29">
        <v>18</v>
      </c>
      <c r="Y3" s="32">
        <v>10</v>
      </c>
      <c r="Z3" s="32">
        <v>5</v>
      </c>
      <c r="AA3" s="32">
        <v>3</v>
      </c>
      <c r="AB3" s="34">
        <v>0</v>
      </c>
      <c r="AC3" s="34">
        <v>0</v>
      </c>
      <c r="AD3" s="34">
        <v>0</v>
      </c>
    </row>
    <row r="4" spans="1:30" ht="12.75">
      <c r="A4" s="11">
        <v>26104385</v>
      </c>
      <c r="B4" s="20" t="s">
        <v>872</v>
      </c>
      <c r="C4" s="20" t="s">
        <v>6232</v>
      </c>
      <c r="D4" s="20" t="s">
        <v>3729</v>
      </c>
      <c r="E4" s="20" t="s">
        <v>3747</v>
      </c>
      <c r="F4" s="20" t="s">
        <v>3424</v>
      </c>
      <c r="G4" s="48" t="s">
        <v>6081</v>
      </c>
      <c r="J4" s="20" t="s">
        <v>1586</v>
      </c>
      <c r="K4" s="20" t="s">
        <v>3688</v>
      </c>
      <c r="L4" s="20" t="s">
        <v>8092</v>
      </c>
      <c r="N4" s="12">
        <f t="shared" si="0"/>
        <v>63.25</v>
      </c>
      <c r="O4" s="12">
        <f t="shared" si="1"/>
        <v>4.2166666666666668</v>
      </c>
      <c r="P4" s="26">
        <v>30</v>
      </c>
      <c r="Q4" s="30">
        <f t="shared" si="2"/>
        <v>10</v>
      </c>
      <c r="R4" s="3">
        <f t="shared" si="3"/>
        <v>18</v>
      </c>
      <c r="S4" s="3">
        <f t="shared" si="4"/>
        <v>18</v>
      </c>
      <c r="T4" s="3">
        <f t="shared" si="5"/>
        <v>0</v>
      </c>
      <c r="U4" s="29">
        <v>2</v>
      </c>
      <c r="V4" s="10">
        <v>9</v>
      </c>
      <c r="W4" s="32">
        <v>5</v>
      </c>
      <c r="X4" s="29">
        <v>14</v>
      </c>
      <c r="Y4" s="32">
        <v>10</v>
      </c>
      <c r="Z4" s="32">
        <v>5</v>
      </c>
      <c r="AA4" s="32">
        <v>3</v>
      </c>
      <c r="AB4" s="34">
        <v>0</v>
      </c>
      <c r="AC4" s="34">
        <v>0</v>
      </c>
      <c r="AD4" s="34">
        <v>0</v>
      </c>
    </row>
    <row r="5" spans="2:30" ht="12.75">
      <c r="B5" s="20" t="s">
        <v>868</v>
      </c>
      <c r="C5" s="20" t="s">
        <v>7670</v>
      </c>
      <c r="D5" s="20" t="s">
        <v>3729</v>
      </c>
      <c r="E5" s="20" t="s">
        <v>3747</v>
      </c>
      <c r="F5" s="20" t="s">
        <v>3424</v>
      </c>
      <c r="K5" s="20" t="s">
        <v>2850</v>
      </c>
      <c r="L5" s="20" t="s">
        <v>5191</v>
      </c>
      <c r="N5" s="12">
        <f t="shared" si="0"/>
        <v>66.75</v>
      </c>
      <c r="O5" s="12">
        <f t="shared" si="1"/>
        <v>4.45</v>
      </c>
      <c r="P5" s="26">
        <v>30</v>
      </c>
      <c r="Q5" s="30">
        <f t="shared" si="2"/>
        <v>10</v>
      </c>
      <c r="R5" s="3">
        <f t="shared" si="3"/>
        <v>19</v>
      </c>
      <c r="S5" s="3">
        <f t="shared" si="4"/>
        <v>19</v>
      </c>
      <c r="T5" s="3">
        <f t="shared" si="5"/>
        <v>0</v>
      </c>
      <c r="U5" s="29">
        <v>4</v>
      </c>
      <c r="V5" s="10">
        <v>3</v>
      </c>
      <c r="W5" s="32">
        <v>11</v>
      </c>
      <c r="X5" s="29">
        <v>18</v>
      </c>
      <c r="Y5" s="32">
        <v>2</v>
      </c>
      <c r="Z5" s="32">
        <v>10</v>
      </c>
      <c r="AA5" s="32">
        <v>7</v>
      </c>
      <c r="AB5" s="34">
        <v>0</v>
      </c>
      <c r="AC5" s="34">
        <v>0</v>
      </c>
      <c r="AD5" s="34">
        <v>0</v>
      </c>
    </row>
    <row r="6" spans="2:30" ht="12.75">
      <c r="B6" s="20" t="s">
        <v>872</v>
      </c>
      <c r="D6" s="20" t="s">
        <v>3729</v>
      </c>
      <c r="E6" s="20" t="s">
        <v>3747</v>
      </c>
      <c r="F6" s="20" t="s">
        <v>3424</v>
      </c>
      <c r="K6" s="20" t="s">
        <v>2797</v>
      </c>
      <c r="L6" s="20" t="s">
        <v>2238</v>
      </c>
      <c r="N6" s="12">
        <f t="shared" si="0"/>
        <v>68.50</v>
      </c>
      <c r="O6" s="12">
        <f t="shared" si="1"/>
        <v>3.2619047619047619</v>
      </c>
      <c r="P6" s="26">
        <v>42</v>
      </c>
      <c r="Q6" s="30">
        <f t="shared" si="2"/>
        <v>10</v>
      </c>
      <c r="R6" s="3">
        <f t="shared" si="3"/>
        <v>21</v>
      </c>
      <c r="S6" s="3">
        <f t="shared" si="4"/>
        <v>21</v>
      </c>
      <c r="T6" s="3">
        <f t="shared" si="5"/>
        <v>0</v>
      </c>
      <c r="U6" s="29">
        <v>4</v>
      </c>
      <c r="V6" s="10">
        <v>3</v>
      </c>
      <c r="W6" s="32">
        <v>11</v>
      </c>
      <c r="X6" s="29">
        <v>9</v>
      </c>
      <c r="Y6" s="32">
        <v>3</v>
      </c>
      <c r="Z6" s="32">
        <v>10</v>
      </c>
      <c r="AA6" s="32">
        <v>8</v>
      </c>
      <c r="AB6" s="34">
        <v>0</v>
      </c>
      <c r="AC6" s="34">
        <v>0</v>
      </c>
      <c r="AD6" s="34">
        <v>0</v>
      </c>
    </row>
    <row r="7" spans="1:30" ht="12.75">
      <c r="A7" s="11">
        <v>3750000</v>
      </c>
      <c r="B7" s="20" t="s">
        <v>870</v>
      </c>
      <c r="C7" s="20" t="s">
        <v>5807</v>
      </c>
      <c r="D7" s="20" t="s">
        <v>3729</v>
      </c>
      <c r="E7" s="20" t="s">
        <v>3747</v>
      </c>
      <c r="F7" s="20" t="s">
        <v>3424</v>
      </c>
      <c r="K7" s="20" t="s">
        <v>755</v>
      </c>
      <c r="L7" s="20" t="s">
        <v>4627</v>
      </c>
      <c r="N7" s="12">
        <f t="shared" si="0"/>
        <v>57.25</v>
      </c>
      <c r="O7" s="12">
        <f t="shared" si="1"/>
        <v>3.8166666666666669</v>
      </c>
      <c r="P7" s="26">
        <v>30</v>
      </c>
      <c r="Q7" s="30">
        <f t="shared" si="2"/>
        <v>9</v>
      </c>
      <c r="R7" s="3">
        <f t="shared" si="3"/>
        <v>16</v>
      </c>
      <c r="S7" s="3">
        <f t="shared" si="4"/>
        <v>16</v>
      </c>
      <c r="T7" s="3">
        <f t="shared" si="5"/>
        <v>0</v>
      </c>
      <c r="U7" s="29">
        <v>1</v>
      </c>
      <c r="V7" s="10">
        <v>11</v>
      </c>
      <c r="W7" s="32">
        <v>2</v>
      </c>
      <c r="X7" s="29">
        <v>13</v>
      </c>
      <c r="Y7" s="32">
        <v>9</v>
      </c>
      <c r="Z7" s="32">
        <v>6</v>
      </c>
      <c r="AA7" s="32">
        <v>1</v>
      </c>
      <c r="AB7" s="34">
        <v>0</v>
      </c>
      <c r="AC7" s="34">
        <v>0</v>
      </c>
      <c r="AD7" s="34">
        <v>0</v>
      </c>
    </row>
    <row r="8" spans="1:30" ht="12.75">
      <c r="A8" s="11">
        <v>5000000</v>
      </c>
      <c r="B8" s="20" t="s">
        <v>870</v>
      </c>
      <c r="C8" s="20" t="s">
        <v>4834</v>
      </c>
      <c r="D8" s="20" t="s">
        <v>3729</v>
      </c>
      <c r="E8" s="20" t="s">
        <v>3747</v>
      </c>
      <c r="F8" s="20" t="s">
        <v>3424</v>
      </c>
      <c r="K8" s="20" t="s">
        <v>2624</v>
      </c>
      <c r="L8" s="20" t="s">
        <v>4840</v>
      </c>
      <c r="N8" s="12">
        <f t="shared" si="0"/>
        <v>55.50</v>
      </c>
      <c r="O8" s="12">
        <f t="shared" si="1"/>
        <v>4.4400000000000004</v>
      </c>
      <c r="P8" s="26">
        <v>25</v>
      </c>
      <c r="Q8" s="30">
        <f t="shared" si="2"/>
        <v>9</v>
      </c>
      <c r="R8" s="3">
        <f t="shared" si="3"/>
        <v>15</v>
      </c>
      <c r="S8" s="3">
        <f t="shared" si="4"/>
        <v>15</v>
      </c>
      <c r="T8" s="3">
        <f t="shared" si="5"/>
        <v>0</v>
      </c>
      <c r="U8" s="29">
        <v>2</v>
      </c>
      <c r="V8" s="10">
        <v>8</v>
      </c>
      <c r="W8" s="32">
        <v>5</v>
      </c>
      <c r="X8" s="29">
        <v>13</v>
      </c>
      <c r="Y8" s="32">
        <v>3</v>
      </c>
      <c r="Z8" s="32">
        <v>9</v>
      </c>
      <c r="AA8" s="32">
        <v>3</v>
      </c>
      <c r="AB8" s="34">
        <v>0</v>
      </c>
      <c r="AC8" s="34">
        <v>0</v>
      </c>
      <c r="AD8" s="34">
        <v>0</v>
      </c>
    </row>
    <row r="9" spans="1:30" ht="12.75">
      <c r="A9" s="11">
        <v>50000</v>
      </c>
      <c r="B9" s="20" t="s">
        <v>868</v>
      </c>
      <c r="C9" s="20" t="s">
        <v>7655</v>
      </c>
      <c r="D9" s="20" t="s">
        <v>3729</v>
      </c>
      <c r="E9" s="20" t="s">
        <v>3747</v>
      </c>
      <c r="F9" s="20" t="s">
        <v>3424</v>
      </c>
      <c r="K9" s="20" t="s">
        <v>2852</v>
      </c>
      <c r="L9" s="20" t="s">
        <v>2427</v>
      </c>
      <c r="N9" s="12">
        <f t="shared" si="0"/>
        <v>55.25</v>
      </c>
      <c r="O9" s="12">
        <f t="shared" si="1"/>
        <v>11.05</v>
      </c>
      <c r="P9" s="26">
        <v>10</v>
      </c>
      <c r="Q9" s="30">
        <f t="shared" si="2"/>
        <v>8</v>
      </c>
      <c r="R9" s="3">
        <f t="shared" si="3"/>
        <v>14</v>
      </c>
      <c r="S9" s="3">
        <f t="shared" si="4"/>
        <v>14</v>
      </c>
      <c r="T9" s="3">
        <f t="shared" si="5"/>
        <v>0</v>
      </c>
      <c r="U9" s="29">
        <v>1</v>
      </c>
      <c r="V9" s="10">
        <v>12</v>
      </c>
      <c r="W9" s="32">
        <v>2</v>
      </c>
      <c r="X9" s="29">
        <v>15</v>
      </c>
      <c r="Y9" s="32">
        <v>8</v>
      </c>
      <c r="Z9" s="32">
        <v>4</v>
      </c>
      <c r="AA9" s="32">
        <v>2</v>
      </c>
      <c r="AB9" s="34">
        <v>0</v>
      </c>
      <c r="AC9" s="34">
        <v>0</v>
      </c>
      <c r="AD9" s="34">
        <v>0</v>
      </c>
    </row>
    <row r="10" spans="1:30" ht="12.75">
      <c r="A10" s="11">
        <v>50000</v>
      </c>
      <c r="B10" s="20" t="s">
        <v>868</v>
      </c>
      <c r="C10" s="20" t="s">
        <v>7654</v>
      </c>
      <c r="D10" s="20" t="s">
        <v>3729</v>
      </c>
      <c r="E10" s="20" t="s">
        <v>3747</v>
      </c>
      <c r="F10" s="20" t="s">
        <v>3424</v>
      </c>
      <c r="K10" s="20" t="s">
        <v>2852</v>
      </c>
      <c r="L10" s="20" t="s">
        <v>2072</v>
      </c>
      <c r="N10" s="12">
        <f t="shared" si="0"/>
        <v>55.25</v>
      </c>
      <c r="O10" s="12">
        <f t="shared" si="1"/>
        <v>11.05</v>
      </c>
      <c r="P10" s="26">
        <v>10</v>
      </c>
      <c r="Q10" s="30">
        <f t="shared" si="2"/>
        <v>8</v>
      </c>
      <c r="R10" s="3">
        <f t="shared" si="3"/>
        <v>14</v>
      </c>
      <c r="S10" s="3">
        <f t="shared" si="4"/>
        <v>14</v>
      </c>
      <c r="T10" s="3">
        <f t="shared" si="5"/>
        <v>0</v>
      </c>
      <c r="U10" s="29">
        <v>1</v>
      </c>
      <c r="V10" s="10">
        <v>12</v>
      </c>
      <c r="W10" s="32">
        <v>2</v>
      </c>
      <c r="X10" s="29">
        <v>15</v>
      </c>
      <c r="Y10" s="32">
        <v>8</v>
      </c>
      <c r="Z10" s="32">
        <v>4</v>
      </c>
      <c r="AA10" s="32">
        <v>2</v>
      </c>
      <c r="AB10" s="34">
        <v>0</v>
      </c>
      <c r="AC10" s="34">
        <v>0</v>
      </c>
      <c r="AD10" s="34">
        <v>0</v>
      </c>
    </row>
    <row r="11" spans="1:30" ht="12.75">
      <c r="A11" s="11">
        <v>212500</v>
      </c>
      <c r="B11" s="20" t="s">
        <v>872</v>
      </c>
      <c r="D11" s="20" t="s">
        <v>3729</v>
      </c>
      <c r="E11" s="20" t="s">
        <v>3747</v>
      </c>
      <c r="F11" s="20" t="s">
        <v>3424</v>
      </c>
      <c r="G11" s="48" t="s">
        <v>5497</v>
      </c>
      <c r="K11" s="20" t="s">
        <v>2851</v>
      </c>
      <c r="L11" s="20" t="s">
        <v>1282</v>
      </c>
      <c r="N11" s="12">
        <f t="shared" si="0"/>
        <v>56.50</v>
      </c>
      <c r="O11" s="12">
        <f t="shared" si="1"/>
        <v>8.6923076923076916</v>
      </c>
      <c r="P11" s="26">
        <v>13</v>
      </c>
      <c r="Q11" s="30">
        <f t="shared" si="2"/>
        <v>8</v>
      </c>
      <c r="R11" s="3">
        <f t="shared" si="3"/>
        <v>14</v>
      </c>
      <c r="S11" s="3">
        <f t="shared" si="4"/>
        <v>14</v>
      </c>
      <c r="T11" s="3">
        <f t="shared" si="5"/>
        <v>0</v>
      </c>
      <c r="U11" s="29">
        <v>1</v>
      </c>
      <c r="V11" s="10">
        <v>12</v>
      </c>
      <c r="W11" s="32">
        <v>3</v>
      </c>
      <c r="X11" s="29">
        <v>15</v>
      </c>
      <c r="Y11" s="32">
        <v>8</v>
      </c>
      <c r="Z11" s="32">
        <v>5</v>
      </c>
      <c r="AA11" s="32">
        <v>1</v>
      </c>
      <c r="AB11" s="34">
        <v>0</v>
      </c>
      <c r="AC11" s="34">
        <v>0</v>
      </c>
      <c r="AD11" s="34">
        <v>0</v>
      </c>
    </row>
    <row r="12" spans="2:30" ht="12.75">
      <c r="B12" s="20" t="s">
        <v>872</v>
      </c>
      <c r="D12" s="20" t="s">
        <v>3729</v>
      </c>
      <c r="E12" s="20" t="s">
        <v>3747</v>
      </c>
      <c r="F12" s="20" t="s">
        <v>3424</v>
      </c>
      <c r="J12" s="20" t="s">
        <v>7812</v>
      </c>
      <c r="K12" s="20" t="s">
        <v>2853</v>
      </c>
      <c r="L12" s="20" t="s">
        <v>191</v>
      </c>
      <c r="N12" s="12">
        <f t="shared" si="0"/>
        <v>52.25</v>
      </c>
      <c r="O12" s="12">
        <f t="shared" si="1"/>
        <v>6.9666666666666668</v>
      </c>
      <c r="P12" s="26">
        <v>15</v>
      </c>
      <c r="Q12" s="30">
        <f t="shared" si="2"/>
        <v>8</v>
      </c>
      <c r="R12" s="3">
        <f t="shared" si="3"/>
        <v>13</v>
      </c>
      <c r="S12" s="3">
        <f t="shared" si="4"/>
        <v>13</v>
      </c>
      <c r="T12" s="3">
        <f t="shared" si="5"/>
        <v>0</v>
      </c>
      <c r="U12" s="29">
        <v>1</v>
      </c>
      <c r="V12" s="10">
        <v>12</v>
      </c>
      <c r="W12" s="32">
        <v>1</v>
      </c>
      <c r="X12" s="29">
        <v>16</v>
      </c>
      <c r="Y12" s="32">
        <v>8</v>
      </c>
      <c r="Z12" s="32">
        <v>3</v>
      </c>
      <c r="AA12" s="32">
        <v>2</v>
      </c>
      <c r="AB12" s="34">
        <v>0</v>
      </c>
      <c r="AC12" s="34">
        <v>0</v>
      </c>
      <c r="AD12" s="34">
        <v>0</v>
      </c>
    </row>
    <row r="13" spans="1:30" ht="12.75">
      <c r="A13" s="11">
        <v>143522</v>
      </c>
      <c r="B13" s="20" t="s">
        <v>872</v>
      </c>
      <c r="C13" s="20" t="s">
        <v>7586</v>
      </c>
      <c r="D13" s="20" t="s">
        <v>3729</v>
      </c>
      <c r="E13" s="20" t="s">
        <v>3747</v>
      </c>
      <c r="F13" s="20" t="s">
        <v>3424</v>
      </c>
      <c r="G13" s="48" t="s">
        <v>8259</v>
      </c>
      <c r="H13" s="71" t="s">
        <v>7812</v>
      </c>
      <c r="I13" s="20" t="s">
        <v>1586</v>
      </c>
      <c r="K13" s="20" t="s">
        <v>2853</v>
      </c>
      <c r="L13" s="20" t="s">
        <v>7585</v>
      </c>
      <c r="N13" s="12">
        <f t="shared" si="0"/>
        <v>51.75</v>
      </c>
      <c r="O13" s="12">
        <f t="shared" si="1"/>
        <v>6.90</v>
      </c>
      <c r="P13" s="26">
        <v>15</v>
      </c>
      <c r="Q13" s="30">
        <f t="shared" si="2"/>
        <v>8</v>
      </c>
      <c r="R13" s="3">
        <f t="shared" si="3"/>
        <v>13</v>
      </c>
      <c r="S13" s="3">
        <f t="shared" si="4"/>
        <v>13</v>
      </c>
      <c r="T13" s="3">
        <f t="shared" si="5"/>
        <v>0</v>
      </c>
      <c r="U13" s="29">
        <v>1</v>
      </c>
      <c r="V13" s="10">
        <v>12</v>
      </c>
      <c r="W13" s="32">
        <v>1</v>
      </c>
      <c r="X13" s="29">
        <v>14</v>
      </c>
      <c r="Y13" s="32">
        <v>8</v>
      </c>
      <c r="Z13" s="32">
        <v>3</v>
      </c>
      <c r="AA13" s="32">
        <v>2</v>
      </c>
      <c r="AB13" s="34">
        <v>0</v>
      </c>
      <c r="AC13" s="34">
        <v>0</v>
      </c>
      <c r="AD13" s="34">
        <v>0</v>
      </c>
    </row>
    <row r="14" spans="1:30" ht="12.75">
      <c r="A14" s="11">
        <v>362483</v>
      </c>
      <c r="B14" s="20" t="s">
        <v>872</v>
      </c>
      <c r="D14" s="20" t="s">
        <v>3729</v>
      </c>
      <c r="E14" s="20" t="s">
        <v>3747</v>
      </c>
      <c r="F14" s="20" t="s">
        <v>3424</v>
      </c>
      <c r="G14" s="48" t="s">
        <v>8232</v>
      </c>
      <c r="J14" s="20" t="s">
        <v>7812</v>
      </c>
      <c r="K14" s="20" t="s">
        <v>2853</v>
      </c>
      <c r="L14" s="20" t="s">
        <v>8093</v>
      </c>
      <c r="N14" s="12">
        <f t="shared" si="0"/>
        <v>54.25</v>
      </c>
      <c r="O14" s="12">
        <f t="shared" si="1"/>
        <v>8.3461538461538467</v>
      </c>
      <c r="P14" s="26">
        <v>13</v>
      </c>
      <c r="Q14" s="30">
        <f t="shared" si="2"/>
        <v>8</v>
      </c>
      <c r="R14" s="3">
        <f t="shared" si="3"/>
        <v>14</v>
      </c>
      <c r="S14" s="3">
        <f t="shared" si="4"/>
        <v>14</v>
      </c>
      <c r="T14" s="3">
        <f t="shared" si="5"/>
        <v>0</v>
      </c>
      <c r="U14" s="29">
        <v>1</v>
      </c>
      <c r="V14" s="10">
        <v>11</v>
      </c>
      <c r="W14" s="32">
        <v>2</v>
      </c>
      <c r="X14" s="29">
        <v>17</v>
      </c>
      <c r="Y14" s="32">
        <v>8</v>
      </c>
      <c r="Z14" s="32">
        <v>4</v>
      </c>
      <c r="AA14" s="32">
        <v>2</v>
      </c>
      <c r="AB14" s="34">
        <v>0</v>
      </c>
      <c r="AC14" s="34">
        <v>0</v>
      </c>
      <c r="AD14" s="34">
        <v>0</v>
      </c>
    </row>
    <row r="15" spans="1:30" ht="12.75">
      <c r="A15" s="11">
        <v>562850</v>
      </c>
      <c r="B15" s="20" t="s">
        <v>872</v>
      </c>
      <c r="D15" s="20" t="s">
        <v>3729</v>
      </c>
      <c r="E15" s="20" t="s">
        <v>3747</v>
      </c>
      <c r="F15" s="20" t="s">
        <v>3424</v>
      </c>
      <c r="G15" s="48" t="s">
        <v>8304</v>
      </c>
      <c r="J15" s="20" t="s">
        <v>1586</v>
      </c>
      <c r="K15" s="20" t="s">
        <v>2853</v>
      </c>
      <c r="L15" s="20" t="s">
        <v>8158</v>
      </c>
      <c r="N15" s="12">
        <f t="shared" si="0"/>
        <v>53</v>
      </c>
      <c r="O15" s="12">
        <f t="shared" si="1"/>
        <v>8.1538461538461533</v>
      </c>
      <c r="P15" s="26">
        <v>13</v>
      </c>
      <c r="Q15" s="30">
        <f t="shared" si="2"/>
        <v>8</v>
      </c>
      <c r="R15" s="3">
        <f t="shared" si="3"/>
        <v>14</v>
      </c>
      <c r="S15" s="3">
        <f t="shared" si="4"/>
        <v>14</v>
      </c>
      <c r="T15" s="3">
        <f t="shared" si="5"/>
        <v>0</v>
      </c>
      <c r="U15" s="29">
        <v>1</v>
      </c>
      <c r="V15" s="10">
        <v>11</v>
      </c>
      <c r="W15" s="32">
        <v>2</v>
      </c>
      <c r="X15" s="29">
        <v>12</v>
      </c>
      <c r="Y15" s="32">
        <v>8</v>
      </c>
      <c r="Z15" s="32">
        <v>4</v>
      </c>
      <c r="AA15" s="32">
        <v>2</v>
      </c>
      <c r="AB15" s="34">
        <v>0</v>
      </c>
      <c r="AC15" s="34">
        <v>0</v>
      </c>
      <c r="AD15" s="34">
        <v>0</v>
      </c>
    </row>
    <row r="16" spans="1:30" ht="12.75">
      <c r="A16" s="11">
        <v>125000</v>
      </c>
      <c r="B16" s="20" t="s">
        <v>868</v>
      </c>
      <c r="C16" s="20" t="s">
        <v>7663</v>
      </c>
      <c r="D16" s="20" t="s">
        <v>3729</v>
      </c>
      <c r="E16" s="20" t="s">
        <v>3747</v>
      </c>
      <c r="F16" s="20" t="s">
        <v>3424</v>
      </c>
      <c r="K16" s="20" t="s">
        <v>2780</v>
      </c>
      <c r="L16" s="20" t="s">
        <v>4981</v>
      </c>
      <c r="N16" s="12">
        <f t="shared" si="0"/>
        <v>51.25</v>
      </c>
      <c r="O16" s="12">
        <f t="shared" si="1"/>
        <v>7.884615384615385</v>
      </c>
      <c r="P16" s="26">
        <v>13</v>
      </c>
      <c r="Q16" s="30">
        <f t="shared" si="2"/>
        <v>8</v>
      </c>
      <c r="R16" s="3">
        <f t="shared" si="3"/>
        <v>13</v>
      </c>
      <c r="S16" s="3">
        <f t="shared" si="4"/>
        <v>13</v>
      </c>
      <c r="T16" s="3">
        <f t="shared" si="5"/>
        <v>0</v>
      </c>
      <c r="U16" s="29">
        <v>1</v>
      </c>
      <c r="V16" s="10">
        <v>11</v>
      </c>
      <c r="W16" s="32">
        <v>2</v>
      </c>
      <c r="X16" s="29">
        <v>13</v>
      </c>
      <c r="Y16" s="32">
        <v>8</v>
      </c>
      <c r="Z16" s="32">
        <v>3</v>
      </c>
      <c r="AA16" s="32">
        <v>2</v>
      </c>
      <c r="AB16" s="34">
        <v>0</v>
      </c>
      <c r="AC16" s="34">
        <v>0</v>
      </c>
      <c r="AD16" s="34">
        <v>0</v>
      </c>
    </row>
    <row r="17" spans="2:30" ht="12.75">
      <c r="B17" s="20" t="s">
        <v>872</v>
      </c>
      <c r="D17" s="20" t="s">
        <v>3729</v>
      </c>
      <c r="E17" s="20" t="s">
        <v>3747</v>
      </c>
      <c r="F17" s="20" t="s">
        <v>3424</v>
      </c>
      <c r="J17" s="20" t="s">
        <v>7812</v>
      </c>
      <c r="K17" s="20" t="s">
        <v>2780</v>
      </c>
      <c r="L17" s="20" t="s">
        <v>180</v>
      </c>
      <c r="N17" s="12">
        <f t="shared" si="0"/>
        <v>52</v>
      </c>
      <c r="O17" s="12">
        <f t="shared" si="1"/>
        <v>6.9333333333333336</v>
      </c>
      <c r="P17" s="26">
        <v>15</v>
      </c>
      <c r="Q17" s="30">
        <f t="shared" si="2"/>
        <v>8</v>
      </c>
      <c r="R17" s="3">
        <f t="shared" si="3"/>
        <v>13</v>
      </c>
      <c r="S17" s="3">
        <f t="shared" si="4"/>
        <v>13</v>
      </c>
      <c r="T17" s="3">
        <f t="shared" si="5"/>
        <v>0</v>
      </c>
      <c r="U17" s="29">
        <v>1</v>
      </c>
      <c r="V17" s="10">
        <v>11</v>
      </c>
      <c r="W17" s="32">
        <v>2</v>
      </c>
      <c r="X17" s="29">
        <v>16</v>
      </c>
      <c r="Y17" s="32">
        <v>8</v>
      </c>
      <c r="Z17" s="32">
        <v>3</v>
      </c>
      <c r="AA17" s="32">
        <v>2</v>
      </c>
      <c r="AB17" s="34">
        <v>0</v>
      </c>
      <c r="AC17" s="34">
        <v>0</v>
      </c>
      <c r="AD17" s="34">
        <v>0</v>
      </c>
    </row>
    <row r="18" spans="1:30" ht="12.75">
      <c r="A18" s="11">
        <v>107453</v>
      </c>
      <c r="B18" s="20" t="s">
        <v>872</v>
      </c>
      <c r="C18" s="20" t="s">
        <v>7552</v>
      </c>
      <c r="D18" s="20" t="s">
        <v>3729</v>
      </c>
      <c r="E18" s="20" t="s">
        <v>3747</v>
      </c>
      <c r="F18" s="20" t="s">
        <v>3424</v>
      </c>
      <c r="G18" s="48" t="s">
        <v>8273</v>
      </c>
      <c r="J18" s="20" t="s">
        <v>1586</v>
      </c>
      <c r="K18" s="20" t="s">
        <v>2853</v>
      </c>
      <c r="L18" s="20" t="s">
        <v>191</v>
      </c>
      <c r="N18" s="12">
        <f t="shared" si="0"/>
        <v>50.75</v>
      </c>
      <c r="O18" s="12">
        <f t="shared" si="1"/>
        <v>6.7666666666666666</v>
      </c>
      <c r="P18" s="26">
        <v>15</v>
      </c>
      <c r="Q18" s="30">
        <f t="shared" si="2"/>
        <v>8</v>
      </c>
      <c r="R18" s="3">
        <f t="shared" si="3"/>
        <v>13</v>
      </c>
      <c r="S18" s="3">
        <f t="shared" si="4"/>
        <v>13</v>
      </c>
      <c r="T18" s="3">
        <f t="shared" si="5"/>
        <v>0</v>
      </c>
      <c r="U18" s="29">
        <v>1</v>
      </c>
      <c r="V18" s="10">
        <v>11</v>
      </c>
      <c r="W18" s="32">
        <v>2</v>
      </c>
      <c r="X18" s="29">
        <v>11</v>
      </c>
      <c r="Y18" s="32">
        <v>8</v>
      </c>
      <c r="Z18" s="32">
        <v>3</v>
      </c>
      <c r="AA18" s="32">
        <v>2</v>
      </c>
      <c r="AB18" s="34">
        <v>0</v>
      </c>
      <c r="AC18" s="34">
        <v>0</v>
      </c>
      <c r="AD18" s="34">
        <v>0</v>
      </c>
    </row>
    <row r="19" spans="1:30" ht="12.75">
      <c r="A19" s="11">
        <v>106258</v>
      </c>
      <c r="B19" s="20" t="s">
        <v>872</v>
      </c>
      <c r="D19" s="20" t="s">
        <v>3729</v>
      </c>
      <c r="E19" s="20" t="s">
        <v>3747</v>
      </c>
      <c r="F19" s="20" t="s">
        <v>3424</v>
      </c>
      <c r="G19" s="48" t="s">
        <v>8243</v>
      </c>
      <c r="K19" s="20" t="s">
        <v>2852</v>
      </c>
      <c r="L19" s="20" t="s">
        <v>3859</v>
      </c>
      <c r="N19" s="12">
        <f t="shared" si="0"/>
        <v>50.75</v>
      </c>
      <c r="O19" s="12">
        <f t="shared" si="1"/>
        <v>6.7666666666666666</v>
      </c>
      <c r="P19" s="26">
        <v>15</v>
      </c>
      <c r="Q19" s="30">
        <f t="shared" si="2"/>
        <v>8</v>
      </c>
      <c r="R19" s="3">
        <f t="shared" si="3"/>
        <v>13</v>
      </c>
      <c r="S19" s="3">
        <f t="shared" si="4"/>
        <v>13</v>
      </c>
      <c r="T19" s="3">
        <f t="shared" si="5"/>
        <v>0</v>
      </c>
      <c r="U19" s="29">
        <v>1</v>
      </c>
      <c r="V19" s="10">
        <v>11</v>
      </c>
      <c r="W19" s="32">
        <v>2</v>
      </c>
      <c r="X19" s="29">
        <v>11</v>
      </c>
      <c r="Y19" s="32">
        <v>8</v>
      </c>
      <c r="Z19" s="32">
        <v>3</v>
      </c>
      <c r="AA19" s="32">
        <v>2</v>
      </c>
      <c r="AB19" s="34">
        <v>0</v>
      </c>
      <c r="AC19" s="34">
        <v>0</v>
      </c>
      <c r="AD19" s="34">
        <v>0</v>
      </c>
    </row>
    <row r="20" spans="2:30" ht="12.75">
      <c r="B20" s="20" t="s">
        <v>874</v>
      </c>
      <c r="C20" s="20" t="s">
        <v>4051</v>
      </c>
      <c r="D20" s="20" t="s">
        <v>3729</v>
      </c>
      <c r="E20" s="20" t="s">
        <v>3747</v>
      </c>
      <c r="F20" s="20" t="s">
        <v>3424</v>
      </c>
      <c r="K20" s="20" t="s">
        <v>2857</v>
      </c>
      <c r="L20" s="20" t="s">
        <v>4194</v>
      </c>
      <c r="N20" s="12">
        <f t="shared" si="0"/>
        <v>59.50</v>
      </c>
      <c r="O20" s="12">
        <f t="shared" si="1"/>
        <v>5.4090909090909092</v>
      </c>
      <c r="P20" s="26">
        <v>22</v>
      </c>
      <c r="Q20" s="30">
        <f t="shared" si="2"/>
        <v>8</v>
      </c>
      <c r="R20" s="3">
        <f t="shared" si="3"/>
        <v>16</v>
      </c>
      <c r="S20" s="3">
        <f t="shared" si="4"/>
        <v>16</v>
      </c>
      <c r="T20" s="3">
        <f t="shared" si="5"/>
        <v>0</v>
      </c>
      <c r="U20" s="29">
        <v>2</v>
      </c>
      <c r="V20" s="10">
        <v>9</v>
      </c>
      <c r="W20" s="32">
        <v>5</v>
      </c>
      <c r="X20" s="29">
        <v>15</v>
      </c>
      <c r="Y20" s="32">
        <v>8</v>
      </c>
      <c r="Z20" s="32">
        <v>5</v>
      </c>
      <c r="AA20" s="32">
        <v>3</v>
      </c>
      <c r="AB20" s="34">
        <v>0</v>
      </c>
      <c r="AC20" s="34">
        <v>0</v>
      </c>
      <c r="AD20" s="34">
        <v>0</v>
      </c>
    </row>
    <row r="21" spans="1:30" ht="12.75">
      <c r="A21" s="11">
        <v>312500000</v>
      </c>
      <c r="B21" s="20" t="s">
        <v>874</v>
      </c>
      <c r="C21" s="20" t="s">
        <v>6424</v>
      </c>
      <c r="D21" s="20" t="s">
        <v>3729</v>
      </c>
      <c r="E21" s="20" t="s">
        <v>3747</v>
      </c>
      <c r="F21" s="20" t="s">
        <v>3424</v>
      </c>
      <c r="K21" s="20" t="s">
        <v>2856</v>
      </c>
      <c r="L21" s="20" t="s">
        <v>6422</v>
      </c>
      <c r="N21" s="12">
        <f t="shared" si="0"/>
        <v>65.50</v>
      </c>
      <c r="O21" s="12">
        <f t="shared" si="1"/>
        <v>4.3666666666666663</v>
      </c>
      <c r="P21" s="26">
        <v>30</v>
      </c>
      <c r="Q21" s="30">
        <f t="shared" si="2"/>
        <v>8</v>
      </c>
      <c r="R21" s="3">
        <f t="shared" si="3"/>
        <v>18</v>
      </c>
      <c r="S21" s="3">
        <f t="shared" si="4"/>
        <v>18</v>
      </c>
      <c r="T21" s="3">
        <f t="shared" si="5"/>
        <v>0</v>
      </c>
      <c r="U21" s="29">
        <v>2</v>
      </c>
      <c r="V21" s="10">
        <v>9</v>
      </c>
      <c r="W21" s="32">
        <v>6</v>
      </c>
      <c r="X21" s="29">
        <v>18</v>
      </c>
      <c r="Y21" s="32">
        <v>6</v>
      </c>
      <c r="Z21" s="32">
        <v>8</v>
      </c>
      <c r="AA21" s="32">
        <v>4</v>
      </c>
      <c r="AB21" s="34">
        <v>0</v>
      </c>
      <c r="AC21" s="34">
        <v>0</v>
      </c>
      <c r="AD21" s="34">
        <v>0</v>
      </c>
    </row>
    <row r="22" spans="1:30" ht="12.75">
      <c r="A22" s="11">
        <v>84699993</v>
      </c>
      <c r="B22" s="20" t="s">
        <v>874</v>
      </c>
      <c r="C22" s="20" t="s">
        <v>5573</v>
      </c>
      <c r="D22" s="20" t="s">
        <v>3729</v>
      </c>
      <c r="E22" s="20" t="s">
        <v>3747</v>
      </c>
      <c r="F22" s="20" t="s">
        <v>3424</v>
      </c>
      <c r="K22" s="20" t="s">
        <v>5575</v>
      </c>
      <c r="L22" s="20" t="s">
        <v>5575</v>
      </c>
      <c r="N22" s="12">
        <f t="shared" si="0"/>
        <v>65</v>
      </c>
      <c r="O22" s="12">
        <f t="shared" si="1"/>
        <v>4.333333333333333</v>
      </c>
      <c r="P22" s="26">
        <v>30</v>
      </c>
      <c r="Q22" s="30">
        <f t="shared" si="2"/>
        <v>8</v>
      </c>
      <c r="R22" s="3">
        <f t="shared" si="3"/>
        <v>18</v>
      </c>
      <c r="S22" s="3">
        <f t="shared" si="4"/>
        <v>18</v>
      </c>
      <c r="T22" s="3">
        <f t="shared" si="5"/>
        <v>0</v>
      </c>
      <c r="U22" s="29">
        <v>3</v>
      </c>
      <c r="V22" s="10">
        <v>8</v>
      </c>
      <c r="W22" s="32">
        <v>6</v>
      </c>
      <c r="X22" s="29">
        <v>18</v>
      </c>
      <c r="Y22" s="32">
        <v>5</v>
      </c>
      <c r="Z22" s="32">
        <v>8</v>
      </c>
      <c r="AA22" s="32">
        <v>5</v>
      </c>
      <c r="AB22" s="34">
        <v>0</v>
      </c>
      <c r="AC22" s="34">
        <v>0</v>
      </c>
      <c r="AD22" s="34">
        <v>0</v>
      </c>
    </row>
    <row r="23" spans="1:30" ht="12.75">
      <c r="A23" s="11">
        <v>2250000</v>
      </c>
      <c r="B23" s="20" t="s">
        <v>868</v>
      </c>
      <c r="C23" s="20" t="s">
        <v>7670</v>
      </c>
      <c r="D23" s="20" t="s">
        <v>3729</v>
      </c>
      <c r="E23" s="20" t="s">
        <v>3747</v>
      </c>
      <c r="F23" s="20" t="s">
        <v>3424</v>
      </c>
      <c r="K23" s="20" t="s">
        <v>2861</v>
      </c>
      <c r="L23" s="20" t="s">
        <v>5168</v>
      </c>
      <c r="N23" s="12">
        <f t="shared" si="0"/>
        <v>63.75</v>
      </c>
      <c r="O23" s="12">
        <f t="shared" si="1"/>
        <v>6.375</v>
      </c>
      <c r="P23" s="26">
        <v>20</v>
      </c>
      <c r="Q23" s="30">
        <f t="shared" si="2"/>
        <v>8</v>
      </c>
      <c r="R23" s="3">
        <f t="shared" si="3"/>
        <v>17</v>
      </c>
      <c r="S23" s="3">
        <f t="shared" si="4"/>
        <v>17</v>
      </c>
      <c r="T23" s="3">
        <f t="shared" si="5"/>
        <v>0</v>
      </c>
      <c r="U23" s="29">
        <v>3</v>
      </c>
      <c r="V23" s="10">
        <v>6</v>
      </c>
      <c r="W23" s="32">
        <v>9</v>
      </c>
      <c r="X23" s="29">
        <v>18</v>
      </c>
      <c r="Y23" s="32">
        <v>3</v>
      </c>
      <c r="Z23" s="32">
        <v>8</v>
      </c>
      <c r="AA23" s="32">
        <v>6</v>
      </c>
      <c r="AB23" s="34">
        <v>0</v>
      </c>
      <c r="AC23" s="34">
        <v>0</v>
      </c>
      <c r="AD23" s="34">
        <v>0</v>
      </c>
    </row>
    <row r="24" spans="1:30" ht="12.75">
      <c r="A24" s="11">
        <v>192613</v>
      </c>
      <c r="B24" s="20" t="s">
        <v>872</v>
      </c>
      <c r="D24" s="20" t="s">
        <v>3729</v>
      </c>
      <c r="E24" s="20" t="s">
        <v>3747</v>
      </c>
      <c r="F24" s="20" t="s">
        <v>3424</v>
      </c>
      <c r="K24" s="20" t="s">
        <v>2850</v>
      </c>
      <c r="L24" s="20" t="s">
        <v>1532</v>
      </c>
      <c r="N24" s="12">
        <f t="shared" si="0"/>
        <v>54.25</v>
      </c>
      <c r="O24" s="12">
        <f t="shared" si="1"/>
        <v>3.875</v>
      </c>
      <c r="P24" s="26">
        <v>28</v>
      </c>
      <c r="Q24" s="30">
        <f t="shared" si="2"/>
        <v>8</v>
      </c>
      <c r="R24" s="3">
        <f t="shared" si="3"/>
        <v>15</v>
      </c>
      <c r="S24" s="3">
        <f t="shared" si="4"/>
        <v>15</v>
      </c>
      <c r="T24" s="3">
        <f t="shared" si="5"/>
        <v>0</v>
      </c>
      <c r="U24" s="29">
        <v>3</v>
      </c>
      <c r="V24" s="10">
        <v>4</v>
      </c>
      <c r="W24" s="32">
        <v>9</v>
      </c>
      <c r="X24" s="29">
        <v>8</v>
      </c>
      <c r="Y24" s="32">
        <v>2</v>
      </c>
      <c r="Z24" s="32">
        <v>8</v>
      </c>
      <c r="AA24" s="32">
        <v>5</v>
      </c>
      <c r="AB24" s="34">
        <v>0</v>
      </c>
      <c r="AC24" s="34">
        <v>0</v>
      </c>
      <c r="AD24" s="34">
        <v>0</v>
      </c>
    </row>
    <row r="25" spans="1:30" ht="12.75">
      <c r="A25" s="11">
        <v>4040</v>
      </c>
      <c r="B25" s="20" t="s">
        <v>868</v>
      </c>
      <c r="C25" s="20" t="s">
        <v>7664</v>
      </c>
      <c r="D25" s="20" t="s">
        <v>3729</v>
      </c>
      <c r="E25" s="20" t="s">
        <v>3747</v>
      </c>
      <c r="F25" s="20" t="s">
        <v>3424</v>
      </c>
      <c r="K25" s="20" t="s">
        <v>5412</v>
      </c>
      <c r="L25" s="20" t="s">
        <v>5413</v>
      </c>
      <c r="N25" s="12">
        <f t="shared" si="0"/>
        <v>62</v>
      </c>
      <c r="O25" s="12">
        <f t="shared" si="1"/>
        <v>4.1333333333333337</v>
      </c>
      <c r="P25" s="26">
        <v>30</v>
      </c>
      <c r="Q25" s="30">
        <f t="shared" si="2"/>
        <v>8</v>
      </c>
      <c r="R25" s="3">
        <f t="shared" si="3"/>
        <v>17</v>
      </c>
      <c r="S25" s="3">
        <f t="shared" si="4"/>
        <v>17</v>
      </c>
      <c r="T25" s="3">
        <f t="shared" si="5"/>
        <v>0</v>
      </c>
      <c r="U25" s="29">
        <v>3</v>
      </c>
      <c r="V25" s="10">
        <v>4</v>
      </c>
      <c r="W25" s="32">
        <v>10</v>
      </c>
      <c r="X25" s="29">
        <v>18</v>
      </c>
      <c r="Y25" s="32">
        <v>3</v>
      </c>
      <c r="Z25" s="32">
        <v>8</v>
      </c>
      <c r="AA25" s="32">
        <v>6</v>
      </c>
      <c r="AB25" s="34">
        <v>0</v>
      </c>
      <c r="AC25" s="34">
        <v>0</v>
      </c>
      <c r="AD25" s="34">
        <v>0</v>
      </c>
    </row>
    <row r="26" spans="1:30" ht="12.75">
      <c r="A26" s="11">
        <v>12500000</v>
      </c>
      <c r="B26" s="20" t="s">
        <v>868</v>
      </c>
      <c r="C26" s="20" t="s">
        <v>7658</v>
      </c>
      <c r="D26" s="20" t="s">
        <v>3729</v>
      </c>
      <c r="E26" s="20" t="s">
        <v>3747</v>
      </c>
      <c r="F26" s="20" t="s">
        <v>3424</v>
      </c>
      <c r="K26" s="20" t="s">
        <v>5677</v>
      </c>
      <c r="L26" s="20" t="s">
        <v>5680</v>
      </c>
      <c r="N26" s="12">
        <f t="shared" si="0"/>
        <v>61.25</v>
      </c>
      <c r="O26" s="12">
        <f t="shared" si="1"/>
        <v>4.083333333333333</v>
      </c>
      <c r="P26" s="26">
        <v>30</v>
      </c>
      <c r="Q26" s="30">
        <f t="shared" si="2"/>
        <v>8</v>
      </c>
      <c r="R26" s="3">
        <f t="shared" si="3"/>
        <v>17</v>
      </c>
      <c r="S26" s="3">
        <f t="shared" si="4"/>
        <v>17</v>
      </c>
      <c r="T26" s="3">
        <f t="shared" si="5"/>
        <v>0</v>
      </c>
      <c r="U26" s="29">
        <v>3</v>
      </c>
      <c r="V26" s="10">
        <v>4</v>
      </c>
      <c r="W26" s="32">
        <v>10</v>
      </c>
      <c r="X26" s="29">
        <v>15</v>
      </c>
      <c r="Y26" s="32">
        <v>3</v>
      </c>
      <c r="Z26" s="32">
        <v>8</v>
      </c>
      <c r="AA26" s="32">
        <v>6</v>
      </c>
      <c r="AB26" s="34">
        <v>0</v>
      </c>
      <c r="AC26" s="34">
        <v>0</v>
      </c>
      <c r="AD26" s="34">
        <v>0</v>
      </c>
    </row>
    <row r="27" spans="1:30" ht="12.75">
      <c r="A27" s="11">
        <v>12500000</v>
      </c>
      <c r="B27" s="20" t="s">
        <v>868</v>
      </c>
      <c r="C27" s="20" t="s">
        <v>7658</v>
      </c>
      <c r="D27" s="20" t="s">
        <v>3729</v>
      </c>
      <c r="E27" s="20" t="s">
        <v>3747</v>
      </c>
      <c r="F27" s="20" t="s">
        <v>3424</v>
      </c>
      <c r="K27" s="20" t="s">
        <v>5677</v>
      </c>
      <c r="L27" s="20" t="s">
        <v>5678</v>
      </c>
      <c r="N27" s="12">
        <f t="shared" si="0"/>
        <v>61.25</v>
      </c>
      <c r="O27" s="12">
        <f t="shared" si="1"/>
        <v>4.083333333333333</v>
      </c>
      <c r="P27" s="26">
        <v>30</v>
      </c>
      <c r="Q27" s="30">
        <f t="shared" si="2"/>
        <v>8</v>
      </c>
      <c r="R27" s="3">
        <f t="shared" si="3"/>
        <v>17</v>
      </c>
      <c r="S27" s="3">
        <f t="shared" si="4"/>
        <v>17</v>
      </c>
      <c r="T27" s="3">
        <f t="shared" si="5"/>
        <v>0</v>
      </c>
      <c r="U27" s="29">
        <v>3</v>
      </c>
      <c r="V27" s="10">
        <v>4</v>
      </c>
      <c r="W27" s="32">
        <v>10</v>
      </c>
      <c r="X27" s="29">
        <v>15</v>
      </c>
      <c r="Y27" s="32">
        <v>3</v>
      </c>
      <c r="Z27" s="32">
        <v>8</v>
      </c>
      <c r="AA27" s="32">
        <v>6</v>
      </c>
      <c r="AB27" s="34">
        <v>0</v>
      </c>
      <c r="AC27" s="34">
        <v>0</v>
      </c>
      <c r="AD27" s="34">
        <v>0</v>
      </c>
    </row>
    <row r="28" spans="1:30" ht="12.75">
      <c r="A28" s="11">
        <v>12500000</v>
      </c>
      <c r="B28" s="20" t="s">
        <v>868</v>
      </c>
      <c r="C28" s="20" t="s">
        <v>7658</v>
      </c>
      <c r="D28" s="20" t="s">
        <v>3729</v>
      </c>
      <c r="E28" s="20" t="s">
        <v>3747</v>
      </c>
      <c r="F28" s="20" t="s">
        <v>3424</v>
      </c>
      <c r="K28" s="20" t="s">
        <v>5677</v>
      </c>
      <c r="L28" s="20" t="s">
        <v>5679</v>
      </c>
      <c r="N28" s="12">
        <f t="shared" si="0"/>
        <v>61.25</v>
      </c>
      <c r="O28" s="12">
        <f t="shared" si="1"/>
        <v>4.083333333333333</v>
      </c>
      <c r="P28" s="26">
        <v>30</v>
      </c>
      <c r="Q28" s="30">
        <f t="shared" si="2"/>
        <v>8</v>
      </c>
      <c r="R28" s="3">
        <f t="shared" si="3"/>
        <v>17</v>
      </c>
      <c r="S28" s="3">
        <f t="shared" si="4"/>
        <v>17</v>
      </c>
      <c r="T28" s="3">
        <f t="shared" si="5"/>
        <v>0</v>
      </c>
      <c r="U28" s="29">
        <v>3</v>
      </c>
      <c r="V28" s="10">
        <v>4</v>
      </c>
      <c r="W28" s="32">
        <v>10</v>
      </c>
      <c r="X28" s="29">
        <v>15</v>
      </c>
      <c r="Y28" s="32">
        <v>3</v>
      </c>
      <c r="Z28" s="32">
        <v>8</v>
      </c>
      <c r="AA28" s="32">
        <v>6</v>
      </c>
      <c r="AB28" s="34">
        <v>0</v>
      </c>
      <c r="AC28" s="34">
        <v>0</v>
      </c>
      <c r="AD28" s="34">
        <v>0</v>
      </c>
    </row>
    <row r="29" spans="1:30" ht="12.75">
      <c r="A29" s="11">
        <v>12500000</v>
      </c>
      <c r="B29" s="20" t="s">
        <v>868</v>
      </c>
      <c r="C29" s="20" t="s">
        <v>7658</v>
      </c>
      <c r="D29" s="20" t="s">
        <v>3729</v>
      </c>
      <c r="E29" s="20" t="s">
        <v>3747</v>
      </c>
      <c r="F29" s="20" t="s">
        <v>3424</v>
      </c>
      <c r="K29" s="20" t="s">
        <v>5677</v>
      </c>
      <c r="L29" s="20" t="s">
        <v>5681</v>
      </c>
      <c r="N29" s="12">
        <f t="shared" si="0"/>
        <v>61.25</v>
      </c>
      <c r="O29" s="12">
        <f t="shared" si="1"/>
        <v>4.083333333333333</v>
      </c>
      <c r="P29" s="26">
        <v>30</v>
      </c>
      <c r="Q29" s="30">
        <f t="shared" si="2"/>
        <v>8</v>
      </c>
      <c r="R29" s="3">
        <f t="shared" si="3"/>
        <v>17</v>
      </c>
      <c r="S29" s="3">
        <f t="shared" si="4"/>
        <v>17</v>
      </c>
      <c r="T29" s="3">
        <f t="shared" si="5"/>
        <v>0</v>
      </c>
      <c r="U29" s="29">
        <v>3</v>
      </c>
      <c r="V29" s="10">
        <v>4</v>
      </c>
      <c r="W29" s="32">
        <v>10</v>
      </c>
      <c r="X29" s="29">
        <v>15</v>
      </c>
      <c r="Y29" s="32">
        <v>3</v>
      </c>
      <c r="Z29" s="32">
        <v>8</v>
      </c>
      <c r="AA29" s="32">
        <v>6</v>
      </c>
      <c r="AB29" s="34">
        <v>0</v>
      </c>
      <c r="AC29" s="34">
        <v>0</v>
      </c>
      <c r="AD29" s="34">
        <v>0</v>
      </c>
    </row>
    <row r="30" spans="1:30" ht="12.75">
      <c r="A30" s="11">
        <v>12500000</v>
      </c>
      <c r="B30" s="20" t="s">
        <v>868</v>
      </c>
      <c r="C30" s="20" t="s">
        <v>7658</v>
      </c>
      <c r="D30" s="20" t="s">
        <v>3729</v>
      </c>
      <c r="E30" s="20" t="s">
        <v>3747</v>
      </c>
      <c r="F30" s="20" t="s">
        <v>3424</v>
      </c>
      <c r="K30" s="20" t="s">
        <v>5677</v>
      </c>
      <c r="L30" s="20" t="s">
        <v>5682</v>
      </c>
      <c r="N30" s="12">
        <f t="shared" si="0"/>
        <v>61.25</v>
      </c>
      <c r="O30" s="12">
        <f t="shared" si="1"/>
        <v>4.083333333333333</v>
      </c>
      <c r="P30" s="26">
        <v>30</v>
      </c>
      <c r="Q30" s="30">
        <f t="shared" si="2"/>
        <v>8</v>
      </c>
      <c r="R30" s="3">
        <f t="shared" si="3"/>
        <v>17</v>
      </c>
      <c r="S30" s="3">
        <f t="shared" si="4"/>
        <v>17</v>
      </c>
      <c r="T30" s="3">
        <f t="shared" si="5"/>
        <v>0</v>
      </c>
      <c r="U30" s="29">
        <v>3</v>
      </c>
      <c r="V30" s="10">
        <v>4</v>
      </c>
      <c r="W30" s="32">
        <v>10</v>
      </c>
      <c r="X30" s="29">
        <v>15</v>
      </c>
      <c r="Y30" s="32">
        <v>3</v>
      </c>
      <c r="Z30" s="32">
        <v>8</v>
      </c>
      <c r="AA30" s="32">
        <v>6</v>
      </c>
      <c r="AB30" s="34">
        <v>0</v>
      </c>
      <c r="AC30" s="34">
        <v>0</v>
      </c>
      <c r="AD30" s="34">
        <v>0</v>
      </c>
    </row>
    <row r="31" spans="1:30" ht="12.75">
      <c r="A31" s="11">
        <v>245620</v>
      </c>
      <c r="B31" s="20" t="s">
        <v>872</v>
      </c>
      <c r="D31" s="20" t="s">
        <v>3729</v>
      </c>
      <c r="E31" s="20" t="s">
        <v>3747</v>
      </c>
      <c r="F31" s="20" t="s">
        <v>3424</v>
      </c>
      <c r="J31" s="20" t="s">
        <v>7812</v>
      </c>
      <c r="K31" s="20" t="s">
        <v>2850</v>
      </c>
      <c r="L31" s="20" t="s">
        <v>1934</v>
      </c>
      <c r="N31" s="12">
        <f t="shared" si="0"/>
        <v>58.25</v>
      </c>
      <c r="O31" s="12">
        <f t="shared" si="1"/>
        <v>3.8833333333333333</v>
      </c>
      <c r="P31" s="26">
        <v>30</v>
      </c>
      <c r="Q31" s="30">
        <f t="shared" si="2"/>
        <v>8</v>
      </c>
      <c r="R31" s="3">
        <f t="shared" si="3"/>
        <v>16</v>
      </c>
      <c r="S31" s="3">
        <f t="shared" si="4"/>
        <v>16</v>
      </c>
      <c r="T31" s="3">
        <f t="shared" si="5"/>
        <v>0</v>
      </c>
      <c r="U31" s="29">
        <v>3</v>
      </c>
      <c r="V31" s="10">
        <v>4</v>
      </c>
      <c r="W31" s="32">
        <v>9</v>
      </c>
      <c r="X31" s="29">
        <v>16</v>
      </c>
      <c r="Y31" s="32">
        <v>2</v>
      </c>
      <c r="Z31" s="32">
        <v>8</v>
      </c>
      <c r="AA31" s="32">
        <v>6</v>
      </c>
      <c r="AB31" s="34">
        <v>0</v>
      </c>
      <c r="AC31" s="34">
        <v>0</v>
      </c>
      <c r="AD31" s="34">
        <v>0</v>
      </c>
    </row>
    <row r="32" spans="1:30" ht="12.75">
      <c r="A32" s="11">
        <v>808</v>
      </c>
      <c r="B32" s="20" t="s">
        <v>868</v>
      </c>
      <c r="C32" s="20" t="s">
        <v>7773</v>
      </c>
      <c r="D32" s="20" t="s">
        <v>3729</v>
      </c>
      <c r="E32" s="20" t="s">
        <v>3747</v>
      </c>
      <c r="F32" s="20" t="s">
        <v>3424</v>
      </c>
      <c r="K32" s="20" t="s">
        <v>5412</v>
      </c>
      <c r="L32" s="20" t="s">
        <v>5414</v>
      </c>
      <c r="N32" s="12">
        <f t="shared" si="0"/>
        <v>57.50</v>
      </c>
      <c r="O32" s="12">
        <f t="shared" si="1"/>
        <v>3.8333333333333335</v>
      </c>
      <c r="P32" s="26">
        <v>30</v>
      </c>
      <c r="Q32" s="30">
        <f t="shared" si="2"/>
        <v>8</v>
      </c>
      <c r="R32" s="3">
        <f t="shared" si="3"/>
        <v>16</v>
      </c>
      <c r="S32" s="3">
        <f t="shared" si="4"/>
        <v>16</v>
      </c>
      <c r="T32" s="3">
        <f t="shared" si="5"/>
        <v>0</v>
      </c>
      <c r="U32" s="29">
        <v>3</v>
      </c>
      <c r="V32" s="10">
        <v>4</v>
      </c>
      <c r="W32" s="32">
        <v>9</v>
      </c>
      <c r="X32" s="29">
        <v>13</v>
      </c>
      <c r="Y32" s="32">
        <v>2</v>
      </c>
      <c r="Z32" s="32">
        <v>8</v>
      </c>
      <c r="AA32" s="32">
        <v>6</v>
      </c>
      <c r="AB32" s="34">
        <v>0</v>
      </c>
      <c r="AC32" s="34">
        <v>0</v>
      </c>
      <c r="AD32" s="34">
        <v>0</v>
      </c>
    </row>
    <row r="33" spans="1:30" ht="12.75">
      <c r="A33" s="11">
        <v>194</v>
      </c>
      <c r="B33" s="20" t="s">
        <v>868</v>
      </c>
      <c r="C33" s="20" t="s">
        <v>7659</v>
      </c>
      <c r="D33" s="20" t="s">
        <v>3729</v>
      </c>
      <c r="E33" s="20" t="s">
        <v>3747</v>
      </c>
      <c r="F33" s="20" t="s">
        <v>3424</v>
      </c>
      <c r="K33" s="20" t="s">
        <v>6226</v>
      </c>
      <c r="L33" s="20" t="s">
        <v>6227</v>
      </c>
      <c r="N33" s="12">
        <f t="shared" si="0"/>
        <v>57.50</v>
      </c>
      <c r="O33" s="12">
        <f t="shared" si="1"/>
        <v>3.8333333333333335</v>
      </c>
      <c r="P33" s="26">
        <v>30</v>
      </c>
      <c r="Q33" s="30">
        <f t="shared" si="2"/>
        <v>8</v>
      </c>
      <c r="R33" s="3">
        <f t="shared" si="3"/>
        <v>16</v>
      </c>
      <c r="S33" s="3">
        <f t="shared" si="4"/>
        <v>16</v>
      </c>
      <c r="T33" s="3">
        <f t="shared" si="5"/>
        <v>0</v>
      </c>
      <c r="U33" s="29">
        <v>3</v>
      </c>
      <c r="V33" s="10">
        <v>4</v>
      </c>
      <c r="W33" s="32">
        <v>9</v>
      </c>
      <c r="X33" s="29">
        <v>13</v>
      </c>
      <c r="Y33" s="32">
        <v>2</v>
      </c>
      <c r="Z33" s="32">
        <v>8</v>
      </c>
      <c r="AA33" s="32">
        <v>6</v>
      </c>
      <c r="AB33" s="34">
        <v>0</v>
      </c>
      <c r="AC33" s="34">
        <v>0</v>
      </c>
      <c r="AD33" s="34">
        <v>0</v>
      </c>
    </row>
    <row r="34" spans="1:30" ht="12.75">
      <c r="A34" s="11">
        <v>167521</v>
      </c>
      <c r="B34" s="20" t="s">
        <v>872</v>
      </c>
      <c r="D34" s="20" t="s">
        <v>3729</v>
      </c>
      <c r="E34" s="20" t="s">
        <v>3747</v>
      </c>
      <c r="F34" s="20" t="s">
        <v>3424</v>
      </c>
      <c r="K34" s="20" t="s">
        <v>2850</v>
      </c>
      <c r="L34" s="20" t="s">
        <v>1724</v>
      </c>
      <c r="N34" s="12">
        <f t="shared" si="0"/>
        <v>57.75</v>
      </c>
      <c r="O34" s="12">
        <f t="shared" si="1"/>
        <v>3.1216216216216215</v>
      </c>
      <c r="P34" s="26">
        <v>37</v>
      </c>
      <c r="Q34" s="30">
        <f t="shared" si="2"/>
        <v>8</v>
      </c>
      <c r="R34" s="3">
        <f t="shared" si="3"/>
        <v>16</v>
      </c>
      <c r="S34" s="3">
        <f t="shared" si="4"/>
        <v>16</v>
      </c>
      <c r="T34" s="3">
        <f t="shared" si="5"/>
        <v>0</v>
      </c>
      <c r="U34" s="29">
        <v>3</v>
      </c>
      <c r="V34" s="10">
        <v>4</v>
      </c>
      <c r="W34" s="32">
        <v>9</v>
      </c>
      <c r="X34" s="29">
        <v>14</v>
      </c>
      <c r="Y34" s="32">
        <v>2</v>
      </c>
      <c r="Z34" s="32">
        <v>8</v>
      </c>
      <c r="AA34" s="32">
        <v>6</v>
      </c>
      <c r="AB34" s="34">
        <v>0</v>
      </c>
      <c r="AC34" s="34">
        <v>0</v>
      </c>
      <c r="AD34" s="34">
        <v>0</v>
      </c>
    </row>
    <row r="35" spans="1:30" ht="12.75">
      <c r="A35" s="11">
        <v>750</v>
      </c>
      <c r="B35" s="20" t="s">
        <v>868</v>
      </c>
      <c r="C35" s="20" t="s">
        <v>7618</v>
      </c>
      <c r="D35" s="20" t="s">
        <v>3729</v>
      </c>
      <c r="E35" s="20" t="s">
        <v>3747</v>
      </c>
      <c r="F35" s="20" t="s">
        <v>3424</v>
      </c>
      <c r="K35" s="20" t="s">
        <v>3686</v>
      </c>
      <c r="L35" s="20" t="s">
        <v>4547</v>
      </c>
      <c r="N35" s="12">
        <f t="shared" si="0"/>
        <v>55.25</v>
      </c>
      <c r="O35" s="12">
        <f t="shared" si="1"/>
        <v>11.05</v>
      </c>
      <c r="P35" s="26">
        <v>10</v>
      </c>
      <c r="Q35" s="30">
        <f t="shared" si="2"/>
        <v>7</v>
      </c>
      <c r="R35" s="3">
        <f t="shared" si="3"/>
        <v>14</v>
      </c>
      <c r="S35" s="3">
        <f t="shared" si="4"/>
        <v>14</v>
      </c>
      <c r="T35" s="3">
        <f t="shared" si="5"/>
        <v>0</v>
      </c>
      <c r="U35" s="29">
        <v>1</v>
      </c>
      <c r="V35" s="10">
        <v>12</v>
      </c>
      <c r="W35" s="32">
        <v>2</v>
      </c>
      <c r="X35" s="29">
        <v>15</v>
      </c>
      <c r="Y35" s="32">
        <v>7</v>
      </c>
      <c r="Z35" s="32">
        <v>5</v>
      </c>
      <c r="AA35" s="32">
        <v>2</v>
      </c>
      <c r="AB35" s="34">
        <v>0</v>
      </c>
      <c r="AC35" s="34">
        <v>0</v>
      </c>
      <c r="AD35" s="34">
        <v>0</v>
      </c>
    </row>
    <row r="36" spans="1:30" ht="12.75">
      <c r="A36" s="11">
        <v>437500</v>
      </c>
      <c r="B36" s="20" t="s">
        <v>868</v>
      </c>
      <c r="C36" s="20" t="s">
        <v>7657</v>
      </c>
      <c r="D36" s="20" t="s">
        <v>3729</v>
      </c>
      <c r="E36" s="20" t="s">
        <v>3747</v>
      </c>
      <c r="F36" s="20" t="s">
        <v>3424</v>
      </c>
      <c r="K36" s="20" t="s">
        <v>2858</v>
      </c>
      <c r="L36" s="20" t="s">
        <v>5700</v>
      </c>
      <c r="N36" s="12">
        <f t="shared" si="0"/>
        <v>55.25</v>
      </c>
      <c r="O36" s="12">
        <f t="shared" si="1"/>
        <v>11.05</v>
      </c>
      <c r="P36" s="26">
        <v>10</v>
      </c>
      <c r="Q36" s="30">
        <f t="shared" si="2"/>
        <v>7</v>
      </c>
      <c r="R36" s="3">
        <f t="shared" si="3"/>
        <v>14</v>
      </c>
      <c r="S36" s="3">
        <f t="shared" si="4"/>
        <v>14</v>
      </c>
      <c r="T36" s="3">
        <f t="shared" si="5"/>
        <v>0</v>
      </c>
      <c r="U36" s="29">
        <v>1</v>
      </c>
      <c r="V36" s="10">
        <v>12</v>
      </c>
      <c r="W36" s="32">
        <v>2</v>
      </c>
      <c r="X36" s="29">
        <v>15</v>
      </c>
      <c r="Y36" s="32">
        <v>7</v>
      </c>
      <c r="Z36" s="32">
        <v>5</v>
      </c>
      <c r="AA36" s="32">
        <v>2</v>
      </c>
      <c r="AB36" s="34">
        <v>0</v>
      </c>
      <c r="AC36" s="34">
        <v>0</v>
      </c>
      <c r="AD36" s="34">
        <v>0</v>
      </c>
    </row>
    <row r="37" spans="1:30" ht="12.75">
      <c r="A37" s="11">
        <v>125000</v>
      </c>
      <c r="B37" s="20" t="s">
        <v>868</v>
      </c>
      <c r="C37" s="20" t="s">
        <v>7657</v>
      </c>
      <c r="D37" s="20" t="s">
        <v>3729</v>
      </c>
      <c r="E37" s="20" t="s">
        <v>3747</v>
      </c>
      <c r="F37" s="20" t="s">
        <v>3424</v>
      </c>
      <c r="K37" s="20" t="s">
        <v>755</v>
      </c>
      <c r="L37" s="20" t="s">
        <v>5703</v>
      </c>
      <c r="N37" s="12">
        <f t="shared" si="0"/>
        <v>55.25</v>
      </c>
      <c r="O37" s="12">
        <f t="shared" si="1"/>
        <v>11.05</v>
      </c>
      <c r="P37" s="26">
        <v>10</v>
      </c>
      <c r="Q37" s="30">
        <f t="shared" si="2"/>
        <v>7</v>
      </c>
      <c r="R37" s="3">
        <f t="shared" si="3"/>
        <v>14</v>
      </c>
      <c r="S37" s="3">
        <f t="shared" si="4"/>
        <v>14</v>
      </c>
      <c r="T37" s="3">
        <f t="shared" si="5"/>
        <v>0</v>
      </c>
      <c r="U37" s="29">
        <v>1</v>
      </c>
      <c r="V37" s="10">
        <v>12</v>
      </c>
      <c r="W37" s="32">
        <v>2</v>
      </c>
      <c r="X37" s="29">
        <v>15</v>
      </c>
      <c r="Y37" s="32">
        <v>5</v>
      </c>
      <c r="Z37" s="32">
        <v>7</v>
      </c>
      <c r="AA37" s="32">
        <v>2</v>
      </c>
      <c r="AB37" s="34">
        <v>0</v>
      </c>
      <c r="AC37" s="34">
        <v>0</v>
      </c>
      <c r="AD37" s="34">
        <v>0</v>
      </c>
    </row>
    <row r="38" spans="1:30" ht="12.75">
      <c r="A38" s="11">
        <v>118125</v>
      </c>
      <c r="B38" s="20" t="s">
        <v>872</v>
      </c>
      <c r="D38" s="20" t="s">
        <v>3729</v>
      </c>
      <c r="E38" s="20" t="s">
        <v>3747</v>
      </c>
      <c r="F38" s="20" t="s">
        <v>3424</v>
      </c>
      <c r="K38" s="20" t="s">
        <v>2853</v>
      </c>
      <c r="L38" s="20" t="s">
        <v>191</v>
      </c>
      <c r="N38" s="12">
        <f t="shared" si="0"/>
        <v>49</v>
      </c>
      <c r="O38" s="12">
        <f t="shared" si="1"/>
        <v>8.9090909090909083</v>
      </c>
      <c r="P38" s="26">
        <v>11</v>
      </c>
      <c r="Q38" s="30">
        <f t="shared" si="2"/>
        <v>7</v>
      </c>
      <c r="R38" s="3">
        <f t="shared" si="3"/>
        <v>12</v>
      </c>
      <c r="S38" s="3">
        <f t="shared" si="4"/>
        <v>12</v>
      </c>
      <c r="T38" s="3">
        <f t="shared" si="5"/>
        <v>0</v>
      </c>
      <c r="U38" s="29">
        <v>1</v>
      </c>
      <c r="V38" s="10">
        <v>12</v>
      </c>
      <c r="W38" s="32">
        <v>1</v>
      </c>
      <c r="X38" s="29">
        <v>11</v>
      </c>
      <c r="Y38" s="32">
        <v>7</v>
      </c>
      <c r="Z38" s="32">
        <v>3</v>
      </c>
      <c r="AA38" s="32">
        <v>2</v>
      </c>
      <c r="AB38" s="34">
        <v>0</v>
      </c>
      <c r="AC38" s="34">
        <v>0</v>
      </c>
      <c r="AD38" s="34">
        <v>0</v>
      </c>
    </row>
    <row r="39" spans="1:30" ht="12.75">
      <c r="A39" s="11">
        <v>156250</v>
      </c>
      <c r="B39" s="20" t="s">
        <v>868</v>
      </c>
      <c r="C39" s="20" t="s">
        <v>951</v>
      </c>
      <c r="D39" s="20" t="s">
        <v>3729</v>
      </c>
      <c r="E39" s="20" t="s">
        <v>3747</v>
      </c>
      <c r="F39" s="20" t="s">
        <v>3424</v>
      </c>
      <c r="K39" s="20" t="s">
        <v>2849</v>
      </c>
      <c r="L39" s="20" t="s">
        <v>1321</v>
      </c>
      <c r="N39" s="12">
        <f t="shared" si="0"/>
        <v>58.75</v>
      </c>
      <c r="O39" s="12">
        <f t="shared" si="1"/>
        <v>7.833333333333333</v>
      </c>
      <c r="P39" s="26">
        <v>15</v>
      </c>
      <c r="Q39" s="30">
        <f t="shared" si="2"/>
        <v>7</v>
      </c>
      <c r="R39" s="3">
        <f t="shared" si="3"/>
        <v>15</v>
      </c>
      <c r="S39" s="3">
        <f t="shared" si="4"/>
        <v>15</v>
      </c>
      <c r="T39" s="3">
        <f t="shared" si="5"/>
        <v>0</v>
      </c>
      <c r="V39" s="10">
        <v>12</v>
      </c>
      <c r="W39" s="32">
        <v>4</v>
      </c>
      <c r="X39" s="29">
        <v>15</v>
      </c>
      <c r="Y39" s="32">
        <v>7</v>
      </c>
      <c r="Z39" s="32">
        <v>5</v>
      </c>
      <c r="AA39" s="32">
        <v>3</v>
      </c>
      <c r="AB39" s="34">
        <v>0</v>
      </c>
      <c r="AC39" s="34">
        <v>0</v>
      </c>
      <c r="AD39" s="34">
        <v>0</v>
      </c>
    </row>
    <row r="40" spans="1:30" ht="12.75">
      <c r="A40" s="11">
        <v>156250</v>
      </c>
      <c r="B40" s="20" t="s">
        <v>868</v>
      </c>
      <c r="C40" s="20" t="s">
        <v>951</v>
      </c>
      <c r="D40" s="20" t="s">
        <v>3729</v>
      </c>
      <c r="E40" s="20" t="s">
        <v>3747</v>
      </c>
      <c r="F40" s="20" t="s">
        <v>3424</v>
      </c>
      <c r="K40" s="20" t="s">
        <v>2778</v>
      </c>
      <c r="L40" s="20" t="s">
        <v>1320</v>
      </c>
      <c r="N40" s="12">
        <f t="shared" si="0"/>
        <v>58.75</v>
      </c>
      <c r="O40" s="12">
        <f t="shared" si="1"/>
        <v>7.833333333333333</v>
      </c>
      <c r="P40" s="26">
        <v>15</v>
      </c>
      <c r="Q40" s="30">
        <f t="shared" si="2"/>
        <v>7</v>
      </c>
      <c r="R40" s="3">
        <f t="shared" si="3"/>
        <v>15</v>
      </c>
      <c r="S40" s="3">
        <f t="shared" si="4"/>
        <v>15</v>
      </c>
      <c r="T40" s="3">
        <f t="shared" si="5"/>
        <v>0</v>
      </c>
      <c r="V40" s="10">
        <v>12</v>
      </c>
      <c r="W40" s="32">
        <v>4</v>
      </c>
      <c r="X40" s="29">
        <v>15</v>
      </c>
      <c r="Y40" s="32">
        <v>7</v>
      </c>
      <c r="Z40" s="32">
        <v>5</v>
      </c>
      <c r="AA40" s="32">
        <v>3</v>
      </c>
      <c r="AB40" s="34">
        <v>0</v>
      </c>
      <c r="AC40" s="34">
        <v>0</v>
      </c>
      <c r="AD40" s="34">
        <v>0</v>
      </c>
    </row>
    <row r="41" spans="1:30" ht="12.75">
      <c r="A41" s="11">
        <v>1278</v>
      </c>
      <c r="B41" s="20" t="s">
        <v>872</v>
      </c>
      <c r="D41" s="20" t="s">
        <v>3729</v>
      </c>
      <c r="E41" s="20" t="s">
        <v>3747</v>
      </c>
      <c r="F41" s="20" t="s">
        <v>3424</v>
      </c>
      <c r="G41" s="48" t="s">
        <v>8242</v>
      </c>
      <c r="J41" s="20" t="s">
        <v>7812</v>
      </c>
      <c r="K41" s="20" t="s">
        <v>2780</v>
      </c>
      <c r="L41" s="20" t="s">
        <v>220</v>
      </c>
      <c r="N41" s="12">
        <f t="shared" si="0"/>
        <v>45.50</v>
      </c>
      <c r="O41" s="12">
        <f t="shared" si="1"/>
        <v>13</v>
      </c>
      <c r="P41" s="26">
        <v>7</v>
      </c>
      <c r="Q41" s="30">
        <f t="shared" si="2"/>
        <v>7</v>
      </c>
      <c r="R41" s="3">
        <f t="shared" si="3"/>
        <v>11</v>
      </c>
      <c r="S41" s="3">
        <f t="shared" si="4"/>
        <v>11</v>
      </c>
      <c r="T41" s="3">
        <f t="shared" si="5"/>
        <v>0</v>
      </c>
      <c r="U41" s="29">
        <v>1</v>
      </c>
      <c r="V41" s="10">
        <v>11</v>
      </c>
      <c r="W41" s="32">
        <v>2</v>
      </c>
      <c r="X41" s="29">
        <v>6</v>
      </c>
      <c r="Y41" s="32">
        <v>7</v>
      </c>
      <c r="Z41" s="32">
        <v>3</v>
      </c>
      <c r="AA41" s="32">
        <v>1</v>
      </c>
      <c r="AB41" s="34">
        <v>0</v>
      </c>
      <c r="AC41" s="34">
        <v>0</v>
      </c>
      <c r="AD41" s="34">
        <v>0</v>
      </c>
    </row>
    <row r="42" spans="1:30" ht="12.75">
      <c r="A42" s="11">
        <v>1412</v>
      </c>
      <c r="B42" s="20" t="s">
        <v>872</v>
      </c>
      <c r="D42" s="20" t="s">
        <v>3729</v>
      </c>
      <c r="E42" s="20" t="s">
        <v>3747</v>
      </c>
      <c r="F42" s="20" t="s">
        <v>3424</v>
      </c>
      <c r="K42" s="20" t="s">
        <v>2853</v>
      </c>
      <c r="L42" s="20" t="s">
        <v>1089</v>
      </c>
      <c r="N42" s="12">
        <f t="shared" si="0"/>
        <v>45.50</v>
      </c>
      <c r="O42" s="12">
        <f t="shared" si="1"/>
        <v>13</v>
      </c>
      <c r="P42" s="26">
        <v>7</v>
      </c>
      <c r="Q42" s="30">
        <f t="shared" si="2"/>
        <v>7</v>
      </c>
      <c r="R42" s="3">
        <f t="shared" si="3"/>
        <v>11</v>
      </c>
      <c r="S42" s="3">
        <f t="shared" si="4"/>
        <v>11</v>
      </c>
      <c r="T42" s="3">
        <f t="shared" si="5"/>
        <v>0</v>
      </c>
      <c r="U42" s="29">
        <v>1</v>
      </c>
      <c r="V42" s="10">
        <v>11</v>
      </c>
      <c r="W42" s="32">
        <v>2</v>
      </c>
      <c r="X42" s="29">
        <v>6</v>
      </c>
      <c r="Y42" s="32">
        <v>7</v>
      </c>
      <c r="Z42" s="32">
        <v>3</v>
      </c>
      <c r="AA42" s="32">
        <v>1</v>
      </c>
      <c r="AB42" s="34">
        <v>0</v>
      </c>
      <c r="AC42" s="34">
        <v>0</v>
      </c>
      <c r="AD42" s="34">
        <v>0</v>
      </c>
    </row>
    <row r="43" spans="2:30" ht="12.75">
      <c r="B43" s="20" t="s">
        <v>868</v>
      </c>
      <c r="C43" s="20" t="s">
        <v>638</v>
      </c>
      <c r="D43" s="20" t="s">
        <v>3729</v>
      </c>
      <c r="E43" s="20" t="s">
        <v>3747</v>
      </c>
      <c r="F43" s="20" t="s">
        <v>3424</v>
      </c>
      <c r="K43" s="20" t="s">
        <v>2780</v>
      </c>
      <c r="L43" s="20" t="s">
        <v>1275</v>
      </c>
      <c r="N43" s="12">
        <f t="shared" si="0"/>
        <v>47.25</v>
      </c>
      <c r="O43" s="12">
        <f t="shared" si="1"/>
        <v>9.4499999999999993</v>
      </c>
      <c r="P43" s="26">
        <v>10</v>
      </c>
      <c r="Q43" s="30">
        <f t="shared" si="2"/>
        <v>7</v>
      </c>
      <c r="R43" s="3">
        <f t="shared" si="3"/>
        <v>11</v>
      </c>
      <c r="S43" s="3">
        <f t="shared" si="4"/>
        <v>11</v>
      </c>
      <c r="T43" s="3">
        <f t="shared" si="5"/>
        <v>0</v>
      </c>
      <c r="U43" s="29">
        <v>1</v>
      </c>
      <c r="V43" s="10">
        <v>11</v>
      </c>
      <c r="W43" s="32">
        <v>2</v>
      </c>
      <c r="X43" s="29">
        <v>13</v>
      </c>
      <c r="Y43" s="32">
        <v>7</v>
      </c>
      <c r="Z43" s="32">
        <v>3</v>
      </c>
      <c r="AA43" s="32">
        <v>1</v>
      </c>
      <c r="AB43" s="34">
        <v>0</v>
      </c>
      <c r="AC43" s="34">
        <v>0</v>
      </c>
      <c r="AD43" s="34">
        <v>0</v>
      </c>
    </row>
    <row r="44" spans="2:30" ht="12.75">
      <c r="B44" s="20" t="s">
        <v>868</v>
      </c>
      <c r="C44" s="20" t="s">
        <v>638</v>
      </c>
      <c r="D44" s="20" t="s">
        <v>3729</v>
      </c>
      <c r="E44" s="20" t="s">
        <v>3747</v>
      </c>
      <c r="F44" s="20" t="s">
        <v>3424</v>
      </c>
      <c r="K44" s="20" t="s">
        <v>2780</v>
      </c>
      <c r="L44" s="20" t="s">
        <v>186</v>
      </c>
      <c r="N44" s="12">
        <f t="shared" si="0"/>
        <v>47.25</v>
      </c>
      <c r="O44" s="12">
        <f t="shared" si="1"/>
        <v>9.4499999999999993</v>
      </c>
      <c r="P44" s="26">
        <v>10</v>
      </c>
      <c r="Q44" s="30">
        <f t="shared" si="2"/>
        <v>7</v>
      </c>
      <c r="R44" s="3">
        <f t="shared" si="3"/>
        <v>11</v>
      </c>
      <c r="S44" s="3">
        <f t="shared" si="4"/>
        <v>11</v>
      </c>
      <c r="T44" s="3">
        <f t="shared" si="5"/>
        <v>0</v>
      </c>
      <c r="U44" s="29">
        <v>1</v>
      </c>
      <c r="V44" s="10">
        <v>11</v>
      </c>
      <c r="W44" s="32">
        <v>2</v>
      </c>
      <c r="X44" s="29">
        <v>13</v>
      </c>
      <c r="Y44" s="32">
        <v>7</v>
      </c>
      <c r="Z44" s="32">
        <v>3</v>
      </c>
      <c r="AA44" s="32">
        <v>1</v>
      </c>
      <c r="AB44" s="34">
        <v>0</v>
      </c>
      <c r="AC44" s="34">
        <v>0</v>
      </c>
      <c r="AD44" s="34">
        <v>0</v>
      </c>
    </row>
    <row r="45" spans="1:30" ht="12.75">
      <c r="A45" s="11">
        <v>12</v>
      </c>
      <c r="B45" s="20" t="s">
        <v>870</v>
      </c>
      <c r="C45" s="20" t="s">
        <v>2344</v>
      </c>
      <c r="D45" s="20" t="s">
        <v>3729</v>
      </c>
      <c r="E45" s="20" t="s">
        <v>3747</v>
      </c>
      <c r="F45" s="20" t="s">
        <v>3424</v>
      </c>
      <c r="K45" s="20" t="s">
        <v>2780</v>
      </c>
      <c r="L45" s="20" t="s">
        <v>2266</v>
      </c>
      <c r="N45" s="12">
        <f t="shared" si="0"/>
        <v>47.25</v>
      </c>
      <c r="O45" s="12">
        <f t="shared" si="1"/>
        <v>9.4499999999999993</v>
      </c>
      <c r="P45" s="26">
        <v>10</v>
      </c>
      <c r="Q45" s="30">
        <f t="shared" si="2"/>
        <v>7</v>
      </c>
      <c r="R45" s="3">
        <f t="shared" si="3"/>
        <v>11</v>
      </c>
      <c r="S45" s="3">
        <f t="shared" si="4"/>
        <v>11</v>
      </c>
      <c r="T45" s="3">
        <f t="shared" si="5"/>
        <v>0</v>
      </c>
      <c r="U45" s="29">
        <v>1</v>
      </c>
      <c r="V45" s="10">
        <v>11</v>
      </c>
      <c r="W45" s="32">
        <v>2</v>
      </c>
      <c r="X45" s="29">
        <v>13</v>
      </c>
      <c r="Y45" s="32">
        <v>7</v>
      </c>
      <c r="Z45" s="32">
        <v>3</v>
      </c>
      <c r="AA45" s="32">
        <v>1</v>
      </c>
      <c r="AB45" s="34">
        <v>0</v>
      </c>
      <c r="AC45" s="34">
        <v>0</v>
      </c>
      <c r="AD45" s="34">
        <v>0</v>
      </c>
    </row>
    <row r="46" spans="1:30" ht="12.75">
      <c r="A46" s="11">
        <v>18</v>
      </c>
      <c r="B46" s="20" t="s">
        <v>870</v>
      </c>
      <c r="C46" s="20" t="s">
        <v>2612</v>
      </c>
      <c r="D46" s="20" t="s">
        <v>3729</v>
      </c>
      <c r="E46" s="20" t="s">
        <v>3747</v>
      </c>
      <c r="F46" s="20" t="s">
        <v>3424</v>
      </c>
      <c r="K46" s="20" t="s">
        <v>2618</v>
      </c>
      <c r="L46" s="20" t="s">
        <v>3429</v>
      </c>
      <c r="N46" s="12">
        <f t="shared" si="0"/>
        <v>46.75</v>
      </c>
      <c r="O46" s="12">
        <f t="shared" si="1"/>
        <v>9.35</v>
      </c>
      <c r="P46" s="26">
        <v>10</v>
      </c>
      <c r="Q46" s="30">
        <f t="shared" si="2"/>
        <v>7</v>
      </c>
      <c r="R46" s="3">
        <f t="shared" si="3"/>
        <v>11</v>
      </c>
      <c r="S46" s="3">
        <f t="shared" si="4"/>
        <v>11</v>
      </c>
      <c r="T46" s="3">
        <f t="shared" si="5"/>
        <v>0</v>
      </c>
      <c r="U46" s="29">
        <v>1</v>
      </c>
      <c r="V46" s="10">
        <v>11</v>
      </c>
      <c r="W46" s="32">
        <v>2</v>
      </c>
      <c r="X46" s="29">
        <v>11</v>
      </c>
      <c r="Y46" s="32">
        <v>7</v>
      </c>
      <c r="Z46" s="32">
        <v>3</v>
      </c>
      <c r="AA46" s="32">
        <v>1</v>
      </c>
      <c r="AB46" s="34">
        <v>0</v>
      </c>
      <c r="AC46" s="34">
        <v>0</v>
      </c>
      <c r="AD46" s="34">
        <v>0</v>
      </c>
    </row>
    <row r="47" spans="1:30" ht="12.75">
      <c r="A47" s="11">
        <v>18</v>
      </c>
      <c r="B47" s="20" t="s">
        <v>870</v>
      </c>
      <c r="C47" s="20" t="s">
        <v>2612</v>
      </c>
      <c r="D47" s="20" t="s">
        <v>3729</v>
      </c>
      <c r="E47" s="20" t="s">
        <v>3747</v>
      </c>
      <c r="F47" s="20" t="s">
        <v>3424</v>
      </c>
      <c r="K47" s="20" t="s">
        <v>2618</v>
      </c>
      <c r="L47" s="20" t="s">
        <v>3430</v>
      </c>
      <c r="N47" s="12">
        <f t="shared" si="0"/>
        <v>46.75</v>
      </c>
      <c r="O47" s="12">
        <f t="shared" si="1"/>
        <v>9.35</v>
      </c>
      <c r="P47" s="26">
        <v>10</v>
      </c>
      <c r="Q47" s="30">
        <f t="shared" si="2"/>
        <v>7</v>
      </c>
      <c r="R47" s="3">
        <f t="shared" si="3"/>
        <v>11</v>
      </c>
      <c r="S47" s="3">
        <f t="shared" si="4"/>
        <v>11</v>
      </c>
      <c r="T47" s="3">
        <f t="shared" si="5"/>
        <v>0</v>
      </c>
      <c r="U47" s="29">
        <v>1</v>
      </c>
      <c r="V47" s="10">
        <v>11</v>
      </c>
      <c r="W47" s="32">
        <v>2</v>
      </c>
      <c r="X47" s="29">
        <v>11</v>
      </c>
      <c r="Y47" s="32">
        <v>7</v>
      </c>
      <c r="Z47" s="32">
        <v>3</v>
      </c>
      <c r="AA47" s="32">
        <v>1</v>
      </c>
      <c r="AB47" s="34">
        <v>0</v>
      </c>
      <c r="AC47" s="34">
        <v>0</v>
      </c>
      <c r="AD47" s="34">
        <v>0</v>
      </c>
    </row>
    <row r="48" spans="1:30" ht="12.75">
      <c r="A48" s="11">
        <v>5000</v>
      </c>
      <c r="B48" s="20" t="s">
        <v>870</v>
      </c>
      <c r="C48" s="20" t="s">
        <v>3190</v>
      </c>
      <c r="D48" s="20" t="s">
        <v>3729</v>
      </c>
      <c r="E48" s="20" t="s">
        <v>3747</v>
      </c>
      <c r="F48" s="20" t="s">
        <v>3424</v>
      </c>
      <c r="K48" s="20" t="s">
        <v>2852</v>
      </c>
      <c r="L48" s="20" t="s">
        <v>3206</v>
      </c>
      <c r="N48" s="12">
        <f t="shared" si="0"/>
        <v>46.75</v>
      </c>
      <c r="O48" s="12">
        <f t="shared" si="1"/>
        <v>9.35</v>
      </c>
      <c r="P48" s="26">
        <v>10</v>
      </c>
      <c r="Q48" s="30">
        <f t="shared" si="2"/>
        <v>7</v>
      </c>
      <c r="R48" s="3">
        <f t="shared" si="3"/>
        <v>11</v>
      </c>
      <c r="S48" s="3">
        <f t="shared" si="4"/>
        <v>11</v>
      </c>
      <c r="T48" s="3">
        <f t="shared" si="5"/>
        <v>0</v>
      </c>
      <c r="U48" s="29">
        <v>1</v>
      </c>
      <c r="V48" s="10">
        <v>11</v>
      </c>
      <c r="W48" s="32">
        <v>2</v>
      </c>
      <c r="X48" s="29">
        <v>11</v>
      </c>
      <c r="Y48" s="32">
        <v>7</v>
      </c>
      <c r="Z48" s="32">
        <v>3</v>
      </c>
      <c r="AA48" s="32">
        <v>1</v>
      </c>
      <c r="AB48" s="34">
        <v>0</v>
      </c>
      <c r="AC48" s="34">
        <v>0</v>
      </c>
      <c r="AD48" s="34">
        <v>0</v>
      </c>
    </row>
    <row r="49" spans="1:30" ht="12.75">
      <c r="A49" s="11">
        <v>18750</v>
      </c>
      <c r="B49" s="20" t="s">
        <v>870</v>
      </c>
      <c r="C49" s="20" t="s">
        <v>2248</v>
      </c>
      <c r="D49" s="20" t="s">
        <v>3729</v>
      </c>
      <c r="E49" s="20" t="s">
        <v>3747</v>
      </c>
      <c r="F49" s="20" t="s">
        <v>3424</v>
      </c>
      <c r="K49" s="20" t="s">
        <v>2780</v>
      </c>
      <c r="L49" s="20" t="s">
        <v>2253</v>
      </c>
      <c r="N49" s="12">
        <f t="shared" si="0"/>
        <v>46.75</v>
      </c>
      <c r="O49" s="12">
        <f t="shared" si="1"/>
        <v>9.35</v>
      </c>
      <c r="P49" s="26">
        <v>10</v>
      </c>
      <c r="Q49" s="30">
        <f t="shared" si="2"/>
        <v>7</v>
      </c>
      <c r="R49" s="3">
        <f t="shared" si="3"/>
        <v>11</v>
      </c>
      <c r="S49" s="3">
        <f t="shared" si="4"/>
        <v>11</v>
      </c>
      <c r="T49" s="3">
        <f t="shared" si="5"/>
        <v>0</v>
      </c>
      <c r="U49" s="29">
        <v>1</v>
      </c>
      <c r="V49" s="10">
        <v>11</v>
      </c>
      <c r="W49" s="32">
        <v>2</v>
      </c>
      <c r="X49" s="29">
        <v>11</v>
      </c>
      <c r="Y49" s="32">
        <v>7</v>
      </c>
      <c r="Z49" s="32">
        <v>3</v>
      </c>
      <c r="AA49" s="32">
        <v>1</v>
      </c>
      <c r="AB49" s="34">
        <v>0</v>
      </c>
      <c r="AC49" s="34">
        <v>0</v>
      </c>
      <c r="AD49" s="34">
        <v>0</v>
      </c>
    </row>
    <row r="50" spans="1:30" ht="12.75">
      <c r="A50" s="11">
        <v>168750</v>
      </c>
      <c r="B50" s="20" t="s">
        <v>870</v>
      </c>
      <c r="C50" s="20" t="s">
        <v>5650</v>
      </c>
      <c r="D50" s="20" t="s">
        <v>3729</v>
      </c>
      <c r="E50" s="20" t="s">
        <v>3747</v>
      </c>
      <c r="F50" s="20" t="s">
        <v>3424</v>
      </c>
      <c r="K50" s="20" t="s">
        <v>2780</v>
      </c>
      <c r="L50" s="20" t="s">
        <v>5736</v>
      </c>
      <c r="N50" s="12">
        <f t="shared" si="0"/>
        <v>46.75</v>
      </c>
      <c r="O50" s="12">
        <f t="shared" si="1"/>
        <v>9.35</v>
      </c>
      <c r="P50" s="26">
        <v>10</v>
      </c>
      <c r="Q50" s="30">
        <f t="shared" si="2"/>
        <v>7</v>
      </c>
      <c r="R50" s="3">
        <f t="shared" si="3"/>
        <v>11</v>
      </c>
      <c r="S50" s="3">
        <f t="shared" si="4"/>
        <v>11</v>
      </c>
      <c r="T50" s="3">
        <f t="shared" si="5"/>
        <v>0</v>
      </c>
      <c r="U50" s="29">
        <v>1</v>
      </c>
      <c r="V50" s="10">
        <v>11</v>
      </c>
      <c r="W50" s="32">
        <v>2</v>
      </c>
      <c r="X50" s="29">
        <v>11</v>
      </c>
      <c r="Y50" s="32">
        <v>7</v>
      </c>
      <c r="Z50" s="32">
        <v>3</v>
      </c>
      <c r="AA50" s="32">
        <v>1</v>
      </c>
      <c r="AB50" s="34">
        <v>0</v>
      </c>
      <c r="AC50" s="34">
        <v>0</v>
      </c>
      <c r="AD50" s="34">
        <v>0</v>
      </c>
    </row>
    <row r="51" spans="1:30" ht="12.75">
      <c r="A51" s="11">
        <v>200000</v>
      </c>
      <c r="B51" s="20" t="s">
        <v>870</v>
      </c>
      <c r="C51" s="20" t="s">
        <v>474</v>
      </c>
      <c r="D51" s="20" t="s">
        <v>3729</v>
      </c>
      <c r="E51" s="20" t="s">
        <v>3747</v>
      </c>
      <c r="F51" s="20" t="s">
        <v>3424</v>
      </c>
      <c r="K51" s="20" t="s">
        <v>2853</v>
      </c>
      <c r="L51" s="20" t="s">
        <v>501</v>
      </c>
      <c r="N51" s="12">
        <f t="shared" si="0"/>
        <v>46.75</v>
      </c>
      <c r="O51" s="12">
        <f t="shared" si="1"/>
        <v>9.35</v>
      </c>
      <c r="P51" s="26">
        <v>10</v>
      </c>
      <c r="Q51" s="30">
        <f t="shared" si="2"/>
        <v>7</v>
      </c>
      <c r="R51" s="3">
        <f t="shared" si="3"/>
        <v>11</v>
      </c>
      <c r="S51" s="3">
        <f t="shared" si="4"/>
        <v>11</v>
      </c>
      <c r="T51" s="3">
        <f t="shared" si="5"/>
        <v>0</v>
      </c>
      <c r="U51" s="29">
        <v>1</v>
      </c>
      <c r="V51" s="10">
        <v>11</v>
      </c>
      <c r="W51" s="32">
        <v>2</v>
      </c>
      <c r="X51" s="29">
        <v>11</v>
      </c>
      <c r="Y51" s="32">
        <v>7</v>
      </c>
      <c r="Z51" s="32">
        <v>3</v>
      </c>
      <c r="AA51" s="32">
        <v>1</v>
      </c>
      <c r="AB51" s="34">
        <v>0</v>
      </c>
      <c r="AC51" s="34">
        <v>0</v>
      </c>
      <c r="AD51" s="34">
        <v>0</v>
      </c>
    </row>
    <row r="52" spans="1:30" ht="12.75">
      <c r="A52" s="11">
        <v>278189</v>
      </c>
      <c r="B52" s="20" t="s">
        <v>870</v>
      </c>
      <c r="C52" s="20" t="s">
        <v>5775</v>
      </c>
      <c r="D52" s="20" t="s">
        <v>3729</v>
      </c>
      <c r="E52" s="20" t="s">
        <v>3747</v>
      </c>
      <c r="F52" s="20" t="s">
        <v>3424</v>
      </c>
      <c r="K52" s="20" t="s">
        <v>2853</v>
      </c>
      <c r="L52" s="20" t="s">
        <v>5776</v>
      </c>
      <c r="N52" s="12">
        <f t="shared" si="0"/>
        <v>46.75</v>
      </c>
      <c r="O52" s="12">
        <f t="shared" si="1"/>
        <v>9.35</v>
      </c>
      <c r="P52" s="26">
        <v>10</v>
      </c>
      <c r="Q52" s="30">
        <f t="shared" si="2"/>
        <v>7</v>
      </c>
      <c r="R52" s="3">
        <f t="shared" si="3"/>
        <v>11</v>
      </c>
      <c r="S52" s="3">
        <f t="shared" si="4"/>
        <v>11</v>
      </c>
      <c r="T52" s="3">
        <f t="shared" si="5"/>
        <v>0</v>
      </c>
      <c r="U52" s="29">
        <v>1</v>
      </c>
      <c r="V52" s="10">
        <v>11</v>
      </c>
      <c r="W52" s="32">
        <v>2</v>
      </c>
      <c r="X52" s="29">
        <v>11</v>
      </c>
      <c r="Y52" s="32">
        <v>7</v>
      </c>
      <c r="Z52" s="32">
        <v>3</v>
      </c>
      <c r="AA52" s="32">
        <v>1</v>
      </c>
      <c r="AB52" s="34">
        <v>0</v>
      </c>
      <c r="AC52" s="34">
        <v>0</v>
      </c>
      <c r="AD52" s="34">
        <v>0</v>
      </c>
    </row>
    <row r="53" spans="1:30" ht="12.75">
      <c r="A53" s="11">
        <v>270000</v>
      </c>
      <c r="B53" s="20" t="s">
        <v>870</v>
      </c>
      <c r="C53" s="20" t="s">
        <v>4939</v>
      </c>
      <c r="D53" s="20" t="s">
        <v>3729</v>
      </c>
      <c r="E53" s="20" t="s">
        <v>3747</v>
      </c>
      <c r="F53" s="20" t="s">
        <v>3424</v>
      </c>
      <c r="K53" s="20" t="s">
        <v>2853</v>
      </c>
      <c r="L53" s="20" t="s">
        <v>3189</v>
      </c>
      <c r="N53" s="12">
        <f t="shared" si="0"/>
        <v>46.75</v>
      </c>
      <c r="O53" s="12">
        <f t="shared" si="1"/>
        <v>9.35</v>
      </c>
      <c r="P53" s="26">
        <v>10</v>
      </c>
      <c r="Q53" s="30">
        <f t="shared" si="2"/>
        <v>7</v>
      </c>
      <c r="R53" s="3">
        <f t="shared" si="3"/>
        <v>11</v>
      </c>
      <c r="S53" s="3">
        <f t="shared" si="4"/>
        <v>11</v>
      </c>
      <c r="T53" s="3">
        <f t="shared" si="5"/>
        <v>0</v>
      </c>
      <c r="U53" s="29">
        <v>1</v>
      </c>
      <c r="V53" s="10">
        <v>11</v>
      </c>
      <c r="W53" s="32">
        <v>2</v>
      </c>
      <c r="X53" s="29">
        <v>11</v>
      </c>
      <c r="Y53" s="32">
        <v>7</v>
      </c>
      <c r="Z53" s="32">
        <v>3</v>
      </c>
      <c r="AA53" s="32">
        <v>1</v>
      </c>
      <c r="AB53" s="34">
        <v>0</v>
      </c>
      <c r="AC53" s="34">
        <v>0</v>
      </c>
      <c r="AD53" s="34">
        <v>0</v>
      </c>
    </row>
    <row r="54" spans="2:30" ht="12.75">
      <c r="B54" s="20" t="s">
        <v>872</v>
      </c>
      <c r="D54" s="20" t="s">
        <v>3729</v>
      </c>
      <c r="E54" s="20" t="s">
        <v>3747</v>
      </c>
      <c r="F54" s="20" t="s">
        <v>3424</v>
      </c>
      <c r="J54" s="20" t="s">
        <v>7812</v>
      </c>
      <c r="K54" s="20" t="s">
        <v>2853</v>
      </c>
      <c r="L54" s="20" t="s">
        <v>2853</v>
      </c>
      <c r="N54" s="12">
        <f t="shared" si="0"/>
        <v>45.50</v>
      </c>
      <c r="O54" s="12">
        <f t="shared" si="1"/>
        <v>9.10</v>
      </c>
      <c r="P54" s="26">
        <v>10</v>
      </c>
      <c r="Q54" s="30">
        <f t="shared" si="2"/>
        <v>7</v>
      </c>
      <c r="R54" s="3">
        <f t="shared" si="3"/>
        <v>11</v>
      </c>
      <c r="S54" s="3">
        <f t="shared" si="4"/>
        <v>11</v>
      </c>
      <c r="T54" s="3">
        <f t="shared" si="5"/>
        <v>0</v>
      </c>
      <c r="U54" s="29">
        <v>1</v>
      </c>
      <c r="V54" s="10">
        <v>11</v>
      </c>
      <c r="W54" s="32">
        <v>2</v>
      </c>
      <c r="X54" s="29">
        <v>6</v>
      </c>
      <c r="Y54" s="32">
        <v>7</v>
      </c>
      <c r="Z54" s="32">
        <v>3</v>
      </c>
      <c r="AA54" s="32">
        <v>1</v>
      </c>
      <c r="AB54" s="34">
        <v>0</v>
      </c>
      <c r="AC54" s="34">
        <v>0</v>
      </c>
      <c r="AD54" s="34">
        <v>0</v>
      </c>
    </row>
    <row r="55" spans="2:30" ht="12.75">
      <c r="B55" s="20" t="s">
        <v>872</v>
      </c>
      <c r="D55" s="20" t="s">
        <v>3729</v>
      </c>
      <c r="E55" s="20" t="s">
        <v>3747</v>
      </c>
      <c r="F55" s="20" t="s">
        <v>3424</v>
      </c>
      <c r="K55" s="20" t="s">
        <v>2853</v>
      </c>
      <c r="L55" s="20" t="s">
        <v>183</v>
      </c>
      <c r="N55" s="12">
        <f t="shared" si="0"/>
        <v>49</v>
      </c>
      <c r="O55" s="12">
        <f t="shared" si="1"/>
        <v>8.9090909090909083</v>
      </c>
      <c r="P55" s="26">
        <v>11</v>
      </c>
      <c r="Q55" s="30">
        <f t="shared" si="2"/>
        <v>7</v>
      </c>
      <c r="R55" s="3">
        <f t="shared" si="3"/>
        <v>12</v>
      </c>
      <c r="S55" s="3">
        <f t="shared" si="4"/>
        <v>12</v>
      </c>
      <c r="T55" s="3">
        <f t="shared" si="5"/>
        <v>0</v>
      </c>
      <c r="U55" s="29">
        <v>1</v>
      </c>
      <c r="V55" s="10">
        <v>11</v>
      </c>
      <c r="W55" s="32">
        <v>2</v>
      </c>
      <c r="X55" s="29">
        <v>12</v>
      </c>
      <c r="Y55" s="32">
        <v>7</v>
      </c>
      <c r="Z55" s="32">
        <v>3</v>
      </c>
      <c r="AA55" s="32">
        <v>2</v>
      </c>
      <c r="AB55" s="34">
        <v>0</v>
      </c>
      <c r="AC55" s="34">
        <v>0</v>
      </c>
      <c r="AD55" s="34">
        <v>0</v>
      </c>
    </row>
    <row r="56" spans="1:30" ht="12.75">
      <c r="A56" s="11">
        <v>86986</v>
      </c>
      <c r="B56" s="20" t="s">
        <v>872</v>
      </c>
      <c r="D56" s="20" t="s">
        <v>3729</v>
      </c>
      <c r="E56" s="20" t="s">
        <v>3747</v>
      </c>
      <c r="F56" s="20" t="s">
        <v>3424</v>
      </c>
      <c r="K56" s="20" t="s">
        <v>2618</v>
      </c>
      <c r="L56" s="20" t="s">
        <v>1189</v>
      </c>
      <c r="N56" s="12">
        <f t="shared" si="0"/>
        <v>48</v>
      </c>
      <c r="O56" s="12">
        <f t="shared" si="1"/>
        <v>8.7272727272727266</v>
      </c>
      <c r="P56" s="26">
        <v>11</v>
      </c>
      <c r="Q56" s="30">
        <f t="shared" si="2"/>
        <v>7</v>
      </c>
      <c r="R56" s="3">
        <f t="shared" si="3"/>
        <v>12</v>
      </c>
      <c r="S56" s="3">
        <f t="shared" si="4"/>
        <v>12</v>
      </c>
      <c r="T56" s="3">
        <f t="shared" si="5"/>
        <v>0</v>
      </c>
      <c r="U56" s="29">
        <v>1</v>
      </c>
      <c r="V56" s="10">
        <v>11</v>
      </c>
      <c r="W56" s="32">
        <v>2</v>
      </c>
      <c r="X56" s="29">
        <v>8</v>
      </c>
      <c r="Y56" s="32">
        <v>7</v>
      </c>
      <c r="Z56" s="32">
        <v>3</v>
      </c>
      <c r="AA56" s="32">
        <v>2</v>
      </c>
      <c r="AB56" s="34">
        <v>0</v>
      </c>
      <c r="AC56" s="34">
        <v>0</v>
      </c>
      <c r="AD56" s="34">
        <v>0</v>
      </c>
    </row>
    <row r="57" spans="1:30" ht="12.75">
      <c r="A57" s="11">
        <v>1546</v>
      </c>
      <c r="B57" s="20" t="s">
        <v>872</v>
      </c>
      <c r="D57" s="20" t="s">
        <v>3729</v>
      </c>
      <c r="E57" s="20" t="s">
        <v>3747</v>
      </c>
      <c r="F57" s="20" t="s">
        <v>3424</v>
      </c>
      <c r="G57" s="48" t="s">
        <v>3863</v>
      </c>
      <c r="J57" s="20" t="s">
        <v>7812</v>
      </c>
      <c r="K57" s="20" t="s">
        <v>2853</v>
      </c>
      <c r="L57" s="20" t="s">
        <v>1089</v>
      </c>
      <c r="N57" s="12">
        <f t="shared" si="0"/>
        <v>46</v>
      </c>
      <c r="O57" s="12">
        <f t="shared" si="1"/>
        <v>9.1999999999999993</v>
      </c>
      <c r="P57" s="26">
        <v>10</v>
      </c>
      <c r="Q57" s="30">
        <f t="shared" si="2"/>
        <v>7</v>
      </c>
      <c r="R57" s="3">
        <f t="shared" si="3"/>
        <v>11</v>
      </c>
      <c r="S57" s="3">
        <f t="shared" si="4"/>
        <v>11</v>
      </c>
      <c r="T57" s="3">
        <f t="shared" si="5"/>
        <v>0</v>
      </c>
      <c r="U57" s="29">
        <v>1</v>
      </c>
      <c r="V57" s="10">
        <v>10</v>
      </c>
      <c r="W57" s="32">
        <v>2</v>
      </c>
      <c r="X57" s="29">
        <v>14</v>
      </c>
      <c r="Y57" s="32">
        <v>7</v>
      </c>
      <c r="Z57" s="32">
        <v>3</v>
      </c>
      <c r="AA57" s="32">
        <v>1</v>
      </c>
      <c r="AB57" s="34">
        <v>0</v>
      </c>
      <c r="AC57" s="34">
        <v>0</v>
      </c>
      <c r="AD57" s="34">
        <v>0</v>
      </c>
    </row>
    <row r="58" spans="1:30" ht="12.75">
      <c r="A58" s="11">
        <v>62500</v>
      </c>
      <c r="B58" s="20" t="s">
        <v>868</v>
      </c>
      <c r="C58" s="20" t="s">
        <v>649</v>
      </c>
      <c r="D58" s="20" t="s">
        <v>3729</v>
      </c>
      <c r="E58" s="20" t="s">
        <v>3747</v>
      </c>
      <c r="F58" s="20" t="s">
        <v>3424</v>
      </c>
      <c r="K58" s="20" t="s">
        <v>1376</v>
      </c>
      <c r="L58" s="20" t="s">
        <v>932</v>
      </c>
      <c r="N58" s="12">
        <f t="shared" si="0"/>
        <v>57.75</v>
      </c>
      <c r="O58" s="12">
        <f t="shared" si="1"/>
        <v>7.70</v>
      </c>
      <c r="P58" s="26">
        <v>15</v>
      </c>
      <c r="Q58" s="30">
        <f t="shared" si="2"/>
        <v>7</v>
      </c>
      <c r="R58" s="3">
        <f t="shared" si="3"/>
        <v>15</v>
      </c>
      <c r="S58" s="3">
        <f t="shared" si="4"/>
        <v>15</v>
      </c>
      <c r="T58" s="3">
        <f t="shared" si="5"/>
        <v>0</v>
      </c>
      <c r="U58" s="29">
        <v>2</v>
      </c>
      <c r="V58" s="10">
        <v>10</v>
      </c>
      <c r="W58" s="32">
        <v>4</v>
      </c>
      <c r="X58" s="29">
        <v>15</v>
      </c>
      <c r="Y58" s="32">
        <v>7</v>
      </c>
      <c r="Z58" s="32">
        <v>5</v>
      </c>
      <c r="AA58" s="32">
        <v>3</v>
      </c>
      <c r="AB58" s="34">
        <v>0</v>
      </c>
      <c r="AC58" s="34">
        <v>0</v>
      </c>
      <c r="AD58" s="34">
        <v>0</v>
      </c>
    </row>
    <row r="59" spans="1:30" ht="12.75">
      <c r="A59" s="11">
        <v>562500</v>
      </c>
      <c r="B59" s="20" t="s">
        <v>868</v>
      </c>
      <c r="C59" s="20" t="s">
        <v>7674</v>
      </c>
      <c r="D59" s="20" t="s">
        <v>3729</v>
      </c>
      <c r="E59" s="20" t="s">
        <v>3747</v>
      </c>
      <c r="F59" s="20" t="s">
        <v>3424</v>
      </c>
      <c r="K59" s="20" t="s">
        <v>1376</v>
      </c>
      <c r="L59" s="20" t="s">
        <v>6270</v>
      </c>
      <c r="N59" s="12">
        <f t="shared" si="0"/>
        <v>57.75</v>
      </c>
      <c r="O59" s="12">
        <f t="shared" si="1"/>
        <v>7.70</v>
      </c>
      <c r="P59" s="26">
        <v>15</v>
      </c>
      <c r="Q59" s="30">
        <f t="shared" si="2"/>
        <v>7</v>
      </c>
      <c r="R59" s="3">
        <f t="shared" si="3"/>
        <v>15</v>
      </c>
      <c r="S59" s="3">
        <f t="shared" si="4"/>
        <v>15</v>
      </c>
      <c r="T59" s="3">
        <f t="shared" si="5"/>
        <v>0</v>
      </c>
      <c r="U59" s="29">
        <v>2</v>
      </c>
      <c r="V59" s="10">
        <v>10</v>
      </c>
      <c r="W59" s="32">
        <v>4</v>
      </c>
      <c r="X59" s="29">
        <v>15</v>
      </c>
      <c r="Y59" s="32">
        <v>7</v>
      </c>
      <c r="Z59" s="32">
        <v>5</v>
      </c>
      <c r="AA59" s="32">
        <v>3</v>
      </c>
      <c r="AB59" s="34">
        <v>0</v>
      </c>
      <c r="AC59" s="34">
        <v>0</v>
      </c>
      <c r="AD59" s="34">
        <v>0</v>
      </c>
    </row>
    <row r="60" spans="1:30" ht="12.75">
      <c r="A60" s="11">
        <v>112500</v>
      </c>
      <c r="B60" s="20" t="s">
        <v>868</v>
      </c>
      <c r="C60" s="20" t="s">
        <v>7655</v>
      </c>
      <c r="D60" s="20" t="s">
        <v>3729</v>
      </c>
      <c r="E60" s="20" t="s">
        <v>3747</v>
      </c>
      <c r="F60" s="20" t="s">
        <v>3424</v>
      </c>
      <c r="K60" s="20" t="s">
        <v>2561</v>
      </c>
      <c r="L60" s="20" t="s">
        <v>2421</v>
      </c>
      <c r="N60" s="12">
        <f t="shared" si="0"/>
        <v>57.75</v>
      </c>
      <c r="O60" s="12">
        <f t="shared" si="1"/>
        <v>7.70</v>
      </c>
      <c r="P60" s="26">
        <v>15</v>
      </c>
      <c r="Q60" s="30">
        <f t="shared" si="2"/>
        <v>7</v>
      </c>
      <c r="R60" s="3">
        <f t="shared" si="3"/>
        <v>15</v>
      </c>
      <c r="S60" s="3">
        <f t="shared" si="4"/>
        <v>15</v>
      </c>
      <c r="T60" s="3">
        <f t="shared" si="5"/>
        <v>0</v>
      </c>
      <c r="U60" s="29">
        <v>2</v>
      </c>
      <c r="V60" s="10">
        <v>10</v>
      </c>
      <c r="W60" s="32">
        <v>4</v>
      </c>
      <c r="X60" s="29">
        <v>15</v>
      </c>
      <c r="Y60" s="32">
        <v>7</v>
      </c>
      <c r="Z60" s="32">
        <v>5</v>
      </c>
      <c r="AA60" s="32">
        <v>3</v>
      </c>
      <c r="AB60" s="34">
        <v>0</v>
      </c>
      <c r="AC60" s="34">
        <v>0</v>
      </c>
      <c r="AD60" s="34">
        <v>0</v>
      </c>
    </row>
    <row r="61" spans="1:30" ht="12.75">
      <c r="A61" s="11">
        <v>437500</v>
      </c>
      <c r="B61" s="20" t="s">
        <v>868</v>
      </c>
      <c r="C61" s="20" t="s">
        <v>7654</v>
      </c>
      <c r="D61" s="20" t="s">
        <v>3729</v>
      </c>
      <c r="E61" s="20" t="s">
        <v>3747</v>
      </c>
      <c r="F61" s="20" t="s">
        <v>3424</v>
      </c>
      <c r="K61" s="20" t="s">
        <v>2561</v>
      </c>
      <c r="L61" s="20" t="s">
        <v>2057</v>
      </c>
      <c r="N61" s="12">
        <f t="shared" si="0"/>
        <v>57.75</v>
      </c>
      <c r="O61" s="12">
        <f t="shared" si="1"/>
        <v>7.70</v>
      </c>
      <c r="P61" s="26">
        <v>15</v>
      </c>
      <c r="Q61" s="30">
        <f t="shared" si="2"/>
        <v>7</v>
      </c>
      <c r="R61" s="3">
        <f t="shared" si="3"/>
        <v>15</v>
      </c>
      <c r="S61" s="3">
        <f t="shared" si="4"/>
        <v>15</v>
      </c>
      <c r="T61" s="3">
        <f t="shared" si="5"/>
        <v>0</v>
      </c>
      <c r="U61" s="29">
        <v>2</v>
      </c>
      <c r="V61" s="10">
        <v>10</v>
      </c>
      <c r="W61" s="32">
        <v>4</v>
      </c>
      <c r="X61" s="29">
        <v>15</v>
      </c>
      <c r="Y61" s="32">
        <v>7</v>
      </c>
      <c r="Z61" s="32">
        <v>5</v>
      </c>
      <c r="AA61" s="32">
        <v>3</v>
      </c>
      <c r="AB61" s="34">
        <v>0</v>
      </c>
      <c r="AC61" s="34">
        <v>0</v>
      </c>
      <c r="AD61" s="34">
        <v>0</v>
      </c>
    </row>
    <row r="62" spans="1:30" ht="12.75">
      <c r="A62" s="11">
        <v>112500</v>
      </c>
      <c r="B62" s="20" t="s">
        <v>868</v>
      </c>
      <c r="C62" s="20" t="s">
        <v>7654</v>
      </c>
      <c r="D62" s="20" t="s">
        <v>3729</v>
      </c>
      <c r="E62" s="20" t="s">
        <v>3747</v>
      </c>
      <c r="F62" s="20" t="s">
        <v>3424</v>
      </c>
      <c r="K62" s="20" t="s">
        <v>2561</v>
      </c>
      <c r="L62" s="20" t="s">
        <v>2075</v>
      </c>
      <c r="N62" s="12">
        <f t="shared" si="0"/>
        <v>57.75</v>
      </c>
      <c r="O62" s="12">
        <f t="shared" si="1"/>
        <v>7.70</v>
      </c>
      <c r="P62" s="26">
        <v>15</v>
      </c>
      <c r="Q62" s="30">
        <f t="shared" si="2"/>
        <v>7</v>
      </c>
      <c r="R62" s="3">
        <f t="shared" si="3"/>
        <v>15</v>
      </c>
      <c r="S62" s="3">
        <f t="shared" si="4"/>
        <v>15</v>
      </c>
      <c r="T62" s="3">
        <f t="shared" si="5"/>
        <v>0</v>
      </c>
      <c r="U62" s="29">
        <v>2</v>
      </c>
      <c r="V62" s="10">
        <v>10</v>
      </c>
      <c r="W62" s="32">
        <v>4</v>
      </c>
      <c r="X62" s="29">
        <v>15</v>
      </c>
      <c r="Y62" s="32">
        <v>7</v>
      </c>
      <c r="Z62" s="32">
        <v>5</v>
      </c>
      <c r="AA62" s="32">
        <v>3</v>
      </c>
      <c r="AB62" s="34">
        <v>0</v>
      </c>
      <c r="AC62" s="34">
        <v>0</v>
      </c>
      <c r="AD62" s="34">
        <v>0</v>
      </c>
    </row>
    <row r="63" spans="1:30" ht="12.75">
      <c r="A63" s="11">
        <v>250000</v>
      </c>
      <c r="B63" s="20" t="s">
        <v>2247</v>
      </c>
      <c r="C63" s="20" t="s">
        <v>5012</v>
      </c>
      <c r="D63" s="20" t="s">
        <v>3729</v>
      </c>
      <c r="E63" s="20" t="s">
        <v>3747</v>
      </c>
      <c r="F63" s="20" t="s">
        <v>3424</v>
      </c>
      <c r="K63" s="20" t="s">
        <v>2799</v>
      </c>
      <c r="L63" s="20" t="s">
        <v>8431</v>
      </c>
      <c r="N63" s="12">
        <f t="shared" si="0"/>
        <v>57.75</v>
      </c>
      <c r="O63" s="12">
        <f t="shared" si="1"/>
        <v>7.70</v>
      </c>
      <c r="P63" s="26">
        <v>15</v>
      </c>
      <c r="Q63" s="30">
        <f t="shared" si="2"/>
        <v>7</v>
      </c>
      <c r="R63" s="3">
        <f t="shared" si="3"/>
        <v>15</v>
      </c>
      <c r="S63" s="3">
        <f t="shared" si="4"/>
        <v>15</v>
      </c>
      <c r="T63" s="3">
        <f t="shared" si="5"/>
        <v>0</v>
      </c>
      <c r="U63" s="29">
        <v>2</v>
      </c>
      <c r="V63" s="10">
        <v>10</v>
      </c>
      <c r="W63" s="32">
        <v>4</v>
      </c>
      <c r="X63" s="29">
        <v>15</v>
      </c>
      <c r="Y63" s="32">
        <v>7</v>
      </c>
      <c r="Z63" s="32">
        <v>5</v>
      </c>
      <c r="AA63" s="32">
        <v>3</v>
      </c>
      <c r="AB63" s="34">
        <v>0</v>
      </c>
      <c r="AC63" s="34">
        <v>0</v>
      </c>
      <c r="AD63" s="34">
        <v>0</v>
      </c>
    </row>
    <row r="64" spans="1:30" ht="12.75">
      <c r="A64" s="11">
        <v>375</v>
      </c>
      <c r="B64" s="20" t="s">
        <v>2247</v>
      </c>
      <c r="C64" s="20" t="s">
        <v>5012</v>
      </c>
      <c r="D64" s="20" t="s">
        <v>3729</v>
      </c>
      <c r="E64" s="20" t="s">
        <v>3747</v>
      </c>
      <c r="F64" s="20" t="s">
        <v>3424</v>
      </c>
      <c r="K64" s="20" t="s">
        <v>1376</v>
      </c>
      <c r="L64" s="20" t="s">
        <v>8432</v>
      </c>
      <c r="N64" s="12">
        <f t="shared" si="0"/>
        <v>57.75</v>
      </c>
      <c r="O64" s="12">
        <f t="shared" si="1"/>
        <v>7.70</v>
      </c>
      <c r="P64" s="26">
        <v>15</v>
      </c>
      <c r="Q64" s="30">
        <f t="shared" si="2"/>
        <v>7</v>
      </c>
      <c r="R64" s="3">
        <f t="shared" si="3"/>
        <v>15</v>
      </c>
      <c r="S64" s="3">
        <f t="shared" si="4"/>
        <v>15</v>
      </c>
      <c r="T64" s="3">
        <f t="shared" si="5"/>
        <v>0</v>
      </c>
      <c r="U64" s="29">
        <v>2</v>
      </c>
      <c r="V64" s="10">
        <v>10</v>
      </c>
      <c r="W64" s="32">
        <v>4</v>
      </c>
      <c r="X64" s="29">
        <v>15</v>
      </c>
      <c r="Y64" s="32">
        <v>7</v>
      </c>
      <c r="Z64" s="32">
        <v>5</v>
      </c>
      <c r="AA64" s="32">
        <v>3</v>
      </c>
      <c r="AB64" s="34">
        <v>0</v>
      </c>
      <c r="AC64" s="34">
        <v>0</v>
      </c>
      <c r="AD64" s="34">
        <v>0</v>
      </c>
    </row>
    <row r="65" spans="1:30" ht="12.75">
      <c r="A65" s="11">
        <v>1250</v>
      </c>
      <c r="B65" s="20" t="s">
        <v>871</v>
      </c>
      <c r="C65" s="20" t="s">
        <v>1173</v>
      </c>
      <c r="D65" s="20" t="s">
        <v>3729</v>
      </c>
      <c r="E65" s="20" t="s">
        <v>3747</v>
      </c>
      <c r="F65" s="20" t="s">
        <v>3424</v>
      </c>
      <c r="K65" s="20" t="s">
        <v>2859</v>
      </c>
      <c r="L65" s="20" t="s">
        <v>2175</v>
      </c>
      <c r="N65" s="12">
        <f t="shared" si="0"/>
        <v>44.75</v>
      </c>
      <c r="O65" s="12">
        <f t="shared" si="1"/>
        <v>4.9722222222222223</v>
      </c>
      <c r="P65" s="26">
        <v>18</v>
      </c>
      <c r="Q65" s="30">
        <f t="shared" si="2"/>
        <v>7</v>
      </c>
      <c r="R65" s="3">
        <f t="shared" si="3"/>
        <v>11</v>
      </c>
      <c r="S65" s="3">
        <f t="shared" si="4"/>
        <v>11</v>
      </c>
      <c r="T65" s="3">
        <f t="shared" si="5"/>
        <v>0</v>
      </c>
      <c r="U65" s="29">
        <v>1</v>
      </c>
      <c r="V65" s="10">
        <v>10</v>
      </c>
      <c r="W65" s="32">
        <v>2</v>
      </c>
      <c r="X65" s="29">
        <v>9</v>
      </c>
      <c r="Y65" s="32">
        <v>7</v>
      </c>
      <c r="Z65" s="32">
        <v>3</v>
      </c>
      <c r="AA65" s="32">
        <v>1</v>
      </c>
      <c r="AB65" s="34">
        <v>0</v>
      </c>
      <c r="AC65" s="34">
        <v>0</v>
      </c>
      <c r="AD65" s="34">
        <v>0</v>
      </c>
    </row>
    <row r="66" spans="2:30" ht="12.75">
      <c r="B66" s="20" t="s">
        <v>868</v>
      </c>
      <c r="C66" s="20" t="s">
        <v>7673</v>
      </c>
      <c r="D66" s="20" t="s">
        <v>3729</v>
      </c>
      <c r="E66" s="20" t="s">
        <v>3747</v>
      </c>
      <c r="F66" s="20" t="s">
        <v>3424</v>
      </c>
      <c r="K66" s="20" t="s">
        <v>2860</v>
      </c>
      <c r="L66" s="20" t="s">
        <v>6259</v>
      </c>
      <c r="M66" s="39" t="s">
        <v>8846</v>
      </c>
      <c r="N66" s="12">
        <f t="shared" si="6" ref="N66:N129">2*S66+2*T66+U66+1.5*V66+1.25*W66+0.25*X66+2</f>
        <v>58.50</v>
      </c>
      <c r="O66" s="12">
        <f t="shared" si="7" ref="O66:O129">N66/(P66*0.5)</f>
        <v>5.5714285714285712</v>
      </c>
      <c r="P66" s="26">
        <v>21</v>
      </c>
      <c r="Q66" s="30">
        <f t="shared" si="8" ref="Q66:Q129">MAX(Y66:AD66)</f>
        <v>7</v>
      </c>
      <c r="R66" s="3">
        <f t="shared" si="9" ref="R66:R129">SUM(Y66:AD66)</f>
        <v>15</v>
      </c>
      <c r="S66" s="3">
        <f t="shared" si="10" ref="S66:S129">SUM(Y66:AA66)</f>
        <v>15</v>
      </c>
      <c r="T66" s="3">
        <f t="shared" si="11" ref="T66:T129">SUM(AB66:AD66)</f>
        <v>0</v>
      </c>
      <c r="U66" s="29">
        <v>2</v>
      </c>
      <c r="V66" s="10">
        <v>10</v>
      </c>
      <c r="W66" s="32">
        <v>4</v>
      </c>
      <c r="X66" s="29">
        <v>18</v>
      </c>
      <c r="Y66" s="32">
        <v>7</v>
      </c>
      <c r="Z66" s="32">
        <v>5</v>
      </c>
      <c r="AA66" s="32">
        <v>3</v>
      </c>
      <c r="AB66" s="34">
        <v>0</v>
      </c>
      <c r="AC66" s="34">
        <v>0</v>
      </c>
      <c r="AD66" s="34">
        <v>0</v>
      </c>
    </row>
    <row r="67" spans="1:30" ht="12.75">
      <c r="A67" s="11">
        <v>135120210</v>
      </c>
      <c r="B67" s="20" t="s">
        <v>874</v>
      </c>
      <c r="C67" s="20" t="s">
        <v>753</v>
      </c>
      <c r="D67" s="20" t="s">
        <v>3729</v>
      </c>
      <c r="E67" s="20" t="s">
        <v>3747</v>
      </c>
      <c r="F67" s="20" t="s">
        <v>3424</v>
      </c>
      <c r="K67" s="20" t="s">
        <v>2799</v>
      </c>
      <c r="L67" s="20" t="s">
        <v>8799</v>
      </c>
      <c r="N67" s="12">
        <f t="shared" si="6"/>
        <v>59.50</v>
      </c>
      <c r="O67" s="12">
        <f t="shared" si="7"/>
        <v>5.95</v>
      </c>
      <c r="P67" s="26">
        <v>20</v>
      </c>
      <c r="Q67" s="30">
        <f t="shared" si="8"/>
        <v>7</v>
      </c>
      <c r="R67" s="3">
        <f t="shared" si="9"/>
        <v>16</v>
      </c>
      <c r="S67" s="3">
        <f t="shared" si="10"/>
        <v>16</v>
      </c>
      <c r="T67" s="3">
        <f t="shared" si="11"/>
        <v>0</v>
      </c>
      <c r="U67" s="29">
        <v>2</v>
      </c>
      <c r="V67" s="10">
        <v>9</v>
      </c>
      <c r="W67" s="32">
        <v>5</v>
      </c>
      <c r="X67" s="29">
        <v>15</v>
      </c>
      <c r="Y67" s="32">
        <v>6</v>
      </c>
      <c r="Z67" s="32">
        <v>7</v>
      </c>
      <c r="AA67" s="32">
        <v>3</v>
      </c>
      <c r="AB67" s="34">
        <v>0</v>
      </c>
      <c r="AC67" s="34">
        <v>0</v>
      </c>
      <c r="AD67" s="34">
        <v>0</v>
      </c>
    </row>
    <row r="68" spans="1:30" ht="12.75">
      <c r="A68" s="11">
        <v>187500</v>
      </c>
      <c r="B68" s="20" t="s">
        <v>868</v>
      </c>
      <c r="C68" s="20" t="s">
        <v>7674</v>
      </c>
      <c r="D68" s="20" t="s">
        <v>3729</v>
      </c>
      <c r="E68" s="20" t="s">
        <v>3747</v>
      </c>
      <c r="F68" s="20" t="s">
        <v>3424</v>
      </c>
      <c r="K68" s="20" t="s">
        <v>2856</v>
      </c>
      <c r="L68" s="20" t="s">
        <v>7599</v>
      </c>
      <c r="M68" s="39" t="s">
        <v>8847</v>
      </c>
      <c r="N68" s="12">
        <f t="shared" si="6"/>
        <v>57.50</v>
      </c>
      <c r="O68" s="12">
        <f t="shared" si="7"/>
        <v>3.8333333333333335</v>
      </c>
      <c r="P68" s="26">
        <v>30</v>
      </c>
      <c r="Q68" s="30">
        <f t="shared" si="8"/>
        <v>7</v>
      </c>
      <c r="R68" s="3">
        <f t="shared" si="9"/>
        <v>16</v>
      </c>
      <c r="S68" s="3">
        <f t="shared" si="10"/>
        <v>16</v>
      </c>
      <c r="T68" s="3">
        <f t="shared" si="11"/>
        <v>0</v>
      </c>
      <c r="U68" s="29">
        <v>2</v>
      </c>
      <c r="V68" s="10">
        <v>8</v>
      </c>
      <c r="W68" s="32">
        <v>5</v>
      </c>
      <c r="X68" s="29">
        <v>13</v>
      </c>
      <c r="Y68" s="32">
        <v>6</v>
      </c>
      <c r="Z68" s="32">
        <v>7</v>
      </c>
      <c r="AA68" s="32">
        <v>3</v>
      </c>
      <c r="AB68" s="34">
        <v>0</v>
      </c>
      <c r="AC68" s="34">
        <v>0</v>
      </c>
      <c r="AD68" s="34">
        <v>0</v>
      </c>
    </row>
    <row r="69" spans="1:30" ht="12.75">
      <c r="A69" s="11">
        <v>12500</v>
      </c>
      <c r="B69" s="20" t="s">
        <v>870</v>
      </c>
      <c r="C69" s="20" t="s">
        <v>630</v>
      </c>
      <c r="D69" s="20" t="s">
        <v>3729</v>
      </c>
      <c r="E69" s="20" t="s">
        <v>3747</v>
      </c>
      <c r="F69" s="20" t="s">
        <v>3424</v>
      </c>
      <c r="K69" s="20" t="s">
        <v>2858</v>
      </c>
      <c r="L69" s="20" t="s">
        <v>209</v>
      </c>
      <c r="N69" s="12">
        <f t="shared" si="6"/>
        <v>45.25</v>
      </c>
      <c r="O69" s="12">
        <f t="shared" si="7"/>
        <v>5.0277777777777777</v>
      </c>
      <c r="P69" s="26">
        <v>18</v>
      </c>
      <c r="Q69" s="30">
        <f t="shared" si="8"/>
        <v>7</v>
      </c>
      <c r="R69" s="3">
        <f t="shared" si="9"/>
        <v>12</v>
      </c>
      <c r="S69" s="3">
        <f t="shared" si="10"/>
        <v>12</v>
      </c>
      <c r="T69" s="3">
        <f t="shared" si="11"/>
        <v>0</v>
      </c>
      <c r="U69" s="29">
        <v>2</v>
      </c>
      <c r="V69" s="10">
        <v>7</v>
      </c>
      <c r="W69" s="32">
        <v>4</v>
      </c>
      <c r="X69" s="29">
        <v>7</v>
      </c>
      <c r="Y69" s="32">
        <v>7</v>
      </c>
      <c r="Z69" s="32">
        <v>3</v>
      </c>
      <c r="AA69" s="32">
        <v>2</v>
      </c>
      <c r="AB69" s="34">
        <v>0</v>
      </c>
      <c r="AC69" s="34">
        <v>0</v>
      </c>
      <c r="AD69" s="34">
        <v>0</v>
      </c>
    </row>
    <row r="70" spans="1:30" ht="12.75">
      <c r="A70" s="11">
        <v>500000</v>
      </c>
      <c r="B70" s="20" t="s">
        <v>868</v>
      </c>
      <c r="C70" s="20" t="s">
        <v>7773</v>
      </c>
      <c r="D70" s="20" t="s">
        <v>3729</v>
      </c>
      <c r="E70" s="20" t="s">
        <v>3747</v>
      </c>
      <c r="F70" s="20" t="s">
        <v>3424</v>
      </c>
      <c r="K70" s="20" t="s">
        <v>2861</v>
      </c>
      <c r="L70" s="20" t="s">
        <v>6051</v>
      </c>
      <c r="N70" s="12">
        <f t="shared" si="6"/>
        <v>53.50</v>
      </c>
      <c r="O70" s="12">
        <f t="shared" si="7"/>
        <v>4.28</v>
      </c>
      <c r="P70" s="26">
        <v>25</v>
      </c>
      <c r="Q70" s="30">
        <f t="shared" si="8"/>
        <v>7</v>
      </c>
      <c r="R70" s="3">
        <f t="shared" si="9"/>
        <v>14</v>
      </c>
      <c r="S70" s="3">
        <f t="shared" si="10"/>
        <v>14</v>
      </c>
      <c r="T70" s="3">
        <f t="shared" si="11"/>
        <v>0</v>
      </c>
      <c r="U70" s="29">
        <v>3</v>
      </c>
      <c r="V70" s="10">
        <v>4</v>
      </c>
      <c r="W70" s="32">
        <v>9</v>
      </c>
      <c r="X70" s="29">
        <v>13</v>
      </c>
      <c r="Y70" s="32">
        <v>2</v>
      </c>
      <c r="Z70" s="32">
        <v>7</v>
      </c>
      <c r="AA70" s="32">
        <v>5</v>
      </c>
      <c r="AB70" s="34">
        <v>0</v>
      </c>
      <c r="AC70" s="34">
        <v>0</v>
      </c>
      <c r="AD70" s="34">
        <v>0</v>
      </c>
    </row>
    <row r="71" spans="1:30" ht="12.75">
      <c r="A71" s="11">
        <v>3196</v>
      </c>
      <c r="B71" s="20" t="s">
        <v>872</v>
      </c>
      <c r="D71" s="20" t="s">
        <v>3729</v>
      </c>
      <c r="E71" s="20" t="s">
        <v>3747</v>
      </c>
      <c r="F71" s="20" t="s">
        <v>3424</v>
      </c>
      <c r="J71" s="20" t="s">
        <v>7812</v>
      </c>
      <c r="K71" s="20" t="s">
        <v>2850</v>
      </c>
      <c r="L71" s="20" t="s">
        <v>8094</v>
      </c>
      <c r="N71" s="12">
        <f t="shared" si="6"/>
        <v>52.50</v>
      </c>
      <c r="O71" s="12">
        <f t="shared" si="7"/>
        <v>4.20</v>
      </c>
      <c r="P71" s="26">
        <v>25</v>
      </c>
      <c r="Q71" s="30">
        <f t="shared" si="8"/>
        <v>7</v>
      </c>
      <c r="R71" s="3">
        <f t="shared" si="9"/>
        <v>14</v>
      </c>
      <c r="S71" s="3">
        <f t="shared" si="10"/>
        <v>14</v>
      </c>
      <c r="T71" s="3">
        <f t="shared" si="11"/>
        <v>0</v>
      </c>
      <c r="U71" s="29">
        <v>3</v>
      </c>
      <c r="V71" s="10">
        <v>4</v>
      </c>
      <c r="W71" s="32">
        <v>8</v>
      </c>
      <c r="X71" s="29">
        <v>14</v>
      </c>
      <c r="Y71" s="32">
        <v>2</v>
      </c>
      <c r="Z71" s="32">
        <v>7</v>
      </c>
      <c r="AA71" s="32">
        <v>5</v>
      </c>
      <c r="AB71" s="34">
        <v>0</v>
      </c>
      <c r="AC71" s="34">
        <v>0</v>
      </c>
      <c r="AD71" s="34">
        <v>0</v>
      </c>
    </row>
    <row r="72" spans="1:30" ht="12.75">
      <c r="A72" s="11">
        <v>420967</v>
      </c>
      <c r="B72" s="20" t="s">
        <v>870</v>
      </c>
      <c r="C72" s="20" t="s">
        <v>3086</v>
      </c>
      <c r="D72" s="20" t="s">
        <v>3729</v>
      </c>
      <c r="E72" s="20" t="s">
        <v>3747</v>
      </c>
      <c r="F72" s="20" t="s">
        <v>3424</v>
      </c>
      <c r="K72" s="20" t="s">
        <v>2850</v>
      </c>
      <c r="L72" s="20" t="s">
        <v>3090</v>
      </c>
      <c r="N72" s="12">
        <f t="shared" si="6"/>
        <v>51.75</v>
      </c>
      <c r="O72" s="12">
        <f t="shared" si="7"/>
        <v>4.1399999999999997</v>
      </c>
      <c r="P72" s="26">
        <v>25</v>
      </c>
      <c r="Q72" s="30">
        <f t="shared" si="8"/>
        <v>7</v>
      </c>
      <c r="R72" s="3">
        <f t="shared" si="9"/>
        <v>14</v>
      </c>
      <c r="S72" s="3">
        <f t="shared" si="10"/>
        <v>14</v>
      </c>
      <c r="T72" s="3">
        <f t="shared" si="11"/>
        <v>0</v>
      </c>
      <c r="U72" s="29">
        <v>3</v>
      </c>
      <c r="V72" s="10">
        <v>4</v>
      </c>
      <c r="W72" s="32">
        <v>8</v>
      </c>
      <c r="X72" s="29">
        <v>11</v>
      </c>
      <c r="Y72" s="32">
        <v>2</v>
      </c>
      <c r="Z72" s="32">
        <v>7</v>
      </c>
      <c r="AA72" s="32">
        <v>5</v>
      </c>
      <c r="AB72" s="34">
        <v>0</v>
      </c>
      <c r="AC72" s="34">
        <v>0</v>
      </c>
      <c r="AD72" s="34">
        <v>0</v>
      </c>
    </row>
    <row r="73" spans="1:30" ht="12.75">
      <c r="A73" s="11">
        <v>231250</v>
      </c>
      <c r="B73" s="20" t="s">
        <v>870</v>
      </c>
      <c r="C73" s="20" t="s">
        <v>2341</v>
      </c>
      <c r="D73" s="20" t="s">
        <v>3729</v>
      </c>
      <c r="E73" s="20" t="s">
        <v>3747</v>
      </c>
      <c r="F73" s="20" t="s">
        <v>3424</v>
      </c>
      <c r="K73" s="20" t="s">
        <v>2850</v>
      </c>
      <c r="L73" s="20" t="s">
        <v>2297</v>
      </c>
      <c r="N73" s="12">
        <f t="shared" si="6"/>
        <v>51.75</v>
      </c>
      <c r="O73" s="12">
        <f t="shared" si="7"/>
        <v>4.1399999999999997</v>
      </c>
      <c r="P73" s="26">
        <v>25</v>
      </c>
      <c r="Q73" s="30">
        <f t="shared" si="8"/>
        <v>7</v>
      </c>
      <c r="R73" s="3">
        <f t="shared" si="9"/>
        <v>14</v>
      </c>
      <c r="S73" s="3">
        <f t="shared" si="10"/>
        <v>14</v>
      </c>
      <c r="T73" s="3">
        <f t="shared" si="11"/>
        <v>0</v>
      </c>
      <c r="U73" s="29">
        <v>3</v>
      </c>
      <c r="V73" s="10">
        <v>4</v>
      </c>
      <c r="W73" s="32">
        <v>8</v>
      </c>
      <c r="X73" s="29">
        <v>11</v>
      </c>
      <c r="Y73" s="32">
        <v>2</v>
      </c>
      <c r="Z73" s="32">
        <v>7</v>
      </c>
      <c r="AA73" s="32">
        <v>5</v>
      </c>
      <c r="AB73" s="34">
        <v>0</v>
      </c>
      <c r="AC73" s="34">
        <v>0</v>
      </c>
      <c r="AD73" s="34">
        <v>0</v>
      </c>
    </row>
    <row r="74" spans="1:30" ht="12.75">
      <c r="A74" s="11">
        <v>337194</v>
      </c>
      <c r="B74" s="20" t="s">
        <v>870</v>
      </c>
      <c r="C74" s="20" t="s">
        <v>5775</v>
      </c>
      <c r="D74" s="20" t="s">
        <v>3729</v>
      </c>
      <c r="E74" s="20" t="s">
        <v>3747</v>
      </c>
      <c r="F74" s="20" t="s">
        <v>3424</v>
      </c>
      <c r="K74" s="20" t="s">
        <v>2850</v>
      </c>
      <c r="L74" s="20" t="s">
        <v>5778</v>
      </c>
      <c r="N74" s="12">
        <f t="shared" si="6"/>
        <v>51.75</v>
      </c>
      <c r="O74" s="12">
        <f t="shared" si="7"/>
        <v>4.1399999999999997</v>
      </c>
      <c r="P74" s="26">
        <v>25</v>
      </c>
      <c r="Q74" s="30">
        <f t="shared" si="8"/>
        <v>7</v>
      </c>
      <c r="R74" s="3">
        <f t="shared" si="9"/>
        <v>14</v>
      </c>
      <c r="S74" s="3">
        <f t="shared" si="10"/>
        <v>14</v>
      </c>
      <c r="T74" s="3">
        <f t="shared" si="11"/>
        <v>0</v>
      </c>
      <c r="U74" s="29">
        <v>3</v>
      </c>
      <c r="V74" s="10">
        <v>4</v>
      </c>
      <c r="W74" s="32">
        <v>8</v>
      </c>
      <c r="X74" s="29">
        <v>11</v>
      </c>
      <c r="Y74" s="32">
        <v>2</v>
      </c>
      <c r="Z74" s="32">
        <v>7</v>
      </c>
      <c r="AA74" s="32">
        <v>5</v>
      </c>
      <c r="AB74" s="34">
        <v>0</v>
      </c>
      <c r="AC74" s="34">
        <v>0</v>
      </c>
      <c r="AD74" s="34">
        <v>0</v>
      </c>
    </row>
    <row r="75" spans="1:30" ht="12.75">
      <c r="A75" s="11">
        <v>187500</v>
      </c>
      <c r="B75" s="20" t="s">
        <v>870</v>
      </c>
      <c r="C75" s="20" t="s">
        <v>474</v>
      </c>
      <c r="D75" s="20" t="s">
        <v>3729</v>
      </c>
      <c r="E75" s="20" t="s">
        <v>3747</v>
      </c>
      <c r="F75" s="20" t="s">
        <v>3424</v>
      </c>
      <c r="K75" s="20" t="s">
        <v>2850</v>
      </c>
      <c r="L75" s="20" t="s">
        <v>497</v>
      </c>
      <c r="N75" s="12">
        <f t="shared" si="6"/>
        <v>51.75</v>
      </c>
      <c r="O75" s="12">
        <f t="shared" si="7"/>
        <v>4.1399999999999997</v>
      </c>
      <c r="P75" s="26">
        <v>25</v>
      </c>
      <c r="Q75" s="30">
        <f t="shared" si="8"/>
        <v>7</v>
      </c>
      <c r="R75" s="3">
        <f t="shared" si="9"/>
        <v>14</v>
      </c>
      <c r="S75" s="3">
        <f t="shared" si="10"/>
        <v>14</v>
      </c>
      <c r="T75" s="3">
        <f t="shared" si="11"/>
        <v>0</v>
      </c>
      <c r="U75" s="29">
        <v>3</v>
      </c>
      <c r="V75" s="10">
        <v>4</v>
      </c>
      <c r="W75" s="32">
        <v>8</v>
      </c>
      <c r="X75" s="29">
        <v>11</v>
      </c>
      <c r="Y75" s="32">
        <v>2</v>
      </c>
      <c r="Z75" s="32">
        <v>7</v>
      </c>
      <c r="AA75" s="32">
        <v>5</v>
      </c>
      <c r="AB75" s="34">
        <v>0</v>
      </c>
      <c r="AC75" s="34">
        <v>0</v>
      </c>
      <c r="AD75" s="34">
        <v>0</v>
      </c>
    </row>
    <row r="76" spans="1:30" ht="12.75">
      <c r="A76" s="11">
        <v>306109</v>
      </c>
      <c r="B76" s="20" t="s">
        <v>870</v>
      </c>
      <c r="C76" s="20" t="s">
        <v>5775</v>
      </c>
      <c r="D76" s="20" t="s">
        <v>3729</v>
      </c>
      <c r="E76" s="20" t="s">
        <v>3747</v>
      </c>
      <c r="F76" s="20" t="s">
        <v>3424</v>
      </c>
      <c r="K76" s="20" t="s">
        <v>2778</v>
      </c>
      <c r="L76" s="20" t="s">
        <v>5779</v>
      </c>
      <c r="N76" s="12">
        <f t="shared" si="6"/>
        <v>51.75</v>
      </c>
      <c r="O76" s="12">
        <f t="shared" si="7"/>
        <v>4.1399999999999997</v>
      </c>
      <c r="P76" s="26">
        <v>25</v>
      </c>
      <c r="Q76" s="30">
        <f t="shared" si="8"/>
        <v>7</v>
      </c>
      <c r="R76" s="3">
        <f t="shared" si="9"/>
        <v>14</v>
      </c>
      <c r="S76" s="3">
        <f t="shared" si="10"/>
        <v>14</v>
      </c>
      <c r="T76" s="3">
        <f t="shared" si="11"/>
        <v>0</v>
      </c>
      <c r="U76" s="29">
        <v>3</v>
      </c>
      <c r="V76" s="10">
        <v>4</v>
      </c>
      <c r="W76" s="32">
        <v>8</v>
      </c>
      <c r="X76" s="29">
        <v>11</v>
      </c>
      <c r="Y76" s="32">
        <v>2</v>
      </c>
      <c r="Z76" s="32">
        <v>7</v>
      </c>
      <c r="AA76" s="32">
        <v>5</v>
      </c>
      <c r="AB76" s="34">
        <v>0</v>
      </c>
      <c r="AC76" s="34">
        <v>0</v>
      </c>
      <c r="AD76" s="34">
        <v>0</v>
      </c>
    </row>
    <row r="77" spans="1:30" ht="12.75">
      <c r="A77" s="11">
        <v>187500</v>
      </c>
      <c r="B77" s="20" t="s">
        <v>870</v>
      </c>
      <c r="C77" s="20" t="s">
        <v>474</v>
      </c>
      <c r="D77" s="20" t="s">
        <v>3729</v>
      </c>
      <c r="E77" s="20" t="s">
        <v>3747</v>
      </c>
      <c r="F77" s="20" t="s">
        <v>3424</v>
      </c>
      <c r="K77" s="20" t="s">
        <v>2778</v>
      </c>
      <c r="L77" s="20" t="s">
        <v>498</v>
      </c>
      <c r="N77" s="12">
        <f t="shared" si="6"/>
        <v>51.75</v>
      </c>
      <c r="O77" s="12">
        <f t="shared" si="7"/>
        <v>4.1399999999999997</v>
      </c>
      <c r="P77" s="26">
        <v>25</v>
      </c>
      <c r="Q77" s="30">
        <f t="shared" si="8"/>
        <v>7</v>
      </c>
      <c r="R77" s="3">
        <f t="shared" si="9"/>
        <v>14</v>
      </c>
      <c r="S77" s="3">
        <f t="shared" si="10"/>
        <v>14</v>
      </c>
      <c r="T77" s="3">
        <f t="shared" si="11"/>
        <v>0</v>
      </c>
      <c r="U77" s="29">
        <v>3</v>
      </c>
      <c r="V77" s="10">
        <v>4</v>
      </c>
      <c r="W77" s="32">
        <v>8</v>
      </c>
      <c r="X77" s="29">
        <v>11</v>
      </c>
      <c r="Y77" s="32">
        <v>2</v>
      </c>
      <c r="Z77" s="32">
        <v>7</v>
      </c>
      <c r="AA77" s="32">
        <v>5</v>
      </c>
      <c r="AB77" s="34">
        <v>0</v>
      </c>
      <c r="AC77" s="34">
        <v>0</v>
      </c>
      <c r="AD77" s="34">
        <v>0</v>
      </c>
    </row>
    <row r="78" spans="1:30" ht="12.75">
      <c r="A78" s="11">
        <v>483473</v>
      </c>
      <c r="B78" s="20" t="s">
        <v>870</v>
      </c>
      <c r="C78" s="20" t="s">
        <v>3086</v>
      </c>
      <c r="D78" s="20" t="s">
        <v>3729</v>
      </c>
      <c r="E78" s="20" t="s">
        <v>3747</v>
      </c>
      <c r="F78" s="20" t="s">
        <v>3424</v>
      </c>
      <c r="K78" s="20" t="s">
        <v>2778</v>
      </c>
      <c r="L78" s="20" t="s">
        <v>3091</v>
      </c>
      <c r="N78" s="12">
        <f t="shared" si="6"/>
        <v>51.75</v>
      </c>
      <c r="O78" s="12">
        <f t="shared" si="7"/>
        <v>4.1399999999999997</v>
      </c>
      <c r="P78" s="26">
        <v>25</v>
      </c>
      <c r="Q78" s="30">
        <f t="shared" si="8"/>
        <v>7</v>
      </c>
      <c r="R78" s="3">
        <f t="shared" si="9"/>
        <v>14</v>
      </c>
      <c r="S78" s="3">
        <f t="shared" si="10"/>
        <v>14</v>
      </c>
      <c r="T78" s="3">
        <f t="shared" si="11"/>
        <v>0</v>
      </c>
      <c r="U78" s="29">
        <v>3</v>
      </c>
      <c r="V78" s="10">
        <v>4</v>
      </c>
      <c r="W78" s="32">
        <v>8</v>
      </c>
      <c r="X78" s="29">
        <v>11</v>
      </c>
      <c r="Y78" s="32">
        <v>2</v>
      </c>
      <c r="Z78" s="32">
        <v>7</v>
      </c>
      <c r="AA78" s="32">
        <v>5</v>
      </c>
      <c r="AB78" s="34">
        <v>0</v>
      </c>
      <c r="AC78" s="34">
        <v>0</v>
      </c>
      <c r="AD78" s="34">
        <v>0</v>
      </c>
    </row>
    <row r="79" spans="1:30" ht="12.75">
      <c r="A79" s="11">
        <v>206250</v>
      </c>
      <c r="B79" s="20" t="s">
        <v>870</v>
      </c>
      <c r="C79" s="20" t="s">
        <v>2341</v>
      </c>
      <c r="D79" s="20" t="s">
        <v>3729</v>
      </c>
      <c r="E79" s="20" t="s">
        <v>3747</v>
      </c>
      <c r="F79" s="20" t="s">
        <v>3424</v>
      </c>
      <c r="K79" s="20" t="s">
        <v>2778</v>
      </c>
      <c r="L79" s="20" t="s">
        <v>2296</v>
      </c>
      <c r="N79" s="12">
        <f t="shared" si="6"/>
        <v>51.75</v>
      </c>
      <c r="O79" s="12">
        <f t="shared" si="7"/>
        <v>4.1399999999999997</v>
      </c>
      <c r="P79" s="26">
        <v>25</v>
      </c>
      <c r="Q79" s="30">
        <f t="shared" si="8"/>
        <v>7</v>
      </c>
      <c r="R79" s="3">
        <f t="shared" si="9"/>
        <v>14</v>
      </c>
      <c r="S79" s="3">
        <f t="shared" si="10"/>
        <v>14</v>
      </c>
      <c r="T79" s="3">
        <f t="shared" si="11"/>
        <v>0</v>
      </c>
      <c r="U79" s="29">
        <v>3</v>
      </c>
      <c r="V79" s="10">
        <v>4</v>
      </c>
      <c r="W79" s="32">
        <v>8</v>
      </c>
      <c r="X79" s="29">
        <v>11</v>
      </c>
      <c r="Y79" s="32">
        <v>2</v>
      </c>
      <c r="Z79" s="32">
        <v>7</v>
      </c>
      <c r="AA79" s="32">
        <v>5</v>
      </c>
      <c r="AB79" s="34">
        <v>0</v>
      </c>
      <c r="AC79" s="34">
        <v>0</v>
      </c>
      <c r="AD79" s="34">
        <v>0</v>
      </c>
    </row>
    <row r="80" spans="1:30" ht="12.75">
      <c r="A80" s="11">
        <v>875000</v>
      </c>
      <c r="B80" s="20" t="s">
        <v>870</v>
      </c>
      <c r="C80" s="20" t="s">
        <v>3247</v>
      </c>
      <c r="D80" s="20" t="s">
        <v>3729</v>
      </c>
      <c r="E80" s="20" t="s">
        <v>3747</v>
      </c>
      <c r="F80" s="20" t="s">
        <v>3424</v>
      </c>
      <c r="K80" s="20" t="s">
        <v>3252</v>
      </c>
      <c r="L80" s="20" t="s">
        <v>3253</v>
      </c>
      <c r="N80" s="12">
        <f t="shared" si="6"/>
        <v>51.75</v>
      </c>
      <c r="O80" s="12">
        <f t="shared" si="7"/>
        <v>4.1399999999999997</v>
      </c>
      <c r="P80" s="26">
        <v>25</v>
      </c>
      <c r="Q80" s="30">
        <f t="shared" si="8"/>
        <v>7</v>
      </c>
      <c r="R80" s="3">
        <f t="shared" si="9"/>
        <v>14</v>
      </c>
      <c r="S80" s="3">
        <f t="shared" si="10"/>
        <v>14</v>
      </c>
      <c r="T80" s="3">
        <f t="shared" si="11"/>
        <v>0</v>
      </c>
      <c r="U80" s="29">
        <v>3</v>
      </c>
      <c r="V80" s="10">
        <v>4</v>
      </c>
      <c r="W80" s="32">
        <v>8</v>
      </c>
      <c r="X80" s="29">
        <v>11</v>
      </c>
      <c r="Y80" s="32">
        <v>2</v>
      </c>
      <c r="Z80" s="32">
        <v>7</v>
      </c>
      <c r="AA80" s="32">
        <v>5</v>
      </c>
      <c r="AB80" s="34">
        <v>0</v>
      </c>
      <c r="AC80" s="34">
        <v>0</v>
      </c>
      <c r="AD80" s="34">
        <v>0</v>
      </c>
    </row>
    <row r="81" spans="1:30" ht="12.75">
      <c r="A81" s="11">
        <v>323049</v>
      </c>
      <c r="B81" s="20" t="s">
        <v>870</v>
      </c>
      <c r="C81" s="20" t="s">
        <v>3086</v>
      </c>
      <c r="D81" s="20" t="s">
        <v>3729</v>
      </c>
      <c r="E81" s="20" t="s">
        <v>3747</v>
      </c>
      <c r="F81" s="20" t="s">
        <v>3424</v>
      </c>
      <c r="K81" s="20" t="s">
        <v>2561</v>
      </c>
      <c r="L81" s="20" t="s">
        <v>1099</v>
      </c>
      <c r="N81" s="12">
        <f t="shared" si="6"/>
        <v>51.75</v>
      </c>
      <c r="O81" s="12">
        <f t="shared" si="7"/>
        <v>4.1399999999999997</v>
      </c>
      <c r="P81" s="26">
        <v>25</v>
      </c>
      <c r="Q81" s="30">
        <f t="shared" si="8"/>
        <v>7</v>
      </c>
      <c r="R81" s="3">
        <f t="shared" si="9"/>
        <v>14</v>
      </c>
      <c r="S81" s="3">
        <f t="shared" si="10"/>
        <v>14</v>
      </c>
      <c r="T81" s="3">
        <f t="shared" si="11"/>
        <v>0</v>
      </c>
      <c r="U81" s="29">
        <v>3</v>
      </c>
      <c r="V81" s="10">
        <v>4</v>
      </c>
      <c r="W81" s="32">
        <v>8</v>
      </c>
      <c r="X81" s="29">
        <v>11</v>
      </c>
      <c r="Y81" s="32">
        <v>2</v>
      </c>
      <c r="Z81" s="32">
        <v>7</v>
      </c>
      <c r="AA81" s="32">
        <v>5</v>
      </c>
      <c r="AB81" s="34">
        <v>0</v>
      </c>
      <c r="AC81" s="34">
        <v>0</v>
      </c>
      <c r="AD81" s="34">
        <v>0</v>
      </c>
    </row>
    <row r="82" spans="1:30" ht="12.75">
      <c r="A82" s="11">
        <v>4262</v>
      </c>
      <c r="B82" s="20" t="s">
        <v>872</v>
      </c>
      <c r="D82" s="20" t="s">
        <v>3729</v>
      </c>
      <c r="E82" s="20" t="s">
        <v>3747</v>
      </c>
      <c r="F82" s="20" t="s">
        <v>3424</v>
      </c>
      <c r="J82" s="20" t="s">
        <v>7812</v>
      </c>
      <c r="K82" s="20" t="s">
        <v>2850</v>
      </c>
      <c r="L82" s="20" t="s">
        <v>8094</v>
      </c>
      <c r="N82" s="12">
        <f t="shared" si="6"/>
        <v>50.50</v>
      </c>
      <c r="O82" s="12">
        <f t="shared" si="7"/>
        <v>4.04</v>
      </c>
      <c r="P82" s="26">
        <v>25</v>
      </c>
      <c r="Q82" s="30">
        <f t="shared" si="8"/>
        <v>7</v>
      </c>
      <c r="R82" s="3">
        <f t="shared" si="9"/>
        <v>14</v>
      </c>
      <c r="S82" s="3">
        <f t="shared" si="10"/>
        <v>14</v>
      </c>
      <c r="T82" s="3">
        <f t="shared" si="11"/>
        <v>0</v>
      </c>
      <c r="U82" s="29">
        <v>3</v>
      </c>
      <c r="V82" s="10">
        <v>4</v>
      </c>
      <c r="W82" s="32">
        <v>8</v>
      </c>
      <c r="X82" s="29">
        <v>6</v>
      </c>
      <c r="Y82" s="32">
        <v>2</v>
      </c>
      <c r="Z82" s="32">
        <v>7</v>
      </c>
      <c r="AA82" s="32">
        <v>5</v>
      </c>
      <c r="AB82" s="34">
        <v>0</v>
      </c>
      <c r="AC82" s="34">
        <v>0</v>
      </c>
      <c r="AD82" s="34">
        <v>0</v>
      </c>
    </row>
    <row r="83" spans="1:30" ht="12.75">
      <c r="A83" s="11">
        <v>4262</v>
      </c>
      <c r="B83" s="20" t="s">
        <v>872</v>
      </c>
      <c r="D83" s="20" t="s">
        <v>3729</v>
      </c>
      <c r="E83" s="20" t="s">
        <v>3747</v>
      </c>
      <c r="F83" s="20" t="s">
        <v>3424</v>
      </c>
      <c r="J83" s="20" t="s">
        <v>7812</v>
      </c>
      <c r="K83" s="20" t="s">
        <v>2778</v>
      </c>
      <c r="L83" s="20" t="s">
        <v>8095</v>
      </c>
      <c r="N83" s="12">
        <f t="shared" si="6"/>
        <v>50.50</v>
      </c>
      <c r="O83" s="12">
        <f t="shared" si="7"/>
        <v>4.04</v>
      </c>
      <c r="P83" s="26">
        <v>25</v>
      </c>
      <c r="Q83" s="30">
        <f t="shared" si="8"/>
        <v>7</v>
      </c>
      <c r="R83" s="3">
        <f t="shared" si="9"/>
        <v>14</v>
      </c>
      <c r="S83" s="3">
        <f t="shared" si="10"/>
        <v>14</v>
      </c>
      <c r="T83" s="3">
        <f t="shared" si="11"/>
        <v>0</v>
      </c>
      <c r="U83" s="29">
        <v>3</v>
      </c>
      <c r="V83" s="10">
        <v>4</v>
      </c>
      <c r="W83" s="32">
        <v>8</v>
      </c>
      <c r="X83" s="29">
        <v>6</v>
      </c>
      <c r="Y83" s="32">
        <v>2</v>
      </c>
      <c r="Z83" s="32">
        <v>7</v>
      </c>
      <c r="AA83" s="32">
        <v>5</v>
      </c>
      <c r="AB83" s="34">
        <v>0</v>
      </c>
      <c r="AC83" s="34">
        <v>0</v>
      </c>
      <c r="AD83" s="34">
        <v>0</v>
      </c>
    </row>
    <row r="84" spans="1:30" ht="12.75">
      <c r="A84" s="11">
        <v>750</v>
      </c>
      <c r="B84" s="20" t="s">
        <v>872</v>
      </c>
      <c r="D84" s="20" t="s">
        <v>3729</v>
      </c>
      <c r="E84" s="20" t="s">
        <v>3747</v>
      </c>
      <c r="F84" s="20" t="s">
        <v>3424</v>
      </c>
      <c r="K84" s="20" t="s">
        <v>1376</v>
      </c>
      <c r="L84" s="20" t="s">
        <v>4904</v>
      </c>
      <c r="N84" s="12">
        <f t="shared" si="6"/>
        <v>44.50</v>
      </c>
      <c r="O84" s="12">
        <f t="shared" si="7"/>
        <v>2.3421052631578947</v>
      </c>
      <c r="P84" s="26">
        <v>38</v>
      </c>
      <c r="Q84" s="30">
        <f t="shared" si="8"/>
        <v>7</v>
      </c>
      <c r="R84" s="3">
        <f t="shared" si="9"/>
        <v>13</v>
      </c>
      <c r="S84" s="3">
        <f t="shared" si="10"/>
        <v>13</v>
      </c>
      <c r="T84" s="3">
        <f t="shared" si="11"/>
        <v>0</v>
      </c>
      <c r="U84" s="29">
        <v>2</v>
      </c>
      <c r="V84" s="10">
        <v>1</v>
      </c>
      <c r="W84" s="32">
        <v>9</v>
      </c>
      <c r="X84" s="29">
        <v>7</v>
      </c>
      <c r="Y84" s="32">
        <v>1</v>
      </c>
      <c r="Z84" s="32">
        <v>7</v>
      </c>
      <c r="AA84" s="32">
        <v>5</v>
      </c>
      <c r="AB84" s="34">
        <v>0</v>
      </c>
      <c r="AC84" s="34">
        <v>0</v>
      </c>
      <c r="AD84" s="34">
        <v>0</v>
      </c>
    </row>
    <row r="85" spans="1:30" ht="12.75">
      <c r="A85" s="11">
        <v>750</v>
      </c>
      <c r="B85" s="20" t="s">
        <v>872</v>
      </c>
      <c r="D85" s="20" t="s">
        <v>3729</v>
      </c>
      <c r="E85" s="20" t="s">
        <v>3747</v>
      </c>
      <c r="F85" s="20" t="s">
        <v>3424</v>
      </c>
      <c r="K85" s="20" t="s">
        <v>1376</v>
      </c>
      <c r="L85" s="20" t="s">
        <v>1881</v>
      </c>
      <c r="N85" s="12">
        <f t="shared" si="6"/>
        <v>46.50</v>
      </c>
      <c r="O85" s="12">
        <f t="shared" si="7"/>
        <v>2.3846153846153846</v>
      </c>
      <c r="P85" s="26">
        <v>39</v>
      </c>
      <c r="Q85" s="30">
        <f t="shared" si="8"/>
        <v>7</v>
      </c>
      <c r="R85" s="3">
        <f t="shared" si="9"/>
        <v>14</v>
      </c>
      <c r="S85" s="3">
        <f t="shared" si="10"/>
        <v>14</v>
      </c>
      <c r="T85" s="3">
        <f t="shared" si="11"/>
        <v>0</v>
      </c>
      <c r="U85" s="29">
        <v>2</v>
      </c>
      <c r="V85" s="10">
        <v>1</v>
      </c>
      <c r="W85" s="32">
        <v>9</v>
      </c>
      <c r="X85" s="29">
        <v>7</v>
      </c>
      <c r="Y85" s="32">
        <v>1</v>
      </c>
      <c r="Z85" s="32">
        <v>7</v>
      </c>
      <c r="AA85" s="32">
        <v>6</v>
      </c>
      <c r="AB85" s="34">
        <v>0</v>
      </c>
      <c r="AC85" s="34">
        <v>0</v>
      </c>
      <c r="AD85" s="34">
        <v>0</v>
      </c>
    </row>
    <row r="86" spans="1:30" ht="12.75">
      <c r="A86" s="11">
        <v>750</v>
      </c>
      <c r="B86" s="20" t="s">
        <v>872</v>
      </c>
      <c r="D86" s="20" t="s">
        <v>3729</v>
      </c>
      <c r="E86" s="20" t="s">
        <v>3747</v>
      </c>
      <c r="F86" s="20" t="s">
        <v>3424</v>
      </c>
      <c r="K86" s="20" t="s">
        <v>1376</v>
      </c>
      <c r="L86" s="20" t="s">
        <v>1376</v>
      </c>
      <c r="N86" s="12">
        <f t="shared" si="6"/>
        <v>46.50</v>
      </c>
      <c r="O86" s="12">
        <f t="shared" si="7"/>
        <v>2.3846153846153846</v>
      </c>
      <c r="P86" s="26">
        <v>39</v>
      </c>
      <c r="Q86" s="30">
        <f t="shared" si="8"/>
        <v>7</v>
      </c>
      <c r="R86" s="3">
        <f t="shared" si="9"/>
        <v>14</v>
      </c>
      <c r="S86" s="3">
        <f t="shared" si="10"/>
        <v>14</v>
      </c>
      <c r="T86" s="3">
        <f t="shared" si="11"/>
        <v>0</v>
      </c>
      <c r="U86" s="29">
        <v>2</v>
      </c>
      <c r="V86" s="10">
        <v>1</v>
      </c>
      <c r="W86" s="32">
        <v>9</v>
      </c>
      <c r="X86" s="29">
        <v>7</v>
      </c>
      <c r="Y86" s="32">
        <v>1</v>
      </c>
      <c r="Z86" s="32">
        <v>7</v>
      </c>
      <c r="AA86" s="32">
        <v>6</v>
      </c>
      <c r="AB86" s="34">
        <v>0</v>
      </c>
      <c r="AC86" s="34">
        <v>0</v>
      </c>
      <c r="AD86" s="34">
        <v>0</v>
      </c>
    </row>
    <row r="87" spans="1:30" ht="12.75">
      <c r="A87" s="11">
        <v>86250</v>
      </c>
      <c r="B87" s="20" t="s">
        <v>870</v>
      </c>
      <c r="C87" s="20" t="s">
        <v>632</v>
      </c>
      <c r="D87" s="20" t="s">
        <v>3729</v>
      </c>
      <c r="E87" s="20" t="s">
        <v>3747</v>
      </c>
      <c r="F87" s="20" t="s">
        <v>3424</v>
      </c>
      <c r="K87" s="20" t="s">
        <v>1376</v>
      </c>
      <c r="L87" s="20" t="s">
        <v>206</v>
      </c>
      <c r="N87" s="12">
        <f t="shared" si="6"/>
        <v>44.50</v>
      </c>
      <c r="O87" s="12">
        <f t="shared" si="7"/>
        <v>2.2820512820512819</v>
      </c>
      <c r="P87" s="26">
        <v>39</v>
      </c>
      <c r="Q87" s="30">
        <f t="shared" si="8"/>
        <v>7</v>
      </c>
      <c r="R87" s="3">
        <f t="shared" si="9"/>
        <v>13</v>
      </c>
      <c r="S87" s="3">
        <f t="shared" si="10"/>
        <v>13</v>
      </c>
      <c r="T87" s="3">
        <f t="shared" si="11"/>
        <v>0</v>
      </c>
      <c r="U87" s="29">
        <v>2</v>
      </c>
      <c r="V87" s="10">
        <v>1</v>
      </c>
      <c r="W87" s="32">
        <v>9</v>
      </c>
      <c r="X87" s="29">
        <v>7</v>
      </c>
      <c r="Y87" s="32">
        <v>1</v>
      </c>
      <c r="Z87" s="32">
        <v>7</v>
      </c>
      <c r="AA87" s="32">
        <v>5</v>
      </c>
      <c r="AB87" s="34">
        <v>0</v>
      </c>
      <c r="AC87" s="34">
        <v>0</v>
      </c>
      <c r="AD87" s="34">
        <v>0</v>
      </c>
    </row>
    <row r="88" spans="1:30" ht="12.75">
      <c r="A88" s="11">
        <v>750</v>
      </c>
      <c r="B88" s="20" t="s">
        <v>872</v>
      </c>
      <c r="D88" s="20" t="s">
        <v>3729</v>
      </c>
      <c r="E88" s="20" t="s">
        <v>3747</v>
      </c>
      <c r="F88" s="20" t="s">
        <v>3424</v>
      </c>
      <c r="K88" s="20" t="s">
        <v>1376</v>
      </c>
      <c r="L88" s="20" t="s">
        <v>1376</v>
      </c>
      <c r="N88" s="12">
        <f t="shared" si="6"/>
        <v>44.50</v>
      </c>
      <c r="O88" s="12">
        <f t="shared" si="7"/>
        <v>2.225</v>
      </c>
      <c r="P88" s="26">
        <v>40</v>
      </c>
      <c r="Q88" s="30">
        <f t="shared" si="8"/>
        <v>7</v>
      </c>
      <c r="R88" s="3">
        <f t="shared" si="9"/>
        <v>13</v>
      </c>
      <c r="S88" s="3">
        <f t="shared" si="10"/>
        <v>13</v>
      </c>
      <c r="T88" s="3">
        <f t="shared" si="11"/>
        <v>0</v>
      </c>
      <c r="U88" s="29">
        <v>2</v>
      </c>
      <c r="V88" s="10">
        <v>1</v>
      </c>
      <c r="W88" s="32">
        <v>9</v>
      </c>
      <c r="X88" s="29">
        <v>7</v>
      </c>
      <c r="Y88" s="32">
        <v>1</v>
      </c>
      <c r="Z88" s="32">
        <v>5</v>
      </c>
      <c r="AA88" s="32">
        <v>7</v>
      </c>
      <c r="AB88" s="34">
        <v>0</v>
      </c>
      <c r="AC88" s="34">
        <v>0</v>
      </c>
      <c r="AD88" s="34">
        <v>0</v>
      </c>
    </row>
    <row r="89" spans="1:30" ht="12.75">
      <c r="A89" s="11">
        <v>81</v>
      </c>
      <c r="B89" s="20" t="s">
        <v>868</v>
      </c>
      <c r="C89" s="20" t="s">
        <v>7616</v>
      </c>
      <c r="D89" s="20" t="s">
        <v>3729</v>
      </c>
      <c r="E89" s="20" t="s">
        <v>3747</v>
      </c>
      <c r="F89" s="20" t="s">
        <v>3424</v>
      </c>
      <c r="K89" s="20" t="s">
        <v>6452</v>
      </c>
      <c r="L89" s="20" t="s">
        <v>6450</v>
      </c>
      <c r="N89" s="12">
        <f t="shared" si="6"/>
        <v>47.25</v>
      </c>
      <c r="O89" s="12">
        <f t="shared" si="7"/>
        <v>9.4499999999999993</v>
      </c>
      <c r="P89" s="26">
        <v>10</v>
      </c>
      <c r="Q89" s="30">
        <f t="shared" si="8"/>
        <v>6</v>
      </c>
      <c r="R89" s="3">
        <f t="shared" si="9"/>
        <v>11</v>
      </c>
      <c r="S89" s="3">
        <f t="shared" si="10"/>
        <v>11</v>
      </c>
      <c r="T89" s="3">
        <f t="shared" si="11"/>
        <v>0</v>
      </c>
      <c r="U89" s="29">
        <v>1</v>
      </c>
      <c r="V89" s="10">
        <v>11</v>
      </c>
      <c r="W89" s="32">
        <v>2</v>
      </c>
      <c r="X89" s="29">
        <v>13</v>
      </c>
      <c r="Y89" s="32">
        <v>6</v>
      </c>
      <c r="Z89" s="32">
        <v>4</v>
      </c>
      <c r="AA89" s="32">
        <v>1</v>
      </c>
      <c r="AB89" s="34">
        <v>0</v>
      </c>
      <c r="AC89" s="34">
        <v>0</v>
      </c>
      <c r="AD89" s="34">
        <v>0</v>
      </c>
    </row>
    <row r="90" spans="1:30" ht="12.75">
      <c r="A90" s="11">
        <v>75</v>
      </c>
      <c r="B90" s="20" t="s">
        <v>868</v>
      </c>
      <c r="C90" s="20" t="s">
        <v>7667</v>
      </c>
      <c r="D90" s="20" t="s">
        <v>3729</v>
      </c>
      <c r="E90" s="20" t="s">
        <v>3747</v>
      </c>
      <c r="F90" s="20" t="s">
        <v>3424</v>
      </c>
      <c r="K90" s="20" t="s">
        <v>4503</v>
      </c>
      <c r="L90" s="20" t="s">
        <v>5441</v>
      </c>
      <c r="N90" s="12">
        <f t="shared" si="6"/>
        <v>47.25</v>
      </c>
      <c r="O90" s="12">
        <f t="shared" si="7"/>
        <v>9.4499999999999993</v>
      </c>
      <c r="P90" s="26">
        <v>10</v>
      </c>
      <c r="Q90" s="30">
        <f t="shared" si="8"/>
        <v>6</v>
      </c>
      <c r="R90" s="3">
        <f t="shared" si="9"/>
        <v>11</v>
      </c>
      <c r="S90" s="3">
        <f t="shared" si="10"/>
        <v>11</v>
      </c>
      <c r="T90" s="3">
        <f t="shared" si="11"/>
        <v>0</v>
      </c>
      <c r="U90" s="29">
        <v>1</v>
      </c>
      <c r="V90" s="10">
        <v>11</v>
      </c>
      <c r="W90" s="32">
        <v>2</v>
      </c>
      <c r="X90" s="29">
        <v>13</v>
      </c>
      <c r="Y90" s="32">
        <v>4</v>
      </c>
      <c r="Z90" s="32">
        <v>6</v>
      </c>
      <c r="AA90" s="32">
        <v>1</v>
      </c>
      <c r="AB90" s="34">
        <v>0</v>
      </c>
      <c r="AC90" s="34">
        <v>0</v>
      </c>
      <c r="AD90" s="34">
        <v>0</v>
      </c>
    </row>
    <row r="91" spans="1:30" ht="12.75">
      <c r="A91" s="11">
        <v>73750</v>
      </c>
      <c r="B91" s="20" t="s">
        <v>868</v>
      </c>
      <c r="C91" s="20" t="s">
        <v>1950</v>
      </c>
      <c r="D91" s="20" t="s">
        <v>3729</v>
      </c>
      <c r="E91" s="20" t="s">
        <v>3747</v>
      </c>
      <c r="F91" s="20" t="s">
        <v>3424</v>
      </c>
      <c r="K91" s="20" t="s">
        <v>755</v>
      </c>
      <c r="L91" s="20" t="s">
        <v>830</v>
      </c>
      <c r="N91" s="12">
        <f t="shared" si="6"/>
        <v>47.25</v>
      </c>
      <c r="O91" s="12">
        <f t="shared" si="7"/>
        <v>9.4499999999999993</v>
      </c>
      <c r="P91" s="26">
        <v>10</v>
      </c>
      <c r="Q91" s="30">
        <f t="shared" si="8"/>
        <v>6</v>
      </c>
      <c r="R91" s="3">
        <f t="shared" si="9"/>
        <v>11</v>
      </c>
      <c r="S91" s="3">
        <f t="shared" si="10"/>
        <v>11</v>
      </c>
      <c r="T91" s="3">
        <f t="shared" si="11"/>
        <v>0</v>
      </c>
      <c r="U91" s="29">
        <v>1</v>
      </c>
      <c r="V91" s="10">
        <v>11</v>
      </c>
      <c r="W91" s="32">
        <v>2</v>
      </c>
      <c r="X91" s="29">
        <v>13</v>
      </c>
      <c r="Y91" s="32">
        <v>4</v>
      </c>
      <c r="Z91" s="32">
        <v>6</v>
      </c>
      <c r="AA91" s="32">
        <v>1</v>
      </c>
      <c r="AB91" s="34">
        <v>0</v>
      </c>
      <c r="AC91" s="34">
        <v>0</v>
      </c>
      <c r="AD91" s="34">
        <v>0</v>
      </c>
    </row>
    <row r="92" spans="1:30" ht="12.75">
      <c r="A92" s="11">
        <v>250000</v>
      </c>
      <c r="B92" s="18" t="s">
        <v>869</v>
      </c>
      <c r="C92" s="20" t="s">
        <v>2413</v>
      </c>
      <c r="D92" s="20" t="s">
        <v>3729</v>
      </c>
      <c r="E92" s="20" t="s">
        <v>3747</v>
      </c>
      <c r="F92" s="20" t="s">
        <v>3424</v>
      </c>
      <c r="K92" s="20" t="s">
        <v>755</v>
      </c>
      <c r="L92" s="20" t="s">
        <v>2416</v>
      </c>
      <c r="N92" s="12">
        <f t="shared" si="6"/>
        <v>47.25</v>
      </c>
      <c r="O92" s="12">
        <f t="shared" si="7"/>
        <v>9.4499999999999993</v>
      </c>
      <c r="P92" s="26">
        <v>10</v>
      </c>
      <c r="Q92" s="30">
        <f t="shared" si="8"/>
        <v>6</v>
      </c>
      <c r="R92" s="3">
        <f t="shared" si="9"/>
        <v>11</v>
      </c>
      <c r="S92" s="3">
        <f t="shared" si="10"/>
        <v>11</v>
      </c>
      <c r="T92" s="3">
        <f t="shared" si="11"/>
        <v>0</v>
      </c>
      <c r="U92" s="29">
        <v>1</v>
      </c>
      <c r="V92" s="10">
        <v>11</v>
      </c>
      <c r="W92" s="32">
        <v>2</v>
      </c>
      <c r="X92" s="29">
        <v>13</v>
      </c>
      <c r="Y92" s="32">
        <v>4</v>
      </c>
      <c r="Z92" s="32">
        <v>6</v>
      </c>
      <c r="AA92" s="32">
        <v>1</v>
      </c>
      <c r="AB92" s="34">
        <v>0</v>
      </c>
      <c r="AC92" s="34">
        <v>0</v>
      </c>
      <c r="AD92" s="34">
        <v>0</v>
      </c>
    </row>
    <row r="93" spans="1:30" ht="12.75">
      <c r="A93" s="11">
        <v>30</v>
      </c>
      <c r="B93" s="20" t="s">
        <v>870</v>
      </c>
      <c r="C93" s="20" t="s">
        <v>2344</v>
      </c>
      <c r="D93" s="20" t="s">
        <v>3729</v>
      </c>
      <c r="E93" s="20" t="s">
        <v>3747</v>
      </c>
      <c r="F93" s="20" t="s">
        <v>3424</v>
      </c>
      <c r="K93" s="20" t="s">
        <v>2847</v>
      </c>
      <c r="L93" s="20" t="s">
        <v>2273</v>
      </c>
      <c r="N93" s="12">
        <f t="shared" si="6"/>
        <v>47.25</v>
      </c>
      <c r="O93" s="12">
        <f t="shared" si="7"/>
        <v>9.4499999999999993</v>
      </c>
      <c r="P93" s="26">
        <v>10</v>
      </c>
      <c r="Q93" s="30">
        <f t="shared" si="8"/>
        <v>6</v>
      </c>
      <c r="R93" s="3">
        <f t="shared" si="9"/>
        <v>11</v>
      </c>
      <c r="S93" s="3">
        <f t="shared" si="10"/>
        <v>11</v>
      </c>
      <c r="T93" s="3">
        <f t="shared" si="11"/>
        <v>0</v>
      </c>
      <c r="U93" s="29">
        <v>1</v>
      </c>
      <c r="V93" s="10">
        <v>11</v>
      </c>
      <c r="W93" s="32">
        <v>2</v>
      </c>
      <c r="X93" s="29">
        <v>13</v>
      </c>
      <c r="Y93" s="32">
        <v>4</v>
      </c>
      <c r="Z93" s="32">
        <v>6</v>
      </c>
      <c r="AA93" s="32">
        <v>1</v>
      </c>
      <c r="AB93" s="34">
        <v>0</v>
      </c>
      <c r="AC93" s="34">
        <v>0</v>
      </c>
      <c r="AD93" s="34">
        <v>0</v>
      </c>
    </row>
    <row r="94" spans="1:30" ht="12.75">
      <c r="A94" s="11">
        <v>1239</v>
      </c>
      <c r="B94" s="20" t="s">
        <v>868</v>
      </c>
      <c r="C94" s="20" t="s">
        <v>1046</v>
      </c>
      <c r="D94" s="20" t="s">
        <v>3729</v>
      </c>
      <c r="E94" s="20" t="s">
        <v>3747</v>
      </c>
      <c r="F94" s="20" t="s">
        <v>3424</v>
      </c>
      <c r="K94" s="20" t="s">
        <v>755</v>
      </c>
      <c r="L94" s="20" t="s">
        <v>1512</v>
      </c>
      <c r="N94" s="12">
        <f t="shared" si="6"/>
        <v>46.75</v>
      </c>
      <c r="O94" s="12">
        <f t="shared" si="7"/>
        <v>9.35</v>
      </c>
      <c r="P94" s="26">
        <v>10</v>
      </c>
      <c r="Q94" s="30">
        <f t="shared" si="8"/>
        <v>6</v>
      </c>
      <c r="R94" s="3">
        <f t="shared" si="9"/>
        <v>11</v>
      </c>
      <c r="S94" s="3">
        <f t="shared" si="10"/>
        <v>11</v>
      </c>
      <c r="T94" s="3">
        <f t="shared" si="11"/>
        <v>0</v>
      </c>
      <c r="U94" s="29">
        <v>1</v>
      </c>
      <c r="V94" s="10">
        <v>11</v>
      </c>
      <c r="W94" s="32">
        <v>2</v>
      </c>
      <c r="X94" s="29">
        <v>11</v>
      </c>
      <c r="Y94" s="32">
        <v>4</v>
      </c>
      <c r="Z94" s="32">
        <v>6</v>
      </c>
      <c r="AA94" s="32">
        <v>1</v>
      </c>
      <c r="AB94" s="34">
        <v>0</v>
      </c>
      <c r="AC94" s="34">
        <v>0</v>
      </c>
      <c r="AD94" s="34">
        <v>0</v>
      </c>
    </row>
    <row r="95" spans="1:30" ht="12.75">
      <c r="A95" s="11">
        <v>75</v>
      </c>
      <c r="B95" s="20" t="s">
        <v>868</v>
      </c>
      <c r="C95" s="20" t="s">
        <v>7616</v>
      </c>
      <c r="D95" s="20" t="s">
        <v>3729</v>
      </c>
      <c r="E95" s="20" t="s">
        <v>3747</v>
      </c>
      <c r="F95" s="20" t="s">
        <v>3424</v>
      </c>
      <c r="K95" s="20" t="s">
        <v>755</v>
      </c>
      <c r="L95" s="20" t="s">
        <v>4571</v>
      </c>
      <c r="N95" s="12">
        <f t="shared" si="6"/>
        <v>46.75</v>
      </c>
      <c r="O95" s="12">
        <f t="shared" si="7"/>
        <v>9.35</v>
      </c>
      <c r="P95" s="26">
        <v>10</v>
      </c>
      <c r="Q95" s="30">
        <f t="shared" si="8"/>
        <v>6</v>
      </c>
      <c r="R95" s="3">
        <f t="shared" si="9"/>
        <v>11</v>
      </c>
      <c r="S95" s="3">
        <f t="shared" si="10"/>
        <v>11</v>
      </c>
      <c r="T95" s="3">
        <f t="shared" si="11"/>
        <v>0</v>
      </c>
      <c r="U95" s="29">
        <v>1</v>
      </c>
      <c r="V95" s="10">
        <v>11</v>
      </c>
      <c r="W95" s="32">
        <v>2</v>
      </c>
      <c r="X95" s="29">
        <v>11</v>
      </c>
      <c r="Y95" s="32">
        <v>4</v>
      </c>
      <c r="Z95" s="32">
        <v>6</v>
      </c>
      <c r="AA95" s="32">
        <v>1</v>
      </c>
      <c r="AB95" s="34">
        <v>0</v>
      </c>
      <c r="AC95" s="34">
        <v>0</v>
      </c>
      <c r="AD95" s="34">
        <v>0</v>
      </c>
    </row>
    <row r="96" spans="1:30" ht="12.75">
      <c r="A96" s="11">
        <v>625000</v>
      </c>
      <c r="B96" s="20" t="s">
        <v>868</v>
      </c>
      <c r="C96" s="20" t="s">
        <v>7773</v>
      </c>
      <c r="D96" s="20" t="s">
        <v>3729</v>
      </c>
      <c r="E96" s="20" t="s">
        <v>3747</v>
      </c>
      <c r="F96" s="20" t="s">
        <v>3424</v>
      </c>
      <c r="K96" s="20" t="s">
        <v>2847</v>
      </c>
      <c r="L96" s="20" t="s">
        <v>6048</v>
      </c>
      <c r="N96" s="12">
        <f t="shared" si="6"/>
        <v>46.75</v>
      </c>
      <c r="O96" s="12">
        <f t="shared" si="7"/>
        <v>9.35</v>
      </c>
      <c r="P96" s="26">
        <v>10</v>
      </c>
      <c r="Q96" s="30">
        <f t="shared" si="8"/>
        <v>6</v>
      </c>
      <c r="R96" s="3">
        <f t="shared" si="9"/>
        <v>11</v>
      </c>
      <c r="S96" s="3">
        <f t="shared" si="10"/>
        <v>11</v>
      </c>
      <c r="T96" s="3">
        <f t="shared" si="11"/>
        <v>0</v>
      </c>
      <c r="U96" s="29">
        <v>1</v>
      </c>
      <c r="V96" s="10">
        <v>11</v>
      </c>
      <c r="W96" s="32">
        <v>2</v>
      </c>
      <c r="X96" s="29">
        <v>11</v>
      </c>
      <c r="Y96" s="32">
        <v>4</v>
      </c>
      <c r="Z96" s="32">
        <v>6</v>
      </c>
      <c r="AA96" s="32">
        <v>1</v>
      </c>
      <c r="AB96" s="34">
        <v>0</v>
      </c>
      <c r="AC96" s="34">
        <v>0</v>
      </c>
      <c r="AD96" s="34">
        <v>0</v>
      </c>
    </row>
    <row r="97" spans="1:30" ht="12.75">
      <c r="A97" s="11">
        <v>250</v>
      </c>
      <c r="B97" s="20" t="s">
        <v>869</v>
      </c>
      <c r="C97" s="20" t="s">
        <v>7660</v>
      </c>
      <c r="D97" s="20" t="s">
        <v>3729</v>
      </c>
      <c r="E97" s="20" t="s">
        <v>3747</v>
      </c>
      <c r="F97" s="20" t="s">
        <v>3424</v>
      </c>
      <c r="K97" s="20" t="s">
        <v>2847</v>
      </c>
      <c r="L97" s="20" t="s">
        <v>2202</v>
      </c>
      <c r="N97" s="12">
        <f t="shared" si="6"/>
        <v>46.75</v>
      </c>
      <c r="O97" s="12">
        <f t="shared" si="7"/>
        <v>9.35</v>
      </c>
      <c r="P97" s="26">
        <v>10</v>
      </c>
      <c r="Q97" s="30">
        <f t="shared" si="8"/>
        <v>6</v>
      </c>
      <c r="R97" s="3">
        <f t="shared" si="9"/>
        <v>11</v>
      </c>
      <c r="S97" s="3">
        <f t="shared" si="10"/>
        <v>11</v>
      </c>
      <c r="T97" s="3">
        <f t="shared" si="11"/>
        <v>0</v>
      </c>
      <c r="U97" s="29">
        <v>1</v>
      </c>
      <c r="V97" s="10">
        <v>11</v>
      </c>
      <c r="W97" s="32">
        <v>2</v>
      </c>
      <c r="X97" s="29">
        <v>11</v>
      </c>
      <c r="Y97" s="32">
        <v>4</v>
      </c>
      <c r="Z97" s="32">
        <v>6</v>
      </c>
      <c r="AA97" s="32">
        <v>1</v>
      </c>
      <c r="AB97" s="34">
        <v>0</v>
      </c>
      <c r="AC97" s="34">
        <v>0</v>
      </c>
      <c r="AD97" s="34">
        <v>0</v>
      </c>
    </row>
    <row r="98" spans="1:30" ht="12.75">
      <c r="A98" s="11">
        <v>75</v>
      </c>
      <c r="B98" s="20" t="s">
        <v>870</v>
      </c>
      <c r="C98" s="20" t="s">
        <v>5660</v>
      </c>
      <c r="D98" s="20" t="s">
        <v>3729</v>
      </c>
      <c r="E98" s="20" t="s">
        <v>3747</v>
      </c>
      <c r="F98" s="20" t="s">
        <v>3424</v>
      </c>
      <c r="K98" s="20" t="s">
        <v>4503</v>
      </c>
      <c r="L98" s="20" t="s">
        <v>5774</v>
      </c>
      <c r="N98" s="12">
        <f t="shared" si="6"/>
        <v>46.75</v>
      </c>
      <c r="O98" s="12">
        <f t="shared" si="7"/>
        <v>9.35</v>
      </c>
      <c r="P98" s="26">
        <v>10</v>
      </c>
      <c r="Q98" s="30">
        <f t="shared" si="8"/>
        <v>6</v>
      </c>
      <c r="R98" s="3">
        <f t="shared" si="9"/>
        <v>11</v>
      </c>
      <c r="S98" s="3">
        <f t="shared" si="10"/>
        <v>11</v>
      </c>
      <c r="T98" s="3">
        <f t="shared" si="11"/>
        <v>0</v>
      </c>
      <c r="U98" s="29">
        <v>1</v>
      </c>
      <c r="V98" s="10">
        <v>11</v>
      </c>
      <c r="W98" s="32">
        <v>2</v>
      </c>
      <c r="X98" s="29">
        <v>11</v>
      </c>
      <c r="Y98" s="32">
        <v>4</v>
      </c>
      <c r="Z98" s="32">
        <v>6</v>
      </c>
      <c r="AA98" s="32">
        <v>1</v>
      </c>
      <c r="AB98" s="34">
        <v>0</v>
      </c>
      <c r="AC98" s="34">
        <v>0</v>
      </c>
      <c r="AD98" s="34">
        <v>0</v>
      </c>
    </row>
    <row r="99" spans="1:30" ht="12.75">
      <c r="A99" s="11">
        <v>215000</v>
      </c>
      <c r="B99" s="20" t="s">
        <v>870</v>
      </c>
      <c r="C99" s="20" t="s">
        <v>2341</v>
      </c>
      <c r="D99" s="20" t="s">
        <v>3729</v>
      </c>
      <c r="E99" s="20" t="s">
        <v>3747</v>
      </c>
      <c r="F99" s="20" t="s">
        <v>3424</v>
      </c>
      <c r="K99" s="20" t="s">
        <v>2858</v>
      </c>
      <c r="L99" s="20" t="s">
        <v>2295</v>
      </c>
      <c r="N99" s="12">
        <f t="shared" si="6"/>
        <v>46.75</v>
      </c>
      <c r="O99" s="12">
        <f t="shared" si="7"/>
        <v>9.35</v>
      </c>
      <c r="P99" s="26">
        <v>10</v>
      </c>
      <c r="Q99" s="30">
        <f t="shared" si="8"/>
        <v>6</v>
      </c>
      <c r="R99" s="3">
        <f t="shared" si="9"/>
        <v>11</v>
      </c>
      <c r="S99" s="3">
        <f t="shared" si="10"/>
        <v>11</v>
      </c>
      <c r="T99" s="3">
        <f t="shared" si="11"/>
        <v>0</v>
      </c>
      <c r="U99" s="29">
        <v>1</v>
      </c>
      <c r="V99" s="10">
        <v>11</v>
      </c>
      <c r="W99" s="32">
        <v>2</v>
      </c>
      <c r="X99" s="29">
        <v>11</v>
      </c>
      <c r="Y99" s="32">
        <v>6</v>
      </c>
      <c r="Z99" s="32">
        <v>4</v>
      </c>
      <c r="AA99" s="32">
        <v>1</v>
      </c>
      <c r="AB99" s="34">
        <v>0</v>
      </c>
      <c r="AC99" s="34">
        <v>0</v>
      </c>
      <c r="AD99" s="34">
        <v>0</v>
      </c>
    </row>
    <row r="100" spans="1:30" ht="12.75">
      <c r="A100" s="11">
        <v>304437</v>
      </c>
      <c r="B100" s="20" t="s">
        <v>870</v>
      </c>
      <c r="C100" s="20" t="s">
        <v>3086</v>
      </c>
      <c r="D100" s="20" t="s">
        <v>3729</v>
      </c>
      <c r="E100" s="20" t="s">
        <v>3747</v>
      </c>
      <c r="F100" s="20" t="s">
        <v>3424</v>
      </c>
      <c r="K100" s="20" t="s">
        <v>2858</v>
      </c>
      <c r="L100" s="20" t="s">
        <v>1103</v>
      </c>
      <c r="N100" s="12">
        <f t="shared" si="6"/>
        <v>46.75</v>
      </c>
      <c r="O100" s="12">
        <f t="shared" si="7"/>
        <v>9.35</v>
      </c>
      <c r="P100" s="26">
        <v>10</v>
      </c>
      <c r="Q100" s="30">
        <f t="shared" si="8"/>
        <v>6</v>
      </c>
      <c r="R100" s="3">
        <f t="shared" si="9"/>
        <v>11</v>
      </c>
      <c r="S100" s="3">
        <f t="shared" si="10"/>
        <v>11</v>
      </c>
      <c r="T100" s="3">
        <f t="shared" si="11"/>
        <v>0</v>
      </c>
      <c r="U100" s="29">
        <v>1</v>
      </c>
      <c r="V100" s="10">
        <v>11</v>
      </c>
      <c r="W100" s="32">
        <v>2</v>
      </c>
      <c r="X100" s="29">
        <v>11</v>
      </c>
      <c r="Y100" s="32">
        <v>6</v>
      </c>
      <c r="Z100" s="32">
        <v>4</v>
      </c>
      <c r="AA100" s="32">
        <v>1</v>
      </c>
      <c r="AB100" s="34">
        <v>0</v>
      </c>
      <c r="AC100" s="34">
        <v>0</v>
      </c>
      <c r="AD100" s="34">
        <v>0</v>
      </c>
    </row>
    <row r="101" spans="1:30" ht="12.75">
      <c r="A101" s="11">
        <v>9375</v>
      </c>
      <c r="B101" s="20" t="s">
        <v>870</v>
      </c>
      <c r="C101" s="20" t="s">
        <v>3242</v>
      </c>
      <c r="D101" s="20" t="s">
        <v>3729</v>
      </c>
      <c r="E101" s="20" t="s">
        <v>3747</v>
      </c>
      <c r="F101" s="20" t="s">
        <v>3424</v>
      </c>
      <c r="K101" s="20" t="s">
        <v>755</v>
      </c>
      <c r="L101" s="20" t="s">
        <v>3234</v>
      </c>
      <c r="N101" s="12">
        <f t="shared" si="6"/>
        <v>46.75</v>
      </c>
      <c r="O101" s="12">
        <f t="shared" si="7"/>
        <v>9.35</v>
      </c>
      <c r="P101" s="26">
        <v>10</v>
      </c>
      <c r="Q101" s="30">
        <f t="shared" si="8"/>
        <v>6</v>
      </c>
      <c r="R101" s="3">
        <f t="shared" si="9"/>
        <v>11</v>
      </c>
      <c r="S101" s="3">
        <f t="shared" si="10"/>
        <v>11</v>
      </c>
      <c r="T101" s="3">
        <f t="shared" si="11"/>
        <v>0</v>
      </c>
      <c r="U101" s="29">
        <v>1</v>
      </c>
      <c r="V101" s="10">
        <v>11</v>
      </c>
      <c r="W101" s="32">
        <v>2</v>
      </c>
      <c r="X101" s="29">
        <v>11</v>
      </c>
      <c r="Y101" s="32">
        <v>4</v>
      </c>
      <c r="Z101" s="32">
        <v>6</v>
      </c>
      <c r="AA101" s="32">
        <v>1</v>
      </c>
      <c r="AB101" s="34">
        <v>0</v>
      </c>
      <c r="AC101" s="34">
        <v>0</v>
      </c>
      <c r="AD101" s="34">
        <v>0</v>
      </c>
    </row>
    <row r="102" spans="1:30" ht="12.75">
      <c r="A102" s="11">
        <v>309579</v>
      </c>
      <c r="B102" s="20" t="s">
        <v>870</v>
      </c>
      <c r="C102" s="20" t="s">
        <v>3086</v>
      </c>
      <c r="D102" s="20" t="s">
        <v>3729</v>
      </c>
      <c r="E102" s="20" t="s">
        <v>3747</v>
      </c>
      <c r="F102" s="20" t="s">
        <v>3424</v>
      </c>
      <c r="K102" s="20" t="s">
        <v>755</v>
      </c>
      <c r="L102" s="20" t="s">
        <v>3092</v>
      </c>
      <c r="N102" s="12">
        <f t="shared" si="6"/>
        <v>46.75</v>
      </c>
      <c r="O102" s="12">
        <f t="shared" si="7"/>
        <v>9.35</v>
      </c>
      <c r="P102" s="26">
        <v>10</v>
      </c>
      <c r="Q102" s="30">
        <f t="shared" si="8"/>
        <v>6</v>
      </c>
      <c r="R102" s="3">
        <f t="shared" si="9"/>
        <v>11</v>
      </c>
      <c r="S102" s="3">
        <f t="shared" si="10"/>
        <v>11</v>
      </c>
      <c r="T102" s="3">
        <f t="shared" si="11"/>
        <v>0</v>
      </c>
      <c r="U102" s="29">
        <v>1</v>
      </c>
      <c r="V102" s="10">
        <v>11</v>
      </c>
      <c r="W102" s="32">
        <v>2</v>
      </c>
      <c r="X102" s="29">
        <v>11</v>
      </c>
      <c r="Y102" s="32">
        <v>4</v>
      </c>
      <c r="Z102" s="32">
        <v>6</v>
      </c>
      <c r="AA102" s="32">
        <v>1</v>
      </c>
      <c r="AB102" s="34">
        <v>0</v>
      </c>
      <c r="AC102" s="34">
        <v>0</v>
      </c>
      <c r="AD102" s="34">
        <v>0</v>
      </c>
    </row>
    <row r="103" spans="1:30" ht="12.75">
      <c r="A103" s="11">
        <v>250000</v>
      </c>
      <c r="B103" s="20" t="s">
        <v>870</v>
      </c>
      <c r="C103" s="20" t="s">
        <v>636</v>
      </c>
      <c r="D103" s="20" t="s">
        <v>3729</v>
      </c>
      <c r="E103" s="20" t="s">
        <v>3747</v>
      </c>
      <c r="F103" s="20" t="s">
        <v>3424</v>
      </c>
      <c r="K103" s="20" t="s">
        <v>755</v>
      </c>
      <c r="L103" s="20" t="s">
        <v>4995</v>
      </c>
      <c r="N103" s="12">
        <f t="shared" si="6"/>
        <v>46.75</v>
      </c>
      <c r="O103" s="12">
        <f t="shared" si="7"/>
        <v>9.35</v>
      </c>
      <c r="P103" s="26">
        <v>10</v>
      </c>
      <c r="Q103" s="30">
        <f t="shared" si="8"/>
        <v>6</v>
      </c>
      <c r="R103" s="3">
        <f t="shared" si="9"/>
        <v>11</v>
      </c>
      <c r="S103" s="3">
        <f t="shared" si="10"/>
        <v>11</v>
      </c>
      <c r="T103" s="3">
        <f t="shared" si="11"/>
        <v>0</v>
      </c>
      <c r="U103" s="29">
        <v>1</v>
      </c>
      <c r="V103" s="10">
        <v>11</v>
      </c>
      <c r="W103" s="32">
        <v>2</v>
      </c>
      <c r="X103" s="29">
        <v>11</v>
      </c>
      <c r="Y103" s="32">
        <v>6</v>
      </c>
      <c r="Z103" s="32">
        <v>4</v>
      </c>
      <c r="AA103" s="32">
        <v>1</v>
      </c>
      <c r="AB103" s="34">
        <v>0</v>
      </c>
      <c r="AC103" s="34">
        <v>0</v>
      </c>
      <c r="AD103" s="34">
        <v>0</v>
      </c>
    </row>
    <row r="104" spans="1:30" ht="12.75">
      <c r="A104" s="11">
        <v>10000000</v>
      </c>
      <c r="B104" s="20" t="s">
        <v>870</v>
      </c>
      <c r="C104" s="20" t="s">
        <v>5650</v>
      </c>
      <c r="D104" s="20" t="s">
        <v>3729</v>
      </c>
      <c r="E104" s="20" t="s">
        <v>3747</v>
      </c>
      <c r="F104" s="20" t="s">
        <v>3424</v>
      </c>
      <c r="K104" s="20" t="s">
        <v>755</v>
      </c>
      <c r="L104" s="20" t="s">
        <v>5737</v>
      </c>
      <c r="N104" s="12">
        <f t="shared" si="6"/>
        <v>46.75</v>
      </c>
      <c r="O104" s="12">
        <f t="shared" si="7"/>
        <v>9.35</v>
      </c>
      <c r="P104" s="26">
        <v>10</v>
      </c>
      <c r="Q104" s="30">
        <f t="shared" si="8"/>
        <v>6</v>
      </c>
      <c r="R104" s="3">
        <f t="shared" si="9"/>
        <v>11</v>
      </c>
      <c r="S104" s="3">
        <f t="shared" si="10"/>
        <v>11</v>
      </c>
      <c r="T104" s="3">
        <f t="shared" si="11"/>
        <v>0</v>
      </c>
      <c r="U104" s="29">
        <v>1</v>
      </c>
      <c r="V104" s="10">
        <v>11</v>
      </c>
      <c r="W104" s="32">
        <v>2</v>
      </c>
      <c r="X104" s="29">
        <v>11</v>
      </c>
      <c r="Y104" s="32">
        <v>4</v>
      </c>
      <c r="Z104" s="32">
        <v>6</v>
      </c>
      <c r="AA104" s="32">
        <v>1</v>
      </c>
      <c r="AB104" s="34">
        <v>0</v>
      </c>
      <c r="AC104" s="34">
        <v>0</v>
      </c>
      <c r="AD104" s="34">
        <v>0</v>
      </c>
    </row>
    <row r="105" spans="1:30" ht="12.75">
      <c r="A105" s="11">
        <v>18750</v>
      </c>
      <c r="B105" s="20" t="s">
        <v>870</v>
      </c>
      <c r="C105" s="20" t="s">
        <v>3247</v>
      </c>
      <c r="D105" s="20" t="s">
        <v>3729</v>
      </c>
      <c r="E105" s="20" t="s">
        <v>3747</v>
      </c>
      <c r="F105" s="20" t="s">
        <v>3424</v>
      </c>
      <c r="K105" s="20" t="s">
        <v>755</v>
      </c>
      <c r="L105" s="20" t="s">
        <v>3249</v>
      </c>
      <c r="N105" s="12">
        <f t="shared" si="6"/>
        <v>46.75</v>
      </c>
      <c r="O105" s="12">
        <f t="shared" si="7"/>
        <v>9.35</v>
      </c>
      <c r="P105" s="26">
        <v>10</v>
      </c>
      <c r="Q105" s="30">
        <f t="shared" si="8"/>
        <v>6</v>
      </c>
      <c r="R105" s="3">
        <f t="shared" si="9"/>
        <v>11</v>
      </c>
      <c r="S105" s="3">
        <f t="shared" si="10"/>
        <v>11</v>
      </c>
      <c r="T105" s="3">
        <f t="shared" si="11"/>
        <v>0</v>
      </c>
      <c r="U105" s="29">
        <v>1</v>
      </c>
      <c r="V105" s="10">
        <v>11</v>
      </c>
      <c r="W105" s="32">
        <v>2</v>
      </c>
      <c r="X105" s="29">
        <v>11</v>
      </c>
      <c r="Y105" s="32">
        <v>4</v>
      </c>
      <c r="Z105" s="32">
        <v>6</v>
      </c>
      <c r="AA105" s="32">
        <v>1</v>
      </c>
      <c r="AB105" s="34">
        <v>0</v>
      </c>
      <c r="AC105" s="34">
        <v>0</v>
      </c>
      <c r="AD105" s="34">
        <v>0</v>
      </c>
    </row>
    <row r="106" spans="1:30" ht="12.75">
      <c r="A106" s="11">
        <v>190688</v>
      </c>
      <c r="B106" s="20" t="s">
        <v>870</v>
      </c>
      <c r="C106" s="20" t="s">
        <v>2341</v>
      </c>
      <c r="D106" s="20" t="s">
        <v>3729</v>
      </c>
      <c r="E106" s="20" t="s">
        <v>3747</v>
      </c>
      <c r="F106" s="20" t="s">
        <v>3424</v>
      </c>
      <c r="K106" s="20" t="s">
        <v>755</v>
      </c>
      <c r="L106" s="20" t="s">
        <v>2294</v>
      </c>
      <c r="N106" s="12">
        <f t="shared" si="6"/>
        <v>46.75</v>
      </c>
      <c r="O106" s="12">
        <f t="shared" si="7"/>
        <v>9.35</v>
      </c>
      <c r="P106" s="26">
        <v>10</v>
      </c>
      <c r="Q106" s="30">
        <f t="shared" si="8"/>
        <v>6</v>
      </c>
      <c r="R106" s="3">
        <f t="shared" si="9"/>
        <v>11</v>
      </c>
      <c r="S106" s="3">
        <f t="shared" si="10"/>
        <v>11</v>
      </c>
      <c r="T106" s="3">
        <f t="shared" si="11"/>
        <v>0</v>
      </c>
      <c r="U106" s="29">
        <v>1</v>
      </c>
      <c r="V106" s="10">
        <v>11</v>
      </c>
      <c r="W106" s="32">
        <v>2</v>
      </c>
      <c r="X106" s="29">
        <v>11</v>
      </c>
      <c r="Y106" s="32">
        <v>4</v>
      </c>
      <c r="Z106" s="32">
        <v>6</v>
      </c>
      <c r="AA106" s="32">
        <v>1</v>
      </c>
      <c r="AB106" s="34">
        <v>0</v>
      </c>
      <c r="AC106" s="34">
        <v>0</v>
      </c>
      <c r="AD106" s="34">
        <v>0</v>
      </c>
    </row>
    <row r="107" spans="1:30" ht="12.75">
      <c r="A107" s="11">
        <v>1250</v>
      </c>
      <c r="B107" s="20" t="s">
        <v>870</v>
      </c>
      <c r="C107" s="20" t="s">
        <v>5069</v>
      </c>
      <c r="D107" s="20" t="s">
        <v>3729</v>
      </c>
      <c r="E107" s="20" t="s">
        <v>3747</v>
      </c>
      <c r="F107" s="20" t="s">
        <v>3424</v>
      </c>
      <c r="K107" s="20" t="s">
        <v>2847</v>
      </c>
      <c r="L107" s="20" t="s">
        <v>5916</v>
      </c>
      <c r="N107" s="12">
        <f t="shared" si="6"/>
        <v>46.75</v>
      </c>
      <c r="O107" s="12">
        <f t="shared" si="7"/>
        <v>9.35</v>
      </c>
      <c r="P107" s="26">
        <v>10</v>
      </c>
      <c r="Q107" s="30">
        <f t="shared" si="8"/>
        <v>6</v>
      </c>
      <c r="R107" s="3">
        <f t="shared" si="9"/>
        <v>11</v>
      </c>
      <c r="S107" s="3">
        <f t="shared" si="10"/>
        <v>11</v>
      </c>
      <c r="T107" s="3">
        <f t="shared" si="11"/>
        <v>0</v>
      </c>
      <c r="U107" s="29">
        <v>1</v>
      </c>
      <c r="V107" s="10">
        <v>11</v>
      </c>
      <c r="W107" s="32">
        <v>2</v>
      </c>
      <c r="X107" s="29">
        <v>11</v>
      </c>
      <c r="Y107" s="32">
        <v>4</v>
      </c>
      <c r="Z107" s="32">
        <v>6</v>
      </c>
      <c r="AA107" s="32">
        <v>1</v>
      </c>
      <c r="AB107" s="34">
        <v>0</v>
      </c>
      <c r="AC107" s="34">
        <v>0</v>
      </c>
      <c r="AD107" s="34">
        <v>0</v>
      </c>
    </row>
    <row r="108" spans="1:30" ht="12.75">
      <c r="A108" s="11">
        <v>6250</v>
      </c>
      <c r="B108" s="20" t="s">
        <v>870</v>
      </c>
      <c r="C108" s="20" t="s">
        <v>5835</v>
      </c>
      <c r="D108" s="20" t="s">
        <v>3729</v>
      </c>
      <c r="E108" s="20" t="s">
        <v>3747</v>
      </c>
      <c r="F108" s="20" t="s">
        <v>3424</v>
      </c>
      <c r="K108" s="20" t="s">
        <v>2847</v>
      </c>
      <c r="L108" s="20" t="s">
        <v>5909</v>
      </c>
      <c r="N108" s="12">
        <f t="shared" si="6"/>
        <v>46.75</v>
      </c>
      <c r="O108" s="12">
        <f t="shared" si="7"/>
        <v>9.35</v>
      </c>
      <c r="P108" s="26">
        <v>10</v>
      </c>
      <c r="Q108" s="30">
        <f t="shared" si="8"/>
        <v>6</v>
      </c>
      <c r="R108" s="3">
        <f t="shared" si="9"/>
        <v>11</v>
      </c>
      <c r="S108" s="3">
        <f t="shared" si="10"/>
        <v>11</v>
      </c>
      <c r="T108" s="3">
        <f t="shared" si="11"/>
        <v>0</v>
      </c>
      <c r="U108" s="29">
        <v>1</v>
      </c>
      <c r="V108" s="10">
        <v>11</v>
      </c>
      <c r="W108" s="32">
        <v>2</v>
      </c>
      <c r="X108" s="29">
        <v>11</v>
      </c>
      <c r="Y108" s="32">
        <v>4</v>
      </c>
      <c r="Z108" s="32">
        <v>6</v>
      </c>
      <c r="AA108" s="32">
        <v>1</v>
      </c>
      <c r="AB108" s="34">
        <v>0</v>
      </c>
      <c r="AC108" s="34">
        <v>0</v>
      </c>
      <c r="AD108" s="34">
        <v>0</v>
      </c>
    </row>
    <row r="109" spans="1:30" ht="12.75">
      <c r="A109" s="11">
        <v>10687</v>
      </c>
      <c r="B109" s="20" t="s">
        <v>870</v>
      </c>
      <c r="C109" s="20" t="s">
        <v>5069</v>
      </c>
      <c r="D109" s="20" t="s">
        <v>3729</v>
      </c>
      <c r="E109" s="20" t="s">
        <v>3747</v>
      </c>
      <c r="F109" s="20" t="s">
        <v>3424</v>
      </c>
      <c r="K109" s="20" t="s">
        <v>2847</v>
      </c>
      <c r="L109" s="20" t="s">
        <v>5914</v>
      </c>
      <c r="N109" s="12">
        <f t="shared" si="6"/>
        <v>46.75</v>
      </c>
      <c r="O109" s="12">
        <f t="shared" si="7"/>
        <v>9.35</v>
      </c>
      <c r="P109" s="26">
        <v>10</v>
      </c>
      <c r="Q109" s="30">
        <f t="shared" si="8"/>
        <v>6</v>
      </c>
      <c r="R109" s="3">
        <f t="shared" si="9"/>
        <v>11</v>
      </c>
      <c r="S109" s="3">
        <f t="shared" si="10"/>
        <v>11</v>
      </c>
      <c r="T109" s="3">
        <f t="shared" si="11"/>
        <v>0</v>
      </c>
      <c r="U109" s="29">
        <v>1</v>
      </c>
      <c r="V109" s="10">
        <v>11</v>
      </c>
      <c r="W109" s="32">
        <v>2</v>
      </c>
      <c r="X109" s="29">
        <v>11</v>
      </c>
      <c r="Y109" s="32">
        <v>4</v>
      </c>
      <c r="Z109" s="32">
        <v>6</v>
      </c>
      <c r="AA109" s="32">
        <v>1</v>
      </c>
      <c r="AB109" s="34">
        <v>0</v>
      </c>
      <c r="AC109" s="34">
        <v>0</v>
      </c>
      <c r="AD109" s="34">
        <v>0</v>
      </c>
    </row>
    <row r="110" spans="1:30" ht="12.75">
      <c r="A110" s="11">
        <v>6250</v>
      </c>
      <c r="B110" s="20" t="s">
        <v>870</v>
      </c>
      <c r="C110" s="20" t="s">
        <v>5835</v>
      </c>
      <c r="D110" s="20" t="s">
        <v>3729</v>
      </c>
      <c r="E110" s="20" t="s">
        <v>3747</v>
      </c>
      <c r="F110" s="20" t="s">
        <v>3424</v>
      </c>
      <c r="K110" s="20" t="s">
        <v>2847</v>
      </c>
      <c r="L110" s="20" t="s">
        <v>5905</v>
      </c>
      <c r="N110" s="12">
        <f t="shared" si="6"/>
        <v>46.75</v>
      </c>
      <c r="O110" s="12">
        <f t="shared" si="7"/>
        <v>9.35</v>
      </c>
      <c r="P110" s="26">
        <v>10</v>
      </c>
      <c r="Q110" s="30">
        <f t="shared" si="8"/>
        <v>6</v>
      </c>
      <c r="R110" s="3">
        <f t="shared" si="9"/>
        <v>11</v>
      </c>
      <c r="S110" s="3">
        <f t="shared" si="10"/>
        <v>11</v>
      </c>
      <c r="T110" s="3">
        <f t="shared" si="11"/>
        <v>0</v>
      </c>
      <c r="U110" s="29">
        <v>1</v>
      </c>
      <c r="V110" s="10">
        <v>11</v>
      </c>
      <c r="W110" s="32">
        <v>2</v>
      </c>
      <c r="X110" s="29">
        <v>11</v>
      </c>
      <c r="Y110" s="32">
        <v>4</v>
      </c>
      <c r="Z110" s="32">
        <v>6</v>
      </c>
      <c r="AA110" s="32">
        <v>1</v>
      </c>
      <c r="AB110" s="34">
        <v>0</v>
      </c>
      <c r="AC110" s="34">
        <v>0</v>
      </c>
      <c r="AD110" s="34">
        <v>0</v>
      </c>
    </row>
    <row r="111" spans="1:30" ht="12.75">
      <c r="A111" s="11">
        <v>4375</v>
      </c>
      <c r="B111" s="20" t="s">
        <v>870</v>
      </c>
      <c r="C111" s="20" t="s">
        <v>5069</v>
      </c>
      <c r="D111" s="20" t="s">
        <v>3729</v>
      </c>
      <c r="E111" s="20" t="s">
        <v>3747</v>
      </c>
      <c r="F111" s="20" t="s">
        <v>3424</v>
      </c>
      <c r="K111" s="20" t="s">
        <v>2847</v>
      </c>
      <c r="L111" s="20" t="s">
        <v>5913</v>
      </c>
      <c r="N111" s="12">
        <f t="shared" si="6"/>
        <v>46.75</v>
      </c>
      <c r="O111" s="12">
        <f t="shared" si="7"/>
        <v>9.35</v>
      </c>
      <c r="P111" s="26">
        <v>10</v>
      </c>
      <c r="Q111" s="30">
        <f t="shared" si="8"/>
        <v>6</v>
      </c>
      <c r="R111" s="3">
        <f t="shared" si="9"/>
        <v>11</v>
      </c>
      <c r="S111" s="3">
        <f t="shared" si="10"/>
        <v>11</v>
      </c>
      <c r="T111" s="3">
        <f t="shared" si="11"/>
        <v>0</v>
      </c>
      <c r="U111" s="29">
        <v>1</v>
      </c>
      <c r="V111" s="10">
        <v>11</v>
      </c>
      <c r="W111" s="32">
        <v>2</v>
      </c>
      <c r="X111" s="29">
        <v>11</v>
      </c>
      <c r="Y111" s="32">
        <v>4</v>
      </c>
      <c r="Z111" s="32">
        <v>6</v>
      </c>
      <c r="AA111" s="32">
        <v>1</v>
      </c>
      <c r="AB111" s="34">
        <v>0</v>
      </c>
      <c r="AC111" s="34">
        <v>0</v>
      </c>
      <c r="AD111" s="34">
        <v>0</v>
      </c>
    </row>
    <row r="112" spans="1:30" ht="12.75">
      <c r="A112" s="11">
        <v>2500</v>
      </c>
      <c r="B112" s="20" t="s">
        <v>870</v>
      </c>
      <c r="C112" s="20" t="s">
        <v>2343</v>
      </c>
      <c r="D112" s="20" t="s">
        <v>3729</v>
      </c>
      <c r="E112" s="20" t="s">
        <v>3747</v>
      </c>
      <c r="F112" s="20" t="s">
        <v>3424</v>
      </c>
      <c r="K112" s="20" t="s">
        <v>2847</v>
      </c>
      <c r="L112" s="20" t="s">
        <v>2259</v>
      </c>
      <c r="N112" s="12">
        <f t="shared" si="6"/>
        <v>46.75</v>
      </c>
      <c r="O112" s="12">
        <f t="shared" si="7"/>
        <v>9.35</v>
      </c>
      <c r="P112" s="26">
        <v>10</v>
      </c>
      <c r="Q112" s="30">
        <f t="shared" si="8"/>
        <v>6</v>
      </c>
      <c r="R112" s="3">
        <f t="shared" si="9"/>
        <v>11</v>
      </c>
      <c r="S112" s="3">
        <f t="shared" si="10"/>
        <v>11</v>
      </c>
      <c r="T112" s="3">
        <f t="shared" si="11"/>
        <v>0</v>
      </c>
      <c r="U112" s="29">
        <v>1</v>
      </c>
      <c r="V112" s="10">
        <v>11</v>
      </c>
      <c r="W112" s="32">
        <v>2</v>
      </c>
      <c r="X112" s="29">
        <v>11</v>
      </c>
      <c r="Y112" s="32">
        <v>4</v>
      </c>
      <c r="Z112" s="32">
        <v>6</v>
      </c>
      <c r="AA112" s="32">
        <v>1</v>
      </c>
      <c r="AB112" s="34">
        <v>0</v>
      </c>
      <c r="AC112" s="34">
        <v>0</v>
      </c>
      <c r="AD112" s="34">
        <v>0</v>
      </c>
    </row>
    <row r="113" spans="1:30" ht="12.75">
      <c r="A113" s="11">
        <v>6250</v>
      </c>
      <c r="B113" s="20" t="s">
        <v>870</v>
      </c>
      <c r="C113" s="20" t="s">
        <v>5835</v>
      </c>
      <c r="D113" s="20" t="s">
        <v>3729</v>
      </c>
      <c r="E113" s="20" t="s">
        <v>3747</v>
      </c>
      <c r="F113" s="20" t="s">
        <v>3424</v>
      </c>
      <c r="K113" s="20" t="s">
        <v>2847</v>
      </c>
      <c r="L113" s="20" t="s">
        <v>5907</v>
      </c>
      <c r="N113" s="12">
        <f t="shared" si="6"/>
        <v>46.75</v>
      </c>
      <c r="O113" s="12">
        <f t="shared" si="7"/>
        <v>9.35</v>
      </c>
      <c r="P113" s="26">
        <v>10</v>
      </c>
      <c r="Q113" s="30">
        <f t="shared" si="8"/>
        <v>6</v>
      </c>
      <c r="R113" s="3">
        <f t="shared" si="9"/>
        <v>11</v>
      </c>
      <c r="S113" s="3">
        <f t="shared" si="10"/>
        <v>11</v>
      </c>
      <c r="T113" s="3">
        <f t="shared" si="11"/>
        <v>0</v>
      </c>
      <c r="U113" s="29">
        <v>1</v>
      </c>
      <c r="V113" s="10">
        <v>11</v>
      </c>
      <c r="W113" s="32">
        <v>2</v>
      </c>
      <c r="X113" s="29">
        <v>11</v>
      </c>
      <c r="Y113" s="32">
        <v>4</v>
      </c>
      <c r="Z113" s="32">
        <v>6</v>
      </c>
      <c r="AA113" s="32">
        <v>1</v>
      </c>
      <c r="AB113" s="34">
        <v>0</v>
      </c>
      <c r="AC113" s="34">
        <v>0</v>
      </c>
      <c r="AD113" s="34">
        <v>0</v>
      </c>
    </row>
    <row r="114" spans="1:30" ht="12.75">
      <c r="A114" s="11">
        <v>3125</v>
      </c>
      <c r="B114" s="20" t="s">
        <v>870</v>
      </c>
      <c r="C114" s="20" t="s">
        <v>3067</v>
      </c>
      <c r="D114" s="20" t="s">
        <v>3729</v>
      </c>
      <c r="E114" s="20" t="s">
        <v>3747</v>
      </c>
      <c r="F114" s="20" t="s">
        <v>3424</v>
      </c>
      <c r="K114" s="20" t="s">
        <v>2847</v>
      </c>
      <c r="L114" s="20" t="s">
        <v>3066</v>
      </c>
      <c r="N114" s="12">
        <f t="shared" si="6"/>
        <v>46.75</v>
      </c>
      <c r="O114" s="12">
        <f t="shared" si="7"/>
        <v>9.35</v>
      </c>
      <c r="P114" s="26">
        <v>10</v>
      </c>
      <c r="Q114" s="30">
        <f t="shared" si="8"/>
        <v>6</v>
      </c>
      <c r="R114" s="3">
        <f t="shared" si="9"/>
        <v>11</v>
      </c>
      <c r="S114" s="3">
        <f t="shared" si="10"/>
        <v>11</v>
      </c>
      <c r="T114" s="3">
        <f t="shared" si="11"/>
        <v>0</v>
      </c>
      <c r="U114" s="29">
        <v>1</v>
      </c>
      <c r="V114" s="10">
        <v>11</v>
      </c>
      <c r="W114" s="32">
        <v>2</v>
      </c>
      <c r="X114" s="29">
        <v>11</v>
      </c>
      <c r="Y114" s="32">
        <v>4</v>
      </c>
      <c r="Z114" s="32">
        <v>6</v>
      </c>
      <c r="AA114" s="32">
        <v>1</v>
      </c>
      <c r="AB114" s="34">
        <v>0</v>
      </c>
      <c r="AC114" s="34">
        <v>0</v>
      </c>
      <c r="AD114" s="34">
        <v>0</v>
      </c>
    </row>
    <row r="115" spans="1:30" ht="12.75">
      <c r="A115" s="11">
        <v>10687</v>
      </c>
      <c r="B115" s="20" t="s">
        <v>870</v>
      </c>
      <c r="C115" s="20" t="s">
        <v>5069</v>
      </c>
      <c r="D115" s="20" t="s">
        <v>3729</v>
      </c>
      <c r="E115" s="20" t="s">
        <v>3747</v>
      </c>
      <c r="F115" s="20" t="s">
        <v>3424</v>
      </c>
      <c r="K115" s="20" t="s">
        <v>2847</v>
      </c>
      <c r="L115" s="20" t="s">
        <v>5915</v>
      </c>
      <c r="N115" s="12">
        <f t="shared" si="6"/>
        <v>46.75</v>
      </c>
      <c r="O115" s="12">
        <f t="shared" si="7"/>
        <v>9.35</v>
      </c>
      <c r="P115" s="26">
        <v>10</v>
      </c>
      <c r="Q115" s="30">
        <f t="shared" si="8"/>
        <v>6</v>
      </c>
      <c r="R115" s="3">
        <f t="shared" si="9"/>
        <v>11</v>
      </c>
      <c r="S115" s="3">
        <f t="shared" si="10"/>
        <v>11</v>
      </c>
      <c r="T115" s="3">
        <f t="shared" si="11"/>
        <v>0</v>
      </c>
      <c r="U115" s="29">
        <v>1</v>
      </c>
      <c r="V115" s="10">
        <v>11</v>
      </c>
      <c r="W115" s="32">
        <v>2</v>
      </c>
      <c r="X115" s="29">
        <v>11</v>
      </c>
      <c r="Y115" s="32">
        <v>4</v>
      </c>
      <c r="Z115" s="32">
        <v>6</v>
      </c>
      <c r="AA115" s="32">
        <v>1</v>
      </c>
      <c r="AB115" s="34">
        <v>0</v>
      </c>
      <c r="AC115" s="34">
        <v>0</v>
      </c>
      <c r="AD115" s="34">
        <v>0</v>
      </c>
    </row>
    <row r="116" spans="1:30" ht="12.75">
      <c r="A116" s="11">
        <v>4375</v>
      </c>
      <c r="B116" s="20" t="s">
        <v>870</v>
      </c>
      <c r="C116" s="20" t="s">
        <v>5069</v>
      </c>
      <c r="D116" s="20" t="s">
        <v>3729</v>
      </c>
      <c r="E116" s="20" t="s">
        <v>3747</v>
      </c>
      <c r="F116" s="20" t="s">
        <v>3424</v>
      </c>
      <c r="K116" s="20" t="s">
        <v>2847</v>
      </c>
      <c r="L116" s="20" t="s">
        <v>5912</v>
      </c>
      <c r="N116" s="12">
        <f t="shared" si="6"/>
        <v>46.75</v>
      </c>
      <c r="O116" s="12">
        <f t="shared" si="7"/>
        <v>9.35</v>
      </c>
      <c r="P116" s="26">
        <v>10</v>
      </c>
      <c r="Q116" s="30">
        <f t="shared" si="8"/>
        <v>6</v>
      </c>
      <c r="R116" s="3">
        <f t="shared" si="9"/>
        <v>11</v>
      </c>
      <c r="S116" s="3">
        <f t="shared" si="10"/>
        <v>11</v>
      </c>
      <c r="T116" s="3">
        <f t="shared" si="11"/>
        <v>0</v>
      </c>
      <c r="U116" s="29">
        <v>1</v>
      </c>
      <c r="V116" s="10">
        <v>11</v>
      </c>
      <c r="W116" s="32">
        <v>2</v>
      </c>
      <c r="X116" s="29">
        <v>11</v>
      </c>
      <c r="Y116" s="32">
        <v>4</v>
      </c>
      <c r="Z116" s="32">
        <v>6</v>
      </c>
      <c r="AA116" s="32">
        <v>1</v>
      </c>
      <c r="AB116" s="34">
        <v>0</v>
      </c>
      <c r="AC116" s="34">
        <v>0</v>
      </c>
      <c r="AD116" s="34">
        <v>0</v>
      </c>
    </row>
    <row r="117" spans="1:30" ht="12.75">
      <c r="A117" s="11">
        <v>6250</v>
      </c>
      <c r="B117" s="20" t="s">
        <v>870</v>
      </c>
      <c r="C117" s="20" t="s">
        <v>5835</v>
      </c>
      <c r="D117" s="20" t="s">
        <v>3729</v>
      </c>
      <c r="E117" s="20" t="s">
        <v>3747</v>
      </c>
      <c r="F117" s="20" t="s">
        <v>3424</v>
      </c>
      <c r="K117" s="20" t="s">
        <v>2847</v>
      </c>
      <c r="L117" s="20" t="s">
        <v>5908</v>
      </c>
      <c r="N117" s="12">
        <f t="shared" si="6"/>
        <v>46.75</v>
      </c>
      <c r="O117" s="12">
        <f t="shared" si="7"/>
        <v>9.35</v>
      </c>
      <c r="P117" s="26">
        <v>10</v>
      </c>
      <c r="Q117" s="30">
        <f t="shared" si="8"/>
        <v>6</v>
      </c>
      <c r="R117" s="3">
        <f t="shared" si="9"/>
        <v>11</v>
      </c>
      <c r="S117" s="3">
        <f t="shared" si="10"/>
        <v>11</v>
      </c>
      <c r="T117" s="3">
        <f t="shared" si="11"/>
        <v>0</v>
      </c>
      <c r="U117" s="29">
        <v>1</v>
      </c>
      <c r="V117" s="10">
        <v>11</v>
      </c>
      <c r="W117" s="32">
        <v>2</v>
      </c>
      <c r="X117" s="29">
        <v>11</v>
      </c>
      <c r="Y117" s="32">
        <v>4</v>
      </c>
      <c r="Z117" s="32">
        <v>6</v>
      </c>
      <c r="AA117" s="32">
        <v>1</v>
      </c>
      <c r="AB117" s="34">
        <v>0</v>
      </c>
      <c r="AC117" s="34">
        <v>0</v>
      </c>
      <c r="AD117" s="34">
        <v>0</v>
      </c>
    </row>
    <row r="118" spans="1:30" ht="12.75">
      <c r="A118" s="11">
        <v>6250</v>
      </c>
      <c r="B118" s="20" t="s">
        <v>870</v>
      </c>
      <c r="C118" s="20" t="s">
        <v>5835</v>
      </c>
      <c r="D118" s="20" t="s">
        <v>3729</v>
      </c>
      <c r="E118" s="20" t="s">
        <v>3747</v>
      </c>
      <c r="F118" s="20" t="s">
        <v>3424</v>
      </c>
      <c r="K118" s="20" t="s">
        <v>2847</v>
      </c>
      <c r="L118" s="20" t="s">
        <v>5906</v>
      </c>
      <c r="N118" s="12">
        <f t="shared" si="6"/>
        <v>46.75</v>
      </c>
      <c r="O118" s="12">
        <f t="shared" si="7"/>
        <v>9.35</v>
      </c>
      <c r="P118" s="26">
        <v>10</v>
      </c>
      <c r="Q118" s="30">
        <f t="shared" si="8"/>
        <v>6</v>
      </c>
      <c r="R118" s="3">
        <f t="shared" si="9"/>
        <v>11</v>
      </c>
      <c r="S118" s="3">
        <f t="shared" si="10"/>
        <v>11</v>
      </c>
      <c r="T118" s="3">
        <f t="shared" si="11"/>
        <v>0</v>
      </c>
      <c r="U118" s="29">
        <v>1</v>
      </c>
      <c r="V118" s="10">
        <v>11</v>
      </c>
      <c r="W118" s="32">
        <v>2</v>
      </c>
      <c r="X118" s="29">
        <v>11</v>
      </c>
      <c r="Y118" s="32">
        <v>4</v>
      </c>
      <c r="Z118" s="32">
        <v>6</v>
      </c>
      <c r="AA118" s="32">
        <v>1</v>
      </c>
      <c r="AB118" s="34">
        <v>0</v>
      </c>
      <c r="AC118" s="34">
        <v>0</v>
      </c>
      <c r="AD118" s="34">
        <v>0</v>
      </c>
    </row>
    <row r="119" spans="1:30" ht="12.75">
      <c r="A119" s="11">
        <v>195000</v>
      </c>
      <c r="B119" s="20" t="s">
        <v>2247</v>
      </c>
      <c r="C119" s="20" t="s">
        <v>5012</v>
      </c>
      <c r="D119" s="20" t="s">
        <v>3729</v>
      </c>
      <c r="E119" s="20" t="s">
        <v>3747</v>
      </c>
      <c r="F119" s="20" t="s">
        <v>3424</v>
      </c>
      <c r="K119" s="20" t="s">
        <v>2847</v>
      </c>
      <c r="L119" s="20" t="s">
        <v>5034</v>
      </c>
      <c r="N119" s="12">
        <f t="shared" si="6"/>
        <v>46.75</v>
      </c>
      <c r="O119" s="12">
        <f t="shared" si="7"/>
        <v>9.35</v>
      </c>
      <c r="P119" s="26">
        <v>10</v>
      </c>
      <c r="Q119" s="30">
        <f t="shared" si="8"/>
        <v>6</v>
      </c>
      <c r="R119" s="3">
        <f t="shared" si="9"/>
        <v>11</v>
      </c>
      <c r="S119" s="3">
        <f t="shared" si="10"/>
        <v>11</v>
      </c>
      <c r="T119" s="3">
        <f t="shared" si="11"/>
        <v>0</v>
      </c>
      <c r="U119" s="29">
        <v>1</v>
      </c>
      <c r="V119" s="10">
        <v>11</v>
      </c>
      <c r="W119" s="32">
        <v>2</v>
      </c>
      <c r="X119" s="29">
        <v>11</v>
      </c>
      <c r="Y119" s="32">
        <v>4</v>
      </c>
      <c r="Z119" s="32">
        <v>6</v>
      </c>
      <c r="AA119" s="32">
        <v>1</v>
      </c>
      <c r="AB119" s="34">
        <v>0</v>
      </c>
      <c r="AC119" s="34">
        <v>0</v>
      </c>
      <c r="AD119" s="34">
        <v>0</v>
      </c>
    </row>
    <row r="120" spans="1:30" ht="12.75">
      <c r="A120" s="11">
        <v>302</v>
      </c>
      <c r="B120" s="20" t="s">
        <v>868</v>
      </c>
      <c r="C120" s="20" t="s">
        <v>7653</v>
      </c>
      <c r="D120" s="20" t="s">
        <v>3729</v>
      </c>
      <c r="E120" s="20" t="s">
        <v>3747</v>
      </c>
      <c r="F120" s="20" t="s">
        <v>3424</v>
      </c>
      <c r="K120" s="20" t="s">
        <v>755</v>
      </c>
      <c r="L120" s="20" t="s">
        <v>6363</v>
      </c>
      <c r="M120" s="39" t="s">
        <v>8848</v>
      </c>
      <c r="N120" s="12">
        <f t="shared" si="6"/>
        <v>49.25</v>
      </c>
      <c r="O120" s="12">
        <f t="shared" si="7"/>
        <v>8.2083333333333339</v>
      </c>
      <c r="P120" s="26">
        <v>12</v>
      </c>
      <c r="Q120" s="30">
        <f t="shared" si="8"/>
        <v>6</v>
      </c>
      <c r="R120" s="3">
        <f t="shared" si="9"/>
        <v>12</v>
      </c>
      <c r="S120" s="3">
        <f t="shared" si="10"/>
        <v>12</v>
      </c>
      <c r="T120" s="3">
        <f t="shared" si="11"/>
        <v>0</v>
      </c>
      <c r="U120" s="29">
        <v>1</v>
      </c>
      <c r="V120" s="10">
        <v>11</v>
      </c>
      <c r="W120" s="32">
        <v>2</v>
      </c>
      <c r="X120" s="29">
        <v>13</v>
      </c>
      <c r="Y120" s="32">
        <v>4</v>
      </c>
      <c r="Z120" s="32">
        <v>6</v>
      </c>
      <c r="AA120" s="32">
        <v>2</v>
      </c>
      <c r="AB120" s="34">
        <v>0</v>
      </c>
      <c r="AC120" s="34">
        <v>0</v>
      </c>
      <c r="AD120" s="34">
        <v>0</v>
      </c>
    </row>
    <row r="121" spans="2:30" ht="12.75">
      <c r="B121" s="20" t="s">
        <v>873</v>
      </c>
      <c r="D121" s="20" t="s">
        <v>3729</v>
      </c>
      <c r="E121" s="20" t="s">
        <v>3747</v>
      </c>
      <c r="F121" s="20" t="s">
        <v>3424</v>
      </c>
      <c r="K121" s="20" t="s">
        <v>2851</v>
      </c>
      <c r="L121" s="20" t="s">
        <v>546</v>
      </c>
      <c r="N121" s="12">
        <f t="shared" si="6"/>
        <v>49.25</v>
      </c>
      <c r="O121" s="12">
        <f t="shared" si="7"/>
        <v>6.5666666666666664</v>
      </c>
      <c r="P121" s="26">
        <v>15</v>
      </c>
      <c r="Q121" s="30">
        <f t="shared" si="8"/>
        <v>6</v>
      </c>
      <c r="R121" s="3">
        <f t="shared" si="9"/>
        <v>12</v>
      </c>
      <c r="S121" s="3">
        <f t="shared" si="10"/>
        <v>12</v>
      </c>
      <c r="T121" s="3">
        <f t="shared" si="11"/>
        <v>0</v>
      </c>
      <c r="U121" s="29">
        <v>1</v>
      </c>
      <c r="V121" s="10">
        <v>11</v>
      </c>
      <c r="W121" s="32">
        <v>3</v>
      </c>
      <c r="X121" s="29">
        <v>8</v>
      </c>
      <c r="Y121" s="32">
        <v>6</v>
      </c>
      <c r="Z121" s="32">
        <v>4</v>
      </c>
      <c r="AA121" s="32">
        <v>2</v>
      </c>
      <c r="AB121" s="34">
        <v>0</v>
      </c>
      <c r="AC121" s="34">
        <v>0</v>
      </c>
      <c r="AD121" s="34">
        <v>0</v>
      </c>
    </row>
    <row r="122" spans="2:30" ht="12.75">
      <c r="B122" s="20" t="s">
        <v>872</v>
      </c>
      <c r="D122" s="20" t="s">
        <v>3729</v>
      </c>
      <c r="E122" s="20" t="s">
        <v>3747</v>
      </c>
      <c r="F122" s="20" t="s">
        <v>3424</v>
      </c>
      <c r="J122" s="20" t="s">
        <v>7812</v>
      </c>
      <c r="K122" s="20" t="s">
        <v>2854</v>
      </c>
      <c r="L122" s="20" t="s">
        <v>204</v>
      </c>
      <c r="N122" s="12">
        <f t="shared" si="6"/>
        <v>51</v>
      </c>
      <c r="O122" s="12">
        <f t="shared" si="7"/>
        <v>14.571428571428571</v>
      </c>
      <c r="P122" s="26">
        <v>7</v>
      </c>
      <c r="Q122" s="30">
        <f t="shared" si="8"/>
        <v>6</v>
      </c>
      <c r="R122" s="3">
        <f t="shared" si="9"/>
        <v>12</v>
      </c>
      <c r="S122" s="3">
        <f t="shared" si="10"/>
        <v>12</v>
      </c>
      <c r="T122" s="3">
        <f t="shared" si="11"/>
        <v>0</v>
      </c>
      <c r="U122" s="29">
        <v>1</v>
      </c>
      <c r="V122" s="10">
        <v>10</v>
      </c>
      <c r="W122" s="32">
        <v>4</v>
      </c>
      <c r="X122" s="29">
        <v>16</v>
      </c>
      <c r="Y122" s="32">
        <v>4</v>
      </c>
      <c r="Z122" s="32">
        <v>6</v>
      </c>
      <c r="AA122" s="32">
        <v>2</v>
      </c>
      <c r="AB122" s="34">
        <v>0</v>
      </c>
      <c r="AC122" s="34">
        <v>0</v>
      </c>
      <c r="AD122" s="34">
        <v>0</v>
      </c>
    </row>
    <row r="123" spans="1:30" ht="12.75">
      <c r="A123" s="11">
        <v>1340</v>
      </c>
      <c r="B123" s="20" t="s">
        <v>872</v>
      </c>
      <c r="D123" s="20" t="s">
        <v>3729</v>
      </c>
      <c r="E123" s="20" t="s">
        <v>3747</v>
      </c>
      <c r="F123" s="20" t="s">
        <v>3424</v>
      </c>
      <c r="J123" s="20" t="s">
        <v>7812</v>
      </c>
      <c r="K123" s="20" t="s">
        <v>2858</v>
      </c>
      <c r="L123" s="20" t="s">
        <v>8097</v>
      </c>
      <c r="N123" s="12">
        <f t="shared" si="6"/>
        <v>46</v>
      </c>
      <c r="O123" s="12">
        <f t="shared" si="7"/>
        <v>9.1999999999999993</v>
      </c>
      <c r="P123" s="26">
        <v>10</v>
      </c>
      <c r="Q123" s="30">
        <f t="shared" si="8"/>
        <v>6</v>
      </c>
      <c r="R123" s="3">
        <f t="shared" si="9"/>
        <v>11</v>
      </c>
      <c r="S123" s="3">
        <f t="shared" si="10"/>
        <v>11</v>
      </c>
      <c r="T123" s="3">
        <f t="shared" si="11"/>
        <v>0</v>
      </c>
      <c r="U123" s="29">
        <v>1</v>
      </c>
      <c r="V123" s="10">
        <v>10</v>
      </c>
      <c r="W123" s="32">
        <v>2</v>
      </c>
      <c r="X123" s="29">
        <v>14</v>
      </c>
      <c r="Y123" s="32">
        <v>6</v>
      </c>
      <c r="Z123" s="32">
        <v>4</v>
      </c>
      <c r="AA123" s="32">
        <v>1</v>
      </c>
      <c r="AB123" s="34">
        <v>0</v>
      </c>
      <c r="AC123" s="34">
        <v>0</v>
      </c>
      <c r="AD123" s="34">
        <v>0</v>
      </c>
    </row>
    <row r="124" spans="1:30" ht="12.75">
      <c r="A124" s="11">
        <v>4375</v>
      </c>
      <c r="B124" s="20" t="s">
        <v>870</v>
      </c>
      <c r="C124" s="20" t="s">
        <v>2612</v>
      </c>
      <c r="D124" s="20" t="s">
        <v>3729</v>
      </c>
      <c r="E124" s="20" t="s">
        <v>3747</v>
      </c>
      <c r="F124" s="20" t="s">
        <v>3424</v>
      </c>
      <c r="K124" s="20" t="s">
        <v>2618</v>
      </c>
      <c r="L124" s="20" t="s">
        <v>2619</v>
      </c>
      <c r="N124" s="12">
        <f t="shared" si="6"/>
        <v>43.25</v>
      </c>
      <c r="O124" s="12">
        <f t="shared" si="7"/>
        <v>8.65</v>
      </c>
      <c r="P124" s="26">
        <v>10</v>
      </c>
      <c r="Q124" s="30">
        <f t="shared" si="8"/>
        <v>6</v>
      </c>
      <c r="R124" s="3">
        <f t="shared" si="9"/>
        <v>10</v>
      </c>
      <c r="S124" s="3">
        <f t="shared" si="10"/>
        <v>10</v>
      </c>
      <c r="T124" s="3">
        <f t="shared" si="11"/>
        <v>0</v>
      </c>
      <c r="U124" s="29">
        <v>1</v>
      </c>
      <c r="V124" s="10">
        <v>10</v>
      </c>
      <c r="W124" s="32">
        <v>2</v>
      </c>
      <c r="X124" s="29">
        <v>11</v>
      </c>
      <c r="Y124" s="32">
        <v>6</v>
      </c>
      <c r="Z124" s="32">
        <v>3</v>
      </c>
      <c r="AA124" s="32">
        <v>1</v>
      </c>
      <c r="AB124" s="34">
        <v>0</v>
      </c>
      <c r="AC124" s="34">
        <v>0</v>
      </c>
      <c r="AD124" s="34">
        <v>0</v>
      </c>
    </row>
    <row r="125" spans="1:30" ht="12.75">
      <c r="A125" s="11">
        <v>5625</v>
      </c>
      <c r="B125" s="20" t="s">
        <v>870</v>
      </c>
      <c r="C125" s="20" t="s">
        <v>2612</v>
      </c>
      <c r="D125" s="20" t="s">
        <v>3729</v>
      </c>
      <c r="E125" s="20" t="s">
        <v>3747</v>
      </c>
      <c r="F125" s="20" t="s">
        <v>3424</v>
      </c>
      <c r="K125" s="20" t="s">
        <v>2618</v>
      </c>
      <c r="L125" s="20" t="s">
        <v>2623</v>
      </c>
      <c r="N125" s="12">
        <f t="shared" si="6"/>
        <v>43.25</v>
      </c>
      <c r="O125" s="12">
        <f t="shared" si="7"/>
        <v>8.65</v>
      </c>
      <c r="P125" s="26">
        <v>10</v>
      </c>
      <c r="Q125" s="30">
        <f t="shared" si="8"/>
        <v>6</v>
      </c>
      <c r="R125" s="3">
        <f t="shared" si="9"/>
        <v>10</v>
      </c>
      <c r="S125" s="3">
        <f t="shared" si="10"/>
        <v>10</v>
      </c>
      <c r="T125" s="3">
        <f t="shared" si="11"/>
        <v>0</v>
      </c>
      <c r="U125" s="29">
        <v>1</v>
      </c>
      <c r="V125" s="10">
        <v>10</v>
      </c>
      <c r="W125" s="32">
        <v>2</v>
      </c>
      <c r="X125" s="29">
        <v>11</v>
      </c>
      <c r="Y125" s="32">
        <v>6</v>
      </c>
      <c r="Z125" s="32">
        <v>3</v>
      </c>
      <c r="AA125" s="32">
        <v>1</v>
      </c>
      <c r="AB125" s="34">
        <v>0</v>
      </c>
      <c r="AC125" s="34">
        <v>0</v>
      </c>
      <c r="AD125" s="34">
        <v>0</v>
      </c>
    </row>
    <row r="126" spans="1:30" ht="12.75">
      <c r="A126" s="11">
        <v>3750</v>
      </c>
      <c r="B126" s="20" t="s">
        <v>870</v>
      </c>
      <c r="C126" s="20" t="s">
        <v>2612</v>
      </c>
      <c r="D126" s="20" t="s">
        <v>3729</v>
      </c>
      <c r="E126" s="20" t="s">
        <v>3747</v>
      </c>
      <c r="F126" s="20" t="s">
        <v>3424</v>
      </c>
      <c r="K126" s="20" t="s">
        <v>2618</v>
      </c>
      <c r="L126" s="20" t="s">
        <v>2621</v>
      </c>
      <c r="N126" s="12">
        <f t="shared" si="6"/>
        <v>43.25</v>
      </c>
      <c r="O126" s="12">
        <f t="shared" si="7"/>
        <v>8.65</v>
      </c>
      <c r="P126" s="26">
        <v>10</v>
      </c>
      <c r="Q126" s="30">
        <f t="shared" si="8"/>
        <v>6</v>
      </c>
      <c r="R126" s="3">
        <f t="shared" si="9"/>
        <v>10</v>
      </c>
      <c r="S126" s="3">
        <f t="shared" si="10"/>
        <v>10</v>
      </c>
      <c r="T126" s="3">
        <f t="shared" si="11"/>
        <v>0</v>
      </c>
      <c r="U126" s="29">
        <v>1</v>
      </c>
      <c r="V126" s="10">
        <v>10</v>
      </c>
      <c r="W126" s="32">
        <v>2</v>
      </c>
      <c r="X126" s="29">
        <v>11</v>
      </c>
      <c r="Y126" s="32">
        <v>6</v>
      </c>
      <c r="Z126" s="32">
        <v>3</v>
      </c>
      <c r="AA126" s="32">
        <v>1</v>
      </c>
      <c r="AB126" s="34">
        <v>0</v>
      </c>
      <c r="AC126" s="34">
        <v>0</v>
      </c>
      <c r="AD126" s="34">
        <v>0</v>
      </c>
    </row>
    <row r="127" spans="1:30" ht="12.75">
      <c r="A127" s="11">
        <v>3593</v>
      </c>
      <c r="B127" s="20" t="s">
        <v>870</v>
      </c>
      <c r="C127" s="20" t="s">
        <v>2612</v>
      </c>
      <c r="D127" s="20" t="s">
        <v>3729</v>
      </c>
      <c r="E127" s="20" t="s">
        <v>3747</v>
      </c>
      <c r="F127" s="20" t="s">
        <v>3424</v>
      </c>
      <c r="K127" s="20" t="s">
        <v>2618</v>
      </c>
      <c r="L127" s="20" t="s">
        <v>2620</v>
      </c>
      <c r="N127" s="12">
        <f t="shared" si="6"/>
        <v>43.25</v>
      </c>
      <c r="O127" s="12">
        <f t="shared" si="7"/>
        <v>8.65</v>
      </c>
      <c r="P127" s="26">
        <v>10</v>
      </c>
      <c r="Q127" s="30">
        <f t="shared" si="8"/>
        <v>6</v>
      </c>
      <c r="R127" s="3">
        <f t="shared" si="9"/>
        <v>10</v>
      </c>
      <c r="S127" s="3">
        <f t="shared" si="10"/>
        <v>10</v>
      </c>
      <c r="T127" s="3">
        <f t="shared" si="11"/>
        <v>0</v>
      </c>
      <c r="U127" s="29">
        <v>1</v>
      </c>
      <c r="V127" s="10">
        <v>10</v>
      </c>
      <c r="W127" s="32">
        <v>2</v>
      </c>
      <c r="X127" s="29">
        <v>11</v>
      </c>
      <c r="Y127" s="32">
        <v>6</v>
      </c>
      <c r="Z127" s="32">
        <v>3</v>
      </c>
      <c r="AA127" s="32">
        <v>1</v>
      </c>
      <c r="AB127" s="34">
        <v>0</v>
      </c>
      <c r="AC127" s="34">
        <v>0</v>
      </c>
      <c r="AD127" s="34">
        <v>0</v>
      </c>
    </row>
    <row r="128" spans="1:30" ht="12.75">
      <c r="A128" s="11">
        <v>3875</v>
      </c>
      <c r="B128" s="20" t="s">
        <v>870</v>
      </c>
      <c r="C128" s="20" t="s">
        <v>2612</v>
      </c>
      <c r="D128" s="20" t="s">
        <v>3729</v>
      </c>
      <c r="E128" s="20" t="s">
        <v>3747</v>
      </c>
      <c r="F128" s="20" t="s">
        <v>3424</v>
      </c>
      <c r="K128" s="20" t="s">
        <v>2618</v>
      </c>
      <c r="L128" s="20" t="s">
        <v>2622</v>
      </c>
      <c r="N128" s="12">
        <f t="shared" si="6"/>
        <v>43.25</v>
      </c>
      <c r="O128" s="12">
        <f t="shared" si="7"/>
        <v>8.65</v>
      </c>
      <c r="P128" s="26">
        <v>10</v>
      </c>
      <c r="Q128" s="30">
        <f t="shared" si="8"/>
        <v>6</v>
      </c>
      <c r="R128" s="3">
        <f t="shared" si="9"/>
        <v>10</v>
      </c>
      <c r="S128" s="3">
        <f t="shared" si="10"/>
        <v>10</v>
      </c>
      <c r="T128" s="3">
        <f t="shared" si="11"/>
        <v>0</v>
      </c>
      <c r="U128" s="29">
        <v>1</v>
      </c>
      <c r="V128" s="10">
        <v>10</v>
      </c>
      <c r="W128" s="32">
        <v>2</v>
      </c>
      <c r="X128" s="29">
        <v>11</v>
      </c>
      <c r="Y128" s="32">
        <v>6</v>
      </c>
      <c r="Z128" s="32">
        <v>3</v>
      </c>
      <c r="AA128" s="32">
        <v>1</v>
      </c>
      <c r="AB128" s="34">
        <v>0</v>
      </c>
      <c r="AC128" s="34">
        <v>0</v>
      </c>
      <c r="AD128" s="34">
        <v>0</v>
      </c>
    </row>
    <row r="129" spans="1:30" ht="12.75">
      <c r="A129" s="11">
        <v>8750</v>
      </c>
      <c r="B129" s="20" t="s">
        <v>870</v>
      </c>
      <c r="C129" s="20" t="s">
        <v>3004</v>
      </c>
      <c r="D129" s="20" t="s">
        <v>3729</v>
      </c>
      <c r="E129" s="20" t="s">
        <v>3747</v>
      </c>
      <c r="F129" s="20" t="s">
        <v>3424</v>
      </c>
      <c r="K129" s="20" t="s">
        <v>2780</v>
      </c>
      <c r="L129" s="20" t="s">
        <v>3003</v>
      </c>
      <c r="N129" s="12">
        <f t="shared" si="6"/>
        <v>42.75</v>
      </c>
      <c r="O129" s="12">
        <f t="shared" si="7"/>
        <v>8.5500000000000007</v>
      </c>
      <c r="P129" s="26">
        <v>10</v>
      </c>
      <c r="Q129" s="30">
        <f t="shared" si="8"/>
        <v>6</v>
      </c>
      <c r="R129" s="3">
        <f t="shared" si="9"/>
        <v>10</v>
      </c>
      <c r="S129" s="3">
        <f t="shared" si="10"/>
        <v>10</v>
      </c>
      <c r="T129" s="3">
        <f t="shared" si="11"/>
        <v>0</v>
      </c>
      <c r="U129" s="29">
        <v>1</v>
      </c>
      <c r="V129" s="10">
        <v>10</v>
      </c>
      <c r="W129" s="32">
        <v>2</v>
      </c>
      <c r="X129" s="29">
        <v>9</v>
      </c>
      <c r="Y129" s="32">
        <v>6</v>
      </c>
      <c r="Z129" s="32">
        <v>3</v>
      </c>
      <c r="AA129" s="32">
        <v>1</v>
      </c>
      <c r="AB129" s="34">
        <v>0</v>
      </c>
      <c r="AC129" s="34">
        <v>0</v>
      </c>
      <c r="AD129" s="34">
        <v>0</v>
      </c>
    </row>
    <row r="130" spans="1:30" ht="12.75">
      <c r="A130" s="11">
        <v>625</v>
      </c>
      <c r="B130" s="20" t="s">
        <v>871</v>
      </c>
      <c r="C130" s="20" t="s">
        <v>1365</v>
      </c>
      <c r="D130" s="20" t="s">
        <v>3729</v>
      </c>
      <c r="E130" s="20" t="s">
        <v>3747</v>
      </c>
      <c r="F130" s="20" t="s">
        <v>3424</v>
      </c>
      <c r="K130" s="20" t="s">
        <v>2780</v>
      </c>
      <c r="L130" s="20" t="s">
        <v>1367</v>
      </c>
      <c r="N130" s="12">
        <f t="shared" si="12" ref="N130:N193">2*S130+2*T130+U130+1.5*V130+1.25*W130+0.25*X130+2</f>
        <v>42.75</v>
      </c>
      <c r="O130" s="12">
        <f t="shared" si="13" ref="O130:O193">N130/(P130*0.5)</f>
        <v>8.5500000000000007</v>
      </c>
      <c r="P130" s="26">
        <v>10</v>
      </c>
      <c r="Q130" s="30">
        <f t="shared" si="14" ref="Q130:Q193">MAX(Y130:AD130)</f>
        <v>6</v>
      </c>
      <c r="R130" s="3">
        <f t="shared" si="15" ref="R130:R193">SUM(Y130:AD130)</f>
        <v>10</v>
      </c>
      <c r="S130" s="3">
        <f t="shared" si="16" ref="S130:S193">SUM(Y130:AA130)</f>
        <v>10</v>
      </c>
      <c r="T130" s="3">
        <f t="shared" si="17" ref="T130:T193">SUM(AB130:AD130)</f>
        <v>0</v>
      </c>
      <c r="U130" s="29">
        <v>1</v>
      </c>
      <c r="V130" s="10">
        <v>10</v>
      </c>
      <c r="W130" s="32">
        <v>2</v>
      </c>
      <c r="X130" s="29">
        <v>9</v>
      </c>
      <c r="Y130" s="32">
        <v>6</v>
      </c>
      <c r="Z130" s="32">
        <v>3</v>
      </c>
      <c r="AA130" s="32">
        <v>1</v>
      </c>
      <c r="AB130" s="34">
        <v>0</v>
      </c>
      <c r="AC130" s="34">
        <v>0</v>
      </c>
      <c r="AD130" s="34">
        <v>0</v>
      </c>
    </row>
    <row r="131" spans="1:30" ht="12.75">
      <c r="A131" s="11">
        <v>93</v>
      </c>
      <c r="B131" s="20" t="s">
        <v>873</v>
      </c>
      <c r="D131" s="20" t="s">
        <v>3729</v>
      </c>
      <c r="E131" s="20" t="s">
        <v>3747</v>
      </c>
      <c r="F131" s="20" t="s">
        <v>3424</v>
      </c>
      <c r="K131" s="20" t="s">
        <v>2853</v>
      </c>
      <c r="L131" s="20" t="s">
        <v>2853</v>
      </c>
      <c r="N131" s="12">
        <f t="shared" si="12"/>
        <v>42.75</v>
      </c>
      <c r="O131" s="12">
        <f t="shared" si="13"/>
        <v>8.5500000000000007</v>
      </c>
      <c r="P131" s="26">
        <v>10</v>
      </c>
      <c r="Q131" s="30">
        <f t="shared" si="14"/>
        <v>6</v>
      </c>
      <c r="R131" s="3">
        <f t="shared" si="15"/>
        <v>10</v>
      </c>
      <c r="S131" s="3">
        <f t="shared" si="16"/>
        <v>10</v>
      </c>
      <c r="T131" s="3">
        <f t="shared" si="17"/>
        <v>0</v>
      </c>
      <c r="U131" s="29">
        <v>1</v>
      </c>
      <c r="V131" s="10">
        <v>10</v>
      </c>
      <c r="W131" s="32">
        <v>2</v>
      </c>
      <c r="X131" s="29">
        <v>9</v>
      </c>
      <c r="Y131" s="32">
        <v>6</v>
      </c>
      <c r="Z131" s="32">
        <v>3</v>
      </c>
      <c r="AA131" s="32">
        <v>1</v>
      </c>
      <c r="AB131" s="34">
        <v>0</v>
      </c>
      <c r="AC131" s="34">
        <v>0</v>
      </c>
      <c r="AD131" s="34">
        <v>0</v>
      </c>
    </row>
    <row r="132" spans="1:30" ht="12.75">
      <c r="A132" s="11">
        <v>10000</v>
      </c>
      <c r="B132" s="20" t="s">
        <v>870</v>
      </c>
      <c r="C132" s="20" t="s">
        <v>3172</v>
      </c>
      <c r="D132" s="20" t="s">
        <v>3729</v>
      </c>
      <c r="E132" s="20" t="s">
        <v>3747</v>
      </c>
      <c r="F132" s="20" t="s">
        <v>3424</v>
      </c>
      <c r="K132" s="20" t="s">
        <v>2780</v>
      </c>
      <c r="L132" s="20" t="s">
        <v>3165</v>
      </c>
      <c r="N132" s="12">
        <f t="shared" si="12"/>
        <v>40.75</v>
      </c>
      <c r="O132" s="12">
        <f t="shared" si="13"/>
        <v>8.15</v>
      </c>
      <c r="P132" s="26">
        <v>10</v>
      </c>
      <c r="Q132" s="30">
        <f t="shared" si="14"/>
        <v>6</v>
      </c>
      <c r="R132" s="3">
        <f t="shared" si="15"/>
        <v>8</v>
      </c>
      <c r="S132" s="3">
        <f t="shared" si="16"/>
        <v>8</v>
      </c>
      <c r="T132" s="3">
        <f t="shared" si="17"/>
        <v>0</v>
      </c>
      <c r="U132" s="29">
        <v>1</v>
      </c>
      <c r="V132" s="10">
        <v>10</v>
      </c>
      <c r="W132" s="32">
        <v>3</v>
      </c>
      <c r="X132" s="29">
        <v>12</v>
      </c>
      <c r="Y132" s="32">
        <v>6</v>
      </c>
      <c r="Z132" s="32">
        <v>0</v>
      </c>
      <c r="AA132" s="32">
        <v>2</v>
      </c>
      <c r="AB132" s="34">
        <v>0</v>
      </c>
      <c r="AC132" s="34">
        <v>0</v>
      </c>
      <c r="AD132" s="34">
        <v>0</v>
      </c>
    </row>
    <row r="133" spans="1:30" ht="12.75">
      <c r="A133" s="11">
        <v>500000</v>
      </c>
      <c r="B133" s="20" t="s">
        <v>871</v>
      </c>
      <c r="C133" s="20" t="s">
        <v>7789</v>
      </c>
      <c r="D133" s="20" t="s">
        <v>3729</v>
      </c>
      <c r="E133" s="20" t="s">
        <v>3747</v>
      </c>
      <c r="F133" s="20" t="s">
        <v>3424</v>
      </c>
      <c r="K133" s="20" t="s">
        <v>2847</v>
      </c>
      <c r="L133" s="20" t="s">
        <v>7799</v>
      </c>
      <c r="N133" s="12">
        <f t="shared" si="12"/>
        <v>47.25</v>
      </c>
      <c r="O133" s="12">
        <f t="shared" si="13"/>
        <v>7.2692307692307692</v>
      </c>
      <c r="P133" s="26">
        <v>13</v>
      </c>
      <c r="Q133" s="30">
        <f t="shared" si="14"/>
        <v>6</v>
      </c>
      <c r="R133" s="3">
        <f t="shared" si="15"/>
        <v>12</v>
      </c>
      <c r="S133" s="3">
        <f t="shared" si="16"/>
        <v>12</v>
      </c>
      <c r="T133" s="3">
        <f t="shared" si="17"/>
        <v>0</v>
      </c>
      <c r="U133" s="29">
        <v>1</v>
      </c>
      <c r="V133" s="10">
        <v>10</v>
      </c>
      <c r="W133" s="32">
        <v>2</v>
      </c>
      <c r="X133" s="29">
        <v>11</v>
      </c>
      <c r="Y133" s="32">
        <v>4</v>
      </c>
      <c r="Z133" s="32">
        <v>6</v>
      </c>
      <c r="AA133" s="32">
        <v>2</v>
      </c>
      <c r="AB133" s="34">
        <v>0</v>
      </c>
      <c r="AC133" s="34">
        <v>0</v>
      </c>
      <c r="AD133" s="34">
        <v>0</v>
      </c>
    </row>
    <row r="134" spans="1:30" ht="12.75">
      <c r="A134" s="11">
        <v>2250</v>
      </c>
      <c r="B134" s="20" t="s">
        <v>868</v>
      </c>
      <c r="C134" s="20" t="s">
        <v>7644</v>
      </c>
      <c r="D134" s="20" t="s">
        <v>3729</v>
      </c>
      <c r="E134" s="20" t="s">
        <v>3747</v>
      </c>
      <c r="F134" s="20" t="s">
        <v>3424</v>
      </c>
      <c r="K134" s="20" t="s">
        <v>2847</v>
      </c>
      <c r="L134" s="20" t="s">
        <v>3965</v>
      </c>
      <c r="N134" s="12">
        <f t="shared" si="12"/>
        <v>49</v>
      </c>
      <c r="O134" s="12">
        <f t="shared" si="13"/>
        <v>6.5333333333333332</v>
      </c>
      <c r="P134" s="26">
        <v>15</v>
      </c>
      <c r="Q134" s="30">
        <f t="shared" si="14"/>
        <v>6</v>
      </c>
      <c r="R134" s="3">
        <f t="shared" si="15"/>
        <v>12</v>
      </c>
      <c r="S134" s="3">
        <f t="shared" si="16"/>
        <v>12</v>
      </c>
      <c r="T134" s="3">
        <f t="shared" si="17"/>
        <v>0</v>
      </c>
      <c r="U134" s="29">
        <v>1</v>
      </c>
      <c r="V134" s="10">
        <v>10</v>
      </c>
      <c r="W134" s="32">
        <v>3</v>
      </c>
      <c r="X134" s="29">
        <v>13</v>
      </c>
      <c r="Y134" s="32">
        <v>6</v>
      </c>
      <c r="Z134" s="32">
        <v>4</v>
      </c>
      <c r="AA134" s="32">
        <v>2</v>
      </c>
      <c r="AB134" s="34">
        <v>0</v>
      </c>
      <c r="AC134" s="34">
        <v>0</v>
      </c>
      <c r="AD134" s="34">
        <v>0</v>
      </c>
    </row>
    <row r="135" spans="1:30" ht="12.75">
      <c r="A135" s="11">
        <v>437500</v>
      </c>
      <c r="B135" s="20" t="s">
        <v>868</v>
      </c>
      <c r="C135" s="20" t="s">
        <v>7770</v>
      </c>
      <c r="D135" s="20" t="s">
        <v>3729</v>
      </c>
      <c r="E135" s="20" t="s">
        <v>3747</v>
      </c>
      <c r="F135" s="20" t="s">
        <v>3424</v>
      </c>
      <c r="K135" s="20" t="s">
        <v>2561</v>
      </c>
      <c r="L135" s="20" t="s">
        <v>5396</v>
      </c>
      <c r="N135" s="12">
        <f t="shared" si="12"/>
        <v>49</v>
      </c>
      <c r="O135" s="12">
        <f t="shared" si="13"/>
        <v>6.5333333333333332</v>
      </c>
      <c r="P135" s="26">
        <v>15</v>
      </c>
      <c r="Q135" s="30">
        <f t="shared" si="14"/>
        <v>6</v>
      </c>
      <c r="R135" s="3">
        <f t="shared" si="15"/>
        <v>12</v>
      </c>
      <c r="S135" s="3">
        <f t="shared" si="16"/>
        <v>12</v>
      </c>
      <c r="T135" s="3">
        <f t="shared" si="17"/>
        <v>0</v>
      </c>
      <c r="U135" s="29">
        <v>1</v>
      </c>
      <c r="V135" s="10">
        <v>10</v>
      </c>
      <c r="W135" s="32">
        <v>3</v>
      </c>
      <c r="X135" s="29">
        <v>13</v>
      </c>
      <c r="Y135" s="32">
        <v>6</v>
      </c>
      <c r="Z135" s="32">
        <v>4</v>
      </c>
      <c r="AA135" s="32">
        <v>2</v>
      </c>
      <c r="AB135" s="34">
        <v>0</v>
      </c>
      <c r="AC135" s="34">
        <v>0</v>
      </c>
      <c r="AD135" s="34">
        <v>0</v>
      </c>
    </row>
    <row r="136" spans="1:30" ht="12.75">
      <c r="A136" s="11">
        <v>250000</v>
      </c>
      <c r="B136" s="20" t="s">
        <v>2247</v>
      </c>
      <c r="C136" s="20" t="s">
        <v>5012</v>
      </c>
      <c r="D136" s="20" t="s">
        <v>3729</v>
      </c>
      <c r="E136" s="20" t="s">
        <v>3747</v>
      </c>
      <c r="F136" s="20" t="s">
        <v>3424</v>
      </c>
      <c r="K136" s="20" t="s">
        <v>2799</v>
      </c>
      <c r="L136" s="20" t="s">
        <v>8434</v>
      </c>
      <c r="N136" s="12">
        <f t="shared" si="12"/>
        <v>49</v>
      </c>
      <c r="O136" s="12">
        <f t="shared" si="13"/>
        <v>6.5333333333333332</v>
      </c>
      <c r="P136" s="26">
        <v>15</v>
      </c>
      <c r="Q136" s="30">
        <f t="shared" si="14"/>
        <v>6</v>
      </c>
      <c r="R136" s="3">
        <f t="shared" si="15"/>
        <v>12</v>
      </c>
      <c r="S136" s="3">
        <f t="shared" si="16"/>
        <v>12</v>
      </c>
      <c r="T136" s="3">
        <f t="shared" si="17"/>
        <v>0</v>
      </c>
      <c r="U136" s="29">
        <v>1</v>
      </c>
      <c r="V136" s="10">
        <v>10</v>
      </c>
      <c r="W136" s="32">
        <v>3</v>
      </c>
      <c r="X136" s="29">
        <v>13</v>
      </c>
      <c r="Y136" s="32">
        <v>6</v>
      </c>
      <c r="Z136" s="32">
        <v>4</v>
      </c>
      <c r="AA136" s="32">
        <v>2</v>
      </c>
      <c r="AB136" s="34">
        <v>0</v>
      </c>
      <c r="AC136" s="34">
        <v>0</v>
      </c>
      <c r="AD136" s="34">
        <v>0</v>
      </c>
    </row>
    <row r="137" spans="1:30" ht="12.75">
      <c r="A137" s="11">
        <v>375</v>
      </c>
      <c r="B137" s="20" t="s">
        <v>2247</v>
      </c>
      <c r="C137" s="20" t="s">
        <v>5012</v>
      </c>
      <c r="D137" s="20" t="s">
        <v>3729</v>
      </c>
      <c r="E137" s="20" t="s">
        <v>3747</v>
      </c>
      <c r="F137" s="20" t="s">
        <v>3424</v>
      </c>
      <c r="K137" s="20" t="s">
        <v>1376</v>
      </c>
      <c r="L137" s="20" t="s">
        <v>8435</v>
      </c>
      <c r="N137" s="12">
        <f t="shared" si="12"/>
        <v>49</v>
      </c>
      <c r="O137" s="12">
        <f t="shared" si="13"/>
        <v>6.5333333333333332</v>
      </c>
      <c r="P137" s="26">
        <v>15</v>
      </c>
      <c r="Q137" s="30">
        <f t="shared" si="14"/>
        <v>6</v>
      </c>
      <c r="R137" s="3">
        <f t="shared" si="15"/>
        <v>12</v>
      </c>
      <c r="S137" s="3">
        <f t="shared" si="16"/>
        <v>12</v>
      </c>
      <c r="T137" s="3">
        <f t="shared" si="17"/>
        <v>0</v>
      </c>
      <c r="U137" s="29">
        <v>1</v>
      </c>
      <c r="V137" s="10">
        <v>10</v>
      </c>
      <c r="W137" s="32">
        <v>3</v>
      </c>
      <c r="X137" s="29">
        <v>13</v>
      </c>
      <c r="Y137" s="32">
        <v>6</v>
      </c>
      <c r="Z137" s="32">
        <v>4</v>
      </c>
      <c r="AA137" s="32">
        <v>2</v>
      </c>
      <c r="AB137" s="34">
        <v>0</v>
      </c>
      <c r="AC137" s="34">
        <v>0</v>
      </c>
      <c r="AD137" s="34">
        <v>0</v>
      </c>
    </row>
    <row r="138" spans="1:30" ht="12.75">
      <c r="A138" s="11">
        <v>200000</v>
      </c>
      <c r="B138" s="20" t="s">
        <v>877</v>
      </c>
      <c r="C138" s="20" t="s">
        <v>7045</v>
      </c>
      <c r="D138" s="20" t="s">
        <v>3729</v>
      </c>
      <c r="E138" s="20" t="s">
        <v>3747</v>
      </c>
      <c r="F138" s="20" t="s">
        <v>3424</v>
      </c>
      <c r="K138" s="20" t="s">
        <v>2854</v>
      </c>
      <c r="L138" s="20" t="s">
        <v>4941</v>
      </c>
      <c r="N138" s="12">
        <f t="shared" si="12"/>
        <v>48</v>
      </c>
      <c r="O138" s="12">
        <f t="shared" si="13"/>
        <v>19.20</v>
      </c>
      <c r="P138" s="26">
        <v>5</v>
      </c>
      <c r="Q138" s="30">
        <f t="shared" si="14"/>
        <v>6</v>
      </c>
      <c r="R138" s="3">
        <f t="shared" si="15"/>
        <v>11</v>
      </c>
      <c r="S138" s="3">
        <f t="shared" si="16"/>
        <v>11</v>
      </c>
      <c r="T138" s="3">
        <f t="shared" si="17"/>
        <v>0</v>
      </c>
      <c r="U138" s="29">
        <v>1</v>
      </c>
      <c r="V138" s="10">
        <v>9</v>
      </c>
      <c r="W138" s="32">
        <v>5</v>
      </c>
      <c r="X138" s="29">
        <v>13</v>
      </c>
      <c r="Y138" s="32">
        <v>4</v>
      </c>
      <c r="Z138" s="32">
        <v>6</v>
      </c>
      <c r="AA138" s="32">
        <v>1</v>
      </c>
      <c r="AB138" s="34">
        <v>0</v>
      </c>
      <c r="AC138" s="34">
        <v>0</v>
      </c>
      <c r="AD138" s="34">
        <v>0</v>
      </c>
    </row>
    <row r="139" spans="1:30" ht="12.75">
      <c r="A139" s="11">
        <v>6250000</v>
      </c>
      <c r="B139" s="20" t="s">
        <v>870</v>
      </c>
      <c r="C139" s="20" t="s">
        <v>2191</v>
      </c>
      <c r="D139" s="20" t="s">
        <v>3729</v>
      </c>
      <c r="E139" s="20" t="s">
        <v>3747</v>
      </c>
      <c r="F139" s="20" t="s">
        <v>3424</v>
      </c>
      <c r="K139" s="20" t="s">
        <v>2847</v>
      </c>
      <c r="L139" s="20" t="s">
        <v>2195</v>
      </c>
      <c r="N139" s="12">
        <f t="shared" si="12"/>
        <v>48</v>
      </c>
      <c r="O139" s="12">
        <f t="shared" si="13"/>
        <v>19.20</v>
      </c>
      <c r="P139" s="26">
        <v>5</v>
      </c>
      <c r="Q139" s="30">
        <f t="shared" si="14"/>
        <v>6</v>
      </c>
      <c r="R139" s="3">
        <f t="shared" si="15"/>
        <v>11</v>
      </c>
      <c r="S139" s="3">
        <f t="shared" si="16"/>
        <v>11</v>
      </c>
      <c r="T139" s="3">
        <f t="shared" si="17"/>
        <v>0</v>
      </c>
      <c r="U139" s="29">
        <v>1</v>
      </c>
      <c r="V139" s="10">
        <v>9</v>
      </c>
      <c r="W139" s="32">
        <v>5</v>
      </c>
      <c r="X139" s="29">
        <v>13</v>
      </c>
      <c r="Y139" s="32">
        <v>4</v>
      </c>
      <c r="Z139" s="32">
        <v>6</v>
      </c>
      <c r="AA139" s="32">
        <v>1</v>
      </c>
      <c r="AB139" s="34">
        <v>0</v>
      </c>
      <c r="AC139" s="34">
        <v>0</v>
      </c>
      <c r="AD139" s="34">
        <v>0</v>
      </c>
    </row>
    <row r="140" spans="1:30" ht="12.75">
      <c r="A140" s="11">
        <v>10000</v>
      </c>
      <c r="B140" s="20" t="s">
        <v>870</v>
      </c>
      <c r="C140" s="20" t="s">
        <v>3172</v>
      </c>
      <c r="D140" s="20" t="s">
        <v>3729</v>
      </c>
      <c r="E140" s="20" t="s">
        <v>3747</v>
      </c>
      <c r="F140" s="20" t="s">
        <v>3424</v>
      </c>
      <c r="K140" s="20" t="s">
        <v>2780</v>
      </c>
      <c r="L140" s="20" t="s">
        <v>3164</v>
      </c>
      <c r="N140" s="12">
        <f t="shared" si="12"/>
        <v>38.75</v>
      </c>
      <c r="O140" s="12">
        <f t="shared" si="13"/>
        <v>12.916666666666666</v>
      </c>
      <c r="P140" s="26">
        <v>6</v>
      </c>
      <c r="Q140" s="30">
        <f t="shared" si="14"/>
        <v>6</v>
      </c>
      <c r="R140" s="3">
        <f t="shared" si="15"/>
        <v>8</v>
      </c>
      <c r="S140" s="3">
        <f t="shared" si="16"/>
        <v>8</v>
      </c>
      <c r="T140" s="3">
        <f t="shared" si="17"/>
        <v>0</v>
      </c>
      <c r="U140" s="29">
        <v>1</v>
      </c>
      <c r="V140" s="10">
        <v>9</v>
      </c>
      <c r="W140" s="32">
        <v>3</v>
      </c>
      <c r="X140" s="29">
        <v>10</v>
      </c>
      <c r="Y140" s="32">
        <v>6</v>
      </c>
      <c r="Z140" s="32">
        <v>0</v>
      </c>
      <c r="AA140" s="32">
        <v>2</v>
      </c>
      <c r="AB140" s="34">
        <v>0</v>
      </c>
      <c r="AC140" s="34">
        <v>0</v>
      </c>
      <c r="AD140" s="34">
        <v>0</v>
      </c>
    </row>
    <row r="141" spans="1:30" ht="12.75">
      <c r="A141" s="11">
        <v>761</v>
      </c>
      <c r="B141" s="20" t="s">
        <v>872</v>
      </c>
      <c r="D141" s="20" t="s">
        <v>3729</v>
      </c>
      <c r="E141" s="20" t="s">
        <v>3747</v>
      </c>
      <c r="F141" s="20" t="s">
        <v>3424</v>
      </c>
      <c r="G141" s="48" t="s">
        <v>8293</v>
      </c>
      <c r="J141" s="20" t="s">
        <v>7812</v>
      </c>
      <c r="K141" s="20" t="s">
        <v>2780</v>
      </c>
      <c r="L141" s="20" t="s">
        <v>1550</v>
      </c>
      <c r="N141" s="12">
        <f t="shared" si="12"/>
        <v>42.75</v>
      </c>
      <c r="O141" s="12">
        <f t="shared" si="13"/>
        <v>9.50</v>
      </c>
      <c r="P141" s="26">
        <v>9</v>
      </c>
      <c r="Q141" s="30">
        <f t="shared" si="14"/>
        <v>6</v>
      </c>
      <c r="R141" s="3">
        <f t="shared" si="15"/>
        <v>10</v>
      </c>
      <c r="S141" s="3">
        <f t="shared" si="16"/>
        <v>10</v>
      </c>
      <c r="T141" s="3">
        <f t="shared" si="17"/>
        <v>0</v>
      </c>
      <c r="U141" s="29">
        <v>1</v>
      </c>
      <c r="V141" s="10">
        <v>9</v>
      </c>
      <c r="W141" s="32">
        <v>2</v>
      </c>
      <c r="X141" s="29">
        <v>15</v>
      </c>
      <c r="Y141" s="32">
        <v>6</v>
      </c>
      <c r="Z141" s="32">
        <v>3</v>
      </c>
      <c r="AA141" s="32">
        <v>1</v>
      </c>
      <c r="AB141" s="34">
        <v>0</v>
      </c>
      <c r="AC141" s="34">
        <v>0</v>
      </c>
      <c r="AD141" s="34">
        <v>0</v>
      </c>
    </row>
    <row r="142" spans="1:30" ht="12.75">
      <c r="A142" s="11">
        <v>883</v>
      </c>
      <c r="B142" s="20" t="s">
        <v>872</v>
      </c>
      <c r="D142" s="20" t="s">
        <v>3729</v>
      </c>
      <c r="E142" s="20" t="s">
        <v>3747</v>
      </c>
      <c r="F142" s="20" t="s">
        <v>3424</v>
      </c>
      <c r="G142" s="48" t="s">
        <v>3866</v>
      </c>
      <c r="K142" s="20" t="s">
        <v>2780</v>
      </c>
      <c r="L142" s="20" t="s">
        <v>1550</v>
      </c>
      <c r="N142" s="12">
        <f t="shared" si="12"/>
        <v>42.75</v>
      </c>
      <c r="O142" s="12">
        <f t="shared" si="13"/>
        <v>7.125</v>
      </c>
      <c r="P142" s="26">
        <v>12</v>
      </c>
      <c r="Q142" s="30">
        <f t="shared" si="14"/>
        <v>6</v>
      </c>
      <c r="R142" s="3">
        <f t="shared" si="15"/>
        <v>10</v>
      </c>
      <c r="S142" s="3">
        <f t="shared" si="16"/>
        <v>10</v>
      </c>
      <c r="T142" s="3">
        <f t="shared" si="17"/>
        <v>0</v>
      </c>
      <c r="U142" s="29">
        <v>1</v>
      </c>
      <c r="V142" s="10">
        <v>9</v>
      </c>
      <c r="W142" s="32">
        <v>2</v>
      </c>
      <c r="X142" s="29">
        <v>15</v>
      </c>
      <c r="Y142" s="32">
        <v>6</v>
      </c>
      <c r="Z142" s="32">
        <v>3</v>
      </c>
      <c r="AA142" s="32">
        <v>1</v>
      </c>
      <c r="AB142" s="34">
        <v>0</v>
      </c>
      <c r="AC142" s="34">
        <v>0</v>
      </c>
      <c r="AD142" s="34">
        <v>0</v>
      </c>
    </row>
    <row r="143" spans="1:30" ht="12.75">
      <c r="A143" s="11">
        <v>125000</v>
      </c>
      <c r="B143" s="20" t="s">
        <v>868</v>
      </c>
      <c r="C143" s="20" t="s">
        <v>634</v>
      </c>
      <c r="D143" s="20" t="s">
        <v>3729</v>
      </c>
      <c r="E143" s="20" t="s">
        <v>3747</v>
      </c>
      <c r="F143" s="20" t="s">
        <v>3424</v>
      </c>
      <c r="K143" s="20" t="s">
        <v>1376</v>
      </c>
      <c r="L143" s="20" t="s">
        <v>719</v>
      </c>
      <c r="N143" s="12">
        <f t="shared" si="12"/>
        <v>47</v>
      </c>
      <c r="O143" s="12">
        <f t="shared" si="13"/>
        <v>6.2666666666666666</v>
      </c>
      <c r="P143" s="26">
        <v>15</v>
      </c>
      <c r="Q143" s="30">
        <f t="shared" si="14"/>
        <v>6</v>
      </c>
      <c r="R143" s="3">
        <f t="shared" si="15"/>
        <v>12</v>
      </c>
      <c r="S143" s="3">
        <f t="shared" si="16"/>
        <v>12</v>
      </c>
      <c r="T143" s="3">
        <f t="shared" si="17"/>
        <v>0</v>
      </c>
      <c r="U143" s="29">
        <v>1</v>
      </c>
      <c r="V143" s="10">
        <v>9</v>
      </c>
      <c r="W143" s="32">
        <v>3</v>
      </c>
      <c r="X143" s="29">
        <v>11</v>
      </c>
      <c r="Y143" s="32">
        <v>6</v>
      </c>
      <c r="Z143" s="32">
        <v>4</v>
      </c>
      <c r="AA143" s="32">
        <v>2</v>
      </c>
      <c r="AB143" s="34">
        <v>0</v>
      </c>
      <c r="AC143" s="34">
        <v>0</v>
      </c>
      <c r="AD143" s="34">
        <v>0</v>
      </c>
    </row>
    <row r="144" spans="1:30" ht="12.75">
      <c r="A144" s="11">
        <v>625</v>
      </c>
      <c r="B144" s="20" t="s">
        <v>870</v>
      </c>
      <c r="C144" s="20" t="s">
        <v>543</v>
      </c>
      <c r="D144" s="20" t="s">
        <v>3729</v>
      </c>
      <c r="E144" s="20" t="s">
        <v>3747</v>
      </c>
      <c r="F144" s="20" t="s">
        <v>3424</v>
      </c>
      <c r="K144" s="20" t="s">
        <v>2799</v>
      </c>
      <c r="L144" s="20" t="s">
        <v>539</v>
      </c>
      <c r="N144" s="12">
        <f t="shared" si="12"/>
        <v>47</v>
      </c>
      <c r="O144" s="12">
        <f t="shared" si="13"/>
        <v>6.2666666666666666</v>
      </c>
      <c r="P144" s="26">
        <v>15</v>
      </c>
      <c r="Q144" s="30">
        <f t="shared" si="14"/>
        <v>6</v>
      </c>
      <c r="R144" s="3">
        <f t="shared" si="15"/>
        <v>12</v>
      </c>
      <c r="S144" s="3">
        <f t="shared" si="16"/>
        <v>12</v>
      </c>
      <c r="T144" s="3">
        <f t="shared" si="17"/>
        <v>0</v>
      </c>
      <c r="U144" s="29">
        <v>1</v>
      </c>
      <c r="V144" s="10">
        <v>9</v>
      </c>
      <c r="W144" s="32">
        <v>3</v>
      </c>
      <c r="X144" s="29">
        <v>11</v>
      </c>
      <c r="Y144" s="32">
        <v>6</v>
      </c>
      <c r="Z144" s="32">
        <v>4</v>
      </c>
      <c r="AA144" s="32">
        <v>2</v>
      </c>
      <c r="AB144" s="34">
        <v>0</v>
      </c>
      <c r="AC144" s="34">
        <v>0</v>
      </c>
      <c r="AD144" s="34">
        <v>0</v>
      </c>
    </row>
    <row r="145" spans="1:30" ht="12.75">
      <c r="A145" s="11">
        <v>187500</v>
      </c>
      <c r="B145" s="20" t="s">
        <v>870</v>
      </c>
      <c r="C145" s="20" t="s">
        <v>474</v>
      </c>
      <c r="D145" s="20" t="s">
        <v>3729</v>
      </c>
      <c r="E145" s="20" t="s">
        <v>3747</v>
      </c>
      <c r="F145" s="20" t="s">
        <v>3424</v>
      </c>
      <c r="K145" s="20" t="s">
        <v>2857</v>
      </c>
      <c r="L145" s="20" t="s">
        <v>500</v>
      </c>
      <c r="N145" s="12">
        <f t="shared" si="12"/>
        <v>47</v>
      </c>
      <c r="O145" s="12">
        <f t="shared" si="13"/>
        <v>6.2666666666666666</v>
      </c>
      <c r="P145" s="26">
        <v>15</v>
      </c>
      <c r="Q145" s="30">
        <f t="shared" si="14"/>
        <v>6</v>
      </c>
      <c r="R145" s="3">
        <f t="shared" si="15"/>
        <v>12</v>
      </c>
      <c r="S145" s="3">
        <f t="shared" si="16"/>
        <v>12</v>
      </c>
      <c r="T145" s="3">
        <f t="shared" si="17"/>
        <v>0</v>
      </c>
      <c r="U145" s="29">
        <v>1</v>
      </c>
      <c r="V145" s="10">
        <v>9</v>
      </c>
      <c r="W145" s="32">
        <v>3</v>
      </c>
      <c r="X145" s="29">
        <v>11</v>
      </c>
      <c r="Y145" s="32">
        <v>6</v>
      </c>
      <c r="Z145" s="32">
        <v>4</v>
      </c>
      <c r="AA145" s="32">
        <v>2</v>
      </c>
      <c r="AB145" s="34">
        <v>0</v>
      </c>
      <c r="AC145" s="34">
        <v>0</v>
      </c>
      <c r="AD145" s="34">
        <v>0</v>
      </c>
    </row>
    <row r="146" spans="1:30" ht="12.75">
      <c r="A146" s="11">
        <v>200000</v>
      </c>
      <c r="B146" s="20" t="s">
        <v>870</v>
      </c>
      <c r="C146" s="20" t="s">
        <v>474</v>
      </c>
      <c r="D146" s="20" t="s">
        <v>3729</v>
      </c>
      <c r="E146" s="20" t="s">
        <v>3747</v>
      </c>
      <c r="F146" s="20" t="s">
        <v>3424</v>
      </c>
      <c r="K146" s="20" t="s">
        <v>1376</v>
      </c>
      <c r="L146" s="20" t="s">
        <v>496</v>
      </c>
      <c r="N146" s="12">
        <f t="shared" si="12"/>
        <v>47</v>
      </c>
      <c r="O146" s="12">
        <f t="shared" si="13"/>
        <v>6.2666666666666666</v>
      </c>
      <c r="P146" s="26">
        <v>15</v>
      </c>
      <c r="Q146" s="30">
        <f t="shared" si="14"/>
        <v>6</v>
      </c>
      <c r="R146" s="3">
        <f t="shared" si="15"/>
        <v>12</v>
      </c>
      <c r="S146" s="3">
        <f t="shared" si="16"/>
        <v>12</v>
      </c>
      <c r="T146" s="3">
        <f t="shared" si="17"/>
        <v>0</v>
      </c>
      <c r="U146" s="29">
        <v>1</v>
      </c>
      <c r="V146" s="10">
        <v>9</v>
      </c>
      <c r="W146" s="32">
        <v>3</v>
      </c>
      <c r="X146" s="29">
        <v>11</v>
      </c>
      <c r="Y146" s="32">
        <v>6</v>
      </c>
      <c r="Z146" s="32">
        <v>4</v>
      </c>
      <c r="AA146" s="32">
        <v>2</v>
      </c>
      <c r="AB146" s="34">
        <v>0</v>
      </c>
      <c r="AC146" s="34">
        <v>0</v>
      </c>
      <c r="AD146" s="34">
        <v>0</v>
      </c>
    </row>
    <row r="147" spans="1:30" ht="12.75">
      <c r="A147" s="11">
        <v>12500</v>
      </c>
      <c r="B147" s="20" t="s">
        <v>870</v>
      </c>
      <c r="C147" s="20" t="s">
        <v>2344</v>
      </c>
      <c r="D147" s="20" t="s">
        <v>3729</v>
      </c>
      <c r="E147" s="20" t="s">
        <v>3747</v>
      </c>
      <c r="F147" s="20" t="s">
        <v>3424</v>
      </c>
      <c r="K147" s="20" t="s">
        <v>1376</v>
      </c>
      <c r="L147" s="20" t="s">
        <v>416</v>
      </c>
      <c r="N147" s="12">
        <f t="shared" si="12"/>
        <v>47</v>
      </c>
      <c r="O147" s="12">
        <f t="shared" si="13"/>
        <v>6.2666666666666666</v>
      </c>
      <c r="P147" s="26">
        <v>15</v>
      </c>
      <c r="Q147" s="30">
        <f t="shared" si="14"/>
        <v>6</v>
      </c>
      <c r="R147" s="3">
        <f t="shared" si="15"/>
        <v>12</v>
      </c>
      <c r="S147" s="3">
        <f t="shared" si="16"/>
        <v>12</v>
      </c>
      <c r="T147" s="3">
        <f t="shared" si="17"/>
        <v>0</v>
      </c>
      <c r="U147" s="29">
        <v>1</v>
      </c>
      <c r="V147" s="10">
        <v>9</v>
      </c>
      <c r="W147" s="32">
        <v>3</v>
      </c>
      <c r="X147" s="29">
        <v>11</v>
      </c>
      <c r="Y147" s="32">
        <v>6</v>
      </c>
      <c r="Z147" s="32">
        <v>4</v>
      </c>
      <c r="AA147" s="32">
        <v>2</v>
      </c>
      <c r="AB147" s="34">
        <v>0</v>
      </c>
      <c r="AC147" s="34">
        <v>0</v>
      </c>
      <c r="AD147" s="34">
        <v>0</v>
      </c>
    </row>
    <row r="148" spans="1:30" ht="12.75">
      <c r="A148" s="11">
        <v>232500</v>
      </c>
      <c r="B148" s="20" t="s">
        <v>870</v>
      </c>
      <c r="C148" s="20" t="s">
        <v>2341</v>
      </c>
      <c r="D148" s="20" t="s">
        <v>3729</v>
      </c>
      <c r="E148" s="20" t="s">
        <v>3747</v>
      </c>
      <c r="F148" s="20" t="s">
        <v>3424</v>
      </c>
      <c r="K148" s="20" t="s">
        <v>1376</v>
      </c>
      <c r="L148" s="20" t="s">
        <v>2298</v>
      </c>
      <c r="N148" s="12">
        <f t="shared" si="12"/>
        <v>47</v>
      </c>
      <c r="O148" s="12">
        <f t="shared" si="13"/>
        <v>6.2666666666666666</v>
      </c>
      <c r="P148" s="26">
        <v>15</v>
      </c>
      <c r="Q148" s="30">
        <f t="shared" si="14"/>
        <v>6</v>
      </c>
      <c r="R148" s="3">
        <f t="shared" si="15"/>
        <v>12</v>
      </c>
      <c r="S148" s="3">
        <f t="shared" si="16"/>
        <v>12</v>
      </c>
      <c r="T148" s="3">
        <f t="shared" si="17"/>
        <v>0</v>
      </c>
      <c r="U148" s="29">
        <v>1</v>
      </c>
      <c r="V148" s="10">
        <v>9</v>
      </c>
      <c r="W148" s="32">
        <v>3</v>
      </c>
      <c r="X148" s="29">
        <v>11</v>
      </c>
      <c r="Y148" s="32">
        <v>6</v>
      </c>
      <c r="Z148" s="32">
        <v>4</v>
      </c>
      <c r="AA148" s="32">
        <v>2</v>
      </c>
      <c r="AB148" s="34">
        <v>0</v>
      </c>
      <c r="AC148" s="34">
        <v>0</v>
      </c>
      <c r="AD148" s="34">
        <v>0</v>
      </c>
    </row>
    <row r="149" spans="1:30" ht="12.75">
      <c r="A149" s="11">
        <v>125000</v>
      </c>
      <c r="B149" s="20" t="s">
        <v>870</v>
      </c>
      <c r="C149" s="20" t="s">
        <v>3242</v>
      </c>
      <c r="D149" s="20" t="s">
        <v>3729</v>
      </c>
      <c r="E149" s="20" t="s">
        <v>3747</v>
      </c>
      <c r="F149" s="20" t="s">
        <v>3424</v>
      </c>
      <c r="K149" s="20" t="s">
        <v>1376</v>
      </c>
      <c r="L149" s="20" t="s">
        <v>3235</v>
      </c>
      <c r="N149" s="12">
        <f t="shared" si="12"/>
        <v>47</v>
      </c>
      <c r="O149" s="12">
        <f t="shared" si="13"/>
        <v>6.2666666666666666</v>
      </c>
      <c r="P149" s="26">
        <v>15</v>
      </c>
      <c r="Q149" s="30">
        <f t="shared" si="14"/>
        <v>6</v>
      </c>
      <c r="R149" s="3">
        <f t="shared" si="15"/>
        <v>12</v>
      </c>
      <c r="S149" s="3">
        <f t="shared" si="16"/>
        <v>12</v>
      </c>
      <c r="T149" s="3">
        <f t="shared" si="17"/>
        <v>0</v>
      </c>
      <c r="U149" s="29">
        <v>1</v>
      </c>
      <c r="V149" s="10">
        <v>9</v>
      </c>
      <c r="W149" s="32">
        <v>3</v>
      </c>
      <c r="X149" s="29">
        <v>11</v>
      </c>
      <c r="Y149" s="32">
        <v>6</v>
      </c>
      <c r="Z149" s="32">
        <v>4</v>
      </c>
      <c r="AA149" s="32">
        <v>2</v>
      </c>
      <c r="AB149" s="34">
        <v>0</v>
      </c>
      <c r="AC149" s="34">
        <v>0</v>
      </c>
      <c r="AD149" s="34">
        <v>0</v>
      </c>
    </row>
    <row r="150" spans="1:30" ht="12.75">
      <c r="A150" s="11">
        <v>212500</v>
      </c>
      <c r="B150" s="20" t="s">
        <v>870</v>
      </c>
      <c r="C150" s="20" t="s">
        <v>474</v>
      </c>
      <c r="D150" s="20" t="s">
        <v>3729</v>
      </c>
      <c r="E150" s="20" t="s">
        <v>3747</v>
      </c>
      <c r="F150" s="20" t="s">
        <v>3424</v>
      </c>
      <c r="K150" s="20" t="s">
        <v>2561</v>
      </c>
      <c r="L150" s="20" t="s">
        <v>499</v>
      </c>
      <c r="N150" s="12">
        <f t="shared" si="12"/>
        <v>47</v>
      </c>
      <c r="O150" s="12">
        <f t="shared" si="13"/>
        <v>6.2666666666666666</v>
      </c>
      <c r="P150" s="26">
        <v>15</v>
      </c>
      <c r="Q150" s="30">
        <f t="shared" si="14"/>
        <v>6</v>
      </c>
      <c r="R150" s="3">
        <f t="shared" si="15"/>
        <v>12</v>
      </c>
      <c r="S150" s="3">
        <f t="shared" si="16"/>
        <v>12</v>
      </c>
      <c r="T150" s="3">
        <f t="shared" si="17"/>
        <v>0</v>
      </c>
      <c r="U150" s="29">
        <v>1</v>
      </c>
      <c r="V150" s="10">
        <v>9</v>
      </c>
      <c r="W150" s="32">
        <v>3</v>
      </c>
      <c r="X150" s="29">
        <v>11</v>
      </c>
      <c r="Y150" s="32">
        <v>6</v>
      </c>
      <c r="Z150" s="32">
        <v>4</v>
      </c>
      <c r="AA150" s="32">
        <v>2</v>
      </c>
      <c r="AB150" s="34">
        <v>0</v>
      </c>
      <c r="AC150" s="34">
        <v>0</v>
      </c>
      <c r="AD150" s="34">
        <v>0</v>
      </c>
    </row>
    <row r="151" spans="1:30" ht="12.75">
      <c r="A151" s="11">
        <v>187500</v>
      </c>
      <c r="B151" s="20" t="s">
        <v>870</v>
      </c>
      <c r="C151" s="20" t="s">
        <v>1982</v>
      </c>
      <c r="D151" s="20" t="s">
        <v>3729</v>
      </c>
      <c r="E151" s="20" t="s">
        <v>3747</v>
      </c>
      <c r="F151" s="20" t="s">
        <v>3424</v>
      </c>
      <c r="K151" s="20" t="s">
        <v>2561</v>
      </c>
      <c r="L151" s="20" t="s">
        <v>1986</v>
      </c>
      <c r="N151" s="12">
        <f t="shared" si="12"/>
        <v>47</v>
      </c>
      <c r="O151" s="12">
        <f t="shared" si="13"/>
        <v>6.2666666666666666</v>
      </c>
      <c r="P151" s="26">
        <v>15</v>
      </c>
      <c r="Q151" s="30">
        <f t="shared" si="14"/>
        <v>6</v>
      </c>
      <c r="R151" s="3">
        <f t="shared" si="15"/>
        <v>12</v>
      </c>
      <c r="S151" s="3">
        <f t="shared" si="16"/>
        <v>12</v>
      </c>
      <c r="T151" s="3">
        <f t="shared" si="17"/>
        <v>0</v>
      </c>
      <c r="U151" s="29">
        <v>1</v>
      </c>
      <c r="V151" s="10">
        <v>9</v>
      </c>
      <c r="W151" s="32">
        <v>3</v>
      </c>
      <c r="X151" s="29">
        <v>11</v>
      </c>
      <c r="Y151" s="32">
        <v>6</v>
      </c>
      <c r="Z151" s="32">
        <v>4</v>
      </c>
      <c r="AA151" s="32">
        <v>2</v>
      </c>
      <c r="AB151" s="34">
        <v>0</v>
      </c>
      <c r="AC151" s="34">
        <v>0</v>
      </c>
      <c r="AD151" s="34">
        <v>0</v>
      </c>
    </row>
    <row r="152" spans="1:30" ht="12.75">
      <c r="A152" s="11">
        <v>250000</v>
      </c>
      <c r="B152" s="20" t="s">
        <v>2247</v>
      </c>
      <c r="C152" s="20" t="s">
        <v>5012</v>
      </c>
      <c r="D152" s="20" t="s">
        <v>3729</v>
      </c>
      <c r="E152" s="20" t="s">
        <v>3747</v>
      </c>
      <c r="F152" s="20" t="s">
        <v>3424</v>
      </c>
      <c r="K152" s="20" t="s">
        <v>2799</v>
      </c>
      <c r="L152" s="20" t="s">
        <v>8436</v>
      </c>
      <c r="N152" s="12">
        <f t="shared" si="12"/>
        <v>47</v>
      </c>
      <c r="O152" s="12">
        <f t="shared" si="13"/>
        <v>6.2666666666666666</v>
      </c>
      <c r="P152" s="26">
        <v>15</v>
      </c>
      <c r="Q152" s="30">
        <f t="shared" si="14"/>
        <v>6</v>
      </c>
      <c r="R152" s="3">
        <f t="shared" si="15"/>
        <v>12</v>
      </c>
      <c r="S152" s="3">
        <f t="shared" si="16"/>
        <v>12</v>
      </c>
      <c r="T152" s="3">
        <f t="shared" si="17"/>
        <v>0</v>
      </c>
      <c r="U152" s="29">
        <v>1</v>
      </c>
      <c r="V152" s="10">
        <v>9</v>
      </c>
      <c r="W152" s="32">
        <v>3</v>
      </c>
      <c r="X152" s="29">
        <v>11</v>
      </c>
      <c r="Y152" s="32">
        <v>6</v>
      </c>
      <c r="Z152" s="32">
        <v>4</v>
      </c>
      <c r="AA152" s="32">
        <v>2</v>
      </c>
      <c r="AB152" s="34">
        <v>0</v>
      </c>
      <c r="AC152" s="34">
        <v>0</v>
      </c>
      <c r="AD152" s="34">
        <v>0</v>
      </c>
    </row>
    <row r="153" spans="1:30" ht="12.75">
      <c r="A153" s="11">
        <v>375</v>
      </c>
      <c r="B153" s="20" t="s">
        <v>2247</v>
      </c>
      <c r="C153" s="20" t="s">
        <v>5012</v>
      </c>
      <c r="D153" s="20" t="s">
        <v>3729</v>
      </c>
      <c r="E153" s="20" t="s">
        <v>3747</v>
      </c>
      <c r="F153" s="20" t="s">
        <v>3424</v>
      </c>
      <c r="K153" s="20" t="s">
        <v>1376</v>
      </c>
      <c r="L153" s="20" t="s">
        <v>8437</v>
      </c>
      <c r="N153" s="12">
        <f t="shared" si="12"/>
        <v>47</v>
      </c>
      <c r="O153" s="12">
        <f t="shared" si="13"/>
        <v>6.2666666666666666</v>
      </c>
      <c r="P153" s="26">
        <v>15</v>
      </c>
      <c r="Q153" s="30">
        <f t="shared" si="14"/>
        <v>6</v>
      </c>
      <c r="R153" s="3">
        <f t="shared" si="15"/>
        <v>12</v>
      </c>
      <c r="S153" s="3">
        <f t="shared" si="16"/>
        <v>12</v>
      </c>
      <c r="T153" s="3">
        <f t="shared" si="17"/>
        <v>0</v>
      </c>
      <c r="U153" s="29">
        <v>1</v>
      </c>
      <c r="V153" s="10">
        <v>9</v>
      </c>
      <c r="W153" s="32">
        <v>3</v>
      </c>
      <c r="X153" s="29">
        <v>11</v>
      </c>
      <c r="Y153" s="32">
        <v>6</v>
      </c>
      <c r="Z153" s="32">
        <v>4</v>
      </c>
      <c r="AA153" s="32">
        <v>2</v>
      </c>
      <c r="AB153" s="34">
        <v>0</v>
      </c>
      <c r="AC153" s="34">
        <v>0</v>
      </c>
      <c r="AD153" s="34">
        <v>0</v>
      </c>
    </row>
    <row r="154" spans="1:30" ht="12.75">
      <c r="A154" s="11">
        <v>24200</v>
      </c>
      <c r="B154" s="20" t="s">
        <v>872</v>
      </c>
      <c r="D154" s="20" t="s">
        <v>3729</v>
      </c>
      <c r="E154" s="20" t="s">
        <v>3747</v>
      </c>
      <c r="F154" s="20" t="s">
        <v>3424</v>
      </c>
      <c r="J154" s="20" t="s">
        <v>7812</v>
      </c>
      <c r="K154" s="20" t="s">
        <v>2561</v>
      </c>
      <c r="L154" s="20" t="s">
        <v>8096</v>
      </c>
      <c r="N154" s="12">
        <f t="shared" si="12"/>
        <v>50</v>
      </c>
      <c r="O154" s="12">
        <f t="shared" si="13"/>
        <v>5.5555555555555554</v>
      </c>
      <c r="P154" s="26">
        <v>18</v>
      </c>
      <c r="Q154" s="30">
        <f t="shared" si="14"/>
        <v>6</v>
      </c>
      <c r="R154" s="3">
        <f t="shared" si="15"/>
        <v>13</v>
      </c>
      <c r="S154" s="3">
        <f t="shared" si="16"/>
        <v>13</v>
      </c>
      <c r="T154" s="3">
        <f t="shared" si="17"/>
        <v>0</v>
      </c>
      <c r="U154" s="29">
        <v>2</v>
      </c>
      <c r="V154" s="10">
        <v>9</v>
      </c>
      <c r="W154" s="32">
        <v>4</v>
      </c>
      <c r="X154" s="29">
        <v>6</v>
      </c>
      <c r="Y154" s="32">
        <v>6</v>
      </c>
      <c r="Z154" s="32">
        <v>4</v>
      </c>
      <c r="AA154" s="32">
        <v>3</v>
      </c>
      <c r="AB154" s="34">
        <v>0</v>
      </c>
      <c r="AC154" s="34">
        <v>0</v>
      </c>
      <c r="AD154" s="34">
        <v>0</v>
      </c>
    </row>
    <row r="155" spans="1:30" ht="12.75">
      <c r="A155" s="11">
        <v>6250000</v>
      </c>
      <c r="B155" s="20" t="s">
        <v>870</v>
      </c>
      <c r="C155" s="20" t="s">
        <v>2191</v>
      </c>
      <c r="D155" s="20" t="s">
        <v>3729</v>
      </c>
      <c r="E155" s="20" t="s">
        <v>3747</v>
      </c>
      <c r="F155" s="20" t="s">
        <v>3424</v>
      </c>
      <c r="K155" s="20" t="s">
        <v>2847</v>
      </c>
      <c r="L155" s="20" t="s">
        <v>2196</v>
      </c>
      <c r="N155" s="12">
        <f t="shared" si="12"/>
        <v>50.75</v>
      </c>
      <c r="O155" s="12">
        <f t="shared" si="13"/>
        <v>5.075</v>
      </c>
      <c r="P155" s="26">
        <v>20</v>
      </c>
      <c r="Q155" s="30">
        <f t="shared" si="14"/>
        <v>6</v>
      </c>
      <c r="R155" s="3">
        <f t="shared" si="15"/>
        <v>13</v>
      </c>
      <c r="S155" s="3">
        <f t="shared" si="16"/>
        <v>13</v>
      </c>
      <c r="T155" s="3">
        <f t="shared" si="17"/>
        <v>0</v>
      </c>
      <c r="U155" s="29">
        <v>1</v>
      </c>
      <c r="V155" s="10">
        <v>9</v>
      </c>
      <c r="W155" s="32">
        <v>4</v>
      </c>
      <c r="X155" s="29">
        <v>13</v>
      </c>
      <c r="Y155" s="32">
        <v>5</v>
      </c>
      <c r="Z155" s="32">
        <v>6</v>
      </c>
      <c r="AA155" s="32">
        <v>2</v>
      </c>
      <c r="AB155" s="34">
        <v>0</v>
      </c>
      <c r="AC155" s="34">
        <v>0</v>
      </c>
      <c r="AD155" s="34">
        <v>0</v>
      </c>
    </row>
    <row r="156" spans="1:30" ht="12.75">
      <c r="A156" s="11">
        <v>3125000</v>
      </c>
      <c r="B156" s="20" t="s">
        <v>868</v>
      </c>
      <c r="C156" s="20" t="s">
        <v>7674</v>
      </c>
      <c r="D156" s="20" t="s">
        <v>3729</v>
      </c>
      <c r="E156" s="20" t="s">
        <v>3747</v>
      </c>
      <c r="F156" s="20" t="s">
        <v>3424</v>
      </c>
      <c r="K156" s="20" t="s">
        <v>2624</v>
      </c>
      <c r="L156" s="20" t="s">
        <v>6272</v>
      </c>
      <c r="M156" s="39" t="s">
        <v>8849</v>
      </c>
      <c r="N156" s="12">
        <f t="shared" si="12"/>
        <v>56.75</v>
      </c>
      <c r="O156" s="12">
        <f t="shared" si="13"/>
        <v>5.675</v>
      </c>
      <c r="P156" s="26">
        <v>20</v>
      </c>
      <c r="Q156" s="30">
        <f t="shared" si="14"/>
        <v>6</v>
      </c>
      <c r="R156" s="3">
        <f t="shared" si="15"/>
        <v>15</v>
      </c>
      <c r="S156" s="3">
        <f t="shared" si="16"/>
        <v>15</v>
      </c>
      <c r="T156" s="3">
        <f t="shared" si="17"/>
        <v>0</v>
      </c>
      <c r="U156" s="29">
        <v>2</v>
      </c>
      <c r="V156" s="10">
        <v>8</v>
      </c>
      <c r="W156" s="32">
        <v>5</v>
      </c>
      <c r="X156" s="29">
        <v>18</v>
      </c>
      <c r="Y156" s="32">
        <v>6</v>
      </c>
      <c r="Z156" s="32">
        <v>6</v>
      </c>
      <c r="AA156" s="32">
        <v>3</v>
      </c>
      <c r="AB156" s="34">
        <v>0</v>
      </c>
      <c r="AC156" s="34">
        <v>0</v>
      </c>
      <c r="AD156" s="34">
        <v>0</v>
      </c>
    </row>
    <row r="157" spans="1:30" ht="12.75">
      <c r="A157" s="11">
        <v>2783</v>
      </c>
      <c r="B157" s="20" t="s">
        <v>872</v>
      </c>
      <c r="D157" s="20" t="s">
        <v>3729</v>
      </c>
      <c r="E157" s="20" t="s">
        <v>3747</v>
      </c>
      <c r="F157" s="20" t="s">
        <v>3424</v>
      </c>
      <c r="J157" s="20" t="s">
        <v>7812</v>
      </c>
      <c r="K157" s="20" t="s">
        <v>2855</v>
      </c>
      <c r="L157" s="20" t="s">
        <v>227</v>
      </c>
      <c r="N157" s="12">
        <f t="shared" si="12"/>
        <v>49.50</v>
      </c>
      <c r="O157" s="12">
        <f t="shared" si="13"/>
        <v>4.95</v>
      </c>
      <c r="P157" s="26">
        <v>20</v>
      </c>
      <c r="Q157" s="30">
        <f t="shared" si="14"/>
        <v>6</v>
      </c>
      <c r="R157" s="3">
        <f t="shared" si="15"/>
        <v>13</v>
      </c>
      <c r="S157" s="3">
        <f t="shared" si="16"/>
        <v>13</v>
      </c>
      <c r="T157" s="3">
        <f t="shared" si="17"/>
        <v>0</v>
      </c>
      <c r="U157" s="29">
        <v>1</v>
      </c>
      <c r="V157" s="10">
        <v>8</v>
      </c>
      <c r="W157" s="32">
        <v>4</v>
      </c>
      <c r="X157" s="29">
        <v>14</v>
      </c>
      <c r="Y157" s="32">
        <v>5</v>
      </c>
      <c r="Z157" s="32">
        <v>6</v>
      </c>
      <c r="AA157" s="32">
        <v>2</v>
      </c>
      <c r="AB157" s="34">
        <v>0</v>
      </c>
      <c r="AC157" s="34">
        <v>0</v>
      </c>
      <c r="AD157" s="34">
        <v>0</v>
      </c>
    </row>
    <row r="158" spans="1:30" ht="12.75">
      <c r="A158" s="11">
        <v>175</v>
      </c>
      <c r="B158" s="20" t="s">
        <v>868</v>
      </c>
      <c r="C158" s="20" t="s">
        <v>7616</v>
      </c>
      <c r="D158" s="20" t="s">
        <v>3729</v>
      </c>
      <c r="E158" s="20" t="s">
        <v>3747</v>
      </c>
      <c r="F158" s="20" t="s">
        <v>3424</v>
      </c>
      <c r="K158" s="20" t="s">
        <v>2666</v>
      </c>
      <c r="L158" s="20" t="s">
        <v>6449</v>
      </c>
      <c r="N158" s="12">
        <f t="shared" si="12"/>
        <v>48.75</v>
      </c>
      <c r="O158" s="12">
        <f t="shared" si="13"/>
        <v>4.875</v>
      </c>
      <c r="P158" s="26">
        <v>20</v>
      </c>
      <c r="Q158" s="30">
        <f t="shared" si="14"/>
        <v>6</v>
      </c>
      <c r="R158" s="3">
        <f t="shared" si="15"/>
        <v>13</v>
      </c>
      <c r="S158" s="3">
        <f t="shared" si="16"/>
        <v>13</v>
      </c>
      <c r="T158" s="3">
        <f t="shared" si="17"/>
        <v>0</v>
      </c>
      <c r="U158" s="29">
        <v>1</v>
      </c>
      <c r="V158" s="10">
        <v>8</v>
      </c>
      <c r="W158" s="32">
        <v>4</v>
      </c>
      <c r="X158" s="29">
        <v>11</v>
      </c>
      <c r="Y158" s="32">
        <v>5</v>
      </c>
      <c r="Z158" s="32">
        <v>6</v>
      </c>
      <c r="AA158" s="32">
        <v>2</v>
      </c>
      <c r="AB158" s="34">
        <v>0</v>
      </c>
      <c r="AC158" s="34">
        <v>0</v>
      </c>
      <c r="AD158" s="34">
        <v>0</v>
      </c>
    </row>
    <row r="159" spans="1:30" ht="12.75">
      <c r="A159" s="11">
        <v>225000</v>
      </c>
      <c r="B159" s="20" t="s">
        <v>870</v>
      </c>
      <c r="C159" s="20" t="s">
        <v>474</v>
      </c>
      <c r="D159" s="20" t="s">
        <v>3729</v>
      </c>
      <c r="E159" s="20" t="s">
        <v>3747</v>
      </c>
      <c r="F159" s="20" t="s">
        <v>3424</v>
      </c>
      <c r="K159" s="20" t="s">
        <v>2856</v>
      </c>
      <c r="L159" s="20" t="s">
        <v>502</v>
      </c>
      <c r="N159" s="12">
        <f t="shared" si="12"/>
        <v>48.75</v>
      </c>
      <c r="O159" s="12">
        <f t="shared" si="13"/>
        <v>4.875</v>
      </c>
      <c r="P159" s="26">
        <v>20</v>
      </c>
      <c r="Q159" s="30">
        <f t="shared" si="14"/>
        <v>6</v>
      </c>
      <c r="R159" s="3">
        <f t="shared" si="15"/>
        <v>13</v>
      </c>
      <c r="S159" s="3">
        <f t="shared" si="16"/>
        <v>13</v>
      </c>
      <c r="T159" s="3">
        <f t="shared" si="17"/>
        <v>0</v>
      </c>
      <c r="U159" s="29">
        <v>1</v>
      </c>
      <c r="V159" s="10">
        <v>8</v>
      </c>
      <c r="W159" s="32">
        <v>4</v>
      </c>
      <c r="X159" s="29">
        <v>11</v>
      </c>
      <c r="Y159" s="32">
        <v>5</v>
      </c>
      <c r="Z159" s="32">
        <v>6</v>
      </c>
      <c r="AA159" s="32">
        <v>2</v>
      </c>
      <c r="AB159" s="34">
        <v>0</v>
      </c>
      <c r="AC159" s="34">
        <v>0</v>
      </c>
      <c r="AD159" s="34">
        <v>0</v>
      </c>
    </row>
    <row r="160" spans="1:30" ht="12.75">
      <c r="A160" s="11">
        <v>162</v>
      </c>
      <c r="B160" s="20" t="s">
        <v>870</v>
      </c>
      <c r="C160" s="20" t="s">
        <v>3190</v>
      </c>
      <c r="D160" s="20" t="s">
        <v>3729</v>
      </c>
      <c r="E160" s="20" t="s">
        <v>3747</v>
      </c>
      <c r="F160" s="20" t="s">
        <v>3424</v>
      </c>
      <c r="K160" s="20" t="s">
        <v>2856</v>
      </c>
      <c r="L160" s="20" t="s">
        <v>2856</v>
      </c>
      <c r="N160" s="12">
        <f t="shared" si="12"/>
        <v>48.75</v>
      </c>
      <c r="O160" s="12">
        <f t="shared" si="13"/>
        <v>4.875</v>
      </c>
      <c r="P160" s="26">
        <v>20</v>
      </c>
      <c r="Q160" s="30">
        <f t="shared" si="14"/>
        <v>6</v>
      </c>
      <c r="R160" s="3">
        <f t="shared" si="15"/>
        <v>13</v>
      </c>
      <c r="S160" s="3">
        <f t="shared" si="16"/>
        <v>13</v>
      </c>
      <c r="T160" s="3">
        <f t="shared" si="17"/>
        <v>0</v>
      </c>
      <c r="U160" s="29">
        <v>1</v>
      </c>
      <c r="V160" s="10">
        <v>8</v>
      </c>
      <c r="W160" s="32">
        <v>4</v>
      </c>
      <c r="X160" s="29">
        <v>11</v>
      </c>
      <c r="Y160" s="32">
        <v>5</v>
      </c>
      <c r="Z160" s="32">
        <v>6</v>
      </c>
      <c r="AA160" s="32">
        <v>2</v>
      </c>
      <c r="AB160" s="34">
        <v>0</v>
      </c>
      <c r="AC160" s="34">
        <v>0</v>
      </c>
      <c r="AD160" s="34">
        <v>0</v>
      </c>
    </row>
    <row r="161" spans="1:30" ht="12.75">
      <c r="A161" s="11">
        <v>323573</v>
      </c>
      <c r="B161" s="20" t="s">
        <v>870</v>
      </c>
      <c r="C161" s="20" t="s">
        <v>5775</v>
      </c>
      <c r="D161" s="20" t="s">
        <v>3729</v>
      </c>
      <c r="E161" s="20" t="s">
        <v>3747</v>
      </c>
      <c r="F161" s="20" t="s">
        <v>3424</v>
      </c>
      <c r="K161" s="20" t="s">
        <v>2561</v>
      </c>
      <c r="L161" s="20" t="s">
        <v>5777</v>
      </c>
      <c r="N161" s="12">
        <f t="shared" si="12"/>
        <v>48.75</v>
      </c>
      <c r="O161" s="12">
        <f t="shared" si="13"/>
        <v>4.875</v>
      </c>
      <c r="P161" s="26">
        <v>20</v>
      </c>
      <c r="Q161" s="30">
        <f t="shared" si="14"/>
        <v>6</v>
      </c>
      <c r="R161" s="3">
        <f t="shared" si="15"/>
        <v>13</v>
      </c>
      <c r="S161" s="3">
        <f t="shared" si="16"/>
        <v>13</v>
      </c>
      <c r="T161" s="3">
        <f t="shared" si="17"/>
        <v>0</v>
      </c>
      <c r="U161" s="29">
        <v>1</v>
      </c>
      <c r="V161" s="10">
        <v>8</v>
      </c>
      <c r="W161" s="32">
        <v>4</v>
      </c>
      <c r="X161" s="29">
        <v>11</v>
      </c>
      <c r="Y161" s="32">
        <v>5</v>
      </c>
      <c r="Z161" s="32">
        <v>6</v>
      </c>
      <c r="AA161" s="32">
        <v>2</v>
      </c>
      <c r="AB161" s="34">
        <v>0</v>
      </c>
      <c r="AC161" s="34">
        <v>0</v>
      </c>
      <c r="AD161" s="34">
        <v>0</v>
      </c>
    </row>
    <row r="162" spans="2:30" ht="12.75">
      <c r="B162" s="20" t="s">
        <v>872</v>
      </c>
      <c r="D162" s="20" t="s">
        <v>3729</v>
      </c>
      <c r="E162" s="20" t="s">
        <v>3747</v>
      </c>
      <c r="F162" s="20" t="s">
        <v>3424</v>
      </c>
      <c r="K162" s="20" t="s">
        <v>2855</v>
      </c>
      <c r="L162" s="20" t="s">
        <v>227</v>
      </c>
      <c r="N162" s="12">
        <f t="shared" si="12"/>
        <v>47.50</v>
      </c>
      <c r="O162" s="12">
        <f t="shared" si="13"/>
        <v>4.75</v>
      </c>
      <c r="P162" s="26">
        <v>20</v>
      </c>
      <c r="Q162" s="30">
        <f t="shared" si="14"/>
        <v>6</v>
      </c>
      <c r="R162" s="3">
        <f t="shared" si="15"/>
        <v>13</v>
      </c>
      <c r="S162" s="3">
        <f t="shared" si="16"/>
        <v>13</v>
      </c>
      <c r="T162" s="3">
        <f t="shared" si="17"/>
        <v>0</v>
      </c>
      <c r="U162" s="29">
        <v>1</v>
      </c>
      <c r="V162" s="10">
        <v>8</v>
      </c>
      <c r="W162" s="32">
        <v>4</v>
      </c>
      <c r="X162" s="29">
        <v>6</v>
      </c>
      <c r="Y162" s="32">
        <v>5</v>
      </c>
      <c r="Z162" s="32">
        <v>6</v>
      </c>
      <c r="AA162" s="32">
        <v>2</v>
      </c>
      <c r="AB162" s="34">
        <v>0</v>
      </c>
      <c r="AC162" s="34">
        <v>0</v>
      </c>
      <c r="AD162" s="34">
        <v>0</v>
      </c>
    </row>
    <row r="163" spans="1:30" ht="12.75">
      <c r="A163" s="11">
        <v>10000</v>
      </c>
      <c r="B163" s="20" t="s">
        <v>870</v>
      </c>
      <c r="C163" s="20" t="s">
        <v>3172</v>
      </c>
      <c r="D163" s="20" t="s">
        <v>3729</v>
      </c>
      <c r="E163" s="20" t="s">
        <v>3747</v>
      </c>
      <c r="F163" s="20" t="s">
        <v>3424</v>
      </c>
      <c r="K163" s="20" t="s">
        <v>2561</v>
      </c>
      <c r="L163" s="20" t="s">
        <v>3171</v>
      </c>
      <c r="N163" s="12">
        <f t="shared" si="12"/>
        <v>48.75</v>
      </c>
      <c r="O163" s="12">
        <f t="shared" si="13"/>
        <v>4.875</v>
      </c>
      <c r="P163" s="26">
        <v>20</v>
      </c>
      <c r="Q163" s="30">
        <f t="shared" si="14"/>
        <v>6</v>
      </c>
      <c r="R163" s="3">
        <f t="shared" si="15"/>
        <v>12</v>
      </c>
      <c r="S163" s="3">
        <f t="shared" si="16"/>
        <v>12</v>
      </c>
      <c r="T163" s="3">
        <f t="shared" si="17"/>
        <v>0</v>
      </c>
      <c r="U163" s="29">
        <v>2</v>
      </c>
      <c r="V163" s="10">
        <v>8</v>
      </c>
      <c r="W163" s="32">
        <v>5</v>
      </c>
      <c r="X163" s="29">
        <v>10</v>
      </c>
      <c r="Y163" s="32">
        <v>6</v>
      </c>
      <c r="Z163" s="32">
        <v>4</v>
      </c>
      <c r="AA163" s="32">
        <v>2</v>
      </c>
      <c r="AB163" s="34">
        <v>0</v>
      </c>
      <c r="AC163" s="34">
        <v>0</v>
      </c>
      <c r="AD163" s="34">
        <v>0</v>
      </c>
    </row>
    <row r="164" spans="1:30" ht="12.75">
      <c r="A164" s="11">
        <v>10000</v>
      </c>
      <c r="B164" s="20" t="s">
        <v>870</v>
      </c>
      <c r="C164" s="20" t="s">
        <v>3172</v>
      </c>
      <c r="D164" s="20" t="s">
        <v>3729</v>
      </c>
      <c r="E164" s="20" t="s">
        <v>3747</v>
      </c>
      <c r="F164" s="20" t="s">
        <v>3424</v>
      </c>
      <c r="K164" s="20" t="s">
        <v>2561</v>
      </c>
      <c r="L164" s="20" t="s">
        <v>3170</v>
      </c>
      <c r="N164" s="12">
        <f t="shared" si="12"/>
        <v>48.75</v>
      </c>
      <c r="O164" s="12">
        <f t="shared" si="13"/>
        <v>4.875</v>
      </c>
      <c r="P164" s="26">
        <v>20</v>
      </c>
      <c r="Q164" s="30">
        <f t="shared" si="14"/>
        <v>6</v>
      </c>
      <c r="R164" s="3">
        <f t="shared" si="15"/>
        <v>12</v>
      </c>
      <c r="S164" s="3">
        <f t="shared" si="16"/>
        <v>12</v>
      </c>
      <c r="T164" s="3">
        <f t="shared" si="17"/>
        <v>0</v>
      </c>
      <c r="U164" s="29">
        <v>2</v>
      </c>
      <c r="V164" s="10">
        <v>8</v>
      </c>
      <c r="W164" s="32">
        <v>5</v>
      </c>
      <c r="X164" s="29">
        <v>10</v>
      </c>
      <c r="Y164" s="32">
        <v>6</v>
      </c>
      <c r="Z164" s="32">
        <v>4</v>
      </c>
      <c r="AA164" s="32">
        <v>2</v>
      </c>
      <c r="AB164" s="34">
        <v>0</v>
      </c>
      <c r="AC164" s="34">
        <v>0</v>
      </c>
      <c r="AD164" s="34">
        <v>0</v>
      </c>
    </row>
    <row r="165" spans="1:30" ht="12.75">
      <c r="A165" s="11">
        <v>178336</v>
      </c>
      <c r="B165" s="20" t="s">
        <v>870</v>
      </c>
      <c r="C165" s="20" t="s">
        <v>3434</v>
      </c>
      <c r="D165" s="20" t="s">
        <v>3729</v>
      </c>
      <c r="E165" s="20" t="s">
        <v>3747</v>
      </c>
      <c r="F165" s="20" t="s">
        <v>3424</v>
      </c>
      <c r="K165" s="20" t="s">
        <v>2858</v>
      </c>
      <c r="L165" s="20" t="s">
        <v>1103</v>
      </c>
      <c r="N165" s="12">
        <f t="shared" si="12"/>
        <v>40.25</v>
      </c>
      <c r="O165" s="12">
        <f t="shared" si="13"/>
        <v>4.4722222222222223</v>
      </c>
      <c r="P165" s="26">
        <v>18</v>
      </c>
      <c r="Q165" s="30">
        <f t="shared" si="14"/>
        <v>6</v>
      </c>
      <c r="R165" s="3">
        <f t="shared" si="15"/>
        <v>11</v>
      </c>
      <c r="S165" s="3">
        <f t="shared" si="16"/>
        <v>11</v>
      </c>
      <c r="T165" s="3">
        <f t="shared" si="17"/>
        <v>0</v>
      </c>
      <c r="U165" s="29">
        <v>2</v>
      </c>
      <c r="V165" s="10">
        <v>5</v>
      </c>
      <c r="W165" s="32">
        <v>4</v>
      </c>
      <c r="X165" s="29">
        <v>7</v>
      </c>
      <c r="Y165" s="32">
        <v>6</v>
      </c>
      <c r="Z165" s="32">
        <v>3</v>
      </c>
      <c r="AA165" s="32">
        <v>2</v>
      </c>
      <c r="AB165" s="34">
        <v>0</v>
      </c>
      <c r="AC165" s="34">
        <v>0</v>
      </c>
      <c r="AD165" s="34">
        <v>0</v>
      </c>
    </row>
    <row r="166" spans="1:30" ht="12.75">
      <c r="A166" s="11">
        <v>13858</v>
      </c>
      <c r="B166" s="20" t="s">
        <v>870</v>
      </c>
      <c r="C166" s="20" t="s">
        <v>2977</v>
      </c>
      <c r="D166" s="20" t="s">
        <v>3729</v>
      </c>
      <c r="E166" s="20" t="s">
        <v>3747</v>
      </c>
      <c r="F166" s="20" t="s">
        <v>3424</v>
      </c>
      <c r="K166" s="20" t="s">
        <v>755</v>
      </c>
      <c r="L166" s="20" t="s">
        <v>2983</v>
      </c>
      <c r="N166" s="12">
        <f t="shared" si="12"/>
        <v>42.75</v>
      </c>
      <c r="O166" s="12">
        <f t="shared" si="13"/>
        <v>8.5500000000000007</v>
      </c>
      <c r="P166" s="26">
        <v>10</v>
      </c>
      <c r="Q166" s="30">
        <f t="shared" si="14"/>
        <v>5</v>
      </c>
      <c r="R166" s="3">
        <f t="shared" si="15"/>
        <v>10</v>
      </c>
      <c r="S166" s="3">
        <f t="shared" si="16"/>
        <v>10</v>
      </c>
      <c r="T166" s="3">
        <f t="shared" si="17"/>
        <v>0</v>
      </c>
      <c r="U166" s="29">
        <v>1</v>
      </c>
      <c r="V166" s="10">
        <v>10</v>
      </c>
      <c r="W166" s="32">
        <v>2</v>
      </c>
      <c r="X166" s="29">
        <v>9</v>
      </c>
      <c r="Y166" s="32">
        <v>4</v>
      </c>
      <c r="Z166" s="32">
        <v>5</v>
      </c>
      <c r="AA166" s="32">
        <v>1</v>
      </c>
      <c r="AB166" s="34">
        <v>0</v>
      </c>
      <c r="AC166" s="34">
        <v>0</v>
      </c>
      <c r="AD166" s="34">
        <v>0</v>
      </c>
    </row>
    <row r="167" spans="1:30" ht="12.75">
      <c r="A167" s="11">
        <v>13858</v>
      </c>
      <c r="B167" s="20" t="s">
        <v>870</v>
      </c>
      <c r="C167" s="20" t="s">
        <v>2977</v>
      </c>
      <c r="D167" s="20" t="s">
        <v>3729</v>
      </c>
      <c r="E167" s="20" t="s">
        <v>3747</v>
      </c>
      <c r="F167" s="20" t="s">
        <v>3424</v>
      </c>
      <c r="K167" s="20" t="s">
        <v>755</v>
      </c>
      <c r="L167" s="20" t="s">
        <v>2981</v>
      </c>
      <c r="N167" s="12">
        <f t="shared" si="12"/>
        <v>42.75</v>
      </c>
      <c r="O167" s="12">
        <f t="shared" si="13"/>
        <v>8.5500000000000007</v>
      </c>
      <c r="P167" s="26">
        <v>10</v>
      </c>
      <c r="Q167" s="30">
        <f t="shared" si="14"/>
        <v>5</v>
      </c>
      <c r="R167" s="3">
        <f t="shared" si="15"/>
        <v>10</v>
      </c>
      <c r="S167" s="3">
        <f t="shared" si="16"/>
        <v>10</v>
      </c>
      <c r="T167" s="3">
        <f t="shared" si="17"/>
        <v>0</v>
      </c>
      <c r="U167" s="29">
        <v>1</v>
      </c>
      <c r="V167" s="10">
        <v>10</v>
      </c>
      <c r="W167" s="32">
        <v>2</v>
      </c>
      <c r="X167" s="29">
        <v>9</v>
      </c>
      <c r="Y167" s="32">
        <v>4</v>
      </c>
      <c r="Z167" s="32">
        <v>5</v>
      </c>
      <c r="AA167" s="32">
        <v>1</v>
      </c>
      <c r="AB167" s="34">
        <v>0</v>
      </c>
      <c r="AC167" s="34">
        <v>0</v>
      </c>
      <c r="AD167" s="34">
        <v>0</v>
      </c>
    </row>
    <row r="168" spans="1:30" ht="12.75">
      <c r="A168" s="11">
        <v>13858</v>
      </c>
      <c r="B168" s="20" t="s">
        <v>870</v>
      </c>
      <c r="C168" s="20" t="s">
        <v>2977</v>
      </c>
      <c r="D168" s="20" t="s">
        <v>3729</v>
      </c>
      <c r="E168" s="20" t="s">
        <v>3747</v>
      </c>
      <c r="F168" s="20" t="s">
        <v>3424</v>
      </c>
      <c r="K168" s="20" t="s">
        <v>755</v>
      </c>
      <c r="L168" s="20" t="s">
        <v>2982</v>
      </c>
      <c r="N168" s="12">
        <f t="shared" si="12"/>
        <v>42.75</v>
      </c>
      <c r="O168" s="12">
        <f t="shared" si="13"/>
        <v>8.5500000000000007</v>
      </c>
      <c r="P168" s="26">
        <v>10</v>
      </c>
      <c r="Q168" s="30">
        <f t="shared" si="14"/>
        <v>5</v>
      </c>
      <c r="R168" s="3">
        <f t="shared" si="15"/>
        <v>10</v>
      </c>
      <c r="S168" s="3">
        <f t="shared" si="16"/>
        <v>10</v>
      </c>
      <c r="T168" s="3">
        <f t="shared" si="17"/>
        <v>0</v>
      </c>
      <c r="U168" s="29">
        <v>1</v>
      </c>
      <c r="V168" s="10">
        <v>10</v>
      </c>
      <c r="W168" s="32">
        <v>2</v>
      </c>
      <c r="X168" s="29">
        <v>9</v>
      </c>
      <c r="Y168" s="32">
        <v>4</v>
      </c>
      <c r="Z168" s="32">
        <v>5</v>
      </c>
      <c r="AA168" s="32">
        <v>1</v>
      </c>
      <c r="AB168" s="34">
        <v>0</v>
      </c>
      <c r="AC168" s="34">
        <v>0</v>
      </c>
      <c r="AD168" s="34">
        <v>0</v>
      </c>
    </row>
    <row r="169" spans="1:30" ht="12.75">
      <c r="A169" s="11">
        <v>10000</v>
      </c>
      <c r="B169" s="20" t="s">
        <v>870</v>
      </c>
      <c r="C169" s="20" t="s">
        <v>578</v>
      </c>
      <c r="D169" s="20" t="s">
        <v>3729</v>
      </c>
      <c r="E169" s="20" t="s">
        <v>3747</v>
      </c>
      <c r="F169" s="20" t="s">
        <v>3424</v>
      </c>
      <c r="K169" s="20" t="s">
        <v>2847</v>
      </c>
      <c r="L169" s="20" t="s">
        <v>1052</v>
      </c>
      <c r="N169" s="12">
        <f t="shared" si="12"/>
        <v>42.75</v>
      </c>
      <c r="O169" s="12">
        <f t="shared" si="13"/>
        <v>8.5500000000000007</v>
      </c>
      <c r="P169" s="26">
        <v>10</v>
      </c>
      <c r="Q169" s="30">
        <f t="shared" si="14"/>
        <v>5</v>
      </c>
      <c r="R169" s="3">
        <f t="shared" si="15"/>
        <v>10</v>
      </c>
      <c r="S169" s="3">
        <f t="shared" si="16"/>
        <v>10</v>
      </c>
      <c r="T169" s="3">
        <f t="shared" si="17"/>
        <v>0</v>
      </c>
      <c r="U169" s="29">
        <v>1</v>
      </c>
      <c r="V169" s="10">
        <v>10</v>
      </c>
      <c r="W169" s="32">
        <v>2</v>
      </c>
      <c r="X169" s="29">
        <v>9</v>
      </c>
      <c r="Y169" s="32">
        <v>4</v>
      </c>
      <c r="Z169" s="32">
        <v>5</v>
      </c>
      <c r="AA169" s="32">
        <v>1</v>
      </c>
      <c r="AB169" s="34">
        <v>0</v>
      </c>
      <c r="AC169" s="34">
        <v>0</v>
      </c>
      <c r="AD169" s="34">
        <v>0</v>
      </c>
    </row>
    <row r="170" spans="1:30" ht="12.75">
      <c r="A170" s="11">
        <v>10000</v>
      </c>
      <c r="B170" s="20" t="s">
        <v>870</v>
      </c>
      <c r="C170" s="20" t="s">
        <v>578</v>
      </c>
      <c r="D170" s="20" t="s">
        <v>3729</v>
      </c>
      <c r="E170" s="20" t="s">
        <v>3747</v>
      </c>
      <c r="F170" s="20" t="s">
        <v>3424</v>
      </c>
      <c r="K170" s="20" t="s">
        <v>2847</v>
      </c>
      <c r="L170" s="20" t="s">
        <v>441</v>
      </c>
      <c r="N170" s="12">
        <f t="shared" si="12"/>
        <v>42.75</v>
      </c>
      <c r="O170" s="12">
        <f t="shared" si="13"/>
        <v>8.5500000000000007</v>
      </c>
      <c r="P170" s="26">
        <v>10</v>
      </c>
      <c r="Q170" s="30">
        <f t="shared" si="14"/>
        <v>5</v>
      </c>
      <c r="R170" s="3">
        <f t="shared" si="15"/>
        <v>10</v>
      </c>
      <c r="S170" s="3">
        <f t="shared" si="16"/>
        <v>10</v>
      </c>
      <c r="T170" s="3">
        <f t="shared" si="17"/>
        <v>0</v>
      </c>
      <c r="U170" s="29">
        <v>1</v>
      </c>
      <c r="V170" s="10">
        <v>10</v>
      </c>
      <c r="W170" s="32">
        <v>2</v>
      </c>
      <c r="X170" s="29">
        <v>9</v>
      </c>
      <c r="Y170" s="32">
        <v>4</v>
      </c>
      <c r="Z170" s="32">
        <v>5</v>
      </c>
      <c r="AA170" s="32">
        <v>1</v>
      </c>
      <c r="AB170" s="34">
        <v>0</v>
      </c>
      <c r="AC170" s="34">
        <v>0</v>
      </c>
      <c r="AD170" s="34">
        <v>0</v>
      </c>
    </row>
    <row r="171" spans="1:30" ht="12.75">
      <c r="A171" s="11">
        <v>15000</v>
      </c>
      <c r="B171" s="20" t="s">
        <v>870</v>
      </c>
      <c r="C171" s="20" t="s">
        <v>578</v>
      </c>
      <c r="D171" s="20" t="s">
        <v>3729</v>
      </c>
      <c r="E171" s="20" t="s">
        <v>3747</v>
      </c>
      <c r="F171" s="20" t="s">
        <v>3424</v>
      </c>
      <c r="K171" s="20" t="s">
        <v>2847</v>
      </c>
      <c r="L171" s="20" t="s">
        <v>1051</v>
      </c>
      <c r="N171" s="12">
        <f t="shared" si="12"/>
        <v>42.75</v>
      </c>
      <c r="O171" s="12">
        <f t="shared" si="13"/>
        <v>8.5500000000000007</v>
      </c>
      <c r="P171" s="26">
        <v>10</v>
      </c>
      <c r="Q171" s="30">
        <f t="shared" si="14"/>
        <v>5</v>
      </c>
      <c r="R171" s="3">
        <f t="shared" si="15"/>
        <v>10</v>
      </c>
      <c r="S171" s="3">
        <f t="shared" si="16"/>
        <v>10</v>
      </c>
      <c r="T171" s="3">
        <f t="shared" si="17"/>
        <v>0</v>
      </c>
      <c r="U171" s="29">
        <v>1</v>
      </c>
      <c r="V171" s="10">
        <v>10</v>
      </c>
      <c r="W171" s="32">
        <v>2</v>
      </c>
      <c r="X171" s="29">
        <v>9</v>
      </c>
      <c r="Y171" s="32">
        <v>4</v>
      </c>
      <c r="Z171" s="32">
        <v>5</v>
      </c>
      <c r="AA171" s="32">
        <v>1</v>
      </c>
      <c r="AB171" s="34">
        <v>0</v>
      </c>
      <c r="AC171" s="34">
        <v>0</v>
      </c>
      <c r="AD171" s="34">
        <v>0</v>
      </c>
    </row>
    <row r="172" spans="1:30" ht="12.75">
      <c r="A172" s="11">
        <v>16250</v>
      </c>
      <c r="B172" s="20" t="s">
        <v>870</v>
      </c>
      <c r="C172" s="20" t="s">
        <v>578</v>
      </c>
      <c r="D172" s="20" t="s">
        <v>3729</v>
      </c>
      <c r="E172" s="20" t="s">
        <v>3747</v>
      </c>
      <c r="F172" s="20" t="s">
        <v>3424</v>
      </c>
      <c r="K172" s="20" t="s">
        <v>2847</v>
      </c>
      <c r="L172" s="20" t="s">
        <v>440</v>
      </c>
      <c r="N172" s="12">
        <f t="shared" si="12"/>
        <v>42.75</v>
      </c>
      <c r="O172" s="12">
        <f t="shared" si="13"/>
        <v>8.5500000000000007</v>
      </c>
      <c r="P172" s="26">
        <v>10</v>
      </c>
      <c r="Q172" s="30">
        <f t="shared" si="14"/>
        <v>5</v>
      </c>
      <c r="R172" s="3">
        <f t="shared" si="15"/>
        <v>10</v>
      </c>
      <c r="S172" s="3">
        <f t="shared" si="16"/>
        <v>10</v>
      </c>
      <c r="T172" s="3">
        <f t="shared" si="17"/>
        <v>0</v>
      </c>
      <c r="U172" s="29">
        <v>1</v>
      </c>
      <c r="V172" s="10">
        <v>10</v>
      </c>
      <c r="W172" s="32">
        <v>2</v>
      </c>
      <c r="X172" s="29">
        <v>9</v>
      </c>
      <c r="Y172" s="32">
        <v>4</v>
      </c>
      <c r="Z172" s="32">
        <v>5</v>
      </c>
      <c r="AA172" s="32">
        <v>1</v>
      </c>
      <c r="AB172" s="34">
        <v>0</v>
      </c>
      <c r="AC172" s="34">
        <v>0</v>
      </c>
      <c r="AD172" s="34">
        <v>0</v>
      </c>
    </row>
    <row r="173" spans="1:30" ht="12.75">
      <c r="A173" s="11">
        <v>11250</v>
      </c>
      <c r="B173" s="20" t="s">
        <v>870</v>
      </c>
      <c r="C173" s="20" t="s">
        <v>3004</v>
      </c>
      <c r="D173" s="20" t="s">
        <v>3729</v>
      </c>
      <c r="E173" s="20" t="s">
        <v>3747</v>
      </c>
      <c r="F173" s="20" t="s">
        <v>3424</v>
      </c>
      <c r="K173" s="20" t="s">
        <v>2847</v>
      </c>
      <c r="L173" s="20" t="s">
        <v>2990</v>
      </c>
      <c r="N173" s="12">
        <f t="shared" si="12"/>
        <v>42.75</v>
      </c>
      <c r="O173" s="12">
        <f t="shared" si="13"/>
        <v>8.5500000000000007</v>
      </c>
      <c r="P173" s="26">
        <v>10</v>
      </c>
      <c r="Q173" s="30">
        <f t="shared" si="14"/>
        <v>5</v>
      </c>
      <c r="R173" s="3">
        <f t="shared" si="15"/>
        <v>10</v>
      </c>
      <c r="S173" s="3">
        <f t="shared" si="16"/>
        <v>10</v>
      </c>
      <c r="T173" s="3">
        <f t="shared" si="17"/>
        <v>0</v>
      </c>
      <c r="U173" s="29">
        <v>1</v>
      </c>
      <c r="V173" s="10">
        <v>10</v>
      </c>
      <c r="W173" s="32">
        <v>2</v>
      </c>
      <c r="X173" s="29">
        <v>9</v>
      </c>
      <c r="Y173" s="32">
        <v>4</v>
      </c>
      <c r="Z173" s="32">
        <v>5</v>
      </c>
      <c r="AA173" s="32">
        <v>1</v>
      </c>
      <c r="AB173" s="34">
        <v>0</v>
      </c>
      <c r="AC173" s="34">
        <v>0</v>
      </c>
      <c r="AD173" s="34">
        <v>0</v>
      </c>
    </row>
    <row r="174" spans="1:30" ht="12.75">
      <c r="A174" s="11">
        <v>37500</v>
      </c>
      <c r="B174" s="20" t="s">
        <v>870</v>
      </c>
      <c r="C174" s="20" t="s">
        <v>3242</v>
      </c>
      <c r="D174" s="20" t="s">
        <v>3729</v>
      </c>
      <c r="E174" s="20" t="s">
        <v>3747</v>
      </c>
      <c r="F174" s="20" t="s">
        <v>3424</v>
      </c>
      <c r="K174" s="20" t="s">
        <v>2776</v>
      </c>
      <c r="L174" s="20" t="s">
        <v>3241</v>
      </c>
      <c r="N174" s="12">
        <f t="shared" si="12"/>
        <v>42.75</v>
      </c>
      <c r="O174" s="12">
        <f t="shared" si="13"/>
        <v>8.5500000000000007</v>
      </c>
      <c r="P174" s="26">
        <v>10</v>
      </c>
      <c r="Q174" s="30">
        <f t="shared" si="14"/>
        <v>5</v>
      </c>
      <c r="R174" s="3">
        <f t="shared" si="15"/>
        <v>10</v>
      </c>
      <c r="S174" s="3">
        <f t="shared" si="16"/>
        <v>10</v>
      </c>
      <c r="T174" s="3">
        <f t="shared" si="17"/>
        <v>0</v>
      </c>
      <c r="U174" s="29">
        <v>1</v>
      </c>
      <c r="V174" s="10">
        <v>10</v>
      </c>
      <c r="W174" s="32">
        <v>2</v>
      </c>
      <c r="X174" s="29">
        <v>9</v>
      </c>
      <c r="Y174" s="32">
        <v>5</v>
      </c>
      <c r="Z174" s="32">
        <v>4</v>
      </c>
      <c r="AA174" s="32">
        <v>1</v>
      </c>
      <c r="AB174" s="34">
        <v>0</v>
      </c>
      <c r="AC174" s="34">
        <v>0</v>
      </c>
      <c r="AD174" s="34">
        <v>0</v>
      </c>
    </row>
    <row r="175" spans="1:30" ht="12.75">
      <c r="A175" s="11">
        <v>200</v>
      </c>
      <c r="B175" s="20" t="s">
        <v>871</v>
      </c>
      <c r="C175" s="20" t="s">
        <v>1666</v>
      </c>
      <c r="D175" s="20" t="s">
        <v>3729</v>
      </c>
      <c r="E175" s="20" t="s">
        <v>3747</v>
      </c>
      <c r="F175" s="20" t="s">
        <v>3424</v>
      </c>
      <c r="K175" s="20" t="s">
        <v>755</v>
      </c>
      <c r="L175" s="20" t="s">
        <v>1690</v>
      </c>
      <c r="N175" s="12">
        <f t="shared" si="12"/>
        <v>42.75</v>
      </c>
      <c r="O175" s="12">
        <f t="shared" si="13"/>
        <v>8.5500000000000007</v>
      </c>
      <c r="P175" s="26">
        <v>10</v>
      </c>
      <c r="Q175" s="30">
        <f t="shared" si="14"/>
        <v>5</v>
      </c>
      <c r="R175" s="3">
        <f t="shared" si="15"/>
        <v>10</v>
      </c>
      <c r="S175" s="3">
        <f t="shared" si="16"/>
        <v>10</v>
      </c>
      <c r="T175" s="3">
        <f t="shared" si="17"/>
        <v>0</v>
      </c>
      <c r="U175" s="29">
        <v>1</v>
      </c>
      <c r="V175" s="10">
        <v>10</v>
      </c>
      <c r="W175" s="32">
        <v>2</v>
      </c>
      <c r="X175" s="29">
        <v>9</v>
      </c>
      <c r="Y175" s="32">
        <v>4</v>
      </c>
      <c r="Z175" s="32">
        <v>5</v>
      </c>
      <c r="AA175" s="32">
        <v>1</v>
      </c>
      <c r="AB175" s="34">
        <v>0</v>
      </c>
      <c r="AC175" s="34">
        <v>0</v>
      </c>
      <c r="AD175" s="34">
        <v>0</v>
      </c>
    </row>
    <row r="176" spans="1:30" ht="12.75">
      <c r="A176" s="11">
        <v>75</v>
      </c>
      <c r="B176" s="20" t="s">
        <v>875</v>
      </c>
      <c r="C176" s="20" t="s">
        <v>2373</v>
      </c>
      <c r="D176" s="20" t="s">
        <v>3729</v>
      </c>
      <c r="E176" s="20" t="s">
        <v>3747</v>
      </c>
      <c r="F176" s="20" t="s">
        <v>3424</v>
      </c>
      <c r="K176" s="20" t="s">
        <v>755</v>
      </c>
      <c r="L176" s="20" t="s">
        <v>2374</v>
      </c>
      <c r="N176" s="12">
        <f t="shared" si="12"/>
        <v>42.75</v>
      </c>
      <c r="O176" s="12">
        <f t="shared" si="13"/>
        <v>8.5500000000000007</v>
      </c>
      <c r="P176" s="26">
        <v>10</v>
      </c>
      <c r="Q176" s="30">
        <f t="shared" si="14"/>
        <v>5</v>
      </c>
      <c r="R176" s="3">
        <f t="shared" si="15"/>
        <v>10</v>
      </c>
      <c r="S176" s="3">
        <f t="shared" si="16"/>
        <v>10</v>
      </c>
      <c r="T176" s="3">
        <f t="shared" si="17"/>
        <v>0</v>
      </c>
      <c r="U176" s="29">
        <v>1</v>
      </c>
      <c r="V176" s="10">
        <v>10</v>
      </c>
      <c r="W176" s="32">
        <v>2</v>
      </c>
      <c r="X176" s="29">
        <v>9</v>
      </c>
      <c r="Y176" s="32">
        <v>4</v>
      </c>
      <c r="Z176" s="32">
        <v>5</v>
      </c>
      <c r="AA176" s="32">
        <v>1</v>
      </c>
      <c r="AB176" s="34">
        <v>0</v>
      </c>
      <c r="AC176" s="34">
        <v>0</v>
      </c>
      <c r="AD176" s="34">
        <v>0</v>
      </c>
    </row>
    <row r="177" spans="1:30" ht="12.75">
      <c r="A177" s="11">
        <v>75</v>
      </c>
      <c r="B177" s="20" t="s">
        <v>877</v>
      </c>
      <c r="C177" s="20" t="s">
        <v>2189</v>
      </c>
      <c r="D177" s="20" t="s">
        <v>3729</v>
      </c>
      <c r="E177" s="20" t="s">
        <v>3747</v>
      </c>
      <c r="F177" s="20" t="s">
        <v>3424</v>
      </c>
      <c r="K177" s="20" t="s">
        <v>755</v>
      </c>
      <c r="L177" s="20" t="s">
        <v>1863</v>
      </c>
      <c r="N177" s="12">
        <f t="shared" si="12"/>
        <v>42.75</v>
      </c>
      <c r="O177" s="12">
        <f t="shared" si="13"/>
        <v>8.5500000000000007</v>
      </c>
      <c r="P177" s="26">
        <v>10</v>
      </c>
      <c r="Q177" s="30">
        <f t="shared" si="14"/>
        <v>5</v>
      </c>
      <c r="R177" s="3">
        <f t="shared" si="15"/>
        <v>10</v>
      </c>
      <c r="S177" s="3">
        <f t="shared" si="16"/>
        <v>10</v>
      </c>
      <c r="T177" s="3">
        <f t="shared" si="17"/>
        <v>0</v>
      </c>
      <c r="U177" s="29">
        <v>1</v>
      </c>
      <c r="V177" s="10">
        <v>10</v>
      </c>
      <c r="W177" s="32">
        <v>2</v>
      </c>
      <c r="X177" s="29">
        <v>9</v>
      </c>
      <c r="Y177" s="32">
        <v>4</v>
      </c>
      <c r="Z177" s="32">
        <v>5</v>
      </c>
      <c r="AA177" s="32">
        <v>1</v>
      </c>
      <c r="AB177" s="34">
        <v>0</v>
      </c>
      <c r="AC177" s="34">
        <v>0</v>
      </c>
      <c r="AD177" s="34">
        <v>0</v>
      </c>
    </row>
    <row r="178" spans="1:30" ht="12.75">
      <c r="A178" s="11">
        <v>500</v>
      </c>
      <c r="B178" s="20" t="s">
        <v>871</v>
      </c>
      <c r="C178" s="20" t="s">
        <v>1365</v>
      </c>
      <c r="D178" s="20" t="s">
        <v>3729</v>
      </c>
      <c r="E178" s="20" t="s">
        <v>3747</v>
      </c>
      <c r="F178" s="20" t="s">
        <v>3424</v>
      </c>
      <c r="K178" s="20" t="s">
        <v>2847</v>
      </c>
      <c r="L178" s="20" t="s">
        <v>1370</v>
      </c>
      <c r="N178" s="12">
        <f t="shared" si="12"/>
        <v>40.75</v>
      </c>
      <c r="O178" s="12">
        <f t="shared" si="13"/>
        <v>8.15</v>
      </c>
      <c r="P178" s="26">
        <v>10</v>
      </c>
      <c r="Q178" s="30">
        <f t="shared" si="14"/>
        <v>5</v>
      </c>
      <c r="R178" s="3">
        <f t="shared" si="15"/>
        <v>9</v>
      </c>
      <c r="S178" s="3">
        <f t="shared" si="16"/>
        <v>9</v>
      </c>
      <c r="T178" s="3">
        <f t="shared" si="17"/>
        <v>0</v>
      </c>
      <c r="U178" s="29">
        <v>1</v>
      </c>
      <c r="V178" s="10">
        <v>10</v>
      </c>
      <c r="W178" s="32">
        <v>2</v>
      </c>
      <c r="X178" s="29">
        <v>9</v>
      </c>
      <c r="Y178" s="32">
        <v>3</v>
      </c>
      <c r="Z178" s="32">
        <v>5</v>
      </c>
      <c r="AA178" s="32">
        <v>1</v>
      </c>
      <c r="AB178" s="34">
        <v>0</v>
      </c>
      <c r="AC178" s="34">
        <v>0</v>
      </c>
      <c r="AD178" s="34">
        <v>0</v>
      </c>
    </row>
    <row r="179" spans="1:30" ht="12.75">
      <c r="A179" s="11">
        <v>500</v>
      </c>
      <c r="B179" s="20" t="s">
        <v>871</v>
      </c>
      <c r="C179" s="20" t="s">
        <v>1365</v>
      </c>
      <c r="D179" s="20" t="s">
        <v>3729</v>
      </c>
      <c r="E179" s="20" t="s">
        <v>3747</v>
      </c>
      <c r="F179" s="20" t="s">
        <v>3424</v>
      </c>
      <c r="K179" s="20" t="s">
        <v>2847</v>
      </c>
      <c r="L179" s="20" t="s">
        <v>1369</v>
      </c>
      <c r="N179" s="12">
        <f t="shared" si="12"/>
        <v>40.75</v>
      </c>
      <c r="O179" s="12">
        <f t="shared" si="13"/>
        <v>8.15</v>
      </c>
      <c r="P179" s="26">
        <v>10</v>
      </c>
      <c r="Q179" s="30">
        <f t="shared" si="14"/>
        <v>5</v>
      </c>
      <c r="R179" s="3">
        <f t="shared" si="15"/>
        <v>9</v>
      </c>
      <c r="S179" s="3">
        <f t="shared" si="16"/>
        <v>9</v>
      </c>
      <c r="T179" s="3">
        <f t="shared" si="17"/>
        <v>0</v>
      </c>
      <c r="U179" s="29">
        <v>1</v>
      </c>
      <c r="V179" s="10">
        <v>10</v>
      </c>
      <c r="W179" s="32">
        <v>2</v>
      </c>
      <c r="X179" s="29">
        <v>9</v>
      </c>
      <c r="Y179" s="32">
        <v>3</v>
      </c>
      <c r="Z179" s="32">
        <v>5</v>
      </c>
      <c r="AA179" s="32">
        <v>1</v>
      </c>
      <c r="AB179" s="34">
        <v>0</v>
      </c>
      <c r="AC179" s="34">
        <v>0</v>
      </c>
      <c r="AD179" s="34">
        <v>0</v>
      </c>
    </row>
    <row r="180" spans="1:30" ht="12.75">
      <c r="A180" s="11">
        <v>200</v>
      </c>
      <c r="B180" s="20" t="s">
        <v>871</v>
      </c>
      <c r="C180" s="20" t="s">
        <v>1365</v>
      </c>
      <c r="D180" s="20" t="s">
        <v>3729</v>
      </c>
      <c r="E180" s="20" t="s">
        <v>3747</v>
      </c>
      <c r="F180" s="20" t="s">
        <v>3424</v>
      </c>
      <c r="K180" s="20" t="s">
        <v>2847</v>
      </c>
      <c r="L180" s="20" t="s">
        <v>1368</v>
      </c>
      <c r="N180" s="12">
        <f t="shared" si="12"/>
        <v>40.75</v>
      </c>
      <c r="O180" s="12">
        <f t="shared" si="13"/>
        <v>8.15</v>
      </c>
      <c r="P180" s="26">
        <v>10</v>
      </c>
      <c r="Q180" s="30">
        <f t="shared" si="14"/>
        <v>5</v>
      </c>
      <c r="R180" s="3">
        <f t="shared" si="15"/>
        <v>9</v>
      </c>
      <c r="S180" s="3">
        <f t="shared" si="16"/>
        <v>9</v>
      </c>
      <c r="T180" s="3">
        <f t="shared" si="17"/>
        <v>0</v>
      </c>
      <c r="U180" s="29">
        <v>1</v>
      </c>
      <c r="V180" s="10">
        <v>10</v>
      </c>
      <c r="W180" s="32">
        <v>2</v>
      </c>
      <c r="X180" s="29">
        <v>9</v>
      </c>
      <c r="Y180" s="32">
        <v>3</v>
      </c>
      <c r="Z180" s="32">
        <v>5</v>
      </c>
      <c r="AA180" s="32">
        <v>1</v>
      </c>
      <c r="AB180" s="34">
        <v>0</v>
      </c>
      <c r="AC180" s="34">
        <v>0</v>
      </c>
      <c r="AD180" s="34">
        <v>0</v>
      </c>
    </row>
    <row r="181" spans="1:30" ht="12.75">
      <c r="A181" s="11">
        <v>11250</v>
      </c>
      <c r="B181" s="20" t="s">
        <v>870</v>
      </c>
      <c r="C181" s="20" t="s">
        <v>2768</v>
      </c>
      <c r="D181" s="20" t="s">
        <v>3729</v>
      </c>
      <c r="E181" s="20" t="s">
        <v>3747</v>
      </c>
      <c r="F181" s="20" t="s">
        <v>3424</v>
      </c>
      <c r="K181" s="20" t="s">
        <v>2776</v>
      </c>
      <c r="L181" s="20" t="s">
        <v>2777</v>
      </c>
      <c r="N181" s="12">
        <f t="shared" si="12"/>
        <v>36.50</v>
      </c>
      <c r="O181" s="12">
        <f t="shared" si="13"/>
        <v>6.083333333333333</v>
      </c>
      <c r="P181" s="26">
        <v>12</v>
      </c>
      <c r="Q181" s="30">
        <f t="shared" si="14"/>
        <v>5</v>
      </c>
      <c r="R181" s="3">
        <f t="shared" si="15"/>
        <v>7</v>
      </c>
      <c r="S181" s="3">
        <f t="shared" si="16"/>
        <v>7</v>
      </c>
      <c r="T181" s="3">
        <f t="shared" si="17"/>
        <v>0</v>
      </c>
      <c r="U181" s="29">
        <v>1</v>
      </c>
      <c r="V181" s="10">
        <v>10</v>
      </c>
      <c r="W181" s="32">
        <v>2</v>
      </c>
      <c r="X181" s="29">
        <v>8</v>
      </c>
      <c r="Y181" s="32">
        <v>5</v>
      </c>
      <c r="Z181" s="32">
        <v>1</v>
      </c>
      <c r="AA181" s="32">
        <v>1</v>
      </c>
      <c r="AB181" s="34">
        <v>0</v>
      </c>
      <c r="AC181" s="34">
        <v>0</v>
      </c>
      <c r="AD181" s="34">
        <v>0</v>
      </c>
    </row>
    <row r="182" spans="1:30" ht="12.75">
      <c r="A182" s="11">
        <v>2125</v>
      </c>
      <c r="B182" s="20" t="s">
        <v>871</v>
      </c>
      <c r="C182" s="20" t="s">
        <v>4488</v>
      </c>
      <c r="D182" s="20" t="s">
        <v>3729</v>
      </c>
      <c r="E182" s="20" t="s">
        <v>3747</v>
      </c>
      <c r="F182" s="20" t="s">
        <v>3424</v>
      </c>
      <c r="K182" s="20" t="s">
        <v>2857</v>
      </c>
      <c r="L182" s="20" t="s">
        <v>2857</v>
      </c>
      <c r="N182" s="12">
        <f t="shared" si="12"/>
        <v>36.50</v>
      </c>
      <c r="O182" s="12">
        <f t="shared" si="13"/>
        <v>6.083333333333333</v>
      </c>
      <c r="P182" s="26">
        <v>12</v>
      </c>
      <c r="Q182" s="30">
        <f t="shared" si="14"/>
        <v>5</v>
      </c>
      <c r="R182" s="3">
        <f t="shared" si="15"/>
        <v>7</v>
      </c>
      <c r="S182" s="3">
        <f t="shared" si="16"/>
        <v>7</v>
      </c>
      <c r="T182" s="3">
        <f t="shared" si="17"/>
        <v>0</v>
      </c>
      <c r="U182" s="29">
        <v>1</v>
      </c>
      <c r="V182" s="10">
        <v>10</v>
      </c>
      <c r="W182" s="32">
        <v>2</v>
      </c>
      <c r="X182" s="29">
        <v>8</v>
      </c>
      <c r="Y182" s="32">
        <v>5</v>
      </c>
      <c r="Z182" s="32">
        <v>1</v>
      </c>
      <c r="AA182" s="32">
        <v>1</v>
      </c>
      <c r="AB182" s="34">
        <v>0</v>
      </c>
      <c r="AC182" s="34">
        <v>0</v>
      </c>
      <c r="AD182" s="34">
        <v>0</v>
      </c>
    </row>
    <row r="183" spans="1:30" ht="12.75">
      <c r="A183" s="11">
        <v>11250</v>
      </c>
      <c r="B183" s="20" t="s">
        <v>873</v>
      </c>
      <c r="D183" s="20" t="s">
        <v>3729</v>
      </c>
      <c r="E183" s="20" t="s">
        <v>3747</v>
      </c>
      <c r="F183" s="20" t="s">
        <v>3424</v>
      </c>
      <c r="K183" s="20" t="s">
        <v>2776</v>
      </c>
      <c r="L183" s="20" t="s">
        <v>742</v>
      </c>
      <c r="N183" s="12">
        <f t="shared" si="12"/>
        <v>36.50</v>
      </c>
      <c r="O183" s="12">
        <f t="shared" si="13"/>
        <v>6.083333333333333</v>
      </c>
      <c r="P183" s="26">
        <v>12</v>
      </c>
      <c r="Q183" s="30">
        <f t="shared" si="14"/>
        <v>5</v>
      </c>
      <c r="R183" s="3">
        <f t="shared" si="15"/>
        <v>7</v>
      </c>
      <c r="S183" s="3">
        <f t="shared" si="16"/>
        <v>7</v>
      </c>
      <c r="T183" s="3">
        <f t="shared" si="17"/>
        <v>0</v>
      </c>
      <c r="U183" s="29">
        <v>1</v>
      </c>
      <c r="V183" s="10">
        <v>10</v>
      </c>
      <c r="W183" s="32">
        <v>2</v>
      </c>
      <c r="X183" s="29">
        <v>8</v>
      </c>
      <c r="Y183" s="32">
        <v>5</v>
      </c>
      <c r="Z183" s="32">
        <v>1</v>
      </c>
      <c r="AA183" s="32">
        <v>1</v>
      </c>
      <c r="AB183" s="34">
        <v>0</v>
      </c>
      <c r="AC183" s="34">
        <v>0</v>
      </c>
      <c r="AD183" s="34">
        <v>0</v>
      </c>
    </row>
    <row r="184" spans="1:30" ht="12.75">
      <c r="A184" s="11">
        <v>18750</v>
      </c>
      <c r="B184" s="20" t="s">
        <v>871</v>
      </c>
      <c r="C184" s="20" t="s">
        <v>3563</v>
      </c>
      <c r="D184" s="20" t="s">
        <v>3729</v>
      </c>
      <c r="E184" s="20" t="s">
        <v>3747</v>
      </c>
      <c r="F184" s="20" t="s">
        <v>3424</v>
      </c>
      <c r="K184" s="20" t="s">
        <v>2618</v>
      </c>
      <c r="L184" s="20" t="s">
        <v>3571</v>
      </c>
      <c r="N184" s="12">
        <f t="shared" si="12"/>
        <v>36.25</v>
      </c>
      <c r="O184" s="12">
        <f t="shared" si="13"/>
        <v>6.041666666666667</v>
      </c>
      <c r="P184" s="26">
        <v>12</v>
      </c>
      <c r="Q184" s="30">
        <f t="shared" si="14"/>
        <v>5</v>
      </c>
      <c r="R184" s="3">
        <f t="shared" si="15"/>
        <v>7</v>
      </c>
      <c r="S184" s="3">
        <f t="shared" si="16"/>
        <v>7</v>
      </c>
      <c r="T184" s="3">
        <f t="shared" si="17"/>
        <v>0</v>
      </c>
      <c r="U184" s="29">
        <v>1</v>
      </c>
      <c r="V184" s="10">
        <v>10</v>
      </c>
      <c r="W184" s="32">
        <v>2</v>
      </c>
      <c r="X184" s="29">
        <v>7</v>
      </c>
      <c r="Y184" s="32">
        <v>5</v>
      </c>
      <c r="Z184" s="32">
        <v>1</v>
      </c>
      <c r="AA184" s="32">
        <v>1</v>
      </c>
      <c r="AB184" s="34">
        <v>0</v>
      </c>
      <c r="AC184" s="34">
        <v>0</v>
      </c>
      <c r="AD184" s="34">
        <v>0</v>
      </c>
    </row>
    <row r="185" spans="1:30" ht="12.75">
      <c r="A185" s="11">
        <v>137500</v>
      </c>
      <c r="B185" s="20" t="s">
        <v>871</v>
      </c>
      <c r="C185" s="20" t="s">
        <v>652</v>
      </c>
      <c r="D185" s="20" t="s">
        <v>3729</v>
      </c>
      <c r="E185" s="20" t="s">
        <v>3747</v>
      </c>
      <c r="F185" s="20" t="s">
        <v>3424</v>
      </c>
      <c r="K185" s="20" t="s">
        <v>2799</v>
      </c>
      <c r="L185" s="20" t="s">
        <v>833</v>
      </c>
      <c r="N185" s="12">
        <f t="shared" si="12"/>
        <v>38.50</v>
      </c>
      <c r="O185" s="12">
        <f t="shared" si="13"/>
        <v>4.2777777777777777</v>
      </c>
      <c r="P185" s="26">
        <v>18</v>
      </c>
      <c r="Q185" s="30">
        <f t="shared" si="14"/>
        <v>5</v>
      </c>
      <c r="R185" s="3">
        <f t="shared" si="15"/>
        <v>8</v>
      </c>
      <c r="S185" s="3">
        <f t="shared" si="16"/>
        <v>8</v>
      </c>
      <c r="T185" s="3">
        <f t="shared" si="17"/>
        <v>0</v>
      </c>
      <c r="U185" s="29">
        <v>1</v>
      </c>
      <c r="V185" s="10">
        <v>10</v>
      </c>
      <c r="W185" s="32">
        <v>2</v>
      </c>
      <c r="X185" s="29">
        <v>8</v>
      </c>
      <c r="Y185" s="32">
        <v>5</v>
      </c>
      <c r="Z185" s="32">
        <v>2</v>
      </c>
      <c r="AA185" s="32">
        <v>1</v>
      </c>
      <c r="AB185" s="34">
        <v>0</v>
      </c>
      <c r="AC185" s="34">
        <v>0</v>
      </c>
      <c r="AD185" s="34">
        <v>0</v>
      </c>
    </row>
    <row r="186" spans="1:30" ht="12.75">
      <c r="A186" s="11">
        <v>375</v>
      </c>
      <c r="B186" s="20" t="s">
        <v>871</v>
      </c>
      <c r="C186" s="20" t="s">
        <v>1364</v>
      </c>
      <c r="D186" s="20" t="s">
        <v>3729</v>
      </c>
      <c r="E186" s="20" t="s">
        <v>3747</v>
      </c>
      <c r="F186" s="20" t="s">
        <v>3424</v>
      </c>
      <c r="K186" s="20" t="s">
        <v>2864</v>
      </c>
      <c r="L186" s="20" t="s">
        <v>6228</v>
      </c>
      <c r="N186" s="12">
        <f t="shared" si="12"/>
        <v>38.50</v>
      </c>
      <c r="O186" s="12">
        <f t="shared" si="13"/>
        <v>4.2777777777777777</v>
      </c>
      <c r="P186" s="26">
        <v>18</v>
      </c>
      <c r="Q186" s="30">
        <f t="shared" si="14"/>
        <v>5</v>
      </c>
      <c r="R186" s="3">
        <f t="shared" si="15"/>
        <v>8</v>
      </c>
      <c r="S186" s="3">
        <f t="shared" si="16"/>
        <v>8</v>
      </c>
      <c r="T186" s="3">
        <f t="shared" si="17"/>
        <v>0</v>
      </c>
      <c r="U186" s="29">
        <v>1</v>
      </c>
      <c r="V186" s="10">
        <v>10</v>
      </c>
      <c r="W186" s="32">
        <v>2</v>
      </c>
      <c r="X186" s="29">
        <v>8</v>
      </c>
      <c r="Y186" s="32">
        <v>5</v>
      </c>
      <c r="Z186" s="32">
        <v>2</v>
      </c>
      <c r="AA186" s="32">
        <v>1</v>
      </c>
      <c r="AB186" s="34">
        <v>0</v>
      </c>
      <c r="AC186" s="34">
        <v>0</v>
      </c>
      <c r="AD186" s="34">
        <v>0</v>
      </c>
    </row>
    <row r="187" spans="1:30" ht="12.75">
      <c r="A187" s="11">
        <v>374</v>
      </c>
      <c r="B187" s="20" t="s">
        <v>870</v>
      </c>
      <c r="C187" s="20" t="s">
        <v>2768</v>
      </c>
      <c r="D187" s="20" t="s">
        <v>3729</v>
      </c>
      <c r="E187" s="20" t="s">
        <v>3747</v>
      </c>
      <c r="F187" s="20" t="s">
        <v>3424</v>
      </c>
      <c r="K187" s="20" t="s">
        <v>2780</v>
      </c>
      <c r="L187" s="20" t="s">
        <v>2781</v>
      </c>
      <c r="N187" s="12">
        <f t="shared" si="12"/>
        <v>32.75</v>
      </c>
      <c r="O187" s="12">
        <f t="shared" si="13"/>
        <v>8.1875</v>
      </c>
      <c r="P187" s="26">
        <v>8</v>
      </c>
      <c r="Q187" s="30">
        <f t="shared" si="14"/>
        <v>5</v>
      </c>
      <c r="R187" s="3">
        <f t="shared" si="15"/>
        <v>6</v>
      </c>
      <c r="S187" s="3">
        <f t="shared" si="16"/>
        <v>6</v>
      </c>
      <c r="T187" s="3">
        <f t="shared" si="17"/>
        <v>0</v>
      </c>
      <c r="U187" s="29">
        <v>1</v>
      </c>
      <c r="V187" s="10">
        <v>9</v>
      </c>
      <c r="W187" s="32">
        <v>2</v>
      </c>
      <c r="X187" s="29">
        <v>7</v>
      </c>
      <c r="Y187" s="32">
        <v>5</v>
      </c>
      <c r="Z187" s="32">
        <v>0</v>
      </c>
      <c r="AA187" s="32">
        <v>1</v>
      </c>
      <c r="AB187" s="34">
        <v>0</v>
      </c>
      <c r="AC187" s="34">
        <v>0</v>
      </c>
      <c r="AD187" s="34">
        <v>0</v>
      </c>
    </row>
    <row r="188" spans="1:30" ht="12.75">
      <c r="A188" s="11">
        <v>73750</v>
      </c>
      <c r="B188" s="20" t="s">
        <v>871</v>
      </c>
      <c r="C188" s="20" t="s">
        <v>652</v>
      </c>
      <c r="D188" s="20" t="s">
        <v>3729</v>
      </c>
      <c r="E188" s="20" t="s">
        <v>3747</v>
      </c>
      <c r="F188" s="20" t="s">
        <v>3424</v>
      </c>
      <c r="K188" s="20" t="s">
        <v>755</v>
      </c>
      <c r="L188" s="20" t="s">
        <v>830</v>
      </c>
      <c r="N188" s="12">
        <f t="shared" si="12"/>
        <v>32.75</v>
      </c>
      <c r="O188" s="12">
        <f t="shared" si="13"/>
        <v>8.1875</v>
      </c>
      <c r="P188" s="26">
        <v>8</v>
      </c>
      <c r="Q188" s="30">
        <f t="shared" si="14"/>
        <v>5</v>
      </c>
      <c r="R188" s="3">
        <f t="shared" si="15"/>
        <v>6</v>
      </c>
      <c r="S188" s="3">
        <f t="shared" si="16"/>
        <v>6</v>
      </c>
      <c r="T188" s="3">
        <f t="shared" si="17"/>
        <v>0</v>
      </c>
      <c r="U188" s="29">
        <v>1</v>
      </c>
      <c r="V188" s="10">
        <v>9</v>
      </c>
      <c r="W188" s="32">
        <v>2</v>
      </c>
      <c r="X188" s="29">
        <v>7</v>
      </c>
      <c r="Y188" s="32">
        <v>5</v>
      </c>
      <c r="Z188" s="32">
        <v>0</v>
      </c>
      <c r="AA188" s="32">
        <v>1</v>
      </c>
      <c r="AB188" s="34">
        <v>0</v>
      </c>
      <c r="AC188" s="34">
        <v>0</v>
      </c>
      <c r="AD188" s="34">
        <v>0</v>
      </c>
    </row>
    <row r="189" spans="1:30" ht="12.75">
      <c r="A189" s="11">
        <v>562</v>
      </c>
      <c r="B189" s="20" t="s">
        <v>871</v>
      </c>
      <c r="C189" s="20" t="s">
        <v>5308</v>
      </c>
      <c r="D189" s="20" t="s">
        <v>3729</v>
      </c>
      <c r="E189" s="20" t="s">
        <v>3747</v>
      </c>
      <c r="F189" s="20" t="s">
        <v>3424</v>
      </c>
      <c r="K189" s="20" t="s">
        <v>2618</v>
      </c>
      <c r="L189" s="20" t="s">
        <v>2618</v>
      </c>
      <c r="N189" s="12">
        <f t="shared" si="12"/>
        <v>32.75</v>
      </c>
      <c r="O189" s="12">
        <f t="shared" si="13"/>
        <v>8.1875</v>
      </c>
      <c r="P189" s="26">
        <v>8</v>
      </c>
      <c r="Q189" s="30">
        <f t="shared" si="14"/>
        <v>5</v>
      </c>
      <c r="R189" s="3">
        <f t="shared" si="15"/>
        <v>6</v>
      </c>
      <c r="S189" s="3">
        <f t="shared" si="16"/>
        <v>6</v>
      </c>
      <c r="T189" s="3">
        <f t="shared" si="17"/>
        <v>0</v>
      </c>
      <c r="U189" s="29">
        <v>1</v>
      </c>
      <c r="V189" s="10">
        <v>9</v>
      </c>
      <c r="W189" s="32">
        <v>2</v>
      </c>
      <c r="X189" s="29">
        <v>7</v>
      </c>
      <c r="Y189" s="32">
        <v>5</v>
      </c>
      <c r="Z189" s="32">
        <v>0</v>
      </c>
      <c r="AA189" s="32">
        <v>1</v>
      </c>
      <c r="AB189" s="34">
        <v>0</v>
      </c>
      <c r="AC189" s="34">
        <v>0</v>
      </c>
      <c r="AD189" s="34">
        <v>0</v>
      </c>
    </row>
    <row r="190" spans="1:30" ht="12.75">
      <c r="A190" s="11">
        <v>750</v>
      </c>
      <c r="B190" s="20" t="s">
        <v>871</v>
      </c>
      <c r="C190" s="20" t="s">
        <v>4488</v>
      </c>
      <c r="D190" s="20" t="s">
        <v>3729</v>
      </c>
      <c r="E190" s="20" t="s">
        <v>3747</v>
      </c>
      <c r="F190" s="20" t="s">
        <v>3424</v>
      </c>
      <c r="K190" s="20" t="s">
        <v>2853</v>
      </c>
      <c r="L190" s="20" t="s">
        <v>2853</v>
      </c>
      <c r="N190" s="12">
        <f t="shared" si="12"/>
        <v>32.75</v>
      </c>
      <c r="O190" s="12">
        <f t="shared" si="13"/>
        <v>8.1875</v>
      </c>
      <c r="P190" s="26">
        <v>8</v>
      </c>
      <c r="Q190" s="30">
        <f t="shared" si="14"/>
        <v>5</v>
      </c>
      <c r="R190" s="3">
        <f t="shared" si="15"/>
        <v>6</v>
      </c>
      <c r="S190" s="3">
        <f t="shared" si="16"/>
        <v>6</v>
      </c>
      <c r="T190" s="3">
        <f t="shared" si="17"/>
        <v>0</v>
      </c>
      <c r="U190" s="29">
        <v>1</v>
      </c>
      <c r="V190" s="10">
        <v>9</v>
      </c>
      <c r="W190" s="32">
        <v>2</v>
      </c>
      <c r="X190" s="29">
        <v>7</v>
      </c>
      <c r="Y190" s="32">
        <v>5</v>
      </c>
      <c r="Z190" s="32">
        <v>0</v>
      </c>
      <c r="AA190" s="32">
        <v>1</v>
      </c>
      <c r="AB190" s="34">
        <v>0</v>
      </c>
      <c r="AC190" s="34">
        <v>0</v>
      </c>
      <c r="AD190" s="34">
        <v>0</v>
      </c>
    </row>
    <row r="191" spans="1:30" ht="12.75">
      <c r="A191" s="11">
        <v>625</v>
      </c>
      <c r="B191" s="20" t="s">
        <v>871</v>
      </c>
      <c r="C191" s="20" t="s">
        <v>601</v>
      </c>
      <c r="D191" s="20" t="s">
        <v>3729</v>
      </c>
      <c r="E191" s="20" t="s">
        <v>3747</v>
      </c>
      <c r="F191" s="20" t="s">
        <v>3424</v>
      </c>
      <c r="K191" s="20" t="s">
        <v>755</v>
      </c>
      <c r="L191" s="20" t="s">
        <v>5544</v>
      </c>
      <c r="N191" s="12">
        <f t="shared" si="12"/>
        <v>38.75</v>
      </c>
      <c r="O191" s="12">
        <f t="shared" si="13"/>
        <v>7.75</v>
      </c>
      <c r="P191" s="26">
        <v>10</v>
      </c>
      <c r="Q191" s="30">
        <f t="shared" si="14"/>
        <v>5</v>
      </c>
      <c r="R191" s="3">
        <f t="shared" si="15"/>
        <v>9</v>
      </c>
      <c r="S191" s="3">
        <f t="shared" si="16"/>
        <v>9</v>
      </c>
      <c r="T191" s="3">
        <f t="shared" si="17"/>
        <v>0</v>
      </c>
      <c r="U191" s="29">
        <v>1</v>
      </c>
      <c r="V191" s="10">
        <v>9</v>
      </c>
      <c r="W191" s="32">
        <v>2</v>
      </c>
      <c r="X191" s="29">
        <v>7</v>
      </c>
      <c r="Y191" s="32">
        <v>5</v>
      </c>
      <c r="Z191" s="32">
        <v>3</v>
      </c>
      <c r="AA191" s="32">
        <v>1</v>
      </c>
      <c r="AB191" s="34">
        <v>0</v>
      </c>
      <c r="AC191" s="34">
        <v>0</v>
      </c>
      <c r="AD191" s="34">
        <v>0</v>
      </c>
    </row>
    <row r="192" spans="1:30" ht="12.75">
      <c r="A192" s="11">
        <v>375</v>
      </c>
      <c r="B192" s="20" t="s">
        <v>2247</v>
      </c>
      <c r="C192" s="20" t="s">
        <v>5012</v>
      </c>
      <c r="D192" s="20" t="s">
        <v>3729</v>
      </c>
      <c r="E192" s="20" t="s">
        <v>3747</v>
      </c>
      <c r="F192" s="20" t="s">
        <v>3424</v>
      </c>
      <c r="K192" s="20" t="s">
        <v>1376</v>
      </c>
      <c r="L192" s="20" t="s">
        <v>8438</v>
      </c>
      <c r="N192" s="12">
        <f t="shared" si="12"/>
        <v>44.75</v>
      </c>
      <c r="O192" s="12">
        <f t="shared" si="13"/>
        <v>5.9666666666666668</v>
      </c>
      <c r="P192" s="26">
        <v>15</v>
      </c>
      <c r="Q192" s="30">
        <f t="shared" si="14"/>
        <v>5</v>
      </c>
      <c r="R192" s="3">
        <f t="shared" si="15"/>
        <v>11</v>
      </c>
      <c r="S192" s="3">
        <f t="shared" si="16"/>
        <v>11</v>
      </c>
      <c r="T192" s="3">
        <f t="shared" si="17"/>
        <v>0</v>
      </c>
      <c r="U192" s="29">
        <v>1</v>
      </c>
      <c r="V192" s="10">
        <v>9</v>
      </c>
      <c r="W192" s="32">
        <v>3</v>
      </c>
      <c r="X192" s="29">
        <v>10</v>
      </c>
      <c r="Y192" s="32">
        <v>5</v>
      </c>
      <c r="Z192" s="32">
        <v>4</v>
      </c>
      <c r="AA192" s="32">
        <v>2</v>
      </c>
      <c r="AB192" s="34">
        <v>0</v>
      </c>
      <c r="AC192" s="34">
        <v>0</v>
      </c>
      <c r="AD192" s="34">
        <v>0</v>
      </c>
    </row>
    <row r="193" spans="1:30" ht="12.75">
      <c r="A193" s="11">
        <v>250000</v>
      </c>
      <c r="B193" s="20" t="s">
        <v>2247</v>
      </c>
      <c r="C193" s="20" t="s">
        <v>5012</v>
      </c>
      <c r="D193" s="20" t="s">
        <v>3729</v>
      </c>
      <c r="E193" s="20" t="s">
        <v>3747</v>
      </c>
      <c r="F193" s="20" t="s">
        <v>3424</v>
      </c>
      <c r="K193" s="20" t="s">
        <v>2799</v>
      </c>
      <c r="L193" s="20" t="s">
        <v>8433</v>
      </c>
      <c r="N193" s="12">
        <f t="shared" si="12"/>
        <v>44.50</v>
      </c>
      <c r="O193" s="12">
        <f t="shared" si="13"/>
        <v>5.9333333333333336</v>
      </c>
      <c r="P193" s="26">
        <v>15</v>
      </c>
      <c r="Q193" s="30">
        <f t="shared" si="14"/>
        <v>5</v>
      </c>
      <c r="R193" s="3">
        <f t="shared" si="15"/>
        <v>11</v>
      </c>
      <c r="S193" s="3">
        <f t="shared" si="16"/>
        <v>11</v>
      </c>
      <c r="T193" s="3">
        <f t="shared" si="17"/>
        <v>0</v>
      </c>
      <c r="U193" s="29">
        <v>1</v>
      </c>
      <c r="V193" s="10">
        <v>9</v>
      </c>
      <c r="W193" s="32">
        <v>3</v>
      </c>
      <c r="X193" s="29">
        <v>9</v>
      </c>
      <c r="Y193" s="32">
        <v>5</v>
      </c>
      <c r="Z193" s="32">
        <v>4</v>
      </c>
      <c r="AA193" s="32">
        <v>2</v>
      </c>
      <c r="AB193" s="34">
        <v>0</v>
      </c>
      <c r="AC193" s="34">
        <v>0</v>
      </c>
      <c r="AD193" s="34">
        <v>0</v>
      </c>
    </row>
    <row r="194" spans="1:30" ht="12.75">
      <c r="A194" s="11">
        <v>112437</v>
      </c>
      <c r="B194" s="20" t="s">
        <v>868</v>
      </c>
      <c r="C194" s="20" t="s">
        <v>1950</v>
      </c>
      <c r="D194" s="20" t="s">
        <v>3729</v>
      </c>
      <c r="E194" s="20" t="s">
        <v>3747</v>
      </c>
      <c r="F194" s="20" t="s">
        <v>3424</v>
      </c>
      <c r="K194" s="20" t="s">
        <v>1376</v>
      </c>
      <c r="L194" s="20" t="s">
        <v>1959</v>
      </c>
      <c r="N194" s="12">
        <f t="shared" si="18" ref="N194:N257">2*S194+2*T194+U194+1.5*V194+1.25*W194+0.25*X194+2</f>
        <v>44.50</v>
      </c>
      <c r="O194" s="12">
        <f t="shared" si="19" ref="O194:O257">N194/(P194*0.5)</f>
        <v>5.9333333333333336</v>
      </c>
      <c r="P194" s="26">
        <v>15</v>
      </c>
      <c r="Q194" s="30">
        <f t="shared" si="20" ref="Q194:Q257">MAX(Y194:AD194)</f>
        <v>5</v>
      </c>
      <c r="R194" s="3">
        <f t="shared" si="21" ref="R194:R257">SUM(Y194:AD194)</f>
        <v>11</v>
      </c>
      <c r="S194" s="3">
        <f t="shared" si="22" ref="S194:S257">SUM(Y194:AA194)</f>
        <v>11</v>
      </c>
      <c r="T194" s="3">
        <f t="shared" si="23" ref="T194:T257">SUM(AB194:AD194)</f>
        <v>0</v>
      </c>
      <c r="U194" s="29">
        <v>1</v>
      </c>
      <c r="V194" s="10">
        <v>9</v>
      </c>
      <c r="W194" s="32">
        <v>3</v>
      </c>
      <c r="X194" s="29">
        <v>9</v>
      </c>
      <c r="Y194" s="32">
        <v>5</v>
      </c>
      <c r="Z194" s="32">
        <v>4</v>
      </c>
      <c r="AA194" s="32">
        <v>2</v>
      </c>
      <c r="AB194" s="34">
        <v>0</v>
      </c>
      <c r="AC194" s="34">
        <v>0</v>
      </c>
      <c r="AD194" s="34">
        <v>0</v>
      </c>
    </row>
    <row r="195" spans="1:30" ht="12.75">
      <c r="A195" s="11">
        <v>1875</v>
      </c>
      <c r="B195" s="20" t="s">
        <v>870</v>
      </c>
      <c r="C195" s="20" t="s">
        <v>1845</v>
      </c>
      <c r="D195" s="20" t="s">
        <v>3729</v>
      </c>
      <c r="E195" s="20" t="s">
        <v>3747</v>
      </c>
      <c r="F195" s="20" t="s">
        <v>3424</v>
      </c>
      <c r="K195" s="20" t="s">
        <v>1376</v>
      </c>
      <c r="L195" s="20" t="s">
        <v>1823</v>
      </c>
      <c r="N195" s="12">
        <f t="shared" si="18"/>
        <v>44.50</v>
      </c>
      <c r="O195" s="12">
        <f t="shared" si="19"/>
        <v>5.9333333333333336</v>
      </c>
      <c r="P195" s="26">
        <v>15</v>
      </c>
      <c r="Q195" s="30">
        <f t="shared" si="20"/>
        <v>5</v>
      </c>
      <c r="R195" s="3">
        <f t="shared" si="21"/>
        <v>11</v>
      </c>
      <c r="S195" s="3">
        <f t="shared" si="22"/>
        <v>11</v>
      </c>
      <c r="T195" s="3">
        <f t="shared" si="23"/>
        <v>0</v>
      </c>
      <c r="U195" s="29">
        <v>1</v>
      </c>
      <c r="V195" s="10">
        <v>9</v>
      </c>
      <c r="W195" s="32">
        <v>3</v>
      </c>
      <c r="X195" s="29">
        <v>9</v>
      </c>
      <c r="Y195" s="32">
        <v>5</v>
      </c>
      <c r="Z195" s="32">
        <v>4</v>
      </c>
      <c r="AA195" s="32">
        <v>2</v>
      </c>
      <c r="AB195" s="34">
        <v>0</v>
      </c>
      <c r="AC195" s="34">
        <v>0</v>
      </c>
      <c r="AD195" s="34">
        <v>0</v>
      </c>
    </row>
    <row r="196" spans="1:30" ht="12.75">
      <c r="A196" s="11">
        <v>3750</v>
      </c>
      <c r="B196" s="20" t="s">
        <v>870</v>
      </c>
      <c r="C196" s="20" t="s">
        <v>3004</v>
      </c>
      <c r="D196" s="20" t="s">
        <v>3729</v>
      </c>
      <c r="E196" s="20" t="s">
        <v>3747</v>
      </c>
      <c r="F196" s="20" t="s">
        <v>3424</v>
      </c>
      <c r="K196" s="20" t="s">
        <v>1376</v>
      </c>
      <c r="L196" s="20" t="s">
        <v>3002</v>
      </c>
      <c r="N196" s="12">
        <f t="shared" si="18"/>
        <v>44.50</v>
      </c>
      <c r="O196" s="12">
        <f t="shared" si="19"/>
        <v>5.9333333333333336</v>
      </c>
      <c r="P196" s="26">
        <v>15</v>
      </c>
      <c r="Q196" s="30">
        <f t="shared" si="20"/>
        <v>5</v>
      </c>
      <c r="R196" s="3">
        <f t="shared" si="21"/>
        <v>11</v>
      </c>
      <c r="S196" s="3">
        <f t="shared" si="22"/>
        <v>11</v>
      </c>
      <c r="T196" s="3">
        <f t="shared" si="23"/>
        <v>0</v>
      </c>
      <c r="U196" s="29">
        <v>1</v>
      </c>
      <c r="V196" s="10">
        <v>9</v>
      </c>
      <c r="W196" s="32">
        <v>3</v>
      </c>
      <c r="X196" s="29">
        <v>9</v>
      </c>
      <c r="Y196" s="32">
        <v>5</v>
      </c>
      <c r="Z196" s="32">
        <v>4</v>
      </c>
      <c r="AA196" s="32">
        <v>2</v>
      </c>
      <c r="AB196" s="34">
        <v>0</v>
      </c>
      <c r="AC196" s="34">
        <v>0</v>
      </c>
      <c r="AD196" s="34">
        <v>0</v>
      </c>
    </row>
    <row r="197" spans="1:30" ht="12.75">
      <c r="A197" s="11">
        <v>12500</v>
      </c>
      <c r="B197" s="20" t="s">
        <v>870</v>
      </c>
      <c r="C197" s="20" t="s">
        <v>3004</v>
      </c>
      <c r="D197" s="20" t="s">
        <v>3729</v>
      </c>
      <c r="E197" s="20" t="s">
        <v>3747</v>
      </c>
      <c r="F197" s="20" t="s">
        <v>3424</v>
      </c>
      <c r="K197" s="20" t="s">
        <v>1376</v>
      </c>
      <c r="L197" s="20" t="s">
        <v>2994</v>
      </c>
      <c r="N197" s="12">
        <f t="shared" si="18"/>
        <v>44.50</v>
      </c>
      <c r="O197" s="12">
        <f t="shared" si="19"/>
        <v>5.9333333333333336</v>
      </c>
      <c r="P197" s="26">
        <v>15</v>
      </c>
      <c r="Q197" s="30">
        <f t="shared" si="20"/>
        <v>5</v>
      </c>
      <c r="R197" s="3">
        <f t="shared" si="21"/>
        <v>11</v>
      </c>
      <c r="S197" s="3">
        <f t="shared" si="22"/>
        <v>11</v>
      </c>
      <c r="T197" s="3">
        <f t="shared" si="23"/>
        <v>0</v>
      </c>
      <c r="U197" s="29">
        <v>1</v>
      </c>
      <c r="V197" s="10">
        <v>9</v>
      </c>
      <c r="W197" s="32">
        <v>3</v>
      </c>
      <c r="X197" s="29">
        <v>9</v>
      </c>
      <c r="Y197" s="32">
        <v>5</v>
      </c>
      <c r="Z197" s="32">
        <v>4</v>
      </c>
      <c r="AA197" s="32">
        <v>2</v>
      </c>
      <c r="AB197" s="34">
        <v>0</v>
      </c>
      <c r="AC197" s="34">
        <v>0</v>
      </c>
      <c r="AD197" s="34">
        <v>0</v>
      </c>
    </row>
    <row r="198" spans="1:30" ht="12.75">
      <c r="A198" s="11">
        <v>750</v>
      </c>
      <c r="B198" s="20" t="s">
        <v>871</v>
      </c>
      <c r="C198" s="20" t="s">
        <v>1365</v>
      </c>
      <c r="D198" s="20" t="s">
        <v>3729</v>
      </c>
      <c r="E198" s="20" t="s">
        <v>3747</v>
      </c>
      <c r="F198" s="20" t="s">
        <v>3424</v>
      </c>
      <c r="K198" s="20" t="s">
        <v>2847</v>
      </c>
      <c r="L198" s="20" t="s">
        <v>1371</v>
      </c>
      <c r="N198" s="12">
        <f t="shared" si="18"/>
        <v>44.50</v>
      </c>
      <c r="O198" s="12">
        <f t="shared" si="19"/>
        <v>5.9333333333333336</v>
      </c>
      <c r="P198" s="26">
        <v>15</v>
      </c>
      <c r="Q198" s="30">
        <f t="shared" si="20"/>
        <v>5</v>
      </c>
      <c r="R198" s="3">
        <f t="shared" si="21"/>
        <v>11</v>
      </c>
      <c r="S198" s="3">
        <f t="shared" si="22"/>
        <v>11</v>
      </c>
      <c r="T198" s="3">
        <f t="shared" si="23"/>
        <v>0</v>
      </c>
      <c r="U198" s="29">
        <v>1</v>
      </c>
      <c r="V198" s="10">
        <v>9</v>
      </c>
      <c r="W198" s="32">
        <v>3</v>
      </c>
      <c r="X198" s="29">
        <v>9</v>
      </c>
      <c r="Y198" s="32">
        <v>5</v>
      </c>
      <c r="Z198" s="32">
        <v>4</v>
      </c>
      <c r="AA198" s="32">
        <v>2</v>
      </c>
      <c r="AB198" s="34">
        <v>0</v>
      </c>
      <c r="AC198" s="34">
        <v>0</v>
      </c>
      <c r="AD198" s="34">
        <v>0</v>
      </c>
    </row>
    <row r="199" spans="1:30" ht="12.75">
      <c r="A199" s="11">
        <v>625</v>
      </c>
      <c r="B199" s="20" t="s">
        <v>871</v>
      </c>
      <c r="C199" s="20" t="s">
        <v>1365</v>
      </c>
      <c r="D199" s="20" t="s">
        <v>3729</v>
      </c>
      <c r="E199" s="20" t="s">
        <v>3747</v>
      </c>
      <c r="F199" s="20" t="s">
        <v>3424</v>
      </c>
      <c r="K199" s="20" t="s">
        <v>2860</v>
      </c>
      <c r="L199" s="20" t="s">
        <v>1366</v>
      </c>
      <c r="N199" s="12">
        <f t="shared" si="18"/>
        <v>44.50</v>
      </c>
      <c r="O199" s="12">
        <f t="shared" si="19"/>
        <v>5.9333333333333336</v>
      </c>
      <c r="P199" s="26">
        <v>15</v>
      </c>
      <c r="Q199" s="30">
        <f t="shared" si="20"/>
        <v>5</v>
      </c>
      <c r="R199" s="3">
        <f t="shared" si="21"/>
        <v>11</v>
      </c>
      <c r="S199" s="3">
        <f t="shared" si="22"/>
        <v>11</v>
      </c>
      <c r="T199" s="3">
        <f t="shared" si="23"/>
        <v>0</v>
      </c>
      <c r="U199" s="29">
        <v>1</v>
      </c>
      <c r="V199" s="10">
        <v>9</v>
      </c>
      <c r="W199" s="32">
        <v>3</v>
      </c>
      <c r="X199" s="29">
        <v>9</v>
      </c>
      <c r="Y199" s="32">
        <v>5</v>
      </c>
      <c r="Z199" s="32">
        <v>4</v>
      </c>
      <c r="AA199" s="32">
        <v>2</v>
      </c>
      <c r="AB199" s="34">
        <v>0</v>
      </c>
      <c r="AC199" s="34">
        <v>0</v>
      </c>
      <c r="AD199" s="34">
        <v>0</v>
      </c>
    </row>
    <row r="200" spans="1:30" ht="12.75">
      <c r="A200" s="11">
        <v>337</v>
      </c>
      <c r="B200" s="20" t="s">
        <v>871</v>
      </c>
      <c r="C200" s="20" t="s">
        <v>1666</v>
      </c>
      <c r="D200" s="20" t="s">
        <v>3729</v>
      </c>
      <c r="E200" s="20" t="s">
        <v>3747</v>
      </c>
      <c r="F200" s="20" t="s">
        <v>3424</v>
      </c>
      <c r="K200" s="20" t="s">
        <v>2561</v>
      </c>
      <c r="L200" s="20" t="s">
        <v>1691</v>
      </c>
      <c r="N200" s="12">
        <f t="shared" si="18"/>
        <v>44.50</v>
      </c>
      <c r="O200" s="12">
        <f t="shared" si="19"/>
        <v>5.9333333333333336</v>
      </c>
      <c r="P200" s="26">
        <v>15</v>
      </c>
      <c r="Q200" s="30">
        <f t="shared" si="20"/>
        <v>5</v>
      </c>
      <c r="R200" s="3">
        <f t="shared" si="21"/>
        <v>11</v>
      </c>
      <c r="S200" s="3">
        <f t="shared" si="22"/>
        <v>11</v>
      </c>
      <c r="T200" s="3">
        <f t="shared" si="23"/>
        <v>0</v>
      </c>
      <c r="U200" s="29">
        <v>1</v>
      </c>
      <c r="V200" s="10">
        <v>9</v>
      </c>
      <c r="W200" s="32">
        <v>3</v>
      </c>
      <c r="X200" s="29">
        <v>9</v>
      </c>
      <c r="Y200" s="32">
        <v>5</v>
      </c>
      <c r="Z200" s="32">
        <v>4</v>
      </c>
      <c r="AA200" s="32">
        <v>2</v>
      </c>
      <c r="AB200" s="34">
        <v>0</v>
      </c>
      <c r="AC200" s="34">
        <v>0</v>
      </c>
      <c r="AD200" s="34">
        <v>0</v>
      </c>
    </row>
    <row r="201" spans="1:30" ht="12.75">
      <c r="A201" s="11">
        <v>750</v>
      </c>
      <c r="B201" s="20" t="s">
        <v>871</v>
      </c>
      <c r="C201" s="20" t="s">
        <v>1365</v>
      </c>
      <c r="D201" s="20" t="s">
        <v>3729</v>
      </c>
      <c r="E201" s="20" t="s">
        <v>3747</v>
      </c>
      <c r="F201" s="20" t="s">
        <v>3424</v>
      </c>
      <c r="K201" s="20" t="s">
        <v>2561</v>
      </c>
      <c r="L201" s="20" t="s">
        <v>756</v>
      </c>
      <c r="N201" s="12">
        <f t="shared" si="18"/>
        <v>44.50</v>
      </c>
      <c r="O201" s="12">
        <f t="shared" si="19"/>
        <v>5.9333333333333336</v>
      </c>
      <c r="P201" s="26">
        <v>15</v>
      </c>
      <c r="Q201" s="30">
        <f t="shared" si="20"/>
        <v>5</v>
      </c>
      <c r="R201" s="3">
        <f t="shared" si="21"/>
        <v>11</v>
      </c>
      <c r="S201" s="3">
        <f t="shared" si="22"/>
        <v>11</v>
      </c>
      <c r="T201" s="3">
        <f t="shared" si="23"/>
        <v>0</v>
      </c>
      <c r="U201" s="29">
        <v>1</v>
      </c>
      <c r="V201" s="10">
        <v>9</v>
      </c>
      <c r="W201" s="32">
        <v>3</v>
      </c>
      <c r="X201" s="29">
        <v>9</v>
      </c>
      <c r="Y201" s="32">
        <v>5</v>
      </c>
      <c r="Z201" s="32">
        <v>4</v>
      </c>
      <c r="AA201" s="32">
        <v>2</v>
      </c>
      <c r="AB201" s="34">
        <v>0</v>
      </c>
      <c r="AC201" s="34">
        <v>0</v>
      </c>
      <c r="AD201" s="34">
        <v>0</v>
      </c>
    </row>
    <row r="202" spans="1:30" ht="12.75">
      <c r="A202" s="11">
        <v>3750</v>
      </c>
      <c r="B202" s="20" t="s">
        <v>872</v>
      </c>
      <c r="C202" s="20" t="s">
        <v>7663</v>
      </c>
      <c r="D202" s="20" t="s">
        <v>3729</v>
      </c>
      <c r="E202" s="20" t="s">
        <v>3747</v>
      </c>
      <c r="F202" s="20" t="s">
        <v>3424</v>
      </c>
      <c r="G202" s="48" t="s">
        <v>5500</v>
      </c>
      <c r="K202" s="20" t="s">
        <v>2561</v>
      </c>
      <c r="L202" s="20" t="s">
        <v>3808</v>
      </c>
      <c r="N202" s="12">
        <f t="shared" si="18"/>
        <v>44.50</v>
      </c>
      <c r="O202" s="12">
        <f t="shared" si="19"/>
        <v>5.9333333333333336</v>
      </c>
      <c r="P202" s="26">
        <v>15</v>
      </c>
      <c r="Q202" s="30">
        <f t="shared" si="20"/>
        <v>5</v>
      </c>
      <c r="R202" s="3">
        <f t="shared" si="21"/>
        <v>11</v>
      </c>
      <c r="S202" s="3">
        <f t="shared" si="22"/>
        <v>11</v>
      </c>
      <c r="T202" s="3">
        <f t="shared" si="23"/>
        <v>0</v>
      </c>
      <c r="U202" s="29">
        <v>1</v>
      </c>
      <c r="V202" s="10">
        <v>9</v>
      </c>
      <c r="W202" s="32">
        <v>3</v>
      </c>
      <c r="X202" s="29">
        <v>9</v>
      </c>
      <c r="Y202" s="32">
        <v>5</v>
      </c>
      <c r="Z202" s="32">
        <v>4</v>
      </c>
      <c r="AA202" s="32">
        <v>2</v>
      </c>
      <c r="AB202" s="34">
        <v>0</v>
      </c>
      <c r="AC202" s="34">
        <v>0</v>
      </c>
      <c r="AD202" s="34">
        <v>0</v>
      </c>
    </row>
    <row r="203" spans="1:30" ht="12.75">
      <c r="A203" s="11">
        <v>937</v>
      </c>
      <c r="B203" s="20" t="s">
        <v>871</v>
      </c>
      <c r="C203" s="20" t="s">
        <v>5089</v>
      </c>
      <c r="D203" s="20" t="s">
        <v>3729</v>
      </c>
      <c r="E203" s="20" t="s">
        <v>3747</v>
      </c>
      <c r="F203" s="20" t="s">
        <v>3424</v>
      </c>
      <c r="K203" s="20" t="s">
        <v>5099</v>
      </c>
      <c r="L203" s="20" t="s">
        <v>5100</v>
      </c>
      <c r="N203" s="12">
        <f t="shared" si="18"/>
        <v>32.75</v>
      </c>
      <c r="O203" s="12">
        <f t="shared" si="19"/>
        <v>4.3666666666666663</v>
      </c>
      <c r="P203" s="26">
        <v>15</v>
      </c>
      <c r="Q203" s="30">
        <f t="shared" si="20"/>
        <v>5</v>
      </c>
      <c r="R203" s="3">
        <f t="shared" si="21"/>
        <v>6</v>
      </c>
      <c r="S203" s="3">
        <f t="shared" si="22"/>
        <v>6</v>
      </c>
      <c r="T203" s="3">
        <f t="shared" si="23"/>
        <v>0</v>
      </c>
      <c r="U203" s="29">
        <v>1</v>
      </c>
      <c r="V203" s="10">
        <v>9</v>
      </c>
      <c r="W203" s="32">
        <v>2</v>
      </c>
      <c r="X203" s="29">
        <v>7</v>
      </c>
      <c r="Y203" s="32">
        <v>5</v>
      </c>
      <c r="Z203" s="32">
        <v>0</v>
      </c>
      <c r="AA203" s="32">
        <v>1</v>
      </c>
      <c r="AB203" s="34">
        <v>0</v>
      </c>
      <c r="AC203" s="34">
        <v>0</v>
      </c>
      <c r="AD203" s="34">
        <v>0</v>
      </c>
    </row>
    <row r="204" spans="1:30" ht="12.75">
      <c r="A204" s="11">
        <v>100</v>
      </c>
      <c r="B204" s="20" t="s">
        <v>952</v>
      </c>
      <c r="C204" s="20" t="s">
        <v>972</v>
      </c>
      <c r="D204" s="20" t="s">
        <v>3729</v>
      </c>
      <c r="E204" s="20" t="s">
        <v>3747</v>
      </c>
      <c r="F204" s="20" t="s">
        <v>3424</v>
      </c>
      <c r="K204" s="20" t="s">
        <v>2862</v>
      </c>
      <c r="L204" s="20" t="s">
        <v>980</v>
      </c>
      <c r="N204" s="12">
        <f t="shared" si="18"/>
        <v>41.25</v>
      </c>
      <c r="O204" s="12">
        <f t="shared" si="19"/>
        <v>8.25</v>
      </c>
      <c r="P204" s="26">
        <v>10</v>
      </c>
      <c r="Q204" s="30">
        <f t="shared" si="20"/>
        <v>5</v>
      </c>
      <c r="R204" s="3">
        <f t="shared" si="21"/>
        <v>11</v>
      </c>
      <c r="S204" s="3">
        <f t="shared" si="22"/>
        <v>11</v>
      </c>
      <c r="T204" s="3">
        <f t="shared" si="23"/>
        <v>0</v>
      </c>
      <c r="U204" s="29">
        <v>1</v>
      </c>
      <c r="V204" s="10">
        <v>8</v>
      </c>
      <c r="W204" s="32">
        <v>2</v>
      </c>
      <c r="X204" s="29">
        <v>7</v>
      </c>
      <c r="Y204" s="32">
        <v>5</v>
      </c>
      <c r="Z204" s="32">
        <v>4</v>
      </c>
      <c r="AA204" s="32">
        <v>2</v>
      </c>
      <c r="AB204" s="34">
        <v>0</v>
      </c>
      <c r="AC204" s="34">
        <v>0</v>
      </c>
      <c r="AD204" s="34">
        <v>0</v>
      </c>
    </row>
    <row r="205" spans="1:30" ht="12.75">
      <c r="A205" s="11">
        <v>250</v>
      </c>
      <c r="B205" s="20" t="s">
        <v>871</v>
      </c>
      <c r="C205" s="20" t="s">
        <v>1666</v>
      </c>
      <c r="D205" s="20" t="s">
        <v>3729</v>
      </c>
      <c r="E205" s="20" t="s">
        <v>3747</v>
      </c>
      <c r="F205" s="20" t="s">
        <v>3424</v>
      </c>
      <c r="K205" s="20" t="s">
        <v>2856</v>
      </c>
      <c r="L205" s="20" t="s">
        <v>1689</v>
      </c>
      <c r="N205" s="12">
        <f t="shared" si="18"/>
        <v>44.25</v>
      </c>
      <c r="O205" s="12">
        <f t="shared" si="19"/>
        <v>4.425</v>
      </c>
      <c r="P205" s="26">
        <v>20</v>
      </c>
      <c r="Q205" s="30">
        <f t="shared" si="20"/>
        <v>5</v>
      </c>
      <c r="R205" s="3">
        <f t="shared" si="21"/>
        <v>11</v>
      </c>
      <c r="S205" s="3">
        <f t="shared" si="22"/>
        <v>11</v>
      </c>
      <c r="T205" s="3">
        <f t="shared" si="23"/>
        <v>0</v>
      </c>
      <c r="U205" s="29">
        <v>1</v>
      </c>
      <c r="V205" s="10">
        <v>8</v>
      </c>
      <c r="W205" s="32">
        <v>4</v>
      </c>
      <c r="X205" s="29">
        <v>9</v>
      </c>
      <c r="Y205" s="32">
        <v>4</v>
      </c>
      <c r="Z205" s="32">
        <v>5</v>
      </c>
      <c r="AA205" s="32">
        <v>2</v>
      </c>
      <c r="AB205" s="34">
        <v>0</v>
      </c>
      <c r="AC205" s="34">
        <v>0</v>
      </c>
      <c r="AD205" s="34">
        <v>0</v>
      </c>
    </row>
    <row r="206" spans="1:30" ht="12.75">
      <c r="A206" s="11">
        <v>6250</v>
      </c>
      <c r="B206" s="20" t="s">
        <v>870</v>
      </c>
      <c r="C206" s="20" t="s">
        <v>543</v>
      </c>
      <c r="D206" s="20" t="s">
        <v>3729</v>
      </c>
      <c r="E206" s="20" t="s">
        <v>3747</v>
      </c>
      <c r="F206" s="20" t="s">
        <v>3424</v>
      </c>
      <c r="K206" s="20" t="s">
        <v>2799</v>
      </c>
      <c r="L206" s="20" t="s">
        <v>542</v>
      </c>
      <c r="N206" s="12">
        <f t="shared" si="18"/>
        <v>41.25</v>
      </c>
      <c r="O206" s="12">
        <f t="shared" si="19"/>
        <v>5.15625</v>
      </c>
      <c r="P206" s="26">
        <v>16</v>
      </c>
      <c r="Q206" s="30">
        <f t="shared" si="20"/>
        <v>5</v>
      </c>
      <c r="R206" s="3">
        <f t="shared" si="21"/>
        <v>10</v>
      </c>
      <c r="S206" s="3">
        <f t="shared" si="22"/>
        <v>10</v>
      </c>
      <c r="T206" s="3">
        <f t="shared" si="23"/>
        <v>0</v>
      </c>
      <c r="U206" s="29">
        <v>2</v>
      </c>
      <c r="V206" s="10">
        <v>7</v>
      </c>
      <c r="W206" s="32">
        <v>4</v>
      </c>
      <c r="X206" s="29">
        <v>7</v>
      </c>
      <c r="Y206" s="32">
        <v>5</v>
      </c>
      <c r="Z206" s="32">
        <v>3</v>
      </c>
      <c r="AA206" s="32">
        <v>2</v>
      </c>
      <c r="AB206" s="34">
        <v>0</v>
      </c>
      <c r="AC206" s="34">
        <v>0</v>
      </c>
      <c r="AD206" s="34">
        <v>0</v>
      </c>
    </row>
    <row r="207" spans="1:30" ht="12.75">
      <c r="A207" s="11">
        <v>8000</v>
      </c>
      <c r="B207" s="20" t="s">
        <v>871</v>
      </c>
      <c r="C207" s="20" t="s">
        <v>5308</v>
      </c>
      <c r="D207" s="20" t="s">
        <v>3729</v>
      </c>
      <c r="E207" s="20" t="s">
        <v>3747</v>
      </c>
      <c r="F207" s="20" t="s">
        <v>3424</v>
      </c>
      <c r="K207" s="20" t="s">
        <v>3615</v>
      </c>
      <c r="L207" s="20" t="s">
        <v>3615</v>
      </c>
      <c r="N207" s="12">
        <f t="shared" si="18"/>
        <v>41</v>
      </c>
      <c r="O207" s="12">
        <f t="shared" si="19"/>
        <v>4.5555555555555554</v>
      </c>
      <c r="P207" s="26">
        <v>18</v>
      </c>
      <c r="Q207" s="30">
        <f t="shared" si="20"/>
        <v>5</v>
      </c>
      <c r="R207" s="3">
        <f t="shared" si="21"/>
        <v>11</v>
      </c>
      <c r="S207" s="3">
        <f t="shared" si="22"/>
        <v>11</v>
      </c>
      <c r="T207" s="3">
        <f t="shared" si="23"/>
        <v>0</v>
      </c>
      <c r="U207" s="29">
        <v>1</v>
      </c>
      <c r="V207" s="10">
        <v>7</v>
      </c>
      <c r="W207" s="32">
        <v>3</v>
      </c>
      <c r="X207" s="29">
        <v>7</v>
      </c>
      <c r="Y207" s="32">
        <v>5</v>
      </c>
      <c r="Z207" s="32">
        <v>4</v>
      </c>
      <c r="AA207" s="32">
        <v>2</v>
      </c>
      <c r="AB207" s="34">
        <v>0</v>
      </c>
      <c r="AC207" s="34">
        <v>0</v>
      </c>
      <c r="AD207" s="34">
        <v>0</v>
      </c>
    </row>
    <row r="208" spans="1:30" ht="12.75">
      <c r="A208" s="11">
        <v>8125</v>
      </c>
      <c r="B208" s="20" t="s">
        <v>871</v>
      </c>
      <c r="C208" s="20" t="s">
        <v>1952</v>
      </c>
      <c r="D208" s="20" t="s">
        <v>3729</v>
      </c>
      <c r="E208" s="20" t="s">
        <v>3747</v>
      </c>
      <c r="F208" s="20" t="s">
        <v>3424</v>
      </c>
      <c r="K208" s="20" t="s">
        <v>3615</v>
      </c>
      <c r="L208" s="20" t="s">
        <v>3619</v>
      </c>
      <c r="N208" s="12">
        <f t="shared" si="18"/>
        <v>41</v>
      </c>
      <c r="O208" s="12">
        <f t="shared" si="19"/>
        <v>4.5555555555555554</v>
      </c>
      <c r="P208" s="26">
        <v>18</v>
      </c>
      <c r="Q208" s="30">
        <f t="shared" si="20"/>
        <v>5</v>
      </c>
      <c r="R208" s="3">
        <f t="shared" si="21"/>
        <v>11</v>
      </c>
      <c r="S208" s="3">
        <f t="shared" si="22"/>
        <v>11</v>
      </c>
      <c r="T208" s="3">
        <f t="shared" si="23"/>
        <v>0</v>
      </c>
      <c r="U208" s="29">
        <v>1</v>
      </c>
      <c r="V208" s="10">
        <v>7</v>
      </c>
      <c r="W208" s="32">
        <v>3</v>
      </c>
      <c r="X208" s="29">
        <v>7</v>
      </c>
      <c r="Y208" s="32">
        <v>5</v>
      </c>
      <c r="Z208" s="32">
        <v>4</v>
      </c>
      <c r="AA208" s="32">
        <v>2</v>
      </c>
      <c r="AB208" s="34">
        <v>0</v>
      </c>
      <c r="AC208" s="34">
        <v>0</v>
      </c>
      <c r="AD208" s="34">
        <v>0</v>
      </c>
    </row>
    <row r="209" spans="2:30" ht="12.75">
      <c r="B209" s="20" t="s">
        <v>868</v>
      </c>
      <c r="C209" s="20" t="s">
        <v>1144</v>
      </c>
      <c r="D209" s="20" t="s">
        <v>3729</v>
      </c>
      <c r="E209" s="20" t="s">
        <v>3747</v>
      </c>
      <c r="F209" s="20" t="s">
        <v>3424</v>
      </c>
      <c r="K209" s="20" t="s">
        <v>2863</v>
      </c>
      <c r="L209" s="20" t="s">
        <v>230</v>
      </c>
      <c r="N209" s="12">
        <f t="shared" si="18"/>
        <v>41.25</v>
      </c>
      <c r="O209" s="12">
        <f t="shared" si="19"/>
        <v>4.583333333333333</v>
      </c>
      <c r="P209" s="26">
        <v>18</v>
      </c>
      <c r="Q209" s="30">
        <f t="shared" si="20"/>
        <v>5</v>
      </c>
      <c r="R209" s="3">
        <f t="shared" si="21"/>
        <v>10</v>
      </c>
      <c r="S209" s="3">
        <f t="shared" si="22"/>
        <v>10</v>
      </c>
      <c r="T209" s="3">
        <f t="shared" si="23"/>
        <v>0</v>
      </c>
      <c r="U209" s="29">
        <v>2</v>
      </c>
      <c r="V209" s="10">
        <v>7</v>
      </c>
      <c r="W209" s="32">
        <v>4</v>
      </c>
      <c r="X209" s="29">
        <v>7</v>
      </c>
      <c r="Y209" s="32">
        <v>5</v>
      </c>
      <c r="Z209" s="32">
        <v>3</v>
      </c>
      <c r="AA209" s="32">
        <v>2</v>
      </c>
      <c r="AB209" s="34">
        <v>0</v>
      </c>
      <c r="AC209" s="34">
        <v>0</v>
      </c>
      <c r="AD209" s="34">
        <v>0</v>
      </c>
    </row>
    <row r="210" spans="1:30" ht="12.75">
      <c r="A210" s="11">
        <v>15000</v>
      </c>
      <c r="B210" s="20" t="s">
        <v>870</v>
      </c>
      <c r="C210" s="20" t="s">
        <v>3172</v>
      </c>
      <c r="D210" s="20" t="s">
        <v>3729</v>
      </c>
      <c r="E210" s="20" t="s">
        <v>3747</v>
      </c>
      <c r="F210" s="20" t="s">
        <v>3424</v>
      </c>
      <c r="K210" s="20" t="s">
        <v>755</v>
      </c>
      <c r="L210" s="20" t="s">
        <v>3175</v>
      </c>
      <c r="N210" s="12">
        <f t="shared" si="18"/>
        <v>41.25</v>
      </c>
      <c r="O210" s="12">
        <f t="shared" si="19"/>
        <v>4.583333333333333</v>
      </c>
      <c r="P210" s="26">
        <v>18</v>
      </c>
      <c r="Q210" s="30">
        <f t="shared" si="20"/>
        <v>5</v>
      </c>
      <c r="R210" s="3">
        <f t="shared" si="21"/>
        <v>10</v>
      </c>
      <c r="S210" s="3">
        <f t="shared" si="22"/>
        <v>10</v>
      </c>
      <c r="T210" s="3">
        <f t="shared" si="23"/>
        <v>0</v>
      </c>
      <c r="U210" s="29">
        <v>2</v>
      </c>
      <c r="V210" s="10">
        <v>7</v>
      </c>
      <c r="W210" s="32">
        <v>4</v>
      </c>
      <c r="X210" s="29">
        <v>7</v>
      </c>
      <c r="Y210" s="32">
        <v>5</v>
      </c>
      <c r="Z210" s="32">
        <v>3</v>
      </c>
      <c r="AA210" s="32">
        <v>2</v>
      </c>
      <c r="AB210" s="34">
        <v>0</v>
      </c>
      <c r="AC210" s="34">
        <v>0</v>
      </c>
      <c r="AD210" s="34">
        <v>0</v>
      </c>
    </row>
    <row r="211" spans="1:30" ht="12.75">
      <c r="A211" s="11">
        <v>18750</v>
      </c>
      <c r="B211" s="20" t="s">
        <v>870</v>
      </c>
      <c r="C211" s="20" t="s">
        <v>3172</v>
      </c>
      <c r="D211" s="20" t="s">
        <v>3729</v>
      </c>
      <c r="E211" s="20" t="s">
        <v>3747</v>
      </c>
      <c r="F211" s="20" t="s">
        <v>3424</v>
      </c>
      <c r="K211" s="20" t="s">
        <v>755</v>
      </c>
      <c r="L211" s="20" t="s">
        <v>3174</v>
      </c>
      <c r="N211" s="12">
        <f t="shared" si="18"/>
        <v>41.25</v>
      </c>
      <c r="O211" s="12">
        <f t="shared" si="19"/>
        <v>4.583333333333333</v>
      </c>
      <c r="P211" s="26">
        <v>18</v>
      </c>
      <c r="Q211" s="30">
        <f t="shared" si="20"/>
        <v>5</v>
      </c>
      <c r="R211" s="3">
        <f t="shared" si="21"/>
        <v>10</v>
      </c>
      <c r="S211" s="3">
        <f t="shared" si="22"/>
        <v>10</v>
      </c>
      <c r="T211" s="3">
        <f t="shared" si="23"/>
        <v>0</v>
      </c>
      <c r="U211" s="29">
        <v>2</v>
      </c>
      <c r="V211" s="10">
        <v>7</v>
      </c>
      <c r="W211" s="32">
        <v>4</v>
      </c>
      <c r="X211" s="29">
        <v>7</v>
      </c>
      <c r="Y211" s="32">
        <v>5</v>
      </c>
      <c r="Z211" s="32">
        <v>3</v>
      </c>
      <c r="AA211" s="32">
        <v>2</v>
      </c>
      <c r="AB211" s="34">
        <v>0</v>
      </c>
      <c r="AC211" s="34">
        <v>0</v>
      </c>
      <c r="AD211" s="34">
        <v>0</v>
      </c>
    </row>
    <row r="212" spans="1:30" ht="12.75">
      <c r="A212" s="11">
        <v>17500</v>
      </c>
      <c r="B212" s="20" t="s">
        <v>870</v>
      </c>
      <c r="C212" s="20" t="s">
        <v>3172</v>
      </c>
      <c r="D212" s="20" t="s">
        <v>3729</v>
      </c>
      <c r="E212" s="20" t="s">
        <v>3747</v>
      </c>
      <c r="F212" s="20" t="s">
        <v>3424</v>
      </c>
      <c r="K212" s="20" t="s">
        <v>755</v>
      </c>
      <c r="L212" s="20" t="s">
        <v>3176</v>
      </c>
      <c r="N212" s="12">
        <f t="shared" si="18"/>
        <v>41.25</v>
      </c>
      <c r="O212" s="12">
        <f t="shared" si="19"/>
        <v>4.583333333333333</v>
      </c>
      <c r="P212" s="26">
        <v>18</v>
      </c>
      <c r="Q212" s="30">
        <f t="shared" si="20"/>
        <v>5</v>
      </c>
      <c r="R212" s="3">
        <f t="shared" si="21"/>
        <v>10</v>
      </c>
      <c r="S212" s="3">
        <f t="shared" si="22"/>
        <v>10</v>
      </c>
      <c r="T212" s="3">
        <f t="shared" si="23"/>
        <v>0</v>
      </c>
      <c r="U212" s="29">
        <v>2</v>
      </c>
      <c r="V212" s="10">
        <v>7</v>
      </c>
      <c r="W212" s="32">
        <v>4</v>
      </c>
      <c r="X212" s="29">
        <v>7</v>
      </c>
      <c r="Y212" s="32">
        <v>5</v>
      </c>
      <c r="Z212" s="32">
        <v>3</v>
      </c>
      <c r="AA212" s="32">
        <v>2</v>
      </c>
      <c r="AB212" s="34">
        <v>0</v>
      </c>
      <c r="AC212" s="34">
        <v>0</v>
      </c>
      <c r="AD212" s="34">
        <v>0</v>
      </c>
    </row>
    <row r="213" spans="1:30" ht="12.75">
      <c r="A213" s="11">
        <v>15000</v>
      </c>
      <c r="B213" s="20" t="s">
        <v>870</v>
      </c>
      <c r="C213" s="20" t="s">
        <v>3172</v>
      </c>
      <c r="D213" s="20" t="s">
        <v>3729</v>
      </c>
      <c r="E213" s="20" t="s">
        <v>3747</v>
      </c>
      <c r="F213" s="20" t="s">
        <v>3424</v>
      </c>
      <c r="K213" s="20" t="s">
        <v>755</v>
      </c>
      <c r="L213" s="20" t="s">
        <v>3173</v>
      </c>
      <c r="N213" s="12">
        <f t="shared" si="18"/>
        <v>41.25</v>
      </c>
      <c r="O213" s="12">
        <f t="shared" si="19"/>
        <v>4.583333333333333</v>
      </c>
      <c r="P213" s="26">
        <v>18</v>
      </c>
      <c r="Q213" s="30">
        <f t="shared" si="20"/>
        <v>5</v>
      </c>
      <c r="R213" s="3">
        <f t="shared" si="21"/>
        <v>10</v>
      </c>
      <c r="S213" s="3">
        <f t="shared" si="22"/>
        <v>10</v>
      </c>
      <c r="T213" s="3">
        <f t="shared" si="23"/>
        <v>0</v>
      </c>
      <c r="U213" s="29">
        <v>2</v>
      </c>
      <c r="V213" s="10">
        <v>7</v>
      </c>
      <c r="W213" s="32">
        <v>4</v>
      </c>
      <c r="X213" s="29">
        <v>7</v>
      </c>
      <c r="Y213" s="32">
        <v>5</v>
      </c>
      <c r="Z213" s="32">
        <v>3</v>
      </c>
      <c r="AA213" s="32">
        <v>2</v>
      </c>
      <c r="AB213" s="34">
        <v>0</v>
      </c>
      <c r="AC213" s="34">
        <v>0</v>
      </c>
      <c r="AD213" s="34">
        <v>0</v>
      </c>
    </row>
    <row r="214" spans="1:30" ht="12.75">
      <c r="A214" s="11">
        <v>1562</v>
      </c>
      <c r="B214" s="20" t="s">
        <v>870</v>
      </c>
      <c r="C214" s="20" t="s">
        <v>2768</v>
      </c>
      <c r="D214" s="20" t="s">
        <v>3729</v>
      </c>
      <c r="E214" s="20" t="s">
        <v>3747</v>
      </c>
      <c r="F214" s="20" t="s">
        <v>3424</v>
      </c>
      <c r="K214" s="20" t="s">
        <v>2561</v>
      </c>
      <c r="L214" s="20" t="s">
        <v>2782</v>
      </c>
      <c r="N214" s="12">
        <f t="shared" si="18"/>
        <v>41.25</v>
      </c>
      <c r="O214" s="12">
        <f t="shared" si="19"/>
        <v>4.583333333333333</v>
      </c>
      <c r="P214" s="26">
        <v>18</v>
      </c>
      <c r="Q214" s="30">
        <f t="shared" si="20"/>
        <v>5</v>
      </c>
      <c r="R214" s="3">
        <f t="shared" si="21"/>
        <v>10</v>
      </c>
      <c r="S214" s="3">
        <f t="shared" si="22"/>
        <v>10</v>
      </c>
      <c r="T214" s="3">
        <f t="shared" si="23"/>
        <v>0</v>
      </c>
      <c r="U214" s="29">
        <v>2</v>
      </c>
      <c r="V214" s="10">
        <v>7</v>
      </c>
      <c r="W214" s="32">
        <v>4</v>
      </c>
      <c r="X214" s="29">
        <v>7</v>
      </c>
      <c r="Y214" s="32">
        <v>5</v>
      </c>
      <c r="Z214" s="32">
        <v>3</v>
      </c>
      <c r="AA214" s="32">
        <v>2</v>
      </c>
      <c r="AB214" s="34">
        <v>0</v>
      </c>
      <c r="AC214" s="34">
        <v>0</v>
      </c>
      <c r="AD214" s="34">
        <v>0</v>
      </c>
    </row>
    <row r="215" spans="1:30" ht="12.75">
      <c r="A215" s="11">
        <v>1188</v>
      </c>
      <c r="B215" s="20" t="s">
        <v>871</v>
      </c>
      <c r="C215" s="20" t="s">
        <v>5308</v>
      </c>
      <c r="D215" s="20" t="s">
        <v>3729</v>
      </c>
      <c r="E215" s="20" t="s">
        <v>3747</v>
      </c>
      <c r="F215" s="20" t="s">
        <v>3424</v>
      </c>
      <c r="K215" s="20" t="s">
        <v>5294</v>
      </c>
      <c r="L215" s="20" t="s">
        <v>5294</v>
      </c>
      <c r="N215" s="12">
        <f t="shared" si="18"/>
        <v>41.25</v>
      </c>
      <c r="O215" s="12">
        <f t="shared" si="19"/>
        <v>4.583333333333333</v>
      </c>
      <c r="P215" s="26">
        <v>18</v>
      </c>
      <c r="Q215" s="30">
        <f t="shared" si="20"/>
        <v>5</v>
      </c>
      <c r="R215" s="3">
        <f t="shared" si="21"/>
        <v>10</v>
      </c>
      <c r="S215" s="3">
        <f t="shared" si="22"/>
        <v>10</v>
      </c>
      <c r="T215" s="3">
        <f t="shared" si="23"/>
        <v>0</v>
      </c>
      <c r="U215" s="29">
        <v>2</v>
      </c>
      <c r="V215" s="10">
        <v>7</v>
      </c>
      <c r="W215" s="32">
        <v>4</v>
      </c>
      <c r="X215" s="29">
        <v>7</v>
      </c>
      <c r="Y215" s="32">
        <v>5</v>
      </c>
      <c r="Z215" s="32">
        <v>3</v>
      </c>
      <c r="AA215" s="32">
        <v>2</v>
      </c>
      <c r="AB215" s="34">
        <v>0</v>
      </c>
      <c r="AC215" s="34">
        <v>0</v>
      </c>
      <c r="AD215" s="34">
        <v>0</v>
      </c>
    </row>
    <row r="216" spans="1:30" ht="12.75">
      <c r="A216" s="11">
        <v>68</v>
      </c>
      <c r="B216" s="20" t="s">
        <v>871</v>
      </c>
      <c r="C216" s="20" t="s">
        <v>878</v>
      </c>
      <c r="D216" s="20" t="s">
        <v>3729</v>
      </c>
      <c r="E216" s="20" t="s">
        <v>3747</v>
      </c>
      <c r="F216" s="20" t="s">
        <v>3424</v>
      </c>
      <c r="K216" s="20" t="s">
        <v>2863</v>
      </c>
      <c r="L216" s="20" t="s">
        <v>2823</v>
      </c>
      <c r="N216" s="12">
        <f t="shared" si="18"/>
        <v>41.25</v>
      </c>
      <c r="O216" s="12">
        <f t="shared" si="19"/>
        <v>4.583333333333333</v>
      </c>
      <c r="P216" s="26">
        <v>18</v>
      </c>
      <c r="Q216" s="30">
        <f t="shared" si="20"/>
        <v>5</v>
      </c>
      <c r="R216" s="3">
        <f t="shared" si="21"/>
        <v>10</v>
      </c>
      <c r="S216" s="3">
        <f t="shared" si="22"/>
        <v>10</v>
      </c>
      <c r="T216" s="3">
        <f t="shared" si="23"/>
        <v>0</v>
      </c>
      <c r="U216" s="29">
        <v>2</v>
      </c>
      <c r="V216" s="10">
        <v>7</v>
      </c>
      <c r="W216" s="32">
        <v>4</v>
      </c>
      <c r="X216" s="29">
        <v>7</v>
      </c>
      <c r="Y216" s="32">
        <v>5</v>
      </c>
      <c r="Z216" s="32">
        <v>3</v>
      </c>
      <c r="AA216" s="32">
        <v>2</v>
      </c>
      <c r="AB216" s="34">
        <v>0</v>
      </c>
      <c r="AC216" s="34">
        <v>0</v>
      </c>
      <c r="AD216" s="34">
        <v>0</v>
      </c>
    </row>
    <row r="217" spans="1:30" ht="12.75">
      <c r="A217" s="11">
        <v>475</v>
      </c>
      <c r="B217" s="20" t="s">
        <v>871</v>
      </c>
      <c r="C217" s="20" t="s">
        <v>3516</v>
      </c>
      <c r="D217" s="20" t="s">
        <v>3729</v>
      </c>
      <c r="E217" s="20" t="s">
        <v>3747</v>
      </c>
      <c r="F217" s="20" t="s">
        <v>3424</v>
      </c>
      <c r="K217" s="20" t="s">
        <v>2561</v>
      </c>
      <c r="L217" s="20" t="s">
        <v>3519</v>
      </c>
      <c r="N217" s="12">
        <f t="shared" si="18"/>
        <v>41.25</v>
      </c>
      <c r="O217" s="12">
        <f t="shared" si="19"/>
        <v>4.583333333333333</v>
      </c>
      <c r="P217" s="26">
        <v>18</v>
      </c>
      <c r="Q217" s="30">
        <f t="shared" si="20"/>
        <v>5</v>
      </c>
      <c r="R217" s="3">
        <f t="shared" si="21"/>
        <v>10</v>
      </c>
      <c r="S217" s="3">
        <f t="shared" si="22"/>
        <v>10</v>
      </c>
      <c r="T217" s="3">
        <f t="shared" si="23"/>
        <v>0</v>
      </c>
      <c r="U217" s="29">
        <v>2</v>
      </c>
      <c r="V217" s="10">
        <v>7</v>
      </c>
      <c r="W217" s="32">
        <v>4</v>
      </c>
      <c r="X217" s="29">
        <v>7</v>
      </c>
      <c r="Y217" s="32">
        <v>5</v>
      </c>
      <c r="Z217" s="32">
        <v>3</v>
      </c>
      <c r="AA217" s="32">
        <v>2</v>
      </c>
      <c r="AB217" s="34">
        <v>0</v>
      </c>
      <c r="AC217" s="34">
        <v>0</v>
      </c>
      <c r="AD217" s="34">
        <v>0</v>
      </c>
    </row>
    <row r="218" spans="1:30" ht="12.75">
      <c r="A218" s="11">
        <v>2500</v>
      </c>
      <c r="B218" s="20" t="s">
        <v>871</v>
      </c>
      <c r="C218" s="20" t="s">
        <v>1199</v>
      </c>
      <c r="D218" s="20" t="s">
        <v>3729</v>
      </c>
      <c r="E218" s="20" t="s">
        <v>3747</v>
      </c>
      <c r="F218" s="20" t="s">
        <v>3424</v>
      </c>
      <c r="K218" s="20" t="s">
        <v>2561</v>
      </c>
      <c r="L218" s="20" t="s">
        <v>4157</v>
      </c>
      <c r="N218" s="12">
        <f t="shared" si="18"/>
        <v>41.25</v>
      </c>
      <c r="O218" s="12">
        <f t="shared" si="19"/>
        <v>4.583333333333333</v>
      </c>
      <c r="P218" s="26">
        <v>18</v>
      </c>
      <c r="Q218" s="30">
        <f t="shared" si="20"/>
        <v>5</v>
      </c>
      <c r="R218" s="3">
        <f t="shared" si="21"/>
        <v>10</v>
      </c>
      <c r="S218" s="3">
        <f t="shared" si="22"/>
        <v>10</v>
      </c>
      <c r="T218" s="3">
        <f t="shared" si="23"/>
        <v>0</v>
      </c>
      <c r="U218" s="29">
        <v>2</v>
      </c>
      <c r="V218" s="10">
        <v>7</v>
      </c>
      <c r="W218" s="32">
        <v>4</v>
      </c>
      <c r="X218" s="29">
        <v>7</v>
      </c>
      <c r="Y218" s="32">
        <v>5</v>
      </c>
      <c r="Z218" s="32">
        <v>3</v>
      </c>
      <c r="AA218" s="32">
        <v>2</v>
      </c>
      <c r="AB218" s="34">
        <v>0</v>
      </c>
      <c r="AC218" s="34">
        <v>0</v>
      </c>
      <c r="AD218" s="34">
        <v>0</v>
      </c>
    </row>
    <row r="219" spans="1:30" ht="12.75">
      <c r="A219" s="11">
        <v>156</v>
      </c>
      <c r="B219" s="20" t="s">
        <v>871</v>
      </c>
      <c r="C219" s="20" t="s">
        <v>1619</v>
      </c>
      <c r="D219" s="20" t="s">
        <v>3729</v>
      </c>
      <c r="E219" s="20" t="s">
        <v>3747</v>
      </c>
      <c r="F219" s="20" t="s">
        <v>3424</v>
      </c>
      <c r="K219" s="20" t="s">
        <v>2561</v>
      </c>
      <c r="L219" s="20" t="s">
        <v>756</v>
      </c>
      <c r="N219" s="12">
        <f t="shared" si="18"/>
        <v>41.25</v>
      </c>
      <c r="O219" s="12">
        <f t="shared" si="19"/>
        <v>4.583333333333333</v>
      </c>
      <c r="P219" s="26">
        <v>18</v>
      </c>
      <c r="Q219" s="30">
        <f t="shared" si="20"/>
        <v>5</v>
      </c>
      <c r="R219" s="3">
        <f t="shared" si="21"/>
        <v>10</v>
      </c>
      <c r="S219" s="3">
        <f t="shared" si="22"/>
        <v>10</v>
      </c>
      <c r="T219" s="3">
        <f t="shared" si="23"/>
        <v>0</v>
      </c>
      <c r="U219" s="29">
        <v>2</v>
      </c>
      <c r="V219" s="10">
        <v>7</v>
      </c>
      <c r="W219" s="32">
        <v>4</v>
      </c>
      <c r="X219" s="29">
        <v>7</v>
      </c>
      <c r="Y219" s="32">
        <v>5</v>
      </c>
      <c r="Z219" s="32">
        <v>3</v>
      </c>
      <c r="AA219" s="32">
        <v>2</v>
      </c>
      <c r="AB219" s="34">
        <v>0</v>
      </c>
      <c r="AC219" s="34">
        <v>0</v>
      </c>
      <c r="AD219" s="34">
        <v>0</v>
      </c>
    </row>
    <row r="220" spans="1:30" ht="12.75">
      <c r="A220" s="11">
        <v>375</v>
      </c>
      <c r="B220" s="20" t="s">
        <v>871</v>
      </c>
      <c r="C220" s="20" t="s">
        <v>1364</v>
      </c>
      <c r="D220" s="20" t="s">
        <v>3729</v>
      </c>
      <c r="E220" s="20" t="s">
        <v>3747</v>
      </c>
      <c r="F220" s="20" t="s">
        <v>3424</v>
      </c>
      <c r="K220" s="20" t="s">
        <v>2861</v>
      </c>
      <c r="L220" s="20" t="s">
        <v>733</v>
      </c>
      <c r="N220" s="12">
        <f t="shared" si="18"/>
        <v>38.25</v>
      </c>
      <c r="O220" s="12">
        <f t="shared" si="19"/>
        <v>4.25</v>
      </c>
      <c r="P220" s="26">
        <v>18</v>
      </c>
      <c r="Q220" s="30">
        <f t="shared" si="20"/>
        <v>5</v>
      </c>
      <c r="R220" s="3">
        <f t="shared" si="21"/>
        <v>9</v>
      </c>
      <c r="S220" s="3">
        <f t="shared" si="22"/>
        <v>9</v>
      </c>
      <c r="T220" s="3">
        <f t="shared" si="23"/>
        <v>0</v>
      </c>
      <c r="U220" s="29">
        <v>2</v>
      </c>
      <c r="V220" s="10">
        <v>7</v>
      </c>
      <c r="W220" s="32">
        <v>3</v>
      </c>
      <c r="X220" s="29">
        <v>8</v>
      </c>
      <c r="Y220" s="32">
        <v>2</v>
      </c>
      <c r="Z220" s="32">
        <v>5</v>
      </c>
      <c r="AA220" s="32">
        <v>2</v>
      </c>
      <c r="AB220" s="34">
        <v>0</v>
      </c>
      <c r="AC220" s="34">
        <v>0</v>
      </c>
      <c r="AD220" s="34">
        <v>0</v>
      </c>
    </row>
    <row r="221" spans="1:30" ht="12.75">
      <c r="A221" s="11">
        <v>4850000</v>
      </c>
      <c r="B221" s="20" t="s">
        <v>868</v>
      </c>
      <c r="C221" s="20" t="s">
        <v>7647</v>
      </c>
      <c r="D221" s="20" t="s">
        <v>3729</v>
      </c>
      <c r="E221" s="20" t="s">
        <v>3747</v>
      </c>
      <c r="F221" s="20" t="s">
        <v>3424</v>
      </c>
      <c r="K221" s="20" t="s">
        <v>2624</v>
      </c>
      <c r="L221" s="20" t="s">
        <v>6007</v>
      </c>
      <c r="N221" s="12">
        <f t="shared" si="18"/>
        <v>47</v>
      </c>
      <c r="O221" s="12">
        <f t="shared" si="19"/>
        <v>4.70</v>
      </c>
      <c r="P221" s="26">
        <v>20</v>
      </c>
      <c r="Q221" s="30">
        <f t="shared" si="20"/>
        <v>5</v>
      </c>
      <c r="R221" s="3">
        <f t="shared" si="21"/>
        <v>12</v>
      </c>
      <c r="S221" s="3">
        <f t="shared" si="22"/>
        <v>12</v>
      </c>
      <c r="T221" s="3">
        <f t="shared" si="23"/>
        <v>0</v>
      </c>
      <c r="U221" s="29">
        <v>1</v>
      </c>
      <c r="V221" s="10">
        <v>7</v>
      </c>
      <c r="W221" s="32">
        <v>5</v>
      </c>
      <c r="X221" s="29">
        <v>13</v>
      </c>
      <c r="Y221" s="32">
        <v>5</v>
      </c>
      <c r="Z221" s="32">
        <v>5</v>
      </c>
      <c r="AA221" s="32">
        <v>2</v>
      </c>
      <c r="AB221" s="34">
        <v>0</v>
      </c>
      <c r="AC221" s="34">
        <v>0</v>
      </c>
      <c r="AD221" s="34">
        <v>0</v>
      </c>
    </row>
    <row r="222" spans="1:30" ht="12.75">
      <c r="A222" s="11">
        <v>4400</v>
      </c>
      <c r="B222" s="20" t="s">
        <v>872</v>
      </c>
      <c r="D222" s="20" t="s">
        <v>3729</v>
      </c>
      <c r="E222" s="20" t="s">
        <v>3747</v>
      </c>
      <c r="F222" s="20" t="s">
        <v>3424</v>
      </c>
      <c r="J222" s="20" t="s">
        <v>7812</v>
      </c>
      <c r="K222" s="20" t="s">
        <v>2624</v>
      </c>
      <c r="L222" s="20" t="s">
        <v>8098</v>
      </c>
      <c r="N222" s="12">
        <f t="shared" si="18"/>
        <v>45.25</v>
      </c>
      <c r="O222" s="12">
        <f t="shared" si="19"/>
        <v>4.5250000000000004</v>
      </c>
      <c r="P222" s="26">
        <v>20</v>
      </c>
      <c r="Q222" s="30">
        <f t="shared" si="20"/>
        <v>5</v>
      </c>
      <c r="R222" s="3">
        <f t="shared" si="21"/>
        <v>12</v>
      </c>
      <c r="S222" s="3">
        <f t="shared" si="22"/>
        <v>12</v>
      </c>
      <c r="T222" s="3">
        <f t="shared" si="23"/>
        <v>0</v>
      </c>
      <c r="U222" s="29">
        <v>1</v>
      </c>
      <c r="V222" s="10">
        <v>7</v>
      </c>
      <c r="W222" s="32">
        <v>5</v>
      </c>
      <c r="X222" s="29">
        <v>6</v>
      </c>
      <c r="Y222" s="32">
        <v>5</v>
      </c>
      <c r="Z222" s="32">
        <v>5</v>
      </c>
      <c r="AA222" s="32">
        <v>2</v>
      </c>
      <c r="AB222" s="34">
        <v>0</v>
      </c>
      <c r="AC222" s="34">
        <v>0</v>
      </c>
      <c r="AD222" s="34">
        <v>0</v>
      </c>
    </row>
    <row r="223" spans="1:30" ht="12.75">
      <c r="A223" s="11">
        <v>3625</v>
      </c>
      <c r="B223" s="20" t="s">
        <v>871</v>
      </c>
      <c r="C223" s="20" t="s">
        <v>5308</v>
      </c>
      <c r="D223" s="20" t="s">
        <v>3729</v>
      </c>
      <c r="E223" s="20" t="s">
        <v>3747</v>
      </c>
      <c r="F223" s="20" t="s">
        <v>3424</v>
      </c>
      <c r="K223" s="20" t="s">
        <v>2852</v>
      </c>
      <c r="L223" s="20" t="s">
        <v>2852</v>
      </c>
      <c r="N223" s="12">
        <f t="shared" si="18"/>
        <v>43.75</v>
      </c>
      <c r="O223" s="12">
        <f t="shared" si="19"/>
        <v>4.375</v>
      </c>
      <c r="P223" s="26">
        <v>20</v>
      </c>
      <c r="Q223" s="30">
        <f t="shared" si="20"/>
        <v>5</v>
      </c>
      <c r="R223" s="3">
        <f t="shared" si="21"/>
        <v>12</v>
      </c>
      <c r="S223" s="3">
        <f t="shared" si="22"/>
        <v>12</v>
      </c>
      <c r="T223" s="3">
        <f t="shared" si="23"/>
        <v>0</v>
      </c>
      <c r="U223" s="29">
        <v>2</v>
      </c>
      <c r="V223" s="10">
        <v>6</v>
      </c>
      <c r="W223" s="32">
        <v>4</v>
      </c>
      <c r="X223" s="29">
        <v>7</v>
      </c>
      <c r="Y223" s="32">
        <v>5</v>
      </c>
      <c r="Z223" s="32">
        <v>4</v>
      </c>
      <c r="AA223" s="32">
        <v>3</v>
      </c>
      <c r="AB223" s="34">
        <v>0</v>
      </c>
      <c r="AC223" s="34">
        <v>0</v>
      </c>
      <c r="AD223" s="34">
        <v>0</v>
      </c>
    </row>
    <row r="224" spans="1:30" ht="12.75">
      <c r="A224" s="11">
        <v>750</v>
      </c>
      <c r="B224" s="20" t="s">
        <v>873</v>
      </c>
      <c r="D224" s="20" t="s">
        <v>3729</v>
      </c>
      <c r="E224" s="20" t="s">
        <v>3747</v>
      </c>
      <c r="F224" s="20" t="s">
        <v>3424</v>
      </c>
      <c r="K224" s="20" t="s">
        <v>2561</v>
      </c>
      <c r="L224" s="20" t="s">
        <v>1233</v>
      </c>
      <c r="N224" s="12">
        <f t="shared" si="18"/>
        <v>43.75</v>
      </c>
      <c r="O224" s="12">
        <f t="shared" si="19"/>
        <v>3.125</v>
      </c>
      <c r="P224" s="26">
        <v>28</v>
      </c>
      <c r="Q224" s="30">
        <f t="shared" si="20"/>
        <v>5</v>
      </c>
      <c r="R224" s="3">
        <f t="shared" si="21"/>
        <v>12</v>
      </c>
      <c r="S224" s="3">
        <f t="shared" si="22"/>
        <v>12</v>
      </c>
      <c r="T224" s="3">
        <f t="shared" si="23"/>
        <v>0</v>
      </c>
      <c r="U224" s="29">
        <v>2</v>
      </c>
      <c r="V224" s="10">
        <v>6</v>
      </c>
      <c r="W224" s="32">
        <v>4</v>
      </c>
      <c r="X224" s="29">
        <v>7</v>
      </c>
      <c r="Y224" s="32">
        <v>5</v>
      </c>
      <c r="Z224" s="32">
        <v>5</v>
      </c>
      <c r="AA224" s="32">
        <v>2</v>
      </c>
      <c r="AB224" s="34">
        <v>0</v>
      </c>
      <c r="AC224" s="34">
        <v>0</v>
      </c>
      <c r="AD224" s="34">
        <v>0</v>
      </c>
    </row>
    <row r="225" spans="1:30" ht="12.75">
      <c r="A225" s="11">
        <v>500</v>
      </c>
      <c r="B225" s="20" t="s">
        <v>871</v>
      </c>
      <c r="C225" s="20" t="s">
        <v>1365</v>
      </c>
      <c r="D225" s="20" t="s">
        <v>3729</v>
      </c>
      <c r="E225" s="20" t="s">
        <v>3747</v>
      </c>
      <c r="F225" s="20" t="s">
        <v>3424</v>
      </c>
      <c r="K225" s="20" t="s">
        <v>2861</v>
      </c>
      <c r="L225" s="20" t="s">
        <v>1372</v>
      </c>
      <c r="N225" s="12">
        <f t="shared" si="18"/>
        <v>42.50</v>
      </c>
      <c r="O225" s="12">
        <f t="shared" si="19"/>
        <v>3.40</v>
      </c>
      <c r="P225" s="26">
        <v>25</v>
      </c>
      <c r="Q225" s="30">
        <f t="shared" si="20"/>
        <v>5</v>
      </c>
      <c r="R225" s="3">
        <f t="shared" si="21"/>
        <v>11</v>
      </c>
      <c r="S225" s="3">
        <f t="shared" si="22"/>
        <v>11</v>
      </c>
      <c r="T225" s="3">
        <f t="shared" si="23"/>
        <v>0</v>
      </c>
      <c r="U225" s="29">
        <v>2</v>
      </c>
      <c r="V225" s="10">
        <v>4</v>
      </c>
      <c r="W225" s="32">
        <v>7</v>
      </c>
      <c r="X225" s="29">
        <v>7</v>
      </c>
      <c r="Y225" s="32">
        <v>2</v>
      </c>
      <c r="Z225" s="32">
        <v>5</v>
      </c>
      <c r="AA225" s="32">
        <v>4</v>
      </c>
      <c r="AB225" s="34">
        <v>0</v>
      </c>
      <c r="AC225" s="34">
        <v>0</v>
      </c>
      <c r="AD225" s="34">
        <v>0</v>
      </c>
    </row>
    <row r="226" spans="1:30" ht="12.75">
      <c r="A226" s="11">
        <v>6250</v>
      </c>
      <c r="B226" s="18" t="s">
        <v>869</v>
      </c>
      <c r="C226" s="20" t="s">
        <v>2415</v>
      </c>
      <c r="D226" s="20" t="s">
        <v>3729</v>
      </c>
      <c r="E226" s="20" t="s">
        <v>3747</v>
      </c>
      <c r="F226" s="20" t="s">
        <v>3424</v>
      </c>
      <c r="K226" s="20" t="s">
        <v>2865</v>
      </c>
      <c r="L226" s="20" t="s">
        <v>2414</v>
      </c>
      <c r="N226" s="12">
        <f t="shared" si="18"/>
        <v>22.25</v>
      </c>
      <c r="O226" s="12">
        <f t="shared" si="19"/>
        <v>5.5625</v>
      </c>
      <c r="P226" s="26">
        <v>8</v>
      </c>
      <c r="Q226" s="30">
        <f t="shared" si="20"/>
        <v>5</v>
      </c>
      <c r="R226" s="3">
        <f t="shared" si="21"/>
        <v>6</v>
      </c>
      <c r="S226" s="3">
        <f t="shared" si="22"/>
        <v>6</v>
      </c>
      <c r="T226" s="3">
        <f t="shared" si="23"/>
        <v>0</v>
      </c>
      <c r="U226" s="29">
        <v>1</v>
      </c>
      <c r="V226" s="10">
        <v>2</v>
      </c>
      <c r="W226" s="32">
        <v>2</v>
      </c>
      <c r="X226" s="29">
        <v>7</v>
      </c>
      <c r="Y226" s="32">
        <v>1</v>
      </c>
      <c r="Z226" s="32">
        <v>5</v>
      </c>
      <c r="AA226" s="32">
        <v>0</v>
      </c>
      <c r="AB226" s="34">
        <v>0</v>
      </c>
      <c r="AC226" s="34">
        <v>0</v>
      </c>
      <c r="AD226" s="34">
        <v>0</v>
      </c>
    </row>
    <row r="227" spans="1:30" ht="12.75">
      <c r="A227" s="11">
        <v>8125</v>
      </c>
      <c r="B227" s="20" t="s">
        <v>870</v>
      </c>
      <c r="C227" s="20" t="s">
        <v>1138</v>
      </c>
      <c r="D227" s="20" t="s">
        <v>3729</v>
      </c>
      <c r="E227" s="20" t="s">
        <v>3747</v>
      </c>
      <c r="F227" s="20" t="s">
        <v>3424</v>
      </c>
      <c r="K227" s="20" t="s">
        <v>1376</v>
      </c>
      <c r="L227" s="20" t="s">
        <v>1873</v>
      </c>
      <c r="N227" s="12">
        <f t="shared" si="18"/>
        <v>39.50</v>
      </c>
      <c r="O227" s="12">
        <f t="shared" si="19"/>
        <v>3.16</v>
      </c>
      <c r="P227" s="26">
        <v>25</v>
      </c>
      <c r="Q227" s="30">
        <f t="shared" si="20"/>
        <v>5</v>
      </c>
      <c r="R227" s="3">
        <f t="shared" si="21"/>
        <v>11</v>
      </c>
      <c r="S227" s="3">
        <f t="shared" si="22"/>
        <v>11</v>
      </c>
      <c r="T227" s="3">
        <f t="shared" si="23"/>
        <v>0</v>
      </c>
      <c r="U227" s="29">
        <v>2</v>
      </c>
      <c r="V227" s="10">
        <v>2</v>
      </c>
      <c r="W227" s="32">
        <v>7</v>
      </c>
      <c r="X227" s="29">
        <v>7</v>
      </c>
      <c r="Y227" s="32">
        <v>1</v>
      </c>
      <c r="Z227" s="32">
        <v>5</v>
      </c>
      <c r="AA227" s="32">
        <v>5</v>
      </c>
      <c r="AB227" s="34">
        <v>0</v>
      </c>
      <c r="AC227" s="34">
        <v>0</v>
      </c>
      <c r="AD227" s="34">
        <v>0</v>
      </c>
    </row>
    <row r="228" spans="1:30" ht="12.75">
      <c r="A228" s="11">
        <v>5625</v>
      </c>
      <c r="B228" s="20" t="s">
        <v>871</v>
      </c>
      <c r="C228" s="20" t="s">
        <v>4488</v>
      </c>
      <c r="D228" s="20" t="s">
        <v>3729</v>
      </c>
      <c r="E228" s="20" t="s">
        <v>3747</v>
      </c>
      <c r="F228" s="20" t="s">
        <v>3424</v>
      </c>
      <c r="K228" s="20" t="s">
        <v>2850</v>
      </c>
      <c r="L228" s="20" t="s">
        <v>4480</v>
      </c>
      <c r="N228" s="12">
        <f t="shared" si="18"/>
        <v>39.50</v>
      </c>
      <c r="O228" s="12">
        <f t="shared" si="19"/>
        <v>3.16</v>
      </c>
      <c r="P228" s="26">
        <v>25</v>
      </c>
      <c r="Q228" s="30">
        <f t="shared" si="20"/>
        <v>5</v>
      </c>
      <c r="R228" s="3">
        <f t="shared" si="21"/>
        <v>11</v>
      </c>
      <c r="S228" s="3">
        <f t="shared" si="22"/>
        <v>11</v>
      </c>
      <c r="T228" s="3">
        <f t="shared" si="23"/>
        <v>0</v>
      </c>
      <c r="U228" s="29">
        <v>2</v>
      </c>
      <c r="V228" s="10">
        <v>2</v>
      </c>
      <c r="W228" s="32">
        <v>7</v>
      </c>
      <c r="X228" s="29">
        <v>7</v>
      </c>
      <c r="Y228" s="32">
        <v>1</v>
      </c>
      <c r="Z228" s="32">
        <v>5</v>
      </c>
      <c r="AA228" s="32">
        <v>5</v>
      </c>
      <c r="AB228" s="34">
        <v>0</v>
      </c>
      <c r="AC228" s="34">
        <v>0</v>
      </c>
      <c r="AD228" s="34">
        <v>0</v>
      </c>
    </row>
    <row r="229" spans="1:30" ht="12.75">
      <c r="A229" s="11">
        <v>5375</v>
      </c>
      <c r="B229" s="20" t="s">
        <v>871</v>
      </c>
      <c r="C229" s="20" t="s">
        <v>4709</v>
      </c>
      <c r="D229" s="20" t="s">
        <v>3729</v>
      </c>
      <c r="E229" s="20" t="s">
        <v>3747</v>
      </c>
      <c r="F229" s="20" t="s">
        <v>3424</v>
      </c>
      <c r="K229" s="20" t="s">
        <v>1376</v>
      </c>
      <c r="L229" s="20" t="s">
        <v>4601</v>
      </c>
      <c r="N229" s="12">
        <f t="shared" si="18"/>
        <v>39.50</v>
      </c>
      <c r="O229" s="12">
        <f t="shared" si="19"/>
        <v>3.16</v>
      </c>
      <c r="P229" s="26">
        <v>25</v>
      </c>
      <c r="Q229" s="30">
        <f t="shared" si="20"/>
        <v>5</v>
      </c>
      <c r="R229" s="3">
        <f t="shared" si="21"/>
        <v>11</v>
      </c>
      <c r="S229" s="3">
        <f t="shared" si="22"/>
        <v>11</v>
      </c>
      <c r="T229" s="3">
        <f t="shared" si="23"/>
        <v>0</v>
      </c>
      <c r="U229" s="29">
        <v>2</v>
      </c>
      <c r="V229" s="10">
        <v>2</v>
      </c>
      <c r="W229" s="32">
        <v>7</v>
      </c>
      <c r="X229" s="29">
        <v>7</v>
      </c>
      <c r="Y229" s="32">
        <v>1</v>
      </c>
      <c r="Z229" s="32">
        <v>5</v>
      </c>
      <c r="AA229" s="32">
        <v>5</v>
      </c>
      <c r="AB229" s="34">
        <v>0</v>
      </c>
      <c r="AC229" s="34">
        <v>0</v>
      </c>
      <c r="AD229" s="34">
        <v>0</v>
      </c>
    </row>
    <row r="230" spans="1:30" ht="12.75">
      <c r="A230" s="11">
        <v>2875</v>
      </c>
      <c r="B230" s="20" t="s">
        <v>873</v>
      </c>
      <c r="D230" s="20" t="s">
        <v>3729</v>
      </c>
      <c r="E230" s="20" t="s">
        <v>3747</v>
      </c>
      <c r="F230" s="20" t="s">
        <v>3424</v>
      </c>
      <c r="K230" s="20" t="s">
        <v>1376</v>
      </c>
      <c r="L230" s="20" t="s">
        <v>1067</v>
      </c>
      <c r="N230" s="12">
        <f t="shared" si="18"/>
        <v>39.50</v>
      </c>
      <c r="O230" s="12">
        <f t="shared" si="19"/>
        <v>3.16</v>
      </c>
      <c r="P230" s="26">
        <v>25</v>
      </c>
      <c r="Q230" s="30">
        <f t="shared" si="20"/>
        <v>5</v>
      </c>
      <c r="R230" s="3">
        <f t="shared" si="21"/>
        <v>11</v>
      </c>
      <c r="S230" s="3">
        <f t="shared" si="22"/>
        <v>11</v>
      </c>
      <c r="T230" s="3">
        <f t="shared" si="23"/>
        <v>0</v>
      </c>
      <c r="U230" s="29">
        <v>2</v>
      </c>
      <c r="V230" s="10">
        <v>2</v>
      </c>
      <c r="W230" s="32">
        <v>7</v>
      </c>
      <c r="X230" s="29">
        <v>7</v>
      </c>
      <c r="Y230" s="32">
        <v>1</v>
      </c>
      <c r="Z230" s="32">
        <v>5</v>
      </c>
      <c r="AA230" s="32">
        <v>5</v>
      </c>
      <c r="AB230" s="34">
        <v>0</v>
      </c>
      <c r="AC230" s="34">
        <v>0</v>
      </c>
      <c r="AD230" s="34">
        <v>0</v>
      </c>
    </row>
    <row r="231" spans="1:30" ht="12.75">
      <c r="A231" s="11">
        <v>75</v>
      </c>
      <c r="B231" s="20" t="s">
        <v>868</v>
      </c>
      <c r="C231" s="20" t="s">
        <v>7645</v>
      </c>
      <c r="D231" s="20" t="s">
        <v>3729</v>
      </c>
      <c r="E231" s="20" t="s">
        <v>3747</v>
      </c>
      <c r="F231" s="20" t="s">
        <v>3424</v>
      </c>
      <c r="K231" s="20" t="s">
        <v>2847</v>
      </c>
      <c r="L231" s="20" t="s">
        <v>3955</v>
      </c>
      <c r="N231" s="12">
        <f t="shared" si="18"/>
        <v>36.75</v>
      </c>
      <c r="O231" s="12">
        <f t="shared" si="19"/>
        <v>7.35</v>
      </c>
      <c r="P231" s="26">
        <v>10</v>
      </c>
      <c r="Q231" s="30">
        <f t="shared" si="20"/>
        <v>4</v>
      </c>
      <c r="R231" s="3">
        <f t="shared" si="21"/>
        <v>8</v>
      </c>
      <c r="S231" s="3">
        <f t="shared" si="22"/>
        <v>8</v>
      </c>
      <c r="T231" s="3">
        <f t="shared" si="23"/>
        <v>0</v>
      </c>
      <c r="U231" s="29">
        <v>1</v>
      </c>
      <c r="V231" s="10">
        <v>9</v>
      </c>
      <c r="W231" s="32">
        <v>2</v>
      </c>
      <c r="X231" s="29">
        <v>7</v>
      </c>
      <c r="Y231" s="32">
        <v>3</v>
      </c>
      <c r="Z231" s="32">
        <v>4</v>
      </c>
      <c r="AA231" s="32">
        <v>1</v>
      </c>
      <c r="AB231" s="34">
        <v>0</v>
      </c>
      <c r="AC231" s="34">
        <v>0</v>
      </c>
      <c r="AD231" s="34">
        <v>0</v>
      </c>
    </row>
    <row r="232" spans="1:30" ht="12.75">
      <c r="A232" s="11">
        <v>374</v>
      </c>
      <c r="B232" s="20" t="s">
        <v>870</v>
      </c>
      <c r="C232" s="20" t="s">
        <v>2768</v>
      </c>
      <c r="D232" s="20" t="s">
        <v>3729</v>
      </c>
      <c r="E232" s="20" t="s">
        <v>3747</v>
      </c>
      <c r="F232" s="20" t="s">
        <v>3424</v>
      </c>
      <c r="K232" s="20" t="s">
        <v>755</v>
      </c>
      <c r="L232" s="20" t="s">
        <v>2775</v>
      </c>
      <c r="N232" s="12">
        <f t="shared" si="18"/>
        <v>34.75</v>
      </c>
      <c r="O232" s="12">
        <f t="shared" si="19"/>
        <v>6.95</v>
      </c>
      <c r="P232" s="26">
        <v>10</v>
      </c>
      <c r="Q232" s="30">
        <f t="shared" si="20"/>
        <v>4</v>
      </c>
      <c r="R232" s="3">
        <f t="shared" si="21"/>
        <v>7</v>
      </c>
      <c r="S232" s="3">
        <f t="shared" si="22"/>
        <v>7</v>
      </c>
      <c r="T232" s="3">
        <f t="shared" si="23"/>
        <v>0</v>
      </c>
      <c r="U232" s="29">
        <v>1</v>
      </c>
      <c r="V232" s="10">
        <v>9</v>
      </c>
      <c r="W232" s="32">
        <v>2</v>
      </c>
      <c r="X232" s="29">
        <v>7</v>
      </c>
      <c r="Y232" s="32">
        <v>4</v>
      </c>
      <c r="Z232" s="32">
        <v>2</v>
      </c>
      <c r="AA232" s="32">
        <v>1</v>
      </c>
      <c r="AB232" s="34">
        <v>0</v>
      </c>
      <c r="AC232" s="34">
        <v>0</v>
      </c>
      <c r="AD232" s="34">
        <v>0</v>
      </c>
    </row>
    <row r="233" spans="1:30" ht="12.75">
      <c r="A233" s="11">
        <v>1124</v>
      </c>
      <c r="B233" s="20" t="s">
        <v>870</v>
      </c>
      <c r="C233" s="20" t="s">
        <v>5817</v>
      </c>
      <c r="D233" s="20" t="s">
        <v>3729</v>
      </c>
      <c r="E233" s="20" t="s">
        <v>3747</v>
      </c>
      <c r="F233" s="20" t="s">
        <v>3424</v>
      </c>
      <c r="K233" s="20" t="s">
        <v>2847</v>
      </c>
      <c r="L233" s="20" t="s">
        <v>5896</v>
      </c>
      <c r="N233" s="12">
        <f t="shared" si="18"/>
        <v>34.75</v>
      </c>
      <c r="O233" s="12">
        <f t="shared" si="19"/>
        <v>6.95</v>
      </c>
      <c r="P233" s="26">
        <v>10</v>
      </c>
      <c r="Q233" s="30">
        <f t="shared" si="20"/>
        <v>4</v>
      </c>
      <c r="R233" s="3">
        <f t="shared" si="21"/>
        <v>7</v>
      </c>
      <c r="S233" s="3">
        <f t="shared" si="22"/>
        <v>7</v>
      </c>
      <c r="T233" s="3">
        <f t="shared" si="23"/>
        <v>0</v>
      </c>
      <c r="U233" s="29">
        <v>1</v>
      </c>
      <c r="V233" s="10">
        <v>9</v>
      </c>
      <c r="W233" s="32">
        <v>2</v>
      </c>
      <c r="X233" s="29">
        <v>7</v>
      </c>
      <c r="Y233" s="32">
        <v>4</v>
      </c>
      <c r="Z233" s="32">
        <v>2</v>
      </c>
      <c r="AA233" s="32">
        <v>1</v>
      </c>
      <c r="AB233" s="34">
        <v>0</v>
      </c>
      <c r="AC233" s="34">
        <v>0</v>
      </c>
      <c r="AD233" s="34">
        <v>0</v>
      </c>
    </row>
    <row r="234" spans="1:30" ht="12.75">
      <c r="A234" s="11">
        <v>438</v>
      </c>
      <c r="B234" s="20" t="s">
        <v>871</v>
      </c>
      <c r="C234" s="20" t="s">
        <v>5308</v>
      </c>
      <c r="D234" s="20" t="s">
        <v>3729</v>
      </c>
      <c r="E234" s="20" t="s">
        <v>3747</v>
      </c>
      <c r="F234" s="20" t="s">
        <v>3424</v>
      </c>
      <c r="K234" s="20" t="s">
        <v>755</v>
      </c>
      <c r="L234" s="20" t="s">
        <v>755</v>
      </c>
      <c r="N234" s="12">
        <f t="shared" si="18"/>
        <v>34.75</v>
      </c>
      <c r="O234" s="12">
        <f t="shared" si="19"/>
        <v>6.95</v>
      </c>
      <c r="P234" s="26">
        <v>10</v>
      </c>
      <c r="Q234" s="30">
        <f t="shared" si="20"/>
        <v>4</v>
      </c>
      <c r="R234" s="3">
        <f t="shared" si="21"/>
        <v>7</v>
      </c>
      <c r="S234" s="3">
        <f t="shared" si="22"/>
        <v>7</v>
      </c>
      <c r="T234" s="3">
        <f t="shared" si="23"/>
        <v>0</v>
      </c>
      <c r="U234" s="29">
        <v>1</v>
      </c>
      <c r="V234" s="10">
        <v>9</v>
      </c>
      <c r="W234" s="32">
        <v>2</v>
      </c>
      <c r="X234" s="29">
        <v>7</v>
      </c>
      <c r="Y234" s="32">
        <v>4</v>
      </c>
      <c r="Z234" s="32">
        <v>2</v>
      </c>
      <c r="AA234" s="32">
        <v>1</v>
      </c>
      <c r="AB234" s="34">
        <v>0</v>
      </c>
      <c r="AC234" s="34">
        <v>0</v>
      </c>
      <c r="AD234" s="34">
        <v>0</v>
      </c>
    </row>
    <row r="235" spans="1:30" ht="12.75">
      <c r="A235" s="11">
        <v>6093</v>
      </c>
      <c r="B235" s="20" t="s">
        <v>871</v>
      </c>
      <c r="C235" s="20" t="s">
        <v>652</v>
      </c>
      <c r="D235" s="20" t="s">
        <v>3729</v>
      </c>
      <c r="E235" s="20" t="s">
        <v>3747</v>
      </c>
      <c r="F235" s="20" t="s">
        <v>3424</v>
      </c>
      <c r="K235" s="20" t="s">
        <v>755</v>
      </c>
      <c r="L235" s="20" t="s">
        <v>831</v>
      </c>
      <c r="N235" s="12">
        <f t="shared" si="18"/>
        <v>34.75</v>
      </c>
      <c r="O235" s="12">
        <f t="shared" si="19"/>
        <v>6.95</v>
      </c>
      <c r="P235" s="26">
        <v>10</v>
      </c>
      <c r="Q235" s="30">
        <f t="shared" si="20"/>
        <v>4</v>
      </c>
      <c r="R235" s="3">
        <f t="shared" si="21"/>
        <v>7</v>
      </c>
      <c r="S235" s="3">
        <f t="shared" si="22"/>
        <v>7</v>
      </c>
      <c r="T235" s="3">
        <f t="shared" si="23"/>
        <v>0</v>
      </c>
      <c r="U235" s="29">
        <v>1</v>
      </c>
      <c r="V235" s="10">
        <v>9</v>
      </c>
      <c r="W235" s="32">
        <v>2</v>
      </c>
      <c r="X235" s="29">
        <v>7</v>
      </c>
      <c r="Y235" s="32">
        <v>4</v>
      </c>
      <c r="Z235" s="32">
        <v>2</v>
      </c>
      <c r="AA235" s="32">
        <v>1</v>
      </c>
      <c r="AB235" s="34">
        <v>0</v>
      </c>
      <c r="AC235" s="34">
        <v>0</v>
      </c>
      <c r="AD235" s="34">
        <v>0</v>
      </c>
    </row>
    <row r="236" spans="1:30" ht="12.75">
      <c r="A236" s="11">
        <v>625</v>
      </c>
      <c r="B236" s="20" t="s">
        <v>871</v>
      </c>
      <c r="C236" s="20" t="s">
        <v>3563</v>
      </c>
      <c r="D236" s="20" t="s">
        <v>3729</v>
      </c>
      <c r="E236" s="20" t="s">
        <v>3747</v>
      </c>
      <c r="F236" s="20" t="s">
        <v>3424</v>
      </c>
      <c r="K236" s="20" t="s">
        <v>2847</v>
      </c>
      <c r="L236" s="20" t="s">
        <v>3614</v>
      </c>
      <c r="N236" s="12">
        <f t="shared" si="18"/>
        <v>34.75</v>
      </c>
      <c r="O236" s="12">
        <f t="shared" si="19"/>
        <v>6.95</v>
      </c>
      <c r="P236" s="26">
        <v>10</v>
      </c>
      <c r="Q236" s="30">
        <f t="shared" si="20"/>
        <v>4</v>
      </c>
      <c r="R236" s="3">
        <f t="shared" si="21"/>
        <v>7</v>
      </c>
      <c r="S236" s="3">
        <f t="shared" si="22"/>
        <v>7</v>
      </c>
      <c r="T236" s="3">
        <f t="shared" si="23"/>
        <v>0</v>
      </c>
      <c r="U236" s="29">
        <v>1</v>
      </c>
      <c r="V236" s="10">
        <v>9</v>
      </c>
      <c r="W236" s="32">
        <v>2</v>
      </c>
      <c r="X236" s="29">
        <v>7</v>
      </c>
      <c r="Y236" s="32">
        <v>4</v>
      </c>
      <c r="Z236" s="32">
        <v>2</v>
      </c>
      <c r="AA236" s="32">
        <v>1</v>
      </c>
      <c r="AB236" s="34">
        <v>0</v>
      </c>
      <c r="AC236" s="34">
        <v>0</v>
      </c>
      <c r="AD236" s="34">
        <v>0</v>
      </c>
    </row>
    <row r="237" spans="1:30" ht="12.75">
      <c r="A237" s="11">
        <v>175</v>
      </c>
      <c r="B237" s="20" t="s">
        <v>871</v>
      </c>
      <c r="C237" s="20" t="s">
        <v>3516</v>
      </c>
      <c r="D237" s="20" t="s">
        <v>3729</v>
      </c>
      <c r="E237" s="20" t="s">
        <v>3747</v>
      </c>
      <c r="F237" s="20" t="s">
        <v>3424</v>
      </c>
      <c r="K237" s="20" t="s">
        <v>3517</v>
      </c>
      <c r="L237" s="20" t="s">
        <v>3518</v>
      </c>
      <c r="N237" s="12">
        <f t="shared" si="18"/>
        <v>34.75</v>
      </c>
      <c r="O237" s="12">
        <f t="shared" si="19"/>
        <v>6.95</v>
      </c>
      <c r="P237" s="26">
        <v>10</v>
      </c>
      <c r="Q237" s="30">
        <f t="shared" si="20"/>
        <v>4</v>
      </c>
      <c r="R237" s="3">
        <f t="shared" si="21"/>
        <v>7</v>
      </c>
      <c r="S237" s="3">
        <f t="shared" si="22"/>
        <v>7</v>
      </c>
      <c r="T237" s="3">
        <f t="shared" si="23"/>
        <v>0</v>
      </c>
      <c r="U237" s="29">
        <v>1</v>
      </c>
      <c r="V237" s="10">
        <v>9</v>
      </c>
      <c r="W237" s="32">
        <v>2</v>
      </c>
      <c r="X237" s="29">
        <v>7</v>
      </c>
      <c r="Y237" s="32">
        <v>4</v>
      </c>
      <c r="Z237" s="32">
        <v>2</v>
      </c>
      <c r="AA237" s="32">
        <v>1</v>
      </c>
      <c r="AB237" s="34">
        <v>0</v>
      </c>
      <c r="AC237" s="34">
        <v>0</v>
      </c>
      <c r="AD237" s="34">
        <v>0</v>
      </c>
    </row>
    <row r="238" spans="1:30" ht="12.75">
      <c r="A238" s="11">
        <v>500</v>
      </c>
      <c r="B238" s="20" t="s">
        <v>871</v>
      </c>
      <c r="C238" s="20" t="s">
        <v>1365</v>
      </c>
      <c r="D238" s="20" t="s">
        <v>3729</v>
      </c>
      <c r="E238" s="20" t="s">
        <v>3747</v>
      </c>
      <c r="F238" s="20" t="s">
        <v>3424</v>
      </c>
      <c r="K238" s="20" t="s">
        <v>2864</v>
      </c>
      <c r="L238" s="20" t="s">
        <v>1373</v>
      </c>
      <c r="N238" s="12">
        <f t="shared" si="18"/>
        <v>39</v>
      </c>
      <c r="O238" s="12">
        <f t="shared" si="19"/>
        <v>15.60</v>
      </c>
      <c r="P238" s="26">
        <v>5</v>
      </c>
      <c r="Q238" s="30">
        <f t="shared" si="20"/>
        <v>4</v>
      </c>
      <c r="R238" s="3">
        <f t="shared" si="21"/>
        <v>8</v>
      </c>
      <c r="S238" s="3">
        <f t="shared" si="22"/>
        <v>8</v>
      </c>
      <c r="T238" s="3">
        <f t="shared" si="23"/>
        <v>0</v>
      </c>
      <c r="U238" s="29">
        <v>1</v>
      </c>
      <c r="V238" s="10">
        <v>8</v>
      </c>
      <c r="W238" s="32">
        <v>5</v>
      </c>
      <c r="X238" s="29">
        <v>7</v>
      </c>
      <c r="Y238" s="32">
        <v>3</v>
      </c>
      <c r="Z238" s="32">
        <v>4</v>
      </c>
      <c r="AA238" s="32">
        <v>1</v>
      </c>
      <c r="AB238" s="34">
        <v>0</v>
      </c>
      <c r="AC238" s="34">
        <v>0</v>
      </c>
      <c r="AD238" s="34">
        <v>0</v>
      </c>
    </row>
    <row r="239" spans="1:30" ht="12.75">
      <c r="A239" s="11">
        <v>937</v>
      </c>
      <c r="B239" s="20" t="s">
        <v>870</v>
      </c>
      <c r="C239" s="20" t="s">
        <v>2768</v>
      </c>
      <c r="D239" s="20" t="s">
        <v>3729</v>
      </c>
      <c r="E239" s="20" t="s">
        <v>3747</v>
      </c>
      <c r="F239" s="20" t="s">
        <v>3424</v>
      </c>
      <c r="K239" s="20" t="s">
        <v>2778</v>
      </c>
      <c r="L239" s="20" t="s">
        <v>2779</v>
      </c>
      <c r="N239" s="12">
        <f t="shared" si="18"/>
        <v>40.75</v>
      </c>
      <c r="O239" s="12">
        <f t="shared" si="19"/>
        <v>3.26</v>
      </c>
      <c r="P239" s="26">
        <v>25</v>
      </c>
      <c r="Q239" s="30">
        <f t="shared" si="20"/>
        <v>4</v>
      </c>
      <c r="R239" s="3">
        <f t="shared" si="21"/>
        <v>10</v>
      </c>
      <c r="S239" s="3">
        <f t="shared" si="22"/>
        <v>10</v>
      </c>
      <c r="T239" s="3">
        <f t="shared" si="23"/>
        <v>0</v>
      </c>
      <c r="U239" s="29">
        <v>1</v>
      </c>
      <c r="V239" s="10">
        <v>8</v>
      </c>
      <c r="W239" s="32">
        <v>3</v>
      </c>
      <c r="X239" s="29">
        <v>8</v>
      </c>
      <c r="Y239" s="32">
        <v>4</v>
      </c>
      <c r="Z239" s="32">
        <v>4</v>
      </c>
      <c r="AA239" s="32">
        <v>2</v>
      </c>
      <c r="AB239" s="34">
        <v>0</v>
      </c>
      <c r="AC239" s="34">
        <v>0</v>
      </c>
      <c r="AD239" s="34">
        <v>0</v>
      </c>
    </row>
    <row r="240" spans="1:30" ht="12.75">
      <c r="A240" s="11">
        <v>2000</v>
      </c>
      <c r="B240" s="20" t="s">
        <v>870</v>
      </c>
      <c r="C240" s="20" t="s">
        <v>4078</v>
      </c>
      <c r="D240" s="20" t="s">
        <v>3729</v>
      </c>
      <c r="E240" s="20" t="s">
        <v>3747</v>
      </c>
      <c r="F240" s="20" t="s">
        <v>3424</v>
      </c>
      <c r="K240" s="20" t="s">
        <v>755</v>
      </c>
      <c r="L240" s="20" t="s">
        <v>4032</v>
      </c>
      <c r="N240" s="12">
        <f t="shared" si="18"/>
        <v>30.25</v>
      </c>
      <c r="O240" s="12">
        <f t="shared" si="19"/>
        <v>5.041666666666667</v>
      </c>
      <c r="P240" s="26">
        <v>12</v>
      </c>
      <c r="Q240" s="30">
        <f t="shared" si="20"/>
        <v>3</v>
      </c>
      <c r="R240" s="3">
        <f t="shared" si="21"/>
        <v>5</v>
      </c>
      <c r="S240" s="3">
        <f t="shared" si="22"/>
        <v>5</v>
      </c>
      <c r="T240" s="3">
        <f t="shared" si="23"/>
        <v>0</v>
      </c>
      <c r="U240" s="29">
        <v>1</v>
      </c>
      <c r="V240" s="10">
        <v>7</v>
      </c>
      <c r="W240" s="32">
        <v>4</v>
      </c>
      <c r="X240" s="29">
        <v>7</v>
      </c>
      <c r="Y240" s="32">
        <v>3</v>
      </c>
      <c r="Z240" s="32">
        <v>0</v>
      </c>
      <c r="AA240" s="32">
        <v>2</v>
      </c>
      <c r="AB240" s="34">
        <v>0</v>
      </c>
      <c r="AC240" s="34">
        <v>0</v>
      </c>
      <c r="AD240" s="34">
        <v>0</v>
      </c>
    </row>
    <row r="241" spans="1:30" ht="12.75">
      <c r="A241" s="11">
        <v>31</v>
      </c>
      <c r="B241" s="20" t="s">
        <v>877</v>
      </c>
      <c r="C241" s="20" t="s">
        <v>6337</v>
      </c>
      <c r="D241" s="20" t="s">
        <v>3729</v>
      </c>
      <c r="E241" s="20" t="s">
        <v>3747</v>
      </c>
      <c r="F241" s="20" t="s">
        <v>3424</v>
      </c>
      <c r="K241" s="20" t="s">
        <v>2799</v>
      </c>
      <c r="L241" s="20" t="s">
        <v>6336</v>
      </c>
      <c r="N241" s="12">
        <f t="shared" si="18"/>
        <v>30.50</v>
      </c>
      <c r="O241" s="12">
        <f t="shared" si="19"/>
        <v>4.0666666666666664</v>
      </c>
      <c r="P241" s="26">
        <v>15</v>
      </c>
      <c r="Q241" s="30">
        <f t="shared" si="20"/>
        <v>3</v>
      </c>
      <c r="R241" s="3">
        <f t="shared" si="21"/>
        <v>6</v>
      </c>
      <c r="S241" s="3">
        <f t="shared" si="22"/>
        <v>6</v>
      </c>
      <c r="T241" s="3">
        <f t="shared" si="23"/>
        <v>0</v>
      </c>
      <c r="U241" s="29">
        <v>1</v>
      </c>
      <c r="V241" s="10">
        <v>7</v>
      </c>
      <c r="W241" s="32">
        <v>3</v>
      </c>
      <c r="X241" s="29">
        <v>5</v>
      </c>
      <c r="Y241" s="32">
        <v>3</v>
      </c>
      <c r="Z241" s="32">
        <v>2</v>
      </c>
      <c r="AA241" s="32">
        <v>1</v>
      </c>
      <c r="AB241" s="34">
        <v>0</v>
      </c>
      <c r="AC241" s="34">
        <v>0</v>
      </c>
      <c r="AD241" s="34">
        <v>0</v>
      </c>
    </row>
    <row r="242" spans="1:30" ht="12.75">
      <c r="A242" s="11">
        <v>1</v>
      </c>
      <c r="B242" s="20" t="s">
        <v>873</v>
      </c>
      <c r="D242" s="20" t="s">
        <v>3729</v>
      </c>
      <c r="E242" s="20" t="s">
        <v>3747</v>
      </c>
      <c r="F242" s="20" t="s">
        <v>3424</v>
      </c>
      <c r="K242" s="20" t="s">
        <v>2624</v>
      </c>
      <c r="L242" s="20" t="s">
        <v>1882</v>
      </c>
      <c r="N242" s="12">
        <f t="shared" si="18"/>
        <v>26.75</v>
      </c>
      <c r="O242" s="12">
        <f t="shared" si="19"/>
        <v>2.675</v>
      </c>
      <c r="P242" s="26">
        <v>20</v>
      </c>
      <c r="Q242" s="30">
        <f t="shared" si="20"/>
        <v>3</v>
      </c>
      <c r="R242" s="3">
        <f t="shared" si="21"/>
        <v>6</v>
      </c>
      <c r="S242" s="3">
        <f t="shared" si="22"/>
        <v>6</v>
      </c>
      <c r="T242" s="3">
        <f t="shared" si="23"/>
        <v>0</v>
      </c>
      <c r="U242" s="29">
        <v>1</v>
      </c>
      <c r="V242" s="10">
        <v>5</v>
      </c>
      <c r="W242" s="32">
        <v>2</v>
      </c>
      <c r="X242" s="29">
        <v>7</v>
      </c>
      <c r="Y242" s="32">
        <v>0</v>
      </c>
      <c r="Z242" s="32">
        <v>3</v>
      </c>
      <c r="AA242" s="32">
        <v>3</v>
      </c>
      <c r="AB242" s="34">
        <v>0</v>
      </c>
      <c r="AC242" s="34">
        <v>0</v>
      </c>
      <c r="AD242" s="34">
        <v>0</v>
      </c>
    </row>
    <row r="243" spans="1:30" ht="12.75">
      <c r="A243" s="11">
        <v>125</v>
      </c>
      <c r="B243" s="20" t="s">
        <v>871</v>
      </c>
      <c r="D243" s="20" t="s">
        <v>3729</v>
      </c>
      <c r="E243" s="20" t="s">
        <v>3747</v>
      </c>
      <c r="F243" s="20" t="s">
        <v>3424</v>
      </c>
      <c r="K243" s="20" t="s">
        <v>2847</v>
      </c>
      <c r="L243" s="20" t="s">
        <v>6357</v>
      </c>
      <c r="N243" s="12">
        <f t="shared" si="18"/>
        <v>26.25</v>
      </c>
      <c r="O243" s="12">
        <f t="shared" si="19"/>
        <v>5.833333333333333</v>
      </c>
      <c r="P243" s="26">
        <v>9</v>
      </c>
      <c r="Q243" s="30">
        <f t="shared" si="20"/>
        <v>2</v>
      </c>
      <c r="R243" s="3">
        <f t="shared" si="21"/>
        <v>5</v>
      </c>
      <c r="S243" s="3">
        <f t="shared" si="22"/>
        <v>5</v>
      </c>
      <c r="T243" s="3">
        <f t="shared" si="23"/>
        <v>0</v>
      </c>
      <c r="U243" s="29">
        <v>1</v>
      </c>
      <c r="V243" s="10">
        <v>6</v>
      </c>
      <c r="W243" s="32">
        <v>2</v>
      </c>
      <c r="X243" s="29">
        <v>7</v>
      </c>
      <c r="Y243" s="32">
        <v>2</v>
      </c>
      <c r="Z243" s="32">
        <v>2</v>
      </c>
      <c r="AA243" s="32">
        <v>1</v>
      </c>
      <c r="AB243" s="34">
        <v>0</v>
      </c>
      <c r="AC243" s="34">
        <v>0</v>
      </c>
      <c r="AD243" s="34">
        <v>0</v>
      </c>
    </row>
    <row r="244" spans="1:30" ht="12.75">
      <c r="A244" s="11">
        <v>1562</v>
      </c>
      <c r="B244" s="20" t="s">
        <v>869</v>
      </c>
      <c r="C244" s="20" t="s">
        <v>1564</v>
      </c>
      <c r="D244" s="20" t="s">
        <v>3729</v>
      </c>
      <c r="E244" s="20" t="s">
        <v>3747</v>
      </c>
      <c r="F244" s="20" t="s">
        <v>3424</v>
      </c>
      <c r="K244" s="20" t="s">
        <v>2847</v>
      </c>
      <c r="L244" s="20" t="s">
        <v>1870</v>
      </c>
      <c r="N244" s="12">
        <f t="shared" si="18"/>
        <v>26.25</v>
      </c>
      <c r="O244" s="12">
        <f t="shared" si="19"/>
        <v>5.833333333333333</v>
      </c>
      <c r="P244" s="26">
        <v>9</v>
      </c>
      <c r="Q244" s="30">
        <f t="shared" si="20"/>
        <v>2</v>
      </c>
      <c r="R244" s="3">
        <f t="shared" si="21"/>
        <v>5</v>
      </c>
      <c r="S244" s="3">
        <f t="shared" si="22"/>
        <v>5</v>
      </c>
      <c r="T244" s="3">
        <f t="shared" si="23"/>
        <v>0</v>
      </c>
      <c r="U244" s="29">
        <v>1</v>
      </c>
      <c r="V244" s="10">
        <v>6</v>
      </c>
      <c r="W244" s="32">
        <v>2</v>
      </c>
      <c r="X244" s="29">
        <v>7</v>
      </c>
      <c r="Y244" s="32">
        <v>2</v>
      </c>
      <c r="Z244" s="32">
        <v>2</v>
      </c>
      <c r="AA244" s="32">
        <v>1</v>
      </c>
      <c r="AB244" s="34">
        <v>0</v>
      </c>
      <c r="AC244" s="34">
        <v>0</v>
      </c>
      <c r="AD244" s="34">
        <v>0</v>
      </c>
    </row>
    <row r="245" spans="1:30" ht="12.75">
      <c r="A245" s="11">
        <v>24375</v>
      </c>
      <c r="B245" s="20" t="s">
        <v>870</v>
      </c>
      <c r="C245" s="20" t="s">
        <v>580</v>
      </c>
      <c r="D245" s="20" t="s">
        <v>3729</v>
      </c>
      <c r="E245" s="20" t="s">
        <v>3747</v>
      </c>
      <c r="F245" s="20" t="s">
        <v>3424</v>
      </c>
      <c r="K245" s="20" t="s">
        <v>2847</v>
      </c>
      <c r="L245" s="20" t="s">
        <v>1874</v>
      </c>
      <c r="N245" s="12">
        <f t="shared" si="18"/>
        <v>26.25</v>
      </c>
      <c r="O245" s="12">
        <f t="shared" si="19"/>
        <v>5.833333333333333</v>
      </c>
      <c r="P245" s="26">
        <v>9</v>
      </c>
      <c r="Q245" s="30">
        <f t="shared" si="20"/>
        <v>2</v>
      </c>
      <c r="R245" s="3">
        <f t="shared" si="21"/>
        <v>5</v>
      </c>
      <c r="S245" s="3">
        <f t="shared" si="22"/>
        <v>5</v>
      </c>
      <c r="T245" s="3">
        <f t="shared" si="23"/>
        <v>0</v>
      </c>
      <c r="U245" s="29">
        <v>1</v>
      </c>
      <c r="V245" s="10">
        <v>6</v>
      </c>
      <c r="W245" s="32">
        <v>2</v>
      </c>
      <c r="X245" s="29">
        <v>7</v>
      </c>
      <c r="Y245" s="32">
        <v>2</v>
      </c>
      <c r="Z245" s="32">
        <v>2</v>
      </c>
      <c r="AA245" s="32">
        <v>1</v>
      </c>
      <c r="AB245" s="34">
        <v>0</v>
      </c>
      <c r="AC245" s="34">
        <v>0</v>
      </c>
      <c r="AD245" s="34">
        <v>0</v>
      </c>
    </row>
    <row r="246" spans="1:30" ht="12.75">
      <c r="A246" s="11">
        <v>1124</v>
      </c>
      <c r="B246" s="20" t="s">
        <v>870</v>
      </c>
      <c r="C246" s="20" t="s">
        <v>5817</v>
      </c>
      <c r="D246" s="20" t="s">
        <v>3729</v>
      </c>
      <c r="E246" s="20" t="s">
        <v>3747</v>
      </c>
      <c r="F246" s="20" t="s">
        <v>3424</v>
      </c>
      <c r="K246" s="20" t="s">
        <v>2847</v>
      </c>
      <c r="L246" s="20" t="s">
        <v>5895</v>
      </c>
      <c r="N246" s="12">
        <f t="shared" si="18"/>
        <v>26.25</v>
      </c>
      <c r="O246" s="12">
        <f t="shared" si="19"/>
        <v>5.833333333333333</v>
      </c>
      <c r="P246" s="26">
        <v>9</v>
      </c>
      <c r="Q246" s="30">
        <f t="shared" si="20"/>
        <v>2</v>
      </c>
      <c r="R246" s="3">
        <f t="shared" si="21"/>
        <v>5</v>
      </c>
      <c r="S246" s="3">
        <f t="shared" si="22"/>
        <v>5</v>
      </c>
      <c r="T246" s="3">
        <f t="shared" si="23"/>
        <v>0</v>
      </c>
      <c r="U246" s="29">
        <v>1</v>
      </c>
      <c r="V246" s="10">
        <v>6</v>
      </c>
      <c r="W246" s="32">
        <v>2</v>
      </c>
      <c r="X246" s="29">
        <v>7</v>
      </c>
      <c r="Y246" s="32">
        <v>2</v>
      </c>
      <c r="Z246" s="32">
        <v>2</v>
      </c>
      <c r="AA246" s="32">
        <v>1</v>
      </c>
      <c r="AB246" s="34">
        <v>0</v>
      </c>
      <c r="AC246" s="34">
        <v>0</v>
      </c>
      <c r="AD246" s="34">
        <v>0</v>
      </c>
    </row>
    <row r="247" spans="1:30" ht="12.75">
      <c r="A247" s="11">
        <v>16250</v>
      </c>
      <c r="B247" s="20" t="s">
        <v>870</v>
      </c>
      <c r="C247" s="20" t="s">
        <v>3172</v>
      </c>
      <c r="D247" s="20" t="s">
        <v>3729</v>
      </c>
      <c r="E247" s="20" t="s">
        <v>3747</v>
      </c>
      <c r="F247" s="20" t="s">
        <v>3424</v>
      </c>
      <c r="K247" s="20" t="s">
        <v>2847</v>
      </c>
      <c r="L247" s="20" t="s">
        <v>3178</v>
      </c>
      <c r="N247" s="12">
        <f t="shared" si="18"/>
        <v>26.25</v>
      </c>
      <c r="O247" s="12">
        <f t="shared" si="19"/>
        <v>5.833333333333333</v>
      </c>
      <c r="P247" s="26">
        <v>9</v>
      </c>
      <c r="Q247" s="30">
        <f t="shared" si="20"/>
        <v>2</v>
      </c>
      <c r="R247" s="3">
        <f t="shared" si="21"/>
        <v>5</v>
      </c>
      <c r="S247" s="3">
        <f t="shared" si="22"/>
        <v>5</v>
      </c>
      <c r="T247" s="3">
        <f t="shared" si="23"/>
        <v>0</v>
      </c>
      <c r="U247" s="29">
        <v>1</v>
      </c>
      <c r="V247" s="10">
        <v>6</v>
      </c>
      <c r="W247" s="32">
        <v>2</v>
      </c>
      <c r="X247" s="29">
        <v>7</v>
      </c>
      <c r="Y247" s="32">
        <v>2</v>
      </c>
      <c r="Z247" s="32">
        <v>2</v>
      </c>
      <c r="AA247" s="32">
        <v>1</v>
      </c>
      <c r="AB247" s="34">
        <v>0</v>
      </c>
      <c r="AC247" s="34">
        <v>0</v>
      </c>
      <c r="AD247" s="34">
        <v>0</v>
      </c>
    </row>
    <row r="248" spans="1:30" ht="12.75">
      <c r="A248" s="11">
        <v>17500</v>
      </c>
      <c r="B248" s="20" t="s">
        <v>870</v>
      </c>
      <c r="C248" s="20" t="s">
        <v>3172</v>
      </c>
      <c r="D248" s="20" t="s">
        <v>3729</v>
      </c>
      <c r="E248" s="20" t="s">
        <v>3747</v>
      </c>
      <c r="F248" s="20" t="s">
        <v>3424</v>
      </c>
      <c r="K248" s="20" t="s">
        <v>2847</v>
      </c>
      <c r="L248" s="20" t="s">
        <v>3179</v>
      </c>
      <c r="N248" s="12">
        <f t="shared" si="18"/>
        <v>26.25</v>
      </c>
      <c r="O248" s="12">
        <f t="shared" si="19"/>
        <v>5.833333333333333</v>
      </c>
      <c r="P248" s="26">
        <v>9</v>
      </c>
      <c r="Q248" s="30">
        <f t="shared" si="20"/>
        <v>2</v>
      </c>
      <c r="R248" s="3">
        <f t="shared" si="21"/>
        <v>5</v>
      </c>
      <c r="S248" s="3">
        <f t="shared" si="22"/>
        <v>5</v>
      </c>
      <c r="T248" s="3">
        <f t="shared" si="23"/>
        <v>0</v>
      </c>
      <c r="U248" s="29">
        <v>1</v>
      </c>
      <c r="V248" s="10">
        <v>6</v>
      </c>
      <c r="W248" s="32">
        <v>2</v>
      </c>
      <c r="X248" s="29">
        <v>7</v>
      </c>
      <c r="Y248" s="32">
        <v>2</v>
      </c>
      <c r="Z248" s="32">
        <v>2</v>
      </c>
      <c r="AA248" s="32">
        <v>1</v>
      </c>
      <c r="AB248" s="34">
        <v>0</v>
      </c>
      <c r="AC248" s="34">
        <v>0</v>
      </c>
      <c r="AD248" s="34">
        <v>0</v>
      </c>
    </row>
    <row r="249" spans="1:30" ht="12.75">
      <c r="A249" s="11">
        <v>1250</v>
      </c>
      <c r="B249" s="20" t="s">
        <v>870</v>
      </c>
      <c r="C249" s="20" t="s">
        <v>637</v>
      </c>
      <c r="D249" s="20" t="s">
        <v>3729</v>
      </c>
      <c r="E249" s="20" t="s">
        <v>3747</v>
      </c>
      <c r="F249" s="20" t="s">
        <v>3424</v>
      </c>
      <c r="K249" s="20" t="s">
        <v>2847</v>
      </c>
      <c r="L249" s="20" t="s">
        <v>3982</v>
      </c>
      <c r="N249" s="12">
        <f t="shared" si="18"/>
        <v>26.25</v>
      </c>
      <c r="O249" s="12">
        <f t="shared" si="19"/>
        <v>5.833333333333333</v>
      </c>
      <c r="P249" s="26">
        <v>9</v>
      </c>
      <c r="Q249" s="30">
        <f t="shared" si="20"/>
        <v>2</v>
      </c>
      <c r="R249" s="3">
        <f t="shared" si="21"/>
        <v>5</v>
      </c>
      <c r="S249" s="3">
        <f t="shared" si="22"/>
        <v>5</v>
      </c>
      <c r="T249" s="3">
        <f t="shared" si="23"/>
        <v>0</v>
      </c>
      <c r="U249" s="29">
        <v>1</v>
      </c>
      <c r="V249" s="10">
        <v>6</v>
      </c>
      <c r="W249" s="32">
        <v>2</v>
      </c>
      <c r="X249" s="29">
        <v>7</v>
      </c>
      <c r="Y249" s="32">
        <v>2</v>
      </c>
      <c r="Z249" s="32">
        <v>2</v>
      </c>
      <c r="AA249" s="32">
        <v>1</v>
      </c>
      <c r="AB249" s="34">
        <v>0</v>
      </c>
      <c r="AC249" s="34">
        <v>0</v>
      </c>
      <c r="AD249" s="34">
        <v>0</v>
      </c>
    </row>
    <row r="250" spans="1:30" ht="12.75">
      <c r="A250" s="11">
        <v>9375</v>
      </c>
      <c r="B250" s="20" t="s">
        <v>870</v>
      </c>
      <c r="C250" s="20" t="s">
        <v>580</v>
      </c>
      <c r="D250" s="20" t="s">
        <v>3729</v>
      </c>
      <c r="E250" s="20" t="s">
        <v>3747</v>
      </c>
      <c r="F250" s="20" t="s">
        <v>3424</v>
      </c>
      <c r="K250" s="20" t="s">
        <v>2847</v>
      </c>
      <c r="L250" s="20" t="s">
        <v>1871</v>
      </c>
      <c r="N250" s="12">
        <f t="shared" si="18"/>
        <v>26.25</v>
      </c>
      <c r="O250" s="12">
        <f t="shared" si="19"/>
        <v>5.833333333333333</v>
      </c>
      <c r="P250" s="26">
        <v>9</v>
      </c>
      <c r="Q250" s="30">
        <f t="shared" si="20"/>
        <v>2</v>
      </c>
      <c r="R250" s="3">
        <f t="shared" si="21"/>
        <v>5</v>
      </c>
      <c r="S250" s="3">
        <f t="shared" si="22"/>
        <v>5</v>
      </c>
      <c r="T250" s="3">
        <f t="shared" si="23"/>
        <v>0</v>
      </c>
      <c r="U250" s="29">
        <v>1</v>
      </c>
      <c r="V250" s="10">
        <v>6</v>
      </c>
      <c r="W250" s="32">
        <v>2</v>
      </c>
      <c r="X250" s="29">
        <v>7</v>
      </c>
      <c r="Y250" s="32">
        <v>2</v>
      </c>
      <c r="Z250" s="32">
        <v>2</v>
      </c>
      <c r="AA250" s="32">
        <v>1</v>
      </c>
      <c r="AB250" s="34">
        <v>0</v>
      </c>
      <c r="AC250" s="34">
        <v>0</v>
      </c>
      <c r="AD250" s="34">
        <v>0</v>
      </c>
    </row>
    <row r="251" spans="1:30" ht="12.75">
      <c r="A251" s="11">
        <v>16250</v>
      </c>
      <c r="B251" s="20" t="s">
        <v>870</v>
      </c>
      <c r="C251" s="20" t="s">
        <v>3172</v>
      </c>
      <c r="D251" s="20" t="s">
        <v>3729</v>
      </c>
      <c r="E251" s="20" t="s">
        <v>3747</v>
      </c>
      <c r="F251" s="20" t="s">
        <v>3424</v>
      </c>
      <c r="K251" s="20" t="s">
        <v>2847</v>
      </c>
      <c r="L251" s="20" t="s">
        <v>3177</v>
      </c>
      <c r="N251" s="12">
        <f t="shared" si="18"/>
        <v>26.25</v>
      </c>
      <c r="O251" s="12">
        <f t="shared" si="19"/>
        <v>5.833333333333333</v>
      </c>
      <c r="P251" s="26">
        <v>9</v>
      </c>
      <c r="Q251" s="30">
        <f t="shared" si="20"/>
        <v>2</v>
      </c>
      <c r="R251" s="3">
        <f t="shared" si="21"/>
        <v>5</v>
      </c>
      <c r="S251" s="3">
        <f t="shared" si="22"/>
        <v>5</v>
      </c>
      <c r="T251" s="3">
        <f t="shared" si="23"/>
        <v>0</v>
      </c>
      <c r="U251" s="29">
        <v>1</v>
      </c>
      <c r="V251" s="10">
        <v>6</v>
      </c>
      <c r="W251" s="32">
        <v>2</v>
      </c>
      <c r="X251" s="29">
        <v>7</v>
      </c>
      <c r="Y251" s="32">
        <v>2</v>
      </c>
      <c r="Z251" s="32">
        <v>2</v>
      </c>
      <c r="AA251" s="32">
        <v>1</v>
      </c>
      <c r="AB251" s="34">
        <v>0</v>
      </c>
      <c r="AC251" s="34">
        <v>0</v>
      </c>
      <c r="AD251" s="34">
        <v>0</v>
      </c>
    </row>
    <row r="252" spans="1:30" ht="12.75">
      <c r="A252" s="11">
        <v>281250</v>
      </c>
      <c r="B252" s="20" t="s">
        <v>870</v>
      </c>
      <c r="C252" s="20" t="s">
        <v>3125</v>
      </c>
      <c r="D252" s="20" t="s">
        <v>3729</v>
      </c>
      <c r="E252" s="20" t="s">
        <v>3747</v>
      </c>
      <c r="F252" s="20" t="s">
        <v>3424</v>
      </c>
      <c r="K252" s="20" t="s">
        <v>2847</v>
      </c>
      <c r="L252" s="20" t="s">
        <v>3127</v>
      </c>
      <c r="N252" s="12">
        <f t="shared" si="18"/>
        <v>26.25</v>
      </c>
      <c r="O252" s="12">
        <f t="shared" si="19"/>
        <v>5.833333333333333</v>
      </c>
      <c r="P252" s="26">
        <v>9</v>
      </c>
      <c r="Q252" s="30">
        <f t="shared" si="20"/>
        <v>2</v>
      </c>
      <c r="R252" s="3">
        <f t="shared" si="21"/>
        <v>5</v>
      </c>
      <c r="S252" s="3">
        <f t="shared" si="22"/>
        <v>5</v>
      </c>
      <c r="T252" s="3">
        <f t="shared" si="23"/>
        <v>0</v>
      </c>
      <c r="U252" s="29">
        <v>1</v>
      </c>
      <c r="V252" s="10">
        <v>6</v>
      </c>
      <c r="W252" s="32">
        <v>2</v>
      </c>
      <c r="X252" s="29">
        <v>7</v>
      </c>
      <c r="Y252" s="32">
        <v>2</v>
      </c>
      <c r="Z252" s="32">
        <v>2</v>
      </c>
      <c r="AA252" s="32">
        <v>1</v>
      </c>
      <c r="AB252" s="34">
        <v>0</v>
      </c>
      <c r="AC252" s="34">
        <v>0</v>
      </c>
      <c r="AD252" s="34">
        <v>0</v>
      </c>
    </row>
    <row r="253" spans="1:30" ht="12.75">
      <c r="A253" s="11">
        <v>7500</v>
      </c>
      <c r="B253" s="20" t="s">
        <v>870</v>
      </c>
      <c r="C253" s="20" t="s">
        <v>580</v>
      </c>
      <c r="D253" s="20" t="s">
        <v>3729</v>
      </c>
      <c r="E253" s="20" t="s">
        <v>3747</v>
      </c>
      <c r="F253" s="20" t="s">
        <v>3424</v>
      </c>
      <c r="K253" s="20" t="s">
        <v>2847</v>
      </c>
      <c r="L253" s="20" t="s">
        <v>1872</v>
      </c>
      <c r="N253" s="12">
        <f t="shared" si="18"/>
        <v>26.25</v>
      </c>
      <c r="O253" s="12">
        <f t="shared" si="19"/>
        <v>5.833333333333333</v>
      </c>
      <c r="P253" s="26">
        <v>9</v>
      </c>
      <c r="Q253" s="30">
        <f t="shared" si="20"/>
        <v>2</v>
      </c>
      <c r="R253" s="3">
        <f t="shared" si="21"/>
        <v>5</v>
      </c>
      <c r="S253" s="3">
        <f t="shared" si="22"/>
        <v>5</v>
      </c>
      <c r="T253" s="3">
        <f t="shared" si="23"/>
        <v>0</v>
      </c>
      <c r="U253" s="29">
        <v>1</v>
      </c>
      <c r="V253" s="10">
        <v>6</v>
      </c>
      <c r="W253" s="32">
        <v>2</v>
      </c>
      <c r="X253" s="29">
        <v>7</v>
      </c>
      <c r="Y253" s="32">
        <v>2</v>
      </c>
      <c r="Z253" s="32">
        <v>2</v>
      </c>
      <c r="AA253" s="32">
        <v>1</v>
      </c>
      <c r="AB253" s="34">
        <v>0</v>
      </c>
      <c r="AC253" s="34">
        <v>0</v>
      </c>
      <c r="AD253" s="34">
        <v>0</v>
      </c>
    </row>
    <row r="254" spans="1:30" ht="12.75">
      <c r="A254" s="11">
        <v>499</v>
      </c>
      <c r="B254" s="20" t="s">
        <v>870</v>
      </c>
      <c r="C254" s="20" t="s">
        <v>5836</v>
      </c>
      <c r="D254" s="20" t="s">
        <v>3729</v>
      </c>
      <c r="E254" s="20" t="s">
        <v>3747</v>
      </c>
      <c r="F254" s="20" t="s">
        <v>3424</v>
      </c>
      <c r="K254" s="20" t="s">
        <v>3007</v>
      </c>
      <c r="L254" s="20" t="s">
        <v>3008</v>
      </c>
      <c r="N254" s="12">
        <f t="shared" si="18"/>
        <v>26.25</v>
      </c>
      <c r="O254" s="12">
        <f t="shared" si="19"/>
        <v>5.833333333333333</v>
      </c>
      <c r="P254" s="26">
        <v>9</v>
      </c>
      <c r="Q254" s="30">
        <f t="shared" si="20"/>
        <v>2</v>
      </c>
      <c r="R254" s="3">
        <f t="shared" si="21"/>
        <v>5</v>
      </c>
      <c r="S254" s="3">
        <f t="shared" si="22"/>
        <v>5</v>
      </c>
      <c r="T254" s="3">
        <f t="shared" si="23"/>
        <v>0</v>
      </c>
      <c r="U254" s="29">
        <v>1</v>
      </c>
      <c r="V254" s="10">
        <v>6</v>
      </c>
      <c r="W254" s="32">
        <v>2</v>
      </c>
      <c r="X254" s="29">
        <v>7</v>
      </c>
      <c r="Y254" s="32">
        <v>2</v>
      </c>
      <c r="Z254" s="32">
        <v>2</v>
      </c>
      <c r="AA254" s="32">
        <v>1</v>
      </c>
      <c r="AB254" s="34">
        <v>0</v>
      </c>
      <c r="AC254" s="34">
        <v>0</v>
      </c>
      <c r="AD254" s="34">
        <v>0</v>
      </c>
    </row>
    <row r="255" spans="1:30" ht="12.75">
      <c r="A255" s="11">
        <v>499</v>
      </c>
      <c r="B255" s="20" t="s">
        <v>2247</v>
      </c>
      <c r="C255" s="20" t="s">
        <v>5011</v>
      </c>
      <c r="D255" s="20" t="s">
        <v>3729</v>
      </c>
      <c r="E255" s="20" t="s">
        <v>3747</v>
      </c>
      <c r="F255" s="20" t="s">
        <v>3424</v>
      </c>
      <c r="K255" s="20" t="s">
        <v>2847</v>
      </c>
      <c r="L255" s="20" t="s">
        <v>3824</v>
      </c>
      <c r="N255" s="12">
        <f t="shared" si="18"/>
        <v>26.25</v>
      </c>
      <c r="O255" s="12">
        <f t="shared" si="19"/>
        <v>5.833333333333333</v>
      </c>
      <c r="P255" s="26">
        <v>9</v>
      </c>
      <c r="Q255" s="30">
        <f t="shared" si="20"/>
        <v>2</v>
      </c>
      <c r="R255" s="3">
        <f t="shared" si="21"/>
        <v>5</v>
      </c>
      <c r="S255" s="3">
        <f t="shared" si="22"/>
        <v>5</v>
      </c>
      <c r="T255" s="3">
        <f t="shared" si="23"/>
        <v>0</v>
      </c>
      <c r="U255" s="29">
        <v>1</v>
      </c>
      <c r="V255" s="10">
        <v>6</v>
      </c>
      <c r="W255" s="32">
        <v>2</v>
      </c>
      <c r="X255" s="29">
        <v>7</v>
      </c>
      <c r="Y255" s="32">
        <v>2</v>
      </c>
      <c r="Z255" s="32">
        <v>2</v>
      </c>
      <c r="AA255" s="32">
        <v>1</v>
      </c>
      <c r="AB255" s="34">
        <v>0</v>
      </c>
      <c r="AC255" s="34">
        <v>0</v>
      </c>
      <c r="AD255" s="34">
        <v>0</v>
      </c>
    </row>
    <row r="256" spans="1:30" ht="12.75">
      <c r="A256" s="11">
        <v>1750</v>
      </c>
      <c r="B256" s="20" t="s">
        <v>871</v>
      </c>
      <c r="C256" s="20" t="s">
        <v>3563</v>
      </c>
      <c r="D256" s="20" t="s">
        <v>3729</v>
      </c>
      <c r="E256" s="20" t="s">
        <v>3747</v>
      </c>
      <c r="F256" s="20" t="s">
        <v>3424</v>
      </c>
      <c r="K256" s="20" t="s">
        <v>2799</v>
      </c>
      <c r="L256" s="20" t="s">
        <v>3609</v>
      </c>
      <c r="N256" s="12">
        <f t="shared" si="18"/>
        <v>26.25</v>
      </c>
      <c r="O256" s="12">
        <f t="shared" si="19"/>
        <v>5.833333333333333</v>
      </c>
      <c r="P256" s="26">
        <v>9</v>
      </c>
      <c r="Q256" s="30">
        <f t="shared" si="20"/>
        <v>2</v>
      </c>
      <c r="R256" s="3">
        <f t="shared" si="21"/>
        <v>5</v>
      </c>
      <c r="S256" s="3">
        <f t="shared" si="22"/>
        <v>5</v>
      </c>
      <c r="T256" s="3">
        <f t="shared" si="23"/>
        <v>0</v>
      </c>
      <c r="U256" s="29">
        <v>1</v>
      </c>
      <c r="V256" s="10">
        <v>6</v>
      </c>
      <c r="W256" s="32">
        <v>2</v>
      </c>
      <c r="X256" s="29">
        <v>7</v>
      </c>
      <c r="Y256" s="32">
        <v>2</v>
      </c>
      <c r="Z256" s="32">
        <v>2</v>
      </c>
      <c r="AA256" s="32">
        <v>1</v>
      </c>
      <c r="AB256" s="34">
        <v>0</v>
      </c>
      <c r="AC256" s="34">
        <v>0</v>
      </c>
      <c r="AD256" s="34">
        <v>0</v>
      </c>
    </row>
    <row r="257" spans="1:30" ht="12.75">
      <c r="A257" s="11">
        <v>250</v>
      </c>
      <c r="B257" s="20" t="s">
        <v>871</v>
      </c>
      <c r="C257" s="20" t="s">
        <v>5089</v>
      </c>
      <c r="D257" s="20" t="s">
        <v>3729</v>
      </c>
      <c r="E257" s="20" t="s">
        <v>3747</v>
      </c>
      <c r="F257" s="20" t="s">
        <v>3424</v>
      </c>
      <c r="K257" s="20" t="s">
        <v>2847</v>
      </c>
      <c r="L257" s="20" t="s">
        <v>5098</v>
      </c>
      <c r="N257" s="12">
        <f t="shared" si="18"/>
        <v>26.25</v>
      </c>
      <c r="O257" s="12">
        <f t="shared" si="19"/>
        <v>5.833333333333333</v>
      </c>
      <c r="P257" s="26">
        <v>9</v>
      </c>
      <c r="Q257" s="30">
        <f t="shared" si="20"/>
        <v>2</v>
      </c>
      <c r="R257" s="3">
        <f t="shared" si="21"/>
        <v>5</v>
      </c>
      <c r="S257" s="3">
        <f t="shared" si="22"/>
        <v>5</v>
      </c>
      <c r="T257" s="3">
        <f t="shared" si="23"/>
        <v>0</v>
      </c>
      <c r="U257" s="29">
        <v>1</v>
      </c>
      <c r="V257" s="10">
        <v>6</v>
      </c>
      <c r="W257" s="32">
        <v>2</v>
      </c>
      <c r="X257" s="29">
        <v>7</v>
      </c>
      <c r="Y257" s="32">
        <v>2</v>
      </c>
      <c r="Z257" s="32">
        <v>2</v>
      </c>
      <c r="AA257" s="32">
        <v>1</v>
      </c>
      <c r="AB257" s="34">
        <v>0</v>
      </c>
      <c r="AC257" s="34">
        <v>0</v>
      </c>
      <c r="AD257" s="34">
        <v>0</v>
      </c>
    </row>
    <row r="258" spans="1:30" ht="12.75">
      <c r="A258" s="11">
        <v>125</v>
      </c>
      <c r="B258" s="20" t="s">
        <v>871</v>
      </c>
      <c r="C258" s="20" t="s">
        <v>4535</v>
      </c>
      <c r="D258" s="20" t="s">
        <v>3729</v>
      </c>
      <c r="E258" s="20" t="s">
        <v>3747</v>
      </c>
      <c r="F258" s="20" t="s">
        <v>3424</v>
      </c>
      <c r="K258" s="20" t="s">
        <v>2847</v>
      </c>
      <c r="L258" s="20" t="s">
        <v>4534</v>
      </c>
      <c r="N258" s="12">
        <f t="shared" si="24" ref="N258:N321">2*S258+2*T258+U258+1.5*V258+1.25*W258+0.25*X258+2</f>
        <v>26.25</v>
      </c>
      <c r="O258" s="12">
        <f t="shared" si="25" ref="O258:O321">N258/(P258*0.5)</f>
        <v>5.833333333333333</v>
      </c>
      <c r="P258" s="26">
        <v>9</v>
      </c>
      <c r="Q258" s="30">
        <f t="shared" si="26" ref="Q258:Q321">MAX(Y258:AD258)</f>
        <v>2</v>
      </c>
      <c r="R258" s="3">
        <f t="shared" si="27" ref="R258:R321">SUM(Y258:AD258)</f>
        <v>5</v>
      </c>
      <c r="S258" s="3">
        <f t="shared" si="28" ref="S258:S321">SUM(Y258:AA258)</f>
        <v>5</v>
      </c>
      <c r="T258" s="3">
        <f t="shared" si="29" ref="T258:T321">SUM(AB258:AD258)</f>
        <v>0</v>
      </c>
      <c r="U258" s="29">
        <v>1</v>
      </c>
      <c r="V258" s="10">
        <v>6</v>
      </c>
      <c r="W258" s="32">
        <v>2</v>
      </c>
      <c r="X258" s="29">
        <v>7</v>
      </c>
      <c r="Y258" s="32">
        <v>2</v>
      </c>
      <c r="Z258" s="32">
        <v>2</v>
      </c>
      <c r="AA258" s="32">
        <v>1</v>
      </c>
      <c r="AB258" s="34">
        <v>0</v>
      </c>
      <c r="AC258" s="34">
        <v>0</v>
      </c>
      <c r="AD258" s="34">
        <v>0</v>
      </c>
    </row>
    <row r="259" spans="1:30" ht="12.75">
      <c r="A259" s="11">
        <v>250</v>
      </c>
      <c r="B259" s="20" t="s">
        <v>871</v>
      </c>
      <c r="C259" s="20" t="s">
        <v>5089</v>
      </c>
      <c r="D259" s="20" t="s">
        <v>3729</v>
      </c>
      <c r="E259" s="20" t="s">
        <v>3747</v>
      </c>
      <c r="F259" s="20" t="s">
        <v>3424</v>
      </c>
      <c r="K259" s="20" t="s">
        <v>2847</v>
      </c>
      <c r="L259" s="20" t="s">
        <v>5096</v>
      </c>
      <c r="N259" s="12">
        <f t="shared" si="24"/>
        <v>26.25</v>
      </c>
      <c r="O259" s="12">
        <f t="shared" si="25"/>
        <v>5.833333333333333</v>
      </c>
      <c r="P259" s="26">
        <v>9</v>
      </c>
      <c r="Q259" s="30">
        <f t="shared" si="26"/>
        <v>2</v>
      </c>
      <c r="R259" s="3">
        <f t="shared" si="27"/>
        <v>5</v>
      </c>
      <c r="S259" s="3">
        <f t="shared" si="28"/>
        <v>5</v>
      </c>
      <c r="T259" s="3">
        <f t="shared" si="29"/>
        <v>0</v>
      </c>
      <c r="U259" s="29">
        <v>1</v>
      </c>
      <c r="V259" s="10">
        <v>6</v>
      </c>
      <c r="W259" s="32">
        <v>2</v>
      </c>
      <c r="X259" s="29">
        <v>7</v>
      </c>
      <c r="Y259" s="32">
        <v>2</v>
      </c>
      <c r="Z259" s="32">
        <v>2</v>
      </c>
      <c r="AA259" s="32">
        <v>1</v>
      </c>
      <c r="AB259" s="34">
        <v>0</v>
      </c>
      <c r="AC259" s="34">
        <v>0</v>
      </c>
      <c r="AD259" s="34">
        <v>0</v>
      </c>
    </row>
    <row r="260" spans="1:30" ht="12.75">
      <c r="A260" s="11">
        <v>281</v>
      </c>
      <c r="B260" s="20" t="s">
        <v>871</v>
      </c>
      <c r="C260" s="20" t="s">
        <v>5089</v>
      </c>
      <c r="D260" s="20" t="s">
        <v>3729</v>
      </c>
      <c r="E260" s="20" t="s">
        <v>3747</v>
      </c>
      <c r="F260" s="20" t="s">
        <v>3424</v>
      </c>
      <c r="K260" s="20" t="s">
        <v>2847</v>
      </c>
      <c r="L260" s="20" t="s">
        <v>5097</v>
      </c>
      <c r="N260" s="12">
        <f t="shared" si="24"/>
        <v>26.25</v>
      </c>
      <c r="O260" s="12">
        <f t="shared" si="25"/>
        <v>5.833333333333333</v>
      </c>
      <c r="P260" s="26">
        <v>9</v>
      </c>
      <c r="Q260" s="30">
        <f t="shared" si="26"/>
        <v>2</v>
      </c>
      <c r="R260" s="3">
        <f t="shared" si="27"/>
        <v>5</v>
      </c>
      <c r="S260" s="3">
        <f t="shared" si="28"/>
        <v>5</v>
      </c>
      <c r="T260" s="3">
        <f t="shared" si="29"/>
        <v>0</v>
      </c>
      <c r="U260" s="29">
        <v>1</v>
      </c>
      <c r="V260" s="10">
        <v>6</v>
      </c>
      <c r="W260" s="32">
        <v>2</v>
      </c>
      <c r="X260" s="29">
        <v>7</v>
      </c>
      <c r="Y260" s="32">
        <v>2</v>
      </c>
      <c r="Z260" s="32">
        <v>2</v>
      </c>
      <c r="AA260" s="32">
        <v>1</v>
      </c>
      <c r="AB260" s="34">
        <v>0</v>
      </c>
      <c r="AC260" s="34">
        <v>0</v>
      </c>
      <c r="AD260" s="34">
        <v>0</v>
      </c>
    </row>
    <row r="261" spans="1:30" ht="12.75">
      <c r="A261" s="11">
        <v>37500</v>
      </c>
      <c r="B261" s="20" t="s">
        <v>871</v>
      </c>
      <c r="C261" s="20" t="s">
        <v>1199</v>
      </c>
      <c r="D261" s="20" t="s">
        <v>3729</v>
      </c>
      <c r="E261" s="20" t="s">
        <v>3747</v>
      </c>
      <c r="F261" s="20" t="s">
        <v>3424</v>
      </c>
      <c r="K261" s="20" t="s">
        <v>4161</v>
      </c>
      <c r="L261" s="20" t="s">
        <v>4164</v>
      </c>
      <c r="N261" s="12">
        <f t="shared" si="24"/>
        <v>26.25</v>
      </c>
      <c r="O261" s="12">
        <f t="shared" si="25"/>
        <v>5.833333333333333</v>
      </c>
      <c r="P261" s="26">
        <v>9</v>
      </c>
      <c r="Q261" s="30">
        <f t="shared" si="26"/>
        <v>2</v>
      </c>
      <c r="R261" s="3">
        <f t="shared" si="27"/>
        <v>5</v>
      </c>
      <c r="S261" s="3">
        <f t="shared" si="28"/>
        <v>5</v>
      </c>
      <c r="T261" s="3">
        <f t="shared" si="29"/>
        <v>0</v>
      </c>
      <c r="U261" s="29">
        <v>1</v>
      </c>
      <c r="V261" s="10">
        <v>6</v>
      </c>
      <c r="W261" s="32">
        <v>2</v>
      </c>
      <c r="X261" s="29">
        <v>7</v>
      </c>
      <c r="Y261" s="32">
        <v>2</v>
      </c>
      <c r="Z261" s="32">
        <v>2</v>
      </c>
      <c r="AA261" s="32">
        <v>1</v>
      </c>
      <c r="AB261" s="34">
        <v>0</v>
      </c>
      <c r="AC261" s="34">
        <v>0</v>
      </c>
      <c r="AD261" s="34">
        <v>0</v>
      </c>
    </row>
    <row r="262" spans="1:30" ht="12.75">
      <c r="A262" s="11">
        <v>562</v>
      </c>
      <c r="B262" s="20" t="s">
        <v>871</v>
      </c>
      <c r="C262" s="20" t="s">
        <v>1199</v>
      </c>
      <c r="D262" s="20" t="s">
        <v>3729</v>
      </c>
      <c r="E262" s="20" t="s">
        <v>3747</v>
      </c>
      <c r="F262" s="20" t="s">
        <v>3424</v>
      </c>
      <c r="K262" s="20" t="s">
        <v>4161</v>
      </c>
      <c r="L262" s="20" t="s">
        <v>4162</v>
      </c>
      <c r="N262" s="12">
        <f t="shared" si="24"/>
        <v>26.25</v>
      </c>
      <c r="O262" s="12">
        <f t="shared" si="25"/>
        <v>5.833333333333333</v>
      </c>
      <c r="P262" s="26">
        <v>9</v>
      </c>
      <c r="Q262" s="30">
        <f t="shared" si="26"/>
        <v>2</v>
      </c>
      <c r="R262" s="3">
        <f t="shared" si="27"/>
        <v>5</v>
      </c>
      <c r="S262" s="3">
        <f t="shared" si="28"/>
        <v>5</v>
      </c>
      <c r="T262" s="3">
        <f t="shared" si="29"/>
        <v>0</v>
      </c>
      <c r="U262" s="29">
        <v>1</v>
      </c>
      <c r="V262" s="10">
        <v>6</v>
      </c>
      <c r="W262" s="32">
        <v>2</v>
      </c>
      <c r="X262" s="29">
        <v>7</v>
      </c>
      <c r="Y262" s="32">
        <v>2</v>
      </c>
      <c r="Z262" s="32">
        <v>2</v>
      </c>
      <c r="AA262" s="32">
        <v>1</v>
      </c>
      <c r="AB262" s="34">
        <v>0</v>
      </c>
      <c r="AC262" s="34">
        <v>0</v>
      </c>
      <c r="AD262" s="34">
        <v>0</v>
      </c>
    </row>
    <row r="263" spans="1:30" ht="12.75">
      <c r="A263" s="11">
        <v>687</v>
      </c>
      <c r="B263" s="20" t="s">
        <v>871</v>
      </c>
      <c r="C263" s="20" t="s">
        <v>1199</v>
      </c>
      <c r="D263" s="20" t="s">
        <v>3729</v>
      </c>
      <c r="E263" s="20" t="s">
        <v>3747</v>
      </c>
      <c r="F263" s="20" t="s">
        <v>3424</v>
      </c>
      <c r="K263" s="20" t="s">
        <v>4161</v>
      </c>
      <c r="L263" s="20" t="s">
        <v>4163</v>
      </c>
      <c r="N263" s="12">
        <f t="shared" si="24"/>
        <v>26.25</v>
      </c>
      <c r="O263" s="12">
        <f t="shared" si="25"/>
        <v>5.833333333333333</v>
      </c>
      <c r="P263" s="26">
        <v>9</v>
      </c>
      <c r="Q263" s="30">
        <f t="shared" si="26"/>
        <v>2</v>
      </c>
      <c r="R263" s="3">
        <f t="shared" si="27"/>
        <v>5</v>
      </c>
      <c r="S263" s="3">
        <f t="shared" si="28"/>
        <v>5</v>
      </c>
      <c r="T263" s="3">
        <f t="shared" si="29"/>
        <v>0</v>
      </c>
      <c r="U263" s="29">
        <v>1</v>
      </c>
      <c r="V263" s="10">
        <v>6</v>
      </c>
      <c r="W263" s="32">
        <v>2</v>
      </c>
      <c r="X263" s="29">
        <v>7</v>
      </c>
      <c r="Y263" s="32">
        <v>2</v>
      </c>
      <c r="Z263" s="32">
        <v>2</v>
      </c>
      <c r="AA263" s="32">
        <v>1</v>
      </c>
      <c r="AB263" s="34">
        <v>0</v>
      </c>
      <c r="AC263" s="34">
        <v>0</v>
      </c>
      <c r="AD263" s="34">
        <v>0</v>
      </c>
    </row>
    <row r="264" spans="1:30" ht="12.75">
      <c r="A264" s="11">
        <v>562</v>
      </c>
      <c r="B264" s="20" t="s">
        <v>871</v>
      </c>
      <c r="C264" s="20" t="s">
        <v>1199</v>
      </c>
      <c r="D264" s="20" t="s">
        <v>3729</v>
      </c>
      <c r="E264" s="20" t="s">
        <v>3747</v>
      </c>
      <c r="F264" s="20" t="s">
        <v>3424</v>
      </c>
      <c r="K264" s="20" t="s">
        <v>3007</v>
      </c>
      <c r="L264" s="20" t="s">
        <v>4166</v>
      </c>
      <c r="N264" s="12">
        <f t="shared" si="24"/>
        <v>26.25</v>
      </c>
      <c r="O264" s="12">
        <f t="shared" si="25"/>
        <v>5.833333333333333</v>
      </c>
      <c r="P264" s="26">
        <v>9</v>
      </c>
      <c r="Q264" s="30">
        <f t="shared" si="26"/>
        <v>2</v>
      </c>
      <c r="R264" s="3">
        <f t="shared" si="27"/>
        <v>5</v>
      </c>
      <c r="S264" s="3">
        <f t="shared" si="28"/>
        <v>5</v>
      </c>
      <c r="T264" s="3">
        <f t="shared" si="29"/>
        <v>0</v>
      </c>
      <c r="U264" s="29">
        <v>1</v>
      </c>
      <c r="V264" s="10">
        <v>6</v>
      </c>
      <c r="W264" s="32">
        <v>2</v>
      </c>
      <c r="X264" s="29">
        <v>7</v>
      </c>
      <c r="Y264" s="32">
        <v>2</v>
      </c>
      <c r="Z264" s="32">
        <v>2</v>
      </c>
      <c r="AA264" s="32">
        <v>1</v>
      </c>
      <c r="AB264" s="34">
        <v>0</v>
      </c>
      <c r="AC264" s="34">
        <v>0</v>
      </c>
      <c r="AD264" s="34">
        <v>0</v>
      </c>
    </row>
    <row r="265" spans="1:30" ht="12.75">
      <c r="A265" s="11">
        <v>687</v>
      </c>
      <c r="B265" s="20" t="s">
        <v>871</v>
      </c>
      <c r="C265" s="20" t="s">
        <v>1199</v>
      </c>
      <c r="D265" s="20" t="s">
        <v>3729</v>
      </c>
      <c r="E265" s="20" t="s">
        <v>3747</v>
      </c>
      <c r="F265" s="20" t="s">
        <v>3424</v>
      </c>
      <c r="K265" s="20" t="s">
        <v>3007</v>
      </c>
      <c r="L265" s="20" t="s">
        <v>4165</v>
      </c>
      <c r="N265" s="12">
        <f t="shared" si="24"/>
        <v>26.25</v>
      </c>
      <c r="O265" s="12">
        <f t="shared" si="25"/>
        <v>5.833333333333333</v>
      </c>
      <c r="P265" s="26">
        <v>9</v>
      </c>
      <c r="Q265" s="30">
        <f t="shared" si="26"/>
        <v>2</v>
      </c>
      <c r="R265" s="3">
        <f t="shared" si="27"/>
        <v>5</v>
      </c>
      <c r="S265" s="3">
        <f t="shared" si="28"/>
        <v>5</v>
      </c>
      <c r="T265" s="3">
        <f t="shared" si="29"/>
        <v>0</v>
      </c>
      <c r="U265" s="29">
        <v>1</v>
      </c>
      <c r="V265" s="10">
        <v>6</v>
      </c>
      <c r="W265" s="32">
        <v>2</v>
      </c>
      <c r="X265" s="29">
        <v>7</v>
      </c>
      <c r="Y265" s="32">
        <v>2</v>
      </c>
      <c r="Z265" s="32">
        <v>2</v>
      </c>
      <c r="AA265" s="32">
        <v>1</v>
      </c>
      <c r="AB265" s="34">
        <v>0</v>
      </c>
      <c r="AC265" s="34">
        <v>0</v>
      </c>
      <c r="AD265" s="34">
        <v>0</v>
      </c>
    </row>
    <row r="266" spans="1:30" ht="12.75">
      <c r="A266" s="11">
        <v>42500000</v>
      </c>
      <c r="B266" s="20" t="s">
        <v>868</v>
      </c>
      <c r="C266" s="20" t="s">
        <v>7657</v>
      </c>
      <c r="D266" s="20" t="s">
        <v>3728</v>
      </c>
      <c r="E266" s="20" t="s">
        <v>3747</v>
      </c>
      <c r="F266" s="20" t="s">
        <v>3424</v>
      </c>
      <c r="K266" s="20" t="s">
        <v>2799</v>
      </c>
      <c r="L266" s="20" t="s">
        <v>4611</v>
      </c>
      <c r="M266" s="39" t="s">
        <v>8850</v>
      </c>
      <c r="N266" s="12">
        <f t="shared" si="24"/>
        <v>76</v>
      </c>
      <c r="O266" s="12">
        <f t="shared" si="25"/>
        <v>3.04</v>
      </c>
      <c r="P266" s="26">
        <v>50</v>
      </c>
      <c r="Q266" s="30">
        <f t="shared" si="26"/>
        <v>16</v>
      </c>
      <c r="R266" s="3">
        <f t="shared" si="27"/>
        <v>24</v>
      </c>
      <c r="S266" s="3">
        <f t="shared" si="28"/>
        <v>24</v>
      </c>
      <c r="T266" s="3">
        <f t="shared" si="29"/>
        <v>0</v>
      </c>
      <c r="U266" s="29">
        <v>2</v>
      </c>
      <c r="V266" s="10">
        <v>11</v>
      </c>
      <c r="W266" s="32">
        <v>3</v>
      </c>
      <c r="X266" s="29">
        <v>15</v>
      </c>
      <c r="Y266" s="32">
        <v>16</v>
      </c>
      <c r="Z266" s="32">
        <v>5</v>
      </c>
      <c r="AA266" s="32">
        <v>3</v>
      </c>
      <c r="AB266" s="34">
        <v>0</v>
      </c>
      <c r="AC266" s="34">
        <v>0</v>
      </c>
      <c r="AD266" s="34">
        <v>0</v>
      </c>
    </row>
    <row r="267" spans="1:30" ht="12.75">
      <c r="A267" s="11">
        <v>42500000</v>
      </c>
      <c r="B267" s="20" t="s">
        <v>868</v>
      </c>
      <c r="C267" s="20" t="s">
        <v>7657</v>
      </c>
      <c r="D267" s="20" t="s">
        <v>3728</v>
      </c>
      <c r="E267" s="20" t="s">
        <v>3747</v>
      </c>
      <c r="F267" s="20" t="s">
        <v>3424</v>
      </c>
      <c r="K267" s="20" t="s">
        <v>2799</v>
      </c>
      <c r="L267" s="20" t="s">
        <v>5716</v>
      </c>
      <c r="M267" s="39" t="s">
        <v>8850</v>
      </c>
      <c r="N267" s="12">
        <f t="shared" si="24"/>
        <v>76</v>
      </c>
      <c r="O267" s="12">
        <f t="shared" si="25"/>
        <v>3.04</v>
      </c>
      <c r="P267" s="26">
        <v>50</v>
      </c>
      <c r="Q267" s="30">
        <f t="shared" si="26"/>
        <v>16</v>
      </c>
      <c r="R267" s="3">
        <f t="shared" si="27"/>
        <v>24</v>
      </c>
      <c r="S267" s="3">
        <f t="shared" si="28"/>
        <v>24</v>
      </c>
      <c r="T267" s="3">
        <f t="shared" si="29"/>
        <v>0</v>
      </c>
      <c r="U267" s="29">
        <v>2</v>
      </c>
      <c r="V267" s="10">
        <v>11</v>
      </c>
      <c r="W267" s="32">
        <v>3</v>
      </c>
      <c r="X267" s="29">
        <v>15</v>
      </c>
      <c r="Y267" s="32">
        <v>16</v>
      </c>
      <c r="Z267" s="32">
        <v>5</v>
      </c>
      <c r="AA267" s="32">
        <v>3</v>
      </c>
      <c r="AB267" s="34">
        <v>0</v>
      </c>
      <c r="AC267" s="34">
        <v>0</v>
      </c>
      <c r="AD267" s="34">
        <v>0</v>
      </c>
    </row>
    <row r="268" spans="1:30" ht="12.75">
      <c r="A268" s="11">
        <v>62500000</v>
      </c>
      <c r="B268" s="20" t="s">
        <v>868</v>
      </c>
      <c r="C268" s="20" t="s">
        <v>7675</v>
      </c>
      <c r="D268" s="20" t="s">
        <v>3728</v>
      </c>
      <c r="E268" s="20" t="s">
        <v>3747</v>
      </c>
      <c r="F268" s="20" t="s">
        <v>3424</v>
      </c>
      <c r="K268" s="20" t="s">
        <v>7594</v>
      </c>
      <c r="L268" s="20" t="s">
        <v>7595</v>
      </c>
      <c r="M268" s="39" t="s">
        <v>8851</v>
      </c>
      <c r="N268" s="12">
        <f t="shared" si="24"/>
        <v>75.75</v>
      </c>
      <c r="O268" s="12">
        <f t="shared" si="25"/>
        <v>3.6071428571428572</v>
      </c>
      <c r="P268" s="26">
        <v>42</v>
      </c>
      <c r="Q268" s="30">
        <f t="shared" si="26"/>
        <v>13</v>
      </c>
      <c r="R268" s="3">
        <f t="shared" si="27"/>
        <v>23</v>
      </c>
      <c r="S268" s="3">
        <f t="shared" si="28"/>
        <v>23</v>
      </c>
      <c r="T268" s="3">
        <f t="shared" si="29"/>
        <v>0</v>
      </c>
      <c r="U268" s="29">
        <v>3</v>
      </c>
      <c r="V268" s="10">
        <v>6</v>
      </c>
      <c r="W268" s="32">
        <v>9</v>
      </c>
      <c r="X268" s="29">
        <v>18</v>
      </c>
      <c r="Y268" s="32">
        <v>3</v>
      </c>
      <c r="Z268" s="32">
        <v>13</v>
      </c>
      <c r="AA268" s="32">
        <v>7</v>
      </c>
      <c r="AB268" s="34">
        <v>0</v>
      </c>
      <c r="AC268" s="34">
        <v>0</v>
      </c>
      <c r="AD268" s="34">
        <v>0</v>
      </c>
    </row>
    <row r="269" spans="2:30" ht="12.75">
      <c r="B269" s="20" t="s">
        <v>1093</v>
      </c>
      <c r="D269" s="20" t="s">
        <v>3728</v>
      </c>
      <c r="E269" s="20" t="s">
        <v>3747</v>
      </c>
      <c r="F269" s="20" t="s">
        <v>3424</v>
      </c>
      <c r="K269" s="20" t="s">
        <v>4296</v>
      </c>
      <c r="L269" s="20" t="s">
        <v>4297</v>
      </c>
      <c r="N269" s="12">
        <f t="shared" si="24"/>
        <v>77.50</v>
      </c>
      <c r="O269" s="12">
        <f t="shared" si="25"/>
        <v>2.7678571428571428</v>
      </c>
      <c r="P269" s="26">
        <v>56</v>
      </c>
      <c r="Q269" s="30">
        <f t="shared" si="26"/>
        <v>13</v>
      </c>
      <c r="R269" s="3">
        <f t="shared" si="27"/>
        <v>24</v>
      </c>
      <c r="S269" s="3">
        <f t="shared" si="28"/>
        <v>24</v>
      </c>
      <c r="T269" s="3">
        <f t="shared" si="29"/>
        <v>0</v>
      </c>
      <c r="U269" s="29">
        <v>5</v>
      </c>
      <c r="V269" s="10">
        <v>3</v>
      </c>
      <c r="W269" s="32">
        <v>11</v>
      </c>
      <c r="X269" s="29">
        <v>17</v>
      </c>
      <c r="Y269" s="32">
        <v>3</v>
      </c>
      <c r="Z269" s="32">
        <v>13</v>
      </c>
      <c r="AA269" s="32">
        <v>8</v>
      </c>
      <c r="AB269" s="34">
        <v>0</v>
      </c>
      <c r="AC269" s="34">
        <v>0</v>
      </c>
      <c r="AD269" s="34">
        <v>0</v>
      </c>
    </row>
    <row r="270" spans="1:30" ht="12.75">
      <c r="A270" s="11">
        <v>2500000</v>
      </c>
      <c r="B270" s="20" t="s">
        <v>868</v>
      </c>
      <c r="C270" s="20" t="s">
        <v>7670</v>
      </c>
      <c r="D270" s="20" t="s">
        <v>3728</v>
      </c>
      <c r="E270" s="20" t="s">
        <v>3747</v>
      </c>
      <c r="F270" s="20" t="s">
        <v>3424</v>
      </c>
      <c r="K270" s="20" t="s">
        <v>2838</v>
      </c>
      <c r="L270" s="20" t="s">
        <v>5190</v>
      </c>
      <c r="N270" s="12">
        <f t="shared" si="24"/>
        <v>70.25</v>
      </c>
      <c r="O270" s="12">
        <f t="shared" si="25"/>
        <v>4.6833333333333336</v>
      </c>
      <c r="P270" s="26">
        <v>30</v>
      </c>
      <c r="Q270" s="30">
        <f t="shared" si="26"/>
        <v>12</v>
      </c>
      <c r="R270" s="3">
        <f t="shared" si="27"/>
        <v>20</v>
      </c>
      <c r="S270" s="3">
        <f t="shared" si="28"/>
        <v>20</v>
      </c>
      <c r="T270" s="3">
        <f t="shared" si="29"/>
        <v>0</v>
      </c>
      <c r="U270" s="29">
        <v>2</v>
      </c>
      <c r="V270" s="10">
        <v>12</v>
      </c>
      <c r="W270" s="32">
        <v>3</v>
      </c>
      <c r="X270" s="29">
        <v>18</v>
      </c>
      <c r="Y270" s="32">
        <v>12</v>
      </c>
      <c r="Z270" s="32">
        <v>4</v>
      </c>
      <c r="AA270" s="32">
        <v>4</v>
      </c>
      <c r="AB270" s="34">
        <v>0</v>
      </c>
      <c r="AC270" s="34">
        <v>0</v>
      </c>
      <c r="AD270" s="34">
        <v>0</v>
      </c>
    </row>
    <row r="271" spans="1:30" ht="12.75">
      <c r="A271" s="11">
        <v>10100</v>
      </c>
      <c r="B271" s="20" t="s">
        <v>868</v>
      </c>
      <c r="C271" s="20" t="s">
        <v>7655</v>
      </c>
      <c r="D271" s="20" t="s">
        <v>3728</v>
      </c>
      <c r="E271" s="20" t="s">
        <v>3747</v>
      </c>
      <c r="F271" s="20" t="s">
        <v>3424</v>
      </c>
      <c r="K271" s="20" t="s">
        <v>2799</v>
      </c>
      <c r="L271" s="20" t="s">
        <v>3342</v>
      </c>
      <c r="N271" s="12">
        <f t="shared" si="24"/>
        <v>72</v>
      </c>
      <c r="O271" s="12">
        <f t="shared" si="25"/>
        <v>3.8918918918918921</v>
      </c>
      <c r="P271" s="26">
        <v>37</v>
      </c>
      <c r="Q271" s="30">
        <f t="shared" si="26"/>
        <v>12</v>
      </c>
      <c r="R271" s="3">
        <f t="shared" si="27"/>
        <v>21</v>
      </c>
      <c r="S271" s="3">
        <f t="shared" si="28"/>
        <v>21</v>
      </c>
      <c r="T271" s="3">
        <f t="shared" si="29"/>
        <v>0</v>
      </c>
      <c r="U271" s="29">
        <v>2</v>
      </c>
      <c r="V271" s="10">
        <v>11</v>
      </c>
      <c r="W271" s="32">
        <v>4</v>
      </c>
      <c r="X271" s="29">
        <v>18</v>
      </c>
      <c r="Y271" s="32">
        <v>12</v>
      </c>
      <c r="Z271" s="32">
        <v>5</v>
      </c>
      <c r="AA271" s="32">
        <v>4</v>
      </c>
      <c r="AB271" s="34">
        <v>0</v>
      </c>
      <c r="AC271" s="34">
        <v>0</v>
      </c>
      <c r="AD271" s="34">
        <v>0</v>
      </c>
    </row>
    <row r="272" spans="1:30" ht="12.75">
      <c r="A272" s="11">
        <v>2587</v>
      </c>
      <c r="B272" s="20" t="s">
        <v>868</v>
      </c>
      <c r="C272" s="20" t="s">
        <v>7659</v>
      </c>
      <c r="D272" s="20" t="s">
        <v>3728</v>
      </c>
      <c r="E272" s="20" t="s">
        <v>3747</v>
      </c>
      <c r="F272" s="20" t="s">
        <v>3424</v>
      </c>
      <c r="K272" s="20" t="s">
        <v>2032</v>
      </c>
      <c r="L272" s="20" t="s">
        <v>6685</v>
      </c>
      <c r="N272" s="12">
        <f t="shared" si="24"/>
        <v>71.75</v>
      </c>
      <c r="O272" s="12">
        <f t="shared" si="25"/>
        <v>3.1888888888888891</v>
      </c>
      <c r="P272" s="26">
        <v>45</v>
      </c>
      <c r="Q272" s="30">
        <f t="shared" si="26"/>
        <v>12</v>
      </c>
      <c r="R272" s="3">
        <f t="shared" si="27"/>
        <v>22</v>
      </c>
      <c r="S272" s="3">
        <f t="shared" si="28"/>
        <v>22</v>
      </c>
      <c r="T272" s="3">
        <f t="shared" si="29"/>
        <v>0</v>
      </c>
      <c r="U272" s="29">
        <v>3</v>
      </c>
      <c r="V272" s="10">
        <v>6</v>
      </c>
      <c r="W272" s="32">
        <v>8</v>
      </c>
      <c r="X272" s="29">
        <v>15</v>
      </c>
      <c r="Y272" s="32">
        <v>12</v>
      </c>
      <c r="Z272" s="32">
        <v>4</v>
      </c>
      <c r="AA272" s="32">
        <v>6</v>
      </c>
      <c r="AB272" s="34">
        <v>0</v>
      </c>
      <c r="AC272" s="34">
        <v>0</v>
      </c>
      <c r="AD272" s="34">
        <v>0</v>
      </c>
    </row>
    <row r="273" spans="2:30" ht="12.75">
      <c r="B273" s="20" t="s">
        <v>872</v>
      </c>
      <c r="C273" s="20" t="s">
        <v>6087</v>
      </c>
      <c r="D273" s="20" t="s">
        <v>3728</v>
      </c>
      <c r="E273" s="20" t="s">
        <v>3747</v>
      </c>
      <c r="F273" s="20" t="s">
        <v>3424</v>
      </c>
      <c r="G273" s="48" t="s">
        <v>8206</v>
      </c>
      <c r="J273" s="20" t="s">
        <v>1586</v>
      </c>
      <c r="K273" s="20" t="s">
        <v>763</v>
      </c>
      <c r="L273" s="20" t="s">
        <v>8161</v>
      </c>
      <c r="N273" s="12">
        <f t="shared" si="24"/>
        <v>67.50</v>
      </c>
      <c r="O273" s="12">
        <f t="shared" si="25"/>
        <v>3.13953488372093</v>
      </c>
      <c r="P273" s="26">
        <v>43</v>
      </c>
      <c r="Q273" s="30">
        <f t="shared" si="26"/>
        <v>12</v>
      </c>
      <c r="R273" s="3">
        <f t="shared" si="27"/>
        <v>21</v>
      </c>
      <c r="S273" s="3">
        <f t="shared" si="28"/>
        <v>21</v>
      </c>
      <c r="T273" s="3">
        <f t="shared" si="29"/>
        <v>0</v>
      </c>
      <c r="U273" s="29">
        <v>3</v>
      </c>
      <c r="V273" s="10">
        <v>5</v>
      </c>
      <c r="W273" s="32">
        <v>8</v>
      </c>
      <c r="X273" s="29">
        <v>12</v>
      </c>
      <c r="Y273" s="32">
        <v>3</v>
      </c>
      <c r="Z273" s="32">
        <v>12</v>
      </c>
      <c r="AA273" s="32">
        <v>6</v>
      </c>
      <c r="AB273" s="34">
        <v>0</v>
      </c>
      <c r="AC273" s="34">
        <v>0</v>
      </c>
      <c r="AD273" s="34">
        <v>0</v>
      </c>
    </row>
    <row r="274" spans="1:30" ht="12.75">
      <c r="A274" s="11">
        <v>2250000</v>
      </c>
      <c r="B274" s="20" t="s">
        <v>868</v>
      </c>
      <c r="C274" s="20" t="s">
        <v>7670</v>
      </c>
      <c r="D274" s="20" t="s">
        <v>3728</v>
      </c>
      <c r="E274" s="20" t="s">
        <v>3747</v>
      </c>
      <c r="F274" s="20" t="s">
        <v>3424</v>
      </c>
      <c r="K274" s="20" t="s">
        <v>2799</v>
      </c>
      <c r="L274" s="20" t="s">
        <v>5192</v>
      </c>
      <c r="N274" s="12">
        <f t="shared" si="24"/>
        <v>65.50</v>
      </c>
      <c r="O274" s="12">
        <f t="shared" si="25"/>
        <v>6.55</v>
      </c>
      <c r="P274" s="26">
        <v>20</v>
      </c>
      <c r="Q274" s="30">
        <f t="shared" si="26"/>
        <v>11</v>
      </c>
      <c r="R274" s="3">
        <f t="shared" si="27"/>
        <v>18</v>
      </c>
      <c r="S274" s="3">
        <f t="shared" si="28"/>
        <v>18</v>
      </c>
      <c r="T274" s="3">
        <f t="shared" si="29"/>
        <v>0</v>
      </c>
      <c r="U274" s="29">
        <v>1</v>
      </c>
      <c r="V274" s="10">
        <v>13</v>
      </c>
      <c r="W274" s="32">
        <v>2</v>
      </c>
      <c r="X274" s="29">
        <v>18</v>
      </c>
      <c r="Y274" s="32">
        <v>11</v>
      </c>
      <c r="Z274" s="32">
        <v>5</v>
      </c>
      <c r="AA274" s="32">
        <v>2</v>
      </c>
      <c r="AB274" s="34">
        <v>0</v>
      </c>
      <c r="AC274" s="34">
        <v>0</v>
      </c>
      <c r="AD274" s="34">
        <v>0</v>
      </c>
    </row>
    <row r="275" spans="1:30" ht="12.75">
      <c r="A275" s="11">
        <v>6250000</v>
      </c>
      <c r="B275" s="20" t="s">
        <v>868</v>
      </c>
      <c r="C275" s="20" t="s">
        <v>7664</v>
      </c>
      <c r="D275" s="20" t="s">
        <v>3728</v>
      </c>
      <c r="E275" s="20" t="s">
        <v>3747</v>
      </c>
      <c r="F275" s="20" t="s">
        <v>3424</v>
      </c>
      <c r="K275" s="20" t="s">
        <v>2799</v>
      </c>
      <c r="L275" s="20" t="s">
        <v>5402</v>
      </c>
      <c r="N275" s="12">
        <f t="shared" si="24"/>
        <v>68.25</v>
      </c>
      <c r="O275" s="12">
        <f t="shared" si="25"/>
        <v>5.46</v>
      </c>
      <c r="P275" s="26">
        <v>25</v>
      </c>
      <c r="Q275" s="30">
        <f t="shared" si="26"/>
        <v>11</v>
      </c>
      <c r="R275" s="3">
        <f t="shared" si="27"/>
        <v>19</v>
      </c>
      <c r="S275" s="3">
        <f t="shared" si="28"/>
        <v>19</v>
      </c>
      <c r="T275" s="3">
        <f t="shared" si="29"/>
        <v>0</v>
      </c>
      <c r="U275" s="29">
        <v>2</v>
      </c>
      <c r="V275" s="10">
        <v>12</v>
      </c>
      <c r="W275" s="32">
        <v>3</v>
      </c>
      <c r="X275" s="29">
        <v>18</v>
      </c>
      <c r="Y275" s="32">
        <v>11</v>
      </c>
      <c r="Z275" s="32">
        <v>5</v>
      </c>
      <c r="AA275" s="32">
        <v>3</v>
      </c>
      <c r="AB275" s="34">
        <v>0</v>
      </c>
      <c r="AC275" s="34">
        <v>0</v>
      </c>
      <c r="AD275" s="34">
        <v>0</v>
      </c>
    </row>
    <row r="276" spans="1:30" ht="12.75">
      <c r="A276" s="11">
        <v>5625</v>
      </c>
      <c r="B276" s="20" t="s">
        <v>868</v>
      </c>
      <c r="C276" s="20" t="s">
        <v>7663</v>
      </c>
      <c r="D276" s="20" t="s">
        <v>3728</v>
      </c>
      <c r="E276" s="20" t="s">
        <v>3747</v>
      </c>
      <c r="F276" s="20" t="s">
        <v>3424</v>
      </c>
      <c r="K276" s="20" t="s">
        <v>2799</v>
      </c>
      <c r="L276" s="20" t="s">
        <v>3786</v>
      </c>
      <c r="N276" s="12">
        <f t="shared" si="24"/>
        <v>68.25</v>
      </c>
      <c r="O276" s="12">
        <f t="shared" si="25"/>
        <v>5.46</v>
      </c>
      <c r="P276" s="26">
        <v>25</v>
      </c>
      <c r="Q276" s="30">
        <f t="shared" si="26"/>
        <v>11</v>
      </c>
      <c r="R276" s="3">
        <f t="shared" si="27"/>
        <v>19</v>
      </c>
      <c r="S276" s="3">
        <f t="shared" si="28"/>
        <v>19</v>
      </c>
      <c r="T276" s="3">
        <f t="shared" si="29"/>
        <v>0</v>
      </c>
      <c r="U276" s="29">
        <v>2</v>
      </c>
      <c r="V276" s="10">
        <v>12</v>
      </c>
      <c r="W276" s="32">
        <v>3</v>
      </c>
      <c r="X276" s="29">
        <v>18</v>
      </c>
      <c r="Y276" s="32">
        <v>11</v>
      </c>
      <c r="Z276" s="32">
        <v>5</v>
      </c>
      <c r="AA276" s="32">
        <v>3</v>
      </c>
      <c r="AB276" s="34">
        <v>0</v>
      </c>
      <c r="AC276" s="34">
        <v>0</v>
      </c>
      <c r="AD276" s="34">
        <v>0</v>
      </c>
    </row>
    <row r="277" spans="1:30" ht="12.75">
      <c r="A277" s="11">
        <v>5625000</v>
      </c>
      <c r="B277" s="20" t="s">
        <v>868</v>
      </c>
      <c r="C277" s="20" t="s">
        <v>7673</v>
      </c>
      <c r="D277" s="20" t="s">
        <v>3728</v>
      </c>
      <c r="E277" s="20" t="s">
        <v>3747</v>
      </c>
      <c r="F277" s="20" t="s">
        <v>3424</v>
      </c>
      <c r="K277" s="20" t="s">
        <v>2838</v>
      </c>
      <c r="L277" s="20" t="s">
        <v>6258</v>
      </c>
      <c r="M277" s="39" t="s">
        <v>8852</v>
      </c>
      <c r="N277" s="12">
        <f t="shared" si="24"/>
        <v>66.75</v>
      </c>
      <c r="O277" s="12">
        <f t="shared" si="25"/>
        <v>4.45</v>
      </c>
      <c r="P277" s="26">
        <v>30</v>
      </c>
      <c r="Q277" s="30">
        <f t="shared" si="26"/>
        <v>11</v>
      </c>
      <c r="R277" s="3">
        <f t="shared" si="27"/>
        <v>19</v>
      </c>
      <c r="S277" s="3">
        <f t="shared" si="28"/>
        <v>19</v>
      </c>
      <c r="T277" s="3">
        <f t="shared" si="29"/>
        <v>0</v>
      </c>
      <c r="U277" s="29">
        <v>2</v>
      </c>
      <c r="V277" s="10">
        <v>11</v>
      </c>
      <c r="W277" s="32">
        <v>3</v>
      </c>
      <c r="X277" s="29">
        <v>18</v>
      </c>
      <c r="Y277" s="32">
        <v>11</v>
      </c>
      <c r="Z277" s="32">
        <v>5</v>
      </c>
      <c r="AA277" s="32">
        <v>3</v>
      </c>
      <c r="AB277" s="34">
        <v>0</v>
      </c>
      <c r="AC277" s="34">
        <v>0</v>
      </c>
      <c r="AD277" s="34">
        <v>0</v>
      </c>
    </row>
    <row r="278" spans="1:30" ht="12.75">
      <c r="A278" s="11">
        <v>125000</v>
      </c>
      <c r="B278" s="20" t="s">
        <v>868</v>
      </c>
      <c r="C278" s="20" t="s">
        <v>7665</v>
      </c>
      <c r="D278" s="20" t="s">
        <v>3728</v>
      </c>
      <c r="E278" s="20" t="s">
        <v>3747</v>
      </c>
      <c r="F278" s="20" t="s">
        <v>3424</v>
      </c>
      <c r="K278" s="20" t="s">
        <v>5569</v>
      </c>
      <c r="L278" s="20" t="s">
        <v>5433</v>
      </c>
      <c r="N278" s="12">
        <f t="shared" si="24"/>
        <v>62.50</v>
      </c>
      <c r="O278" s="12">
        <f t="shared" si="25"/>
        <v>4.166666666666667</v>
      </c>
      <c r="P278" s="26">
        <v>30</v>
      </c>
      <c r="Q278" s="30">
        <f t="shared" si="26"/>
        <v>11</v>
      </c>
      <c r="R278" s="3">
        <f t="shared" si="27"/>
        <v>18</v>
      </c>
      <c r="S278" s="3">
        <f t="shared" si="28"/>
        <v>18</v>
      </c>
      <c r="T278" s="3">
        <f t="shared" si="29"/>
        <v>0</v>
      </c>
      <c r="U278" s="29">
        <v>2</v>
      </c>
      <c r="V278" s="10">
        <v>11</v>
      </c>
      <c r="W278" s="32">
        <v>3</v>
      </c>
      <c r="X278" s="29">
        <v>9</v>
      </c>
      <c r="Y278" s="32">
        <v>11</v>
      </c>
      <c r="Z278" s="32">
        <v>4</v>
      </c>
      <c r="AA278" s="32">
        <v>3</v>
      </c>
      <c r="AB278" s="34">
        <v>0</v>
      </c>
      <c r="AC278" s="34">
        <v>0</v>
      </c>
      <c r="AD278" s="34">
        <v>0</v>
      </c>
    </row>
    <row r="279" spans="1:30" ht="12.75">
      <c r="A279" s="11">
        <v>10000000</v>
      </c>
      <c r="B279" s="20" t="s">
        <v>868</v>
      </c>
      <c r="C279" s="20" t="s">
        <v>7667</v>
      </c>
      <c r="D279" s="20" t="s">
        <v>3728</v>
      </c>
      <c r="E279" s="20" t="s">
        <v>3747</v>
      </c>
      <c r="F279" s="20" t="s">
        <v>3424</v>
      </c>
      <c r="K279" s="20" t="s">
        <v>2838</v>
      </c>
      <c r="L279" s="20" t="s">
        <v>6045</v>
      </c>
      <c r="N279" s="12">
        <f t="shared" si="24"/>
        <v>62.50</v>
      </c>
      <c r="O279" s="12">
        <f t="shared" si="25"/>
        <v>4.166666666666667</v>
      </c>
      <c r="P279" s="26">
        <v>30</v>
      </c>
      <c r="Q279" s="30">
        <f t="shared" si="26"/>
        <v>11</v>
      </c>
      <c r="R279" s="3">
        <f t="shared" si="27"/>
        <v>18</v>
      </c>
      <c r="S279" s="3">
        <f t="shared" si="28"/>
        <v>18</v>
      </c>
      <c r="T279" s="3">
        <f t="shared" si="29"/>
        <v>0</v>
      </c>
      <c r="U279" s="29">
        <v>2</v>
      </c>
      <c r="V279" s="10">
        <v>11</v>
      </c>
      <c r="W279" s="32">
        <v>3</v>
      </c>
      <c r="X279" s="29">
        <v>9</v>
      </c>
      <c r="Y279" s="32">
        <v>11</v>
      </c>
      <c r="Z279" s="32">
        <v>4</v>
      </c>
      <c r="AA279" s="32">
        <v>3</v>
      </c>
      <c r="AB279" s="34">
        <v>0</v>
      </c>
      <c r="AC279" s="34">
        <v>0</v>
      </c>
      <c r="AD279" s="34">
        <v>0</v>
      </c>
    </row>
    <row r="280" spans="1:30" ht="12.75">
      <c r="A280" s="11">
        <v>1019595</v>
      </c>
      <c r="B280" s="20" t="s">
        <v>872</v>
      </c>
      <c r="D280" s="20" t="s">
        <v>3728</v>
      </c>
      <c r="E280" s="20" t="s">
        <v>3747</v>
      </c>
      <c r="F280" s="20" t="s">
        <v>3424</v>
      </c>
      <c r="G280" s="48" t="s">
        <v>8275</v>
      </c>
      <c r="J280" s="20" t="s">
        <v>1586</v>
      </c>
      <c r="K280" s="20" t="s">
        <v>762</v>
      </c>
      <c r="L280" s="20" t="s">
        <v>8162</v>
      </c>
      <c r="N280" s="12">
        <f t="shared" si="24"/>
        <v>67</v>
      </c>
      <c r="O280" s="12">
        <f t="shared" si="25"/>
        <v>3.7222222222222223</v>
      </c>
      <c r="P280" s="26">
        <v>36</v>
      </c>
      <c r="Q280" s="30">
        <f t="shared" si="26"/>
        <v>11</v>
      </c>
      <c r="R280" s="3">
        <f t="shared" si="27"/>
        <v>20</v>
      </c>
      <c r="S280" s="3">
        <f t="shared" si="28"/>
        <v>20</v>
      </c>
      <c r="T280" s="3">
        <f t="shared" si="29"/>
        <v>0</v>
      </c>
      <c r="U280" s="29">
        <v>2</v>
      </c>
      <c r="V280" s="10">
        <v>10</v>
      </c>
      <c r="W280" s="32">
        <v>4</v>
      </c>
      <c r="X280" s="29">
        <v>12</v>
      </c>
      <c r="Y280" s="32">
        <v>11</v>
      </c>
      <c r="Z280" s="32">
        <v>5</v>
      </c>
      <c r="AA280" s="32">
        <v>4</v>
      </c>
      <c r="AB280" s="34">
        <v>0</v>
      </c>
      <c r="AC280" s="34">
        <v>0</v>
      </c>
      <c r="AD280" s="34">
        <v>0</v>
      </c>
    </row>
    <row r="281" spans="1:30" ht="12.75">
      <c r="A281" s="11">
        <v>650</v>
      </c>
      <c r="B281" s="20" t="s">
        <v>873</v>
      </c>
      <c r="D281" s="20" t="s">
        <v>3728</v>
      </c>
      <c r="E281" s="20" t="s">
        <v>3747</v>
      </c>
      <c r="F281" s="20" t="s">
        <v>3424</v>
      </c>
      <c r="K281" s="20" t="s">
        <v>2032</v>
      </c>
      <c r="L281" s="20" t="s">
        <v>5445</v>
      </c>
      <c r="N281" s="12">
        <f t="shared" si="24"/>
        <v>57.25</v>
      </c>
      <c r="O281" s="12">
        <f t="shared" si="25"/>
        <v>3.9482758620689653</v>
      </c>
      <c r="P281" s="26">
        <v>29</v>
      </c>
      <c r="Q281" s="30">
        <f t="shared" si="26"/>
        <v>11</v>
      </c>
      <c r="R281" s="3">
        <f t="shared" si="27"/>
        <v>17</v>
      </c>
      <c r="S281" s="3">
        <f t="shared" si="28"/>
        <v>17</v>
      </c>
      <c r="T281" s="3">
        <f t="shared" si="29"/>
        <v>0</v>
      </c>
      <c r="U281" s="29">
        <v>2</v>
      </c>
      <c r="V281" s="10">
        <v>7</v>
      </c>
      <c r="W281" s="32">
        <v>5</v>
      </c>
      <c r="X281" s="29">
        <v>10</v>
      </c>
      <c r="Y281" s="32">
        <v>11</v>
      </c>
      <c r="Z281" s="32">
        <v>4</v>
      </c>
      <c r="AA281" s="32">
        <v>2</v>
      </c>
      <c r="AB281" s="34">
        <v>0</v>
      </c>
      <c r="AC281" s="34">
        <v>0</v>
      </c>
      <c r="AD281" s="34">
        <v>0</v>
      </c>
    </row>
    <row r="282" spans="1:30" ht="12.75">
      <c r="A282" s="11">
        <v>18812500</v>
      </c>
      <c r="B282" s="20" t="s">
        <v>868</v>
      </c>
      <c r="C282" s="20" t="s">
        <v>7673</v>
      </c>
      <c r="D282" s="20" t="s">
        <v>3728</v>
      </c>
      <c r="E282" s="20" t="s">
        <v>3747</v>
      </c>
      <c r="F282" s="20" t="s">
        <v>3424</v>
      </c>
      <c r="K282" s="20" t="s">
        <v>763</v>
      </c>
      <c r="L282" s="20" t="s">
        <v>6261</v>
      </c>
      <c r="M282" s="39" t="s">
        <v>8846</v>
      </c>
      <c r="N282" s="12">
        <f t="shared" si="24"/>
        <v>66.75</v>
      </c>
      <c r="O282" s="12">
        <f t="shared" si="25"/>
        <v>4.45</v>
      </c>
      <c r="P282" s="26">
        <v>30</v>
      </c>
      <c r="Q282" s="30">
        <f t="shared" si="26"/>
        <v>11</v>
      </c>
      <c r="R282" s="3">
        <f t="shared" si="27"/>
        <v>19</v>
      </c>
      <c r="S282" s="3">
        <f t="shared" si="28"/>
        <v>19</v>
      </c>
      <c r="T282" s="3">
        <f t="shared" si="29"/>
        <v>0</v>
      </c>
      <c r="U282" s="29">
        <v>3</v>
      </c>
      <c r="V282" s="10">
        <v>7</v>
      </c>
      <c r="W282" s="32">
        <v>7</v>
      </c>
      <c r="X282" s="29">
        <v>18</v>
      </c>
      <c r="Y282" s="32">
        <v>3</v>
      </c>
      <c r="Z282" s="32">
        <v>11</v>
      </c>
      <c r="AA282" s="32">
        <v>5</v>
      </c>
      <c r="AB282" s="34">
        <v>0</v>
      </c>
      <c r="AC282" s="34">
        <v>0</v>
      </c>
      <c r="AD282" s="34">
        <v>0</v>
      </c>
    </row>
    <row r="283" spans="2:30" ht="12.75">
      <c r="B283" s="20" t="s">
        <v>874</v>
      </c>
      <c r="C283" s="20" t="s">
        <v>7678</v>
      </c>
      <c r="D283" s="20" t="s">
        <v>3728</v>
      </c>
      <c r="E283" s="20" t="s">
        <v>3747</v>
      </c>
      <c r="F283" s="20" t="s">
        <v>3424</v>
      </c>
      <c r="K283" s="20" t="s">
        <v>763</v>
      </c>
      <c r="L283" s="20" t="s">
        <v>5952</v>
      </c>
      <c r="N283" s="12">
        <f t="shared" si="24"/>
        <v>66.75</v>
      </c>
      <c r="O283" s="12">
        <f t="shared" si="25"/>
        <v>4.45</v>
      </c>
      <c r="P283" s="26">
        <v>30</v>
      </c>
      <c r="Q283" s="30">
        <f t="shared" si="26"/>
        <v>11</v>
      </c>
      <c r="R283" s="3">
        <f t="shared" si="27"/>
        <v>19</v>
      </c>
      <c r="S283" s="3">
        <f t="shared" si="28"/>
        <v>19</v>
      </c>
      <c r="T283" s="3">
        <f t="shared" si="29"/>
        <v>0</v>
      </c>
      <c r="U283" s="29">
        <v>3</v>
      </c>
      <c r="V283" s="10">
        <v>7</v>
      </c>
      <c r="W283" s="32">
        <v>7</v>
      </c>
      <c r="X283" s="29">
        <v>18</v>
      </c>
      <c r="Y283" s="32">
        <v>3</v>
      </c>
      <c r="Z283" s="32">
        <v>11</v>
      </c>
      <c r="AA283" s="32">
        <v>5</v>
      </c>
      <c r="AB283" s="34">
        <v>0</v>
      </c>
      <c r="AC283" s="34">
        <v>0</v>
      </c>
      <c r="AD283" s="34">
        <v>0</v>
      </c>
    </row>
    <row r="284" spans="1:30" ht="12.75">
      <c r="A284" s="11">
        <v>404319310</v>
      </c>
      <c r="B284" s="20" t="s">
        <v>874</v>
      </c>
      <c r="C284" s="20" t="s">
        <v>5573</v>
      </c>
      <c r="D284" s="20" t="s">
        <v>3728</v>
      </c>
      <c r="E284" s="20" t="s">
        <v>3747</v>
      </c>
      <c r="F284" s="20" t="s">
        <v>3424</v>
      </c>
      <c r="K284" s="20" t="s">
        <v>5574</v>
      </c>
      <c r="L284" s="20" t="s">
        <v>5576</v>
      </c>
      <c r="N284" s="12">
        <f t="shared" si="24"/>
        <v>66.75</v>
      </c>
      <c r="O284" s="12">
        <f t="shared" si="25"/>
        <v>3.8142857142857145</v>
      </c>
      <c r="P284" s="26">
        <v>35</v>
      </c>
      <c r="Q284" s="30">
        <f t="shared" si="26"/>
        <v>11</v>
      </c>
      <c r="R284" s="3">
        <f t="shared" si="27"/>
        <v>19</v>
      </c>
      <c r="S284" s="3">
        <f t="shared" si="28"/>
        <v>19</v>
      </c>
      <c r="T284" s="3">
        <f t="shared" si="29"/>
        <v>0</v>
      </c>
      <c r="U284" s="29">
        <v>3</v>
      </c>
      <c r="V284" s="10">
        <v>7</v>
      </c>
      <c r="W284" s="32">
        <v>7</v>
      </c>
      <c r="X284" s="29">
        <v>18</v>
      </c>
      <c r="Y284" s="32">
        <v>3</v>
      </c>
      <c r="Z284" s="32">
        <v>11</v>
      </c>
      <c r="AA284" s="32">
        <v>5</v>
      </c>
      <c r="AB284" s="34">
        <v>0</v>
      </c>
      <c r="AC284" s="34">
        <v>0</v>
      </c>
      <c r="AD284" s="34">
        <v>0</v>
      </c>
    </row>
    <row r="285" spans="1:30" ht="12.75">
      <c r="A285" s="11">
        <v>383351</v>
      </c>
      <c r="B285" s="20" t="s">
        <v>872</v>
      </c>
      <c r="D285" s="20" t="s">
        <v>3728</v>
      </c>
      <c r="E285" s="20" t="s">
        <v>3747</v>
      </c>
      <c r="F285" s="20" t="s">
        <v>3424</v>
      </c>
      <c r="G285" s="48" t="s">
        <v>8295</v>
      </c>
      <c r="H285" s="71" t="s">
        <v>7812</v>
      </c>
      <c r="I285" s="20" t="s">
        <v>1586</v>
      </c>
      <c r="J285" s="20" t="s">
        <v>7812</v>
      </c>
      <c r="K285" s="20" t="s">
        <v>763</v>
      </c>
      <c r="L285" s="20" t="s">
        <v>181</v>
      </c>
      <c r="N285" s="12">
        <f t="shared" si="24"/>
        <v>66.75</v>
      </c>
      <c r="O285" s="12">
        <f t="shared" si="25"/>
        <v>2.9666666666666668</v>
      </c>
      <c r="P285" s="26">
        <v>45</v>
      </c>
      <c r="Q285" s="30">
        <f t="shared" si="26"/>
        <v>11</v>
      </c>
      <c r="R285" s="3">
        <f t="shared" si="27"/>
        <v>20</v>
      </c>
      <c r="S285" s="3">
        <f t="shared" si="28"/>
        <v>20</v>
      </c>
      <c r="T285" s="3">
        <f t="shared" si="29"/>
        <v>0</v>
      </c>
      <c r="U285" s="29">
        <v>3</v>
      </c>
      <c r="V285" s="10">
        <v>6</v>
      </c>
      <c r="W285" s="32">
        <v>7</v>
      </c>
      <c r="X285" s="29">
        <v>16</v>
      </c>
      <c r="Y285" s="32">
        <v>3</v>
      </c>
      <c r="Z285" s="32">
        <v>11</v>
      </c>
      <c r="AA285" s="32">
        <v>6</v>
      </c>
      <c r="AB285" s="34">
        <v>0</v>
      </c>
      <c r="AC285" s="34">
        <v>0</v>
      </c>
      <c r="AD285" s="34">
        <v>0</v>
      </c>
    </row>
    <row r="286" spans="1:30" ht="12.75">
      <c r="A286" s="11">
        <v>308376</v>
      </c>
      <c r="B286" s="20" t="s">
        <v>872</v>
      </c>
      <c r="D286" s="20" t="s">
        <v>3728</v>
      </c>
      <c r="E286" s="20" t="s">
        <v>3747</v>
      </c>
      <c r="F286" s="20" t="s">
        <v>3424</v>
      </c>
      <c r="J286" s="20" t="s">
        <v>7812</v>
      </c>
      <c r="K286" s="20" t="s">
        <v>763</v>
      </c>
      <c r="L286" s="20" t="s">
        <v>1212</v>
      </c>
      <c r="N286" s="12">
        <f t="shared" si="24"/>
        <v>66.75</v>
      </c>
      <c r="O286" s="12">
        <f t="shared" si="25"/>
        <v>2.9666666666666668</v>
      </c>
      <c r="P286" s="26">
        <v>45</v>
      </c>
      <c r="Q286" s="30">
        <f t="shared" si="26"/>
        <v>11</v>
      </c>
      <c r="R286" s="3">
        <f t="shared" si="27"/>
        <v>20</v>
      </c>
      <c r="S286" s="3">
        <f t="shared" si="28"/>
        <v>20</v>
      </c>
      <c r="T286" s="3">
        <f t="shared" si="29"/>
        <v>0</v>
      </c>
      <c r="U286" s="29">
        <v>3</v>
      </c>
      <c r="V286" s="10">
        <v>6</v>
      </c>
      <c r="W286" s="32">
        <v>7</v>
      </c>
      <c r="X286" s="29">
        <v>16</v>
      </c>
      <c r="Y286" s="32">
        <v>3</v>
      </c>
      <c r="Z286" s="32">
        <v>11</v>
      </c>
      <c r="AA286" s="32">
        <v>6</v>
      </c>
      <c r="AB286" s="34">
        <v>0</v>
      </c>
      <c r="AC286" s="34">
        <v>0</v>
      </c>
      <c r="AD286" s="34">
        <v>0</v>
      </c>
    </row>
    <row r="287" spans="1:30" ht="12.75">
      <c r="A287" s="11">
        <v>370091</v>
      </c>
      <c r="B287" s="20" t="s">
        <v>872</v>
      </c>
      <c r="D287" s="20" t="s">
        <v>3728</v>
      </c>
      <c r="E287" s="20" t="s">
        <v>3747</v>
      </c>
      <c r="F287" s="20" t="s">
        <v>3424</v>
      </c>
      <c r="J287" s="20" t="s">
        <v>7812</v>
      </c>
      <c r="K287" s="20" t="s">
        <v>2032</v>
      </c>
      <c r="L287" s="20" t="s">
        <v>1204</v>
      </c>
      <c r="N287" s="12">
        <f t="shared" si="24"/>
        <v>64.75</v>
      </c>
      <c r="O287" s="12">
        <f t="shared" si="25"/>
        <v>2.8777777777777778</v>
      </c>
      <c r="P287" s="26">
        <v>45</v>
      </c>
      <c r="Q287" s="30">
        <f t="shared" si="26"/>
        <v>11</v>
      </c>
      <c r="R287" s="3">
        <f t="shared" si="27"/>
        <v>19</v>
      </c>
      <c r="S287" s="3">
        <f t="shared" si="28"/>
        <v>19</v>
      </c>
      <c r="T287" s="3">
        <f t="shared" si="29"/>
        <v>0</v>
      </c>
      <c r="U287" s="29">
        <v>3</v>
      </c>
      <c r="V287" s="10">
        <v>6</v>
      </c>
      <c r="W287" s="32">
        <v>7</v>
      </c>
      <c r="X287" s="29">
        <v>16</v>
      </c>
      <c r="Y287" s="32">
        <v>11</v>
      </c>
      <c r="Z287" s="32">
        <v>3</v>
      </c>
      <c r="AA287" s="32">
        <v>5</v>
      </c>
      <c r="AB287" s="34">
        <v>0</v>
      </c>
      <c r="AC287" s="34">
        <v>0</v>
      </c>
      <c r="AD287" s="34">
        <v>0</v>
      </c>
    </row>
    <row r="288" spans="1:30" ht="12.75">
      <c r="A288" s="11">
        <v>23000000</v>
      </c>
      <c r="B288" s="20" t="s">
        <v>868</v>
      </c>
      <c r="C288" s="20" t="s">
        <v>7653</v>
      </c>
      <c r="D288" s="20" t="s">
        <v>3728</v>
      </c>
      <c r="E288" s="20" t="s">
        <v>3747</v>
      </c>
      <c r="F288" s="20" t="s">
        <v>3424</v>
      </c>
      <c r="K288" s="20" t="s">
        <v>2032</v>
      </c>
      <c r="L288" s="20" t="s">
        <v>6372</v>
      </c>
      <c r="N288" s="12">
        <f t="shared" si="24"/>
        <v>64</v>
      </c>
      <c r="O288" s="12">
        <f t="shared" si="25"/>
        <v>2.8444444444444446</v>
      </c>
      <c r="P288" s="26">
        <v>45</v>
      </c>
      <c r="Q288" s="30">
        <f t="shared" si="26"/>
        <v>11</v>
      </c>
      <c r="R288" s="3">
        <f t="shared" si="27"/>
        <v>19</v>
      </c>
      <c r="S288" s="3">
        <f t="shared" si="28"/>
        <v>19</v>
      </c>
      <c r="T288" s="3">
        <f t="shared" si="29"/>
        <v>0</v>
      </c>
      <c r="U288" s="29">
        <v>3</v>
      </c>
      <c r="V288" s="10">
        <v>6</v>
      </c>
      <c r="W288" s="32">
        <v>7</v>
      </c>
      <c r="X288" s="29">
        <v>13</v>
      </c>
      <c r="Y288" s="32">
        <v>11</v>
      </c>
      <c r="Z288" s="32">
        <v>3</v>
      </c>
      <c r="AA288" s="32">
        <v>5</v>
      </c>
      <c r="AB288" s="34">
        <v>0</v>
      </c>
      <c r="AC288" s="34">
        <v>0</v>
      </c>
      <c r="AD288" s="34">
        <v>0</v>
      </c>
    </row>
    <row r="289" spans="1:30" ht="12.75">
      <c r="A289" s="11">
        <v>946827</v>
      </c>
      <c r="B289" s="20" t="s">
        <v>872</v>
      </c>
      <c r="D289" s="20" t="s">
        <v>3728</v>
      </c>
      <c r="E289" s="20" t="s">
        <v>3747</v>
      </c>
      <c r="F289" s="20" t="s">
        <v>3424</v>
      </c>
      <c r="J289" s="20" t="s">
        <v>7812</v>
      </c>
      <c r="K289" s="20" t="s">
        <v>763</v>
      </c>
      <c r="L289" s="20" t="s">
        <v>1621</v>
      </c>
      <c r="N289" s="12">
        <f t="shared" si="24"/>
        <v>66.75</v>
      </c>
      <c r="O289" s="12">
        <f t="shared" si="25"/>
        <v>3.2560975609756095</v>
      </c>
      <c r="P289" s="26">
        <v>41</v>
      </c>
      <c r="Q289" s="30">
        <f t="shared" si="26"/>
        <v>11</v>
      </c>
      <c r="R289" s="3">
        <f t="shared" si="27"/>
        <v>20</v>
      </c>
      <c r="S289" s="3">
        <f t="shared" si="28"/>
        <v>20</v>
      </c>
      <c r="T289" s="3">
        <f t="shared" si="29"/>
        <v>0</v>
      </c>
      <c r="U289" s="29">
        <v>3</v>
      </c>
      <c r="V289" s="10">
        <v>5</v>
      </c>
      <c r="W289" s="32">
        <v>8</v>
      </c>
      <c r="X289" s="29">
        <v>17</v>
      </c>
      <c r="Y289" s="32">
        <v>3</v>
      </c>
      <c r="Z289" s="32">
        <v>11</v>
      </c>
      <c r="AA289" s="32">
        <v>6</v>
      </c>
      <c r="AB289" s="34">
        <v>0</v>
      </c>
      <c r="AC289" s="34">
        <v>0</v>
      </c>
      <c r="AD289" s="34">
        <v>0</v>
      </c>
    </row>
    <row r="290" spans="1:30" ht="12.75">
      <c r="A290" s="11">
        <v>221267</v>
      </c>
      <c r="B290" s="20" t="s">
        <v>872</v>
      </c>
      <c r="D290" s="20" t="s">
        <v>3728</v>
      </c>
      <c r="E290" s="20" t="s">
        <v>3747</v>
      </c>
      <c r="F290" s="20" t="s">
        <v>3424</v>
      </c>
      <c r="K290" s="20" t="s">
        <v>1259</v>
      </c>
      <c r="L290" s="20" t="s">
        <v>1877</v>
      </c>
      <c r="N290" s="12">
        <f t="shared" si="24"/>
        <v>64</v>
      </c>
      <c r="O290" s="12">
        <f t="shared" si="25"/>
        <v>3.1219512195121952</v>
      </c>
      <c r="P290" s="26">
        <v>41</v>
      </c>
      <c r="Q290" s="30">
        <f t="shared" si="26"/>
        <v>11</v>
      </c>
      <c r="R290" s="3">
        <f t="shared" si="27"/>
        <v>19</v>
      </c>
      <c r="S290" s="3">
        <f t="shared" si="28"/>
        <v>19</v>
      </c>
      <c r="T290" s="3">
        <f t="shared" si="29"/>
        <v>0</v>
      </c>
      <c r="U290" s="29">
        <v>3</v>
      </c>
      <c r="V290" s="10">
        <v>5</v>
      </c>
      <c r="W290" s="32">
        <v>8</v>
      </c>
      <c r="X290" s="29">
        <v>14</v>
      </c>
      <c r="Y290" s="32">
        <v>3</v>
      </c>
      <c r="Z290" s="32">
        <v>11</v>
      </c>
      <c r="AA290" s="32">
        <v>5</v>
      </c>
      <c r="AB290" s="34">
        <v>0</v>
      </c>
      <c r="AC290" s="34">
        <v>0</v>
      </c>
      <c r="AD290" s="34">
        <v>0</v>
      </c>
    </row>
    <row r="291" spans="1:30" ht="12.75">
      <c r="A291" s="11">
        <v>187500</v>
      </c>
      <c r="B291" s="20" t="s">
        <v>868</v>
      </c>
      <c r="C291" s="20" t="s">
        <v>5987</v>
      </c>
      <c r="D291" s="20" t="s">
        <v>3728</v>
      </c>
      <c r="E291" s="20" t="s">
        <v>3747</v>
      </c>
      <c r="F291" s="20" t="s">
        <v>3424</v>
      </c>
      <c r="K291" s="20" t="s">
        <v>2842</v>
      </c>
      <c r="L291" s="20" t="s">
        <v>5977</v>
      </c>
      <c r="N291" s="12">
        <f t="shared" si="24"/>
        <v>63.75</v>
      </c>
      <c r="O291" s="12">
        <f t="shared" si="25"/>
        <v>3.0357142857142856</v>
      </c>
      <c r="P291" s="26">
        <v>42</v>
      </c>
      <c r="Q291" s="30">
        <f t="shared" si="26"/>
        <v>11</v>
      </c>
      <c r="R291" s="3">
        <f t="shared" si="27"/>
        <v>19</v>
      </c>
      <c r="S291" s="3">
        <f t="shared" si="28"/>
        <v>19</v>
      </c>
      <c r="T291" s="3">
        <f t="shared" si="29"/>
        <v>0</v>
      </c>
      <c r="U291" s="29">
        <v>3</v>
      </c>
      <c r="V291" s="10">
        <v>5</v>
      </c>
      <c r="W291" s="32">
        <v>8</v>
      </c>
      <c r="X291" s="29">
        <v>13</v>
      </c>
      <c r="Y291" s="32">
        <v>3</v>
      </c>
      <c r="Z291" s="32">
        <v>11</v>
      </c>
      <c r="AA291" s="32">
        <v>5</v>
      </c>
      <c r="AB291" s="34">
        <v>0</v>
      </c>
      <c r="AC291" s="34">
        <v>0</v>
      </c>
      <c r="AD291" s="34">
        <v>0</v>
      </c>
    </row>
    <row r="292" spans="1:30" ht="12.75">
      <c r="A292" s="11">
        <v>331278</v>
      </c>
      <c r="B292" s="20" t="s">
        <v>872</v>
      </c>
      <c r="D292" s="20" t="s">
        <v>3728</v>
      </c>
      <c r="E292" s="20" t="s">
        <v>3747</v>
      </c>
      <c r="F292" s="20" t="s">
        <v>3424</v>
      </c>
      <c r="J292" s="20" t="s">
        <v>7812</v>
      </c>
      <c r="K292" s="20" t="s">
        <v>1259</v>
      </c>
      <c r="L292" s="20" t="s">
        <v>8102</v>
      </c>
      <c r="N292" s="12">
        <f t="shared" si="24"/>
        <v>66.50</v>
      </c>
      <c r="O292" s="12">
        <f t="shared" si="25"/>
        <v>2.9555555555555557</v>
      </c>
      <c r="P292" s="26">
        <v>45</v>
      </c>
      <c r="Q292" s="30">
        <f t="shared" si="26"/>
        <v>11</v>
      </c>
      <c r="R292" s="3">
        <f t="shared" si="27"/>
        <v>20</v>
      </c>
      <c r="S292" s="3">
        <f t="shared" si="28"/>
        <v>20</v>
      </c>
      <c r="T292" s="3">
        <f t="shared" si="29"/>
        <v>0</v>
      </c>
      <c r="U292" s="29">
        <v>3</v>
      </c>
      <c r="V292" s="10">
        <v>5</v>
      </c>
      <c r="W292" s="32">
        <v>8</v>
      </c>
      <c r="X292" s="29">
        <v>16</v>
      </c>
      <c r="Y292" s="32">
        <v>3</v>
      </c>
      <c r="Z292" s="32">
        <v>11</v>
      </c>
      <c r="AA292" s="32">
        <v>6</v>
      </c>
      <c r="AB292" s="34">
        <v>0</v>
      </c>
      <c r="AC292" s="34">
        <v>0</v>
      </c>
      <c r="AD292" s="34">
        <v>0</v>
      </c>
    </row>
    <row r="293" spans="1:30" ht="12.75">
      <c r="A293" s="11">
        <v>207198</v>
      </c>
      <c r="B293" s="20" t="s">
        <v>877</v>
      </c>
      <c r="C293" s="20" t="s">
        <v>2236</v>
      </c>
      <c r="D293" s="20" t="s">
        <v>3728</v>
      </c>
      <c r="E293" s="20" t="s">
        <v>3747</v>
      </c>
      <c r="F293" s="20" t="s">
        <v>3424</v>
      </c>
      <c r="K293" s="20" t="s">
        <v>2837</v>
      </c>
      <c r="L293" s="20" t="s">
        <v>1915</v>
      </c>
      <c r="N293" s="12">
        <f t="shared" si="24"/>
        <v>66</v>
      </c>
      <c r="O293" s="12">
        <f t="shared" si="25"/>
        <v>2.9333333333333331</v>
      </c>
      <c r="P293" s="26">
        <v>45</v>
      </c>
      <c r="Q293" s="30">
        <f t="shared" si="26"/>
        <v>11</v>
      </c>
      <c r="R293" s="3">
        <f t="shared" si="27"/>
        <v>20</v>
      </c>
      <c r="S293" s="3">
        <f t="shared" si="28"/>
        <v>20</v>
      </c>
      <c r="T293" s="3">
        <f t="shared" si="29"/>
        <v>0</v>
      </c>
      <c r="U293" s="29">
        <v>3</v>
      </c>
      <c r="V293" s="10">
        <v>5</v>
      </c>
      <c r="W293" s="32">
        <v>8</v>
      </c>
      <c r="X293" s="29">
        <v>14</v>
      </c>
      <c r="Y293" s="32">
        <v>3</v>
      </c>
      <c r="Z293" s="32">
        <v>11</v>
      </c>
      <c r="AA293" s="32">
        <v>6</v>
      </c>
      <c r="AB293" s="34">
        <v>0</v>
      </c>
      <c r="AC293" s="34">
        <v>0</v>
      </c>
      <c r="AD293" s="34">
        <v>0</v>
      </c>
    </row>
    <row r="294" spans="1:30" ht="12.75">
      <c r="A294" s="11">
        <v>1464815</v>
      </c>
      <c r="B294" s="20" t="s">
        <v>872</v>
      </c>
      <c r="D294" s="20" t="s">
        <v>3728</v>
      </c>
      <c r="E294" s="20" t="s">
        <v>3747</v>
      </c>
      <c r="F294" s="20" t="s">
        <v>3424</v>
      </c>
      <c r="G294" s="48" t="s">
        <v>8275</v>
      </c>
      <c r="J294" s="20" t="s">
        <v>1586</v>
      </c>
      <c r="K294" s="20" t="s">
        <v>764</v>
      </c>
      <c r="L294" s="20" t="s">
        <v>8159</v>
      </c>
      <c r="N294" s="12">
        <f t="shared" si="24"/>
        <v>73.50</v>
      </c>
      <c r="O294" s="12">
        <f t="shared" si="25"/>
        <v>2.94</v>
      </c>
      <c r="P294" s="26">
        <v>50</v>
      </c>
      <c r="Q294" s="30">
        <f t="shared" si="26"/>
        <v>11</v>
      </c>
      <c r="R294" s="3">
        <f t="shared" si="27"/>
        <v>23</v>
      </c>
      <c r="S294" s="3">
        <f t="shared" si="28"/>
        <v>23</v>
      </c>
      <c r="T294" s="3">
        <f t="shared" si="29"/>
        <v>0</v>
      </c>
      <c r="U294" s="29">
        <v>4</v>
      </c>
      <c r="V294" s="10">
        <v>4</v>
      </c>
      <c r="W294" s="32">
        <v>10</v>
      </c>
      <c r="X294" s="29">
        <v>12</v>
      </c>
      <c r="Y294" s="32">
        <v>4</v>
      </c>
      <c r="Z294" s="32">
        <v>11</v>
      </c>
      <c r="AA294" s="32">
        <v>8</v>
      </c>
      <c r="AB294" s="34">
        <v>0</v>
      </c>
      <c r="AC294" s="34">
        <v>0</v>
      </c>
      <c r="AD294" s="34">
        <v>0</v>
      </c>
    </row>
    <row r="295" spans="1:30" ht="12.75">
      <c r="A295" s="11">
        <v>5807</v>
      </c>
      <c r="B295" s="20" t="s">
        <v>868</v>
      </c>
      <c r="C295" s="20" t="s">
        <v>7667</v>
      </c>
      <c r="D295" s="20" t="s">
        <v>3728</v>
      </c>
      <c r="E295" s="20" t="s">
        <v>3747</v>
      </c>
      <c r="F295" s="20" t="s">
        <v>3424</v>
      </c>
      <c r="K295" s="20" t="s">
        <v>5409</v>
      </c>
      <c r="L295" s="20" t="s">
        <v>6187</v>
      </c>
      <c r="N295" s="12">
        <f t="shared" si="24"/>
        <v>77.75</v>
      </c>
      <c r="O295" s="12">
        <f t="shared" si="25"/>
        <v>2.9903846153846154</v>
      </c>
      <c r="P295" s="26">
        <v>52</v>
      </c>
      <c r="Q295" s="30">
        <f t="shared" si="26"/>
        <v>11</v>
      </c>
      <c r="R295" s="3">
        <f t="shared" si="27"/>
        <v>24</v>
      </c>
      <c r="S295" s="3">
        <f t="shared" si="28"/>
        <v>24</v>
      </c>
      <c r="T295" s="3">
        <f t="shared" si="29"/>
        <v>0</v>
      </c>
      <c r="U295" s="29">
        <v>5</v>
      </c>
      <c r="V295" s="10">
        <v>3</v>
      </c>
      <c r="W295" s="32">
        <v>11</v>
      </c>
      <c r="X295" s="29">
        <v>18</v>
      </c>
      <c r="Y295" s="32">
        <v>4</v>
      </c>
      <c r="Z295" s="32">
        <v>11</v>
      </c>
      <c r="AA295" s="32">
        <v>9</v>
      </c>
      <c r="AB295" s="34">
        <v>0</v>
      </c>
      <c r="AC295" s="34">
        <v>0</v>
      </c>
      <c r="AD295" s="34">
        <v>0</v>
      </c>
    </row>
    <row r="296" spans="1:30" ht="12.75">
      <c r="A296" s="11">
        <v>5807</v>
      </c>
      <c r="B296" s="20" t="s">
        <v>868</v>
      </c>
      <c r="C296" s="20" t="s">
        <v>7664</v>
      </c>
      <c r="D296" s="20" t="s">
        <v>3728</v>
      </c>
      <c r="E296" s="20" t="s">
        <v>3747</v>
      </c>
      <c r="F296" s="20" t="s">
        <v>3424</v>
      </c>
      <c r="K296" s="20" t="s">
        <v>5409</v>
      </c>
      <c r="L296" s="20" t="s">
        <v>5411</v>
      </c>
      <c r="N296" s="12">
        <f t="shared" si="24"/>
        <v>77.75</v>
      </c>
      <c r="O296" s="12">
        <f t="shared" si="25"/>
        <v>2.9903846153846154</v>
      </c>
      <c r="P296" s="26">
        <v>52</v>
      </c>
      <c r="Q296" s="30">
        <f t="shared" si="26"/>
        <v>11</v>
      </c>
      <c r="R296" s="3">
        <f t="shared" si="27"/>
        <v>24</v>
      </c>
      <c r="S296" s="3">
        <f t="shared" si="28"/>
        <v>24</v>
      </c>
      <c r="T296" s="3">
        <f t="shared" si="29"/>
        <v>0</v>
      </c>
      <c r="U296" s="29">
        <v>5</v>
      </c>
      <c r="V296" s="10">
        <v>3</v>
      </c>
      <c r="W296" s="32">
        <v>11</v>
      </c>
      <c r="X296" s="29">
        <v>18</v>
      </c>
      <c r="Y296" s="32">
        <v>4</v>
      </c>
      <c r="Z296" s="32">
        <v>11</v>
      </c>
      <c r="AA296" s="32">
        <v>9</v>
      </c>
      <c r="AB296" s="34">
        <v>0</v>
      </c>
      <c r="AC296" s="34">
        <v>0</v>
      </c>
      <c r="AD296" s="34">
        <v>0</v>
      </c>
    </row>
    <row r="297" spans="1:30" ht="12.75">
      <c r="A297" s="11">
        <v>8070398</v>
      </c>
      <c r="B297" s="20" t="s">
        <v>872</v>
      </c>
      <c r="C297" s="20" t="s">
        <v>6087</v>
      </c>
      <c r="D297" s="20" t="s">
        <v>3728</v>
      </c>
      <c r="E297" s="20" t="s">
        <v>3747</v>
      </c>
      <c r="F297" s="20" t="s">
        <v>3424</v>
      </c>
      <c r="G297" s="48" t="s">
        <v>8252</v>
      </c>
      <c r="J297" s="20" t="s">
        <v>7812</v>
      </c>
      <c r="K297" s="20" t="s">
        <v>2835</v>
      </c>
      <c r="L297" s="20" t="s">
        <v>8099</v>
      </c>
      <c r="N297" s="12">
        <f t="shared" si="24"/>
        <v>75.25</v>
      </c>
      <c r="O297" s="12">
        <f t="shared" si="25"/>
        <v>3.01</v>
      </c>
      <c r="P297" s="26">
        <v>50</v>
      </c>
      <c r="Q297" s="30">
        <f t="shared" si="26"/>
        <v>11</v>
      </c>
      <c r="R297" s="3">
        <f t="shared" si="27"/>
        <v>23</v>
      </c>
      <c r="S297" s="3">
        <f t="shared" si="28"/>
        <v>23</v>
      </c>
      <c r="T297" s="3">
        <f t="shared" si="29"/>
        <v>0</v>
      </c>
      <c r="U297" s="29">
        <v>5</v>
      </c>
      <c r="V297" s="10">
        <v>2</v>
      </c>
      <c r="W297" s="32">
        <v>12</v>
      </c>
      <c r="X297" s="29">
        <v>17</v>
      </c>
      <c r="Y297" s="32">
        <v>3</v>
      </c>
      <c r="Z297" s="32">
        <v>11</v>
      </c>
      <c r="AA297" s="32">
        <v>9</v>
      </c>
      <c r="AB297" s="34">
        <v>0</v>
      </c>
      <c r="AC297" s="34">
        <v>0</v>
      </c>
      <c r="AD297" s="34">
        <v>0</v>
      </c>
    </row>
    <row r="298" spans="1:30" ht="12.75">
      <c r="A298" s="11">
        <v>933856</v>
      </c>
      <c r="B298" s="20" t="s">
        <v>872</v>
      </c>
      <c r="D298" s="20" t="s">
        <v>3728</v>
      </c>
      <c r="E298" s="20" t="s">
        <v>3747</v>
      </c>
      <c r="F298" s="20" t="s">
        <v>3424</v>
      </c>
      <c r="J298" s="20" t="s">
        <v>7812</v>
      </c>
      <c r="K298" s="20" t="s">
        <v>2838</v>
      </c>
      <c r="L298" s="20" t="s">
        <v>2220</v>
      </c>
      <c r="N298" s="12">
        <f t="shared" si="24"/>
        <v>64.75</v>
      </c>
      <c r="O298" s="12">
        <f t="shared" si="25"/>
        <v>4.3166666666666664</v>
      </c>
      <c r="P298" s="26">
        <v>30</v>
      </c>
      <c r="Q298" s="30">
        <f t="shared" si="26"/>
        <v>10</v>
      </c>
      <c r="R298" s="3">
        <f t="shared" si="27"/>
        <v>18</v>
      </c>
      <c r="S298" s="3">
        <f t="shared" si="28"/>
        <v>18</v>
      </c>
      <c r="T298" s="3">
        <f t="shared" si="29"/>
        <v>0</v>
      </c>
      <c r="U298" s="29">
        <v>2</v>
      </c>
      <c r="V298" s="10">
        <v>12</v>
      </c>
      <c r="W298" s="32">
        <v>2</v>
      </c>
      <c r="X298" s="29">
        <v>17</v>
      </c>
      <c r="Y298" s="32">
        <v>10</v>
      </c>
      <c r="Z298" s="32">
        <v>5</v>
      </c>
      <c r="AA298" s="32">
        <v>3</v>
      </c>
      <c r="AB298" s="34">
        <v>0</v>
      </c>
      <c r="AC298" s="34">
        <v>0</v>
      </c>
      <c r="AD298" s="34">
        <v>0</v>
      </c>
    </row>
    <row r="299" spans="1:30" ht="12.75">
      <c r="A299" s="11">
        <v>250</v>
      </c>
      <c r="B299" s="20" t="s">
        <v>868</v>
      </c>
      <c r="C299" s="20" t="s">
        <v>7671</v>
      </c>
      <c r="D299" s="20" t="s">
        <v>3728</v>
      </c>
      <c r="E299" s="20" t="s">
        <v>3747</v>
      </c>
      <c r="F299" s="20" t="s">
        <v>3424</v>
      </c>
      <c r="K299" s="20" t="s">
        <v>762</v>
      </c>
      <c r="L299" s="20" t="s">
        <v>8439</v>
      </c>
      <c r="N299" s="12">
        <f t="shared" si="24"/>
        <v>64</v>
      </c>
      <c r="O299" s="12">
        <f t="shared" si="25"/>
        <v>5.12</v>
      </c>
      <c r="P299" s="26">
        <v>25</v>
      </c>
      <c r="Q299" s="30">
        <f t="shared" si="26"/>
        <v>10</v>
      </c>
      <c r="R299" s="3">
        <f t="shared" si="27"/>
        <v>18</v>
      </c>
      <c r="S299" s="3">
        <f t="shared" si="28"/>
        <v>18</v>
      </c>
      <c r="T299" s="3">
        <f t="shared" si="29"/>
        <v>0</v>
      </c>
      <c r="U299" s="29">
        <v>2</v>
      </c>
      <c r="V299" s="10">
        <v>11</v>
      </c>
      <c r="W299" s="32">
        <v>3</v>
      </c>
      <c r="X299" s="29">
        <v>15</v>
      </c>
      <c r="Y299" s="32">
        <v>10</v>
      </c>
      <c r="Z299" s="32">
        <v>5</v>
      </c>
      <c r="AA299" s="32">
        <v>3</v>
      </c>
      <c r="AB299" s="34">
        <v>0</v>
      </c>
      <c r="AC299" s="34">
        <v>0</v>
      </c>
      <c r="AD299" s="34">
        <v>0</v>
      </c>
    </row>
    <row r="300" spans="2:30" ht="12.75">
      <c r="B300" s="20" t="s">
        <v>872</v>
      </c>
      <c r="D300" s="20" t="s">
        <v>3728</v>
      </c>
      <c r="E300" s="20" t="s">
        <v>3747</v>
      </c>
      <c r="F300" s="20" t="s">
        <v>3424</v>
      </c>
      <c r="K300" s="20" t="s">
        <v>2799</v>
      </c>
      <c r="L300" s="20" t="s">
        <v>203</v>
      </c>
      <c r="N300" s="12">
        <f t="shared" si="24"/>
        <v>60</v>
      </c>
      <c r="O300" s="12">
        <f t="shared" si="25"/>
        <v>4.2857142857142856</v>
      </c>
      <c r="P300" s="26">
        <v>28</v>
      </c>
      <c r="Q300" s="30">
        <f t="shared" si="26"/>
        <v>10</v>
      </c>
      <c r="R300" s="3">
        <f t="shared" si="27"/>
        <v>17</v>
      </c>
      <c r="S300" s="3">
        <f t="shared" si="28"/>
        <v>17</v>
      </c>
      <c r="T300" s="3">
        <f t="shared" si="29"/>
        <v>0</v>
      </c>
      <c r="U300" s="29">
        <v>2</v>
      </c>
      <c r="V300" s="10">
        <v>11</v>
      </c>
      <c r="W300" s="32">
        <v>2</v>
      </c>
      <c r="X300" s="29">
        <v>12</v>
      </c>
      <c r="Y300" s="32">
        <v>10</v>
      </c>
      <c r="Z300" s="32">
        <v>4</v>
      </c>
      <c r="AA300" s="32">
        <v>3</v>
      </c>
      <c r="AB300" s="34">
        <v>0</v>
      </c>
      <c r="AC300" s="34">
        <v>0</v>
      </c>
      <c r="AD300" s="34">
        <v>0</v>
      </c>
    </row>
    <row r="301" spans="1:30" ht="12.75">
      <c r="A301" s="11">
        <v>147249987</v>
      </c>
      <c r="B301" s="20" t="s">
        <v>870</v>
      </c>
      <c r="C301" s="20" t="s">
        <v>1809</v>
      </c>
      <c r="D301" s="20" t="s">
        <v>3728</v>
      </c>
      <c r="E301" s="20" t="s">
        <v>3747</v>
      </c>
      <c r="F301" s="20" t="s">
        <v>3424</v>
      </c>
      <c r="K301" s="20" t="s">
        <v>762</v>
      </c>
      <c r="L301" s="20" t="s">
        <v>1808</v>
      </c>
      <c r="N301" s="12">
        <f t="shared" si="24"/>
        <v>60</v>
      </c>
      <c r="O301" s="12">
        <f t="shared" si="25"/>
        <v>4.1379310344827589</v>
      </c>
      <c r="P301" s="26">
        <v>29</v>
      </c>
      <c r="Q301" s="30">
        <f t="shared" si="26"/>
        <v>10</v>
      </c>
      <c r="R301" s="3">
        <f t="shared" si="27"/>
        <v>17</v>
      </c>
      <c r="S301" s="3">
        <f t="shared" si="28"/>
        <v>17</v>
      </c>
      <c r="T301" s="3">
        <f t="shared" si="29"/>
        <v>0</v>
      </c>
      <c r="U301" s="29">
        <v>1</v>
      </c>
      <c r="V301" s="10">
        <v>11</v>
      </c>
      <c r="W301" s="32">
        <v>2</v>
      </c>
      <c r="X301" s="29">
        <v>16</v>
      </c>
      <c r="Y301" s="32">
        <v>10</v>
      </c>
      <c r="Z301" s="32">
        <v>4</v>
      </c>
      <c r="AA301" s="32">
        <v>3</v>
      </c>
      <c r="AB301" s="34">
        <v>0</v>
      </c>
      <c r="AC301" s="34">
        <v>0</v>
      </c>
      <c r="AD301" s="34">
        <v>0</v>
      </c>
    </row>
    <row r="302" spans="1:30" ht="12.75">
      <c r="A302" s="11">
        <v>2812500</v>
      </c>
      <c r="B302" s="20" t="s">
        <v>868</v>
      </c>
      <c r="C302" s="20" t="s">
        <v>7656</v>
      </c>
      <c r="D302" s="20" t="s">
        <v>3728</v>
      </c>
      <c r="E302" s="20" t="s">
        <v>3747</v>
      </c>
      <c r="F302" s="20" t="s">
        <v>3424</v>
      </c>
      <c r="K302" s="20" t="s">
        <v>2799</v>
      </c>
      <c r="L302" s="20" t="s">
        <v>4761</v>
      </c>
      <c r="M302" s="39" t="s">
        <v>8846</v>
      </c>
      <c r="N302" s="12">
        <f t="shared" si="24"/>
        <v>64.50</v>
      </c>
      <c r="O302" s="12">
        <f t="shared" si="25"/>
        <v>4.30</v>
      </c>
      <c r="P302" s="26">
        <v>30</v>
      </c>
      <c r="Q302" s="30">
        <f t="shared" si="26"/>
        <v>10</v>
      </c>
      <c r="R302" s="3">
        <f t="shared" si="27"/>
        <v>18</v>
      </c>
      <c r="S302" s="3">
        <f t="shared" si="28"/>
        <v>18</v>
      </c>
      <c r="T302" s="3">
        <f t="shared" si="29"/>
        <v>0</v>
      </c>
      <c r="U302" s="29">
        <v>2</v>
      </c>
      <c r="V302" s="10">
        <v>11</v>
      </c>
      <c r="W302" s="32">
        <v>3</v>
      </c>
      <c r="X302" s="29">
        <v>17</v>
      </c>
      <c r="Y302" s="32">
        <v>10</v>
      </c>
      <c r="Z302" s="32">
        <v>5</v>
      </c>
      <c r="AA302" s="32">
        <v>3</v>
      </c>
      <c r="AB302" s="34">
        <v>0</v>
      </c>
      <c r="AC302" s="34">
        <v>0</v>
      </c>
      <c r="AD302" s="34">
        <v>0</v>
      </c>
    </row>
    <row r="303" spans="1:30" ht="12.75">
      <c r="A303" s="11">
        <v>2812500</v>
      </c>
      <c r="B303" s="20" t="s">
        <v>868</v>
      </c>
      <c r="C303" s="20" t="s">
        <v>7656</v>
      </c>
      <c r="D303" s="20" t="s">
        <v>3728</v>
      </c>
      <c r="E303" s="20" t="s">
        <v>3747</v>
      </c>
      <c r="F303" s="20" t="s">
        <v>3424</v>
      </c>
      <c r="K303" s="20" t="s">
        <v>2799</v>
      </c>
      <c r="L303" s="20" t="s">
        <v>4610</v>
      </c>
      <c r="M303" s="39" t="s">
        <v>8849</v>
      </c>
      <c r="N303" s="12">
        <f t="shared" si="24"/>
        <v>64.50</v>
      </c>
      <c r="O303" s="12">
        <f t="shared" si="25"/>
        <v>4.30</v>
      </c>
      <c r="P303" s="26">
        <v>30</v>
      </c>
      <c r="Q303" s="30">
        <f t="shared" si="26"/>
        <v>10</v>
      </c>
      <c r="R303" s="3">
        <f t="shared" si="27"/>
        <v>18</v>
      </c>
      <c r="S303" s="3">
        <f t="shared" si="28"/>
        <v>18</v>
      </c>
      <c r="T303" s="3">
        <f t="shared" si="29"/>
        <v>0</v>
      </c>
      <c r="U303" s="29">
        <v>2</v>
      </c>
      <c r="V303" s="10">
        <v>11</v>
      </c>
      <c r="W303" s="32">
        <v>3</v>
      </c>
      <c r="X303" s="29">
        <v>17</v>
      </c>
      <c r="Y303" s="32">
        <v>10</v>
      </c>
      <c r="Z303" s="32">
        <v>5</v>
      </c>
      <c r="AA303" s="32">
        <v>3</v>
      </c>
      <c r="AB303" s="34">
        <v>0</v>
      </c>
      <c r="AC303" s="34">
        <v>0</v>
      </c>
      <c r="AD303" s="34">
        <v>0</v>
      </c>
    </row>
    <row r="304" spans="1:30" ht="12.75">
      <c r="A304" s="11">
        <v>10000000</v>
      </c>
      <c r="B304" s="20" t="s">
        <v>868</v>
      </c>
      <c r="C304" s="20" t="s">
        <v>7617</v>
      </c>
      <c r="D304" s="20" t="s">
        <v>3728</v>
      </c>
      <c r="E304" s="20" t="s">
        <v>3747</v>
      </c>
      <c r="F304" s="20" t="s">
        <v>3424</v>
      </c>
      <c r="K304" s="20" t="s">
        <v>2799</v>
      </c>
      <c r="L304" s="20" t="s">
        <v>6444</v>
      </c>
      <c r="M304" s="39" t="s">
        <v>8853</v>
      </c>
      <c r="N304" s="12">
        <f t="shared" si="24"/>
        <v>62.50</v>
      </c>
      <c r="O304" s="12">
        <f t="shared" si="25"/>
        <v>4.166666666666667</v>
      </c>
      <c r="P304" s="26">
        <v>30</v>
      </c>
      <c r="Q304" s="30">
        <f t="shared" si="26"/>
        <v>10</v>
      </c>
      <c r="R304" s="3">
        <f t="shared" si="27"/>
        <v>18</v>
      </c>
      <c r="S304" s="3">
        <f t="shared" si="28"/>
        <v>18</v>
      </c>
      <c r="T304" s="3">
        <f t="shared" si="29"/>
        <v>0</v>
      </c>
      <c r="U304" s="29">
        <v>2</v>
      </c>
      <c r="V304" s="10">
        <v>11</v>
      </c>
      <c r="W304" s="32">
        <v>3</v>
      </c>
      <c r="X304" s="29">
        <v>9</v>
      </c>
      <c r="Y304" s="32">
        <v>10</v>
      </c>
      <c r="Z304" s="32">
        <v>5</v>
      </c>
      <c r="AA304" s="32">
        <v>3</v>
      </c>
      <c r="AB304" s="34">
        <v>0</v>
      </c>
      <c r="AC304" s="34">
        <v>0</v>
      </c>
      <c r="AD304" s="34">
        <v>0</v>
      </c>
    </row>
    <row r="305" spans="1:30" ht="12.75">
      <c r="A305" s="11">
        <v>2000000</v>
      </c>
      <c r="B305" s="20" t="s">
        <v>868</v>
      </c>
      <c r="C305" s="20" t="s">
        <v>7657</v>
      </c>
      <c r="D305" s="20" t="s">
        <v>3728</v>
      </c>
      <c r="E305" s="20" t="s">
        <v>3747</v>
      </c>
      <c r="F305" s="20" t="s">
        <v>3424</v>
      </c>
      <c r="K305" s="20" t="s">
        <v>2799</v>
      </c>
      <c r="L305" s="20" t="s">
        <v>5691</v>
      </c>
      <c r="N305" s="12">
        <f t="shared" si="24"/>
        <v>64</v>
      </c>
      <c r="O305" s="12">
        <f t="shared" si="25"/>
        <v>4.2666666666666666</v>
      </c>
      <c r="P305" s="26">
        <v>30</v>
      </c>
      <c r="Q305" s="30">
        <f t="shared" si="26"/>
        <v>10</v>
      </c>
      <c r="R305" s="3">
        <f t="shared" si="27"/>
        <v>18</v>
      </c>
      <c r="S305" s="3">
        <f t="shared" si="28"/>
        <v>18</v>
      </c>
      <c r="T305" s="3">
        <f t="shared" si="29"/>
        <v>0</v>
      </c>
      <c r="U305" s="29">
        <v>2</v>
      </c>
      <c r="V305" s="10">
        <v>11</v>
      </c>
      <c r="W305" s="32">
        <v>3</v>
      </c>
      <c r="X305" s="29">
        <v>15</v>
      </c>
      <c r="Y305" s="32">
        <v>10</v>
      </c>
      <c r="Z305" s="32">
        <v>5</v>
      </c>
      <c r="AA305" s="32">
        <v>3</v>
      </c>
      <c r="AB305" s="34">
        <v>0</v>
      </c>
      <c r="AC305" s="34">
        <v>0</v>
      </c>
      <c r="AD305" s="34">
        <v>0</v>
      </c>
    </row>
    <row r="306" spans="1:30" ht="12.75">
      <c r="A306" s="11">
        <v>2146</v>
      </c>
      <c r="B306" s="20" t="s">
        <v>868</v>
      </c>
      <c r="C306" s="20" t="s">
        <v>7655</v>
      </c>
      <c r="D306" s="20" t="s">
        <v>3728</v>
      </c>
      <c r="E306" s="20" t="s">
        <v>3747</v>
      </c>
      <c r="F306" s="20" t="s">
        <v>3424</v>
      </c>
      <c r="K306" s="20" t="s">
        <v>2799</v>
      </c>
      <c r="L306" s="20" t="s">
        <v>3289</v>
      </c>
      <c r="N306" s="12">
        <f t="shared" si="24"/>
        <v>64</v>
      </c>
      <c r="O306" s="12">
        <f t="shared" si="25"/>
        <v>4.2666666666666666</v>
      </c>
      <c r="P306" s="26">
        <v>30</v>
      </c>
      <c r="Q306" s="30">
        <f t="shared" si="26"/>
        <v>10</v>
      </c>
      <c r="R306" s="3">
        <f t="shared" si="27"/>
        <v>18</v>
      </c>
      <c r="S306" s="3">
        <f t="shared" si="28"/>
        <v>18</v>
      </c>
      <c r="T306" s="3">
        <f t="shared" si="29"/>
        <v>0</v>
      </c>
      <c r="U306" s="29">
        <v>2</v>
      </c>
      <c r="V306" s="10">
        <v>11</v>
      </c>
      <c r="W306" s="32">
        <v>3</v>
      </c>
      <c r="X306" s="29">
        <v>15</v>
      </c>
      <c r="Y306" s="32">
        <v>10</v>
      </c>
      <c r="Z306" s="32">
        <v>5</v>
      </c>
      <c r="AA306" s="32">
        <v>3</v>
      </c>
      <c r="AB306" s="34">
        <v>0</v>
      </c>
      <c r="AC306" s="34">
        <v>0</v>
      </c>
      <c r="AD306" s="34">
        <v>0</v>
      </c>
    </row>
    <row r="307" spans="2:30" ht="12.75">
      <c r="B307" s="20" t="s">
        <v>872</v>
      </c>
      <c r="D307" s="20" t="s">
        <v>3728</v>
      </c>
      <c r="E307" s="20" t="s">
        <v>3747</v>
      </c>
      <c r="F307" s="20" t="s">
        <v>3424</v>
      </c>
      <c r="K307" s="20" t="s">
        <v>2838</v>
      </c>
      <c r="L307" s="20" t="s">
        <v>621</v>
      </c>
      <c r="N307" s="12">
        <f t="shared" si="24"/>
        <v>60.25</v>
      </c>
      <c r="O307" s="12">
        <f t="shared" si="25"/>
        <v>4.3035714285714288</v>
      </c>
      <c r="P307" s="26">
        <v>28</v>
      </c>
      <c r="Q307" s="30">
        <f t="shared" si="26"/>
        <v>10</v>
      </c>
      <c r="R307" s="3">
        <f t="shared" si="27"/>
        <v>17</v>
      </c>
      <c r="S307" s="3">
        <f t="shared" si="28"/>
        <v>17</v>
      </c>
      <c r="T307" s="3">
        <f t="shared" si="29"/>
        <v>0</v>
      </c>
      <c r="U307" s="29">
        <v>2</v>
      </c>
      <c r="V307" s="10">
        <v>10</v>
      </c>
      <c r="W307" s="32">
        <v>3</v>
      </c>
      <c r="X307" s="29">
        <v>14</v>
      </c>
      <c r="Y307" s="32">
        <v>10</v>
      </c>
      <c r="Z307" s="32">
        <v>4</v>
      </c>
      <c r="AA307" s="32">
        <v>3</v>
      </c>
      <c r="AB307" s="34">
        <v>0</v>
      </c>
      <c r="AC307" s="34">
        <v>0</v>
      </c>
      <c r="AD307" s="34">
        <v>0</v>
      </c>
    </row>
    <row r="308" spans="1:30" ht="12.75">
      <c r="A308" s="11">
        <v>232380</v>
      </c>
      <c r="B308" s="20" t="s">
        <v>872</v>
      </c>
      <c r="D308" s="20" t="s">
        <v>3728</v>
      </c>
      <c r="E308" s="20" t="s">
        <v>3747</v>
      </c>
      <c r="F308" s="20" t="s">
        <v>3424</v>
      </c>
      <c r="G308" s="48" t="s">
        <v>8208</v>
      </c>
      <c r="K308" s="20" t="s">
        <v>2799</v>
      </c>
      <c r="L308" s="20" t="s">
        <v>203</v>
      </c>
      <c r="N308" s="12">
        <f t="shared" si="24"/>
        <v>59.75</v>
      </c>
      <c r="O308" s="12">
        <f t="shared" si="25"/>
        <v>4.2678571428571432</v>
      </c>
      <c r="P308" s="26">
        <v>28</v>
      </c>
      <c r="Q308" s="30">
        <f t="shared" si="26"/>
        <v>10</v>
      </c>
      <c r="R308" s="3">
        <f t="shared" si="27"/>
        <v>17</v>
      </c>
      <c r="S308" s="3">
        <f t="shared" si="28"/>
        <v>17</v>
      </c>
      <c r="T308" s="3">
        <f t="shared" si="29"/>
        <v>0</v>
      </c>
      <c r="U308" s="29">
        <v>2</v>
      </c>
      <c r="V308" s="10">
        <v>10</v>
      </c>
      <c r="W308" s="32">
        <v>3</v>
      </c>
      <c r="X308" s="29">
        <v>12</v>
      </c>
      <c r="Y308" s="32">
        <v>10</v>
      </c>
      <c r="Z308" s="32">
        <v>4</v>
      </c>
      <c r="AA308" s="32">
        <v>3</v>
      </c>
      <c r="AB308" s="34">
        <v>0</v>
      </c>
      <c r="AC308" s="34">
        <v>0</v>
      </c>
      <c r="AD308" s="34">
        <v>0</v>
      </c>
    </row>
    <row r="309" spans="1:30" ht="12.75">
      <c r="A309" s="11">
        <v>167278</v>
      </c>
      <c r="B309" s="20" t="s">
        <v>872</v>
      </c>
      <c r="D309" s="20" t="s">
        <v>3728</v>
      </c>
      <c r="E309" s="20" t="s">
        <v>3747</v>
      </c>
      <c r="F309" s="20" t="s">
        <v>3424</v>
      </c>
      <c r="G309" s="48" t="s">
        <v>8215</v>
      </c>
      <c r="K309" s="20" t="s">
        <v>2799</v>
      </c>
      <c r="L309" s="20" t="s">
        <v>4261</v>
      </c>
      <c r="N309" s="12">
        <f t="shared" si="24"/>
        <v>60.25</v>
      </c>
      <c r="O309" s="12">
        <f t="shared" si="25"/>
        <v>4.0166666666666666</v>
      </c>
      <c r="P309" s="26">
        <v>30</v>
      </c>
      <c r="Q309" s="30">
        <f t="shared" si="26"/>
        <v>10</v>
      </c>
      <c r="R309" s="3">
        <f t="shared" si="27"/>
        <v>17</v>
      </c>
      <c r="S309" s="3">
        <f t="shared" si="28"/>
        <v>17</v>
      </c>
      <c r="T309" s="3">
        <f t="shared" si="29"/>
        <v>0</v>
      </c>
      <c r="U309" s="29">
        <v>2</v>
      </c>
      <c r="V309" s="10">
        <v>10</v>
      </c>
      <c r="W309" s="32">
        <v>3</v>
      </c>
      <c r="X309" s="29">
        <v>14</v>
      </c>
      <c r="Y309" s="32">
        <v>10</v>
      </c>
      <c r="Z309" s="32">
        <v>4</v>
      </c>
      <c r="AA309" s="32">
        <v>3</v>
      </c>
      <c r="AB309" s="34">
        <v>0</v>
      </c>
      <c r="AC309" s="34">
        <v>0</v>
      </c>
      <c r="AD309" s="34">
        <v>0</v>
      </c>
    </row>
    <row r="310" spans="1:30" ht="12.75">
      <c r="A310" s="11">
        <v>204203</v>
      </c>
      <c r="B310" s="20" t="s">
        <v>872</v>
      </c>
      <c r="D310" s="20" t="s">
        <v>3728</v>
      </c>
      <c r="E310" s="20" t="s">
        <v>3747</v>
      </c>
      <c r="F310" s="20" t="s">
        <v>3424</v>
      </c>
      <c r="G310" s="48" t="s">
        <v>8303</v>
      </c>
      <c r="H310" s="71" t="s">
        <v>7812</v>
      </c>
      <c r="I310" s="20" t="s">
        <v>1586</v>
      </c>
      <c r="K310" s="20" t="s">
        <v>2838</v>
      </c>
      <c r="L310" s="20" t="s">
        <v>3644</v>
      </c>
      <c r="N310" s="12">
        <f t="shared" si="24"/>
        <v>62.25</v>
      </c>
      <c r="O310" s="12">
        <f t="shared" si="25"/>
        <v>3.3648648648648649</v>
      </c>
      <c r="P310" s="26">
        <v>37</v>
      </c>
      <c r="Q310" s="30">
        <f t="shared" si="26"/>
        <v>10</v>
      </c>
      <c r="R310" s="3">
        <f t="shared" si="27"/>
        <v>18</v>
      </c>
      <c r="S310" s="3">
        <f t="shared" si="28"/>
        <v>18</v>
      </c>
      <c r="T310" s="3">
        <f t="shared" si="29"/>
        <v>0</v>
      </c>
      <c r="U310" s="29">
        <v>2</v>
      </c>
      <c r="V310" s="10">
        <v>10</v>
      </c>
      <c r="W310" s="32">
        <v>3</v>
      </c>
      <c r="X310" s="29">
        <v>14</v>
      </c>
      <c r="Y310" s="32">
        <v>10</v>
      </c>
      <c r="Z310" s="32">
        <v>4</v>
      </c>
      <c r="AA310" s="32">
        <v>4</v>
      </c>
      <c r="AB310" s="34">
        <v>0</v>
      </c>
      <c r="AC310" s="34">
        <v>0</v>
      </c>
      <c r="AD310" s="34">
        <v>0</v>
      </c>
    </row>
    <row r="311" spans="1:30" ht="12.75">
      <c r="A311" s="11">
        <v>172925</v>
      </c>
      <c r="B311" s="20" t="s">
        <v>876</v>
      </c>
      <c r="D311" s="20" t="s">
        <v>3728</v>
      </c>
      <c r="E311" s="20" t="s">
        <v>3747</v>
      </c>
      <c r="F311" s="20" t="s">
        <v>3424</v>
      </c>
      <c r="K311" s="20" t="s">
        <v>762</v>
      </c>
      <c r="L311" s="20" t="s">
        <v>2239</v>
      </c>
      <c r="N311" s="12">
        <f t="shared" si="24"/>
        <v>62.25</v>
      </c>
      <c r="O311" s="12">
        <f t="shared" si="25"/>
        <v>3.3648648648648649</v>
      </c>
      <c r="P311" s="26">
        <v>37</v>
      </c>
      <c r="Q311" s="30">
        <f t="shared" si="26"/>
        <v>10</v>
      </c>
      <c r="R311" s="3">
        <f t="shared" si="27"/>
        <v>18</v>
      </c>
      <c r="S311" s="3">
        <f t="shared" si="28"/>
        <v>18</v>
      </c>
      <c r="T311" s="3">
        <f t="shared" si="29"/>
        <v>0</v>
      </c>
      <c r="U311" s="29">
        <v>2</v>
      </c>
      <c r="V311" s="10">
        <v>10</v>
      </c>
      <c r="W311" s="32">
        <v>3</v>
      </c>
      <c r="X311" s="29">
        <v>14</v>
      </c>
      <c r="Y311" s="32">
        <v>10</v>
      </c>
      <c r="Z311" s="32">
        <v>4</v>
      </c>
      <c r="AA311" s="32">
        <v>4</v>
      </c>
      <c r="AB311" s="34">
        <v>0</v>
      </c>
      <c r="AC311" s="34">
        <v>0</v>
      </c>
      <c r="AD311" s="34">
        <v>0</v>
      </c>
    </row>
    <row r="312" spans="1:30" ht="12.75">
      <c r="A312" s="11">
        <v>165532</v>
      </c>
      <c r="B312" s="20" t="s">
        <v>872</v>
      </c>
      <c r="D312" s="20" t="s">
        <v>3728</v>
      </c>
      <c r="E312" s="20" t="s">
        <v>3747</v>
      </c>
      <c r="F312" s="20" t="s">
        <v>3424</v>
      </c>
      <c r="K312" s="20" t="s">
        <v>761</v>
      </c>
      <c r="L312" s="20" t="s">
        <v>1273</v>
      </c>
      <c r="N312" s="12">
        <f t="shared" si="24"/>
        <v>62.25</v>
      </c>
      <c r="O312" s="12">
        <f t="shared" si="25"/>
        <v>3.3648648648648649</v>
      </c>
      <c r="P312" s="26">
        <v>37</v>
      </c>
      <c r="Q312" s="30">
        <f t="shared" si="26"/>
        <v>10</v>
      </c>
      <c r="R312" s="3">
        <f t="shared" si="27"/>
        <v>18</v>
      </c>
      <c r="S312" s="3">
        <f t="shared" si="28"/>
        <v>18</v>
      </c>
      <c r="T312" s="3">
        <f t="shared" si="29"/>
        <v>0</v>
      </c>
      <c r="U312" s="29">
        <v>2</v>
      </c>
      <c r="V312" s="10">
        <v>10</v>
      </c>
      <c r="W312" s="32">
        <v>3</v>
      </c>
      <c r="X312" s="29">
        <v>14</v>
      </c>
      <c r="Y312" s="32">
        <v>10</v>
      </c>
      <c r="Z312" s="32">
        <v>4</v>
      </c>
      <c r="AA312" s="32">
        <v>4</v>
      </c>
      <c r="AB312" s="34">
        <v>0</v>
      </c>
      <c r="AC312" s="34">
        <v>0</v>
      </c>
      <c r="AD312" s="34">
        <v>0</v>
      </c>
    </row>
    <row r="313" spans="1:30" ht="12.75">
      <c r="A313" s="11">
        <v>204203</v>
      </c>
      <c r="B313" s="20" t="s">
        <v>872</v>
      </c>
      <c r="D313" s="20" t="s">
        <v>3728</v>
      </c>
      <c r="E313" s="20" t="s">
        <v>3747</v>
      </c>
      <c r="F313" s="20" t="s">
        <v>3424</v>
      </c>
      <c r="G313" s="48" t="s">
        <v>8303</v>
      </c>
      <c r="K313" s="20" t="s">
        <v>2838</v>
      </c>
      <c r="L313" s="20" t="s">
        <v>621</v>
      </c>
      <c r="N313" s="12">
        <f t="shared" si="24"/>
        <v>62.25</v>
      </c>
      <c r="O313" s="12">
        <f t="shared" si="25"/>
        <v>3.3648648648648649</v>
      </c>
      <c r="P313" s="26">
        <v>37</v>
      </c>
      <c r="Q313" s="30">
        <f t="shared" si="26"/>
        <v>10</v>
      </c>
      <c r="R313" s="3">
        <f t="shared" si="27"/>
        <v>18</v>
      </c>
      <c r="S313" s="3">
        <f t="shared" si="28"/>
        <v>18</v>
      </c>
      <c r="T313" s="3">
        <f t="shared" si="29"/>
        <v>0</v>
      </c>
      <c r="U313" s="29">
        <v>2</v>
      </c>
      <c r="V313" s="10">
        <v>10</v>
      </c>
      <c r="W313" s="32">
        <v>3</v>
      </c>
      <c r="X313" s="29">
        <v>14</v>
      </c>
      <c r="Y313" s="32">
        <v>10</v>
      </c>
      <c r="Z313" s="32">
        <v>4</v>
      </c>
      <c r="AA313" s="32">
        <v>4</v>
      </c>
      <c r="AB313" s="34">
        <v>0</v>
      </c>
      <c r="AC313" s="34">
        <v>0</v>
      </c>
      <c r="AD313" s="34">
        <v>0</v>
      </c>
    </row>
    <row r="314" spans="1:30" ht="12.75">
      <c r="A314" s="11">
        <v>194480</v>
      </c>
      <c r="B314" s="20" t="s">
        <v>872</v>
      </c>
      <c r="D314" s="20" t="s">
        <v>3728</v>
      </c>
      <c r="E314" s="20" t="s">
        <v>3747</v>
      </c>
      <c r="F314" s="20" t="s">
        <v>3424</v>
      </c>
      <c r="J314" s="20" t="s">
        <v>7812</v>
      </c>
      <c r="K314" s="20" t="s">
        <v>2838</v>
      </c>
      <c r="L314" s="20" t="s">
        <v>621</v>
      </c>
      <c r="N314" s="12">
        <f t="shared" si="24"/>
        <v>62</v>
      </c>
      <c r="O314" s="12">
        <f t="shared" si="25"/>
        <v>3.3513513513513513</v>
      </c>
      <c r="P314" s="26">
        <v>37</v>
      </c>
      <c r="Q314" s="30">
        <f t="shared" si="26"/>
        <v>10</v>
      </c>
      <c r="R314" s="3">
        <f t="shared" si="27"/>
        <v>18</v>
      </c>
      <c r="S314" s="3">
        <f t="shared" si="28"/>
        <v>18</v>
      </c>
      <c r="T314" s="3">
        <f t="shared" si="29"/>
        <v>0</v>
      </c>
      <c r="U314" s="29">
        <v>2</v>
      </c>
      <c r="V314" s="10">
        <v>9</v>
      </c>
      <c r="W314" s="32">
        <v>4</v>
      </c>
      <c r="X314" s="29">
        <v>14</v>
      </c>
      <c r="Y314" s="32">
        <v>10</v>
      </c>
      <c r="Z314" s="32">
        <v>4</v>
      </c>
      <c r="AA314" s="32">
        <v>4</v>
      </c>
      <c r="AB314" s="34">
        <v>0</v>
      </c>
      <c r="AC314" s="34">
        <v>0</v>
      </c>
      <c r="AD314" s="34">
        <v>0</v>
      </c>
    </row>
    <row r="315" spans="1:30" ht="12.75">
      <c r="A315" s="11">
        <v>187500</v>
      </c>
      <c r="B315" s="20" t="s">
        <v>868</v>
      </c>
      <c r="C315" s="20" t="s">
        <v>7654</v>
      </c>
      <c r="D315" s="20" t="s">
        <v>3728</v>
      </c>
      <c r="E315" s="20" t="s">
        <v>3747</v>
      </c>
      <c r="F315" s="20" t="s">
        <v>3424</v>
      </c>
      <c r="K315" s="20" t="s">
        <v>2706</v>
      </c>
      <c r="L315" s="20" t="s">
        <v>2053</v>
      </c>
      <c r="N315" s="12">
        <f t="shared" si="24"/>
        <v>63.25</v>
      </c>
      <c r="O315" s="12">
        <f t="shared" si="25"/>
        <v>4.2166666666666668</v>
      </c>
      <c r="P315" s="26">
        <v>30</v>
      </c>
      <c r="Q315" s="30">
        <f t="shared" si="26"/>
        <v>10</v>
      </c>
      <c r="R315" s="3">
        <f t="shared" si="27"/>
        <v>18</v>
      </c>
      <c r="S315" s="3">
        <f t="shared" si="28"/>
        <v>18</v>
      </c>
      <c r="T315" s="3">
        <f t="shared" si="29"/>
        <v>0</v>
      </c>
      <c r="U315" s="29">
        <v>2</v>
      </c>
      <c r="V315" s="10">
        <v>8</v>
      </c>
      <c r="W315" s="32">
        <v>6</v>
      </c>
      <c r="X315" s="29">
        <v>15</v>
      </c>
      <c r="Y315" s="32">
        <v>10</v>
      </c>
      <c r="Z315" s="32">
        <v>4</v>
      </c>
      <c r="AA315" s="32">
        <v>4</v>
      </c>
      <c r="AB315" s="34">
        <v>0</v>
      </c>
      <c r="AC315" s="34">
        <v>0</v>
      </c>
      <c r="AD315" s="34">
        <v>0</v>
      </c>
    </row>
    <row r="316" spans="1:30" ht="12.75">
      <c r="A316" s="11">
        <v>187500</v>
      </c>
      <c r="B316" s="20" t="s">
        <v>868</v>
      </c>
      <c r="C316" s="20" t="s">
        <v>7655</v>
      </c>
      <c r="D316" s="20" t="s">
        <v>3728</v>
      </c>
      <c r="E316" s="20" t="s">
        <v>3747</v>
      </c>
      <c r="F316" s="20" t="s">
        <v>3424</v>
      </c>
      <c r="K316" s="20" t="s">
        <v>2706</v>
      </c>
      <c r="L316" s="20" t="s">
        <v>2425</v>
      </c>
      <c r="N316" s="12">
        <f t="shared" si="24"/>
        <v>63.25</v>
      </c>
      <c r="O316" s="12">
        <f t="shared" si="25"/>
        <v>4.2166666666666668</v>
      </c>
      <c r="P316" s="26">
        <v>30</v>
      </c>
      <c r="Q316" s="30">
        <f t="shared" si="26"/>
        <v>10</v>
      </c>
      <c r="R316" s="3">
        <f t="shared" si="27"/>
        <v>18</v>
      </c>
      <c r="S316" s="3">
        <f t="shared" si="28"/>
        <v>18</v>
      </c>
      <c r="T316" s="3">
        <f t="shared" si="29"/>
        <v>0</v>
      </c>
      <c r="U316" s="29">
        <v>2</v>
      </c>
      <c r="V316" s="10">
        <v>8</v>
      </c>
      <c r="W316" s="32">
        <v>6</v>
      </c>
      <c r="X316" s="29">
        <v>15</v>
      </c>
      <c r="Y316" s="32">
        <v>10</v>
      </c>
      <c r="Z316" s="32">
        <v>4</v>
      </c>
      <c r="AA316" s="32">
        <v>4</v>
      </c>
      <c r="AB316" s="34">
        <v>0</v>
      </c>
      <c r="AC316" s="34">
        <v>0</v>
      </c>
      <c r="AD316" s="34">
        <v>0</v>
      </c>
    </row>
    <row r="317" spans="1:30" ht="12.75">
      <c r="A317" s="11">
        <v>2812500</v>
      </c>
      <c r="B317" s="20" t="s">
        <v>868</v>
      </c>
      <c r="C317" s="20" t="s">
        <v>7657</v>
      </c>
      <c r="D317" s="20" t="s">
        <v>3728</v>
      </c>
      <c r="E317" s="20" t="s">
        <v>3747</v>
      </c>
      <c r="F317" s="20" t="s">
        <v>3424</v>
      </c>
      <c r="K317" s="20" t="s">
        <v>2706</v>
      </c>
      <c r="L317" s="20" t="s">
        <v>5723</v>
      </c>
      <c r="N317" s="12">
        <f t="shared" si="24"/>
        <v>63.25</v>
      </c>
      <c r="O317" s="12">
        <f t="shared" si="25"/>
        <v>4.2166666666666668</v>
      </c>
      <c r="P317" s="26">
        <v>30</v>
      </c>
      <c r="Q317" s="30">
        <f t="shared" si="26"/>
        <v>10</v>
      </c>
      <c r="R317" s="3">
        <f t="shared" si="27"/>
        <v>18</v>
      </c>
      <c r="S317" s="3">
        <f t="shared" si="28"/>
        <v>18</v>
      </c>
      <c r="T317" s="3">
        <f t="shared" si="29"/>
        <v>0</v>
      </c>
      <c r="U317" s="29">
        <v>2</v>
      </c>
      <c r="V317" s="10">
        <v>8</v>
      </c>
      <c r="W317" s="32">
        <v>6</v>
      </c>
      <c r="X317" s="29">
        <v>15</v>
      </c>
      <c r="Y317" s="32">
        <v>10</v>
      </c>
      <c r="Z317" s="32">
        <v>4</v>
      </c>
      <c r="AA317" s="32">
        <v>4</v>
      </c>
      <c r="AB317" s="34">
        <v>0</v>
      </c>
      <c r="AC317" s="34">
        <v>0</v>
      </c>
      <c r="AD317" s="34">
        <v>0</v>
      </c>
    </row>
    <row r="318" spans="1:30" ht="12.75">
      <c r="A318" s="11">
        <v>750000</v>
      </c>
      <c r="B318" s="20" t="s">
        <v>868</v>
      </c>
      <c r="C318" s="20" t="s">
        <v>7664</v>
      </c>
      <c r="D318" s="20" t="s">
        <v>3728</v>
      </c>
      <c r="E318" s="20" t="s">
        <v>3747</v>
      </c>
      <c r="F318" s="20" t="s">
        <v>3424</v>
      </c>
      <c r="K318" s="20" t="s">
        <v>2032</v>
      </c>
      <c r="L318" s="20" t="s">
        <v>5429</v>
      </c>
      <c r="N318" s="12">
        <f t="shared" si="24"/>
        <v>63.25</v>
      </c>
      <c r="O318" s="12">
        <f t="shared" si="25"/>
        <v>4.2166666666666668</v>
      </c>
      <c r="P318" s="26">
        <v>30</v>
      </c>
      <c r="Q318" s="30">
        <f t="shared" si="26"/>
        <v>10</v>
      </c>
      <c r="R318" s="3">
        <f t="shared" si="27"/>
        <v>18</v>
      </c>
      <c r="S318" s="3">
        <f t="shared" si="28"/>
        <v>18</v>
      </c>
      <c r="T318" s="3">
        <f t="shared" si="29"/>
        <v>0</v>
      </c>
      <c r="U318" s="29">
        <v>2</v>
      </c>
      <c r="V318" s="10">
        <v>8</v>
      </c>
      <c r="W318" s="32">
        <v>6</v>
      </c>
      <c r="X318" s="29">
        <v>15</v>
      </c>
      <c r="Y318" s="32">
        <v>10</v>
      </c>
      <c r="Z318" s="32">
        <v>4</v>
      </c>
      <c r="AA318" s="32">
        <v>4</v>
      </c>
      <c r="AB318" s="34">
        <v>0</v>
      </c>
      <c r="AC318" s="34">
        <v>0</v>
      </c>
      <c r="AD318" s="34">
        <v>0</v>
      </c>
    </row>
    <row r="319" spans="1:30" ht="12.75">
      <c r="A319" s="11">
        <v>15000000</v>
      </c>
      <c r="B319" s="20" t="s">
        <v>868</v>
      </c>
      <c r="C319" s="20" t="s">
        <v>7652</v>
      </c>
      <c r="D319" s="20" t="s">
        <v>3728</v>
      </c>
      <c r="E319" s="20" t="s">
        <v>3747</v>
      </c>
      <c r="F319" s="20" t="s">
        <v>3424</v>
      </c>
      <c r="K319" s="20" t="s">
        <v>2842</v>
      </c>
      <c r="L319" s="20" t="s">
        <v>6364</v>
      </c>
      <c r="M319" s="39" t="s">
        <v>8848</v>
      </c>
      <c r="N319" s="12">
        <f t="shared" si="24"/>
        <v>64</v>
      </c>
      <c r="O319" s="12">
        <f t="shared" si="25"/>
        <v>4.2666666666666666</v>
      </c>
      <c r="P319" s="26">
        <v>30</v>
      </c>
      <c r="Q319" s="30">
        <f t="shared" si="26"/>
        <v>10</v>
      </c>
      <c r="R319" s="3">
        <f t="shared" si="27"/>
        <v>18</v>
      </c>
      <c r="S319" s="3">
        <f t="shared" si="28"/>
        <v>18</v>
      </c>
      <c r="T319" s="3">
        <f t="shared" si="29"/>
        <v>0</v>
      </c>
      <c r="U319" s="29">
        <v>3</v>
      </c>
      <c r="V319" s="10">
        <v>7</v>
      </c>
      <c r="W319" s="32">
        <v>7</v>
      </c>
      <c r="X319" s="29">
        <v>15</v>
      </c>
      <c r="Y319" s="32">
        <v>3</v>
      </c>
      <c r="Z319" s="32">
        <v>10</v>
      </c>
      <c r="AA319" s="32">
        <v>5</v>
      </c>
      <c r="AB319" s="34">
        <v>0</v>
      </c>
      <c r="AC319" s="34">
        <v>0</v>
      </c>
      <c r="AD319" s="34">
        <v>0</v>
      </c>
    </row>
    <row r="320" spans="1:30" ht="12.75">
      <c r="A320" s="11">
        <v>562500</v>
      </c>
      <c r="B320" s="20" t="s">
        <v>868</v>
      </c>
      <c r="C320" s="20" t="s">
        <v>7664</v>
      </c>
      <c r="D320" s="20" t="s">
        <v>3728</v>
      </c>
      <c r="E320" s="20" t="s">
        <v>3747</v>
      </c>
      <c r="F320" s="20" t="s">
        <v>3424</v>
      </c>
      <c r="K320" s="20" t="s">
        <v>2797</v>
      </c>
      <c r="L320" s="20" t="s">
        <v>5424</v>
      </c>
      <c r="N320" s="12">
        <f t="shared" si="24"/>
        <v>64</v>
      </c>
      <c r="O320" s="12">
        <f t="shared" si="25"/>
        <v>4.2666666666666666</v>
      </c>
      <c r="P320" s="26">
        <v>30</v>
      </c>
      <c r="Q320" s="30">
        <f t="shared" si="26"/>
        <v>10</v>
      </c>
      <c r="R320" s="3">
        <f t="shared" si="27"/>
        <v>18</v>
      </c>
      <c r="S320" s="3">
        <f t="shared" si="28"/>
        <v>18</v>
      </c>
      <c r="T320" s="3">
        <f t="shared" si="29"/>
        <v>0</v>
      </c>
      <c r="U320" s="29">
        <v>3</v>
      </c>
      <c r="V320" s="10">
        <v>7</v>
      </c>
      <c r="W320" s="32">
        <v>7</v>
      </c>
      <c r="X320" s="29">
        <v>15</v>
      </c>
      <c r="Y320" s="32">
        <v>3</v>
      </c>
      <c r="Z320" s="32">
        <v>10</v>
      </c>
      <c r="AA320" s="32">
        <v>5</v>
      </c>
      <c r="AB320" s="34">
        <v>0</v>
      </c>
      <c r="AC320" s="34">
        <v>0</v>
      </c>
      <c r="AD320" s="34">
        <v>0</v>
      </c>
    </row>
    <row r="321" spans="1:30" ht="12.75">
      <c r="A321" s="11">
        <v>937500</v>
      </c>
      <c r="B321" s="20" t="s">
        <v>868</v>
      </c>
      <c r="C321" s="20" t="s">
        <v>7657</v>
      </c>
      <c r="D321" s="20" t="s">
        <v>3728</v>
      </c>
      <c r="E321" s="20" t="s">
        <v>3747</v>
      </c>
      <c r="F321" s="20" t="s">
        <v>3424</v>
      </c>
      <c r="K321" s="20" t="s">
        <v>1259</v>
      </c>
      <c r="L321" s="20" t="s">
        <v>5714</v>
      </c>
      <c r="N321" s="12">
        <f t="shared" si="24"/>
        <v>64</v>
      </c>
      <c r="O321" s="12">
        <f t="shared" si="25"/>
        <v>4.2666666666666666</v>
      </c>
      <c r="P321" s="26">
        <v>30</v>
      </c>
      <c r="Q321" s="30">
        <f t="shared" si="26"/>
        <v>10</v>
      </c>
      <c r="R321" s="3">
        <f t="shared" si="27"/>
        <v>18</v>
      </c>
      <c r="S321" s="3">
        <f t="shared" si="28"/>
        <v>18</v>
      </c>
      <c r="T321" s="3">
        <f t="shared" si="29"/>
        <v>0</v>
      </c>
      <c r="U321" s="29">
        <v>3</v>
      </c>
      <c r="V321" s="10">
        <v>7</v>
      </c>
      <c r="W321" s="32">
        <v>7</v>
      </c>
      <c r="X321" s="29">
        <v>15</v>
      </c>
      <c r="Y321" s="32">
        <v>3</v>
      </c>
      <c r="Z321" s="32">
        <v>10</v>
      </c>
      <c r="AA321" s="32">
        <v>5</v>
      </c>
      <c r="AB321" s="34">
        <v>0</v>
      </c>
      <c r="AC321" s="34">
        <v>0</v>
      </c>
      <c r="AD321" s="34">
        <v>0</v>
      </c>
    </row>
    <row r="322" spans="1:30" ht="12.75">
      <c r="A322" s="11">
        <v>625000</v>
      </c>
      <c r="B322" s="20" t="s">
        <v>868</v>
      </c>
      <c r="C322" s="20" t="s">
        <v>7666</v>
      </c>
      <c r="D322" s="20" t="s">
        <v>3728</v>
      </c>
      <c r="E322" s="20" t="s">
        <v>3747</v>
      </c>
      <c r="F322" s="20" t="s">
        <v>3424</v>
      </c>
      <c r="K322" s="20" t="s">
        <v>1259</v>
      </c>
      <c r="L322" s="20" t="s">
        <v>5428</v>
      </c>
      <c r="N322" s="12">
        <f t="shared" si="30" ref="N322:N385">2*S322+2*T322+U322+1.5*V322+1.25*W322+0.25*X322+2</f>
        <v>64</v>
      </c>
      <c r="O322" s="12">
        <f t="shared" si="31" ref="O322:O385">N322/(P322*0.5)</f>
        <v>4.2666666666666666</v>
      </c>
      <c r="P322" s="26">
        <v>30</v>
      </c>
      <c r="Q322" s="30">
        <f t="shared" si="32" ref="Q322:Q385">MAX(Y322:AD322)</f>
        <v>10</v>
      </c>
      <c r="R322" s="3">
        <f t="shared" si="33" ref="R322:R385">SUM(Y322:AD322)</f>
        <v>18</v>
      </c>
      <c r="S322" s="3">
        <f t="shared" si="34" ref="S322:S385">SUM(Y322:AA322)</f>
        <v>18</v>
      </c>
      <c r="T322" s="3">
        <f t="shared" si="35" ref="T322:T385">SUM(AB322:AD322)</f>
        <v>0</v>
      </c>
      <c r="U322" s="29">
        <v>3</v>
      </c>
      <c r="V322" s="10">
        <v>7</v>
      </c>
      <c r="W322" s="32">
        <v>7</v>
      </c>
      <c r="X322" s="29">
        <v>15</v>
      </c>
      <c r="Y322" s="32">
        <v>3</v>
      </c>
      <c r="Z322" s="32">
        <v>10</v>
      </c>
      <c r="AA322" s="32">
        <v>5</v>
      </c>
      <c r="AB322" s="34">
        <v>0</v>
      </c>
      <c r="AC322" s="34">
        <v>0</v>
      </c>
      <c r="AD322" s="34">
        <v>0</v>
      </c>
    </row>
    <row r="323" spans="1:30" ht="12.75">
      <c r="A323" s="11">
        <v>22500</v>
      </c>
      <c r="B323" s="20" t="s">
        <v>868</v>
      </c>
      <c r="C323" s="20" t="s">
        <v>649</v>
      </c>
      <c r="D323" s="20" t="s">
        <v>3728</v>
      </c>
      <c r="E323" s="20" t="s">
        <v>3747</v>
      </c>
      <c r="F323" s="20" t="s">
        <v>3424</v>
      </c>
      <c r="K323" s="20" t="s">
        <v>763</v>
      </c>
      <c r="L323" s="20" t="s">
        <v>933</v>
      </c>
      <c r="N323" s="12">
        <f t="shared" si="30"/>
        <v>64</v>
      </c>
      <c r="O323" s="12">
        <f t="shared" si="31"/>
        <v>4.2666666666666666</v>
      </c>
      <c r="P323" s="26">
        <v>30</v>
      </c>
      <c r="Q323" s="30">
        <f t="shared" si="32"/>
        <v>10</v>
      </c>
      <c r="R323" s="3">
        <f t="shared" si="33"/>
        <v>18</v>
      </c>
      <c r="S323" s="3">
        <f t="shared" si="34"/>
        <v>18</v>
      </c>
      <c r="T323" s="3">
        <f t="shared" si="35"/>
        <v>0</v>
      </c>
      <c r="U323" s="29">
        <v>3</v>
      </c>
      <c r="V323" s="10">
        <v>7</v>
      </c>
      <c r="W323" s="32">
        <v>7</v>
      </c>
      <c r="X323" s="29">
        <v>15</v>
      </c>
      <c r="Y323" s="32">
        <v>3</v>
      </c>
      <c r="Z323" s="32">
        <v>10</v>
      </c>
      <c r="AA323" s="32">
        <v>5</v>
      </c>
      <c r="AB323" s="34">
        <v>0</v>
      </c>
      <c r="AC323" s="34">
        <v>0</v>
      </c>
      <c r="AD323" s="34">
        <v>0</v>
      </c>
    </row>
    <row r="324" spans="1:30" ht="12.75">
      <c r="A324" s="11">
        <v>20787500</v>
      </c>
      <c r="B324" s="20" t="s">
        <v>868</v>
      </c>
      <c r="C324" s="20" t="s">
        <v>7770</v>
      </c>
      <c r="D324" s="20" t="s">
        <v>3728</v>
      </c>
      <c r="E324" s="20" t="s">
        <v>3747</v>
      </c>
      <c r="F324" s="20" t="s">
        <v>3424</v>
      </c>
      <c r="K324" s="20" t="s">
        <v>5379</v>
      </c>
      <c r="L324" s="20" t="s">
        <v>5380</v>
      </c>
      <c r="N324" s="12">
        <f t="shared" si="30"/>
        <v>64</v>
      </c>
      <c r="O324" s="12">
        <f t="shared" si="31"/>
        <v>4.2666666666666666</v>
      </c>
      <c r="P324" s="26">
        <v>30</v>
      </c>
      <c r="Q324" s="30">
        <f t="shared" si="32"/>
        <v>10</v>
      </c>
      <c r="R324" s="3">
        <f t="shared" si="33"/>
        <v>18</v>
      </c>
      <c r="S324" s="3">
        <f t="shared" si="34"/>
        <v>18</v>
      </c>
      <c r="T324" s="3">
        <f t="shared" si="35"/>
        <v>0</v>
      </c>
      <c r="U324" s="29">
        <v>3</v>
      </c>
      <c r="V324" s="10">
        <v>7</v>
      </c>
      <c r="W324" s="32">
        <v>7</v>
      </c>
      <c r="X324" s="29">
        <v>15</v>
      </c>
      <c r="Y324" s="32">
        <v>3</v>
      </c>
      <c r="Z324" s="32">
        <v>10</v>
      </c>
      <c r="AA324" s="32">
        <v>5</v>
      </c>
      <c r="AB324" s="34">
        <v>0</v>
      </c>
      <c r="AC324" s="34">
        <v>0</v>
      </c>
      <c r="AD324" s="34">
        <v>0</v>
      </c>
    </row>
    <row r="325" spans="1:30" ht="12.75">
      <c r="A325" s="11">
        <v>250000</v>
      </c>
      <c r="B325" s="20" t="s">
        <v>2247</v>
      </c>
      <c r="C325" s="20" t="s">
        <v>5012</v>
      </c>
      <c r="D325" s="20" t="s">
        <v>3728</v>
      </c>
      <c r="E325" s="20" t="s">
        <v>3747</v>
      </c>
      <c r="F325" s="20" t="s">
        <v>3424</v>
      </c>
      <c r="K325" s="20" t="s">
        <v>2799</v>
      </c>
      <c r="L325" s="20" t="s">
        <v>8431</v>
      </c>
      <c r="N325" s="12">
        <f t="shared" si="30"/>
        <v>64</v>
      </c>
      <c r="O325" s="12">
        <f t="shared" si="31"/>
        <v>4.2666666666666666</v>
      </c>
      <c r="P325" s="26">
        <v>30</v>
      </c>
      <c r="Q325" s="30">
        <f t="shared" si="32"/>
        <v>10</v>
      </c>
      <c r="R325" s="3">
        <f t="shared" si="33"/>
        <v>18</v>
      </c>
      <c r="S325" s="3">
        <f t="shared" si="34"/>
        <v>18</v>
      </c>
      <c r="T325" s="3">
        <f t="shared" si="35"/>
        <v>0</v>
      </c>
      <c r="U325" s="29">
        <v>3</v>
      </c>
      <c r="V325" s="10">
        <v>7</v>
      </c>
      <c r="W325" s="32">
        <v>7</v>
      </c>
      <c r="X325" s="29">
        <v>15</v>
      </c>
      <c r="Y325" s="32">
        <v>3</v>
      </c>
      <c r="Z325" s="32">
        <v>10</v>
      </c>
      <c r="AA325" s="32">
        <v>5</v>
      </c>
      <c r="AB325" s="34">
        <v>0</v>
      </c>
      <c r="AC325" s="34">
        <v>0</v>
      </c>
      <c r="AD325" s="34">
        <v>0</v>
      </c>
    </row>
    <row r="326" spans="1:30" ht="12.75">
      <c r="A326" s="11">
        <v>262</v>
      </c>
      <c r="B326" s="20" t="s">
        <v>2247</v>
      </c>
      <c r="C326" s="20" t="s">
        <v>5012</v>
      </c>
      <c r="D326" s="20" t="s">
        <v>3728</v>
      </c>
      <c r="E326" s="20" t="s">
        <v>3747</v>
      </c>
      <c r="F326" s="20" t="s">
        <v>3424</v>
      </c>
      <c r="K326" s="20" t="s">
        <v>763</v>
      </c>
      <c r="L326" s="20" t="s">
        <v>8440</v>
      </c>
      <c r="N326" s="12">
        <f t="shared" si="30"/>
        <v>64</v>
      </c>
      <c r="O326" s="12">
        <f t="shared" si="31"/>
        <v>4.2666666666666666</v>
      </c>
      <c r="P326" s="26">
        <v>30</v>
      </c>
      <c r="Q326" s="30">
        <f t="shared" si="32"/>
        <v>10</v>
      </c>
      <c r="R326" s="3">
        <f t="shared" si="33"/>
        <v>18</v>
      </c>
      <c r="S326" s="3">
        <f t="shared" si="34"/>
        <v>18</v>
      </c>
      <c r="T326" s="3">
        <f t="shared" si="35"/>
        <v>0</v>
      </c>
      <c r="U326" s="29">
        <v>3</v>
      </c>
      <c r="V326" s="10">
        <v>7</v>
      </c>
      <c r="W326" s="32">
        <v>7</v>
      </c>
      <c r="X326" s="29">
        <v>15</v>
      </c>
      <c r="Y326" s="32">
        <v>3</v>
      </c>
      <c r="Z326" s="32">
        <v>10</v>
      </c>
      <c r="AA326" s="32">
        <v>5</v>
      </c>
      <c r="AB326" s="34">
        <v>0</v>
      </c>
      <c r="AC326" s="34">
        <v>0</v>
      </c>
      <c r="AD326" s="34">
        <v>0</v>
      </c>
    </row>
    <row r="327" spans="1:30" ht="12.75">
      <c r="A327" s="11">
        <v>187500</v>
      </c>
      <c r="B327" s="20" t="s">
        <v>868</v>
      </c>
      <c r="C327" s="20" t="s">
        <v>951</v>
      </c>
      <c r="D327" s="20" t="s">
        <v>3728</v>
      </c>
      <c r="E327" s="20" t="s">
        <v>3747</v>
      </c>
      <c r="F327" s="20" t="s">
        <v>3424</v>
      </c>
      <c r="K327" s="20" t="s">
        <v>763</v>
      </c>
      <c r="L327" s="20" t="s">
        <v>1317</v>
      </c>
      <c r="N327" s="12">
        <f t="shared" si="30"/>
        <v>62</v>
      </c>
      <c r="O327" s="12">
        <f t="shared" si="31"/>
        <v>4.1333333333333337</v>
      </c>
      <c r="P327" s="26">
        <v>30</v>
      </c>
      <c r="Q327" s="30">
        <f t="shared" si="32"/>
        <v>10</v>
      </c>
      <c r="R327" s="3">
        <f t="shared" si="33"/>
        <v>17</v>
      </c>
      <c r="S327" s="3">
        <f t="shared" si="34"/>
        <v>17</v>
      </c>
      <c r="T327" s="3">
        <f t="shared" si="35"/>
        <v>0</v>
      </c>
      <c r="U327" s="29">
        <v>3</v>
      </c>
      <c r="V327" s="10">
        <v>7</v>
      </c>
      <c r="W327" s="32">
        <v>7</v>
      </c>
      <c r="X327" s="29">
        <v>15</v>
      </c>
      <c r="Y327" s="32">
        <v>3</v>
      </c>
      <c r="Z327" s="32">
        <v>10</v>
      </c>
      <c r="AA327" s="32">
        <v>4</v>
      </c>
      <c r="AB327" s="34">
        <v>0</v>
      </c>
      <c r="AC327" s="34">
        <v>0</v>
      </c>
      <c r="AD327" s="34">
        <v>0</v>
      </c>
    </row>
    <row r="328" spans="1:30" ht="12.75">
      <c r="A328" s="11">
        <v>3750000</v>
      </c>
      <c r="B328" s="20" t="s">
        <v>868</v>
      </c>
      <c r="C328" s="20" t="s">
        <v>905</v>
      </c>
      <c r="D328" s="20" t="s">
        <v>3728</v>
      </c>
      <c r="E328" s="20" t="s">
        <v>3747</v>
      </c>
      <c r="F328" s="20" t="s">
        <v>3424</v>
      </c>
      <c r="K328" s="20" t="s">
        <v>2706</v>
      </c>
      <c r="L328" s="20" t="s">
        <v>1074</v>
      </c>
      <c r="N328" s="12">
        <f t="shared" si="30"/>
        <v>59.25</v>
      </c>
      <c r="O328" s="12">
        <f t="shared" si="31"/>
        <v>3.95</v>
      </c>
      <c r="P328" s="26">
        <v>30</v>
      </c>
      <c r="Q328" s="30">
        <f t="shared" si="32"/>
        <v>10</v>
      </c>
      <c r="R328" s="3">
        <f t="shared" si="33"/>
        <v>17</v>
      </c>
      <c r="S328" s="3">
        <f t="shared" si="34"/>
        <v>17</v>
      </c>
      <c r="T328" s="3">
        <f t="shared" si="35"/>
        <v>0</v>
      </c>
      <c r="U328" s="29">
        <v>2</v>
      </c>
      <c r="V328" s="10">
        <v>7</v>
      </c>
      <c r="W328" s="32">
        <v>6</v>
      </c>
      <c r="X328" s="29">
        <v>13</v>
      </c>
      <c r="Y328" s="32">
        <v>10</v>
      </c>
      <c r="Z328" s="32">
        <v>3</v>
      </c>
      <c r="AA328" s="32">
        <v>4</v>
      </c>
      <c r="AB328" s="34">
        <v>0</v>
      </c>
      <c r="AC328" s="34">
        <v>0</v>
      </c>
      <c r="AD328" s="34">
        <v>0</v>
      </c>
    </row>
    <row r="329" spans="2:30" ht="12.75">
      <c r="B329" s="20" t="s">
        <v>868</v>
      </c>
      <c r="C329" s="20" t="s">
        <v>638</v>
      </c>
      <c r="D329" s="20" t="s">
        <v>3728</v>
      </c>
      <c r="E329" s="20" t="s">
        <v>3747</v>
      </c>
      <c r="F329" s="20" t="s">
        <v>3424</v>
      </c>
      <c r="K329" s="20" t="s">
        <v>2706</v>
      </c>
      <c r="L329" s="20" t="s">
        <v>1333</v>
      </c>
      <c r="N329" s="12">
        <f t="shared" si="30"/>
        <v>59.25</v>
      </c>
      <c r="O329" s="12">
        <f t="shared" si="31"/>
        <v>3.95</v>
      </c>
      <c r="P329" s="26">
        <v>30</v>
      </c>
      <c r="Q329" s="30">
        <f t="shared" si="32"/>
        <v>10</v>
      </c>
      <c r="R329" s="3">
        <f t="shared" si="33"/>
        <v>17</v>
      </c>
      <c r="S329" s="3">
        <f t="shared" si="34"/>
        <v>17</v>
      </c>
      <c r="T329" s="3">
        <f t="shared" si="35"/>
        <v>0</v>
      </c>
      <c r="U329" s="29">
        <v>2</v>
      </c>
      <c r="V329" s="10">
        <v>7</v>
      </c>
      <c r="W329" s="32">
        <v>6</v>
      </c>
      <c r="X329" s="29">
        <v>13</v>
      </c>
      <c r="Y329" s="32">
        <v>10</v>
      </c>
      <c r="Z329" s="32">
        <v>3</v>
      </c>
      <c r="AA329" s="32">
        <v>4</v>
      </c>
      <c r="AB329" s="34">
        <v>0</v>
      </c>
      <c r="AC329" s="34">
        <v>0</v>
      </c>
      <c r="AD329" s="34">
        <v>0</v>
      </c>
    </row>
    <row r="330" spans="1:30" ht="12.75">
      <c r="A330" s="11">
        <v>537500</v>
      </c>
      <c r="B330" s="20" t="s">
        <v>868</v>
      </c>
      <c r="C330" s="20" t="s">
        <v>638</v>
      </c>
      <c r="D330" s="20" t="s">
        <v>3728</v>
      </c>
      <c r="E330" s="20" t="s">
        <v>3747</v>
      </c>
      <c r="F330" s="20" t="s">
        <v>3424</v>
      </c>
      <c r="K330" s="20" t="s">
        <v>2706</v>
      </c>
      <c r="L330" s="20" t="s">
        <v>1165</v>
      </c>
      <c r="N330" s="12">
        <f t="shared" si="30"/>
        <v>59.25</v>
      </c>
      <c r="O330" s="12">
        <f t="shared" si="31"/>
        <v>3.95</v>
      </c>
      <c r="P330" s="26">
        <v>30</v>
      </c>
      <c r="Q330" s="30">
        <f t="shared" si="32"/>
        <v>10</v>
      </c>
      <c r="R330" s="3">
        <f t="shared" si="33"/>
        <v>17</v>
      </c>
      <c r="S330" s="3">
        <f t="shared" si="34"/>
        <v>17</v>
      </c>
      <c r="T330" s="3">
        <f t="shared" si="35"/>
        <v>0</v>
      </c>
      <c r="U330" s="29">
        <v>2</v>
      </c>
      <c r="V330" s="10">
        <v>7</v>
      </c>
      <c r="W330" s="32">
        <v>6</v>
      </c>
      <c r="X330" s="29">
        <v>13</v>
      </c>
      <c r="Y330" s="32">
        <v>10</v>
      </c>
      <c r="Z330" s="32">
        <v>3</v>
      </c>
      <c r="AA330" s="32">
        <v>4</v>
      </c>
      <c r="AB330" s="34">
        <v>0</v>
      </c>
      <c r="AC330" s="34">
        <v>0</v>
      </c>
      <c r="AD330" s="34">
        <v>0</v>
      </c>
    </row>
    <row r="331" spans="1:30" ht="12.75">
      <c r="A331" s="11">
        <v>1062500</v>
      </c>
      <c r="B331" s="20" t="s">
        <v>868</v>
      </c>
      <c r="C331" s="20" t="s">
        <v>7773</v>
      </c>
      <c r="D331" s="20" t="s">
        <v>3728</v>
      </c>
      <c r="E331" s="20" t="s">
        <v>3747</v>
      </c>
      <c r="F331" s="20" t="s">
        <v>3424</v>
      </c>
      <c r="K331" s="20" t="s">
        <v>2845</v>
      </c>
      <c r="L331" s="20" t="s">
        <v>6059</v>
      </c>
      <c r="N331" s="12">
        <f t="shared" si="30"/>
        <v>59.25</v>
      </c>
      <c r="O331" s="12">
        <f t="shared" si="31"/>
        <v>3.95</v>
      </c>
      <c r="P331" s="26">
        <v>30</v>
      </c>
      <c r="Q331" s="30">
        <f t="shared" si="32"/>
        <v>10</v>
      </c>
      <c r="R331" s="3">
        <f t="shared" si="33"/>
        <v>17</v>
      </c>
      <c r="S331" s="3">
        <f t="shared" si="34"/>
        <v>17</v>
      </c>
      <c r="T331" s="3">
        <f t="shared" si="35"/>
        <v>0</v>
      </c>
      <c r="U331" s="29">
        <v>2</v>
      </c>
      <c r="V331" s="10">
        <v>7</v>
      </c>
      <c r="W331" s="32">
        <v>6</v>
      </c>
      <c r="X331" s="29">
        <v>13</v>
      </c>
      <c r="Y331" s="32">
        <v>10</v>
      </c>
      <c r="Z331" s="32">
        <v>3</v>
      </c>
      <c r="AA331" s="32">
        <v>4</v>
      </c>
      <c r="AB331" s="34">
        <v>0</v>
      </c>
      <c r="AC331" s="34">
        <v>0</v>
      </c>
      <c r="AD331" s="34">
        <v>0</v>
      </c>
    </row>
    <row r="332" spans="1:30" ht="12.75">
      <c r="A332" s="11">
        <v>512500</v>
      </c>
      <c r="B332" s="20" t="s">
        <v>868</v>
      </c>
      <c r="C332" s="20" t="s">
        <v>638</v>
      </c>
      <c r="D332" s="20" t="s">
        <v>3728</v>
      </c>
      <c r="E332" s="20" t="s">
        <v>3747</v>
      </c>
      <c r="F332" s="20" t="s">
        <v>3424</v>
      </c>
      <c r="K332" s="20" t="s">
        <v>2032</v>
      </c>
      <c r="L332" s="20" t="s">
        <v>734</v>
      </c>
      <c r="N332" s="12">
        <f t="shared" si="30"/>
        <v>59.25</v>
      </c>
      <c r="O332" s="12">
        <f t="shared" si="31"/>
        <v>3.95</v>
      </c>
      <c r="P332" s="26">
        <v>30</v>
      </c>
      <c r="Q332" s="30">
        <f t="shared" si="32"/>
        <v>10</v>
      </c>
      <c r="R332" s="3">
        <f t="shared" si="33"/>
        <v>17</v>
      </c>
      <c r="S332" s="3">
        <f t="shared" si="34"/>
        <v>17</v>
      </c>
      <c r="T332" s="3">
        <f t="shared" si="35"/>
        <v>0</v>
      </c>
      <c r="U332" s="29">
        <v>2</v>
      </c>
      <c r="V332" s="10">
        <v>7</v>
      </c>
      <c r="W332" s="32">
        <v>6</v>
      </c>
      <c r="X332" s="29">
        <v>13</v>
      </c>
      <c r="Y332" s="32">
        <v>10</v>
      </c>
      <c r="Z332" s="32">
        <v>3</v>
      </c>
      <c r="AA332" s="32">
        <v>4</v>
      </c>
      <c r="AB332" s="34">
        <v>0</v>
      </c>
      <c r="AC332" s="34">
        <v>0</v>
      </c>
      <c r="AD332" s="34">
        <v>0</v>
      </c>
    </row>
    <row r="333" spans="1:30" ht="12.75">
      <c r="A333" s="11">
        <v>306250</v>
      </c>
      <c r="B333" s="20" t="s">
        <v>869</v>
      </c>
      <c r="C333" s="20" t="s">
        <v>1762</v>
      </c>
      <c r="D333" s="20" t="s">
        <v>3728</v>
      </c>
      <c r="E333" s="20" t="s">
        <v>3747</v>
      </c>
      <c r="F333" s="20" t="s">
        <v>3424</v>
      </c>
      <c r="K333" s="20" t="s">
        <v>2032</v>
      </c>
      <c r="L333" s="20" t="s">
        <v>7589</v>
      </c>
      <c r="N333" s="12">
        <f t="shared" si="30"/>
        <v>59.25</v>
      </c>
      <c r="O333" s="12">
        <f t="shared" si="31"/>
        <v>3.95</v>
      </c>
      <c r="P333" s="26">
        <v>30</v>
      </c>
      <c r="Q333" s="30">
        <f t="shared" si="32"/>
        <v>10</v>
      </c>
      <c r="R333" s="3">
        <f t="shared" si="33"/>
        <v>17</v>
      </c>
      <c r="S333" s="3">
        <f t="shared" si="34"/>
        <v>17</v>
      </c>
      <c r="T333" s="3">
        <f t="shared" si="35"/>
        <v>0</v>
      </c>
      <c r="U333" s="29">
        <v>2</v>
      </c>
      <c r="V333" s="10">
        <v>7</v>
      </c>
      <c r="W333" s="32">
        <v>6</v>
      </c>
      <c r="X333" s="29">
        <v>13</v>
      </c>
      <c r="Y333" s="32">
        <v>10</v>
      </c>
      <c r="Z333" s="32">
        <v>3</v>
      </c>
      <c r="AA333" s="32">
        <v>4</v>
      </c>
      <c r="AB333" s="34">
        <v>0</v>
      </c>
      <c r="AC333" s="34">
        <v>0</v>
      </c>
      <c r="AD333" s="34">
        <v>0</v>
      </c>
    </row>
    <row r="334" spans="1:30" ht="12.75">
      <c r="A334" s="11">
        <v>104625</v>
      </c>
      <c r="B334" s="20" t="s">
        <v>2247</v>
      </c>
      <c r="C334" s="20" t="s">
        <v>5012</v>
      </c>
      <c r="D334" s="20" t="s">
        <v>3728</v>
      </c>
      <c r="E334" s="20" t="s">
        <v>3747</v>
      </c>
      <c r="F334" s="20" t="s">
        <v>3424</v>
      </c>
      <c r="K334" s="20" t="s">
        <v>2845</v>
      </c>
      <c r="L334" s="20" t="s">
        <v>3818</v>
      </c>
      <c r="N334" s="12">
        <f t="shared" si="30"/>
        <v>59.25</v>
      </c>
      <c r="O334" s="12">
        <f t="shared" si="31"/>
        <v>3.95</v>
      </c>
      <c r="P334" s="26">
        <v>30</v>
      </c>
      <c r="Q334" s="30">
        <f t="shared" si="32"/>
        <v>10</v>
      </c>
      <c r="R334" s="3">
        <f t="shared" si="33"/>
        <v>17</v>
      </c>
      <c r="S334" s="3">
        <f t="shared" si="34"/>
        <v>17</v>
      </c>
      <c r="T334" s="3">
        <f t="shared" si="35"/>
        <v>0</v>
      </c>
      <c r="U334" s="29">
        <v>2</v>
      </c>
      <c r="V334" s="10">
        <v>7</v>
      </c>
      <c r="W334" s="32">
        <v>6</v>
      </c>
      <c r="X334" s="29">
        <v>13</v>
      </c>
      <c r="Y334" s="32">
        <v>10</v>
      </c>
      <c r="Z334" s="32">
        <v>3</v>
      </c>
      <c r="AA334" s="32">
        <v>4</v>
      </c>
      <c r="AB334" s="34">
        <v>0</v>
      </c>
      <c r="AC334" s="34">
        <v>0</v>
      </c>
      <c r="AD334" s="34">
        <v>0</v>
      </c>
    </row>
    <row r="335" spans="1:30" ht="12.75">
      <c r="A335" s="11">
        <v>344398</v>
      </c>
      <c r="B335" s="20" t="s">
        <v>872</v>
      </c>
      <c r="C335" s="20" t="s">
        <v>7572</v>
      </c>
      <c r="D335" s="20" t="s">
        <v>3728</v>
      </c>
      <c r="E335" s="20" t="s">
        <v>3747</v>
      </c>
      <c r="F335" s="20" t="s">
        <v>3424</v>
      </c>
      <c r="G335" s="48" t="s">
        <v>8255</v>
      </c>
      <c r="H335" s="71" t="s">
        <v>1586</v>
      </c>
      <c r="I335" s="20" t="s">
        <v>7812</v>
      </c>
      <c r="K335" s="20" t="s">
        <v>2032</v>
      </c>
      <c r="L335" s="20" t="s">
        <v>7571</v>
      </c>
      <c r="N335" s="12">
        <f t="shared" si="30"/>
        <v>59</v>
      </c>
      <c r="O335" s="12">
        <f t="shared" si="31"/>
        <v>3.9333333333333331</v>
      </c>
      <c r="P335" s="26">
        <v>30</v>
      </c>
      <c r="Q335" s="30">
        <f t="shared" si="32"/>
        <v>10</v>
      </c>
      <c r="R335" s="3">
        <f t="shared" si="33"/>
        <v>17</v>
      </c>
      <c r="S335" s="3">
        <f t="shared" si="34"/>
        <v>17</v>
      </c>
      <c r="T335" s="3">
        <f t="shared" si="35"/>
        <v>0</v>
      </c>
      <c r="U335" s="29">
        <v>2</v>
      </c>
      <c r="V335" s="10">
        <v>7</v>
      </c>
      <c r="W335" s="32">
        <v>6</v>
      </c>
      <c r="X335" s="29">
        <v>12</v>
      </c>
      <c r="Y335" s="32">
        <v>10</v>
      </c>
      <c r="Z335" s="32">
        <v>3</v>
      </c>
      <c r="AA335" s="32">
        <v>4</v>
      </c>
      <c r="AB335" s="34">
        <v>0</v>
      </c>
      <c r="AC335" s="34">
        <v>0</v>
      </c>
      <c r="AD335" s="34">
        <v>0</v>
      </c>
    </row>
    <row r="336" spans="2:30" ht="12.75">
      <c r="B336" s="20" t="s">
        <v>872</v>
      </c>
      <c r="D336" s="20" t="s">
        <v>3728</v>
      </c>
      <c r="E336" s="20" t="s">
        <v>3747</v>
      </c>
      <c r="F336" s="20" t="s">
        <v>3424</v>
      </c>
      <c r="K336" s="20" t="s">
        <v>2032</v>
      </c>
      <c r="L336" s="20" t="s">
        <v>205</v>
      </c>
      <c r="N336" s="12">
        <f t="shared" si="30"/>
        <v>59</v>
      </c>
      <c r="O336" s="12">
        <f t="shared" si="31"/>
        <v>3.9333333333333331</v>
      </c>
      <c r="P336" s="26">
        <v>30</v>
      </c>
      <c r="Q336" s="30">
        <f t="shared" si="32"/>
        <v>10</v>
      </c>
      <c r="R336" s="3">
        <f t="shared" si="33"/>
        <v>17</v>
      </c>
      <c r="S336" s="3">
        <f t="shared" si="34"/>
        <v>17</v>
      </c>
      <c r="T336" s="3">
        <f t="shared" si="35"/>
        <v>0</v>
      </c>
      <c r="U336" s="29">
        <v>2</v>
      </c>
      <c r="V336" s="10">
        <v>7</v>
      </c>
      <c r="W336" s="32">
        <v>6</v>
      </c>
      <c r="X336" s="29">
        <v>12</v>
      </c>
      <c r="Y336" s="32">
        <v>10</v>
      </c>
      <c r="Z336" s="32">
        <v>3</v>
      </c>
      <c r="AA336" s="32">
        <v>4</v>
      </c>
      <c r="AB336" s="34">
        <v>0</v>
      </c>
      <c r="AC336" s="34">
        <v>0</v>
      </c>
      <c r="AD336" s="34">
        <v>0</v>
      </c>
    </row>
    <row r="337" spans="1:30" ht="12.75">
      <c r="A337" s="11">
        <v>93750</v>
      </c>
      <c r="B337" s="20" t="s">
        <v>868</v>
      </c>
      <c r="C337" s="20" t="s">
        <v>7663</v>
      </c>
      <c r="D337" s="20" t="s">
        <v>3728</v>
      </c>
      <c r="E337" s="20" t="s">
        <v>3747</v>
      </c>
      <c r="F337" s="20" t="s">
        <v>3424</v>
      </c>
      <c r="K337" s="20" t="s">
        <v>2706</v>
      </c>
      <c r="L337" s="20" t="s">
        <v>4993</v>
      </c>
      <c r="N337" s="12">
        <f t="shared" si="30"/>
        <v>62.25</v>
      </c>
      <c r="O337" s="12">
        <f t="shared" si="31"/>
        <v>3.3648648648648649</v>
      </c>
      <c r="P337" s="26">
        <v>37</v>
      </c>
      <c r="Q337" s="30">
        <f t="shared" si="32"/>
        <v>10</v>
      </c>
      <c r="R337" s="3">
        <f t="shared" si="33"/>
        <v>18</v>
      </c>
      <c r="S337" s="3">
        <f t="shared" si="34"/>
        <v>18</v>
      </c>
      <c r="T337" s="3">
        <f t="shared" si="35"/>
        <v>0</v>
      </c>
      <c r="U337" s="29">
        <v>3</v>
      </c>
      <c r="V337" s="10">
        <v>7</v>
      </c>
      <c r="W337" s="32">
        <v>6</v>
      </c>
      <c r="X337" s="29">
        <v>13</v>
      </c>
      <c r="Y337" s="32">
        <v>10</v>
      </c>
      <c r="Z337" s="32">
        <v>3</v>
      </c>
      <c r="AA337" s="32">
        <v>5</v>
      </c>
      <c r="AB337" s="34">
        <v>0</v>
      </c>
      <c r="AC337" s="34">
        <v>0</v>
      </c>
      <c r="AD337" s="34">
        <v>0</v>
      </c>
    </row>
    <row r="338" spans="1:30" ht="12.75">
      <c r="A338" s="11">
        <v>187500</v>
      </c>
      <c r="B338" s="20" t="s">
        <v>868</v>
      </c>
      <c r="C338" s="20" t="s">
        <v>7773</v>
      </c>
      <c r="D338" s="20" t="s">
        <v>3728</v>
      </c>
      <c r="E338" s="20" t="s">
        <v>3747</v>
      </c>
      <c r="F338" s="20" t="s">
        <v>3424</v>
      </c>
      <c r="K338" s="20" t="s">
        <v>1259</v>
      </c>
      <c r="L338" s="20" t="s">
        <v>7693</v>
      </c>
      <c r="M338" s="39" t="s">
        <v>8848</v>
      </c>
      <c r="N338" s="12">
        <f t="shared" si="30"/>
        <v>59</v>
      </c>
      <c r="O338" s="12">
        <f t="shared" si="31"/>
        <v>3.9333333333333331</v>
      </c>
      <c r="P338" s="26">
        <v>30</v>
      </c>
      <c r="Q338" s="30">
        <f t="shared" si="32"/>
        <v>10</v>
      </c>
      <c r="R338" s="3">
        <f t="shared" si="33"/>
        <v>17</v>
      </c>
      <c r="S338" s="3">
        <f t="shared" si="34"/>
        <v>17</v>
      </c>
      <c r="T338" s="3">
        <f t="shared" si="35"/>
        <v>0</v>
      </c>
      <c r="U338" s="29">
        <v>2</v>
      </c>
      <c r="V338" s="10">
        <v>6</v>
      </c>
      <c r="W338" s="32">
        <v>7</v>
      </c>
      <c r="X338" s="29">
        <v>13</v>
      </c>
      <c r="Y338" s="32">
        <v>3</v>
      </c>
      <c r="Z338" s="32">
        <v>10</v>
      </c>
      <c r="AA338" s="32">
        <v>4</v>
      </c>
      <c r="AB338" s="34">
        <v>0</v>
      </c>
      <c r="AC338" s="34">
        <v>0</v>
      </c>
      <c r="AD338" s="34">
        <v>0</v>
      </c>
    </row>
    <row r="339" spans="1:30" ht="12.75">
      <c r="A339" s="11">
        <v>9375</v>
      </c>
      <c r="B339" s="20" t="s">
        <v>868</v>
      </c>
      <c r="C339" s="20" t="s">
        <v>7659</v>
      </c>
      <c r="D339" s="20" t="s">
        <v>3728</v>
      </c>
      <c r="E339" s="20" t="s">
        <v>3747</v>
      </c>
      <c r="F339" s="20" t="s">
        <v>3424</v>
      </c>
      <c r="K339" s="20" t="s">
        <v>2842</v>
      </c>
      <c r="L339" s="20" t="s">
        <v>6527</v>
      </c>
      <c r="M339" s="39" t="s">
        <v>8848</v>
      </c>
      <c r="N339" s="12">
        <f t="shared" si="30"/>
        <v>59</v>
      </c>
      <c r="O339" s="12">
        <f t="shared" si="31"/>
        <v>3.9333333333333331</v>
      </c>
      <c r="P339" s="26">
        <v>30</v>
      </c>
      <c r="Q339" s="30">
        <f t="shared" si="32"/>
        <v>10</v>
      </c>
      <c r="R339" s="3">
        <f t="shared" si="33"/>
        <v>17</v>
      </c>
      <c r="S339" s="3">
        <f t="shared" si="34"/>
        <v>17</v>
      </c>
      <c r="T339" s="3">
        <f t="shared" si="35"/>
        <v>0</v>
      </c>
      <c r="U339" s="29">
        <v>2</v>
      </c>
      <c r="V339" s="10">
        <v>6</v>
      </c>
      <c r="W339" s="32">
        <v>7</v>
      </c>
      <c r="X339" s="29">
        <v>13</v>
      </c>
      <c r="Y339" s="32">
        <v>3</v>
      </c>
      <c r="Z339" s="32">
        <v>10</v>
      </c>
      <c r="AA339" s="32">
        <v>4</v>
      </c>
      <c r="AB339" s="34">
        <v>0</v>
      </c>
      <c r="AC339" s="34">
        <v>0</v>
      </c>
      <c r="AD339" s="34">
        <v>0</v>
      </c>
    </row>
    <row r="340" spans="1:30" ht="12.75">
      <c r="A340" s="11">
        <v>288678</v>
      </c>
      <c r="B340" s="20" t="s">
        <v>876</v>
      </c>
      <c r="D340" s="20" t="s">
        <v>3728</v>
      </c>
      <c r="E340" s="20" t="s">
        <v>3747</v>
      </c>
      <c r="F340" s="20" t="s">
        <v>3424</v>
      </c>
      <c r="K340" s="20" t="s">
        <v>2837</v>
      </c>
      <c r="L340" s="20" t="s">
        <v>1623</v>
      </c>
      <c r="N340" s="12">
        <f t="shared" si="30"/>
        <v>59.75</v>
      </c>
      <c r="O340" s="12">
        <f t="shared" si="31"/>
        <v>3.9833333333333334</v>
      </c>
      <c r="P340" s="26">
        <v>30</v>
      </c>
      <c r="Q340" s="30">
        <f t="shared" si="32"/>
        <v>10</v>
      </c>
      <c r="R340" s="3">
        <f t="shared" si="33"/>
        <v>17</v>
      </c>
      <c r="S340" s="3">
        <f t="shared" si="34"/>
        <v>17</v>
      </c>
      <c r="T340" s="3">
        <f t="shared" si="35"/>
        <v>0</v>
      </c>
      <c r="U340" s="29">
        <v>2</v>
      </c>
      <c r="V340" s="10">
        <v>6</v>
      </c>
      <c r="W340" s="32">
        <v>7</v>
      </c>
      <c r="X340" s="29">
        <v>16</v>
      </c>
      <c r="Y340" s="32">
        <v>3</v>
      </c>
      <c r="Z340" s="32">
        <v>10</v>
      </c>
      <c r="AA340" s="32">
        <v>4</v>
      </c>
      <c r="AB340" s="34">
        <v>0</v>
      </c>
      <c r="AC340" s="34">
        <v>0</v>
      </c>
      <c r="AD340" s="34">
        <v>0</v>
      </c>
    </row>
    <row r="341" spans="1:30" ht="12.75">
      <c r="A341" s="11">
        <v>1000000</v>
      </c>
      <c r="B341" s="20" t="s">
        <v>874</v>
      </c>
      <c r="C341" s="20" t="s">
        <v>7677</v>
      </c>
      <c r="D341" s="20" t="s">
        <v>3728</v>
      </c>
      <c r="E341" s="20" t="s">
        <v>3747</v>
      </c>
      <c r="F341" s="20" t="s">
        <v>3424</v>
      </c>
      <c r="K341" s="20" t="s">
        <v>2840</v>
      </c>
      <c r="L341" s="20" t="s">
        <v>1814</v>
      </c>
      <c r="N341" s="12">
        <f t="shared" si="30"/>
        <v>59</v>
      </c>
      <c r="O341" s="12">
        <f t="shared" si="31"/>
        <v>3.9333333333333331</v>
      </c>
      <c r="P341" s="26">
        <v>30</v>
      </c>
      <c r="Q341" s="30">
        <f t="shared" si="32"/>
        <v>10</v>
      </c>
      <c r="R341" s="3">
        <f t="shared" si="33"/>
        <v>17</v>
      </c>
      <c r="S341" s="3">
        <f t="shared" si="34"/>
        <v>17</v>
      </c>
      <c r="T341" s="3">
        <f t="shared" si="35"/>
        <v>0</v>
      </c>
      <c r="U341" s="29">
        <v>2</v>
      </c>
      <c r="V341" s="10">
        <v>6</v>
      </c>
      <c r="W341" s="32">
        <v>7</v>
      </c>
      <c r="X341" s="29">
        <v>13</v>
      </c>
      <c r="Y341" s="32">
        <v>3</v>
      </c>
      <c r="Z341" s="32">
        <v>10</v>
      </c>
      <c r="AA341" s="32">
        <v>4</v>
      </c>
      <c r="AB341" s="34">
        <v>0</v>
      </c>
      <c r="AC341" s="34">
        <v>0</v>
      </c>
      <c r="AD341" s="34">
        <v>0</v>
      </c>
    </row>
    <row r="342" spans="1:30" ht="12.75">
      <c r="A342" s="11">
        <v>812500</v>
      </c>
      <c r="B342" s="20" t="s">
        <v>868</v>
      </c>
      <c r="C342" s="20" t="s">
        <v>7773</v>
      </c>
      <c r="D342" s="20" t="s">
        <v>3728</v>
      </c>
      <c r="E342" s="20" t="s">
        <v>3747</v>
      </c>
      <c r="F342" s="20" t="s">
        <v>3424</v>
      </c>
      <c r="K342" s="20" t="s">
        <v>1259</v>
      </c>
      <c r="L342" s="20" t="s">
        <v>6056</v>
      </c>
      <c r="N342" s="12">
        <f t="shared" si="30"/>
        <v>59</v>
      </c>
      <c r="O342" s="12">
        <f t="shared" si="31"/>
        <v>3.9333333333333331</v>
      </c>
      <c r="P342" s="26">
        <v>30</v>
      </c>
      <c r="Q342" s="30">
        <f t="shared" si="32"/>
        <v>10</v>
      </c>
      <c r="R342" s="3">
        <f t="shared" si="33"/>
        <v>17</v>
      </c>
      <c r="S342" s="3">
        <f t="shared" si="34"/>
        <v>17</v>
      </c>
      <c r="T342" s="3">
        <f t="shared" si="35"/>
        <v>0</v>
      </c>
      <c r="U342" s="29">
        <v>2</v>
      </c>
      <c r="V342" s="10">
        <v>6</v>
      </c>
      <c r="W342" s="32">
        <v>7</v>
      </c>
      <c r="X342" s="29">
        <v>13</v>
      </c>
      <c r="Y342" s="32">
        <v>3</v>
      </c>
      <c r="Z342" s="32">
        <v>10</v>
      </c>
      <c r="AA342" s="32">
        <v>4</v>
      </c>
      <c r="AB342" s="34">
        <v>0</v>
      </c>
      <c r="AC342" s="34">
        <v>0</v>
      </c>
      <c r="AD342" s="34">
        <v>0</v>
      </c>
    </row>
    <row r="343" spans="1:30" ht="12.75">
      <c r="A343" s="11">
        <v>250</v>
      </c>
      <c r="B343" s="20" t="s">
        <v>868</v>
      </c>
      <c r="C343" s="20" t="s">
        <v>7655</v>
      </c>
      <c r="D343" s="20" t="s">
        <v>3728</v>
      </c>
      <c r="E343" s="20" t="s">
        <v>3747</v>
      </c>
      <c r="F343" s="20" t="s">
        <v>3424</v>
      </c>
      <c r="K343" s="20" t="s">
        <v>2841</v>
      </c>
      <c r="L343" s="20" t="s">
        <v>2441</v>
      </c>
      <c r="N343" s="12">
        <f t="shared" si="30"/>
        <v>59</v>
      </c>
      <c r="O343" s="12">
        <f t="shared" si="31"/>
        <v>3.9333333333333331</v>
      </c>
      <c r="P343" s="26">
        <v>30</v>
      </c>
      <c r="Q343" s="30">
        <f t="shared" si="32"/>
        <v>10</v>
      </c>
      <c r="R343" s="3">
        <f t="shared" si="33"/>
        <v>17</v>
      </c>
      <c r="S343" s="3">
        <f t="shared" si="34"/>
        <v>17</v>
      </c>
      <c r="T343" s="3">
        <f t="shared" si="35"/>
        <v>0</v>
      </c>
      <c r="U343" s="29">
        <v>2</v>
      </c>
      <c r="V343" s="10">
        <v>6</v>
      </c>
      <c r="W343" s="32">
        <v>7</v>
      </c>
      <c r="X343" s="29">
        <v>13</v>
      </c>
      <c r="Y343" s="32">
        <v>3</v>
      </c>
      <c r="Z343" s="32">
        <v>10</v>
      </c>
      <c r="AA343" s="32">
        <v>4</v>
      </c>
      <c r="AB343" s="34">
        <v>0</v>
      </c>
      <c r="AC343" s="34">
        <v>0</v>
      </c>
      <c r="AD343" s="34">
        <v>0</v>
      </c>
    </row>
    <row r="344" spans="1:30" ht="12.75">
      <c r="A344" s="11">
        <v>187500</v>
      </c>
      <c r="B344" s="20" t="s">
        <v>868</v>
      </c>
      <c r="C344" s="20" t="s">
        <v>7773</v>
      </c>
      <c r="D344" s="20" t="s">
        <v>3728</v>
      </c>
      <c r="E344" s="20" t="s">
        <v>3747</v>
      </c>
      <c r="F344" s="20" t="s">
        <v>3424</v>
      </c>
      <c r="K344" s="20" t="s">
        <v>2843</v>
      </c>
      <c r="L344" s="20" t="s">
        <v>6049</v>
      </c>
      <c r="N344" s="12">
        <f t="shared" si="30"/>
        <v>59</v>
      </c>
      <c r="O344" s="12">
        <f t="shared" si="31"/>
        <v>3.9333333333333331</v>
      </c>
      <c r="P344" s="26">
        <v>30</v>
      </c>
      <c r="Q344" s="30">
        <f t="shared" si="32"/>
        <v>10</v>
      </c>
      <c r="R344" s="3">
        <f t="shared" si="33"/>
        <v>17</v>
      </c>
      <c r="S344" s="3">
        <f t="shared" si="34"/>
        <v>17</v>
      </c>
      <c r="T344" s="3">
        <f t="shared" si="35"/>
        <v>0</v>
      </c>
      <c r="U344" s="29">
        <v>2</v>
      </c>
      <c r="V344" s="10">
        <v>6</v>
      </c>
      <c r="W344" s="32">
        <v>7</v>
      </c>
      <c r="X344" s="29">
        <v>13</v>
      </c>
      <c r="Y344" s="32">
        <v>3</v>
      </c>
      <c r="Z344" s="32">
        <v>10</v>
      </c>
      <c r="AA344" s="32">
        <v>4</v>
      </c>
      <c r="AB344" s="34">
        <v>0</v>
      </c>
      <c r="AC344" s="34">
        <v>0</v>
      </c>
      <c r="AD344" s="34">
        <v>0</v>
      </c>
    </row>
    <row r="345" spans="1:30" ht="12.75">
      <c r="A345" s="11">
        <v>1062500</v>
      </c>
      <c r="B345" s="20" t="s">
        <v>868</v>
      </c>
      <c r="C345" s="20" t="s">
        <v>7773</v>
      </c>
      <c r="D345" s="20" t="s">
        <v>3728</v>
      </c>
      <c r="E345" s="20" t="s">
        <v>3747</v>
      </c>
      <c r="F345" s="20" t="s">
        <v>3424</v>
      </c>
      <c r="K345" s="20" t="s">
        <v>763</v>
      </c>
      <c r="L345" s="20" t="s">
        <v>6058</v>
      </c>
      <c r="N345" s="12">
        <f t="shared" si="30"/>
        <v>59</v>
      </c>
      <c r="O345" s="12">
        <f t="shared" si="31"/>
        <v>3.9333333333333331</v>
      </c>
      <c r="P345" s="26">
        <v>30</v>
      </c>
      <c r="Q345" s="30">
        <f t="shared" si="32"/>
        <v>10</v>
      </c>
      <c r="R345" s="3">
        <f t="shared" si="33"/>
        <v>17</v>
      </c>
      <c r="S345" s="3">
        <f t="shared" si="34"/>
        <v>17</v>
      </c>
      <c r="T345" s="3">
        <f t="shared" si="35"/>
        <v>0</v>
      </c>
      <c r="U345" s="29">
        <v>2</v>
      </c>
      <c r="V345" s="10">
        <v>6</v>
      </c>
      <c r="W345" s="32">
        <v>7</v>
      </c>
      <c r="X345" s="29">
        <v>13</v>
      </c>
      <c r="Y345" s="32">
        <v>3</v>
      </c>
      <c r="Z345" s="32">
        <v>10</v>
      </c>
      <c r="AA345" s="32">
        <v>4</v>
      </c>
      <c r="AB345" s="34">
        <v>0</v>
      </c>
      <c r="AC345" s="34">
        <v>0</v>
      </c>
      <c r="AD345" s="34">
        <v>0</v>
      </c>
    </row>
    <row r="346" spans="2:30" ht="12.75">
      <c r="B346" s="20" t="s">
        <v>868</v>
      </c>
      <c r="C346" s="20" t="s">
        <v>638</v>
      </c>
      <c r="D346" s="20" t="s">
        <v>3728</v>
      </c>
      <c r="E346" s="20" t="s">
        <v>3747</v>
      </c>
      <c r="F346" s="20" t="s">
        <v>3424</v>
      </c>
      <c r="K346" s="20" t="s">
        <v>763</v>
      </c>
      <c r="L346" s="20" t="s">
        <v>369</v>
      </c>
      <c r="N346" s="12">
        <f t="shared" si="30"/>
        <v>59</v>
      </c>
      <c r="O346" s="12">
        <f t="shared" si="31"/>
        <v>3.9333333333333331</v>
      </c>
      <c r="P346" s="26">
        <v>30</v>
      </c>
      <c r="Q346" s="30">
        <f t="shared" si="32"/>
        <v>10</v>
      </c>
      <c r="R346" s="3">
        <f t="shared" si="33"/>
        <v>17</v>
      </c>
      <c r="S346" s="3">
        <f t="shared" si="34"/>
        <v>17</v>
      </c>
      <c r="T346" s="3">
        <f t="shared" si="35"/>
        <v>0</v>
      </c>
      <c r="U346" s="29">
        <v>2</v>
      </c>
      <c r="V346" s="10">
        <v>6</v>
      </c>
      <c r="W346" s="32">
        <v>7</v>
      </c>
      <c r="X346" s="29">
        <v>13</v>
      </c>
      <c r="Y346" s="32">
        <v>3</v>
      </c>
      <c r="Z346" s="32">
        <v>10</v>
      </c>
      <c r="AA346" s="32">
        <v>4</v>
      </c>
      <c r="AB346" s="34">
        <v>0</v>
      </c>
      <c r="AC346" s="34">
        <v>0</v>
      </c>
      <c r="AD346" s="34">
        <v>0</v>
      </c>
    </row>
    <row r="347" spans="2:30" ht="12.75">
      <c r="B347" s="20" t="s">
        <v>868</v>
      </c>
      <c r="C347" s="20" t="s">
        <v>638</v>
      </c>
      <c r="D347" s="20" t="s">
        <v>3728</v>
      </c>
      <c r="E347" s="20" t="s">
        <v>3747</v>
      </c>
      <c r="F347" s="20" t="s">
        <v>3424</v>
      </c>
      <c r="K347" s="20" t="s">
        <v>763</v>
      </c>
      <c r="L347" s="20" t="s">
        <v>367</v>
      </c>
      <c r="N347" s="12">
        <f t="shared" si="30"/>
        <v>59</v>
      </c>
      <c r="O347" s="12">
        <f t="shared" si="31"/>
        <v>3.9333333333333331</v>
      </c>
      <c r="P347" s="26">
        <v>30</v>
      </c>
      <c r="Q347" s="30">
        <f t="shared" si="32"/>
        <v>10</v>
      </c>
      <c r="R347" s="3">
        <f t="shared" si="33"/>
        <v>17</v>
      </c>
      <c r="S347" s="3">
        <f t="shared" si="34"/>
        <v>17</v>
      </c>
      <c r="T347" s="3">
        <f t="shared" si="35"/>
        <v>0</v>
      </c>
      <c r="U347" s="29">
        <v>2</v>
      </c>
      <c r="V347" s="10">
        <v>6</v>
      </c>
      <c r="W347" s="32">
        <v>7</v>
      </c>
      <c r="X347" s="29">
        <v>13</v>
      </c>
      <c r="Y347" s="32">
        <v>3</v>
      </c>
      <c r="Z347" s="32">
        <v>10</v>
      </c>
      <c r="AA347" s="32">
        <v>4</v>
      </c>
      <c r="AB347" s="34">
        <v>0</v>
      </c>
      <c r="AC347" s="34">
        <v>0</v>
      </c>
      <c r="AD347" s="34">
        <v>0</v>
      </c>
    </row>
    <row r="348" spans="1:30" ht="12.75">
      <c r="A348" s="11">
        <v>937500</v>
      </c>
      <c r="B348" s="20" t="s">
        <v>868</v>
      </c>
      <c r="C348" s="20" t="s">
        <v>7770</v>
      </c>
      <c r="D348" s="20" t="s">
        <v>3728</v>
      </c>
      <c r="E348" s="20" t="s">
        <v>3747</v>
      </c>
      <c r="F348" s="20" t="s">
        <v>3424</v>
      </c>
      <c r="K348" s="20" t="s">
        <v>763</v>
      </c>
      <c r="L348" s="20" t="s">
        <v>5397</v>
      </c>
      <c r="N348" s="12">
        <f t="shared" si="30"/>
        <v>59</v>
      </c>
      <c r="O348" s="12">
        <f t="shared" si="31"/>
        <v>3.9333333333333331</v>
      </c>
      <c r="P348" s="26">
        <v>30</v>
      </c>
      <c r="Q348" s="30">
        <f t="shared" si="32"/>
        <v>10</v>
      </c>
      <c r="R348" s="3">
        <f t="shared" si="33"/>
        <v>17</v>
      </c>
      <c r="S348" s="3">
        <f t="shared" si="34"/>
        <v>17</v>
      </c>
      <c r="T348" s="3">
        <f t="shared" si="35"/>
        <v>0</v>
      </c>
      <c r="U348" s="29">
        <v>2</v>
      </c>
      <c r="V348" s="10">
        <v>6</v>
      </c>
      <c r="W348" s="32">
        <v>7</v>
      </c>
      <c r="X348" s="29">
        <v>13</v>
      </c>
      <c r="Y348" s="32">
        <v>3</v>
      </c>
      <c r="Z348" s="32">
        <v>10</v>
      </c>
      <c r="AA348" s="32">
        <v>4</v>
      </c>
      <c r="AB348" s="34">
        <v>0</v>
      </c>
      <c r="AC348" s="34">
        <v>0</v>
      </c>
      <c r="AD348" s="34">
        <v>0</v>
      </c>
    </row>
    <row r="349" spans="1:30" ht="12.75">
      <c r="A349" s="11">
        <v>125000</v>
      </c>
      <c r="B349" s="20" t="s">
        <v>868</v>
      </c>
      <c r="C349" s="20" t="s">
        <v>7665</v>
      </c>
      <c r="D349" s="20" t="s">
        <v>3728</v>
      </c>
      <c r="E349" s="20" t="s">
        <v>3747</v>
      </c>
      <c r="F349" s="20" t="s">
        <v>3424</v>
      </c>
      <c r="K349" s="20" t="s">
        <v>763</v>
      </c>
      <c r="L349" s="20" t="s">
        <v>6189</v>
      </c>
      <c r="N349" s="12">
        <f t="shared" si="30"/>
        <v>59</v>
      </c>
      <c r="O349" s="12">
        <f t="shared" si="31"/>
        <v>3.9333333333333331</v>
      </c>
      <c r="P349" s="26">
        <v>30</v>
      </c>
      <c r="Q349" s="30">
        <f t="shared" si="32"/>
        <v>10</v>
      </c>
      <c r="R349" s="3">
        <f t="shared" si="33"/>
        <v>17</v>
      </c>
      <c r="S349" s="3">
        <f t="shared" si="34"/>
        <v>17</v>
      </c>
      <c r="T349" s="3">
        <f t="shared" si="35"/>
        <v>0</v>
      </c>
      <c r="U349" s="29">
        <v>2</v>
      </c>
      <c r="V349" s="10">
        <v>6</v>
      </c>
      <c r="W349" s="32">
        <v>7</v>
      </c>
      <c r="X349" s="29">
        <v>13</v>
      </c>
      <c r="Y349" s="32">
        <v>3</v>
      </c>
      <c r="Z349" s="32">
        <v>10</v>
      </c>
      <c r="AA349" s="32">
        <v>4</v>
      </c>
      <c r="AB349" s="34">
        <v>0</v>
      </c>
      <c r="AC349" s="34">
        <v>0</v>
      </c>
      <c r="AD349" s="34">
        <v>0</v>
      </c>
    </row>
    <row r="350" spans="2:30" ht="12.75">
      <c r="B350" s="20" t="s">
        <v>870</v>
      </c>
      <c r="C350" s="20" t="s">
        <v>2191</v>
      </c>
      <c r="D350" s="20" t="s">
        <v>3728</v>
      </c>
      <c r="E350" s="20" t="s">
        <v>3747</v>
      </c>
      <c r="F350" s="20" t="s">
        <v>3424</v>
      </c>
      <c r="K350" s="20" t="s">
        <v>2843</v>
      </c>
      <c r="L350" s="20" t="s">
        <v>1535</v>
      </c>
      <c r="N350" s="12">
        <f t="shared" si="30"/>
        <v>59</v>
      </c>
      <c r="O350" s="12">
        <f t="shared" si="31"/>
        <v>3.9333333333333331</v>
      </c>
      <c r="P350" s="26">
        <v>30</v>
      </c>
      <c r="Q350" s="30">
        <f t="shared" si="32"/>
        <v>10</v>
      </c>
      <c r="R350" s="3">
        <f t="shared" si="33"/>
        <v>17</v>
      </c>
      <c r="S350" s="3">
        <f t="shared" si="34"/>
        <v>17</v>
      </c>
      <c r="T350" s="3">
        <f t="shared" si="35"/>
        <v>0</v>
      </c>
      <c r="U350" s="29">
        <v>2</v>
      </c>
      <c r="V350" s="10">
        <v>6</v>
      </c>
      <c r="W350" s="32">
        <v>7</v>
      </c>
      <c r="X350" s="29">
        <v>13</v>
      </c>
      <c r="Y350" s="32">
        <v>3</v>
      </c>
      <c r="Z350" s="32">
        <v>10</v>
      </c>
      <c r="AA350" s="32">
        <v>4</v>
      </c>
      <c r="AB350" s="34">
        <v>0</v>
      </c>
      <c r="AC350" s="34">
        <v>0</v>
      </c>
      <c r="AD350" s="34">
        <v>0</v>
      </c>
    </row>
    <row r="351" spans="1:30" ht="12.75">
      <c r="A351" s="11">
        <v>15</v>
      </c>
      <c r="B351" s="20" t="s">
        <v>870</v>
      </c>
      <c r="C351" s="20" t="s">
        <v>2344</v>
      </c>
      <c r="D351" s="20" t="s">
        <v>3728</v>
      </c>
      <c r="E351" s="20" t="s">
        <v>3747</v>
      </c>
      <c r="F351" s="20" t="s">
        <v>3424</v>
      </c>
      <c r="K351" s="20" t="s">
        <v>763</v>
      </c>
      <c r="L351" s="20" t="s">
        <v>2268</v>
      </c>
      <c r="N351" s="12">
        <f t="shared" si="30"/>
        <v>59</v>
      </c>
      <c r="O351" s="12">
        <f t="shared" si="31"/>
        <v>3.9333333333333331</v>
      </c>
      <c r="P351" s="26">
        <v>30</v>
      </c>
      <c r="Q351" s="30">
        <f t="shared" si="32"/>
        <v>10</v>
      </c>
      <c r="R351" s="3">
        <f t="shared" si="33"/>
        <v>17</v>
      </c>
      <c r="S351" s="3">
        <f t="shared" si="34"/>
        <v>17</v>
      </c>
      <c r="T351" s="3">
        <f t="shared" si="35"/>
        <v>0</v>
      </c>
      <c r="U351" s="29">
        <v>2</v>
      </c>
      <c r="V351" s="10">
        <v>6</v>
      </c>
      <c r="W351" s="32">
        <v>7</v>
      </c>
      <c r="X351" s="29">
        <v>13</v>
      </c>
      <c r="Y351" s="32">
        <v>3</v>
      </c>
      <c r="Z351" s="32">
        <v>10</v>
      </c>
      <c r="AA351" s="32">
        <v>4</v>
      </c>
      <c r="AB351" s="34">
        <v>0</v>
      </c>
      <c r="AC351" s="34">
        <v>0</v>
      </c>
      <c r="AD351" s="34">
        <v>0</v>
      </c>
    </row>
    <row r="352" spans="2:30" ht="12.75">
      <c r="B352" s="20" t="s">
        <v>870</v>
      </c>
      <c r="C352" s="20" t="s">
        <v>2191</v>
      </c>
      <c r="D352" s="20" t="s">
        <v>3728</v>
      </c>
      <c r="E352" s="20" t="s">
        <v>3747</v>
      </c>
      <c r="F352" s="20" t="s">
        <v>3424</v>
      </c>
      <c r="K352" s="20" t="s">
        <v>2842</v>
      </c>
      <c r="L352" s="20" t="s">
        <v>2194</v>
      </c>
      <c r="N352" s="12">
        <f t="shared" si="30"/>
        <v>59</v>
      </c>
      <c r="O352" s="12">
        <f t="shared" si="31"/>
        <v>3.9333333333333331</v>
      </c>
      <c r="P352" s="26">
        <v>30</v>
      </c>
      <c r="Q352" s="30">
        <f t="shared" si="32"/>
        <v>10</v>
      </c>
      <c r="R352" s="3">
        <f t="shared" si="33"/>
        <v>17</v>
      </c>
      <c r="S352" s="3">
        <f t="shared" si="34"/>
        <v>17</v>
      </c>
      <c r="T352" s="3">
        <f t="shared" si="35"/>
        <v>0</v>
      </c>
      <c r="U352" s="29">
        <v>2</v>
      </c>
      <c r="V352" s="10">
        <v>6</v>
      </c>
      <c r="W352" s="32">
        <v>7</v>
      </c>
      <c r="X352" s="29">
        <v>13</v>
      </c>
      <c r="Y352" s="32">
        <v>3</v>
      </c>
      <c r="Z352" s="32">
        <v>10</v>
      </c>
      <c r="AA352" s="32">
        <v>4</v>
      </c>
      <c r="AB352" s="34">
        <v>0</v>
      </c>
      <c r="AC352" s="34">
        <v>0</v>
      </c>
      <c r="AD352" s="34">
        <v>0</v>
      </c>
    </row>
    <row r="353" spans="1:30" ht="12.75">
      <c r="A353" s="11">
        <v>250000</v>
      </c>
      <c r="B353" s="20" t="s">
        <v>2247</v>
      </c>
      <c r="C353" s="20" t="s">
        <v>5012</v>
      </c>
      <c r="D353" s="20" t="s">
        <v>3728</v>
      </c>
      <c r="E353" s="20" t="s">
        <v>3747</v>
      </c>
      <c r="F353" s="20" t="s">
        <v>3424</v>
      </c>
      <c r="K353" s="20" t="s">
        <v>2799</v>
      </c>
      <c r="L353" s="20" t="s">
        <v>8434</v>
      </c>
      <c r="N353" s="12">
        <f t="shared" si="30"/>
        <v>59</v>
      </c>
      <c r="O353" s="12">
        <f t="shared" si="31"/>
        <v>3.9333333333333331</v>
      </c>
      <c r="P353" s="26">
        <v>30</v>
      </c>
      <c r="Q353" s="30">
        <f t="shared" si="32"/>
        <v>10</v>
      </c>
      <c r="R353" s="3">
        <f t="shared" si="33"/>
        <v>17</v>
      </c>
      <c r="S353" s="3">
        <f t="shared" si="34"/>
        <v>17</v>
      </c>
      <c r="T353" s="3">
        <f t="shared" si="35"/>
        <v>0</v>
      </c>
      <c r="U353" s="29">
        <v>2</v>
      </c>
      <c r="V353" s="10">
        <v>6</v>
      </c>
      <c r="W353" s="32">
        <v>7</v>
      </c>
      <c r="X353" s="29">
        <v>13</v>
      </c>
      <c r="Y353" s="32">
        <v>3</v>
      </c>
      <c r="Z353" s="32">
        <v>10</v>
      </c>
      <c r="AA353" s="32">
        <v>4</v>
      </c>
      <c r="AB353" s="34">
        <v>0</v>
      </c>
      <c r="AC353" s="34">
        <v>0</v>
      </c>
      <c r="AD353" s="34">
        <v>0</v>
      </c>
    </row>
    <row r="354" spans="1:30" ht="12.75">
      <c r="A354" s="11">
        <v>93750</v>
      </c>
      <c r="B354" s="20" t="s">
        <v>2247</v>
      </c>
      <c r="C354" s="20" t="s">
        <v>5012</v>
      </c>
      <c r="D354" s="20" t="s">
        <v>3728</v>
      </c>
      <c r="E354" s="20" t="s">
        <v>3747</v>
      </c>
      <c r="F354" s="20" t="s">
        <v>3424</v>
      </c>
      <c r="K354" s="20" t="s">
        <v>763</v>
      </c>
      <c r="L354" s="20" t="s">
        <v>5037</v>
      </c>
      <c r="N354" s="12">
        <f t="shared" si="30"/>
        <v>59</v>
      </c>
      <c r="O354" s="12">
        <f t="shared" si="31"/>
        <v>3.9333333333333331</v>
      </c>
      <c r="P354" s="26">
        <v>30</v>
      </c>
      <c r="Q354" s="30">
        <f t="shared" si="32"/>
        <v>10</v>
      </c>
      <c r="R354" s="3">
        <f t="shared" si="33"/>
        <v>17</v>
      </c>
      <c r="S354" s="3">
        <f t="shared" si="34"/>
        <v>17</v>
      </c>
      <c r="T354" s="3">
        <f t="shared" si="35"/>
        <v>0</v>
      </c>
      <c r="U354" s="29">
        <v>2</v>
      </c>
      <c r="V354" s="10">
        <v>6</v>
      </c>
      <c r="W354" s="32">
        <v>7</v>
      </c>
      <c r="X354" s="29">
        <v>13</v>
      </c>
      <c r="Y354" s="32">
        <v>3</v>
      </c>
      <c r="Z354" s="32">
        <v>10</v>
      </c>
      <c r="AA354" s="32">
        <v>4</v>
      </c>
      <c r="AB354" s="34">
        <v>0</v>
      </c>
      <c r="AC354" s="34">
        <v>0</v>
      </c>
      <c r="AD354" s="34">
        <v>0</v>
      </c>
    </row>
    <row r="355" spans="1:30" ht="12.75">
      <c r="A355" s="11">
        <v>262</v>
      </c>
      <c r="B355" s="20" t="s">
        <v>2247</v>
      </c>
      <c r="C355" s="20" t="s">
        <v>5012</v>
      </c>
      <c r="D355" s="20" t="s">
        <v>3728</v>
      </c>
      <c r="E355" s="20" t="s">
        <v>3747</v>
      </c>
      <c r="F355" s="20" t="s">
        <v>3424</v>
      </c>
      <c r="K355" s="20" t="s">
        <v>763</v>
      </c>
      <c r="L355" s="20" t="s">
        <v>8441</v>
      </c>
      <c r="N355" s="12">
        <f t="shared" si="30"/>
        <v>59</v>
      </c>
      <c r="O355" s="12">
        <f t="shared" si="31"/>
        <v>3.9333333333333331</v>
      </c>
      <c r="P355" s="26">
        <v>30</v>
      </c>
      <c r="Q355" s="30">
        <f t="shared" si="32"/>
        <v>10</v>
      </c>
      <c r="R355" s="3">
        <f t="shared" si="33"/>
        <v>17</v>
      </c>
      <c r="S355" s="3">
        <f t="shared" si="34"/>
        <v>17</v>
      </c>
      <c r="T355" s="3">
        <f t="shared" si="35"/>
        <v>0</v>
      </c>
      <c r="U355" s="29">
        <v>2</v>
      </c>
      <c r="V355" s="10">
        <v>6</v>
      </c>
      <c r="W355" s="32">
        <v>7</v>
      </c>
      <c r="X355" s="29">
        <v>13</v>
      </c>
      <c r="Y355" s="32">
        <v>3</v>
      </c>
      <c r="Z355" s="32">
        <v>10</v>
      </c>
      <c r="AA355" s="32">
        <v>4</v>
      </c>
      <c r="AB355" s="34">
        <v>0</v>
      </c>
      <c r="AC355" s="34">
        <v>0</v>
      </c>
      <c r="AD355" s="34">
        <v>0</v>
      </c>
    </row>
    <row r="356" spans="1:30" ht="12.75">
      <c r="A356" s="11">
        <v>250000</v>
      </c>
      <c r="B356" s="20" t="s">
        <v>868</v>
      </c>
      <c r="C356" s="20" t="s">
        <v>7656</v>
      </c>
      <c r="D356" s="20" t="s">
        <v>3728</v>
      </c>
      <c r="E356" s="20" t="s">
        <v>3747</v>
      </c>
      <c r="F356" s="20" t="s">
        <v>3424</v>
      </c>
      <c r="K356" s="20" t="s">
        <v>2841</v>
      </c>
      <c r="L356" s="20" t="s">
        <v>2441</v>
      </c>
      <c r="N356" s="12">
        <f t="shared" si="30"/>
        <v>63</v>
      </c>
      <c r="O356" s="12">
        <f t="shared" si="31"/>
        <v>2.80</v>
      </c>
      <c r="P356" s="26">
        <v>45</v>
      </c>
      <c r="Q356" s="30">
        <f t="shared" si="32"/>
        <v>10</v>
      </c>
      <c r="R356" s="3">
        <f t="shared" si="33"/>
        <v>19</v>
      </c>
      <c r="S356" s="3">
        <f t="shared" si="34"/>
        <v>19</v>
      </c>
      <c r="T356" s="3">
        <f t="shared" si="35"/>
        <v>0</v>
      </c>
      <c r="U356" s="29">
        <v>2</v>
      </c>
      <c r="V356" s="10">
        <v>6</v>
      </c>
      <c r="W356" s="32">
        <v>7</v>
      </c>
      <c r="X356" s="29">
        <v>13</v>
      </c>
      <c r="Y356" s="32">
        <v>5</v>
      </c>
      <c r="Z356" s="32">
        <v>10</v>
      </c>
      <c r="AA356" s="32">
        <v>4</v>
      </c>
      <c r="AB356" s="34">
        <v>0</v>
      </c>
      <c r="AC356" s="34">
        <v>0</v>
      </c>
      <c r="AD356" s="34">
        <v>0</v>
      </c>
    </row>
    <row r="357" spans="1:30" ht="12.75">
      <c r="A357" s="11">
        <v>250000</v>
      </c>
      <c r="B357" s="20" t="s">
        <v>868</v>
      </c>
      <c r="C357" s="20" t="s">
        <v>7657</v>
      </c>
      <c r="D357" s="20" t="s">
        <v>3728</v>
      </c>
      <c r="E357" s="20" t="s">
        <v>3747</v>
      </c>
      <c r="F357" s="20" t="s">
        <v>3424</v>
      </c>
      <c r="K357" s="20" t="s">
        <v>2841</v>
      </c>
      <c r="L357" s="20" t="s">
        <v>5675</v>
      </c>
      <c r="N357" s="12">
        <f t="shared" si="30"/>
        <v>63</v>
      </c>
      <c r="O357" s="12">
        <f t="shared" si="31"/>
        <v>2.80</v>
      </c>
      <c r="P357" s="26">
        <v>45</v>
      </c>
      <c r="Q357" s="30">
        <f t="shared" si="32"/>
        <v>10</v>
      </c>
      <c r="R357" s="3">
        <f t="shared" si="33"/>
        <v>19</v>
      </c>
      <c r="S357" s="3">
        <f t="shared" si="34"/>
        <v>19</v>
      </c>
      <c r="T357" s="3">
        <f t="shared" si="35"/>
        <v>0</v>
      </c>
      <c r="U357" s="29">
        <v>2</v>
      </c>
      <c r="V357" s="10">
        <v>6</v>
      </c>
      <c r="W357" s="32">
        <v>7</v>
      </c>
      <c r="X357" s="29">
        <v>13</v>
      </c>
      <c r="Y357" s="32">
        <v>5</v>
      </c>
      <c r="Z357" s="32">
        <v>10</v>
      </c>
      <c r="AA357" s="32">
        <v>4</v>
      </c>
      <c r="AB357" s="34">
        <v>0</v>
      </c>
      <c r="AC357" s="34">
        <v>0</v>
      </c>
      <c r="AD357" s="34">
        <v>0</v>
      </c>
    </row>
    <row r="358" spans="1:30" ht="12.75">
      <c r="A358" s="11">
        <v>61325</v>
      </c>
      <c r="B358" s="20" t="s">
        <v>872</v>
      </c>
      <c r="C358" s="20" t="s">
        <v>6087</v>
      </c>
      <c r="D358" s="20" t="s">
        <v>3728</v>
      </c>
      <c r="E358" s="20" t="s">
        <v>3747</v>
      </c>
      <c r="F358" s="20" t="s">
        <v>3424</v>
      </c>
      <c r="G358" s="48" t="s">
        <v>8218</v>
      </c>
      <c r="J358" s="20" t="s">
        <v>7812</v>
      </c>
      <c r="K358" s="20" t="s">
        <v>763</v>
      </c>
      <c r="L358" s="20" t="s">
        <v>1059</v>
      </c>
      <c r="N358" s="12">
        <f t="shared" si="30"/>
        <v>58.75</v>
      </c>
      <c r="O358" s="12">
        <f t="shared" si="31"/>
        <v>3.1756756756756759</v>
      </c>
      <c r="P358" s="26">
        <v>37</v>
      </c>
      <c r="Q358" s="30">
        <f t="shared" si="32"/>
        <v>10</v>
      </c>
      <c r="R358" s="3">
        <f t="shared" si="33"/>
        <v>18</v>
      </c>
      <c r="S358" s="3">
        <f t="shared" si="34"/>
        <v>18</v>
      </c>
      <c r="T358" s="3">
        <f t="shared" si="35"/>
        <v>0</v>
      </c>
      <c r="U358" s="29">
        <v>3</v>
      </c>
      <c r="V358" s="10">
        <v>5</v>
      </c>
      <c r="W358" s="32">
        <v>7</v>
      </c>
      <c r="X358" s="29">
        <v>6</v>
      </c>
      <c r="Y358" s="32">
        <v>3</v>
      </c>
      <c r="Z358" s="32">
        <v>10</v>
      </c>
      <c r="AA358" s="32">
        <v>5</v>
      </c>
      <c r="AB358" s="34">
        <v>0</v>
      </c>
      <c r="AC358" s="34">
        <v>0</v>
      </c>
      <c r="AD358" s="34">
        <v>0</v>
      </c>
    </row>
    <row r="359" spans="1:30" ht="12.75">
      <c r="A359" s="11">
        <v>47690</v>
      </c>
      <c r="B359" s="20" t="s">
        <v>872</v>
      </c>
      <c r="C359" s="20" t="s">
        <v>7557</v>
      </c>
      <c r="D359" s="20" t="s">
        <v>3728</v>
      </c>
      <c r="E359" s="20" t="s">
        <v>3747</v>
      </c>
      <c r="F359" s="20" t="s">
        <v>3424</v>
      </c>
      <c r="G359" s="48" t="s">
        <v>8236</v>
      </c>
      <c r="J359" s="20" t="s">
        <v>7812</v>
      </c>
      <c r="K359" s="20" t="s">
        <v>763</v>
      </c>
      <c r="L359" s="20" t="s">
        <v>1059</v>
      </c>
      <c r="N359" s="12">
        <f t="shared" si="30"/>
        <v>58.75</v>
      </c>
      <c r="O359" s="12">
        <f t="shared" si="31"/>
        <v>3.1756756756756759</v>
      </c>
      <c r="P359" s="26">
        <v>37</v>
      </c>
      <c r="Q359" s="30">
        <f t="shared" si="32"/>
        <v>10</v>
      </c>
      <c r="R359" s="3">
        <f t="shared" si="33"/>
        <v>18</v>
      </c>
      <c r="S359" s="3">
        <f t="shared" si="34"/>
        <v>18</v>
      </c>
      <c r="T359" s="3">
        <f t="shared" si="35"/>
        <v>0</v>
      </c>
      <c r="U359" s="29">
        <v>3</v>
      </c>
      <c r="V359" s="10">
        <v>5</v>
      </c>
      <c r="W359" s="32">
        <v>7</v>
      </c>
      <c r="X359" s="29">
        <v>6</v>
      </c>
      <c r="Y359" s="32">
        <v>3</v>
      </c>
      <c r="Z359" s="32">
        <v>10</v>
      </c>
      <c r="AA359" s="32">
        <v>5</v>
      </c>
      <c r="AB359" s="34">
        <v>0</v>
      </c>
      <c r="AC359" s="34">
        <v>0</v>
      </c>
      <c r="AD359" s="34">
        <v>0</v>
      </c>
    </row>
    <row r="360" spans="1:30" ht="12.75">
      <c r="A360" s="11">
        <v>1220821</v>
      </c>
      <c r="B360" s="20" t="s">
        <v>876</v>
      </c>
      <c r="D360" s="20" t="s">
        <v>3728</v>
      </c>
      <c r="E360" s="20" t="s">
        <v>3747</v>
      </c>
      <c r="F360" s="20" t="s">
        <v>3424</v>
      </c>
      <c r="K360" s="20" t="s">
        <v>764</v>
      </c>
      <c r="L360" s="20" t="s">
        <v>2352</v>
      </c>
      <c r="N360" s="12">
        <f t="shared" si="30"/>
        <v>73</v>
      </c>
      <c r="O360" s="12">
        <f t="shared" si="31"/>
        <v>3.1063829787234041</v>
      </c>
      <c r="P360" s="26">
        <v>47</v>
      </c>
      <c r="Q360" s="30">
        <f t="shared" si="32"/>
        <v>10</v>
      </c>
      <c r="R360" s="3">
        <f t="shared" si="33"/>
        <v>22</v>
      </c>
      <c r="S360" s="3">
        <f t="shared" si="34"/>
        <v>22</v>
      </c>
      <c r="T360" s="3">
        <f t="shared" si="35"/>
        <v>0</v>
      </c>
      <c r="U360" s="29">
        <v>4</v>
      </c>
      <c r="V360" s="10">
        <v>5</v>
      </c>
      <c r="W360" s="32">
        <v>9</v>
      </c>
      <c r="X360" s="29">
        <v>17</v>
      </c>
      <c r="Y360" s="32">
        <v>4</v>
      </c>
      <c r="Z360" s="32">
        <v>10</v>
      </c>
      <c r="AA360" s="32">
        <v>8</v>
      </c>
      <c r="AB360" s="34">
        <v>0</v>
      </c>
      <c r="AC360" s="34">
        <v>0</v>
      </c>
      <c r="AD360" s="34">
        <v>0</v>
      </c>
    </row>
    <row r="361" spans="1:30" ht="12.75">
      <c r="A361" s="11">
        <v>1155407</v>
      </c>
      <c r="B361" s="20" t="s">
        <v>872</v>
      </c>
      <c r="D361" s="20" t="s">
        <v>3728</v>
      </c>
      <c r="E361" s="20" t="s">
        <v>3747</v>
      </c>
      <c r="F361" s="20" t="s">
        <v>3424</v>
      </c>
      <c r="H361" s="71" t="s">
        <v>7812</v>
      </c>
      <c r="I361" s="20" t="s">
        <v>1586</v>
      </c>
      <c r="J361" s="20" t="s">
        <v>7812</v>
      </c>
      <c r="K361" s="20" t="s">
        <v>764</v>
      </c>
      <c r="L361" s="20" t="s">
        <v>2181</v>
      </c>
      <c r="N361" s="12">
        <f t="shared" si="30"/>
        <v>73</v>
      </c>
      <c r="O361" s="12">
        <f t="shared" si="31"/>
        <v>3.0416666666666665</v>
      </c>
      <c r="P361" s="26">
        <v>48</v>
      </c>
      <c r="Q361" s="30">
        <f t="shared" si="32"/>
        <v>10</v>
      </c>
      <c r="R361" s="3">
        <f t="shared" si="33"/>
        <v>22</v>
      </c>
      <c r="S361" s="3">
        <f t="shared" si="34"/>
        <v>22</v>
      </c>
      <c r="T361" s="3">
        <f t="shared" si="35"/>
        <v>0</v>
      </c>
      <c r="U361" s="29">
        <v>4</v>
      </c>
      <c r="V361" s="10">
        <v>5</v>
      </c>
      <c r="W361" s="32">
        <v>9</v>
      </c>
      <c r="X361" s="29">
        <v>17</v>
      </c>
      <c r="Y361" s="32">
        <v>4</v>
      </c>
      <c r="Z361" s="32">
        <v>10</v>
      </c>
      <c r="AA361" s="32">
        <v>8</v>
      </c>
      <c r="AB361" s="34">
        <v>0</v>
      </c>
      <c r="AC361" s="34">
        <v>0</v>
      </c>
      <c r="AD361" s="34">
        <v>0</v>
      </c>
    </row>
    <row r="362" spans="1:30" ht="12.75">
      <c r="A362" s="11">
        <v>1215905</v>
      </c>
      <c r="B362" s="20" t="s">
        <v>872</v>
      </c>
      <c r="D362" s="20" t="s">
        <v>3728</v>
      </c>
      <c r="E362" s="20" t="s">
        <v>3747</v>
      </c>
      <c r="F362" s="20" t="s">
        <v>3424</v>
      </c>
      <c r="G362" s="48" t="s">
        <v>8296</v>
      </c>
      <c r="J362" s="20" t="s">
        <v>7812</v>
      </c>
      <c r="K362" s="20" t="s">
        <v>764</v>
      </c>
      <c r="L362" s="20" t="s">
        <v>5596</v>
      </c>
      <c r="N362" s="12">
        <f t="shared" si="30"/>
        <v>72.75</v>
      </c>
      <c r="O362" s="12">
        <f t="shared" si="31"/>
        <v>3.0957446808510638</v>
      </c>
      <c r="P362" s="26">
        <v>47</v>
      </c>
      <c r="Q362" s="30">
        <f t="shared" si="32"/>
        <v>10</v>
      </c>
      <c r="R362" s="3">
        <f t="shared" si="33"/>
        <v>22</v>
      </c>
      <c r="S362" s="3">
        <f t="shared" si="34"/>
        <v>22</v>
      </c>
      <c r="T362" s="3">
        <f t="shared" si="35"/>
        <v>0</v>
      </c>
      <c r="U362" s="29">
        <v>4</v>
      </c>
      <c r="V362" s="10">
        <v>4</v>
      </c>
      <c r="W362" s="32">
        <v>10</v>
      </c>
      <c r="X362" s="29">
        <v>17</v>
      </c>
      <c r="Y362" s="32">
        <v>4</v>
      </c>
      <c r="Z362" s="32">
        <v>10</v>
      </c>
      <c r="AA362" s="32">
        <v>8</v>
      </c>
      <c r="AB362" s="34">
        <v>0</v>
      </c>
      <c r="AC362" s="34">
        <v>0</v>
      </c>
      <c r="AD362" s="34">
        <v>0</v>
      </c>
    </row>
    <row r="363" spans="1:30" ht="12.75">
      <c r="A363" s="11">
        <v>1100388</v>
      </c>
      <c r="B363" s="20" t="s">
        <v>872</v>
      </c>
      <c r="D363" s="20" t="s">
        <v>3728</v>
      </c>
      <c r="E363" s="20" t="s">
        <v>3747</v>
      </c>
      <c r="F363" s="20" t="s">
        <v>3424</v>
      </c>
      <c r="G363" s="48" t="s">
        <v>8232</v>
      </c>
      <c r="J363" s="20" t="s">
        <v>7812</v>
      </c>
      <c r="K363" s="20" t="s">
        <v>764</v>
      </c>
      <c r="L363" s="20" t="s">
        <v>5596</v>
      </c>
      <c r="N363" s="12">
        <f t="shared" si="30"/>
        <v>72.75</v>
      </c>
      <c r="O363" s="12">
        <f t="shared" si="31"/>
        <v>3.03125</v>
      </c>
      <c r="P363" s="26">
        <v>48</v>
      </c>
      <c r="Q363" s="30">
        <f t="shared" si="32"/>
        <v>10</v>
      </c>
      <c r="R363" s="3">
        <f t="shared" si="33"/>
        <v>22</v>
      </c>
      <c r="S363" s="3">
        <f t="shared" si="34"/>
        <v>22</v>
      </c>
      <c r="T363" s="3">
        <f t="shared" si="35"/>
        <v>0</v>
      </c>
      <c r="U363" s="29">
        <v>4</v>
      </c>
      <c r="V363" s="10">
        <v>4</v>
      </c>
      <c r="W363" s="32">
        <v>10</v>
      </c>
      <c r="X363" s="29">
        <v>17</v>
      </c>
      <c r="Y363" s="32">
        <v>4</v>
      </c>
      <c r="Z363" s="32">
        <v>10</v>
      </c>
      <c r="AA363" s="32">
        <v>8</v>
      </c>
      <c r="AB363" s="34">
        <v>0</v>
      </c>
      <c r="AC363" s="34">
        <v>0</v>
      </c>
      <c r="AD363" s="34">
        <v>0</v>
      </c>
    </row>
    <row r="364" spans="1:30" ht="12.75">
      <c r="A364" s="11">
        <v>375782</v>
      </c>
      <c r="B364" s="20" t="s">
        <v>872</v>
      </c>
      <c r="C364" s="20" t="s">
        <v>7557</v>
      </c>
      <c r="D364" s="20" t="s">
        <v>3728</v>
      </c>
      <c r="E364" s="20" t="s">
        <v>3747</v>
      </c>
      <c r="F364" s="20" t="s">
        <v>3424</v>
      </c>
      <c r="G364" s="48" t="s">
        <v>8226</v>
      </c>
      <c r="H364" s="71" t="s">
        <v>7812</v>
      </c>
      <c r="I364" s="20" t="s">
        <v>1586</v>
      </c>
      <c r="J364" s="20" t="s">
        <v>7812</v>
      </c>
      <c r="K364" s="20" t="s">
        <v>764</v>
      </c>
      <c r="L364" s="20" t="s">
        <v>7556</v>
      </c>
      <c r="N364" s="12">
        <f t="shared" si="30"/>
        <v>69.25</v>
      </c>
      <c r="O364" s="12">
        <f t="shared" si="31"/>
        <v>2.6634615384615383</v>
      </c>
      <c r="P364" s="26">
        <v>52</v>
      </c>
      <c r="Q364" s="30">
        <f t="shared" si="32"/>
        <v>10</v>
      </c>
      <c r="R364" s="3">
        <f t="shared" si="33"/>
        <v>21</v>
      </c>
      <c r="S364" s="3">
        <f t="shared" si="34"/>
        <v>21</v>
      </c>
      <c r="T364" s="3">
        <f t="shared" si="35"/>
        <v>0</v>
      </c>
      <c r="U364" s="29">
        <v>4</v>
      </c>
      <c r="V364" s="10">
        <v>4</v>
      </c>
      <c r="W364" s="32">
        <v>9</v>
      </c>
      <c r="X364" s="29">
        <v>16</v>
      </c>
      <c r="Y364" s="32">
        <v>3</v>
      </c>
      <c r="Z364" s="32">
        <v>10</v>
      </c>
      <c r="AA364" s="32">
        <v>8</v>
      </c>
      <c r="AB364" s="34">
        <v>0</v>
      </c>
      <c r="AC364" s="34">
        <v>0</v>
      </c>
      <c r="AD364" s="34">
        <v>0</v>
      </c>
    </row>
    <row r="365" spans="1:30" ht="12.75">
      <c r="A365" s="11">
        <v>354633</v>
      </c>
      <c r="B365" s="20" t="s">
        <v>872</v>
      </c>
      <c r="D365" s="20" t="s">
        <v>3728</v>
      </c>
      <c r="E365" s="20" t="s">
        <v>3747</v>
      </c>
      <c r="F365" s="20" t="s">
        <v>3424</v>
      </c>
      <c r="J365" s="20" t="s">
        <v>7812</v>
      </c>
      <c r="K365" s="20" t="s">
        <v>764</v>
      </c>
      <c r="L365" s="20" t="s">
        <v>2409</v>
      </c>
      <c r="N365" s="12">
        <f t="shared" si="30"/>
        <v>69.25</v>
      </c>
      <c r="O365" s="12">
        <f t="shared" si="31"/>
        <v>2.6634615384615383</v>
      </c>
      <c r="P365" s="26">
        <v>52</v>
      </c>
      <c r="Q365" s="30">
        <f t="shared" si="32"/>
        <v>10</v>
      </c>
      <c r="R365" s="3">
        <f t="shared" si="33"/>
        <v>21</v>
      </c>
      <c r="S365" s="3">
        <f t="shared" si="34"/>
        <v>21</v>
      </c>
      <c r="T365" s="3">
        <f t="shared" si="35"/>
        <v>0</v>
      </c>
      <c r="U365" s="29">
        <v>4</v>
      </c>
      <c r="V365" s="10">
        <v>4</v>
      </c>
      <c r="W365" s="32">
        <v>9</v>
      </c>
      <c r="X365" s="29">
        <v>16</v>
      </c>
      <c r="Y365" s="32">
        <v>3</v>
      </c>
      <c r="Z365" s="32">
        <v>10</v>
      </c>
      <c r="AA365" s="32">
        <v>8</v>
      </c>
      <c r="AB365" s="34">
        <v>0</v>
      </c>
      <c r="AC365" s="34">
        <v>0</v>
      </c>
      <c r="AD365" s="34">
        <v>0</v>
      </c>
    </row>
    <row r="366" spans="1:30" ht="12.75">
      <c r="A366" s="11">
        <v>237955</v>
      </c>
      <c r="B366" s="20" t="s">
        <v>872</v>
      </c>
      <c r="D366" s="20" t="s">
        <v>3728</v>
      </c>
      <c r="E366" s="20" t="s">
        <v>3747</v>
      </c>
      <c r="F366" s="20" t="s">
        <v>3424</v>
      </c>
      <c r="K366" s="20" t="s">
        <v>764</v>
      </c>
      <c r="L366" s="20" t="s">
        <v>1063</v>
      </c>
      <c r="N366" s="12">
        <f t="shared" si="30"/>
        <v>68.75</v>
      </c>
      <c r="O366" s="12">
        <f t="shared" si="31"/>
        <v>2.6442307692307692</v>
      </c>
      <c r="P366" s="26">
        <v>52</v>
      </c>
      <c r="Q366" s="30">
        <f t="shared" si="32"/>
        <v>10</v>
      </c>
      <c r="R366" s="3">
        <f t="shared" si="33"/>
        <v>21</v>
      </c>
      <c r="S366" s="3">
        <f t="shared" si="34"/>
        <v>21</v>
      </c>
      <c r="T366" s="3">
        <f t="shared" si="35"/>
        <v>0</v>
      </c>
      <c r="U366" s="29">
        <v>4</v>
      </c>
      <c r="V366" s="10">
        <v>4</v>
      </c>
      <c r="W366" s="32">
        <v>9</v>
      </c>
      <c r="X366" s="29">
        <v>14</v>
      </c>
      <c r="Y366" s="32">
        <v>3</v>
      </c>
      <c r="Z366" s="32">
        <v>10</v>
      </c>
      <c r="AA366" s="32">
        <v>8</v>
      </c>
      <c r="AB366" s="34">
        <v>0</v>
      </c>
      <c r="AC366" s="34">
        <v>0</v>
      </c>
      <c r="AD366" s="34">
        <v>0</v>
      </c>
    </row>
    <row r="367" spans="2:30" ht="12.75">
      <c r="B367" s="20" t="s">
        <v>868</v>
      </c>
      <c r="C367" s="20" t="s">
        <v>7670</v>
      </c>
      <c r="D367" s="20" t="s">
        <v>3728</v>
      </c>
      <c r="E367" s="20" t="s">
        <v>3747</v>
      </c>
      <c r="F367" s="20" t="s">
        <v>3424</v>
      </c>
      <c r="K367" s="20" t="s">
        <v>2835</v>
      </c>
      <c r="L367" s="20" t="s">
        <v>5291</v>
      </c>
      <c r="N367" s="12">
        <f t="shared" si="30"/>
        <v>76.75</v>
      </c>
      <c r="O367" s="12">
        <f t="shared" si="31"/>
        <v>3.1979166666666665</v>
      </c>
      <c r="P367" s="26">
        <v>48</v>
      </c>
      <c r="Q367" s="30">
        <f t="shared" si="32"/>
        <v>10</v>
      </c>
      <c r="R367" s="3">
        <f t="shared" si="33"/>
        <v>23</v>
      </c>
      <c r="S367" s="3">
        <f t="shared" si="34"/>
        <v>23</v>
      </c>
      <c r="T367" s="3">
        <f t="shared" si="35"/>
        <v>0</v>
      </c>
      <c r="U367" s="29">
        <v>5</v>
      </c>
      <c r="V367" s="10">
        <v>3</v>
      </c>
      <c r="W367" s="32">
        <v>12</v>
      </c>
      <c r="X367" s="29">
        <v>17</v>
      </c>
      <c r="Y367" s="32">
        <v>3</v>
      </c>
      <c r="Z367" s="32">
        <v>10</v>
      </c>
      <c r="AA367" s="32">
        <v>10</v>
      </c>
      <c r="AB367" s="34">
        <v>0</v>
      </c>
      <c r="AC367" s="34">
        <v>0</v>
      </c>
      <c r="AD367" s="34">
        <v>0</v>
      </c>
    </row>
    <row r="368" spans="1:30" ht="12.75">
      <c r="A368" s="11">
        <v>8125000</v>
      </c>
      <c r="B368" s="20" t="s">
        <v>868</v>
      </c>
      <c r="C368" s="20" t="s">
        <v>7658</v>
      </c>
      <c r="D368" s="20" t="s">
        <v>3728</v>
      </c>
      <c r="E368" s="20" t="s">
        <v>3747</v>
      </c>
      <c r="F368" s="20" t="s">
        <v>3424</v>
      </c>
      <c r="K368" s="20" t="s">
        <v>3819</v>
      </c>
      <c r="L368" s="20" t="s">
        <v>6524</v>
      </c>
      <c r="M368" s="39" t="s">
        <v>8847</v>
      </c>
      <c r="N368" s="12">
        <f t="shared" si="30"/>
        <v>70.75</v>
      </c>
      <c r="O368" s="12">
        <f t="shared" si="31"/>
        <v>2.7211538461538463</v>
      </c>
      <c r="P368" s="26">
        <v>52</v>
      </c>
      <c r="Q368" s="30">
        <f t="shared" si="32"/>
        <v>10</v>
      </c>
      <c r="R368" s="3">
        <f t="shared" si="33"/>
        <v>22</v>
      </c>
      <c r="S368" s="3">
        <f t="shared" si="34"/>
        <v>22</v>
      </c>
      <c r="T368" s="3">
        <f t="shared" si="35"/>
        <v>0</v>
      </c>
      <c r="U368" s="29">
        <v>4</v>
      </c>
      <c r="V368" s="10">
        <v>3</v>
      </c>
      <c r="W368" s="32">
        <v>10</v>
      </c>
      <c r="X368" s="29">
        <v>15</v>
      </c>
      <c r="Y368" s="32">
        <v>4</v>
      </c>
      <c r="Z368" s="32">
        <v>10</v>
      </c>
      <c r="AA368" s="32">
        <v>8</v>
      </c>
      <c r="AB368" s="34">
        <v>0</v>
      </c>
      <c r="AC368" s="34">
        <v>0</v>
      </c>
      <c r="AD368" s="34">
        <v>0</v>
      </c>
    </row>
    <row r="369" spans="1:30" ht="12.75">
      <c r="A369" s="11">
        <v>2600000</v>
      </c>
      <c r="B369" s="20" t="s">
        <v>868</v>
      </c>
      <c r="C369" s="20" t="s">
        <v>7657</v>
      </c>
      <c r="D369" s="20" t="s">
        <v>3728</v>
      </c>
      <c r="E369" s="20" t="s">
        <v>3747</v>
      </c>
      <c r="F369" s="20" t="s">
        <v>3424</v>
      </c>
      <c r="K369" s="20" t="s">
        <v>764</v>
      </c>
      <c r="L369" s="20" t="s">
        <v>5694</v>
      </c>
      <c r="N369" s="12">
        <f t="shared" si="30"/>
        <v>70.75</v>
      </c>
      <c r="O369" s="12">
        <f t="shared" si="31"/>
        <v>2.7211538461538463</v>
      </c>
      <c r="P369" s="26">
        <v>52</v>
      </c>
      <c r="Q369" s="30">
        <f t="shared" si="32"/>
        <v>10</v>
      </c>
      <c r="R369" s="3">
        <f t="shared" si="33"/>
        <v>22</v>
      </c>
      <c r="S369" s="3">
        <f t="shared" si="34"/>
        <v>22</v>
      </c>
      <c r="T369" s="3">
        <f t="shared" si="35"/>
        <v>0</v>
      </c>
      <c r="U369" s="29">
        <v>4</v>
      </c>
      <c r="V369" s="10">
        <v>3</v>
      </c>
      <c r="W369" s="32">
        <v>10</v>
      </c>
      <c r="X369" s="29">
        <v>15</v>
      </c>
      <c r="Y369" s="32">
        <v>4</v>
      </c>
      <c r="Z369" s="32">
        <v>10</v>
      </c>
      <c r="AA369" s="32">
        <v>8</v>
      </c>
      <c r="AB369" s="34">
        <v>0</v>
      </c>
      <c r="AC369" s="34">
        <v>0</v>
      </c>
      <c r="AD369" s="34">
        <v>0</v>
      </c>
    </row>
    <row r="370" spans="1:30" ht="12.75">
      <c r="A370" s="11">
        <v>16250000</v>
      </c>
      <c r="B370" s="20" t="s">
        <v>868</v>
      </c>
      <c r="C370" s="20" t="s">
        <v>7649</v>
      </c>
      <c r="D370" s="20" t="s">
        <v>3728</v>
      </c>
      <c r="E370" s="20" t="s">
        <v>3747</v>
      </c>
      <c r="F370" s="20" t="s">
        <v>3424</v>
      </c>
      <c r="K370" s="20" t="s">
        <v>764</v>
      </c>
      <c r="L370" s="20" t="s">
        <v>7427</v>
      </c>
      <c r="M370" s="39" t="s">
        <v>8848</v>
      </c>
      <c r="N370" s="12">
        <f t="shared" si="30"/>
        <v>68.25</v>
      </c>
      <c r="O370" s="12">
        <f t="shared" si="31"/>
        <v>2.625</v>
      </c>
      <c r="P370" s="26">
        <v>52</v>
      </c>
      <c r="Q370" s="30">
        <f t="shared" si="32"/>
        <v>10</v>
      </c>
      <c r="R370" s="3">
        <f t="shared" si="33"/>
        <v>21</v>
      </c>
      <c r="S370" s="3">
        <f t="shared" si="34"/>
        <v>21</v>
      </c>
      <c r="T370" s="3">
        <f t="shared" si="35"/>
        <v>0</v>
      </c>
      <c r="U370" s="29">
        <v>4</v>
      </c>
      <c r="V370" s="10">
        <v>3</v>
      </c>
      <c r="W370" s="32">
        <v>10</v>
      </c>
      <c r="X370" s="29">
        <v>13</v>
      </c>
      <c r="Y370" s="32">
        <v>3</v>
      </c>
      <c r="Z370" s="32">
        <v>10</v>
      </c>
      <c r="AA370" s="32">
        <v>8</v>
      </c>
      <c r="AB370" s="34">
        <v>0</v>
      </c>
      <c r="AC370" s="34">
        <v>0</v>
      </c>
      <c r="AD370" s="34">
        <v>0</v>
      </c>
    </row>
    <row r="371" spans="1:30" ht="12.75">
      <c r="A371" s="11">
        <v>239717</v>
      </c>
      <c r="B371" s="20" t="s">
        <v>872</v>
      </c>
      <c r="C371" s="20" t="s">
        <v>6232</v>
      </c>
      <c r="D371" s="20" t="s">
        <v>3728</v>
      </c>
      <c r="E371" s="20" t="s">
        <v>3747</v>
      </c>
      <c r="F371" s="20" t="s">
        <v>3424</v>
      </c>
      <c r="G371" s="48" t="s">
        <v>8270</v>
      </c>
      <c r="J371" s="20" t="s">
        <v>7812</v>
      </c>
      <c r="K371" s="20" t="s">
        <v>764</v>
      </c>
      <c r="L371" s="20" t="s">
        <v>1063</v>
      </c>
      <c r="N371" s="12">
        <f t="shared" si="30"/>
        <v>68.50</v>
      </c>
      <c r="O371" s="12">
        <f t="shared" si="31"/>
        <v>2.6346153846153846</v>
      </c>
      <c r="P371" s="26">
        <v>52</v>
      </c>
      <c r="Q371" s="30">
        <f t="shared" si="32"/>
        <v>10</v>
      </c>
      <c r="R371" s="3">
        <f t="shared" si="33"/>
        <v>21</v>
      </c>
      <c r="S371" s="3">
        <f t="shared" si="34"/>
        <v>21</v>
      </c>
      <c r="T371" s="3">
        <f t="shared" si="35"/>
        <v>0</v>
      </c>
      <c r="U371" s="29">
        <v>4</v>
      </c>
      <c r="V371" s="10">
        <v>3</v>
      </c>
      <c r="W371" s="32">
        <v>10</v>
      </c>
      <c r="X371" s="29">
        <v>14</v>
      </c>
      <c r="Y371" s="32">
        <v>3</v>
      </c>
      <c r="Z371" s="32">
        <v>10</v>
      </c>
      <c r="AA371" s="32">
        <v>8</v>
      </c>
      <c r="AB371" s="34">
        <v>0</v>
      </c>
      <c r="AC371" s="34">
        <v>0</v>
      </c>
      <c r="AD371" s="34">
        <v>0</v>
      </c>
    </row>
    <row r="372" spans="1:30" ht="12.75">
      <c r="A372" s="11">
        <v>228986</v>
      </c>
      <c r="B372" s="20" t="s">
        <v>872</v>
      </c>
      <c r="D372" s="20" t="s">
        <v>3728</v>
      </c>
      <c r="E372" s="20" t="s">
        <v>3747</v>
      </c>
      <c r="F372" s="20" t="s">
        <v>3424</v>
      </c>
      <c r="G372" s="48" t="s">
        <v>8214</v>
      </c>
      <c r="K372" s="20" t="s">
        <v>764</v>
      </c>
      <c r="L372" s="20" t="s">
        <v>1063</v>
      </c>
      <c r="N372" s="12">
        <f t="shared" si="30"/>
        <v>68.50</v>
      </c>
      <c r="O372" s="12">
        <f t="shared" si="31"/>
        <v>2.6346153846153846</v>
      </c>
      <c r="P372" s="26">
        <v>52</v>
      </c>
      <c r="Q372" s="30">
        <f t="shared" si="32"/>
        <v>10</v>
      </c>
      <c r="R372" s="3">
        <f t="shared" si="33"/>
        <v>21</v>
      </c>
      <c r="S372" s="3">
        <f t="shared" si="34"/>
        <v>21</v>
      </c>
      <c r="T372" s="3">
        <f t="shared" si="35"/>
        <v>0</v>
      </c>
      <c r="U372" s="29">
        <v>4</v>
      </c>
      <c r="V372" s="10">
        <v>3</v>
      </c>
      <c r="W372" s="32">
        <v>10</v>
      </c>
      <c r="X372" s="29">
        <v>14</v>
      </c>
      <c r="Y372" s="32">
        <v>3</v>
      </c>
      <c r="Z372" s="32">
        <v>10</v>
      </c>
      <c r="AA372" s="32">
        <v>8</v>
      </c>
      <c r="AB372" s="34">
        <v>0</v>
      </c>
      <c r="AC372" s="34">
        <v>0</v>
      </c>
      <c r="AD372" s="34">
        <v>0</v>
      </c>
    </row>
    <row r="373" spans="1:30" ht="12.75">
      <c r="A373" s="11">
        <v>5992982</v>
      </c>
      <c r="B373" s="20" t="s">
        <v>872</v>
      </c>
      <c r="D373" s="20" t="s">
        <v>3728</v>
      </c>
      <c r="E373" s="20" t="s">
        <v>3747</v>
      </c>
      <c r="F373" s="20" t="s">
        <v>3424</v>
      </c>
      <c r="J373" s="20" t="s">
        <v>7812</v>
      </c>
      <c r="K373" s="20" t="s">
        <v>2835</v>
      </c>
      <c r="L373" s="20" t="s">
        <v>8100</v>
      </c>
      <c r="N373" s="12">
        <f t="shared" si="30"/>
        <v>73.25</v>
      </c>
      <c r="O373" s="12">
        <f t="shared" si="31"/>
        <v>3.0520833333333335</v>
      </c>
      <c r="P373" s="26">
        <v>48</v>
      </c>
      <c r="Q373" s="30">
        <f t="shared" si="32"/>
        <v>10</v>
      </c>
      <c r="R373" s="3">
        <f t="shared" si="33"/>
        <v>22</v>
      </c>
      <c r="S373" s="3">
        <f t="shared" si="34"/>
        <v>22</v>
      </c>
      <c r="T373" s="3">
        <f t="shared" si="35"/>
        <v>0</v>
      </c>
      <c r="U373" s="29">
        <v>5</v>
      </c>
      <c r="V373" s="10">
        <v>2</v>
      </c>
      <c r="W373" s="32">
        <v>12</v>
      </c>
      <c r="X373" s="29">
        <v>17</v>
      </c>
      <c r="Y373" s="32">
        <v>3</v>
      </c>
      <c r="Z373" s="32">
        <v>10</v>
      </c>
      <c r="AA373" s="32">
        <v>9</v>
      </c>
      <c r="AB373" s="34">
        <v>0</v>
      </c>
      <c r="AC373" s="34">
        <v>0</v>
      </c>
      <c r="AD373" s="34">
        <v>0</v>
      </c>
    </row>
    <row r="374" spans="1:30" ht="12.75">
      <c r="A374" s="11">
        <v>1331573</v>
      </c>
      <c r="B374" s="20" t="s">
        <v>872</v>
      </c>
      <c r="D374" s="20" t="s">
        <v>3728</v>
      </c>
      <c r="E374" s="20" t="s">
        <v>3747</v>
      </c>
      <c r="F374" s="20" t="s">
        <v>3424</v>
      </c>
      <c r="G374" s="48" t="s">
        <v>8223</v>
      </c>
      <c r="J374" s="20" t="s">
        <v>7812</v>
      </c>
      <c r="K374" s="20" t="s">
        <v>2835</v>
      </c>
      <c r="L374" s="20" t="s">
        <v>2246</v>
      </c>
      <c r="N374" s="12">
        <f t="shared" si="30"/>
        <v>71</v>
      </c>
      <c r="O374" s="12">
        <f t="shared" si="31"/>
        <v>2.7307692307692308</v>
      </c>
      <c r="P374" s="26">
        <v>52</v>
      </c>
      <c r="Q374" s="30">
        <f t="shared" si="32"/>
        <v>10</v>
      </c>
      <c r="R374" s="3">
        <f t="shared" si="33"/>
        <v>21</v>
      </c>
      <c r="S374" s="3">
        <f t="shared" si="34"/>
        <v>21</v>
      </c>
      <c r="T374" s="3">
        <f t="shared" si="35"/>
        <v>0</v>
      </c>
      <c r="U374" s="29">
        <v>5</v>
      </c>
      <c r="V374" s="10">
        <v>2</v>
      </c>
      <c r="W374" s="32">
        <v>12</v>
      </c>
      <c r="X374" s="29">
        <v>16</v>
      </c>
      <c r="Y374" s="32">
        <v>2</v>
      </c>
      <c r="Z374" s="32">
        <v>10</v>
      </c>
      <c r="AA374" s="32">
        <v>9</v>
      </c>
      <c r="AB374" s="34">
        <v>0</v>
      </c>
      <c r="AC374" s="34">
        <v>0</v>
      </c>
      <c r="AD374" s="34">
        <v>0</v>
      </c>
    </row>
    <row r="375" spans="1:30" ht="12.75">
      <c r="A375" s="11">
        <v>1331573</v>
      </c>
      <c r="B375" s="20" t="s">
        <v>872</v>
      </c>
      <c r="C375" s="20" t="s">
        <v>7558</v>
      </c>
      <c r="D375" s="20" t="s">
        <v>3728</v>
      </c>
      <c r="E375" s="20" t="s">
        <v>3747</v>
      </c>
      <c r="F375" s="20" t="s">
        <v>3424</v>
      </c>
      <c r="G375" s="48" t="s">
        <v>8224</v>
      </c>
      <c r="J375" s="20" t="s">
        <v>7812</v>
      </c>
      <c r="K375" s="20" t="s">
        <v>2835</v>
      </c>
      <c r="L375" s="20" t="s">
        <v>2246</v>
      </c>
      <c r="N375" s="12">
        <f t="shared" si="30"/>
        <v>71</v>
      </c>
      <c r="O375" s="12">
        <f t="shared" si="31"/>
        <v>2.7307692307692308</v>
      </c>
      <c r="P375" s="26">
        <v>52</v>
      </c>
      <c r="Q375" s="30">
        <f t="shared" si="32"/>
        <v>10</v>
      </c>
      <c r="R375" s="3">
        <f t="shared" si="33"/>
        <v>21</v>
      </c>
      <c r="S375" s="3">
        <f t="shared" si="34"/>
        <v>21</v>
      </c>
      <c r="T375" s="3">
        <f t="shared" si="35"/>
        <v>0</v>
      </c>
      <c r="U375" s="29">
        <v>5</v>
      </c>
      <c r="V375" s="10">
        <v>2</v>
      </c>
      <c r="W375" s="32">
        <v>12</v>
      </c>
      <c r="X375" s="29">
        <v>16</v>
      </c>
      <c r="Y375" s="32">
        <v>2</v>
      </c>
      <c r="Z375" s="32">
        <v>10</v>
      </c>
      <c r="AA375" s="32">
        <v>9</v>
      </c>
      <c r="AB375" s="34">
        <v>0</v>
      </c>
      <c r="AC375" s="34">
        <v>0</v>
      </c>
      <c r="AD375" s="34">
        <v>0</v>
      </c>
    </row>
    <row r="376" spans="2:30" ht="12.75">
      <c r="B376" s="20" t="s">
        <v>872</v>
      </c>
      <c r="D376" s="20" t="s">
        <v>3728</v>
      </c>
      <c r="E376" s="20" t="s">
        <v>3747</v>
      </c>
      <c r="F376" s="20" t="s">
        <v>3424</v>
      </c>
      <c r="K376" s="20" t="s">
        <v>2835</v>
      </c>
      <c r="L376" s="20" t="s">
        <v>2246</v>
      </c>
      <c r="N376" s="12">
        <f t="shared" si="30"/>
        <v>69.75</v>
      </c>
      <c r="O376" s="12">
        <f t="shared" si="31"/>
        <v>2.6826923076923075</v>
      </c>
      <c r="P376" s="26">
        <v>52</v>
      </c>
      <c r="Q376" s="30">
        <f t="shared" si="32"/>
        <v>10</v>
      </c>
      <c r="R376" s="3">
        <f t="shared" si="33"/>
        <v>21</v>
      </c>
      <c r="S376" s="3">
        <f t="shared" si="34"/>
        <v>21</v>
      </c>
      <c r="T376" s="3">
        <f t="shared" si="35"/>
        <v>0</v>
      </c>
      <c r="U376" s="29">
        <v>5</v>
      </c>
      <c r="V376" s="10">
        <v>2</v>
      </c>
      <c r="W376" s="32">
        <v>12</v>
      </c>
      <c r="X376" s="29">
        <v>11</v>
      </c>
      <c r="Y376" s="32">
        <v>2</v>
      </c>
      <c r="Z376" s="32">
        <v>10</v>
      </c>
      <c r="AA376" s="32">
        <v>9</v>
      </c>
      <c r="AB376" s="34">
        <v>0</v>
      </c>
      <c r="AC376" s="34">
        <v>0</v>
      </c>
      <c r="AD376" s="34">
        <v>0</v>
      </c>
    </row>
    <row r="377" spans="1:30" ht="12.75">
      <c r="A377" s="11">
        <v>825130</v>
      </c>
      <c r="B377" s="20" t="s">
        <v>1093</v>
      </c>
      <c r="D377" s="20" t="s">
        <v>3728</v>
      </c>
      <c r="E377" s="20" t="s">
        <v>3747</v>
      </c>
      <c r="F377" s="20" t="s">
        <v>3424</v>
      </c>
      <c r="K377" s="20" t="s">
        <v>762</v>
      </c>
      <c r="L377" s="20" t="s">
        <v>1799</v>
      </c>
      <c r="N377" s="12">
        <f t="shared" si="30"/>
        <v>58.50</v>
      </c>
      <c r="O377" s="12">
        <f t="shared" si="31"/>
        <v>5.3181818181818183</v>
      </c>
      <c r="P377" s="26">
        <v>22</v>
      </c>
      <c r="Q377" s="30">
        <f t="shared" si="32"/>
        <v>9</v>
      </c>
      <c r="R377" s="3">
        <f t="shared" si="33"/>
        <v>16</v>
      </c>
      <c r="S377" s="3">
        <f t="shared" si="34"/>
        <v>16</v>
      </c>
      <c r="T377" s="3">
        <f t="shared" si="35"/>
        <v>0</v>
      </c>
      <c r="U377" s="29">
        <v>1</v>
      </c>
      <c r="V377" s="10">
        <v>12</v>
      </c>
      <c r="W377" s="32">
        <v>1</v>
      </c>
      <c r="X377" s="29">
        <v>17</v>
      </c>
      <c r="Y377" s="32">
        <v>9</v>
      </c>
      <c r="Z377" s="32">
        <v>5</v>
      </c>
      <c r="AA377" s="32">
        <v>2</v>
      </c>
      <c r="AB377" s="34">
        <v>0</v>
      </c>
      <c r="AC377" s="34">
        <v>0</v>
      </c>
      <c r="AD377" s="34">
        <v>0</v>
      </c>
    </row>
    <row r="378" spans="2:30" ht="12.75">
      <c r="B378" s="20" t="s">
        <v>868</v>
      </c>
      <c r="C378" s="20" t="s">
        <v>638</v>
      </c>
      <c r="D378" s="20" t="s">
        <v>3728</v>
      </c>
      <c r="E378" s="20" t="s">
        <v>3747</v>
      </c>
      <c r="F378" s="20" t="s">
        <v>3424</v>
      </c>
      <c r="K378" s="20" t="s">
        <v>762</v>
      </c>
      <c r="L378" s="20" t="s">
        <v>1270</v>
      </c>
      <c r="N378" s="12">
        <f t="shared" si="30"/>
        <v>55.25</v>
      </c>
      <c r="O378" s="12">
        <f t="shared" si="31"/>
        <v>4.42</v>
      </c>
      <c r="P378" s="26">
        <v>25</v>
      </c>
      <c r="Q378" s="30">
        <f t="shared" si="32"/>
        <v>9</v>
      </c>
      <c r="R378" s="3">
        <f t="shared" si="33"/>
        <v>15</v>
      </c>
      <c r="S378" s="3">
        <f t="shared" si="34"/>
        <v>15</v>
      </c>
      <c r="T378" s="3">
        <f t="shared" si="35"/>
        <v>0</v>
      </c>
      <c r="U378" s="29">
        <v>1</v>
      </c>
      <c r="V378" s="10">
        <v>11</v>
      </c>
      <c r="W378" s="32">
        <v>2</v>
      </c>
      <c r="X378" s="29">
        <v>13</v>
      </c>
      <c r="Y378" s="32">
        <v>9</v>
      </c>
      <c r="Z378" s="32">
        <v>4</v>
      </c>
      <c r="AA378" s="32">
        <v>2</v>
      </c>
      <c r="AB378" s="34">
        <v>0</v>
      </c>
      <c r="AC378" s="34">
        <v>0</v>
      </c>
      <c r="AD378" s="34">
        <v>0</v>
      </c>
    </row>
    <row r="379" spans="1:30" ht="12.75">
      <c r="A379" s="11">
        <v>187500</v>
      </c>
      <c r="B379" s="20" t="s">
        <v>868</v>
      </c>
      <c r="C379" s="20" t="s">
        <v>7659</v>
      </c>
      <c r="D379" s="20" t="s">
        <v>3728</v>
      </c>
      <c r="E379" s="20" t="s">
        <v>3747</v>
      </c>
      <c r="F379" s="20" t="s">
        <v>3424</v>
      </c>
      <c r="K379" s="20" t="s">
        <v>761</v>
      </c>
      <c r="L379" s="20" t="s">
        <v>5729</v>
      </c>
      <c r="N379" s="12">
        <f t="shared" si="30"/>
        <v>55.25</v>
      </c>
      <c r="O379" s="12">
        <f t="shared" si="31"/>
        <v>4.42</v>
      </c>
      <c r="P379" s="26">
        <v>25</v>
      </c>
      <c r="Q379" s="30">
        <f t="shared" si="32"/>
        <v>9</v>
      </c>
      <c r="R379" s="3">
        <f t="shared" si="33"/>
        <v>15</v>
      </c>
      <c r="S379" s="3">
        <f t="shared" si="34"/>
        <v>15</v>
      </c>
      <c r="T379" s="3">
        <f t="shared" si="35"/>
        <v>0</v>
      </c>
      <c r="U379" s="29">
        <v>1</v>
      </c>
      <c r="V379" s="10">
        <v>11</v>
      </c>
      <c r="W379" s="32">
        <v>2</v>
      </c>
      <c r="X379" s="29">
        <v>13</v>
      </c>
      <c r="Y379" s="32">
        <v>9</v>
      </c>
      <c r="Z379" s="32">
        <v>4</v>
      </c>
      <c r="AA379" s="32">
        <v>2</v>
      </c>
      <c r="AB379" s="34">
        <v>0</v>
      </c>
      <c r="AC379" s="34">
        <v>0</v>
      </c>
      <c r="AD379" s="34">
        <v>0</v>
      </c>
    </row>
    <row r="380" spans="1:30" ht="12.75">
      <c r="A380" s="11">
        <v>250</v>
      </c>
      <c r="B380" s="20" t="s">
        <v>868</v>
      </c>
      <c r="C380" s="20" t="s">
        <v>7671</v>
      </c>
      <c r="D380" s="20" t="s">
        <v>3728</v>
      </c>
      <c r="E380" s="20" t="s">
        <v>3747</v>
      </c>
      <c r="F380" s="20" t="s">
        <v>3424</v>
      </c>
      <c r="K380" s="20" t="s">
        <v>762</v>
      </c>
      <c r="L380" s="20" t="s">
        <v>8442</v>
      </c>
      <c r="N380" s="12">
        <f t="shared" si="30"/>
        <v>55.25</v>
      </c>
      <c r="O380" s="12">
        <f t="shared" si="31"/>
        <v>4.42</v>
      </c>
      <c r="P380" s="26">
        <v>25</v>
      </c>
      <c r="Q380" s="30">
        <f t="shared" si="32"/>
        <v>9</v>
      </c>
      <c r="R380" s="3">
        <f t="shared" si="33"/>
        <v>15</v>
      </c>
      <c r="S380" s="3">
        <f t="shared" si="34"/>
        <v>15</v>
      </c>
      <c r="T380" s="3">
        <f t="shared" si="35"/>
        <v>0</v>
      </c>
      <c r="U380" s="29">
        <v>1</v>
      </c>
      <c r="V380" s="10">
        <v>11</v>
      </c>
      <c r="W380" s="32">
        <v>2</v>
      </c>
      <c r="X380" s="29">
        <v>13</v>
      </c>
      <c r="Y380" s="32">
        <v>9</v>
      </c>
      <c r="Z380" s="32">
        <v>4</v>
      </c>
      <c r="AA380" s="32">
        <v>2</v>
      </c>
      <c r="AB380" s="34">
        <v>0</v>
      </c>
      <c r="AC380" s="34">
        <v>0</v>
      </c>
      <c r="AD380" s="34">
        <v>0</v>
      </c>
    </row>
    <row r="381" spans="1:30" ht="12.75">
      <c r="A381" s="11">
        <v>8750</v>
      </c>
      <c r="B381" s="20" t="s">
        <v>870</v>
      </c>
      <c r="C381" s="20" t="s">
        <v>608</v>
      </c>
      <c r="D381" s="20" t="s">
        <v>3728</v>
      </c>
      <c r="E381" s="20" t="s">
        <v>3747</v>
      </c>
      <c r="F381" s="20" t="s">
        <v>3424</v>
      </c>
      <c r="K381" s="20" t="s">
        <v>762</v>
      </c>
      <c r="L381" s="20" t="s">
        <v>607</v>
      </c>
      <c r="N381" s="12">
        <f t="shared" si="30"/>
        <v>55.25</v>
      </c>
      <c r="O381" s="12">
        <f t="shared" si="31"/>
        <v>4.42</v>
      </c>
      <c r="P381" s="26">
        <v>25</v>
      </c>
      <c r="Q381" s="30">
        <f t="shared" si="32"/>
        <v>9</v>
      </c>
      <c r="R381" s="3">
        <f t="shared" si="33"/>
        <v>15</v>
      </c>
      <c r="S381" s="3">
        <f t="shared" si="34"/>
        <v>15</v>
      </c>
      <c r="T381" s="3">
        <f t="shared" si="35"/>
        <v>0</v>
      </c>
      <c r="U381" s="29">
        <v>1</v>
      </c>
      <c r="V381" s="10">
        <v>11</v>
      </c>
      <c r="W381" s="32">
        <v>2</v>
      </c>
      <c r="X381" s="29">
        <v>13</v>
      </c>
      <c r="Y381" s="32">
        <v>9</v>
      </c>
      <c r="Z381" s="32">
        <v>4</v>
      </c>
      <c r="AA381" s="32">
        <v>2</v>
      </c>
      <c r="AB381" s="34">
        <v>0</v>
      </c>
      <c r="AC381" s="34">
        <v>0</v>
      </c>
      <c r="AD381" s="34">
        <v>0</v>
      </c>
    </row>
    <row r="382" spans="1:30" ht="12.75">
      <c r="A382" s="11">
        <v>211200</v>
      </c>
      <c r="B382" s="20" t="s">
        <v>872</v>
      </c>
      <c r="D382" s="20" t="s">
        <v>3728</v>
      </c>
      <c r="E382" s="20" t="s">
        <v>3747</v>
      </c>
      <c r="F382" s="20" t="s">
        <v>3424</v>
      </c>
      <c r="K382" s="20" t="s">
        <v>762</v>
      </c>
      <c r="L382" s="20" t="s">
        <v>1271</v>
      </c>
      <c r="N382" s="12">
        <f t="shared" si="30"/>
        <v>55</v>
      </c>
      <c r="O382" s="12">
        <f t="shared" si="31"/>
        <v>4.4000000000000004</v>
      </c>
      <c r="P382" s="26">
        <v>25</v>
      </c>
      <c r="Q382" s="30">
        <f t="shared" si="32"/>
        <v>9</v>
      </c>
      <c r="R382" s="3">
        <f t="shared" si="33"/>
        <v>15</v>
      </c>
      <c r="S382" s="3">
        <f t="shared" si="34"/>
        <v>15</v>
      </c>
      <c r="T382" s="3">
        <f t="shared" si="35"/>
        <v>0</v>
      </c>
      <c r="U382" s="29">
        <v>1</v>
      </c>
      <c r="V382" s="10">
        <v>11</v>
      </c>
      <c r="W382" s="32">
        <v>2</v>
      </c>
      <c r="X382" s="29">
        <v>12</v>
      </c>
      <c r="Y382" s="32">
        <v>9</v>
      </c>
      <c r="Z382" s="32">
        <v>4</v>
      </c>
      <c r="AA382" s="32">
        <v>2</v>
      </c>
      <c r="AB382" s="34">
        <v>0</v>
      </c>
      <c r="AC382" s="34">
        <v>0</v>
      </c>
      <c r="AD382" s="34">
        <v>0</v>
      </c>
    </row>
    <row r="383" spans="1:30" ht="12.75">
      <c r="A383" s="11">
        <v>41186</v>
      </c>
      <c r="B383" s="20" t="s">
        <v>872</v>
      </c>
      <c r="D383" s="20" t="s">
        <v>3728</v>
      </c>
      <c r="E383" s="20" t="s">
        <v>3747</v>
      </c>
      <c r="F383" s="20" t="s">
        <v>3424</v>
      </c>
      <c r="G383" s="48" t="s">
        <v>8219</v>
      </c>
      <c r="K383" s="20" t="s">
        <v>2799</v>
      </c>
      <c r="L383" s="20" t="s">
        <v>735</v>
      </c>
      <c r="N383" s="12">
        <f t="shared" si="30"/>
        <v>56.25</v>
      </c>
      <c r="O383" s="12">
        <f t="shared" si="31"/>
        <v>3.629032258064516</v>
      </c>
      <c r="P383" s="26">
        <v>31</v>
      </c>
      <c r="Q383" s="30">
        <f t="shared" si="32"/>
        <v>9</v>
      </c>
      <c r="R383" s="3">
        <f t="shared" si="33"/>
        <v>16</v>
      </c>
      <c r="S383" s="3">
        <f t="shared" si="34"/>
        <v>16</v>
      </c>
      <c r="T383" s="3">
        <f t="shared" si="35"/>
        <v>0</v>
      </c>
      <c r="U383" s="29">
        <v>2</v>
      </c>
      <c r="V383" s="10">
        <v>10</v>
      </c>
      <c r="W383" s="32">
        <v>3</v>
      </c>
      <c r="X383" s="29">
        <v>6</v>
      </c>
      <c r="Y383" s="32">
        <v>9</v>
      </c>
      <c r="Z383" s="32">
        <v>4</v>
      </c>
      <c r="AA383" s="32">
        <v>3</v>
      </c>
      <c r="AB383" s="34">
        <v>0</v>
      </c>
      <c r="AC383" s="34">
        <v>0</v>
      </c>
      <c r="AD383" s="34">
        <v>0</v>
      </c>
    </row>
    <row r="384" spans="1:30" ht="12.75">
      <c r="A384" s="11">
        <v>137500000</v>
      </c>
      <c r="B384" s="20" t="s">
        <v>874</v>
      </c>
      <c r="C384" s="20" t="s">
        <v>7678</v>
      </c>
      <c r="D384" s="20" t="s">
        <v>3728</v>
      </c>
      <c r="E384" s="20" t="s">
        <v>3747</v>
      </c>
      <c r="F384" s="20" t="s">
        <v>3424</v>
      </c>
      <c r="K384" s="20" t="s">
        <v>2836</v>
      </c>
      <c r="L384" s="20" t="s">
        <v>5951</v>
      </c>
      <c r="N384" s="12">
        <f t="shared" si="30"/>
        <v>80.50</v>
      </c>
      <c r="O384" s="12">
        <f t="shared" si="31"/>
        <v>3.6590909090909092</v>
      </c>
      <c r="P384" s="26">
        <v>44</v>
      </c>
      <c r="Q384" s="30">
        <f t="shared" si="32"/>
        <v>9</v>
      </c>
      <c r="R384" s="3">
        <f t="shared" si="33"/>
        <v>23</v>
      </c>
      <c r="S384" s="3">
        <f t="shared" si="34"/>
        <v>23</v>
      </c>
      <c r="T384" s="3">
        <f t="shared" si="35"/>
        <v>0</v>
      </c>
      <c r="U384" s="29">
        <v>7</v>
      </c>
      <c r="V384" s="10">
        <v>9</v>
      </c>
      <c r="W384" s="32">
        <v>6</v>
      </c>
      <c r="X384" s="29">
        <v>18</v>
      </c>
      <c r="Y384" s="32">
        <v>9</v>
      </c>
      <c r="Z384" s="32">
        <v>9</v>
      </c>
      <c r="AA384" s="32">
        <v>5</v>
      </c>
      <c r="AB384" s="34">
        <v>0</v>
      </c>
      <c r="AC384" s="34">
        <v>0</v>
      </c>
      <c r="AD384" s="34">
        <v>0</v>
      </c>
    </row>
    <row r="385" spans="1:30" ht="12.75">
      <c r="A385" s="11">
        <v>5858</v>
      </c>
      <c r="B385" s="20" t="s">
        <v>872</v>
      </c>
      <c r="D385" s="20" t="s">
        <v>3728</v>
      </c>
      <c r="E385" s="20" t="s">
        <v>3747</v>
      </c>
      <c r="F385" s="20" t="s">
        <v>3424</v>
      </c>
      <c r="K385" s="20" t="s">
        <v>2032</v>
      </c>
      <c r="L385" s="20" t="s">
        <v>1088</v>
      </c>
      <c r="N385" s="12">
        <f t="shared" si="30"/>
        <v>54</v>
      </c>
      <c r="O385" s="12">
        <f t="shared" si="31"/>
        <v>3.60</v>
      </c>
      <c r="P385" s="26">
        <v>30</v>
      </c>
      <c r="Q385" s="30">
        <f t="shared" si="32"/>
        <v>9</v>
      </c>
      <c r="R385" s="3">
        <f t="shared" si="33"/>
        <v>16</v>
      </c>
      <c r="S385" s="3">
        <f t="shared" si="34"/>
        <v>16</v>
      </c>
      <c r="T385" s="3">
        <f t="shared" si="35"/>
        <v>0</v>
      </c>
      <c r="U385" s="29">
        <v>2</v>
      </c>
      <c r="V385" s="10">
        <v>8</v>
      </c>
      <c r="W385" s="32">
        <v>4</v>
      </c>
      <c r="X385" s="29">
        <v>4</v>
      </c>
      <c r="Y385" s="32">
        <v>9</v>
      </c>
      <c r="Z385" s="32">
        <v>3</v>
      </c>
      <c r="AA385" s="32">
        <v>4</v>
      </c>
      <c r="AB385" s="34">
        <v>0</v>
      </c>
      <c r="AC385" s="34">
        <v>0</v>
      </c>
      <c r="AD385" s="34">
        <v>0</v>
      </c>
    </row>
    <row r="386" spans="1:30" ht="12.75">
      <c r="A386" s="11">
        <v>5389136</v>
      </c>
      <c r="B386" s="20" t="s">
        <v>872</v>
      </c>
      <c r="D386" s="20" t="s">
        <v>3728</v>
      </c>
      <c r="E386" s="20" t="s">
        <v>3747</v>
      </c>
      <c r="F386" s="20" t="s">
        <v>3424</v>
      </c>
      <c r="H386" s="71" t="s">
        <v>7812</v>
      </c>
      <c r="I386" s="20" t="s">
        <v>1586</v>
      </c>
      <c r="J386" s="20" t="s">
        <v>7812</v>
      </c>
      <c r="K386" s="20" t="s">
        <v>2836</v>
      </c>
      <c r="L386" s="20" t="s">
        <v>2240</v>
      </c>
      <c r="N386" s="12">
        <f t="shared" si="36" ref="N386:N449">2*S386+2*T386+U386+1.5*V386+1.25*W386+0.25*X386+2</f>
        <v>71.50</v>
      </c>
      <c r="O386" s="12">
        <f t="shared" si="37" ref="O386:O449">N386/(P386*0.5)</f>
        <v>2.9791666666666665</v>
      </c>
      <c r="P386" s="26">
        <v>48</v>
      </c>
      <c r="Q386" s="30">
        <f t="shared" si="38" ref="Q386:Q449">MAX(Y386:AD386)</f>
        <v>9</v>
      </c>
      <c r="R386" s="3">
        <f t="shared" si="39" ref="R386:R449">SUM(Y386:AD386)</f>
        <v>22</v>
      </c>
      <c r="S386" s="3">
        <f t="shared" si="40" ref="S386:S449">SUM(Y386:AA386)</f>
        <v>22</v>
      </c>
      <c r="T386" s="3">
        <f t="shared" si="41" ref="T386:T449">SUM(AB386:AD386)</f>
        <v>0</v>
      </c>
      <c r="U386" s="29">
        <v>3</v>
      </c>
      <c r="V386" s="10">
        <v>8</v>
      </c>
      <c r="W386" s="32">
        <v>5</v>
      </c>
      <c r="X386" s="29">
        <v>17</v>
      </c>
      <c r="Y386" s="32">
        <v>9</v>
      </c>
      <c r="Z386" s="32">
        <v>8</v>
      </c>
      <c r="AA386" s="32">
        <v>5</v>
      </c>
      <c r="AB386" s="34">
        <v>0</v>
      </c>
      <c r="AC386" s="34">
        <v>0</v>
      </c>
      <c r="AD386" s="34">
        <v>0</v>
      </c>
    </row>
    <row r="387" spans="1:30" ht="12.75">
      <c r="A387" s="11">
        <v>650</v>
      </c>
      <c r="B387" s="20" t="s">
        <v>872</v>
      </c>
      <c r="D387" s="20" t="s">
        <v>3728</v>
      </c>
      <c r="E387" s="20" t="s">
        <v>3747</v>
      </c>
      <c r="F387" s="20" t="s">
        <v>3424</v>
      </c>
      <c r="K387" s="20" t="s">
        <v>2032</v>
      </c>
      <c r="L387" s="20" t="s">
        <v>2032</v>
      </c>
      <c r="N387" s="12">
        <f t="shared" si="36"/>
        <v>49.50</v>
      </c>
      <c r="O387" s="12">
        <f t="shared" si="37"/>
        <v>3.8076923076923075</v>
      </c>
      <c r="P387" s="26">
        <v>26</v>
      </c>
      <c r="Q387" s="30">
        <f t="shared" si="38"/>
        <v>9</v>
      </c>
      <c r="R387" s="3">
        <f t="shared" si="39"/>
        <v>14</v>
      </c>
      <c r="S387" s="3">
        <f t="shared" si="40"/>
        <v>14</v>
      </c>
      <c r="T387" s="3">
        <f t="shared" si="41"/>
        <v>0</v>
      </c>
      <c r="U387" s="29">
        <v>2</v>
      </c>
      <c r="V387" s="10">
        <v>7</v>
      </c>
      <c r="W387" s="32">
        <v>4</v>
      </c>
      <c r="X387" s="29">
        <v>8</v>
      </c>
      <c r="Y387" s="32">
        <v>9</v>
      </c>
      <c r="Z387" s="32">
        <v>3</v>
      </c>
      <c r="AA387" s="32">
        <v>2</v>
      </c>
      <c r="AB387" s="34">
        <v>0</v>
      </c>
      <c r="AC387" s="34">
        <v>0</v>
      </c>
      <c r="AD387" s="34">
        <v>0</v>
      </c>
    </row>
    <row r="388" spans="1:30" ht="12.75">
      <c r="A388" s="11">
        <v>53750</v>
      </c>
      <c r="B388" s="20" t="s">
        <v>868</v>
      </c>
      <c r="C388" s="20" t="s">
        <v>638</v>
      </c>
      <c r="D388" s="20" t="s">
        <v>3728</v>
      </c>
      <c r="E388" s="20" t="s">
        <v>3747</v>
      </c>
      <c r="F388" s="20" t="s">
        <v>3424</v>
      </c>
      <c r="K388" s="20" t="s">
        <v>2706</v>
      </c>
      <c r="L388" s="20" t="s">
        <v>736</v>
      </c>
      <c r="N388" s="12">
        <f t="shared" si="36"/>
        <v>56.75</v>
      </c>
      <c r="O388" s="12">
        <f t="shared" si="37"/>
        <v>3.7833333333333332</v>
      </c>
      <c r="P388" s="26">
        <v>30</v>
      </c>
      <c r="Q388" s="30">
        <f t="shared" si="38"/>
        <v>9</v>
      </c>
      <c r="R388" s="3">
        <f t="shared" si="39"/>
        <v>16</v>
      </c>
      <c r="S388" s="3">
        <f t="shared" si="40"/>
        <v>16</v>
      </c>
      <c r="T388" s="3">
        <f t="shared" si="41"/>
        <v>0</v>
      </c>
      <c r="U388" s="29">
        <v>2</v>
      </c>
      <c r="V388" s="10">
        <v>7</v>
      </c>
      <c r="W388" s="32">
        <v>6</v>
      </c>
      <c r="X388" s="29">
        <v>11</v>
      </c>
      <c r="Y388" s="32">
        <v>9</v>
      </c>
      <c r="Z388" s="32">
        <v>3</v>
      </c>
      <c r="AA388" s="32">
        <v>4</v>
      </c>
      <c r="AB388" s="34">
        <v>0</v>
      </c>
      <c r="AC388" s="34">
        <v>0</v>
      </c>
      <c r="AD388" s="34">
        <v>0</v>
      </c>
    </row>
    <row r="389" spans="1:30" ht="12.75">
      <c r="A389" s="11">
        <v>53750</v>
      </c>
      <c r="B389" s="20" t="s">
        <v>868</v>
      </c>
      <c r="C389" s="20" t="s">
        <v>638</v>
      </c>
      <c r="D389" s="20" t="s">
        <v>3728</v>
      </c>
      <c r="E389" s="20" t="s">
        <v>3747</v>
      </c>
      <c r="F389" s="20" t="s">
        <v>3424</v>
      </c>
      <c r="K389" s="20" t="s">
        <v>2706</v>
      </c>
      <c r="L389" s="20" t="s">
        <v>7385</v>
      </c>
      <c r="N389" s="12">
        <f t="shared" si="36"/>
        <v>56.75</v>
      </c>
      <c r="O389" s="12">
        <f t="shared" si="37"/>
        <v>3.7833333333333332</v>
      </c>
      <c r="P389" s="26">
        <v>30</v>
      </c>
      <c r="Q389" s="30">
        <f t="shared" si="38"/>
        <v>9</v>
      </c>
      <c r="R389" s="3">
        <f t="shared" si="39"/>
        <v>16</v>
      </c>
      <c r="S389" s="3">
        <f t="shared" si="40"/>
        <v>16</v>
      </c>
      <c r="T389" s="3">
        <f t="shared" si="41"/>
        <v>0</v>
      </c>
      <c r="U389" s="29">
        <v>2</v>
      </c>
      <c r="V389" s="10">
        <v>7</v>
      </c>
      <c r="W389" s="32">
        <v>6</v>
      </c>
      <c r="X389" s="29">
        <v>11</v>
      </c>
      <c r="Y389" s="32">
        <v>9</v>
      </c>
      <c r="Z389" s="32">
        <v>3</v>
      </c>
      <c r="AA389" s="32">
        <v>4</v>
      </c>
      <c r="AB389" s="34">
        <v>0</v>
      </c>
      <c r="AC389" s="34">
        <v>0</v>
      </c>
      <c r="AD389" s="34">
        <v>0</v>
      </c>
    </row>
    <row r="390" spans="1:30" ht="12.75">
      <c r="A390" s="11">
        <v>1607075</v>
      </c>
      <c r="B390" s="20" t="s">
        <v>870</v>
      </c>
      <c r="C390" s="20" t="s">
        <v>3086</v>
      </c>
      <c r="D390" s="20" t="s">
        <v>3728</v>
      </c>
      <c r="E390" s="20" t="s">
        <v>3747</v>
      </c>
      <c r="F390" s="20" t="s">
        <v>3424</v>
      </c>
      <c r="K390" s="20" t="s">
        <v>2942</v>
      </c>
      <c r="L390" s="20" t="s">
        <v>3101</v>
      </c>
      <c r="N390" s="12">
        <f t="shared" si="36"/>
        <v>56.75</v>
      </c>
      <c r="O390" s="12">
        <f t="shared" si="37"/>
        <v>3.7833333333333332</v>
      </c>
      <c r="P390" s="26">
        <v>30</v>
      </c>
      <c r="Q390" s="30">
        <f t="shared" si="38"/>
        <v>9</v>
      </c>
      <c r="R390" s="3">
        <f t="shared" si="39"/>
        <v>16</v>
      </c>
      <c r="S390" s="3">
        <f t="shared" si="40"/>
        <v>16</v>
      </c>
      <c r="T390" s="3">
        <f t="shared" si="41"/>
        <v>0</v>
      </c>
      <c r="U390" s="29">
        <v>2</v>
      </c>
      <c r="V390" s="10">
        <v>7</v>
      </c>
      <c r="W390" s="32">
        <v>6</v>
      </c>
      <c r="X390" s="29">
        <v>11</v>
      </c>
      <c r="Y390" s="32">
        <v>9</v>
      </c>
      <c r="Z390" s="32">
        <v>3</v>
      </c>
      <c r="AA390" s="32">
        <v>4</v>
      </c>
      <c r="AB390" s="34">
        <v>0</v>
      </c>
      <c r="AC390" s="34">
        <v>0</v>
      </c>
      <c r="AD390" s="34">
        <v>0</v>
      </c>
    </row>
    <row r="391" spans="1:30" ht="12.75">
      <c r="A391" s="11">
        <v>344852</v>
      </c>
      <c r="B391" s="20" t="s">
        <v>870</v>
      </c>
      <c r="C391" s="20" t="s">
        <v>5775</v>
      </c>
      <c r="D391" s="20" t="s">
        <v>3728</v>
      </c>
      <c r="E391" s="20" t="s">
        <v>3747</v>
      </c>
      <c r="F391" s="20" t="s">
        <v>3424</v>
      </c>
      <c r="K391" s="20" t="s">
        <v>2706</v>
      </c>
      <c r="L391" s="20" t="s">
        <v>5783</v>
      </c>
      <c r="N391" s="12">
        <f t="shared" si="36"/>
        <v>56.75</v>
      </c>
      <c r="O391" s="12">
        <f t="shared" si="37"/>
        <v>3.7833333333333332</v>
      </c>
      <c r="P391" s="26">
        <v>30</v>
      </c>
      <c r="Q391" s="30">
        <f t="shared" si="38"/>
        <v>9</v>
      </c>
      <c r="R391" s="3">
        <f t="shared" si="39"/>
        <v>16</v>
      </c>
      <c r="S391" s="3">
        <f t="shared" si="40"/>
        <v>16</v>
      </c>
      <c r="T391" s="3">
        <f t="shared" si="41"/>
        <v>0</v>
      </c>
      <c r="U391" s="29">
        <v>2</v>
      </c>
      <c r="V391" s="10">
        <v>7</v>
      </c>
      <c r="W391" s="32">
        <v>6</v>
      </c>
      <c r="X391" s="29">
        <v>11</v>
      </c>
      <c r="Y391" s="32">
        <v>9</v>
      </c>
      <c r="Z391" s="32">
        <v>3</v>
      </c>
      <c r="AA391" s="32">
        <v>4</v>
      </c>
      <c r="AB391" s="34">
        <v>0</v>
      </c>
      <c r="AC391" s="34">
        <v>0</v>
      </c>
      <c r="AD391" s="34">
        <v>0</v>
      </c>
    </row>
    <row r="392" spans="1:30" ht="12.75">
      <c r="A392" s="11">
        <v>229438</v>
      </c>
      <c r="B392" s="20" t="s">
        <v>870</v>
      </c>
      <c r="C392" s="20" t="s">
        <v>2341</v>
      </c>
      <c r="D392" s="20" t="s">
        <v>3728</v>
      </c>
      <c r="E392" s="20" t="s">
        <v>3747</v>
      </c>
      <c r="F392" s="20" t="s">
        <v>3424</v>
      </c>
      <c r="K392" s="20" t="s">
        <v>2706</v>
      </c>
      <c r="L392" s="20" t="s">
        <v>2289</v>
      </c>
      <c r="N392" s="12">
        <f t="shared" si="36"/>
        <v>56.75</v>
      </c>
      <c r="O392" s="12">
        <f t="shared" si="37"/>
        <v>3.7833333333333332</v>
      </c>
      <c r="P392" s="26">
        <v>30</v>
      </c>
      <c r="Q392" s="30">
        <f t="shared" si="38"/>
        <v>9</v>
      </c>
      <c r="R392" s="3">
        <f t="shared" si="39"/>
        <v>16</v>
      </c>
      <c r="S392" s="3">
        <f t="shared" si="40"/>
        <v>16</v>
      </c>
      <c r="T392" s="3">
        <f t="shared" si="41"/>
        <v>0</v>
      </c>
      <c r="U392" s="29">
        <v>2</v>
      </c>
      <c r="V392" s="10">
        <v>7</v>
      </c>
      <c r="W392" s="32">
        <v>6</v>
      </c>
      <c r="X392" s="29">
        <v>11</v>
      </c>
      <c r="Y392" s="32">
        <v>9</v>
      </c>
      <c r="Z392" s="32">
        <v>3</v>
      </c>
      <c r="AA392" s="32">
        <v>4</v>
      </c>
      <c r="AB392" s="34">
        <v>0</v>
      </c>
      <c r="AC392" s="34">
        <v>0</v>
      </c>
      <c r="AD392" s="34">
        <v>0</v>
      </c>
    </row>
    <row r="393" spans="1:30" ht="12.75">
      <c r="A393" s="11">
        <v>212500</v>
      </c>
      <c r="B393" s="20" t="s">
        <v>870</v>
      </c>
      <c r="C393" s="20" t="s">
        <v>474</v>
      </c>
      <c r="D393" s="20" t="s">
        <v>3728</v>
      </c>
      <c r="E393" s="20" t="s">
        <v>3747</v>
      </c>
      <c r="F393" s="20" t="s">
        <v>3424</v>
      </c>
      <c r="K393" s="20" t="s">
        <v>2706</v>
      </c>
      <c r="L393" s="20" t="s">
        <v>495</v>
      </c>
      <c r="N393" s="12">
        <f t="shared" si="36"/>
        <v>56.75</v>
      </c>
      <c r="O393" s="12">
        <f t="shared" si="37"/>
        <v>3.7833333333333332</v>
      </c>
      <c r="P393" s="26">
        <v>30</v>
      </c>
      <c r="Q393" s="30">
        <f t="shared" si="38"/>
        <v>9</v>
      </c>
      <c r="R393" s="3">
        <f t="shared" si="39"/>
        <v>16</v>
      </c>
      <c r="S393" s="3">
        <f t="shared" si="40"/>
        <v>16</v>
      </c>
      <c r="T393" s="3">
        <f t="shared" si="41"/>
        <v>0</v>
      </c>
      <c r="U393" s="29">
        <v>2</v>
      </c>
      <c r="V393" s="10">
        <v>7</v>
      </c>
      <c r="W393" s="32">
        <v>6</v>
      </c>
      <c r="X393" s="29">
        <v>11</v>
      </c>
      <c r="Y393" s="32">
        <v>9</v>
      </c>
      <c r="Z393" s="32">
        <v>3</v>
      </c>
      <c r="AA393" s="32">
        <v>4</v>
      </c>
      <c r="AB393" s="34">
        <v>0</v>
      </c>
      <c r="AC393" s="34">
        <v>0</v>
      </c>
      <c r="AD393" s="34">
        <v>0</v>
      </c>
    </row>
    <row r="394" spans="1:30" ht="12.75">
      <c r="A394" s="11">
        <v>225</v>
      </c>
      <c r="B394" s="20" t="s">
        <v>870</v>
      </c>
      <c r="C394" s="20" t="s">
        <v>2248</v>
      </c>
      <c r="D394" s="20" t="s">
        <v>3728</v>
      </c>
      <c r="E394" s="20" t="s">
        <v>3747</v>
      </c>
      <c r="F394" s="20" t="s">
        <v>3424</v>
      </c>
      <c r="K394" s="20" t="s">
        <v>2706</v>
      </c>
      <c r="L394" s="20" t="s">
        <v>2252</v>
      </c>
      <c r="N394" s="12">
        <f t="shared" si="36"/>
        <v>56.75</v>
      </c>
      <c r="O394" s="12">
        <f t="shared" si="37"/>
        <v>3.7833333333333332</v>
      </c>
      <c r="P394" s="26">
        <v>30</v>
      </c>
      <c r="Q394" s="30">
        <f t="shared" si="38"/>
        <v>9</v>
      </c>
      <c r="R394" s="3">
        <f t="shared" si="39"/>
        <v>16</v>
      </c>
      <c r="S394" s="3">
        <f t="shared" si="40"/>
        <v>16</v>
      </c>
      <c r="T394" s="3">
        <f t="shared" si="41"/>
        <v>0</v>
      </c>
      <c r="U394" s="29">
        <v>2</v>
      </c>
      <c r="V394" s="10">
        <v>7</v>
      </c>
      <c r="W394" s="32">
        <v>6</v>
      </c>
      <c r="X394" s="29">
        <v>11</v>
      </c>
      <c r="Y394" s="32">
        <v>9</v>
      </c>
      <c r="Z394" s="32">
        <v>3</v>
      </c>
      <c r="AA394" s="32">
        <v>4</v>
      </c>
      <c r="AB394" s="34">
        <v>0</v>
      </c>
      <c r="AC394" s="34">
        <v>0</v>
      </c>
      <c r="AD394" s="34">
        <v>0</v>
      </c>
    </row>
    <row r="395" spans="1:30" ht="12.75">
      <c r="A395" s="11">
        <v>168750</v>
      </c>
      <c r="B395" s="20" t="s">
        <v>870</v>
      </c>
      <c r="C395" s="20" t="s">
        <v>2541</v>
      </c>
      <c r="D395" s="20" t="s">
        <v>3728</v>
      </c>
      <c r="E395" s="20" t="s">
        <v>3747</v>
      </c>
      <c r="F395" s="20" t="s">
        <v>3424</v>
      </c>
      <c r="K395" s="20" t="s">
        <v>2556</v>
      </c>
      <c r="L395" s="20" t="s">
        <v>2557</v>
      </c>
      <c r="N395" s="12">
        <f t="shared" si="36"/>
        <v>56.75</v>
      </c>
      <c r="O395" s="12">
        <f t="shared" si="37"/>
        <v>3.7833333333333332</v>
      </c>
      <c r="P395" s="26">
        <v>30</v>
      </c>
      <c r="Q395" s="30">
        <f t="shared" si="38"/>
        <v>9</v>
      </c>
      <c r="R395" s="3">
        <f t="shared" si="39"/>
        <v>16</v>
      </c>
      <c r="S395" s="3">
        <f t="shared" si="40"/>
        <v>16</v>
      </c>
      <c r="T395" s="3">
        <f t="shared" si="41"/>
        <v>0</v>
      </c>
      <c r="U395" s="29">
        <v>2</v>
      </c>
      <c r="V395" s="10">
        <v>7</v>
      </c>
      <c r="W395" s="32">
        <v>6</v>
      </c>
      <c r="X395" s="29">
        <v>11</v>
      </c>
      <c r="Y395" s="32">
        <v>9</v>
      </c>
      <c r="Z395" s="32">
        <v>3</v>
      </c>
      <c r="AA395" s="32">
        <v>4</v>
      </c>
      <c r="AB395" s="34">
        <v>0</v>
      </c>
      <c r="AC395" s="34">
        <v>0</v>
      </c>
      <c r="AD395" s="34">
        <v>0</v>
      </c>
    </row>
    <row r="396" spans="1:30" ht="12.75">
      <c r="A396" s="11">
        <v>16250</v>
      </c>
      <c r="B396" s="20" t="s">
        <v>870</v>
      </c>
      <c r="C396" s="20" t="s">
        <v>2344</v>
      </c>
      <c r="D396" s="20" t="s">
        <v>3728</v>
      </c>
      <c r="E396" s="20" t="s">
        <v>3747</v>
      </c>
      <c r="F396" s="20" t="s">
        <v>3424</v>
      </c>
      <c r="K396" s="20" t="s">
        <v>2845</v>
      </c>
      <c r="L396" s="20" t="s">
        <v>404</v>
      </c>
      <c r="N396" s="12">
        <f t="shared" si="36"/>
        <v>56.75</v>
      </c>
      <c r="O396" s="12">
        <f t="shared" si="37"/>
        <v>3.7833333333333332</v>
      </c>
      <c r="P396" s="26">
        <v>30</v>
      </c>
      <c r="Q396" s="30">
        <f t="shared" si="38"/>
        <v>9</v>
      </c>
      <c r="R396" s="3">
        <f t="shared" si="39"/>
        <v>16</v>
      </c>
      <c r="S396" s="3">
        <f t="shared" si="40"/>
        <v>16</v>
      </c>
      <c r="T396" s="3">
        <f t="shared" si="41"/>
        <v>0</v>
      </c>
      <c r="U396" s="29">
        <v>2</v>
      </c>
      <c r="V396" s="10">
        <v>7</v>
      </c>
      <c r="W396" s="32">
        <v>6</v>
      </c>
      <c r="X396" s="29">
        <v>11</v>
      </c>
      <c r="Y396" s="32">
        <v>9</v>
      </c>
      <c r="Z396" s="32">
        <v>3</v>
      </c>
      <c r="AA396" s="32">
        <v>4</v>
      </c>
      <c r="AB396" s="34">
        <v>0</v>
      </c>
      <c r="AC396" s="34">
        <v>0</v>
      </c>
      <c r="AD396" s="34">
        <v>0</v>
      </c>
    </row>
    <row r="397" spans="1:30" ht="12.75">
      <c r="A397" s="11">
        <v>236312</v>
      </c>
      <c r="B397" s="20" t="s">
        <v>870</v>
      </c>
      <c r="C397" s="20" t="s">
        <v>2341</v>
      </c>
      <c r="D397" s="20" t="s">
        <v>3728</v>
      </c>
      <c r="E397" s="20" t="s">
        <v>3747</v>
      </c>
      <c r="F397" s="20" t="s">
        <v>3424</v>
      </c>
      <c r="K397" s="20" t="s">
        <v>2032</v>
      </c>
      <c r="L397" s="20" t="s">
        <v>2292</v>
      </c>
      <c r="N397" s="12">
        <f t="shared" si="36"/>
        <v>56.75</v>
      </c>
      <c r="O397" s="12">
        <f t="shared" si="37"/>
        <v>3.7833333333333332</v>
      </c>
      <c r="P397" s="26">
        <v>30</v>
      </c>
      <c r="Q397" s="30">
        <f t="shared" si="38"/>
        <v>9</v>
      </c>
      <c r="R397" s="3">
        <f t="shared" si="39"/>
        <v>16</v>
      </c>
      <c r="S397" s="3">
        <f t="shared" si="40"/>
        <v>16</v>
      </c>
      <c r="T397" s="3">
        <f t="shared" si="41"/>
        <v>0</v>
      </c>
      <c r="U397" s="29">
        <v>2</v>
      </c>
      <c r="V397" s="10">
        <v>7</v>
      </c>
      <c r="W397" s="32">
        <v>6</v>
      </c>
      <c r="X397" s="29">
        <v>11</v>
      </c>
      <c r="Y397" s="32">
        <v>9</v>
      </c>
      <c r="Z397" s="32">
        <v>3</v>
      </c>
      <c r="AA397" s="32">
        <v>4</v>
      </c>
      <c r="AB397" s="34">
        <v>0</v>
      </c>
      <c r="AC397" s="34">
        <v>0</v>
      </c>
      <c r="AD397" s="34">
        <v>0</v>
      </c>
    </row>
    <row r="398" spans="1:30" ht="12.75">
      <c r="A398" s="11">
        <v>25000</v>
      </c>
      <c r="B398" s="20" t="s">
        <v>870</v>
      </c>
      <c r="C398" s="20" t="s">
        <v>2248</v>
      </c>
      <c r="D398" s="20" t="s">
        <v>3728</v>
      </c>
      <c r="E398" s="20" t="s">
        <v>3747</v>
      </c>
      <c r="F398" s="20" t="s">
        <v>3424</v>
      </c>
      <c r="K398" s="20" t="s">
        <v>2032</v>
      </c>
      <c r="L398" s="20" t="s">
        <v>2249</v>
      </c>
      <c r="N398" s="12">
        <f t="shared" si="36"/>
        <v>56.75</v>
      </c>
      <c r="O398" s="12">
        <f t="shared" si="37"/>
        <v>3.7833333333333332</v>
      </c>
      <c r="P398" s="26">
        <v>30</v>
      </c>
      <c r="Q398" s="30">
        <f t="shared" si="38"/>
        <v>9</v>
      </c>
      <c r="R398" s="3">
        <f t="shared" si="39"/>
        <v>16</v>
      </c>
      <c r="S398" s="3">
        <f t="shared" si="40"/>
        <v>16</v>
      </c>
      <c r="T398" s="3">
        <f t="shared" si="41"/>
        <v>0</v>
      </c>
      <c r="U398" s="29">
        <v>2</v>
      </c>
      <c r="V398" s="10">
        <v>7</v>
      </c>
      <c r="W398" s="32">
        <v>6</v>
      </c>
      <c r="X398" s="29">
        <v>11</v>
      </c>
      <c r="Y398" s="32">
        <v>9</v>
      </c>
      <c r="Z398" s="32">
        <v>3</v>
      </c>
      <c r="AA398" s="32">
        <v>4</v>
      </c>
      <c r="AB398" s="34">
        <v>0</v>
      </c>
      <c r="AC398" s="34">
        <v>0</v>
      </c>
      <c r="AD398" s="34">
        <v>0</v>
      </c>
    </row>
    <row r="399" spans="1:30" ht="12.75">
      <c r="A399" s="11">
        <v>331243</v>
      </c>
      <c r="B399" s="20" t="s">
        <v>870</v>
      </c>
      <c r="C399" s="20" t="s">
        <v>5775</v>
      </c>
      <c r="D399" s="20" t="s">
        <v>3728</v>
      </c>
      <c r="E399" s="20" t="s">
        <v>3747</v>
      </c>
      <c r="F399" s="20" t="s">
        <v>3424</v>
      </c>
      <c r="K399" s="20" t="s">
        <v>2032</v>
      </c>
      <c r="L399" s="20" t="s">
        <v>5782</v>
      </c>
      <c r="N399" s="12">
        <f t="shared" si="36"/>
        <v>56.75</v>
      </c>
      <c r="O399" s="12">
        <f t="shared" si="37"/>
        <v>3.7833333333333332</v>
      </c>
      <c r="P399" s="26">
        <v>30</v>
      </c>
      <c r="Q399" s="30">
        <f t="shared" si="38"/>
        <v>9</v>
      </c>
      <c r="R399" s="3">
        <f t="shared" si="39"/>
        <v>16</v>
      </c>
      <c r="S399" s="3">
        <f t="shared" si="40"/>
        <v>16</v>
      </c>
      <c r="T399" s="3">
        <f t="shared" si="41"/>
        <v>0</v>
      </c>
      <c r="U399" s="29">
        <v>2</v>
      </c>
      <c r="V399" s="10">
        <v>7</v>
      </c>
      <c r="W399" s="32">
        <v>6</v>
      </c>
      <c r="X399" s="29">
        <v>11</v>
      </c>
      <c r="Y399" s="32">
        <v>9</v>
      </c>
      <c r="Z399" s="32">
        <v>3</v>
      </c>
      <c r="AA399" s="32">
        <v>4</v>
      </c>
      <c r="AB399" s="34">
        <v>0</v>
      </c>
      <c r="AC399" s="34">
        <v>0</v>
      </c>
      <c r="AD399" s="34">
        <v>0</v>
      </c>
    </row>
    <row r="400" spans="1:30" ht="12.75">
      <c r="A400" s="11">
        <v>212500</v>
      </c>
      <c r="B400" s="20" t="s">
        <v>870</v>
      </c>
      <c r="C400" s="20" t="s">
        <v>474</v>
      </c>
      <c r="D400" s="20" t="s">
        <v>3728</v>
      </c>
      <c r="E400" s="20" t="s">
        <v>3747</v>
      </c>
      <c r="F400" s="20" t="s">
        <v>3424</v>
      </c>
      <c r="K400" s="20" t="s">
        <v>2032</v>
      </c>
      <c r="L400" s="20" t="s">
        <v>493</v>
      </c>
      <c r="N400" s="12">
        <f t="shared" si="36"/>
        <v>56.75</v>
      </c>
      <c r="O400" s="12">
        <f t="shared" si="37"/>
        <v>3.7833333333333332</v>
      </c>
      <c r="P400" s="26">
        <v>30</v>
      </c>
      <c r="Q400" s="30">
        <f t="shared" si="38"/>
        <v>9</v>
      </c>
      <c r="R400" s="3">
        <f t="shared" si="39"/>
        <v>16</v>
      </c>
      <c r="S400" s="3">
        <f t="shared" si="40"/>
        <v>16</v>
      </c>
      <c r="T400" s="3">
        <f t="shared" si="41"/>
        <v>0</v>
      </c>
      <c r="U400" s="29">
        <v>2</v>
      </c>
      <c r="V400" s="10">
        <v>7</v>
      </c>
      <c r="W400" s="32">
        <v>6</v>
      </c>
      <c r="X400" s="29">
        <v>11</v>
      </c>
      <c r="Y400" s="32">
        <v>9</v>
      </c>
      <c r="Z400" s="32">
        <v>3</v>
      </c>
      <c r="AA400" s="32">
        <v>4</v>
      </c>
      <c r="AB400" s="34">
        <v>0</v>
      </c>
      <c r="AC400" s="34">
        <v>0</v>
      </c>
      <c r="AD400" s="34">
        <v>0</v>
      </c>
    </row>
    <row r="401" spans="1:30" ht="12.75">
      <c r="A401" s="11">
        <v>200000</v>
      </c>
      <c r="B401" s="20" t="s">
        <v>870</v>
      </c>
      <c r="C401" s="20" t="s">
        <v>474</v>
      </c>
      <c r="D401" s="20" t="s">
        <v>3728</v>
      </c>
      <c r="E401" s="20" t="s">
        <v>3747</v>
      </c>
      <c r="F401" s="20" t="s">
        <v>3424</v>
      </c>
      <c r="K401" s="20" t="s">
        <v>2032</v>
      </c>
      <c r="L401" s="20" t="s">
        <v>494</v>
      </c>
      <c r="N401" s="12">
        <f t="shared" si="36"/>
        <v>56.75</v>
      </c>
      <c r="O401" s="12">
        <f t="shared" si="37"/>
        <v>3.7833333333333332</v>
      </c>
      <c r="P401" s="26">
        <v>30</v>
      </c>
      <c r="Q401" s="30">
        <f t="shared" si="38"/>
        <v>9</v>
      </c>
      <c r="R401" s="3">
        <f t="shared" si="39"/>
        <v>16</v>
      </c>
      <c r="S401" s="3">
        <f t="shared" si="40"/>
        <v>16</v>
      </c>
      <c r="T401" s="3">
        <f t="shared" si="41"/>
        <v>0</v>
      </c>
      <c r="U401" s="29">
        <v>2</v>
      </c>
      <c r="V401" s="10">
        <v>7</v>
      </c>
      <c r="W401" s="32">
        <v>6</v>
      </c>
      <c r="X401" s="29">
        <v>11</v>
      </c>
      <c r="Y401" s="32">
        <v>9</v>
      </c>
      <c r="Z401" s="32">
        <v>3</v>
      </c>
      <c r="AA401" s="32">
        <v>4</v>
      </c>
      <c r="AB401" s="34">
        <v>0</v>
      </c>
      <c r="AC401" s="34">
        <v>0</v>
      </c>
      <c r="AD401" s="34">
        <v>0</v>
      </c>
    </row>
    <row r="402" spans="1:30" ht="12.75">
      <c r="A402" s="11">
        <v>4375</v>
      </c>
      <c r="B402" s="20" t="s">
        <v>870</v>
      </c>
      <c r="C402" s="20" t="s">
        <v>1965</v>
      </c>
      <c r="D402" s="20" t="s">
        <v>3728</v>
      </c>
      <c r="E402" s="20" t="s">
        <v>3747</v>
      </c>
      <c r="F402" s="20" t="s">
        <v>3424</v>
      </c>
      <c r="K402" s="20" t="s">
        <v>2032</v>
      </c>
      <c r="L402" s="20" t="s">
        <v>1978</v>
      </c>
      <c r="N402" s="12">
        <f t="shared" si="36"/>
        <v>56.75</v>
      </c>
      <c r="O402" s="12">
        <f t="shared" si="37"/>
        <v>3.7833333333333332</v>
      </c>
      <c r="P402" s="26">
        <v>30</v>
      </c>
      <c r="Q402" s="30">
        <f t="shared" si="38"/>
        <v>9</v>
      </c>
      <c r="R402" s="3">
        <f t="shared" si="39"/>
        <v>16</v>
      </c>
      <c r="S402" s="3">
        <f t="shared" si="40"/>
        <v>16</v>
      </c>
      <c r="T402" s="3">
        <f t="shared" si="41"/>
        <v>0</v>
      </c>
      <c r="U402" s="29">
        <v>2</v>
      </c>
      <c r="V402" s="10">
        <v>7</v>
      </c>
      <c r="W402" s="32">
        <v>6</v>
      </c>
      <c r="X402" s="29">
        <v>11</v>
      </c>
      <c r="Y402" s="32">
        <v>9</v>
      </c>
      <c r="Z402" s="32">
        <v>3</v>
      </c>
      <c r="AA402" s="32">
        <v>4</v>
      </c>
      <c r="AB402" s="34">
        <v>0</v>
      </c>
      <c r="AC402" s="34">
        <v>0</v>
      </c>
      <c r="AD402" s="34">
        <v>0</v>
      </c>
    </row>
    <row r="403" spans="1:30" ht="12.75">
      <c r="A403" s="11">
        <v>87500</v>
      </c>
      <c r="B403" s="20" t="s">
        <v>870</v>
      </c>
      <c r="C403" s="20" t="s">
        <v>3190</v>
      </c>
      <c r="D403" s="20" t="s">
        <v>3728</v>
      </c>
      <c r="E403" s="20" t="s">
        <v>3747</v>
      </c>
      <c r="F403" s="20" t="s">
        <v>3424</v>
      </c>
      <c r="K403" s="20" t="s">
        <v>2032</v>
      </c>
      <c r="L403" s="20" t="s">
        <v>3219</v>
      </c>
      <c r="N403" s="12">
        <f t="shared" si="36"/>
        <v>56.75</v>
      </c>
      <c r="O403" s="12">
        <f t="shared" si="37"/>
        <v>3.7833333333333332</v>
      </c>
      <c r="P403" s="26">
        <v>30</v>
      </c>
      <c r="Q403" s="30">
        <f t="shared" si="38"/>
        <v>9</v>
      </c>
      <c r="R403" s="3">
        <f t="shared" si="39"/>
        <v>16</v>
      </c>
      <c r="S403" s="3">
        <f t="shared" si="40"/>
        <v>16</v>
      </c>
      <c r="T403" s="3">
        <f t="shared" si="41"/>
        <v>0</v>
      </c>
      <c r="U403" s="29">
        <v>2</v>
      </c>
      <c r="V403" s="10">
        <v>7</v>
      </c>
      <c r="W403" s="32">
        <v>6</v>
      </c>
      <c r="X403" s="29">
        <v>11</v>
      </c>
      <c r="Y403" s="32">
        <v>9</v>
      </c>
      <c r="Z403" s="32">
        <v>3</v>
      </c>
      <c r="AA403" s="32">
        <v>4</v>
      </c>
      <c r="AB403" s="34">
        <v>0</v>
      </c>
      <c r="AC403" s="34">
        <v>0</v>
      </c>
      <c r="AD403" s="34">
        <v>0</v>
      </c>
    </row>
    <row r="404" spans="1:30" ht="12.75">
      <c r="A404" s="11">
        <v>10349</v>
      </c>
      <c r="B404" s="20" t="s">
        <v>870</v>
      </c>
      <c r="C404" s="20" t="s">
        <v>3247</v>
      </c>
      <c r="D404" s="20" t="s">
        <v>3728</v>
      </c>
      <c r="E404" s="20" t="s">
        <v>3747</v>
      </c>
      <c r="F404" s="20" t="s">
        <v>3424</v>
      </c>
      <c r="K404" s="20" t="s">
        <v>2032</v>
      </c>
      <c r="L404" s="20" t="s">
        <v>3254</v>
      </c>
      <c r="N404" s="12">
        <f t="shared" si="36"/>
        <v>56.75</v>
      </c>
      <c r="O404" s="12">
        <f t="shared" si="37"/>
        <v>3.7833333333333332</v>
      </c>
      <c r="P404" s="26">
        <v>30</v>
      </c>
      <c r="Q404" s="30">
        <f t="shared" si="38"/>
        <v>9</v>
      </c>
      <c r="R404" s="3">
        <f t="shared" si="39"/>
        <v>16</v>
      </c>
      <c r="S404" s="3">
        <f t="shared" si="40"/>
        <v>16</v>
      </c>
      <c r="T404" s="3">
        <f t="shared" si="41"/>
        <v>0</v>
      </c>
      <c r="U404" s="29">
        <v>2</v>
      </c>
      <c r="V404" s="10">
        <v>7</v>
      </c>
      <c r="W404" s="32">
        <v>6</v>
      </c>
      <c r="X404" s="29">
        <v>11</v>
      </c>
      <c r="Y404" s="32">
        <v>9</v>
      </c>
      <c r="Z404" s="32">
        <v>3</v>
      </c>
      <c r="AA404" s="32">
        <v>4</v>
      </c>
      <c r="AB404" s="34">
        <v>0</v>
      </c>
      <c r="AC404" s="34">
        <v>0</v>
      </c>
      <c r="AD404" s="34">
        <v>0</v>
      </c>
    </row>
    <row r="405" spans="1:30" ht="12.75">
      <c r="A405" s="11">
        <v>475000</v>
      </c>
      <c r="B405" s="20" t="s">
        <v>871</v>
      </c>
      <c r="C405" s="20" t="s">
        <v>7789</v>
      </c>
      <c r="D405" s="20" t="s">
        <v>3728</v>
      </c>
      <c r="E405" s="20" t="s">
        <v>3747</v>
      </c>
      <c r="F405" s="20" t="s">
        <v>3424</v>
      </c>
      <c r="K405" s="20" t="s">
        <v>2845</v>
      </c>
      <c r="L405" s="20" t="s">
        <v>7801</v>
      </c>
      <c r="N405" s="12">
        <f t="shared" si="36"/>
        <v>56.75</v>
      </c>
      <c r="O405" s="12">
        <f t="shared" si="37"/>
        <v>3.7833333333333332</v>
      </c>
      <c r="P405" s="26">
        <v>30</v>
      </c>
      <c r="Q405" s="30">
        <f t="shared" si="38"/>
        <v>9</v>
      </c>
      <c r="R405" s="3">
        <f t="shared" si="39"/>
        <v>16</v>
      </c>
      <c r="S405" s="3">
        <f t="shared" si="40"/>
        <v>16</v>
      </c>
      <c r="T405" s="3">
        <f t="shared" si="41"/>
        <v>0</v>
      </c>
      <c r="U405" s="29">
        <v>2</v>
      </c>
      <c r="V405" s="10">
        <v>7</v>
      </c>
      <c r="W405" s="32">
        <v>6</v>
      </c>
      <c r="X405" s="29">
        <v>11</v>
      </c>
      <c r="Y405" s="32">
        <v>9</v>
      </c>
      <c r="Z405" s="32">
        <v>3</v>
      </c>
      <c r="AA405" s="32">
        <v>4</v>
      </c>
      <c r="AB405" s="34">
        <v>0</v>
      </c>
      <c r="AC405" s="34">
        <v>0</v>
      </c>
      <c r="AD405" s="34">
        <v>0</v>
      </c>
    </row>
    <row r="406" spans="1:30" ht="12.75">
      <c r="A406" s="11">
        <v>15000</v>
      </c>
      <c r="B406" s="20" t="s">
        <v>870</v>
      </c>
      <c r="C406" s="20" t="s">
        <v>4832</v>
      </c>
      <c r="D406" s="20" t="s">
        <v>3728</v>
      </c>
      <c r="E406" s="20" t="s">
        <v>3747</v>
      </c>
      <c r="F406" s="20" t="s">
        <v>3424</v>
      </c>
      <c r="K406" s="20" t="s">
        <v>2032</v>
      </c>
      <c r="L406" s="20" t="s">
        <v>4848</v>
      </c>
      <c r="N406" s="12">
        <f t="shared" si="36"/>
        <v>56.25</v>
      </c>
      <c r="O406" s="12">
        <f t="shared" si="37"/>
        <v>3.75</v>
      </c>
      <c r="P406" s="26">
        <v>30</v>
      </c>
      <c r="Q406" s="30">
        <f t="shared" si="38"/>
        <v>9</v>
      </c>
      <c r="R406" s="3">
        <f t="shared" si="39"/>
        <v>16</v>
      </c>
      <c r="S406" s="3">
        <f t="shared" si="40"/>
        <v>16</v>
      </c>
      <c r="T406" s="3">
        <f t="shared" si="41"/>
        <v>0</v>
      </c>
      <c r="U406" s="29">
        <v>2</v>
      </c>
      <c r="V406" s="10">
        <v>7</v>
      </c>
      <c r="W406" s="32">
        <v>6</v>
      </c>
      <c r="X406" s="29">
        <v>9</v>
      </c>
      <c r="Y406" s="32">
        <v>9</v>
      </c>
      <c r="Z406" s="32">
        <v>3</v>
      </c>
      <c r="AA406" s="32">
        <v>4</v>
      </c>
      <c r="AB406" s="34">
        <v>0</v>
      </c>
      <c r="AC406" s="34">
        <v>0</v>
      </c>
      <c r="AD406" s="34">
        <v>0</v>
      </c>
    </row>
    <row r="407" spans="1:30" ht="12.75">
      <c r="A407" s="11">
        <v>280292</v>
      </c>
      <c r="B407" s="20" t="s">
        <v>870</v>
      </c>
      <c r="C407" s="20" t="s">
        <v>5650</v>
      </c>
      <c r="D407" s="20" t="s">
        <v>3728</v>
      </c>
      <c r="E407" s="20" t="s">
        <v>3747</v>
      </c>
      <c r="F407" s="20" t="s">
        <v>3424</v>
      </c>
      <c r="K407" s="20" t="s">
        <v>2032</v>
      </c>
      <c r="L407" s="20" t="s">
        <v>5732</v>
      </c>
      <c r="N407" s="12">
        <f t="shared" si="36"/>
        <v>56.25</v>
      </c>
      <c r="O407" s="12">
        <f t="shared" si="37"/>
        <v>3.75</v>
      </c>
      <c r="P407" s="26">
        <v>30</v>
      </c>
      <c r="Q407" s="30">
        <f t="shared" si="38"/>
        <v>9</v>
      </c>
      <c r="R407" s="3">
        <f t="shared" si="39"/>
        <v>16</v>
      </c>
      <c r="S407" s="3">
        <f t="shared" si="40"/>
        <v>16</v>
      </c>
      <c r="T407" s="3">
        <f t="shared" si="41"/>
        <v>0</v>
      </c>
      <c r="U407" s="29">
        <v>2</v>
      </c>
      <c r="V407" s="10">
        <v>7</v>
      </c>
      <c r="W407" s="32">
        <v>6</v>
      </c>
      <c r="X407" s="29">
        <v>9</v>
      </c>
      <c r="Y407" s="32">
        <v>9</v>
      </c>
      <c r="Z407" s="32">
        <v>3</v>
      </c>
      <c r="AA407" s="32">
        <v>4</v>
      </c>
      <c r="AB407" s="34">
        <v>0</v>
      </c>
      <c r="AC407" s="34">
        <v>0</v>
      </c>
      <c r="AD407" s="34">
        <v>0</v>
      </c>
    </row>
    <row r="408" spans="1:30" ht="12.75">
      <c r="A408" s="11">
        <v>5912</v>
      </c>
      <c r="B408" s="20" t="s">
        <v>872</v>
      </c>
      <c r="C408" s="20" t="s">
        <v>6232</v>
      </c>
      <c r="D408" s="20" t="s">
        <v>3728</v>
      </c>
      <c r="E408" s="20" t="s">
        <v>3747</v>
      </c>
      <c r="F408" s="20" t="s">
        <v>3424</v>
      </c>
      <c r="G408" s="48" t="s">
        <v>3435</v>
      </c>
      <c r="J408" s="20" t="s">
        <v>7812</v>
      </c>
      <c r="K408" s="20" t="s">
        <v>2706</v>
      </c>
      <c r="L408" s="20" t="s">
        <v>1538</v>
      </c>
      <c r="N408" s="12">
        <f t="shared" si="36"/>
        <v>55.50</v>
      </c>
      <c r="O408" s="12">
        <f t="shared" si="37"/>
        <v>3.70</v>
      </c>
      <c r="P408" s="26">
        <v>30</v>
      </c>
      <c r="Q408" s="30">
        <f t="shared" si="38"/>
        <v>9</v>
      </c>
      <c r="R408" s="3">
        <f t="shared" si="39"/>
        <v>16</v>
      </c>
      <c r="S408" s="3">
        <f t="shared" si="40"/>
        <v>16</v>
      </c>
      <c r="T408" s="3">
        <f t="shared" si="41"/>
        <v>0</v>
      </c>
      <c r="U408" s="29">
        <v>2</v>
      </c>
      <c r="V408" s="10">
        <v>7</v>
      </c>
      <c r="W408" s="32">
        <v>6</v>
      </c>
      <c r="X408" s="29">
        <v>6</v>
      </c>
      <c r="Y408" s="32">
        <v>9</v>
      </c>
      <c r="Z408" s="32">
        <v>3</v>
      </c>
      <c r="AA408" s="32">
        <v>4</v>
      </c>
      <c r="AB408" s="34">
        <v>0</v>
      </c>
      <c r="AC408" s="34">
        <v>0</v>
      </c>
      <c r="AD408" s="34">
        <v>0</v>
      </c>
    </row>
    <row r="409" spans="1:30" ht="12.75">
      <c r="A409" s="11">
        <v>5637</v>
      </c>
      <c r="B409" s="20" t="s">
        <v>872</v>
      </c>
      <c r="D409" s="20" t="s">
        <v>3728</v>
      </c>
      <c r="E409" s="20" t="s">
        <v>3747</v>
      </c>
      <c r="F409" s="20" t="s">
        <v>3424</v>
      </c>
      <c r="K409" s="20" t="s">
        <v>2032</v>
      </c>
      <c r="L409" s="20" t="s">
        <v>1088</v>
      </c>
      <c r="N409" s="12">
        <f t="shared" si="36"/>
        <v>55.50</v>
      </c>
      <c r="O409" s="12">
        <f t="shared" si="37"/>
        <v>3.70</v>
      </c>
      <c r="P409" s="26">
        <v>30</v>
      </c>
      <c r="Q409" s="30">
        <f t="shared" si="38"/>
        <v>9</v>
      </c>
      <c r="R409" s="3">
        <f t="shared" si="39"/>
        <v>16</v>
      </c>
      <c r="S409" s="3">
        <f t="shared" si="40"/>
        <v>16</v>
      </c>
      <c r="T409" s="3">
        <f t="shared" si="41"/>
        <v>0</v>
      </c>
      <c r="U409" s="29">
        <v>2</v>
      </c>
      <c r="V409" s="10">
        <v>7</v>
      </c>
      <c r="W409" s="32">
        <v>6</v>
      </c>
      <c r="X409" s="29">
        <v>6</v>
      </c>
      <c r="Y409" s="32">
        <v>9</v>
      </c>
      <c r="Z409" s="32">
        <v>3</v>
      </c>
      <c r="AA409" s="32">
        <v>4</v>
      </c>
      <c r="AB409" s="34">
        <v>0</v>
      </c>
      <c r="AC409" s="34">
        <v>0</v>
      </c>
      <c r="AD409" s="34">
        <v>0</v>
      </c>
    </row>
    <row r="410" spans="1:30" ht="12.75">
      <c r="A410" s="11">
        <v>3761</v>
      </c>
      <c r="B410" s="20" t="s">
        <v>872</v>
      </c>
      <c r="D410" s="20" t="s">
        <v>3728</v>
      </c>
      <c r="E410" s="20" t="s">
        <v>3747</v>
      </c>
      <c r="F410" s="20" t="s">
        <v>3424</v>
      </c>
      <c r="K410" s="20" t="s">
        <v>763</v>
      </c>
      <c r="L410" s="20" t="s">
        <v>1059</v>
      </c>
      <c r="N410" s="12">
        <f t="shared" si="36"/>
        <v>56.25</v>
      </c>
      <c r="O410" s="12">
        <f t="shared" si="37"/>
        <v>3.75</v>
      </c>
      <c r="P410" s="26">
        <v>30</v>
      </c>
      <c r="Q410" s="30">
        <f t="shared" si="38"/>
        <v>9</v>
      </c>
      <c r="R410" s="3">
        <f t="shared" si="39"/>
        <v>16</v>
      </c>
      <c r="S410" s="3">
        <f t="shared" si="40"/>
        <v>16</v>
      </c>
      <c r="T410" s="3">
        <f t="shared" si="41"/>
        <v>0</v>
      </c>
      <c r="U410" s="29">
        <v>2</v>
      </c>
      <c r="V410" s="10">
        <v>7</v>
      </c>
      <c r="W410" s="32">
        <v>5</v>
      </c>
      <c r="X410" s="29">
        <v>14</v>
      </c>
      <c r="Y410" s="32">
        <v>3</v>
      </c>
      <c r="Z410" s="32">
        <v>9</v>
      </c>
      <c r="AA410" s="32">
        <v>4</v>
      </c>
      <c r="AB410" s="34">
        <v>0</v>
      </c>
      <c r="AC410" s="34">
        <v>0</v>
      </c>
      <c r="AD410" s="34">
        <v>0</v>
      </c>
    </row>
    <row r="411" spans="1:30" ht="12.75">
      <c r="A411" s="11">
        <v>1</v>
      </c>
      <c r="B411" s="20" t="s">
        <v>877</v>
      </c>
      <c r="C411" s="20" t="s">
        <v>2189</v>
      </c>
      <c r="D411" s="20" t="s">
        <v>3728</v>
      </c>
      <c r="E411" s="20" t="s">
        <v>3747</v>
      </c>
      <c r="F411" s="20" t="s">
        <v>3424</v>
      </c>
      <c r="G411" s="48" t="s">
        <v>3435</v>
      </c>
      <c r="K411" s="20" t="s">
        <v>2837</v>
      </c>
      <c r="L411" s="20" t="s">
        <v>2187</v>
      </c>
      <c r="N411" s="12">
        <f t="shared" si="36"/>
        <v>54.25</v>
      </c>
      <c r="O411" s="12">
        <f t="shared" si="37"/>
        <v>3.6166666666666667</v>
      </c>
      <c r="P411" s="26">
        <v>30</v>
      </c>
      <c r="Q411" s="30">
        <f t="shared" si="38"/>
        <v>9</v>
      </c>
      <c r="R411" s="3">
        <f t="shared" si="39"/>
        <v>16</v>
      </c>
      <c r="S411" s="3">
        <f t="shared" si="40"/>
        <v>16</v>
      </c>
      <c r="T411" s="3">
        <f t="shared" si="41"/>
        <v>0</v>
      </c>
      <c r="U411" s="29">
        <v>2</v>
      </c>
      <c r="V411" s="10">
        <v>7</v>
      </c>
      <c r="W411" s="32">
        <v>5</v>
      </c>
      <c r="X411" s="29">
        <v>6</v>
      </c>
      <c r="Y411" s="32">
        <v>3</v>
      </c>
      <c r="Z411" s="32">
        <v>9</v>
      </c>
      <c r="AA411" s="32">
        <v>4</v>
      </c>
      <c r="AB411" s="34">
        <v>0</v>
      </c>
      <c r="AC411" s="34">
        <v>0</v>
      </c>
      <c r="AD411" s="34">
        <v>0</v>
      </c>
    </row>
    <row r="412" spans="1:30" ht="12.75">
      <c r="A412" s="11">
        <v>5775</v>
      </c>
      <c r="B412" s="20" t="s">
        <v>872</v>
      </c>
      <c r="D412" s="20" t="s">
        <v>3728</v>
      </c>
      <c r="E412" s="20" t="s">
        <v>3747</v>
      </c>
      <c r="F412" s="20" t="s">
        <v>3424</v>
      </c>
      <c r="K412" s="20" t="s">
        <v>763</v>
      </c>
      <c r="L412" s="20" t="s">
        <v>1059</v>
      </c>
      <c r="N412" s="12">
        <f t="shared" si="36"/>
        <v>54.25</v>
      </c>
      <c r="O412" s="12">
        <f t="shared" si="37"/>
        <v>3.6166666666666667</v>
      </c>
      <c r="P412" s="26">
        <v>30</v>
      </c>
      <c r="Q412" s="30">
        <f t="shared" si="38"/>
        <v>9</v>
      </c>
      <c r="R412" s="3">
        <f t="shared" si="39"/>
        <v>16</v>
      </c>
      <c r="S412" s="3">
        <f t="shared" si="40"/>
        <v>16</v>
      </c>
      <c r="T412" s="3">
        <f t="shared" si="41"/>
        <v>0</v>
      </c>
      <c r="U412" s="29">
        <v>2</v>
      </c>
      <c r="V412" s="10">
        <v>7</v>
      </c>
      <c r="W412" s="32">
        <v>5</v>
      </c>
      <c r="X412" s="29">
        <v>6</v>
      </c>
      <c r="Y412" s="32">
        <v>3</v>
      </c>
      <c r="Z412" s="32">
        <v>9</v>
      </c>
      <c r="AA412" s="32">
        <v>4</v>
      </c>
      <c r="AB412" s="34">
        <v>0</v>
      </c>
      <c r="AC412" s="34">
        <v>0</v>
      </c>
      <c r="AD412" s="34">
        <v>0</v>
      </c>
    </row>
    <row r="413" spans="1:30" ht="12.75">
      <c r="A413" s="11">
        <v>56250</v>
      </c>
      <c r="B413" s="20" t="s">
        <v>870</v>
      </c>
      <c r="C413" s="20" t="s">
        <v>2934</v>
      </c>
      <c r="D413" s="20" t="s">
        <v>3728</v>
      </c>
      <c r="E413" s="20" t="s">
        <v>3747</v>
      </c>
      <c r="F413" s="20" t="s">
        <v>3424</v>
      </c>
      <c r="K413" s="20" t="s">
        <v>2942</v>
      </c>
      <c r="L413" s="20" t="s">
        <v>2943</v>
      </c>
      <c r="N413" s="12">
        <f t="shared" si="36"/>
        <v>56.75</v>
      </c>
      <c r="O413" s="12">
        <f t="shared" si="37"/>
        <v>3.4393939393939394</v>
      </c>
      <c r="P413" s="26">
        <v>33</v>
      </c>
      <c r="Q413" s="30">
        <f t="shared" si="38"/>
        <v>9</v>
      </c>
      <c r="R413" s="3">
        <f t="shared" si="39"/>
        <v>16</v>
      </c>
      <c r="S413" s="3">
        <f t="shared" si="40"/>
        <v>16</v>
      </c>
      <c r="T413" s="3">
        <f t="shared" si="41"/>
        <v>0</v>
      </c>
      <c r="U413" s="29">
        <v>2</v>
      </c>
      <c r="V413" s="10">
        <v>7</v>
      </c>
      <c r="W413" s="32">
        <v>6</v>
      </c>
      <c r="X413" s="29">
        <v>11</v>
      </c>
      <c r="Y413" s="32">
        <v>9</v>
      </c>
      <c r="Z413" s="32">
        <v>3</v>
      </c>
      <c r="AA413" s="32">
        <v>4</v>
      </c>
      <c r="AB413" s="34">
        <v>0</v>
      </c>
      <c r="AC413" s="34">
        <v>0</v>
      </c>
      <c r="AD413" s="34">
        <v>0</v>
      </c>
    </row>
    <row r="414" spans="1:30" ht="12.75">
      <c r="A414" s="11">
        <v>2500000</v>
      </c>
      <c r="B414" s="20" t="s">
        <v>868</v>
      </c>
      <c r="C414" s="20" t="s">
        <v>7658</v>
      </c>
      <c r="D414" s="20" t="s">
        <v>3728</v>
      </c>
      <c r="E414" s="20" t="s">
        <v>3747</v>
      </c>
      <c r="F414" s="20" t="s">
        <v>3424</v>
      </c>
      <c r="K414" s="20" t="s">
        <v>2832</v>
      </c>
      <c r="L414" s="20" t="s">
        <v>5693</v>
      </c>
      <c r="N414" s="12">
        <f t="shared" si="36"/>
        <v>64.75</v>
      </c>
      <c r="O414" s="12">
        <f t="shared" si="37"/>
        <v>3.70</v>
      </c>
      <c r="P414" s="26">
        <v>35</v>
      </c>
      <c r="Q414" s="30">
        <f t="shared" si="38"/>
        <v>9</v>
      </c>
      <c r="R414" s="3">
        <f t="shared" si="39"/>
        <v>19</v>
      </c>
      <c r="S414" s="3">
        <f t="shared" si="40"/>
        <v>19</v>
      </c>
      <c r="T414" s="3">
        <f t="shared" si="41"/>
        <v>0</v>
      </c>
      <c r="U414" s="29">
        <v>3</v>
      </c>
      <c r="V414" s="10">
        <v>7</v>
      </c>
      <c r="W414" s="32">
        <v>6</v>
      </c>
      <c r="X414" s="29">
        <v>15</v>
      </c>
      <c r="Y414" s="32">
        <v>3</v>
      </c>
      <c r="Z414" s="32">
        <v>9</v>
      </c>
      <c r="AA414" s="32">
        <v>7</v>
      </c>
      <c r="AB414" s="34">
        <v>0</v>
      </c>
      <c r="AC414" s="34">
        <v>0</v>
      </c>
      <c r="AD414" s="34">
        <v>0</v>
      </c>
    </row>
    <row r="415" spans="1:30" ht="12.75">
      <c r="A415" s="11">
        <v>4936799</v>
      </c>
      <c r="B415" s="20" t="s">
        <v>872</v>
      </c>
      <c r="D415" s="20" t="s">
        <v>3728</v>
      </c>
      <c r="E415" s="20" t="s">
        <v>3747</v>
      </c>
      <c r="F415" s="20" t="s">
        <v>3424</v>
      </c>
      <c r="J415" s="20" t="s">
        <v>7812</v>
      </c>
      <c r="K415" s="20" t="s">
        <v>2836</v>
      </c>
      <c r="L415" s="20" t="s">
        <v>2227</v>
      </c>
      <c r="N415" s="12">
        <f t="shared" si="36"/>
        <v>71.25</v>
      </c>
      <c r="O415" s="12">
        <f t="shared" si="37"/>
        <v>2.96875</v>
      </c>
      <c r="P415" s="26">
        <v>48</v>
      </c>
      <c r="Q415" s="30">
        <f t="shared" si="38"/>
        <v>9</v>
      </c>
      <c r="R415" s="3">
        <f t="shared" si="39"/>
        <v>22</v>
      </c>
      <c r="S415" s="3">
        <f t="shared" si="40"/>
        <v>22</v>
      </c>
      <c r="T415" s="3">
        <f t="shared" si="41"/>
        <v>0</v>
      </c>
      <c r="U415" s="29">
        <v>3</v>
      </c>
      <c r="V415" s="10">
        <v>7</v>
      </c>
      <c r="W415" s="32">
        <v>6</v>
      </c>
      <c r="X415" s="29">
        <v>17</v>
      </c>
      <c r="Y415" s="32">
        <v>9</v>
      </c>
      <c r="Z415" s="32">
        <v>8</v>
      </c>
      <c r="AA415" s="32">
        <v>5</v>
      </c>
      <c r="AB415" s="34">
        <v>0</v>
      </c>
      <c r="AC415" s="34">
        <v>0</v>
      </c>
      <c r="AD415" s="34">
        <v>0</v>
      </c>
    </row>
    <row r="416" spans="1:30" ht="12.75">
      <c r="A416" s="11">
        <v>1552903</v>
      </c>
      <c r="B416" s="20" t="s">
        <v>872</v>
      </c>
      <c r="C416" s="20" t="s">
        <v>6087</v>
      </c>
      <c r="D416" s="20" t="s">
        <v>3728</v>
      </c>
      <c r="E416" s="20" t="s">
        <v>3747</v>
      </c>
      <c r="F416" s="20" t="s">
        <v>3424</v>
      </c>
      <c r="G416" s="48" t="s">
        <v>8206</v>
      </c>
      <c r="J416" s="20" t="s">
        <v>1586</v>
      </c>
      <c r="K416" s="20" t="s">
        <v>2836</v>
      </c>
      <c r="L416" s="20" t="s">
        <v>8160</v>
      </c>
      <c r="N416" s="12">
        <f t="shared" si="36"/>
        <v>71.25</v>
      </c>
      <c r="O416" s="12">
        <f t="shared" si="37"/>
        <v>2.85</v>
      </c>
      <c r="P416" s="26">
        <v>50</v>
      </c>
      <c r="Q416" s="30">
        <f t="shared" si="38"/>
        <v>9</v>
      </c>
      <c r="R416" s="3">
        <f t="shared" si="39"/>
        <v>22</v>
      </c>
      <c r="S416" s="3">
        <f t="shared" si="40"/>
        <v>22</v>
      </c>
      <c r="T416" s="3">
        <f t="shared" si="41"/>
        <v>0</v>
      </c>
      <c r="U416" s="29">
        <v>3</v>
      </c>
      <c r="V416" s="10">
        <v>7</v>
      </c>
      <c r="W416" s="32">
        <v>7</v>
      </c>
      <c r="X416" s="29">
        <v>12</v>
      </c>
      <c r="Y416" s="32">
        <v>9</v>
      </c>
      <c r="Z416" s="32">
        <v>8</v>
      </c>
      <c r="AA416" s="32">
        <v>5</v>
      </c>
      <c r="AB416" s="34">
        <v>0</v>
      </c>
      <c r="AC416" s="34">
        <v>0</v>
      </c>
      <c r="AD416" s="34">
        <v>0</v>
      </c>
    </row>
    <row r="417" spans="1:30" ht="12.75">
      <c r="A417" s="11">
        <v>1633840</v>
      </c>
      <c r="B417" s="20" t="s">
        <v>872</v>
      </c>
      <c r="D417" s="20" t="s">
        <v>3728</v>
      </c>
      <c r="E417" s="20" t="s">
        <v>3747</v>
      </c>
      <c r="F417" s="20" t="s">
        <v>3424</v>
      </c>
      <c r="G417" s="48" t="s">
        <v>8292</v>
      </c>
      <c r="J417" s="20" t="s">
        <v>7812</v>
      </c>
      <c r="K417" s="20" t="s">
        <v>2836</v>
      </c>
      <c r="L417" s="20" t="s">
        <v>8101</v>
      </c>
      <c r="N417" s="12">
        <f t="shared" si="36"/>
        <v>69</v>
      </c>
      <c r="O417" s="12">
        <f t="shared" si="37"/>
        <v>2.6037735849056602</v>
      </c>
      <c r="P417" s="26">
        <v>53</v>
      </c>
      <c r="Q417" s="30">
        <f t="shared" si="38"/>
        <v>9</v>
      </c>
      <c r="R417" s="3">
        <f t="shared" si="39"/>
        <v>21</v>
      </c>
      <c r="S417" s="3">
        <f t="shared" si="40"/>
        <v>21</v>
      </c>
      <c r="T417" s="3">
        <f t="shared" si="41"/>
        <v>0</v>
      </c>
      <c r="U417" s="29">
        <v>3</v>
      </c>
      <c r="V417" s="10">
        <v>7</v>
      </c>
      <c r="W417" s="32">
        <v>6</v>
      </c>
      <c r="X417" s="29">
        <v>16</v>
      </c>
      <c r="Y417" s="32">
        <v>9</v>
      </c>
      <c r="Z417" s="32">
        <v>7</v>
      </c>
      <c r="AA417" s="32">
        <v>5</v>
      </c>
      <c r="AB417" s="34">
        <v>0</v>
      </c>
      <c r="AC417" s="34">
        <v>0</v>
      </c>
      <c r="AD417" s="34">
        <v>0</v>
      </c>
    </row>
    <row r="418" spans="1:30" ht="12.75">
      <c r="A418" s="11">
        <v>4125</v>
      </c>
      <c r="B418" s="20" t="s">
        <v>872</v>
      </c>
      <c r="D418" s="20" t="s">
        <v>3728</v>
      </c>
      <c r="E418" s="20" t="s">
        <v>3747</v>
      </c>
      <c r="F418" s="20" t="s">
        <v>3424</v>
      </c>
      <c r="J418" s="20" t="s">
        <v>7812</v>
      </c>
      <c r="K418" s="20" t="s">
        <v>763</v>
      </c>
      <c r="L418" s="20" t="s">
        <v>1059</v>
      </c>
      <c r="N418" s="12">
        <f t="shared" si="36"/>
        <v>56</v>
      </c>
      <c r="O418" s="12">
        <f t="shared" si="37"/>
        <v>3.7333333333333334</v>
      </c>
      <c r="P418" s="26">
        <v>30</v>
      </c>
      <c r="Q418" s="30">
        <f t="shared" si="38"/>
        <v>9</v>
      </c>
      <c r="R418" s="3">
        <f t="shared" si="39"/>
        <v>16</v>
      </c>
      <c r="S418" s="3">
        <f t="shared" si="40"/>
        <v>16</v>
      </c>
      <c r="T418" s="3">
        <f t="shared" si="41"/>
        <v>0</v>
      </c>
      <c r="U418" s="29">
        <v>2</v>
      </c>
      <c r="V418" s="10">
        <v>6</v>
      </c>
      <c r="W418" s="32">
        <v>6</v>
      </c>
      <c r="X418" s="29">
        <v>14</v>
      </c>
      <c r="Y418" s="32">
        <v>3</v>
      </c>
      <c r="Z418" s="32">
        <v>9</v>
      </c>
      <c r="AA418" s="32">
        <v>4</v>
      </c>
      <c r="AB418" s="34">
        <v>0</v>
      </c>
      <c r="AC418" s="34">
        <v>0</v>
      </c>
      <c r="AD418" s="34">
        <v>0</v>
      </c>
    </row>
    <row r="419" spans="1:30" ht="12.75">
      <c r="A419" s="11">
        <v>5312</v>
      </c>
      <c r="B419" s="20" t="s">
        <v>868</v>
      </c>
      <c r="C419" s="20" t="s">
        <v>1046</v>
      </c>
      <c r="D419" s="20" t="s">
        <v>3728</v>
      </c>
      <c r="E419" s="20" t="s">
        <v>3747</v>
      </c>
      <c r="F419" s="20" t="s">
        <v>3424</v>
      </c>
      <c r="K419" s="20" t="s">
        <v>763</v>
      </c>
      <c r="L419" s="20" t="s">
        <v>3371</v>
      </c>
      <c r="N419" s="12">
        <f t="shared" si="36"/>
        <v>55.25</v>
      </c>
      <c r="O419" s="12">
        <f t="shared" si="37"/>
        <v>3.6833333333333331</v>
      </c>
      <c r="P419" s="26">
        <v>30</v>
      </c>
      <c r="Q419" s="30">
        <f t="shared" si="38"/>
        <v>9</v>
      </c>
      <c r="R419" s="3">
        <f t="shared" si="39"/>
        <v>16</v>
      </c>
      <c r="S419" s="3">
        <f t="shared" si="40"/>
        <v>16</v>
      </c>
      <c r="T419" s="3">
        <f t="shared" si="41"/>
        <v>0</v>
      </c>
      <c r="U419" s="29">
        <v>2</v>
      </c>
      <c r="V419" s="10">
        <v>6</v>
      </c>
      <c r="W419" s="32">
        <v>6</v>
      </c>
      <c r="X419" s="29">
        <v>11</v>
      </c>
      <c r="Y419" s="32">
        <v>3</v>
      </c>
      <c r="Z419" s="32">
        <v>9</v>
      </c>
      <c r="AA419" s="32">
        <v>4</v>
      </c>
      <c r="AB419" s="34">
        <v>0</v>
      </c>
      <c r="AC419" s="34">
        <v>0</v>
      </c>
      <c r="AD419" s="34">
        <v>0</v>
      </c>
    </row>
    <row r="420" spans="1:30" ht="12.75">
      <c r="A420" s="11">
        <v>187500</v>
      </c>
      <c r="B420" s="20" t="s">
        <v>870</v>
      </c>
      <c r="C420" s="20" t="s">
        <v>1982</v>
      </c>
      <c r="D420" s="20" t="s">
        <v>3728</v>
      </c>
      <c r="E420" s="20" t="s">
        <v>3747</v>
      </c>
      <c r="F420" s="20" t="s">
        <v>3424</v>
      </c>
      <c r="K420" s="20" t="s">
        <v>2846</v>
      </c>
      <c r="L420" s="20" t="s">
        <v>1984</v>
      </c>
      <c r="N420" s="12">
        <f t="shared" si="36"/>
        <v>55.25</v>
      </c>
      <c r="O420" s="12">
        <f t="shared" si="37"/>
        <v>3.6833333333333331</v>
      </c>
      <c r="P420" s="26">
        <v>30</v>
      </c>
      <c r="Q420" s="30">
        <f t="shared" si="38"/>
        <v>9</v>
      </c>
      <c r="R420" s="3">
        <f t="shared" si="39"/>
        <v>16</v>
      </c>
      <c r="S420" s="3">
        <f t="shared" si="40"/>
        <v>16</v>
      </c>
      <c r="T420" s="3">
        <f t="shared" si="41"/>
        <v>0</v>
      </c>
      <c r="U420" s="29">
        <v>2</v>
      </c>
      <c r="V420" s="10">
        <v>6</v>
      </c>
      <c r="W420" s="32">
        <v>6</v>
      </c>
      <c r="X420" s="29">
        <v>11</v>
      </c>
      <c r="Y420" s="32">
        <v>3</v>
      </c>
      <c r="Z420" s="32">
        <v>9</v>
      </c>
      <c r="AA420" s="32">
        <v>4</v>
      </c>
      <c r="AB420" s="34">
        <v>0</v>
      </c>
      <c r="AC420" s="34">
        <v>0</v>
      </c>
      <c r="AD420" s="34">
        <v>0</v>
      </c>
    </row>
    <row r="421" spans="1:30" ht="12.75">
      <c r="A421" s="11">
        <v>298334</v>
      </c>
      <c r="B421" s="20" t="s">
        <v>870</v>
      </c>
      <c r="C421" s="20" t="s">
        <v>5775</v>
      </c>
      <c r="D421" s="20" t="s">
        <v>3728</v>
      </c>
      <c r="E421" s="20" t="s">
        <v>3747</v>
      </c>
      <c r="F421" s="20" t="s">
        <v>3424</v>
      </c>
      <c r="K421" s="20" t="s">
        <v>2835</v>
      </c>
      <c r="L421" s="20" t="s">
        <v>5781</v>
      </c>
      <c r="N421" s="12">
        <f t="shared" si="36"/>
        <v>55.25</v>
      </c>
      <c r="O421" s="12">
        <f t="shared" si="37"/>
        <v>3.6833333333333331</v>
      </c>
      <c r="P421" s="26">
        <v>30</v>
      </c>
      <c r="Q421" s="30">
        <f t="shared" si="38"/>
        <v>9</v>
      </c>
      <c r="R421" s="3">
        <f t="shared" si="39"/>
        <v>16</v>
      </c>
      <c r="S421" s="3">
        <f t="shared" si="40"/>
        <v>16</v>
      </c>
      <c r="T421" s="3">
        <f t="shared" si="41"/>
        <v>0</v>
      </c>
      <c r="U421" s="29">
        <v>2</v>
      </c>
      <c r="V421" s="10">
        <v>6</v>
      </c>
      <c r="W421" s="32">
        <v>6</v>
      </c>
      <c r="X421" s="29">
        <v>11</v>
      </c>
      <c r="Y421" s="32">
        <v>3</v>
      </c>
      <c r="Z421" s="32">
        <v>9</v>
      </c>
      <c r="AA421" s="32">
        <v>4</v>
      </c>
      <c r="AB421" s="34">
        <v>0</v>
      </c>
      <c r="AC421" s="34">
        <v>0</v>
      </c>
      <c r="AD421" s="34">
        <v>0</v>
      </c>
    </row>
    <row r="422" spans="1:30" ht="12.75">
      <c r="A422" s="11">
        <v>362443</v>
      </c>
      <c r="B422" s="20" t="s">
        <v>870</v>
      </c>
      <c r="C422" s="20" t="s">
        <v>5775</v>
      </c>
      <c r="D422" s="20" t="s">
        <v>3728</v>
      </c>
      <c r="E422" s="20" t="s">
        <v>3747</v>
      </c>
      <c r="F422" s="20" t="s">
        <v>3424</v>
      </c>
      <c r="K422" s="20" t="s">
        <v>2841</v>
      </c>
      <c r="L422" s="20" t="s">
        <v>5780</v>
      </c>
      <c r="N422" s="12">
        <f t="shared" si="36"/>
        <v>55.25</v>
      </c>
      <c r="O422" s="12">
        <f t="shared" si="37"/>
        <v>3.6833333333333331</v>
      </c>
      <c r="P422" s="26">
        <v>30</v>
      </c>
      <c r="Q422" s="30">
        <f t="shared" si="38"/>
        <v>9</v>
      </c>
      <c r="R422" s="3">
        <f t="shared" si="39"/>
        <v>16</v>
      </c>
      <c r="S422" s="3">
        <f t="shared" si="40"/>
        <v>16</v>
      </c>
      <c r="T422" s="3">
        <f t="shared" si="41"/>
        <v>0</v>
      </c>
      <c r="U422" s="29">
        <v>2</v>
      </c>
      <c r="V422" s="10">
        <v>6</v>
      </c>
      <c r="W422" s="32">
        <v>6</v>
      </c>
      <c r="X422" s="29">
        <v>11</v>
      </c>
      <c r="Y422" s="32">
        <v>3</v>
      </c>
      <c r="Z422" s="32">
        <v>9</v>
      </c>
      <c r="AA422" s="32">
        <v>4</v>
      </c>
      <c r="AB422" s="34">
        <v>0</v>
      </c>
      <c r="AC422" s="34">
        <v>0</v>
      </c>
      <c r="AD422" s="34">
        <v>0</v>
      </c>
    </row>
    <row r="423" spans="1:30" ht="12.75">
      <c r="A423" s="11">
        <v>62500</v>
      </c>
      <c r="B423" s="20" t="s">
        <v>870</v>
      </c>
      <c r="C423" s="20" t="s">
        <v>5660</v>
      </c>
      <c r="D423" s="20" t="s">
        <v>3728</v>
      </c>
      <c r="E423" s="20" t="s">
        <v>3747</v>
      </c>
      <c r="F423" s="20" t="s">
        <v>3424</v>
      </c>
      <c r="K423" s="20" t="s">
        <v>4618</v>
      </c>
      <c r="L423" s="20" t="s">
        <v>5770</v>
      </c>
      <c r="N423" s="12">
        <f t="shared" si="36"/>
        <v>55.25</v>
      </c>
      <c r="O423" s="12">
        <f t="shared" si="37"/>
        <v>3.6833333333333331</v>
      </c>
      <c r="P423" s="26">
        <v>30</v>
      </c>
      <c r="Q423" s="30">
        <f t="shared" si="38"/>
        <v>9</v>
      </c>
      <c r="R423" s="3">
        <f t="shared" si="39"/>
        <v>16</v>
      </c>
      <c r="S423" s="3">
        <f t="shared" si="40"/>
        <v>16</v>
      </c>
      <c r="T423" s="3">
        <f t="shared" si="41"/>
        <v>0</v>
      </c>
      <c r="U423" s="29">
        <v>2</v>
      </c>
      <c r="V423" s="10">
        <v>6</v>
      </c>
      <c r="W423" s="32">
        <v>6</v>
      </c>
      <c r="X423" s="29">
        <v>11</v>
      </c>
      <c r="Y423" s="32">
        <v>3</v>
      </c>
      <c r="Z423" s="32">
        <v>9</v>
      </c>
      <c r="AA423" s="32">
        <v>4</v>
      </c>
      <c r="AB423" s="34">
        <v>0</v>
      </c>
      <c r="AC423" s="34">
        <v>0</v>
      </c>
      <c r="AD423" s="34">
        <v>0</v>
      </c>
    </row>
    <row r="424" spans="1:30" ht="12.75">
      <c r="A424" s="11">
        <v>15000</v>
      </c>
      <c r="B424" s="20" t="s">
        <v>870</v>
      </c>
      <c r="C424" s="20" t="s">
        <v>2343</v>
      </c>
      <c r="D424" s="20" t="s">
        <v>3728</v>
      </c>
      <c r="E424" s="20" t="s">
        <v>3747</v>
      </c>
      <c r="F424" s="20" t="s">
        <v>3424</v>
      </c>
      <c r="K424" s="20" t="s">
        <v>763</v>
      </c>
      <c r="L424" s="20" t="s">
        <v>2255</v>
      </c>
      <c r="N424" s="12">
        <f t="shared" si="36"/>
        <v>55.25</v>
      </c>
      <c r="O424" s="12">
        <f t="shared" si="37"/>
        <v>3.6833333333333331</v>
      </c>
      <c r="P424" s="26">
        <v>30</v>
      </c>
      <c r="Q424" s="30">
        <f t="shared" si="38"/>
        <v>9</v>
      </c>
      <c r="R424" s="3">
        <f t="shared" si="39"/>
        <v>16</v>
      </c>
      <c r="S424" s="3">
        <f t="shared" si="40"/>
        <v>16</v>
      </c>
      <c r="T424" s="3">
        <f t="shared" si="41"/>
        <v>0</v>
      </c>
      <c r="U424" s="29">
        <v>2</v>
      </c>
      <c r="V424" s="10">
        <v>6</v>
      </c>
      <c r="W424" s="32">
        <v>6</v>
      </c>
      <c r="X424" s="29">
        <v>11</v>
      </c>
      <c r="Y424" s="32">
        <v>3</v>
      </c>
      <c r="Z424" s="32">
        <v>9</v>
      </c>
      <c r="AA424" s="32">
        <v>4</v>
      </c>
      <c r="AB424" s="34">
        <v>0</v>
      </c>
      <c r="AC424" s="34">
        <v>0</v>
      </c>
      <c r="AD424" s="34">
        <v>0</v>
      </c>
    </row>
    <row r="425" spans="1:30" ht="12.75">
      <c r="A425" s="11">
        <v>223750</v>
      </c>
      <c r="B425" s="20" t="s">
        <v>870</v>
      </c>
      <c r="C425" s="20" t="s">
        <v>2341</v>
      </c>
      <c r="D425" s="20" t="s">
        <v>3728</v>
      </c>
      <c r="E425" s="20" t="s">
        <v>3747</v>
      </c>
      <c r="F425" s="20" t="s">
        <v>3424</v>
      </c>
      <c r="K425" s="20" t="s">
        <v>763</v>
      </c>
      <c r="L425" s="20" t="s">
        <v>2291</v>
      </c>
      <c r="N425" s="12">
        <f t="shared" si="36"/>
        <v>55.25</v>
      </c>
      <c r="O425" s="12">
        <f t="shared" si="37"/>
        <v>3.6833333333333331</v>
      </c>
      <c r="P425" s="26">
        <v>30</v>
      </c>
      <c r="Q425" s="30">
        <f t="shared" si="38"/>
        <v>9</v>
      </c>
      <c r="R425" s="3">
        <f t="shared" si="39"/>
        <v>16</v>
      </c>
      <c r="S425" s="3">
        <f t="shared" si="40"/>
        <v>16</v>
      </c>
      <c r="T425" s="3">
        <f t="shared" si="41"/>
        <v>0</v>
      </c>
      <c r="U425" s="29">
        <v>2</v>
      </c>
      <c r="V425" s="10">
        <v>6</v>
      </c>
      <c r="W425" s="32">
        <v>6</v>
      </c>
      <c r="X425" s="29">
        <v>11</v>
      </c>
      <c r="Y425" s="32">
        <v>3</v>
      </c>
      <c r="Z425" s="32">
        <v>9</v>
      </c>
      <c r="AA425" s="32">
        <v>4</v>
      </c>
      <c r="AB425" s="34">
        <v>0</v>
      </c>
      <c r="AC425" s="34">
        <v>0</v>
      </c>
      <c r="AD425" s="34">
        <v>0</v>
      </c>
    </row>
    <row r="426" spans="1:30" ht="12.75">
      <c r="A426" s="11">
        <v>200000</v>
      </c>
      <c r="B426" s="20" t="s">
        <v>870</v>
      </c>
      <c r="C426" s="20" t="s">
        <v>474</v>
      </c>
      <c r="D426" s="20" t="s">
        <v>3728</v>
      </c>
      <c r="E426" s="20" t="s">
        <v>3747</v>
      </c>
      <c r="F426" s="20" t="s">
        <v>3424</v>
      </c>
      <c r="K426" s="20" t="s">
        <v>763</v>
      </c>
      <c r="L426" s="20" t="s">
        <v>490</v>
      </c>
      <c r="N426" s="12">
        <f t="shared" si="36"/>
        <v>55.25</v>
      </c>
      <c r="O426" s="12">
        <f t="shared" si="37"/>
        <v>3.6833333333333331</v>
      </c>
      <c r="P426" s="26">
        <v>30</v>
      </c>
      <c r="Q426" s="30">
        <f t="shared" si="38"/>
        <v>9</v>
      </c>
      <c r="R426" s="3">
        <f t="shared" si="39"/>
        <v>16</v>
      </c>
      <c r="S426" s="3">
        <f t="shared" si="40"/>
        <v>16</v>
      </c>
      <c r="T426" s="3">
        <f t="shared" si="41"/>
        <v>0</v>
      </c>
      <c r="U426" s="29">
        <v>2</v>
      </c>
      <c r="V426" s="10">
        <v>6</v>
      </c>
      <c r="W426" s="32">
        <v>6</v>
      </c>
      <c r="X426" s="29">
        <v>11</v>
      </c>
      <c r="Y426" s="32">
        <v>3</v>
      </c>
      <c r="Z426" s="32">
        <v>9</v>
      </c>
      <c r="AA426" s="32">
        <v>4</v>
      </c>
      <c r="AB426" s="34">
        <v>0</v>
      </c>
      <c r="AC426" s="34">
        <v>0</v>
      </c>
      <c r="AD426" s="34">
        <v>0</v>
      </c>
    </row>
    <row r="427" spans="1:30" ht="12.75">
      <c r="A427" s="11">
        <v>200000</v>
      </c>
      <c r="B427" s="20" t="s">
        <v>870</v>
      </c>
      <c r="C427" s="20" t="s">
        <v>474</v>
      </c>
      <c r="D427" s="20" t="s">
        <v>3728</v>
      </c>
      <c r="E427" s="20" t="s">
        <v>3747</v>
      </c>
      <c r="F427" s="20" t="s">
        <v>3424</v>
      </c>
      <c r="K427" s="20" t="s">
        <v>763</v>
      </c>
      <c r="L427" s="20" t="s">
        <v>489</v>
      </c>
      <c r="N427" s="12">
        <f t="shared" si="36"/>
        <v>55.25</v>
      </c>
      <c r="O427" s="12">
        <f t="shared" si="37"/>
        <v>3.6833333333333331</v>
      </c>
      <c r="P427" s="26">
        <v>30</v>
      </c>
      <c r="Q427" s="30">
        <f t="shared" si="38"/>
        <v>9</v>
      </c>
      <c r="R427" s="3">
        <f t="shared" si="39"/>
        <v>16</v>
      </c>
      <c r="S427" s="3">
        <f t="shared" si="40"/>
        <v>16</v>
      </c>
      <c r="T427" s="3">
        <f t="shared" si="41"/>
        <v>0</v>
      </c>
      <c r="U427" s="29">
        <v>2</v>
      </c>
      <c r="V427" s="10">
        <v>6</v>
      </c>
      <c r="W427" s="32">
        <v>6</v>
      </c>
      <c r="X427" s="29">
        <v>11</v>
      </c>
      <c r="Y427" s="32">
        <v>3</v>
      </c>
      <c r="Z427" s="32">
        <v>9</v>
      </c>
      <c r="AA427" s="32">
        <v>4</v>
      </c>
      <c r="AB427" s="34">
        <v>0</v>
      </c>
      <c r="AC427" s="34">
        <v>0</v>
      </c>
      <c r="AD427" s="34">
        <v>0</v>
      </c>
    </row>
    <row r="428" spans="1:30" ht="12.75">
      <c r="A428" s="11">
        <v>168750</v>
      </c>
      <c r="B428" s="20" t="s">
        <v>870</v>
      </c>
      <c r="C428" s="20" t="s">
        <v>5650</v>
      </c>
      <c r="D428" s="20" t="s">
        <v>3728</v>
      </c>
      <c r="E428" s="20" t="s">
        <v>3747</v>
      </c>
      <c r="F428" s="20" t="s">
        <v>3424</v>
      </c>
      <c r="K428" s="20" t="s">
        <v>763</v>
      </c>
      <c r="L428" s="20" t="s">
        <v>5734</v>
      </c>
      <c r="N428" s="12">
        <f t="shared" si="36"/>
        <v>55.25</v>
      </c>
      <c r="O428" s="12">
        <f t="shared" si="37"/>
        <v>3.6833333333333331</v>
      </c>
      <c r="P428" s="26">
        <v>30</v>
      </c>
      <c r="Q428" s="30">
        <f t="shared" si="38"/>
        <v>9</v>
      </c>
      <c r="R428" s="3">
        <f t="shared" si="39"/>
        <v>16</v>
      </c>
      <c r="S428" s="3">
        <f t="shared" si="40"/>
        <v>16</v>
      </c>
      <c r="T428" s="3">
        <f t="shared" si="41"/>
        <v>0</v>
      </c>
      <c r="U428" s="29">
        <v>2</v>
      </c>
      <c r="V428" s="10">
        <v>6</v>
      </c>
      <c r="W428" s="32">
        <v>6</v>
      </c>
      <c r="X428" s="29">
        <v>11</v>
      </c>
      <c r="Y428" s="32">
        <v>3</v>
      </c>
      <c r="Z428" s="32">
        <v>9</v>
      </c>
      <c r="AA428" s="32">
        <v>4</v>
      </c>
      <c r="AB428" s="34">
        <v>0</v>
      </c>
      <c r="AC428" s="34">
        <v>0</v>
      </c>
      <c r="AD428" s="34">
        <v>0</v>
      </c>
    </row>
    <row r="429" spans="1:30" ht="12.75">
      <c r="A429" s="11">
        <v>482486</v>
      </c>
      <c r="B429" s="20" t="s">
        <v>870</v>
      </c>
      <c r="C429" s="20" t="s">
        <v>3086</v>
      </c>
      <c r="D429" s="20" t="s">
        <v>3728</v>
      </c>
      <c r="E429" s="20" t="s">
        <v>3747</v>
      </c>
      <c r="F429" s="20" t="s">
        <v>3424</v>
      </c>
      <c r="K429" s="20" t="s">
        <v>763</v>
      </c>
      <c r="L429" s="20" t="s">
        <v>3102</v>
      </c>
      <c r="N429" s="12">
        <f t="shared" si="36"/>
        <v>55.25</v>
      </c>
      <c r="O429" s="12">
        <f t="shared" si="37"/>
        <v>3.6833333333333331</v>
      </c>
      <c r="P429" s="26">
        <v>30</v>
      </c>
      <c r="Q429" s="30">
        <f t="shared" si="38"/>
        <v>9</v>
      </c>
      <c r="R429" s="3">
        <f t="shared" si="39"/>
        <v>16</v>
      </c>
      <c r="S429" s="3">
        <f t="shared" si="40"/>
        <v>16</v>
      </c>
      <c r="T429" s="3">
        <f t="shared" si="41"/>
        <v>0</v>
      </c>
      <c r="U429" s="29">
        <v>2</v>
      </c>
      <c r="V429" s="10">
        <v>6</v>
      </c>
      <c r="W429" s="32">
        <v>6</v>
      </c>
      <c r="X429" s="29">
        <v>11</v>
      </c>
      <c r="Y429" s="32">
        <v>3</v>
      </c>
      <c r="Z429" s="32">
        <v>9</v>
      </c>
      <c r="AA429" s="32">
        <v>4</v>
      </c>
      <c r="AB429" s="34">
        <v>0</v>
      </c>
      <c r="AC429" s="34">
        <v>0</v>
      </c>
      <c r="AD429" s="34">
        <v>0</v>
      </c>
    </row>
    <row r="430" spans="1:30" ht="12.75">
      <c r="A430" s="11">
        <v>325000</v>
      </c>
      <c r="B430" s="20" t="s">
        <v>870</v>
      </c>
      <c r="C430" s="20" t="s">
        <v>4939</v>
      </c>
      <c r="D430" s="20" t="s">
        <v>3728</v>
      </c>
      <c r="E430" s="20" t="s">
        <v>3747</v>
      </c>
      <c r="F430" s="20" t="s">
        <v>3424</v>
      </c>
      <c r="K430" s="20" t="s">
        <v>763</v>
      </c>
      <c r="L430" s="20" t="s">
        <v>3188</v>
      </c>
      <c r="N430" s="12">
        <f t="shared" si="36"/>
        <v>55.25</v>
      </c>
      <c r="O430" s="12">
        <f t="shared" si="37"/>
        <v>3.6833333333333331</v>
      </c>
      <c r="P430" s="26">
        <v>30</v>
      </c>
      <c r="Q430" s="30">
        <f t="shared" si="38"/>
        <v>9</v>
      </c>
      <c r="R430" s="3">
        <f t="shared" si="39"/>
        <v>16</v>
      </c>
      <c r="S430" s="3">
        <f t="shared" si="40"/>
        <v>16</v>
      </c>
      <c r="T430" s="3">
        <f t="shared" si="41"/>
        <v>0</v>
      </c>
      <c r="U430" s="29">
        <v>2</v>
      </c>
      <c r="V430" s="10">
        <v>6</v>
      </c>
      <c r="W430" s="32">
        <v>6</v>
      </c>
      <c r="X430" s="29">
        <v>11</v>
      </c>
      <c r="Y430" s="32">
        <v>3</v>
      </c>
      <c r="Z430" s="32">
        <v>9</v>
      </c>
      <c r="AA430" s="32">
        <v>4</v>
      </c>
      <c r="AB430" s="34">
        <v>0</v>
      </c>
      <c r="AC430" s="34">
        <v>0</v>
      </c>
      <c r="AD430" s="34">
        <v>0</v>
      </c>
    </row>
    <row r="431" spans="1:30" ht="12.75">
      <c r="A431" s="11">
        <v>406250</v>
      </c>
      <c r="B431" s="20" t="s">
        <v>870</v>
      </c>
      <c r="C431" s="20" t="s">
        <v>2541</v>
      </c>
      <c r="D431" s="20" t="s">
        <v>3728</v>
      </c>
      <c r="E431" s="20" t="s">
        <v>3747</v>
      </c>
      <c r="F431" s="20" t="s">
        <v>3424</v>
      </c>
      <c r="K431" s="20" t="s">
        <v>763</v>
      </c>
      <c r="L431" s="20" t="s">
        <v>2553</v>
      </c>
      <c r="N431" s="12">
        <f t="shared" si="36"/>
        <v>55.25</v>
      </c>
      <c r="O431" s="12">
        <f t="shared" si="37"/>
        <v>3.6833333333333331</v>
      </c>
      <c r="P431" s="26">
        <v>30</v>
      </c>
      <c r="Q431" s="30">
        <f t="shared" si="38"/>
        <v>9</v>
      </c>
      <c r="R431" s="3">
        <f t="shared" si="39"/>
        <v>16</v>
      </c>
      <c r="S431" s="3">
        <f t="shared" si="40"/>
        <v>16</v>
      </c>
      <c r="T431" s="3">
        <f t="shared" si="41"/>
        <v>0</v>
      </c>
      <c r="U431" s="29">
        <v>2</v>
      </c>
      <c r="V431" s="10">
        <v>6</v>
      </c>
      <c r="W431" s="32">
        <v>6</v>
      </c>
      <c r="X431" s="29">
        <v>11</v>
      </c>
      <c r="Y431" s="32">
        <v>3</v>
      </c>
      <c r="Z431" s="32">
        <v>9</v>
      </c>
      <c r="AA431" s="32">
        <v>4</v>
      </c>
      <c r="AB431" s="34">
        <v>0</v>
      </c>
      <c r="AC431" s="34">
        <v>0</v>
      </c>
      <c r="AD431" s="34">
        <v>0</v>
      </c>
    </row>
    <row r="432" spans="1:30" ht="12.75">
      <c r="A432" s="11">
        <v>125000</v>
      </c>
      <c r="B432" s="20" t="s">
        <v>870</v>
      </c>
      <c r="C432" s="20" t="s">
        <v>1800</v>
      </c>
      <c r="D432" s="20" t="s">
        <v>3728</v>
      </c>
      <c r="E432" s="20" t="s">
        <v>3747</v>
      </c>
      <c r="F432" s="20" t="s">
        <v>3424</v>
      </c>
      <c r="K432" s="20" t="s">
        <v>763</v>
      </c>
      <c r="L432" s="20" t="s">
        <v>1802</v>
      </c>
      <c r="N432" s="12">
        <f t="shared" si="36"/>
        <v>55.25</v>
      </c>
      <c r="O432" s="12">
        <f t="shared" si="37"/>
        <v>3.6833333333333331</v>
      </c>
      <c r="P432" s="26">
        <v>30</v>
      </c>
      <c r="Q432" s="30">
        <f t="shared" si="38"/>
        <v>9</v>
      </c>
      <c r="R432" s="3">
        <f t="shared" si="39"/>
        <v>16</v>
      </c>
      <c r="S432" s="3">
        <f t="shared" si="40"/>
        <v>16</v>
      </c>
      <c r="T432" s="3">
        <f t="shared" si="41"/>
        <v>0</v>
      </c>
      <c r="U432" s="29">
        <v>2</v>
      </c>
      <c r="V432" s="10">
        <v>6</v>
      </c>
      <c r="W432" s="32">
        <v>6</v>
      </c>
      <c r="X432" s="29">
        <v>11</v>
      </c>
      <c r="Y432" s="32">
        <v>3</v>
      </c>
      <c r="Z432" s="32">
        <v>9</v>
      </c>
      <c r="AA432" s="32">
        <v>4</v>
      </c>
      <c r="AB432" s="34">
        <v>0</v>
      </c>
      <c r="AC432" s="34">
        <v>0</v>
      </c>
      <c r="AD432" s="34">
        <v>0</v>
      </c>
    </row>
    <row r="433" spans="1:30" ht="12.75">
      <c r="A433" s="11">
        <v>15625</v>
      </c>
      <c r="B433" s="20" t="s">
        <v>870</v>
      </c>
      <c r="C433" s="20" t="s">
        <v>2344</v>
      </c>
      <c r="D433" s="20" t="s">
        <v>3728</v>
      </c>
      <c r="E433" s="20" t="s">
        <v>3747</v>
      </c>
      <c r="F433" s="20" t="s">
        <v>3424</v>
      </c>
      <c r="K433" s="20" t="s">
        <v>763</v>
      </c>
      <c r="L433" s="20" t="s">
        <v>406</v>
      </c>
      <c r="N433" s="12">
        <f t="shared" si="36"/>
        <v>55.25</v>
      </c>
      <c r="O433" s="12">
        <f t="shared" si="37"/>
        <v>3.6833333333333331</v>
      </c>
      <c r="P433" s="26">
        <v>30</v>
      </c>
      <c r="Q433" s="30">
        <f t="shared" si="38"/>
        <v>9</v>
      </c>
      <c r="R433" s="3">
        <f t="shared" si="39"/>
        <v>16</v>
      </c>
      <c r="S433" s="3">
        <f t="shared" si="40"/>
        <v>16</v>
      </c>
      <c r="T433" s="3">
        <f t="shared" si="41"/>
        <v>0</v>
      </c>
      <c r="U433" s="29">
        <v>2</v>
      </c>
      <c r="V433" s="10">
        <v>6</v>
      </c>
      <c r="W433" s="32">
        <v>6</v>
      </c>
      <c r="X433" s="29">
        <v>11</v>
      </c>
      <c r="Y433" s="32">
        <v>3</v>
      </c>
      <c r="Z433" s="32">
        <v>9</v>
      </c>
      <c r="AA433" s="32">
        <v>4</v>
      </c>
      <c r="AB433" s="34">
        <v>0</v>
      </c>
      <c r="AC433" s="34">
        <v>0</v>
      </c>
      <c r="AD433" s="34">
        <v>0</v>
      </c>
    </row>
    <row r="434" spans="1:30" ht="12.75">
      <c r="A434" s="11">
        <v>25000</v>
      </c>
      <c r="B434" s="20" t="s">
        <v>870</v>
      </c>
      <c r="C434" s="20" t="s">
        <v>2248</v>
      </c>
      <c r="D434" s="20" t="s">
        <v>3728</v>
      </c>
      <c r="E434" s="20" t="s">
        <v>3747</v>
      </c>
      <c r="F434" s="20" t="s">
        <v>3424</v>
      </c>
      <c r="K434" s="20" t="s">
        <v>763</v>
      </c>
      <c r="L434" s="20" t="s">
        <v>2254</v>
      </c>
      <c r="N434" s="12">
        <f t="shared" si="36"/>
        <v>55.25</v>
      </c>
      <c r="O434" s="12">
        <f t="shared" si="37"/>
        <v>3.6833333333333331</v>
      </c>
      <c r="P434" s="26">
        <v>30</v>
      </c>
      <c r="Q434" s="30">
        <f t="shared" si="38"/>
        <v>9</v>
      </c>
      <c r="R434" s="3">
        <f t="shared" si="39"/>
        <v>16</v>
      </c>
      <c r="S434" s="3">
        <f t="shared" si="40"/>
        <v>16</v>
      </c>
      <c r="T434" s="3">
        <f t="shared" si="41"/>
        <v>0</v>
      </c>
      <c r="U434" s="29">
        <v>2</v>
      </c>
      <c r="V434" s="10">
        <v>6</v>
      </c>
      <c r="W434" s="32">
        <v>6</v>
      </c>
      <c r="X434" s="29">
        <v>11</v>
      </c>
      <c r="Y434" s="32">
        <v>3</v>
      </c>
      <c r="Z434" s="32">
        <v>9</v>
      </c>
      <c r="AA434" s="32">
        <v>4</v>
      </c>
      <c r="AB434" s="34">
        <v>0</v>
      </c>
      <c r="AC434" s="34">
        <v>0</v>
      </c>
      <c r="AD434" s="34">
        <v>0</v>
      </c>
    </row>
    <row r="435" spans="1:30" ht="12.75">
      <c r="A435" s="11">
        <v>1062</v>
      </c>
      <c r="B435" s="20" t="s">
        <v>870</v>
      </c>
      <c r="C435" s="20" t="s">
        <v>543</v>
      </c>
      <c r="D435" s="20" t="s">
        <v>3728</v>
      </c>
      <c r="E435" s="20" t="s">
        <v>3747</v>
      </c>
      <c r="F435" s="20" t="s">
        <v>3424</v>
      </c>
      <c r="K435" s="20" t="s">
        <v>763</v>
      </c>
      <c r="L435" s="20" t="s">
        <v>537</v>
      </c>
      <c r="N435" s="12">
        <f t="shared" si="36"/>
        <v>55.25</v>
      </c>
      <c r="O435" s="12">
        <f t="shared" si="37"/>
        <v>3.6833333333333331</v>
      </c>
      <c r="P435" s="26">
        <v>30</v>
      </c>
      <c r="Q435" s="30">
        <f t="shared" si="38"/>
        <v>9</v>
      </c>
      <c r="R435" s="3">
        <f t="shared" si="39"/>
        <v>16</v>
      </c>
      <c r="S435" s="3">
        <f t="shared" si="40"/>
        <v>16</v>
      </c>
      <c r="T435" s="3">
        <f t="shared" si="41"/>
        <v>0</v>
      </c>
      <c r="U435" s="29">
        <v>2</v>
      </c>
      <c r="V435" s="10">
        <v>6</v>
      </c>
      <c r="W435" s="32">
        <v>6</v>
      </c>
      <c r="X435" s="29">
        <v>11</v>
      </c>
      <c r="Y435" s="32">
        <v>3</v>
      </c>
      <c r="Z435" s="32">
        <v>9</v>
      </c>
      <c r="AA435" s="32">
        <v>4</v>
      </c>
      <c r="AB435" s="34">
        <v>0</v>
      </c>
      <c r="AC435" s="34">
        <v>0</v>
      </c>
      <c r="AD435" s="34">
        <v>0</v>
      </c>
    </row>
    <row r="436" spans="1:30" ht="12.75">
      <c r="A436" s="11">
        <v>87500</v>
      </c>
      <c r="B436" s="20" t="s">
        <v>870</v>
      </c>
      <c r="C436" s="20" t="s">
        <v>2342</v>
      </c>
      <c r="D436" s="20" t="s">
        <v>3728</v>
      </c>
      <c r="E436" s="20" t="s">
        <v>3747</v>
      </c>
      <c r="F436" s="20" t="s">
        <v>3424</v>
      </c>
      <c r="K436" s="20" t="s">
        <v>763</v>
      </c>
      <c r="L436" s="20" t="s">
        <v>2276</v>
      </c>
      <c r="N436" s="12">
        <f t="shared" si="36"/>
        <v>55.25</v>
      </c>
      <c r="O436" s="12">
        <f t="shared" si="37"/>
        <v>3.6833333333333331</v>
      </c>
      <c r="P436" s="26">
        <v>30</v>
      </c>
      <c r="Q436" s="30">
        <f t="shared" si="38"/>
        <v>9</v>
      </c>
      <c r="R436" s="3">
        <f t="shared" si="39"/>
        <v>16</v>
      </c>
      <c r="S436" s="3">
        <f t="shared" si="40"/>
        <v>16</v>
      </c>
      <c r="T436" s="3">
        <f t="shared" si="41"/>
        <v>0</v>
      </c>
      <c r="U436" s="29">
        <v>2</v>
      </c>
      <c r="V436" s="10">
        <v>6</v>
      </c>
      <c r="W436" s="32">
        <v>6</v>
      </c>
      <c r="X436" s="29">
        <v>11</v>
      </c>
      <c r="Y436" s="32">
        <v>3</v>
      </c>
      <c r="Z436" s="32">
        <v>9</v>
      </c>
      <c r="AA436" s="32">
        <v>4</v>
      </c>
      <c r="AB436" s="34">
        <v>0</v>
      </c>
      <c r="AC436" s="34">
        <v>0</v>
      </c>
      <c r="AD436" s="34">
        <v>0</v>
      </c>
    </row>
    <row r="437" spans="1:30" ht="12.75">
      <c r="A437" s="11">
        <v>223125</v>
      </c>
      <c r="B437" s="20" t="s">
        <v>870</v>
      </c>
      <c r="C437" s="20" t="s">
        <v>2341</v>
      </c>
      <c r="D437" s="20" t="s">
        <v>3728</v>
      </c>
      <c r="E437" s="20" t="s">
        <v>3747</v>
      </c>
      <c r="F437" s="20" t="s">
        <v>3424</v>
      </c>
      <c r="K437" s="20" t="s">
        <v>763</v>
      </c>
      <c r="L437" s="20" t="s">
        <v>2290</v>
      </c>
      <c r="N437" s="12">
        <f t="shared" si="36"/>
        <v>55.25</v>
      </c>
      <c r="O437" s="12">
        <f t="shared" si="37"/>
        <v>3.6833333333333331</v>
      </c>
      <c r="P437" s="26">
        <v>30</v>
      </c>
      <c r="Q437" s="30">
        <f t="shared" si="38"/>
        <v>9</v>
      </c>
      <c r="R437" s="3">
        <f t="shared" si="39"/>
        <v>16</v>
      </c>
      <c r="S437" s="3">
        <f t="shared" si="40"/>
        <v>16</v>
      </c>
      <c r="T437" s="3">
        <f t="shared" si="41"/>
        <v>0</v>
      </c>
      <c r="U437" s="29">
        <v>2</v>
      </c>
      <c r="V437" s="10">
        <v>6</v>
      </c>
      <c r="W437" s="32">
        <v>6</v>
      </c>
      <c r="X437" s="29">
        <v>11</v>
      </c>
      <c r="Y437" s="32">
        <v>3</v>
      </c>
      <c r="Z437" s="32">
        <v>9</v>
      </c>
      <c r="AA437" s="32">
        <v>4</v>
      </c>
      <c r="AB437" s="34">
        <v>0</v>
      </c>
      <c r="AC437" s="34">
        <v>0</v>
      </c>
      <c r="AD437" s="34">
        <v>0</v>
      </c>
    </row>
    <row r="438" spans="1:30" ht="12.75">
      <c r="A438" s="11">
        <v>250000</v>
      </c>
      <c r="B438" s="20" t="s">
        <v>2247</v>
      </c>
      <c r="C438" s="20" t="s">
        <v>5012</v>
      </c>
      <c r="D438" s="20" t="s">
        <v>3728</v>
      </c>
      <c r="E438" s="20" t="s">
        <v>3747</v>
      </c>
      <c r="F438" s="20" t="s">
        <v>3424</v>
      </c>
      <c r="K438" s="20" t="s">
        <v>2799</v>
      </c>
      <c r="L438" s="20" t="s">
        <v>8436</v>
      </c>
      <c r="N438" s="12">
        <f t="shared" si="36"/>
        <v>55.25</v>
      </c>
      <c r="O438" s="12">
        <f t="shared" si="37"/>
        <v>3.6833333333333331</v>
      </c>
      <c r="P438" s="26">
        <v>30</v>
      </c>
      <c r="Q438" s="30">
        <f t="shared" si="38"/>
        <v>9</v>
      </c>
      <c r="R438" s="3">
        <f t="shared" si="39"/>
        <v>16</v>
      </c>
      <c r="S438" s="3">
        <f t="shared" si="40"/>
        <v>16</v>
      </c>
      <c r="T438" s="3">
        <f t="shared" si="41"/>
        <v>0</v>
      </c>
      <c r="U438" s="29">
        <v>2</v>
      </c>
      <c r="V438" s="10">
        <v>6</v>
      </c>
      <c r="W438" s="32">
        <v>6</v>
      </c>
      <c r="X438" s="29">
        <v>11</v>
      </c>
      <c r="Y438" s="32">
        <v>3</v>
      </c>
      <c r="Z438" s="32">
        <v>9</v>
      </c>
      <c r="AA438" s="32">
        <v>4</v>
      </c>
      <c r="AB438" s="34">
        <v>0</v>
      </c>
      <c r="AC438" s="34">
        <v>0</v>
      </c>
      <c r="AD438" s="34">
        <v>0</v>
      </c>
    </row>
    <row r="439" spans="1:30" ht="12.75">
      <c r="A439" s="11">
        <v>262</v>
      </c>
      <c r="B439" s="20" t="s">
        <v>2247</v>
      </c>
      <c r="C439" s="20" t="s">
        <v>5012</v>
      </c>
      <c r="D439" s="20" t="s">
        <v>3728</v>
      </c>
      <c r="E439" s="20" t="s">
        <v>3747</v>
      </c>
      <c r="F439" s="20" t="s">
        <v>3424</v>
      </c>
      <c r="K439" s="20" t="s">
        <v>763</v>
      </c>
      <c r="L439" s="20" t="s">
        <v>8443</v>
      </c>
      <c r="N439" s="12">
        <f t="shared" si="36"/>
        <v>55.25</v>
      </c>
      <c r="O439" s="12">
        <f t="shared" si="37"/>
        <v>3.6833333333333331</v>
      </c>
      <c r="P439" s="26">
        <v>30</v>
      </c>
      <c r="Q439" s="30">
        <f t="shared" si="38"/>
        <v>9</v>
      </c>
      <c r="R439" s="3">
        <f t="shared" si="39"/>
        <v>16</v>
      </c>
      <c r="S439" s="3">
        <f t="shared" si="40"/>
        <v>16</v>
      </c>
      <c r="T439" s="3">
        <f t="shared" si="41"/>
        <v>0</v>
      </c>
      <c r="U439" s="29">
        <v>2</v>
      </c>
      <c r="V439" s="10">
        <v>6</v>
      </c>
      <c r="W439" s="32">
        <v>6</v>
      </c>
      <c r="X439" s="29">
        <v>11</v>
      </c>
      <c r="Y439" s="32">
        <v>3</v>
      </c>
      <c r="Z439" s="32">
        <v>9</v>
      </c>
      <c r="AA439" s="32">
        <v>4</v>
      </c>
      <c r="AB439" s="34">
        <v>0</v>
      </c>
      <c r="AC439" s="34">
        <v>0</v>
      </c>
      <c r="AD439" s="34">
        <v>0</v>
      </c>
    </row>
    <row r="440" spans="2:30" ht="12.75">
      <c r="B440" s="20" t="s">
        <v>872</v>
      </c>
      <c r="D440" s="20" t="s">
        <v>3728</v>
      </c>
      <c r="E440" s="20" t="s">
        <v>3747</v>
      </c>
      <c r="F440" s="20" t="s">
        <v>3424</v>
      </c>
      <c r="J440" s="20" t="s">
        <v>7812</v>
      </c>
      <c r="K440" s="20" t="s">
        <v>763</v>
      </c>
      <c r="L440" s="20" t="s">
        <v>763</v>
      </c>
      <c r="N440" s="12">
        <f t="shared" si="36"/>
        <v>54</v>
      </c>
      <c r="O440" s="12">
        <f t="shared" si="37"/>
        <v>3.60</v>
      </c>
      <c r="P440" s="26">
        <v>30</v>
      </c>
      <c r="Q440" s="30">
        <f t="shared" si="38"/>
        <v>9</v>
      </c>
      <c r="R440" s="3">
        <f t="shared" si="39"/>
        <v>16</v>
      </c>
      <c r="S440" s="3">
        <f t="shared" si="40"/>
        <v>16</v>
      </c>
      <c r="T440" s="3">
        <f t="shared" si="41"/>
        <v>0</v>
      </c>
      <c r="U440" s="29">
        <v>2</v>
      </c>
      <c r="V440" s="10">
        <v>6</v>
      </c>
      <c r="W440" s="32">
        <v>6</v>
      </c>
      <c r="X440" s="29">
        <v>6</v>
      </c>
      <c r="Y440" s="32">
        <v>3</v>
      </c>
      <c r="Z440" s="32">
        <v>9</v>
      </c>
      <c r="AA440" s="32">
        <v>4</v>
      </c>
      <c r="AB440" s="34">
        <v>0</v>
      </c>
      <c r="AC440" s="34">
        <v>0</v>
      </c>
      <c r="AD440" s="34">
        <v>0</v>
      </c>
    </row>
    <row r="441" spans="1:30" ht="12.75">
      <c r="A441" s="11">
        <v>5500</v>
      </c>
      <c r="B441" s="20" t="s">
        <v>872</v>
      </c>
      <c r="D441" s="20" t="s">
        <v>3728</v>
      </c>
      <c r="E441" s="20" t="s">
        <v>3747</v>
      </c>
      <c r="F441" s="20" t="s">
        <v>3424</v>
      </c>
      <c r="K441" s="20" t="s">
        <v>763</v>
      </c>
      <c r="L441" s="20" t="s">
        <v>1059</v>
      </c>
      <c r="N441" s="12">
        <f t="shared" si="36"/>
        <v>54</v>
      </c>
      <c r="O441" s="12">
        <f t="shared" si="37"/>
        <v>3.60</v>
      </c>
      <c r="P441" s="26">
        <v>30</v>
      </c>
      <c r="Q441" s="30">
        <f t="shared" si="38"/>
        <v>9</v>
      </c>
      <c r="R441" s="3">
        <f t="shared" si="39"/>
        <v>16</v>
      </c>
      <c r="S441" s="3">
        <f t="shared" si="40"/>
        <v>16</v>
      </c>
      <c r="T441" s="3">
        <f t="shared" si="41"/>
        <v>0</v>
      </c>
      <c r="U441" s="29">
        <v>2</v>
      </c>
      <c r="V441" s="10">
        <v>6</v>
      </c>
      <c r="W441" s="32">
        <v>6</v>
      </c>
      <c r="X441" s="29">
        <v>6</v>
      </c>
      <c r="Y441" s="32">
        <v>3</v>
      </c>
      <c r="Z441" s="32">
        <v>9</v>
      </c>
      <c r="AA441" s="32">
        <v>4</v>
      </c>
      <c r="AB441" s="34">
        <v>0</v>
      </c>
      <c r="AC441" s="34">
        <v>0</v>
      </c>
      <c r="AD441" s="34">
        <v>0</v>
      </c>
    </row>
    <row r="442" spans="1:30" ht="12.75">
      <c r="A442" s="11">
        <v>13750</v>
      </c>
      <c r="B442" s="20" t="s">
        <v>870</v>
      </c>
      <c r="C442" s="20" t="s">
        <v>2934</v>
      </c>
      <c r="D442" s="20" t="s">
        <v>3728</v>
      </c>
      <c r="E442" s="20" t="s">
        <v>3747</v>
      </c>
      <c r="F442" s="20" t="s">
        <v>3424</v>
      </c>
      <c r="K442" s="20" t="s">
        <v>763</v>
      </c>
      <c r="L442" s="20" t="s">
        <v>2945</v>
      </c>
      <c r="N442" s="12">
        <f t="shared" si="36"/>
        <v>56.50</v>
      </c>
      <c r="O442" s="12">
        <f t="shared" si="37"/>
        <v>3.3235294117647061</v>
      </c>
      <c r="P442" s="26">
        <v>34</v>
      </c>
      <c r="Q442" s="30">
        <f t="shared" si="38"/>
        <v>9</v>
      </c>
      <c r="R442" s="3">
        <f t="shared" si="39"/>
        <v>16</v>
      </c>
      <c r="S442" s="3">
        <f t="shared" si="40"/>
        <v>16</v>
      </c>
      <c r="T442" s="3">
        <f t="shared" si="41"/>
        <v>0</v>
      </c>
      <c r="U442" s="29">
        <v>2</v>
      </c>
      <c r="V442" s="10">
        <v>6</v>
      </c>
      <c r="W442" s="32">
        <v>7</v>
      </c>
      <c r="X442" s="29">
        <v>11</v>
      </c>
      <c r="Y442" s="32">
        <v>3</v>
      </c>
      <c r="Z442" s="32">
        <v>9</v>
      </c>
      <c r="AA442" s="32">
        <v>4</v>
      </c>
      <c r="AB442" s="34">
        <v>0</v>
      </c>
      <c r="AC442" s="34">
        <v>0</v>
      </c>
      <c r="AD442" s="34">
        <v>0</v>
      </c>
    </row>
    <row r="443" spans="1:30" ht="12.75">
      <c r="A443" s="11">
        <v>2500</v>
      </c>
      <c r="B443" s="20" t="s">
        <v>872</v>
      </c>
      <c r="D443" s="20" t="s">
        <v>3728</v>
      </c>
      <c r="E443" s="20" t="s">
        <v>3747</v>
      </c>
      <c r="F443" s="20" t="s">
        <v>3424</v>
      </c>
      <c r="K443" s="20" t="s">
        <v>763</v>
      </c>
      <c r="L443" s="20" t="s">
        <v>763</v>
      </c>
      <c r="N443" s="12">
        <f t="shared" si="36"/>
        <v>45.50</v>
      </c>
      <c r="O443" s="12">
        <f t="shared" si="37"/>
        <v>3.50</v>
      </c>
      <c r="P443" s="26">
        <v>26</v>
      </c>
      <c r="Q443" s="30">
        <f t="shared" si="38"/>
        <v>9</v>
      </c>
      <c r="R443" s="3">
        <f t="shared" si="39"/>
        <v>13</v>
      </c>
      <c r="S443" s="3">
        <f t="shared" si="40"/>
        <v>13</v>
      </c>
      <c r="T443" s="3">
        <f t="shared" si="41"/>
        <v>0</v>
      </c>
      <c r="U443" s="29">
        <v>2</v>
      </c>
      <c r="V443" s="10">
        <v>5</v>
      </c>
      <c r="W443" s="32">
        <v>5</v>
      </c>
      <c r="X443" s="29">
        <v>7</v>
      </c>
      <c r="Y443" s="32">
        <v>2</v>
      </c>
      <c r="Z443" s="32">
        <v>9</v>
      </c>
      <c r="AA443" s="32">
        <v>2</v>
      </c>
      <c r="AB443" s="34">
        <v>0</v>
      </c>
      <c r="AC443" s="34">
        <v>0</v>
      </c>
      <c r="AD443" s="34">
        <v>0</v>
      </c>
    </row>
    <row r="444" spans="1:30" ht="12.75">
      <c r="A444" s="11">
        <v>525</v>
      </c>
      <c r="B444" s="20" t="s">
        <v>5602</v>
      </c>
      <c r="D444" s="20" t="s">
        <v>3728</v>
      </c>
      <c r="E444" s="20" t="s">
        <v>3747</v>
      </c>
      <c r="F444" s="20" t="s">
        <v>3424</v>
      </c>
      <c r="G444" s="48" t="s">
        <v>7628</v>
      </c>
      <c r="K444" s="20" t="s">
        <v>763</v>
      </c>
      <c r="L444" s="20" t="s">
        <v>763</v>
      </c>
      <c r="N444" s="12">
        <f t="shared" si="36"/>
        <v>51.25</v>
      </c>
      <c r="O444" s="12">
        <f t="shared" si="37"/>
        <v>3.106060606060606</v>
      </c>
      <c r="P444" s="26">
        <v>33</v>
      </c>
      <c r="Q444" s="30">
        <f t="shared" si="38"/>
        <v>9</v>
      </c>
      <c r="R444" s="3">
        <f t="shared" si="39"/>
        <v>14</v>
      </c>
      <c r="S444" s="3">
        <f t="shared" si="40"/>
        <v>14</v>
      </c>
      <c r="T444" s="3">
        <f t="shared" si="41"/>
        <v>0</v>
      </c>
      <c r="U444" s="29">
        <v>3</v>
      </c>
      <c r="V444" s="10">
        <v>5</v>
      </c>
      <c r="W444" s="32">
        <v>7</v>
      </c>
      <c r="X444" s="29">
        <v>8</v>
      </c>
      <c r="Y444" s="32">
        <v>2</v>
      </c>
      <c r="Z444" s="32">
        <v>9</v>
      </c>
      <c r="AA444" s="32">
        <v>3</v>
      </c>
      <c r="AB444" s="34">
        <v>0</v>
      </c>
      <c r="AC444" s="34">
        <v>0</v>
      </c>
      <c r="AD444" s="34">
        <v>0</v>
      </c>
    </row>
    <row r="445" spans="2:30" ht="12.75">
      <c r="B445" s="20" t="s">
        <v>868</v>
      </c>
      <c r="C445" s="20" t="s">
        <v>905</v>
      </c>
      <c r="D445" s="20" t="s">
        <v>3728</v>
      </c>
      <c r="E445" s="20" t="s">
        <v>3747</v>
      </c>
      <c r="F445" s="20" t="s">
        <v>3424</v>
      </c>
      <c r="K445" s="20" t="s">
        <v>764</v>
      </c>
      <c r="L445" s="20" t="s">
        <v>944</v>
      </c>
      <c r="N445" s="12">
        <f t="shared" si="36"/>
        <v>68.50</v>
      </c>
      <c r="O445" s="12">
        <f t="shared" si="37"/>
        <v>3.9142857142857141</v>
      </c>
      <c r="P445" s="26">
        <v>35</v>
      </c>
      <c r="Q445" s="30">
        <f t="shared" si="38"/>
        <v>9</v>
      </c>
      <c r="R445" s="3">
        <f t="shared" si="39"/>
        <v>20</v>
      </c>
      <c r="S445" s="3">
        <f t="shared" si="40"/>
        <v>20</v>
      </c>
      <c r="T445" s="3">
        <f t="shared" si="41"/>
        <v>0</v>
      </c>
      <c r="U445" s="29">
        <v>4</v>
      </c>
      <c r="V445" s="10">
        <v>5</v>
      </c>
      <c r="W445" s="32">
        <v>9</v>
      </c>
      <c r="X445" s="29">
        <v>15</v>
      </c>
      <c r="Y445" s="32">
        <v>4</v>
      </c>
      <c r="Z445" s="32">
        <v>9</v>
      </c>
      <c r="AA445" s="32">
        <v>7</v>
      </c>
      <c r="AB445" s="34">
        <v>0</v>
      </c>
      <c r="AC445" s="34">
        <v>0</v>
      </c>
      <c r="AD445" s="34">
        <v>0</v>
      </c>
    </row>
    <row r="446" spans="1:30" ht="12.75">
      <c r="A446" s="11">
        <v>2812500</v>
      </c>
      <c r="B446" s="20" t="s">
        <v>868</v>
      </c>
      <c r="C446" s="20" t="s">
        <v>7657</v>
      </c>
      <c r="D446" s="20" t="s">
        <v>3728</v>
      </c>
      <c r="E446" s="20" t="s">
        <v>3747</v>
      </c>
      <c r="F446" s="20" t="s">
        <v>3424</v>
      </c>
      <c r="K446" s="20" t="s">
        <v>764</v>
      </c>
      <c r="L446" s="20" t="s">
        <v>5722</v>
      </c>
      <c r="N446" s="12">
        <f t="shared" si="36"/>
        <v>68.50</v>
      </c>
      <c r="O446" s="12">
        <f t="shared" si="37"/>
        <v>3.9142857142857141</v>
      </c>
      <c r="P446" s="26">
        <v>35</v>
      </c>
      <c r="Q446" s="30">
        <f t="shared" si="38"/>
        <v>9</v>
      </c>
      <c r="R446" s="3">
        <f t="shared" si="39"/>
        <v>20</v>
      </c>
      <c r="S446" s="3">
        <f t="shared" si="40"/>
        <v>20</v>
      </c>
      <c r="T446" s="3">
        <f t="shared" si="41"/>
        <v>0</v>
      </c>
      <c r="U446" s="29">
        <v>4</v>
      </c>
      <c r="V446" s="10">
        <v>5</v>
      </c>
      <c r="W446" s="32">
        <v>9</v>
      </c>
      <c r="X446" s="29">
        <v>15</v>
      </c>
      <c r="Y446" s="32">
        <v>4</v>
      </c>
      <c r="Z446" s="32">
        <v>9</v>
      </c>
      <c r="AA446" s="32">
        <v>7</v>
      </c>
      <c r="AB446" s="34">
        <v>0</v>
      </c>
      <c r="AC446" s="34">
        <v>0</v>
      </c>
      <c r="AD446" s="34">
        <v>0</v>
      </c>
    </row>
    <row r="447" spans="1:30" ht="12.75">
      <c r="A447" s="11">
        <v>56250625</v>
      </c>
      <c r="B447" s="20" t="s">
        <v>874</v>
      </c>
      <c r="C447" s="20" t="s">
        <v>7570</v>
      </c>
      <c r="D447" s="20" t="s">
        <v>3728</v>
      </c>
      <c r="E447" s="20" t="s">
        <v>3747</v>
      </c>
      <c r="F447" s="20" t="s">
        <v>3424</v>
      </c>
      <c r="K447" s="20" t="s">
        <v>7568</v>
      </c>
      <c r="L447" s="20" t="s">
        <v>7569</v>
      </c>
      <c r="N447" s="12">
        <f t="shared" si="36"/>
        <v>51.25</v>
      </c>
      <c r="O447" s="12">
        <f t="shared" si="37"/>
        <v>2.9285714285714284</v>
      </c>
      <c r="P447" s="26">
        <v>35</v>
      </c>
      <c r="Q447" s="30">
        <f t="shared" si="38"/>
        <v>9</v>
      </c>
      <c r="R447" s="3">
        <f t="shared" si="39"/>
        <v>14</v>
      </c>
      <c r="S447" s="3">
        <f t="shared" si="40"/>
        <v>14</v>
      </c>
      <c r="T447" s="3">
        <f t="shared" si="41"/>
        <v>0</v>
      </c>
      <c r="U447" s="29">
        <v>3</v>
      </c>
      <c r="V447" s="10">
        <v>5</v>
      </c>
      <c r="W447" s="32">
        <v>7</v>
      </c>
      <c r="X447" s="29">
        <v>8</v>
      </c>
      <c r="Y447" s="32">
        <v>2</v>
      </c>
      <c r="Z447" s="32">
        <v>9</v>
      </c>
      <c r="AA447" s="32">
        <v>3</v>
      </c>
      <c r="AB447" s="34">
        <v>0</v>
      </c>
      <c r="AC447" s="34">
        <v>0</v>
      </c>
      <c r="AD447" s="34">
        <v>0</v>
      </c>
    </row>
    <row r="448" spans="1:30" ht="12.75">
      <c r="A448" s="11">
        <v>525</v>
      </c>
      <c r="B448" s="20" t="s">
        <v>872</v>
      </c>
      <c r="D448" s="20" t="s">
        <v>3728</v>
      </c>
      <c r="E448" s="20" t="s">
        <v>3747</v>
      </c>
      <c r="F448" s="20" t="s">
        <v>3424</v>
      </c>
      <c r="K448" s="20" t="s">
        <v>763</v>
      </c>
      <c r="L448" s="20" t="s">
        <v>4903</v>
      </c>
      <c r="N448" s="12">
        <f t="shared" si="36"/>
        <v>51.25</v>
      </c>
      <c r="O448" s="12">
        <f t="shared" si="37"/>
        <v>2.8472222222222223</v>
      </c>
      <c r="P448" s="26">
        <v>36</v>
      </c>
      <c r="Q448" s="30">
        <f t="shared" si="38"/>
        <v>9</v>
      </c>
      <c r="R448" s="3">
        <f t="shared" si="39"/>
        <v>14</v>
      </c>
      <c r="S448" s="3">
        <f t="shared" si="40"/>
        <v>14</v>
      </c>
      <c r="T448" s="3">
        <f t="shared" si="41"/>
        <v>0</v>
      </c>
      <c r="U448" s="29">
        <v>3</v>
      </c>
      <c r="V448" s="10">
        <v>5</v>
      </c>
      <c r="W448" s="32">
        <v>7</v>
      </c>
      <c r="X448" s="29">
        <v>8</v>
      </c>
      <c r="Y448" s="32">
        <v>2</v>
      </c>
      <c r="Z448" s="32">
        <v>9</v>
      </c>
      <c r="AA448" s="32">
        <v>3</v>
      </c>
      <c r="AB448" s="34">
        <v>0</v>
      </c>
      <c r="AC448" s="34">
        <v>0</v>
      </c>
      <c r="AD448" s="34">
        <v>0</v>
      </c>
    </row>
    <row r="449" spans="1:30" ht="12.75">
      <c r="A449" s="11">
        <v>323998</v>
      </c>
      <c r="B449" s="20" t="s">
        <v>872</v>
      </c>
      <c r="D449" s="20" t="s">
        <v>3728</v>
      </c>
      <c r="E449" s="20" t="s">
        <v>3747</v>
      </c>
      <c r="F449" s="20" t="s">
        <v>3424</v>
      </c>
      <c r="K449" s="20" t="s">
        <v>2797</v>
      </c>
      <c r="L449" s="20" t="s">
        <v>1875</v>
      </c>
      <c r="N449" s="12">
        <f t="shared" si="36"/>
        <v>64.25</v>
      </c>
      <c r="O449" s="12">
        <f t="shared" si="37"/>
        <v>3.2948717948717947</v>
      </c>
      <c r="P449" s="26">
        <v>39</v>
      </c>
      <c r="Q449" s="30">
        <f t="shared" si="38"/>
        <v>9</v>
      </c>
      <c r="R449" s="3">
        <f t="shared" si="39"/>
        <v>19</v>
      </c>
      <c r="S449" s="3">
        <f t="shared" si="40"/>
        <v>19</v>
      </c>
      <c r="T449" s="3">
        <f t="shared" si="41"/>
        <v>0</v>
      </c>
      <c r="U449" s="29">
        <v>4</v>
      </c>
      <c r="V449" s="10">
        <v>4</v>
      </c>
      <c r="W449" s="32">
        <v>9</v>
      </c>
      <c r="X449" s="29">
        <v>12</v>
      </c>
      <c r="Y449" s="32">
        <v>3</v>
      </c>
      <c r="Z449" s="32">
        <v>9</v>
      </c>
      <c r="AA449" s="32">
        <v>7</v>
      </c>
      <c r="AB449" s="34">
        <v>0</v>
      </c>
      <c r="AC449" s="34">
        <v>0</v>
      </c>
      <c r="AD449" s="34">
        <v>0</v>
      </c>
    </row>
    <row r="450" spans="1:30" ht="12.75">
      <c r="A450" s="11">
        <v>70826</v>
      </c>
      <c r="B450" s="20" t="s">
        <v>872</v>
      </c>
      <c r="C450" s="20" t="s">
        <v>7560</v>
      </c>
      <c r="D450" s="20" t="s">
        <v>3728</v>
      </c>
      <c r="E450" s="20" t="s">
        <v>3747</v>
      </c>
      <c r="F450" s="20" t="s">
        <v>3424</v>
      </c>
      <c r="G450" s="48" t="s">
        <v>8217</v>
      </c>
      <c r="J450" s="20" t="s">
        <v>7812</v>
      </c>
      <c r="K450" s="20" t="s">
        <v>764</v>
      </c>
      <c r="L450" s="20" t="s">
        <v>899</v>
      </c>
      <c r="N450" s="12">
        <f t="shared" si="42" ref="N450:N513">2*S450+2*T450+U450+1.5*V450+1.25*W450+0.25*X450+2</f>
        <v>62.75</v>
      </c>
      <c r="O450" s="12">
        <f t="shared" si="43" ref="O450:O513">N450/(P450*0.5)</f>
        <v>2.8522727272727271</v>
      </c>
      <c r="P450" s="26">
        <v>44</v>
      </c>
      <c r="Q450" s="30">
        <f t="shared" si="44" ref="Q450:Q513">MAX(Y450:AD450)</f>
        <v>9</v>
      </c>
      <c r="R450" s="3">
        <f t="shared" si="45" ref="R450:R513">SUM(Y450:AD450)</f>
        <v>19</v>
      </c>
      <c r="S450" s="3">
        <f t="shared" si="46" ref="S450:S513">SUM(Y450:AA450)</f>
        <v>19</v>
      </c>
      <c r="T450" s="3">
        <f t="shared" si="47" ref="T450:T513">SUM(AB450:AD450)</f>
        <v>0</v>
      </c>
      <c r="U450" s="29">
        <v>4</v>
      </c>
      <c r="V450" s="10">
        <v>4</v>
      </c>
      <c r="W450" s="32">
        <v>9</v>
      </c>
      <c r="X450" s="29">
        <v>6</v>
      </c>
      <c r="Y450" s="32">
        <v>3</v>
      </c>
      <c r="Z450" s="32">
        <v>9</v>
      </c>
      <c r="AA450" s="32">
        <v>7</v>
      </c>
      <c r="AB450" s="34">
        <v>0</v>
      </c>
      <c r="AC450" s="34">
        <v>0</v>
      </c>
      <c r="AD450" s="34">
        <v>0</v>
      </c>
    </row>
    <row r="451" spans="1:30" ht="12.75">
      <c r="A451" s="11">
        <v>1161</v>
      </c>
      <c r="B451" s="20" t="s">
        <v>868</v>
      </c>
      <c r="C451" s="20" t="s">
        <v>7773</v>
      </c>
      <c r="D451" s="20" t="s">
        <v>3728</v>
      </c>
      <c r="E451" s="20" t="s">
        <v>3747</v>
      </c>
      <c r="F451" s="20" t="s">
        <v>3424</v>
      </c>
      <c r="K451" s="20" t="s">
        <v>5409</v>
      </c>
      <c r="L451" s="20" t="s">
        <v>5410</v>
      </c>
      <c r="N451" s="12">
        <f t="shared" si="42"/>
        <v>64.50</v>
      </c>
      <c r="O451" s="12">
        <f t="shared" si="43"/>
        <v>2.8666666666666667</v>
      </c>
      <c r="P451" s="26">
        <v>45</v>
      </c>
      <c r="Q451" s="30">
        <f t="shared" si="44"/>
        <v>9</v>
      </c>
      <c r="R451" s="3">
        <f t="shared" si="45"/>
        <v>19</v>
      </c>
      <c r="S451" s="3">
        <f t="shared" si="46"/>
        <v>19</v>
      </c>
      <c r="T451" s="3">
        <f t="shared" si="47"/>
        <v>0</v>
      </c>
      <c r="U451" s="29">
        <v>4</v>
      </c>
      <c r="V451" s="10">
        <v>4</v>
      </c>
      <c r="W451" s="32">
        <v>9</v>
      </c>
      <c r="X451" s="29">
        <v>13</v>
      </c>
      <c r="Y451" s="32">
        <v>3</v>
      </c>
      <c r="Z451" s="32">
        <v>9</v>
      </c>
      <c r="AA451" s="32">
        <v>7</v>
      </c>
      <c r="AB451" s="34">
        <v>0</v>
      </c>
      <c r="AC451" s="34">
        <v>0</v>
      </c>
      <c r="AD451" s="34">
        <v>0</v>
      </c>
    </row>
    <row r="452" spans="1:30" ht="12.75">
      <c r="A452" s="11">
        <v>26250</v>
      </c>
      <c r="B452" s="20" t="s">
        <v>870</v>
      </c>
      <c r="C452" s="20" t="s">
        <v>2934</v>
      </c>
      <c r="D452" s="20" t="s">
        <v>3728</v>
      </c>
      <c r="E452" s="20" t="s">
        <v>3747</v>
      </c>
      <c r="F452" s="20" t="s">
        <v>3424</v>
      </c>
      <c r="K452" s="20" t="s">
        <v>764</v>
      </c>
      <c r="L452" s="20" t="s">
        <v>2946</v>
      </c>
      <c r="N452" s="12">
        <f t="shared" si="42"/>
        <v>62.50</v>
      </c>
      <c r="O452" s="12">
        <f t="shared" si="43"/>
        <v>2.5510204081632653</v>
      </c>
      <c r="P452" s="26">
        <v>49</v>
      </c>
      <c r="Q452" s="30">
        <f t="shared" si="44"/>
        <v>9</v>
      </c>
      <c r="R452" s="3">
        <f t="shared" si="45"/>
        <v>19</v>
      </c>
      <c r="S452" s="3">
        <f t="shared" si="46"/>
        <v>19</v>
      </c>
      <c r="T452" s="3">
        <f t="shared" si="47"/>
        <v>0</v>
      </c>
      <c r="U452" s="29">
        <v>4</v>
      </c>
      <c r="V452" s="10">
        <v>3</v>
      </c>
      <c r="W452" s="32">
        <v>9</v>
      </c>
      <c r="X452" s="29">
        <v>11</v>
      </c>
      <c r="Y452" s="32">
        <v>3</v>
      </c>
      <c r="Z452" s="32">
        <v>9</v>
      </c>
      <c r="AA452" s="32">
        <v>7</v>
      </c>
      <c r="AB452" s="34">
        <v>0</v>
      </c>
      <c r="AC452" s="34">
        <v>0</v>
      </c>
      <c r="AD452" s="34">
        <v>0</v>
      </c>
    </row>
    <row r="453" spans="1:30" ht="12.75">
      <c r="A453" s="11">
        <v>337332</v>
      </c>
      <c r="B453" s="20" t="s">
        <v>872</v>
      </c>
      <c r="D453" s="20" t="s">
        <v>3728</v>
      </c>
      <c r="E453" s="20" t="s">
        <v>3747</v>
      </c>
      <c r="F453" s="20" t="s">
        <v>3424</v>
      </c>
      <c r="G453" s="48" t="s">
        <v>8262</v>
      </c>
      <c r="J453" s="20" t="s">
        <v>7812</v>
      </c>
      <c r="K453" s="20" t="s">
        <v>764</v>
      </c>
      <c r="L453" s="20" t="s">
        <v>8103</v>
      </c>
      <c r="N453" s="12">
        <f t="shared" si="42"/>
        <v>64.25</v>
      </c>
      <c r="O453" s="12">
        <f t="shared" si="43"/>
        <v>2.4711538461538463</v>
      </c>
      <c r="P453" s="26">
        <v>52</v>
      </c>
      <c r="Q453" s="30">
        <f t="shared" si="44"/>
        <v>9</v>
      </c>
      <c r="R453" s="3">
        <f t="shared" si="45"/>
        <v>20</v>
      </c>
      <c r="S453" s="3">
        <f t="shared" si="46"/>
        <v>20</v>
      </c>
      <c r="T453" s="3">
        <f t="shared" si="47"/>
        <v>0</v>
      </c>
      <c r="U453" s="29">
        <v>4</v>
      </c>
      <c r="V453" s="10">
        <v>3</v>
      </c>
      <c r="W453" s="32">
        <v>10</v>
      </c>
      <c r="X453" s="29">
        <v>5</v>
      </c>
      <c r="Y453" s="32">
        <v>3</v>
      </c>
      <c r="Z453" s="32">
        <v>9</v>
      </c>
      <c r="AA453" s="32">
        <v>8</v>
      </c>
      <c r="AB453" s="34">
        <v>0</v>
      </c>
      <c r="AC453" s="34">
        <v>0</v>
      </c>
      <c r="AD453" s="34">
        <v>0</v>
      </c>
    </row>
    <row r="454" spans="1:30" ht="12.75">
      <c r="A454" s="11">
        <v>205926</v>
      </c>
      <c r="B454" s="20" t="s">
        <v>872</v>
      </c>
      <c r="D454" s="20" t="s">
        <v>3728</v>
      </c>
      <c r="E454" s="20" t="s">
        <v>3747</v>
      </c>
      <c r="F454" s="20" t="s">
        <v>3424</v>
      </c>
      <c r="G454" s="48" t="s">
        <v>8294</v>
      </c>
      <c r="H454" s="71" t="s">
        <v>7812</v>
      </c>
      <c r="I454" s="20" t="s">
        <v>1586</v>
      </c>
      <c r="K454" s="20" t="s">
        <v>762</v>
      </c>
      <c r="L454" s="20" t="s">
        <v>4971</v>
      </c>
      <c r="N454" s="12">
        <f t="shared" si="42"/>
        <v>51.50</v>
      </c>
      <c r="O454" s="12">
        <f t="shared" si="43"/>
        <v>6.8666666666666663</v>
      </c>
      <c r="P454" s="26">
        <v>15</v>
      </c>
      <c r="Q454" s="30">
        <f t="shared" si="44"/>
        <v>8</v>
      </c>
      <c r="R454" s="3">
        <f t="shared" si="45"/>
        <v>13</v>
      </c>
      <c r="S454" s="3">
        <f t="shared" si="46"/>
        <v>13</v>
      </c>
      <c r="T454" s="3">
        <f t="shared" si="47"/>
        <v>0</v>
      </c>
      <c r="U454" s="29">
        <v>1</v>
      </c>
      <c r="V454" s="10">
        <v>13</v>
      </c>
      <c r="W454" s="32">
        <v>0</v>
      </c>
      <c r="X454" s="29">
        <v>12</v>
      </c>
      <c r="Y454" s="32">
        <v>8</v>
      </c>
      <c r="Z454" s="32">
        <v>4</v>
      </c>
      <c r="AA454" s="32">
        <v>1</v>
      </c>
      <c r="AB454" s="34">
        <v>0</v>
      </c>
      <c r="AC454" s="34">
        <v>0</v>
      </c>
      <c r="AD454" s="34">
        <v>0</v>
      </c>
    </row>
    <row r="455" spans="1:30" ht="12.75">
      <c r="A455" s="11">
        <v>197361</v>
      </c>
      <c r="B455" s="20" t="s">
        <v>876</v>
      </c>
      <c r="D455" s="20" t="s">
        <v>3728</v>
      </c>
      <c r="E455" s="20" t="s">
        <v>3747</v>
      </c>
      <c r="F455" s="20" t="s">
        <v>3424</v>
      </c>
      <c r="K455" s="20" t="s">
        <v>762</v>
      </c>
      <c r="L455" s="20" t="s">
        <v>1914</v>
      </c>
      <c r="N455" s="12">
        <f t="shared" si="42"/>
        <v>51.50</v>
      </c>
      <c r="O455" s="12">
        <f t="shared" si="43"/>
        <v>6.8666666666666663</v>
      </c>
      <c r="P455" s="26">
        <v>15</v>
      </c>
      <c r="Q455" s="30">
        <f t="shared" si="44"/>
        <v>8</v>
      </c>
      <c r="R455" s="3">
        <f t="shared" si="45"/>
        <v>13</v>
      </c>
      <c r="S455" s="3">
        <f t="shared" si="46"/>
        <v>13</v>
      </c>
      <c r="T455" s="3">
        <f t="shared" si="47"/>
        <v>0</v>
      </c>
      <c r="U455" s="29">
        <v>1</v>
      </c>
      <c r="V455" s="10">
        <v>13</v>
      </c>
      <c r="W455" s="32">
        <v>0</v>
      </c>
      <c r="X455" s="29">
        <v>12</v>
      </c>
      <c r="Y455" s="32">
        <v>8</v>
      </c>
      <c r="Z455" s="32">
        <v>4</v>
      </c>
      <c r="AA455" s="32">
        <v>1</v>
      </c>
      <c r="AB455" s="34">
        <v>0</v>
      </c>
      <c r="AC455" s="34">
        <v>0</v>
      </c>
      <c r="AD455" s="34">
        <v>0</v>
      </c>
    </row>
    <row r="456" spans="1:30" ht="12.75">
      <c r="A456" s="11">
        <v>197361</v>
      </c>
      <c r="B456" s="20" t="s">
        <v>872</v>
      </c>
      <c r="D456" s="20" t="s">
        <v>3728</v>
      </c>
      <c r="E456" s="20" t="s">
        <v>3747</v>
      </c>
      <c r="F456" s="20" t="s">
        <v>3424</v>
      </c>
      <c r="K456" s="20" t="s">
        <v>762</v>
      </c>
      <c r="L456" s="20" t="s">
        <v>1271</v>
      </c>
      <c r="N456" s="12">
        <f t="shared" si="42"/>
        <v>51.50</v>
      </c>
      <c r="O456" s="12">
        <f t="shared" si="43"/>
        <v>6.8666666666666663</v>
      </c>
      <c r="P456" s="26">
        <v>15</v>
      </c>
      <c r="Q456" s="30">
        <f t="shared" si="44"/>
        <v>8</v>
      </c>
      <c r="R456" s="3">
        <f t="shared" si="45"/>
        <v>13</v>
      </c>
      <c r="S456" s="3">
        <f t="shared" si="46"/>
        <v>13</v>
      </c>
      <c r="T456" s="3">
        <f t="shared" si="47"/>
        <v>0</v>
      </c>
      <c r="U456" s="29">
        <v>1</v>
      </c>
      <c r="V456" s="10">
        <v>13</v>
      </c>
      <c r="W456" s="32">
        <v>0</v>
      </c>
      <c r="X456" s="29">
        <v>12</v>
      </c>
      <c r="Y456" s="32">
        <v>8</v>
      </c>
      <c r="Z456" s="32">
        <v>4</v>
      </c>
      <c r="AA456" s="32">
        <v>1</v>
      </c>
      <c r="AB456" s="34">
        <v>0</v>
      </c>
      <c r="AC456" s="34">
        <v>0</v>
      </c>
      <c r="AD456" s="34">
        <v>0</v>
      </c>
    </row>
    <row r="457" spans="1:30" ht="12.75">
      <c r="A457" s="11">
        <v>3166</v>
      </c>
      <c r="B457" s="20" t="s">
        <v>872</v>
      </c>
      <c r="D457" s="20" t="s">
        <v>3728</v>
      </c>
      <c r="E457" s="20" t="s">
        <v>3747</v>
      </c>
      <c r="F457" s="20" t="s">
        <v>3424</v>
      </c>
      <c r="G457" s="48" t="s">
        <v>8237</v>
      </c>
      <c r="H457" s="71" t="s">
        <v>7812</v>
      </c>
      <c r="I457" s="20" t="s">
        <v>1586</v>
      </c>
      <c r="K457" s="20" t="s">
        <v>762</v>
      </c>
      <c r="L457" s="20" t="s">
        <v>1764</v>
      </c>
      <c r="N457" s="12">
        <f t="shared" si="42"/>
        <v>51.75</v>
      </c>
      <c r="O457" s="12">
        <f t="shared" si="43"/>
        <v>5.75</v>
      </c>
      <c r="P457" s="26">
        <v>18</v>
      </c>
      <c r="Q457" s="30">
        <f t="shared" si="44"/>
        <v>8</v>
      </c>
      <c r="R457" s="3">
        <f t="shared" si="45"/>
        <v>14</v>
      </c>
      <c r="S457" s="3">
        <f t="shared" si="46"/>
        <v>14</v>
      </c>
      <c r="T457" s="3">
        <f t="shared" si="47"/>
        <v>0</v>
      </c>
      <c r="U457" s="29">
        <v>1</v>
      </c>
      <c r="V457" s="10">
        <v>12</v>
      </c>
      <c r="W457" s="32">
        <v>1</v>
      </c>
      <c r="X457" s="29">
        <v>6</v>
      </c>
      <c r="Y457" s="32">
        <v>8</v>
      </c>
      <c r="Z457" s="32">
        <v>4</v>
      </c>
      <c r="AA457" s="32">
        <v>2</v>
      </c>
      <c r="AB457" s="34">
        <v>0</v>
      </c>
      <c r="AC457" s="34">
        <v>0</v>
      </c>
      <c r="AD457" s="34">
        <v>0</v>
      </c>
    </row>
    <row r="458" spans="1:30" ht="12.75">
      <c r="A458" s="11">
        <v>27500</v>
      </c>
      <c r="B458" s="20" t="s">
        <v>870</v>
      </c>
      <c r="C458" s="20" t="s">
        <v>2934</v>
      </c>
      <c r="D458" s="20" t="s">
        <v>3728</v>
      </c>
      <c r="E458" s="20" t="s">
        <v>3747</v>
      </c>
      <c r="F458" s="20" t="s">
        <v>3424</v>
      </c>
      <c r="K458" s="20" t="s">
        <v>762</v>
      </c>
      <c r="L458" s="20" t="s">
        <v>2944</v>
      </c>
      <c r="N458" s="12">
        <f t="shared" si="42"/>
        <v>50.75</v>
      </c>
      <c r="O458" s="12">
        <f t="shared" si="43"/>
        <v>6.34375</v>
      </c>
      <c r="P458" s="26">
        <v>16</v>
      </c>
      <c r="Q458" s="30">
        <f t="shared" si="44"/>
        <v>8</v>
      </c>
      <c r="R458" s="3">
        <f t="shared" si="45"/>
        <v>13</v>
      </c>
      <c r="S458" s="3">
        <f t="shared" si="46"/>
        <v>13</v>
      </c>
      <c r="T458" s="3">
        <f t="shared" si="47"/>
        <v>0</v>
      </c>
      <c r="U458" s="29">
        <v>1</v>
      </c>
      <c r="V458" s="10">
        <v>11</v>
      </c>
      <c r="W458" s="32">
        <v>2</v>
      </c>
      <c r="X458" s="29">
        <v>11</v>
      </c>
      <c r="Y458" s="32">
        <v>8</v>
      </c>
      <c r="Z458" s="32">
        <v>4</v>
      </c>
      <c r="AA458" s="32">
        <v>1</v>
      </c>
      <c r="AB458" s="34">
        <v>0</v>
      </c>
      <c r="AC458" s="34">
        <v>0</v>
      </c>
      <c r="AD458" s="34">
        <v>0</v>
      </c>
    </row>
    <row r="459" spans="1:30" ht="12.75">
      <c r="A459" s="11">
        <v>427013</v>
      </c>
      <c r="B459" s="20" t="s">
        <v>876</v>
      </c>
      <c r="D459" s="20" t="s">
        <v>3728</v>
      </c>
      <c r="E459" s="20" t="s">
        <v>3747</v>
      </c>
      <c r="F459" s="20" t="s">
        <v>3424</v>
      </c>
      <c r="K459" s="20" t="s">
        <v>762</v>
      </c>
      <c r="L459" s="20" t="s">
        <v>3403</v>
      </c>
      <c r="N459" s="12">
        <f t="shared" si="42"/>
        <v>54.50</v>
      </c>
      <c r="O459" s="12">
        <f t="shared" si="43"/>
        <v>6.0555555555555554</v>
      </c>
      <c r="P459" s="26">
        <v>18</v>
      </c>
      <c r="Q459" s="30">
        <f t="shared" si="44"/>
        <v>8</v>
      </c>
      <c r="R459" s="3">
        <f t="shared" si="45"/>
        <v>14</v>
      </c>
      <c r="S459" s="3">
        <f t="shared" si="46"/>
        <v>14</v>
      </c>
      <c r="T459" s="3">
        <f t="shared" si="47"/>
        <v>0</v>
      </c>
      <c r="U459" s="29">
        <v>1</v>
      </c>
      <c r="V459" s="10">
        <v>11</v>
      </c>
      <c r="W459" s="32">
        <v>2</v>
      </c>
      <c r="X459" s="29">
        <v>18</v>
      </c>
      <c r="Y459" s="32">
        <v>8</v>
      </c>
      <c r="Z459" s="32">
        <v>4</v>
      </c>
      <c r="AA459" s="32">
        <v>2</v>
      </c>
      <c r="AB459" s="34">
        <v>0</v>
      </c>
      <c r="AC459" s="34">
        <v>0</v>
      </c>
      <c r="AD459" s="34">
        <v>0</v>
      </c>
    </row>
    <row r="460" spans="1:30" ht="12.75">
      <c r="A460" s="11">
        <v>433376</v>
      </c>
      <c r="B460" s="20" t="s">
        <v>1093</v>
      </c>
      <c r="D460" s="20" t="s">
        <v>3728</v>
      </c>
      <c r="E460" s="20" t="s">
        <v>3747</v>
      </c>
      <c r="F460" s="20" t="s">
        <v>3424</v>
      </c>
      <c r="K460" s="20" t="s">
        <v>762</v>
      </c>
      <c r="L460" s="20" t="s">
        <v>1798</v>
      </c>
      <c r="N460" s="12">
        <f t="shared" si="42"/>
        <v>54.50</v>
      </c>
      <c r="O460" s="12">
        <f t="shared" si="43"/>
        <v>6.0555555555555554</v>
      </c>
      <c r="P460" s="26">
        <v>18</v>
      </c>
      <c r="Q460" s="30">
        <f t="shared" si="44"/>
        <v>8</v>
      </c>
      <c r="R460" s="3">
        <f t="shared" si="45"/>
        <v>14</v>
      </c>
      <c r="S460" s="3">
        <f t="shared" si="46"/>
        <v>14</v>
      </c>
      <c r="T460" s="3">
        <f t="shared" si="47"/>
        <v>0</v>
      </c>
      <c r="U460" s="29">
        <v>1</v>
      </c>
      <c r="V460" s="10">
        <v>11</v>
      </c>
      <c r="W460" s="32">
        <v>2</v>
      </c>
      <c r="X460" s="29">
        <v>18</v>
      </c>
      <c r="Y460" s="32">
        <v>8</v>
      </c>
      <c r="Z460" s="32">
        <v>4</v>
      </c>
      <c r="AA460" s="32">
        <v>2</v>
      </c>
      <c r="AB460" s="34">
        <v>0</v>
      </c>
      <c r="AC460" s="34">
        <v>0</v>
      </c>
      <c r="AD460" s="34">
        <v>0</v>
      </c>
    </row>
    <row r="461" spans="1:30" ht="12.75">
      <c r="A461" s="11">
        <v>3105</v>
      </c>
      <c r="B461" s="20" t="s">
        <v>872</v>
      </c>
      <c r="D461" s="20" t="s">
        <v>3728</v>
      </c>
      <c r="E461" s="20" t="s">
        <v>3747</v>
      </c>
      <c r="F461" s="20" t="s">
        <v>3424</v>
      </c>
      <c r="G461" s="48" t="s">
        <v>8240</v>
      </c>
      <c r="K461" s="20" t="s">
        <v>2799</v>
      </c>
      <c r="L461" s="20" t="s">
        <v>735</v>
      </c>
      <c r="N461" s="12">
        <f t="shared" si="42"/>
        <v>51.50</v>
      </c>
      <c r="O461" s="12">
        <f t="shared" si="43"/>
        <v>5.7222222222222223</v>
      </c>
      <c r="P461" s="26">
        <v>18</v>
      </c>
      <c r="Q461" s="30">
        <f t="shared" si="44"/>
        <v>8</v>
      </c>
      <c r="R461" s="3">
        <f t="shared" si="45"/>
        <v>14</v>
      </c>
      <c r="S461" s="3">
        <f t="shared" si="46"/>
        <v>14</v>
      </c>
      <c r="T461" s="3">
        <f t="shared" si="47"/>
        <v>0</v>
      </c>
      <c r="U461" s="29">
        <v>1</v>
      </c>
      <c r="V461" s="10">
        <v>11</v>
      </c>
      <c r="W461" s="32">
        <v>2</v>
      </c>
      <c r="X461" s="29">
        <v>6</v>
      </c>
      <c r="Y461" s="32">
        <v>8</v>
      </c>
      <c r="Z461" s="32">
        <v>4</v>
      </c>
      <c r="AA461" s="32">
        <v>2</v>
      </c>
      <c r="AB461" s="34">
        <v>0</v>
      </c>
      <c r="AC461" s="34">
        <v>0</v>
      </c>
      <c r="AD461" s="34">
        <v>0</v>
      </c>
    </row>
    <row r="462" spans="1:30" ht="12.75">
      <c r="A462" s="11">
        <v>3142</v>
      </c>
      <c r="B462" s="20" t="s">
        <v>872</v>
      </c>
      <c r="D462" s="20" t="s">
        <v>3728</v>
      </c>
      <c r="E462" s="20" t="s">
        <v>3747</v>
      </c>
      <c r="F462" s="20" t="s">
        <v>3424</v>
      </c>
      <c r="G462" s="48" t="s">
        <v>8220</v>
      </c>
      <c r="J462" s="20" t="s">
        <v>7812</v>
      </c>
      <c r="K462" s="20" t="s">
        <v>2838</v>
      </c>
      <c r="L462" s="20" t="s">
        <v>1039</v>
      </c>
      <c r="N462" s="12">
        <f t="shared" si="42"/>
        <v>51.50</v>
      </c>
      <c r="O462" s="12">
        <f t="shared" si="43"/>
        <v>5.7222222222222223</v>
      </c>
      <c r="P462" s="26">
        <v>18</v>
      </c>
      <c r="Q462" s="30">
        <f t="shared" si="44"/>
        <v>8</v>
      </c>
      <c r="R462" s="3">
        <f t="shared" si="45"/>
        <v>14</v>
      </c>
      <c r="S462" s="3">
        <f t="shared" si="46"/>
        <v>14</v>
      </c>
      <c r="T462" s="3">
        <f t="shared" si="47"/>
        <v>0</v>
      </c>
      <c r="U462" s="29">
        <v>1</v>
      </c>
      <c r="V462" s="10">
        <v>11</v>
      </c>
      <c r="W462" s="32">
        <v>2</v>
      </c>
      <c r="X462" s="29">
        <v>6</v>
      </c>
      <c r="Y462" s="32">
        <v>8</v>
      </c>
      <c r="Z462" s="32">
        <v>4</v>
      </c>
      <c r="AA462" s="32">
        <v>2</v>
      </c>
      <c r="AB462" s="34">
        <v>0</v>
      </c>
      <c r="AC462" s="34">
        <v>0</v>
      </c>
      <c r="AD462" s="34">
        <v>0</v>
      </c>
    </row>
    <row r="463" spans="1:30" ht="12.75">
      <c r="A463" s="11">
        <v>2857</v>
      </c>
      <c r="B463" s="20" t="s">
        <v>872</v>
      </c>
      <c r="D463" s="20" t="s">
        <v>3728</v>
      </c>
      <c r="E463" s="20" t="s">
        <v>3747</v>
      </c>
      <c r="F463" s="20" t="s">
        <v>3424</v>
      </c>
      <c r="K463" s="20" t="s">
        <v>2838</v>
      </c>
      <c r="L463" s="20" t="s">
        <v>1039</v>
      </c>
      <c r="N463" s="12">
        <f t="shared" si="42"/>
        <v>51</v>
      </c>
      <c r="O463" s="12">
        <f t="shared" si="43"/>
        <v>5.666666666666667</v>
      </c>
      <c r="P463" s="26">
        <v>18</v>
      </c>
      <c r="Q463" s="30">
        <f t="shared" si="44"/>
        <v>8</v>
      </c>
      <c r="R463" s="3">
        <f t="shared" si="45"/>
        <v>14</v>
      </c>
      <c r="S463" s="3">
        <f t="shared" si="46"/>
        <v>14</v>
      </c>
      <c r="T463" s="3">
        <f t="shared" si="47"/>
        <v>0</v>
      </c>
      <c r="U463" s="29">
        <v>1</v>
      </c>
      <c r="V463" s="10">
        <v>11</v>
      </c>
      <c r="W463" s="32">
        <v>2</v>
      </c>
      <c r="X463" s="29">
        <v>4</v>
      </c>
      <c r="Y463" s="32">
        <v>8</v>
      </c>
      <c r="Z463" s="32">
        <v>4</v>
      </c>
      <c r="AA463" s="32">
        <v>2</v>
      </c>
      <c r="AB463" s="34">
        <v>0</v>
      </c>
      <c r="AC463" s="34">
        <v>0</v>
      </c>
      <c r="AD463" s="34">
        <v>0</v>
      </c>
    </row>
    <row r="464" spans="1:30" ht="12.75">
      <c r="A464" s="11">
        <v>3300</v>
      </c>
      <c r="B464" s="20" t="s">
        <v>872</v>
      </c>
      <c r="D464" s="20" t="s">
        <v>3728</v>
      </c>
      <c r="E464" s="20" t="s">
        <v>3747</v>
      </c>
      <c r="F464" s="20" t="s">
        <v>3424</v>
      </c>
      <c r="J464" s="20" t="s">
        <v>7812</v>
      </c>
      <c r="K464" s="20" t="s">
        <v>762</v>
      </c>
      <c r="L464" s="20" t="s">
        <v>8105</v>
      </c>
      <c r="N464" s="12">
        <f t="shared" si="42"/>
        <v>52</v>
      </c>
      <c r="O464" s="12">
        <f t="shared" si="43"/>
        <v>4.16</v>
      </c>
      <c r="P464" s="26">
        <v>25</v>
      </c>
      <c r="Q464" s="30">
        <f t="shared" si="44"/>
        <v>8</v>
      </c>
      <c r="R464" s="3">
        <f t="shared" si="45"/>
        <v>14</v>
      </c>
      <c r="S464" s="3">
        <f t="shared" si="46"/>
        <v>14</v>
      </c>
      <c r="T464" s="3">
        <f t="shared" si="47"/>
        <v>0</v>
      </c>
      <c r="U464" s="29">
        <v>1</v>
      </c>
      <c r="V464" s="10">
        <v>10</v>
      </c>
      <c r="W464" s="32">
        <v>2</v>
      </c>
      <c r="X464" s="29">
        <v>14</v>
      </c>
      <c r="Y464" s="32">
        <v>8</v>
      </c>
      <c r="Z464" s="32">
        <v>4</v>
      </c>
      <c r="AA464" s="32">
        <v>2</v>
      </c>
      <c r="AB464" s="34">
        <v>0</v>
      </c>
      <c r="AC464" s="34">
        <v>0</v>
      </c>
      <c r="AD464" s="34">
        <v>0</v>
      </c>
    </row>
    <row r="465" spans="1:30" ht="12.75">
      <c r="A465" s="11">
        <v>250</v>
      </c>
      <c r="B465" s="20" t="s">
        <v>868</v>
      </c>
      <c r="C465" s="20" t="s">
        <v>7671</v>
      </c>
      <c r="D465" s="20" t="s">
        <v>3728</v>
      </c>
      <c r="E465" s="20" t="s">
        <v>3747</v>
      </c>
      <c r="F465" s="20" t="s">
        <v>3424</v>
      </c>
      <c r="K465" s="20" t="s">
        <v>762</v>
      </c>
      <c r="L465" s="20" t="s">
        <v>8444</v>
      </c>
      <c r="N465" s="12">
        <f t="shared" si="42"/>
        <v>51.25</v>
      </c>
      <c r="O465" s="12">
        <f t="shared" si="43"/>
        <v>4.0999999999999996</v>
      </c>
      <c r="P465" s="26">
        <v>25</v>
      </c>
      <c r="Q465" s="30">
        <f t="shared" si="44"/>
        <v>8</v>
      </c>
      <c r="R465" s="3">
        <f t="shared" si="45"/>
        <v>14</v>
      </c>
      <c r="S465" s="3">
        <f t="shared" si="46"/>
        <v>14</v>
      </c>
      <c r="T465" s="3">
        <f t="shared" si="47"/>
        <v>0</v>
      </c>
      <c r="U465" s="29">
        <v>1</v>
      </c>
      <c r="V465" s="10">
        <v>10</v>
      </c>
      <c r="W465" s="32">
        <v>2</v>
      </c>
      <c r="X465" s="29">
        <v>11</v>
      </c>
      <c r="Y465" s="32">
        <v>8</v>
      </c>
      <c r="Z465" s="32">
        <v>4</v>
      </c>
      <c r="AA465" s="32">
        <v>2</v>
      </c>
      <c r="AB465" s="34">
        <v>0</v>
      </c>
      <c r="AC465" s="34">
        <v>0</v>
      </c>
      <c r="AD465" s="34">
        <v>0</v>
      </c>
    </row>
    <row r="466" spans="1:30" ht="12.75">
      <c r="A466" s="11">
        <v>125000</v>
      </c>
      <c r="B466" s="20" t="s">
        <v>870</v>
      </c>
      <c r="C466" s="20" t="s">
        <v>1800</v>
      </c>
      <c r="D466" s="20" t="s">
        <v>3728</v>
      </c>
      <c r="E466" s="20" t="s">
        <v>3747</v>
      </c>
      <c r="F466" s="20" t="s">
        <v>3424</v>
      </c>
      <c r="K466" s="20" t="s">
        <v>762</v>
      </c>
      <c r="L466" s="20" t="s">
        <v>1801</v>
      </c>
      <c r="N466" s="12">
        <f t="shared" si="42"/>
        <v>51.25</v>
      </c>
      <c r="O466" s="12">
        <f t="shared" si="43"/>
        <v>4.0999999999999996</v>
      </c>
      <c r="P466" s="26">
        <v>25</v>
      </c>
      <c r="Q466" s="30">
        <f t="shared" si="44"/>
        <v>8</v>
      </c>
      <c r="R466" s="3">
        <f t="shared" si="45"/>
        <v>14</v>
      </c>
      <c r="S466" s="3">
        <f t="shared" si="46"/>
        <v>14</v>
      </c>
      <c r="T466" s="3">
        <f t="shared" si="47"/>
        <v>0</v>
      </c>
      <c r="U466" s="29">
        <v>1</v>
      </c>
      <c r="V466" s="10">
        <v>10</v>
      </c>
      <c r="W466" s="32">
        <v>2</v>
      </c>
      <c r="X466" s="29">
        <v>11</v>
      </c>
      <c r="Y466" s="32">
        <v>8</v>
      </c>
      <c r="Z466" s="32">
        <v>4</v>
      </c>
      <c r="AA466" s="32">
        <v>2</v>
      </c>
      <c r="AB466" s="34">
        <v>0</v>
      </c>
      <c r="AC466" s="34">
        <v>0</v>
      </c>
      <c r="AD466" s="34">
        <v>0</v>
      </c>
    </row>
    <row r="467" spans="1:30" ht="12.75">
      <c r="A467" s="11">
        <v>272486</v>
      </c>
      <c r="B467" s="20" t="s">
        <v>870</v>
      </c>
      <c r="C467" s="20" t="s">
        <v>3086</v>
      </c>
      <c r="D467" s="20" t="s">
        <v>3728</v>
      </c>
      <c r="E467" s="20" t="s">
        <v>3747</v>
      </c>
      <c r="F467" s="20" t="s">
        <v>3424</v>
      </c>
      <c r="K467" s="20" t="s">
        <v>762</v>
      </c>
      <c r="L467" s="20" t="s">
        <v>3099</v>
      </c>
      <c r="N467" s="12">
        <f t="shared" si="42"/>
        <v>51.25</v>
      </c>
      <c r="O467" s="12">
        <f t="shared" si="43"/>
        <v>4.0999999999999996</v>
      </c>
      <c r="P467" s="26">
        <v>25</v>
      </c>
      <c r="Q467" s="30">
        <f t="shared" si="44"/>
        <v>8</v>
      </c>
      <c r="R467" s="3">
        <f t="shared" si="45"/>
        <v>14</v>
      </c>
      <c r="S467" s="3">
        <f t="shared" si="46"/>
        <v>14</v>
      </c>
      <c r="T467" s="3">
        <f t="shared" si="47"/>
        <v>0</v>
      </c>
      <c r="U467" s="29">
        <v>1</v>
      </c>
      <c r="V467" s="10">
        <v>10</v>
      </c>
      <c r="W467" s="32">
        <v>2</v>
      </c>
      <c r="X467" s="29">
        <v>11</v>
      </c>
      <c r="Y467" s="32">
        <v>8</v>
      </c>
      <c r="Z467" s="32">
        <v>4</v>
      </c>
      <c r="AA467" s="32">
        <v>2</v>
      </c>
      <c r="AB467" s="34">
        <v>0</v>
      </c>
      <c r="AC467" s="34">
        <v>0</v>
      </c>
      <c r="AD467" s="34">
        <v>0</v>
      </c>
    </row>
    <row r="468" spans="1:30" ht="12.75">
      <c r="A468" s="11">
        <v>20625</v>
      </c>
      <c r="B468" s="20" t="s">
        <v>2247</v>
      </c>
      <c r="C468" s="20" t="s">
        <v>5012</v>
      </c>
      <c r="D468" s="20" t="s">
        <v>3728</v>
      </c>
      <c r="E468" s="20" t="s">
        <v>3747</v>
      </c>
      <c r="F468" s="20" t="s">
        <v>3424</v>
      </c>
      <c r="K468" s="20" t="s">
        <v>762</v>
      </c>
      <c r="L468" s="20" t="s">
        <v>5032</v>
      </c>
      <c r="N468" s="12">
        <f t="shared" si="42"/>
        <v>51.25</v>
      </c>
      <c r="O468" s="12">
        <f t="shared" si="43"/>
        <v>4.0999999999999996</v>
      </c>
      <c r="P468" s="26">
        <v>25</v>
      </c>
      <c r="Q468" s="30">
        <f t="shared" si="44"/>
        <v>8</v>
      </c>
      <c r="R468" s="3">
        <f t="shared" si="45"/>
        <v>14</v>
      </c>
      <c r="S468" s="3">
        <f t="shared" si="46"/>
        <v>14</v>
      </c>
      <c r="T468" s="3">
        <f t="shared" si="47"/>
        <v>0</v>
      </c>
      <c r="U468" s="29">
        <v>1</v>
      </c>
      <c r="V468" s="10">
        <v>10</v>
      </c>
      <c r="W468" s="32">
        <v>2</v>
      </c>
      <c r="X468" s="29">
        <v>11</v>
      </c>
      <c r="Y468" s="32">
        <v>8</v>
      </c>
      <c r="Z468" s="32">
        <v>4</v>
      </c>
      <c r="AA468" s="32">
        <v>2</v>
      </c>
      <c r="AB468" s="34">
        <v>0</v>
      </c>
      <c r="AC468" s="34">
        <v>0</v>
      </c>
      <c r="AD468" s="34">
        <v>0</v>
      </c>
    </row>
    <row r="469" spans="1:30" ht="12.75">
      <c r="A469" s="11">
        <v>1850</v>
      </c>
      <c r="B469" s="20" t="s">
        <v>872</v>
      </c>
      <c r="D469" s="20" t="s">
        <v>3728</v>
      </c>
      <c r="E469" s="20" t="s">
        <v>3747</v>
      </c>
      <c r="F469" s="20" t="s">
        <v>3424</v>
      </c>
      <c r="G469" s="48" t="s">
        <v>8293</v>
      </c>
      <c r="K469" s="20" t="s">
        <v>2799</v>
      </c>
      <c r="L469" s="20" t="s">
        <v>1543</v>
      </c>
      <c r="N469" s="12">
        <f t="shared" si="42"/>
        <v>50.75</v>
      </c>
      <c r="O469" s="12">
        <f t="shared" si="43"/>
        <v>4.4130434782608692</v>
      </c>
      <c r="P469" s="26">
        <v>23</v>
      </c>
      <c r="Q469" s="30">
        <f t="shared" si="44"/>
        <v>8</v>
      </c>
      <c r="R469" s="3">
        <f t="shared" si="45"/>
        <v>14</v>
      </c>
      <c r="S469" s="3">
        <f t="shared" si="46"/>
        <v>14</v>
      </c>
      <c r="T469" s="3">
        <f t="shared" si="47"/>
        <v>0</v>
      </c>
      <c r="U469" s="29">
        <v>1</v>
      </c>
      <c r="V469" s="10">
        <v>9</v>
      </c>
      <c r="W469" s="32">
        <v>2</v>
      </c>
      <c r="X469" s="29">
        <v>15</v>
      </c>
      <c r="Y469" s="32">
        <v>8</v>
      </c>
      <c r="Z469" s="32">
        <v>4</v>
      </c>
      <c r="AA469" s="32">
        <v>2</v>
      </c>
      <c r="AB469" s="34">
        <v>0</v>
      </c>
      <c r="AC469" s="34">
        <v>0</v>
      </c>
      <c r="AD469" s="34">
        <v>0</v>
      </c>
    </row>
    <row r="470" spans="1:30" ht="12.75">
      <c r="A470" s="11">
        <v>750000</v>
      </c>
      <c r="B470" s="20" t="s">
        <v>868</v>
      </c>
      <c r="C470" s="20" t="s">
        <v>7658</v>
      </c>
      <c r="D470" s="20" t="s">
        <v>3728</v>
      </c>
      <c r="E470" s="20" t="s">
        <v>3747</v>
      </c>
      <c r="F470" s="20" t="s">
        <v>3424</v>
      </c>
      <c r="K470" s="20" t="s">
        <v>2836</v>
      </c>
      <c r="L470" s="20" t="s">
        <v>6525</v>
      </c>
      <c r="M470" s="39" t="s">
        <v>8847</v>
      </c>
      <c r="N470" s="12">
        <f t="shared" si="42"/>
        <v>63.50</v>
      </c>
      <c r="O470" s="12">
        <f t="shared" si="43"/>
        <v>4.2333333333333334</v>
      </c>
      <c r="P470" s="26">
        <v>30</v>
      </c>
      <c r="Q470" s="30">
        <f t="shared" si="44"/>
        <v>8</v>
      </c>
      <c r="R470" s="3">
        <f t="shared" si="45"/>
        <v>18</v>
      </c>
      <c r="S470" s="3">
        <f t="shared" si="46"/>
        <v>18</v>
      </c>
      <c r="T470" s="3">
        <f t="shared" si="47"/>
        <v>0</v>
      </c>
      <c r="U470" s="29">
        <v>2</v>
      </c>
      <c r="V470" s="10">
        <v>9</v>
      </c>
      <c r="W470" s="32">
        <v>5</v>
      </c>
      <c r="X470" s="29">
        <v>15</v>
      </c>
      <c r="Y470" s="32">
        <v>8</v>
      </c>
      <c r="Z470" s="32">
        <v>7</v>
      </c>
      <c r="AA470" s="32">
        <v>3</v>
      </c>
      <c r="AB470" s="34">
        <v>0</v>
      </c>
      <c r="AC470" s="34">
        <v>0</v>
      </c>
      <c r="AD470" s="34">
        <v>0</v>
      </c>
    </row>
    <row r="471" spans="1:30" ht="12.75">
      <c r="A471" s="11">
        <v>3906</v>
      </c>
      <c r="B471" s="20" t="s">
        <v>872</v>
      </c>
      <c r="D471" s="20" t="s">
        <v>3728</v>
      </c>
      <c r="E471" s="20" t="s">
        <v>3747</v>
      </c>
      <c r="F471" s="20" t="s">
        <v>3424</v>
      </c>
      <c r="G471" s="48" t="s">
        <v>8220</v>
      </c>
      <c r="J471" s="20" t="s">
        <v>7812</v>
      </c>
      <c r="K471" s="20" t="s">
        <v>2032</v>
      </c>
      <c r="L471" s="20" t="s">
        <v>1088</v>
      </c>
      <c r="N471" s="12">
        <f t="shared" si="42"/>
        <v>51.75</v>
      </c>
      <c r="O471" s="12">
        <f t="shared" si="43"/>
        <v>4.7045454545454541</v>
      </c>
      <c r="P471" s="26">
        <v>22</v>
      </c>
      <c r="Q471" s="30">
        <f t="shared" si="44"/>
        <v>8</v>
      </c>
      <c r="R471" s="3">
        <f t="shared" si="45"/>
        <v>14</v>
      </c>
      <c r="S471" s="3">
        <f t="shared" si="46"/>
        <v>14</v>
      </c>
      <c r="T471" s="3">
        <f t="shared" si="47"/>
        <v>0</v>
      </c>
      <c r="U471" s="29">
        <v>2</v>
      </c>
      <c r="V471" s="10">
        <v>8</v>
      </c>
      <c r="W471" s="32">
        <v>5</v>
      </c>
      <c r="X471" s="29">
        <v>6</v>
      </c>
      <c r="Y471" s="32">
        <v>8</v>
      </c>
      <c r="Z471" s="32">
        <v>3</v>
      </c>
      <c r="AA471" s="32">
        <v>3</v>
      </c>
      <c r="AB471" s="34">
        <v>0</v>
      </c>
      <c r="AC471" s="34">
        <v>0</v>
      </c>
      <c r="AD471" s="34">
        <v>0</v>
      </c>
    </row>
    <row r="472" spans="1:30" ht="12.75">
      <c r="A472" s="11">
        <v>114863</v>
      </c>
      <c r="B472" s="20" t="s">
        <v>870</v>
      </c>
      <c r="C472" s="20" t="s">
        <v>654</v>
      </c>
      <c r="D472" s="20" t="s">
        <v>3728</v>
      </c>
      <c r="E472" s="20" t="s">
        <v>3747</v>
      </c>
      <c r="F472" s="20" t="s">
        <v>3424</v>
      </c>
      <c r="K472" s="20" t="s">
        <v>2836</v>
      </c>
      <c r="L472" s="20" t="s">
        <v>583</v>
      </c>
      <c r="N472" s="12">
        <f t="shared" si="42"/>
        <v>62.25</v>
      </c>
      <c r="O472" s="12">
        <f t="shared" si="43"/>
        <v>3.5571428571428569</v>
      </c>
      <c r="P472" s="26">
        <v>35</v>
      </c>
      <c r="Q472" s="30">
        <f t="shared" si="44"/>
        <v>8</v>
      </c>
      <c r="R472" s="3">
        <f t="shared" si="45"/>
        <v>19</v>
      </c>
      <c r="S472" s="3">
        <f t="shared" si="46"/>
        <v>19</v>
      </c>
      <c r="T472" s="3">
        <f t="shared" si="47"/>
        <v>0</v>
      </c>
      <c r="U472" s="29">
        <v>2</v>
      </c>
      <c r="V472" s="10">
        <v>8</v>
      </c>
      <c r="W472" s="32">
        <v>5</v>
      </c>
      <c r="X472" s="29">
        <v>8</v>
      </c>
      <c r="Y472" s="32">
        <v>8</v>
      </c>
      <c r="Z472" s="32">
        <v>7</v>
      </c>
      <c r="AA472" s="32">
        <v>4</v>
      </c>
      <c r="AB472" s="34">
        <v>0</v>
      </c>
      <c r="AC472" s="34">
        <v>0</v>
      </c>
      <c r="AD472" s="34">
        <v>0</v>
      </c>
    </row>
    <row r="473" spans="1:30" ht="12.75">
      <c r="A473" s="11">
        <v>234953</v>
      </c>
      <c r="B473" s="20" t="s">
        <v>872</v>
      </c>
      <c r="D473" s="20" t="s">
        <v>3728</v>
      </c>
      <c r="E473" s="20" t="s">
        <v>3747</v>
      </c>
      <c r="F473" s="20" t="s">
        <v>3424</v>
      </c>
      <c r="G473" s="48" t="s">
        <v>8209</v>
      </c>
      <c r="K473" s="20" t="s">
        <v>763</v>
      </c>
      <c r="L473" s="20" t="s">
        <v>4260</v>
      </c>
      <c r="N473" s="12">
        <f t="shared" si="42"/>
        <v>53</v>
      </c>
      <c r="O473" s="12">
        <f t="shared" si="43"/>
        <v>5.8888888888888893</v>
      </c>
      <c r="P473" s="26">
        <v>18</v>
      </c>
      <c r="Q473" s="30">
        <f t="shared" si="44"/>
        <v>8</v>
      </c>
      <c r="R473" s="3">
        <f t="shared" si="45"/>
        <v>14</v>
      </c>
      <c r="S473" s="3">
        <f t="shared" si="46"/>
        <v>14</v>
      </c>
      <c r="T473" s="3">
        <f t="shared" si="47"/>
        <v>0</v>
      </c>
      <c r="U473" s="29">
        <v>2</v>
      </c>
      <c r="V473" s="10">
        <v>7</v>
      </c>
      <c r="W473" s="32">
        <v>6</v>
      </c>
      <c r="X473" s="29">
        <v>12</v>
      </c>
      <c r="Y473" s="32">
        <v>3</v>
      </c>
      <c r="Z473" s="32">
        <v>8</v>
      </c>
      <c r="AA473" s="32">
        <v>3</v>
      </c>
      <c r="AB473" s="34">
        <v>0</v>
      </c>
      <c r="AC473" s="34">
        <v>0</v>
      </c>
      <c r="AD473" s="34">
        <v>0</v>
      </c>
    </row>
    <row r="474" spans="1:30" ht="12.75">
      <c r="A474" s="11">
        <v>262</v>
      </c>
      <c r="B474" s="20" t="s">
        <v>2247</v>
      </c>
      <c r="C474" s="20" t="s">
        <v>5012</v>
      </c>
      <c r="D474" s="20" t="s">
        <v>3728</v>
      </c>
      <c r="E474" s="20" t="s">
        <v>3747</v>
      </c>
      <c r="F474" s="20" t="s">
        <v>3424</v>
      </c>
      <c r="K474" s="20" t="s">
        <v>763</v>
      </c>
      <c r="L474" s="20" t="s">
        <v>8445</v>
      </c>
      <c r="N474" s="12">
        <f t="shared" si="42"/>
        <v>51</v>
      </c>
      <c r="O474" s="12">
        <f t="shared" si="43"/>
        <v>3.40</v>
      </c>
      <c r="P474" s="26">
        <v>30</v>
      </c>
      <c r="Q474" s="30">
        <f t="shared" si="44"/>
        <v>8</v>
      </c>
      <c r="R474" s="3">
        <f t="shared" si="45"/>
        <v>14</v>
      </c>
      <c r="S474" s="3">
        <f t="shared" si="46"/>
        <v>14</v>
      </c>
      <c r="T474" s="3">
        <f t="shared" si="47"/>
        <v>0</v>
      </c>
      <c r="U474" s="29">
        <v>2</v>
      </c>
      <c r="V474" s="10">
        <v>6</v>
      </c>
      <c r="W474" s="32">
        <v>6</v>
      </c>
      <c r="X474" s="29">
        <v>10</v>
      </c>
      <c r="Y474" s="32">
        <v>2</v>
      </c>
      <c r="Z474" s="32">
        <v>8</v>
      </c>
      <c r="AA474" s="32">
        <v>4</v>
      </c>
      <c r="AB474" s="34">
        <v>0</v>
      </c>
      <c r="AC474" s="34">
        <v>0</v>
      </c>
      <c r="AD474" s="34">
        <v>0</v>
      </c>
    </row>
    <row r="475" spans="1:30" ht="12.75">
      <c r="A475" s="11">
        <v>250000</v>
      </c>
      <c r="B475" s="20" t="s">
        <v>2247</v>
      </c>
      <c r="C475" s="20" t="s">
        <v>5012</v>
      </c>
      <c r="D475" s="20" t="s">
        <v>3728</v>
      </c>
      <c r="E475" s="20" t="s">
        <v>3747</v>
      </c>
      <c r="F475" s="20" t="s">
        <v>3424</v>
      </c>
      <c r="K475" s="20" t="s">
        <v>2799</v>
      </c>
      <c r="L475" s="20" t="s">
        <v>8433</v>
      </c>
      <c r="N475" s="12">
        <f t="shared" si="42"/>
        <v>50.75</v>
      </c>
      <c r="O475" s="12">
        <f t="shared" si="43"/>
        <v>3.3833333333333333</v>
      </c>
      <c r="P475" s="26">
        <v>30</v>
      </c>
      <c r="Q475" s="30">
        <f t="shared" si="44"/>
        <v>8</v>
      </c>
      <c r="R475" s="3">
        <f t="shared" si="45"/>
        <v>14</v>
      </c>
      <c r="S475" s="3">
        <f t="shared" si="46"/>
        <v>14</v>
      </c>
      <c r="T475" s="3">
        <f t="shared" si="47"/>
        <v>0</v>
      </c>
      <c r="U475" s="29">
        <v>2</v>
      </c>
      <c r="V475" s="10">
        <v>6</v>
      </c>
      <c r="W475" s="32">
        <v>6</v>
      </c>
      <c r="X475" s="29">
        <v>9</v>
      </c>
      <c r="Y475" s="32">
        <v>2</v>
      </c>
      <c r="Z475" s="32">
        <v>8</v>
      </c>
      <c r="AA475" s="32">
        <v>4</v>
      </c>
      <c r="AB475" s="34">
        <v>0</v>
      </c>
      <c r="AC475" s="34">
        <v>0</v>
      </c>
      <c r="AD475" s="34">
        <v>0</v>
      </c>
    </row>
    <row r="476" spans="1:30" ht="12.75">
      <c r="A476" s="11">
        <v>17500</v>
      </c>
      <c r="B476" s="20" t="s">
        <v>869</v>
      </c>
      <c r="C476" s="20" t="s">
        <v>5006</v>
      </c>
      <c r="D476" s="20" t="s">
        <v>3728</v>
      </c>
      <c r="E476" s="20" t="s">
        <v>3747</v>
      </c>
      <c r="F476" s="20" t="s">
        <v>3424</v>
      </c>
      <c r="K476" s="20" t="s">
        <v>763</v>
      </c>
      <c r="L476" s="20" t="s">
        <v>1037</v>
      </c>
      <c r="N476" s="12">
        <f t="shared" si="42"/>
        <v>50.75</v>
      </c>
      <c r="O476" s="12">
        <f t="shared" si="43"/>
        <v>3.3833333333333333</v>
      </c>
      <c r="P476" s="26">
        <v>30</v>
      </c>
      <c r="Q476" s="30">
        <f t="shared" si="44"/>
        <v>8</v>
      </c>
      <c r="R476" s="3">
        <f t="shared" si="45"/>
        <v>14</v>
      </c>
      <c r="S476" s="3">
        <f t="shared" si="46"/>
        <v>14</v>
      </c>
      <c r="T476" s="3">
        <f t="shared" si="47"/>
        <v>0</v>
      </c>
      <c r="U476" s="29">
        <v>2</v>
      </c>
      <c r="V476" s="10">
        <v>6</v>
      </c>
      <c r="W476" s="32">
        <v>6</v>
      </c>
      <c r="X476" s="29">
        <v>9</v>
      </c>
      <c r="Y476" s="32">
        <v>2</v>
      </c>
      <c r="Z476" s="32">
        <v>8</v>
      </c>
      <c r="AA476" s="32">
        <v>4</v>
      </c>
      <c r="AB476" s="34">
        <v>0</v>
      </c>
      <c r="AC476" s="34">
        <v>0</v>
      </c>
      <c r="AD476" s="34">
        <v>0</v>
      </c>
    </row>
    <row r="477" spans="1:30" ht="12.75">
      <c r="A477" s="11">
        <v>17500</v>
      </c>
      <c r="B477" s="20" t="s">
        <v>869</v>
      </c>
      <c r="C477" s="20" t="s">
        <v>5006</v>
      </c>
      <c r="D477" s="20" t="s">
        <v>3728</v>
      </c>
      <c r="E477" s="20" t="s">
        <v>3747</v>
      </c>
      <c r="F477" s="20" t="s">
        <v>3424</v>
      </c>
      <c r="K477" s="20" t="s">
        <v>763</v>
      </c>
      <c r="L477" s="20" t="s">
        <v>723</v>
      </c>
      <c r="N477" s="12">
        <f t="shared" si="42"/>
        <v>50.75</v>
      </c>
      <c r="O477" s="12">
        <f t="shared" si="43"/>
        <v>3.3833333333333333</v>
      </c>
      <c r="P477" s="26">
        <v>30</v>
      </c>
      <c r="Q477" s="30">
        <f t="shared" si="44"/>
        <v>8</v>
      </c>
      <c r="R477" s="3">
        <f t="shared" si="45"/>
        <v>14</v>
      </c>
      <c r="S477" s="3">
        <f t="shared" si="46"/>
        <v>14</v>
      </c>
      <c r="T477" s="3">
        <f t="shared" si="47"/>
        <v>0</v>
      </c>
      <c r="U477" s="29">
        <v>2</v>
      </c>
      <c r="V477" s="10">
        <v>6</v>
      </c>
      <c r="W477" s="32">
        <v>6</v>
      </c>
      <c r="X477" s="29">
        <v>9</v>
      </c>
      <c r="Y477" s="32">
        <v>2</v>
      </c>
      <c r="Z477" s="32">
        <v>8</v>
      </c>
      <c r="AA477" s="32">
        <v>4</v>
      </c>
      <c r="AB477" s="34">
        <v>0</v>
      </c>
      <c r="AC477" s="34">
        <v>0</v>
      </c>
      <c r="AD477" s="34">
        <v>0</v>
      </c>
    </row>
    <row r="478" spans="1:30" ht="12.75">
      <c r="A478" s="11">
        <v>9375</v>
      </c>
      <c r="B478" s="20" t="s">
        <v>870</v>
      </c>
      <c r="C478" s="20" t="s">
        <v>3243</v>
      </c>
      <c r="D478" s="20" t="s">
        <v>3728</v>
      </c>
      <c r="E478" s="20" t="s">
        <v>3747</v>
      </c>
      <c r="F478" s="20" t="s">
        <v>3424</v>
      </c>
      <c r="K478" s="20" t="s">
        <v>763</v>
      </c>
      <c r="L478" s="20" t="s">
        <v>3246</v>
      </c>
      <c r="N478" s="12">
        <f t="shared" si="42"/>
        <v>50.75</v>
      </c>
      <c r="O478" s="12">
        <f t="shared" si="43"/>
        <v>3.3833333333333333</v>
      </c>
      <c r="P478" s="26">
        <v>30</v>
      </c>
      <c r="Q478" s="30">
        <f t="shared" si="44"/>
        <v>8</v>
      </c>
      <c r="R478" s="3">
        <f t="shared" si="45"/>
        <v>14</v>
      </c>
      <c r="S478" s="3">
        <f t="shared" si="46"/>
        <v>14</v>
      </c>
      <c r="T478" s="3">
        <f t="shared" si="47"/>
        <v>0</v>
      </c>
      <c r="U478" s="29">
        <v>2</v>
      </c>
      <c r="V478" s="10">
        <v>6</v>
      </c>
      <c r="W478" s="32">
        <v>6</v>
      </c>
      <c r="X478" s="29">
        <v>9</v>
      </c>
      <c r="Y478" s="32">
        <v>2</v>
      </c>
      <c r="Z478" s="32">
        <v>8</v>
      </c>
      <c r="AA478" s="32">
        <v>4</v>
      </c>
      <c r="AB478" s="34">
        <v>0</v>
      </c>
      <c r="AC478" s="34">
        <v>0</v>
      </c>
      <c r="AD478" s="34">
        <v>0</v>
      </c>
    </row>
    <row r="479" spans="1:30" ht="12.75">
      <c r="A479" s="11">
        <v>15625</v>
      </c>
      <c r="B479" s="20" t="s">
        <v>870</v>
      </c>
      <c r="C479" s="20" t="s">
        <v>3004</v>
      </c>
      <c r="D479" s="20" t="s">
        <v>3728</v>
      </c>
      <c r="E479" s="20" t="s">
        <v>3747</v>
      </c>
      <c r="F479" s="20" t="s">
        <v>3424</v>
      </c>
      <c r="K479" s="20" t="s">
        <v>763</v>
      </c>
      <c r="L479" s="20" t="s">
        <v>2999</v>
      </c>
      <c r="N479" s="12">
        <f t="shared" si="42"/>
        <v>50.75</v>
      </c>
      <c r="O479" s="12">
        <f t="shared" si="43"/>
        <v>3.3833333333333333</v>
      </c>
      <c r="P479" s="26">
        <v>30</v>
      </c>
      <c r="Q479" s="30">
        <f t="shared" si="44"/>
        <v>8</v>
      </c>
      <c r="R479" s="3">
        <f t="shared" si="45"/>
        <v>14</v>
      </c>
      <c r="S479" s="3">
        <f t="shared" si="46"/>
        <v>14</v>
      </c>
      <c r="T479" s="3">
        <f t="shared" si="47"/>
        <v>0</v>
      </c>
      <c r="U479" s="29">
        <v>2</v>
      </c>
      <c r="V479" s="10">
        <v>6</v>
      </c>
      <c r="W479" s="32">
        <v>6</v>
      </c>
      <c r="X479" s="29">
        <v>9</v>
      </c>
      <c r="Y479" s="32">
        <v>2</v>
      </c>
      <c r="Z479" s="32">
        <v>8</v>
      </c>
      <c r="AA479" s="32">
        <v>4</v>
      </c>
      <c r="AB479" s="34">
        <v>0</v>
      </c>
      <c r="AC479" s="34">
        <v>0</v>
      </c>
      <c r="AD479" s="34">
        <v>0</v>
      </c>
    </row>
    <row r="480" spans="1:30" ht="12.75">
      <c r="A480" s="11">
        <v>3750</v>
      </c>
      <c r="B480" s="20" t="s">
        <v>870</v>
      </c>
      <c r="C480" s="20" t="s">
        <v>1845</v>
      </c>
      <c r="D480" s="20" t="s">
        <v>3728</v>
      </c>
      <c r="E480" s="20" t="s">
        <v>3747</v>
      </c>
      <c r="F480" s="20" t="s">
        <v>3424</v>
      </c>
      <c r="K480" s="20" t="s">
        <v>763</v>
      </c>
      <c r="L480" s="20" t="s">
        <v>1825</v>
      </c>
      <c r="N480" s="12">
        <f t="shared" si="42"/>
        <v>50.75</v>
      </c>
      <c r="O480" s="12">
        <f t="shared" si="43"/>
        <v>3.3833333333333333</v>
      </c>
      <c r="P480" s="26">
        <v>30</v>
      </c>
      <c r="Q480" s="30">
        <f t="shared" si="44"/>
        <v>8</v>
      </c>
      <c r="R480" s="3">
        <f t="shared" si="45"/>
        <v>14</v>
      </c>
      <c r="S480" s="3">
        <f t="shared" si="46"/>
        <v>14</v>
      </c>
      <c r="T480" s="3">
        <f t="shared" si="47"/>
        <v>0</v>
      </c>
      <c r="U480" s="29">
        <v>2</v>
      </c>
      <c r="V480" s="10">
        <v>6</v>
      </c>
      <c r="W480" s="32">
        <v>6</v>
      </c>
      <c r="X480" s="29">
        <v>9</v>
      </c>
      <c r="Y480" s="32">
        <v>2</v>
      </c>
      <c r="Z480" s="32">
        <v>8</v>
      </c>
      <c r="AA480" s="32">
        <v>4</v>
      </c>
      <c r="AB480" s="34">
        <v>0</v>
      </c>
      <c r="AC480" s="34">
        <v>0</v>
      </c>
      <c r="AD480" s="34">
        <v>0</v>
      </c>
    </row>
    <row r="481" spans="1:30" ht="12.75">
      <c r="A481" s="11">
        <v>2500</v>
      </c>
      <c r="B481" s="20" t="s">
        <v>871</v>
      </c>
      <c r="C481" s="20" t="s">
        <v>1173</v>
      </c>
      <c r="D481" s="20" t="s">
        <v>3728</v>
      </c>
      <c r="E481" s="20" t="s">
        <v>3747</v>
      </c>
      <c r="F481" s="20" t="s">
        <v>3424</v>
      </c>
      <c r="K481" s="20" t="s">
        <v>2848</v>
      </c>
      <c r="L481" s="20" t="s">
        <v>2176</v>
      </c>
      <c r="N481" s="12">
        <f t="shared" si="42"/>
        <v>50.75</v>
      </c>
      <c r="O481" s="12">
        <f t="shared" si="43"/>
        <v>3.3833333333333333</v>
      </c>
      <c r="P481" s="26">
        <v>30</v>
      </c>
      <c r="Q481" s="30">
        <f t="shared" si="44"/>
        <v>8</v>
      </c>
      <c r="R481" s="3">
        <f t="shared" si="45"/>
        <v>14</v>
      </c>
      <c r="S481" s="3">
        <f t="shared" si="46"/>
        <v>14</v>
      </c>
      <c r="T481" s="3">
        <f t="shared" si="47"/>
        <v>0</v>
      </c>
      <c r="U481" s="29">
        <v>2</v>
      </c>
      <c r="V481" s="10">
        <v>6</v>
      </c>
      <c r="W481" s="32">
        <v>6</v>
      </c>
      <c r="X481" s="29">
        <v>9</v>
      </c>
      <c r="Y481" s="32">
        <v>2</v>
      </c>
      <c r="Z481" s="32">
        <v>8</v>
      </c>
      <c r="AA481" s="32">
        <v>4</v>
      </c>
      <c r="AB481" s="34">
        <v>0</v>
      </c>
      <c r="AC481" s="34">
        <v>0</v>
      </c>
      <c r="AD481" s="34">
        <v>0</v>
      </c>
    </row>
    <row r="482" spans="1:30" ht="12.75">
      <c r="A482" s="11">
        <v>562</v>
      </c>
      <c r="B482" s="20" t="s">
        <v>871</v>
      </c>
      <c r="C482" s="20" t="s">
        <v>1666</v>
      </c>
      <c r="D482" s="20" t="s">
        <v>3728</v>
      </c>
      <c r="E482" s="20" t="s">
        <v>3747</v>
      </c>
      <c r="F482" s="20" t="s">
        <v>3424</v>
      </c>
      <c r="K482" s="20" t="s">
        <v>763</v>
      </c>
      <c r="L482" s="20" t="s">
        <v>1682</v>
      </c>
      <c r="N482" s="12">
        <f t="shared" si="42"/>
        <v>50.75</v>
      </c>
      <c r="O482" s="12">
        <f t="shared" si="43"/>
        <v>3.3833333333333333</v>
      </c>
      <c r="P482" s="26">
        <v>30</v>
      </c>
      <c r="Q482" s="30">
        <f t="shared" si="44"/>
        <v>8</v>
      </c>
      <c r="R482" s="3">
        <f t="shared" si="45"/>
        <v>14</v>
      </c>
      <c r="S482" s="3">
        <f t="shared" si="46"/>
        <v>14</v>
      </c>
      <c r="T482" s="3">
        <f t="shared" si="47"/>
        <v>0</v>
      </c>
      <c r="U482" s="29">
        <v>2</v>
      </c>
      <c r="V482" s="10">
        <v>6</v>
      </c>
      <c r="W482" s="32">
        <v>6</v>
      </c>
      <c r="X482" s="29">
        <v>9</v>
      </c>
      <c r="Y482" s="32">
        <v>2</v>
      </c>
      <c r="Z482" s="32">
        <v>8</v>
      </c>
      <c r="AA482" s="32">
        <v>4</v>
      </c>
      <c r="AB482" s="34">
        <v>0</v>
      </c>
      <c r="AC482" s="34">
        <v>0</v>
      </c>
      <c r="AD482" s="34">
        <v>0</v>
      </c>
    </row>
    <row r="483" spans="1:30" ht="12.75">
      <c r="A483" s="11">
        <v>3750</v>
      </c>
      <c r="B483" s="20" t="s">
        <v>872</v>
      </c>
      <c r="C483" s="20" t="s">
        <v>7663</v>
      </c>
      <c r="D483" s="20" t="s">
        <v>3728</v>
      </c>
      <c r="E483" s="20" t="s">
        <v>3747</v>
      </c>
      <c r="F483" s="20" t="s">
        <v>3424</v>
      </c>
      <c r="K483" s="20" t="s">
        <v>763</v>
      </c>
      <c r="L483" s="20" t="s">
        <v>3809</v>
      </c>
      <c r="N483" s="12">
        <f t="shared" si="42"/>
        <v>50.75</v>
      </c>
      <c r="O483" s="12">
        <f t="shared" si="43"/>
        <v>3.3833333333333333</v>
      </c>
      <c r="P483" s="26">
        <v>30</v>
      </c>
      <c r="Q483" s="30">
        <f t="shared" si="44"/>
        <v>8</v>
      </c>
      <c r="R483" s="3">
        <f t="shared" si="45"/>
        <v>14</v>
      </c>
      <c r="S483" s="3">
        <f t="shared" si="46"/>
        <v>14</v>
      </c>
      <c r="T483" s="3">
        <f t="shared" si="47"/>
        <v>0</v>
      </c>
      <c r="U483" s="29">
        <v>2</v>
      </c>
      <c r="V483" s="10">
        <v>6</v>
      </c>
      <c r="W483" s="32">
        <v>6</v>
      </c>
      <c r="X483" s="29">
        <v>9</v>
      </c>
      <c r="Y483" s="32">
        <v>2</v>
      </c>
      <c r="Z483" s="32">
        <v>8</v>
      </c>
      <c r="AA483" s="32">
        <v>4</v>
      </c>
      <c r="AB483" s="34">
        <v>0</v>
      </c>
      <c r="AC483" s="34">
        <v>0</v>
      </c>
      <c r="AD483" s="34">
        <v>0</v>
      </c>
    </row>
    <row r="484" spans="1:30" ht="12.75">
      <c r="A484" s="11">
        <v>17500</v>
      </c>
      <c r="B484" s="20" t="s">
        <v>873</v>
      </c>
      <c r="D484" s="20" t="s">
        <v>3728</v>
      </c>
      <c r="E484" s="20" t="s">
        <v>3747</v>
      </c>
      <c r="F484" s="20" t="s">
        <v>3424</v>
      </c>
      <c r="K484" s="20" t="s">
        <v>763</v>
      </c>
      <c r="L484" s="20" t="s">
        <v>1171</v>
      </c>
      <c r="N484" s="12">
        <f t="shared" si="42"/>
        <v>50.75</v>
      </c>
      <c r="O484" s="12">
        <f t="shared" si="43"/>
        <v>3.3833333333333333</v>
      </c>
      <c r="P484" s="26">
        <v>30</v>
      </c>
      <c r="Q484" s="30">
        <f t="shared" si="44"/>
        <v>8</v>
      </c>
      <c r="R484" s="3">
        <f t="shared" si="45"/>
        <v>14</v>
      </c>
      <c r="S484" s="3">
        <f t="shared" si="46"/>
        <v>14</v>
      </c>
      <c r="T484" s="3">
        <f t="shared" si="47"/>
        <v>0</v>
      </c>
      <c r="U484" s="29">
        <v>2</v>
      </c>
      <c r="V484" s="10">
        <v>6</v>
      </c>
      <c r="W484" s="32">
        <v>6</v>
      </c>
      <c r="X484" s="29">
        <v>9</v>
      </c>
      <c r="Y484" s="32">
        <v>2</v>
      </c>
      <c r="Z484" s="32">
        <v>8</v>
      </c>
      <c r="AA484" s="32">
        <v>4</v>
      </c>
      <c r="AB484" s="34">
        <v>0</v>
      </c>
      <c r="AC484" s="34">
        <v>0</v>
      </c>
      <c r="AD484" s="34">
        <v>0</v>
      </c>
    </row>
    <row r="485" spans="2:30" ht="12.75">
      <c r="B485" s="20" t="s">
        <v>872</v>
      </c>
      <c r="D485" s="20" t="s">
        <v>3728</v>
      </c>
      <c r="E485" s="20" t="s">
        <v>3747</v>
      </c>
      <c r="F485" s="20" t="s">
        <v>3424</v>
      </c>
      <c r="J485" s="20" t="s">
        <v>7812</v>
      </c>
      <c r="K485" s="20" t="s">
        <v>2032</v>
      </c>
      <c r="L485" s="20" t="s">
        <v>2032</v>
      </c>
      <c r="N485" s="12">
        <f t="shared" si="42"/>
        <v>50.50</v>
      </c>
      <c r="O485" s="12">
        <f t="shared" si="43"/>
        <v>3.3666666666666667</v>
      </c>
      <c r="P485" s="26">
        <v>30</v>
      </c>
      <c r="Q485" s="30">
        <f t="shared" si="44"/>
        <v>8</v>
      </c>
      <c r="R485" s="3">
        <f t="shared" si="45"/>
        <v>14</v>
      </c>
      <c r="S485" s="3">
        <f t="shared" si="46"/>
        <v>14</v>
      </c>
      <c r="T485" s="3">
        <f t="shared" si="47"/>
        <v>0</v>
      </c>
      <c r="U485" s="29">
        <v>2</v>
      </c>
      <c r="V485" s="10">
        <v>6</v>
      </c>
      <c r="W485" s="32">
        <v>5</v>
      </c>
      <c r="X485" s="29">
        <v>13</v>
      </c>
      <c r="Y485" s="32">
        <v>8</v>
      </c>
      <c r="Z485" s="32">
        <v>3</v>
      </c>
      <c r="AA485" s="32">
        <v>3</v>
      </c>
      <c r="AB485" s="34">
        <v>0</v>
      </c>
      <c r="AC485" s="34">
        <v>0</v>
      </c>
      <c r="AD485" s="34">
        <v>0</v>
      </c>
    </row>
    <row r="486" spans="1:30" ht="12.75">
      <c r="A486" s="11">
        <v>156250</v>
      </c>
      <c r="B486" s="20" t="s">
        <v>869</v>
      </c>
      <c r="C486" s="20" t="s">
        <v>1701</v>
      </c>
      <c r="D486" s="20" t="s">
        <v>3728</v>
      </c>
      <c r="E486" s="20" t="s">
        <v>3747</v>
      </c>
      <c r="F486" s="20" t="s">
        <v>3424</v>
      </c>
      <c r="K486" s="20" t="s">
        <v>2032</v>
      </c>
      <c r="L486" s="20" t="s">
        <v>4910</v>
      </c>
      <c r="N486" s="12">
        <f t="shared" si="42"/>
        <v>49.50</v>
      </c>
      <c r="O486" s="12">
        <f t="shared" si="43"/>
        <v>3.30</v>
      </c>
      <c r="P486" s="26">
        <v>30</v>
      </c>
      <c r="Q486" s="30">
        <f t="shared" si="44"/>
        <v>8</v>
      </c>
      <c r="R486" s="3">
        <f t="shared" si="45"/>
        <v>14</v>
      </c>
      <c r="S486" s="3">
        <f t="shared" si="46"/>
        <v>14</v>
      </c>
      <c r="T486" s="3">
        <f t="shared" si="47"/>
        <v>0</v>
      </c>
      <c r="U486" s="29">
        <v>2</v>
      </c>
      <c r="V486" s="10">
        <v>6</v>
      </c>
      <c r="W486" s="32">
        <v>5</v>
      </c>
      <c r="X486" s="29">
        <v>9</v>
      </c>
      <c r="Y486" s="32">
        <v>8</v>
      </c>
      <c r="Z486" s="32">
        <v>3</v>
      </c>
      <c r="AA486" s="32">
        <v>3</v>
      </c>
      <c r="AB486" s="34">
        <v>0</v>
      </c>
      <c r="AC486" s="34">
        <v>0</v>
      </c>
      <c r="AD486" s="34">
        <v>0</v>
      </c>
    </row>
    <row r="487" spans="1:30" ht="12.75">
      <c r="A487" s="11">
        <v>16250</v>
      </c>
      <c r="B487" s="20" t="s">
        <v>870</v>
      </c>
      <c r="C487" s="20" t="s">
        <v>3004</v>
      </c>
      <c r="D487" s="20" t="s">
        <v>3728</v>
      </c>
      <c r="E487" s="20" t="s">
        <v>3747</v>
      </c>
      <c r="F487" s="20" t="s">
        <v>3424</v>
      </c>
      <c r="K487" s="20" t="s">
        <v>2032</v>
      </c>
      <c r="L487" s="20" t="s">
        <v>2991</v>
      </c>
      <c r="N487" s="12">
        <f t="shared" si="42"/>
        <v>49.50</v>
      </c>
      <c r="O487" s="12">
        <f t="shared" si="43"/>
        <v>3.30</v>
      </c>
      <c r="P487" s="26">
        <v>30</v>
      </c>
      <c r="Q487" s="30">
        <f t="shared" si="44"/>
        <v>8</v>
      </c>
      <c r="R487" s="3">
        <f t="shared" si="45"/>
        <v>14</v>
      </c>
      <c r="S487" s="3">
        <f t="shared" si="46"/>
        <v>14</v>
      </c>
      <c r="T487" s="3">
        <f t="shared" si="47"/>
        <v>0</v>
      </c>
      <c r="U487" s="29">
        <v>2</v>
      </c>
      <c r="V487" s="10">
        <v>6</v>
      </c>
      <c r="W487" s="32">
        <v>5</v>
      </c>
      <c r="X487" s="29">
        <v>9</v>
      </c>
      <c r="Y487" s="32">
        <v>8</v>
      </c>
      <c r="Z487" s="32">
        <v>3</v>
      </c>
      <c r="AA487" s="32">
        <v>3</v>
      </c>
      <c r="AB487" s="34">
        <v>0</v>
      </c>
      <c r="AC487" s="34">
        <v>0</v>
      </c>
      <c r="AD487" s="34">
        <v>0</v>
      </c>
    </row>
    <row r="488" spans="1:30" ht="12.75">
      <c r="A488" s="11">
        <v>562</v>
      </c>
      <c r="B488" s="20" t="s">
        <v>871</v>
      </c>
      <c r="C488" s="20" t="s">
        <v>1666</v>
      </c>
      <c r="D488" s="20" t="s">
        <v>3728</v>
      </c>
      <c r="E488" s="20" t="s">
        <v>3747</v>
      </c>
      <c r="F488" s="20" t="s">
        <v>3424</v>
      </c>
      <c r="K488" s="20" t="s">
        <v>2032</v>
      </c>
      <c r="L488" s="20" t="s">
        <v>1681</v>
      </c>
      <c r="N488" s="12">
        <f t="shared" si="42"/>
        <v>49.50</v>
      </c>
      <c r="O488" s="12">
        <f t="shared" si="43"/>
        <v>3.30</v>
      </c>
      <c r="P488" s="26">
        <v>30</v>
      </c>
      <c r="Q488" s="30">
        <f t="shared" si="44"/>
        <v>8</v>
      </c>
      <c r="R488" s="3">
        <f t="shared" si="45"/>
        <v>14</v>
      </c>
      <c r="S488" s="3">
        <f t="shared" si="46"/>
        <v>14</v>
      </c>
      <c r="T488" s="3">
        <f t="shared" si="47"/>
        <v>0</v>
      </c>
      <c r="U488" s="29">
        <v>2</v>
      </c>
      <c r="V488" s="10">
        <v>6</v>
      </c>
      <c r="W488" s="32">
        <v>5</v>
      </c>
      <c r="X488" s="29">
        <v>9</v>
      </c>
      <c r="Y488" s="32">
        <v>8</v>
      </c>
      <c r="Z488" s="32">
        <v>3</v>
      </c>
      <c r="AA488" s="32">
        <v>3</v>
      </c>
      <c r="AB488" s="34">
        <v>0</v>
      </c>
      <c r="AC488" s="34">
        <v>0</v>
      </c>
      <c r="AD488" s="34">
        <v>0</v>
      </c>
    </row>
    <row r="489" spans="1:30" ht="12.75">
      <c r="A489" s="11">
        <v>268</v>
      </c>
      <c r="B489" s="20" t="s">
        <v>873</v>
      </c>
      <c r="D489" s="20" t="s">
        <v>3728</v>
      </c>
      <c r="E489" s="20" t="s">
        <v>3747</v>
      </c>
      <c r="F489" s="20" t="s">
        <v>3424</v>
      </c>
      <c r="K489" s="20" t="s">
        <v>2706</v>
      </c>
      <c r="L489" s="20" t="s">
        <v>2706</v>
      </c>
      <c r="N489" s="12">
        <f t="shared" si="42"/>
        <v>49.50</v>
      </c>
      <c r="O489" s="12">
        <f t="shared" si="43"/>
        <v>3.30</v>
      </c>
      <c r="P489" s="26">
        <v>30</v>
      </c>
      <c r="Q489" s="30">
        <f t="shared" si="44"/>
        <v>8</v>
      </c>
      <c r="R489" s="3">
        <f t="shared" si="45"/>
        <v>14</v>
      </c>
      <c r="S489" s="3">
        <f t="shared" si="46"/>
        <v>14</v>
      </c>
      <c r="T489" s="3">
        <f t="shared" si="47"/>
        <v>0</v>
      </c>
      <c r="U489" s="29">
        <v>2</v>
      </c>
      <c r="V489" s="10">
        <v>6</v>
      </c>
      <c r="W489" s="32">
        <v>5</v>
      </c>
      <c r="X489" s="29">
        <v>9</v>
      </c>
      <c r="Y489" s="32">
        <v>8</v>
      </c>
      <c r="Z489" s="32">
        <v>3</v>
      </c>
      <c r="AA489" s="32">
        <v>3</v>
      </c>
      <c r="AB489" s="34">
        <v>0</v>
      </c>
      <c r="AC489" s="34">
        <v>0</v>
      </c>
      <c r="AD489" s="34">
        <v>0</v>
      </c>
    </row>
    <row r="490" spans="1:30" ht="12.75">
      <c r="A490" s="11">
        <v>915000</v>
      </c>
      <c r="B490" s="20" t="s">
        <v>868</v>
      </c>
      <c r="C490" s="20" t="s">
        <v>7647</v>
      </c>
      <c r="D490" s="20" t="s">
        <v>3728</v>
      </c>
      <c r="E490" s="20" t="s">
        <v>3747</v>
      </c>
      <c r="F490" s="20" t="s">
        <v>3424</v>
      </c>
      <c r="K490" s="20" t="s">
        <v>2832</v>
      </c>
      <c r="L490" s="20" t="s">
        <v>6005</v>
      </c>
      <c r="N490" s="12">
        <f t="shared" si="42"/>
        <v>55.50</v>
      </c>
      <c r="O490" s="12">
        <f t="shared" si="43"/>
        <v>3.1714285714285713</v>
      </c>
      <c r="P490" s="26">
        <v>35</v>
      </c>
      <c r="Q490" s="30">
        <f t="shared" si="44"/>
        <v>8</v>
      </c>
      <c r="R490" s="3">
        <f t="shared" si="45"/>
        <v>16</v>
      </c>
      <c r="S490" s="3">
        <f t="shared" si="46"/>
        <v>16</v>
      </c>
      <c r="T490" s="3">
        <f t="shared" si="47"/>
        <v>0</v>
      </c>
      <c r="U490" s="29">
        <v>3</v>
      </c>
      <c r="V490" s="10">
        <v>6</v>
      </c>
      <c r="W490" s="32">
        <v>5</v>
      </c>
      <c r="X490" s="29">
        <v>13</v>
      </c>
      <c r="Y490" s="32">
        <v>2</v>
      </c>
      <c r="Z490" s="32">
        <v>8</v>
      </c>
      <c r="AA490" s="32">
        <v>6</v>
      </c>
      <c r="AB490" s="34">
        <v>0</v>
      </c>
      <c r="AC490" s="34">
        <v>0</v>
      </c>
      <c r="AD490" s="34">
        <v>0</v>
      </c>
    </row>
    <row r="491" spans="1:30" ht="12.75">
      <c r="A491" s="11">
        <v>334658</v>
      </c>
      <c r="B491" s="20" t="s">
        <v>872</v>
      </c>
      <c r="D491" s="20" t="s">
        <v>3728</v>
      </c>
      <c r="E491" s="20" t="s">
        <v>3747</v>
      </c>
      <c r="F491" s="20" t="s">
        <v>3424</v>
      </c>
      <c r="G491" s="48" t="s">
        <v>8257</v>
      </c>
      <c r="J491" s="20" t="s">
        <v>1586</v>
      </c>
      <c r="K491" s="20" t="s">
        <v>2836</v>
      </c>
      <c r="L491" s="20" t="s">
        <v>8163</v>
      </c>
      <c r="N491" s="12">
        <f t="shared" si="42"/>
        <v>64</v>
      </c>
      <c r="O491" s="12">
        <f t="shared" si="43"/>
        <v>2.4615384615384617</v>
      </c>
      <c r="P491" s="26">
        <v>52</v>
      </c>
      <c r="Q491" s="30">
        <f t="shared" si="44"/>
        <v>8</v>
      </c>
      <c r="R491" s="3">
        <f t="shared" si="45"/>
        <v>20</v>
      </c>
      <c r="S491" s="3">
        <f t="shared" si="46"/>
        <v>20</v>
      </c>
      <c r="T491" s="3">
        <f t="shared" si="47"/>
        <v>0</v>
      </c>
      <c r="U491" s="29">
        <v>3</v>
      </c>
      <c r="V491" s="10">
        <v>6</v>
      </c>
      <c r="W491" s="32">
        <v>6</v>
      </c>
      <c r="X491" s="29">
        <v>10</v>
      </c>
      <c r="Y491" s="32">
        <v>8</v>
      </c>
      <c r="Z491" s="32">
        <v>7</v>
      </c>
      <c r="AA491" s="32">
        <v>5</v>
      </c>
      <c r="AB491" s="34">
        <v>0</v>
      </c>
      <c r="AC491" s="34">
        <v>0</v>
      </c>
      <c r="AD491" s="34">
        <v>0</v>
      </c>
    </row>
    <row r="492" spans="1:30" ht="12.75">
      <c r="A492" s="11">
        <v>1955</v>
      </c>
      <c r="B492" s="20" t="s">
        <v>872</v>
      </c>
      <c r="D492" s="20" t="s">
        <v>3728</v>
      </c>
      <c r="E492" s="20" t="s">
        <v>3747</v>
      </c>
      <c r="F492" s="20" t="s">
        <v>3424</v>
      </c>
      <c r="G492" s="48" t="s">
        <v>8293</v>
      </c>
      <c r="K492" s="20" t="s">
        <v>763</v>
      </c>
      <c r="L492" s="20" t="s">
        <v>1559</v>
      </c>
      <c r="N492" s="12">
        <f t="shared" si="42"/>
        <v>52.50</v>
      </c>
      <c r="O492" s="12">
        <f t="shared" si="43"/>
        <v>3.75</v>
      </c>
      <c r="P492" s="26">
        <v>28</v>
      </c>
      <c r="Q492" s="30">
        <f t="shared" si="44"/>
        <v>8</v>
      </c>
      <c r="R492" s="3">
        <f t="shared" si="45"/>
        <v>15</v>
      </c>
      <c r="S492" s="3">
        <f t="shared" si="46"/>
        <v>15</v>
      </c>
      <c r="T492" s="3">
        <f t="shared" si="47"/>
        <v>0</v>
      </c>
      <c r="U492" s="29">
        <v>2</v>
      </c>
      <c r="V492" s="10">
        <v>5</v>
      </c>
      <c r="W492" s="32">
        <v>6</v>
      </c>
      <c r="X492" s="29">
        <v>14</v>
      </c>
      <c r="Y492" s="32">
        <v>3</v>
      </c>
      <c r="Z492" s="32">
        <v>8</v>
      </c>
      <c r="AA492" s="32">
        <v>4</v>
      </c>
      <c r="AB492" s="34">
        <v>0</v>
      </c>
      <c r="AC492" s="34">
        <v>0</v>
      </c>
      <c r="AD492" s="34">
        <v>0</v>
      </c>
    </row>
    <row r="493" spans="1:30" ht="12.75">
      <c r="A493" s="11">
        <v>1062500</v>
      </c>
      <c r="B493" s="20" t="s">
        <v>868</v>
      </c>
      <c r="C493" s="20" t="s">
        <v>7773</v>
      </c>
      <c r="D493" s="20" t="s">
        <v>3728</v>
      </c>
      <c r="E493" s="20" t="s">
        <v>3747</v>
      </c>
      <c r="F493" s="20" t="s">
        <v>3424</v>
      </c>
      <c r="K493" s="20" t="s">
        <v>764</v>
      </c>
      <c r="L493" s="20" t="s">
        <v>7692</v>
      </c>
      <c r="M493" s="39" t="s">
        <v>8849</v>
      </c>
      <c r="N493" s="12">
        <f t="shared" si="42"/>
        <v>59.75</v>
      </c>
      <c r="O493" s="12">
        <f t="shared" si="43"/>
        <v>3.4142857142857141</v>
      </c>
      <c r="P493" s="26">
        <v>35</v>
      </c>
      <c r="Q493" s="30">
        <f t="shared" si="44"/>
        <v>8</v>
      </c>
      <c r="R493" s="3">
        <f t="shared" si="45"/>
        <v>17</v>
      </c>
      <c r="S493" s="3">
        <f t="shared" si="46"/>
        <v>17</v>
      </c>
      <c r="T493" s="3">
        <f t="shared" si="47"/>
        <v>0</v>
      </c>
      <c r="U493" s="29">
        <v>3</v>
      </c>
      <c r="V493" s="10">
        <v>5</v>
      </c>
      <c r="W493" s="32">
        <v>8</v>
      </c>
      <c r="X493" s="29">
        <v>13</v>
      </c>
      <c r="Y493" s="32">
        <v>3</v>
      </c>
      <c r="Z493" s="32">
        <v>8</v>
      </c>
      <c r="AA493" s="32">
        <v>6</v>
      </c>
      <c r="AB493" s="34">
        <v>0</v>
      </c>
      <c r="AC493" s="34">
        <v>0</v>
      </c>
      <c r="AD493" s="34">
        <v>0</v>
      </c>
    </row>
    <row r="494" spans="1:30" ht="12.75">
      <c r="A494" s="11">
        <v>1062500</v>
      </c>
      <c r="B494" s="20" t="s">
        <v>868</v>
      </c>
      <c r="C494" s="20" t="s">
        <v>7773</v>
      </c>
      <c r="D494" s="20" t="s">
        <v>3728</v>
      </c>
      <c r="E494" s="20" t="s">
        <v>3747</v>
      </c>
      <c r="F494" s="20" t="s">
        <v>3424</v>
      </c>
      <c r="K494" s="20" t="s">
        <v>764</v>
      </c>
      <c r="L494" s="20" t="s">
        <v>6057</v>
      </c>
      <c r="N494" s="12">
        <f t="shared" si="42"/>
        <v>59.75</v>
      </c>
      <c r="O494" s="12">
        <f t="shared" si="43"/>
        <v>3.4142857142857141</v>
      </c>
      <c r="P494" s="26">
        <v>35</v>
      </c>
      <c r="Q494" s="30">
        <f t="shared" si="44"/>
        <v>8</v>
      </c>
      <c r="R494" s="3">
        <f t="shared" si="45"/>
        <v>17</v>
      </c>
      <c r="S494" s="3">
        <f t="shared" si="46"/>
        <v>17</v>
      </c>
      <c r="T494" s="3">
        <f t="shared" si="47"/>
        <v>0</v>
      </c>
      <c r="U494" s="29">
        <v>3</v>
      </c>
      <c r="V494" s="10">
        <v>5</v>
      </c>
      <c r="W494" s="32">
        <v>8</v>
      </c>
      <c r="X494" s="29">
        <v>13</v>
      </c>
      <c r="Y494" s="32">
        <v>3</v>
      </c>
      <c r="Z494" s="32">
        <v>8</v>
      </c>
      <c r="AA494" s="32">
        <v>6</v>
      </c>
      <c r="AB494" s="34">
        <v>0</v>
      </c>
      <c r="AC494" s="34">
        <v>0</v>
      </c>
      <c r="AD494" s="34">
        <v>0</v>
      </c>
    </row>
    <row r="495" spans="2:30" ht="12.75">
      <c r="B495" s="20" t="s">
        <v>870</v>
      </c>
      <c r="C495" s="20" t="s">
        <v>2191</v>
      </c>
      <c r="D495" s="20" t="s">
        <v>3728</v>
      </c>
      <c r="E495" s="20" t="s">
        <v>3747</v>
      </c>
      <c r="F495" s="20" t="s">
        <v>3424</v>
      </c>
      <c r="K495" s="20" t="s">
        <v>2839</v>
      </c>
      <c r="L495" s="20" t="s">
        <v>2197</v>
      </c>
      <c r="N495" s="12">
        <f t="shared" si="42"/>
        <v>59.75</v>
      </c>
      <c r="O495" s="12">
        <f t="shared" si="43"/>
        <v>3.4142857142857141</v>
      </c>
      <c r="P495" s="26">
        <v>35</v>
      </c>
      <c r="Q495" s="30">
        <f t="shared" si="44"/>
        <v>8</v>
      </c>
      <c r="R495" s="3">
        <f t="shared" si="45"/>
        <v>17</v>
      </c>
      <c r="S495" s="3">
        <f t="shared" si="46"/>
        <v>17</v>
      </c>
      <c r="T495" s="3">
        <f t="shared" si="47"/>
        <v>0</v>
      </c>
      <c r="U495" s="29">
        <v>3</v>
      </c>
      <c r="V495" s="10">
        <v>5</v>
      </c>
      <c r="W495" s="32">
        <v>8</v>
      </c>
      <c r="X495" s="29">
        <v>13</v>
      </c>
      <c r="Y495" s="32">
        <v>3</v>
      </c>
      <c r="Z495" s="32">
        <v>8</v>
      </c>
      <c r="AA495" s="32">
        <v>6</v>
      </c>
      <c r="AB495" s="34">
        <v>0</v>
      </c>
      <c r="AC495" s="34">
        <v>0</v>
      </c>
      <c r="AD495" s="34">
        <v>0</v>
      </c>
    </row>
    <row r="496" spans="1:30" ht="12.75">
      <c r="A496" s="11">
        <v>15</v>
      </c>
      <c r="B496" s="20" t="s">
        <v>870</v>
      </c>
      <c r="C496" s="20" t="s">
        <v>2344</v>
      </c>
      <c r="D496" s="20" t="s">
        <v>3728</v>
      </c>
      <c r="E496" s="20" t="s">
        <v>3747</v>
      </c>
      <c r="F496" s="20" t="s">
        <v>3424</v>
      </c>
      <c r="K496" s="20" t="s">
        <v>764</v>
      </c>
      <c r="L496" s="20" t="s">
        <v>2267</v>
      </c>
      <c r="N496" s="12">
        <f t="shared" si="42"/>
        <v>59.75</v>
      </c>
      <c r="O496" s="12">
        <f t="shared" si="43"/>
        <v>3.4142857142857141</v>
      </c>
      <c r="P496" s="26">
        <v>35</v>
      </c>
      <c r="Q496" s="30">
        <f t="shared" si="44"/>
        <v>8</v>
      </c>
      <c r="R496" s="3">
        <f t="shared" si="45"/>
        <v>17</v>
      </c>
      <c r="S496" s="3">
        <f t="shared" si="46"/>
        <v>17</v>
      </c>
      <c r="T496" s="3">
        <f t="shared" si="47"/>
        <v>0</v>
      </c>
      <c r="U496" s="29">
        <v>3</v>
      </c>
      <c r="V496" s="10">
        <v>5</v>
      </c>
      <c r="W496" s="32">
        <v>8</v>
      </c>
      <c r="X496" s="29">
        <v>13</v>
      </c>
      <c r="Y496" s="32">
        <v>3</v>
      </c>
      <c r="Z496" s="32">
        <v>8</v>
      </c>
      <c r="AA496" s="32">
        <v>6</v>
      </c>
      <c r="AB496" s="34">
        <v>0</v>
      </c>
      <c r="AC496" s="34">
        <v>0</v>
      </c>
      <c r="AD496" s="34">
        <v>0</v>
      </c>
    </row>
    <row r="497" spans="1:30" ht="12.75">
      <c r="A497" s="11">
        <v>20000</v>
      </c>
      <c r="B497" s="20" t="s">
        <v>2247</v>
      </c>
      <c r="C497" s="20" t="s">
        <v>5012</v>
      </c>
      <c r="D497" s="20" t="s">
        <v>3728</v>
      </c>
      <c r="E497" s="20" t="s">
        <v>3747</v>
      </c>
      <c r="F497" s="20" t="s">
        <v>3424</v>
      </c>
      <c r="K497" s="20" t="s">
        <v>3819</v>
      </c>
      <c r="L497" s="20" t="s">
        <v>5036</v>
      </c>
      <c r="N497" s="12">
        <f t="shared" si="42"/>
        <v>59.75</v>
      </c>
      <c r="O497" s="12">
        <f t="shared" si="43"/>
        <v>3.4142857142857141</v>
      </c>
      <c r="P497" s="26">
        <v>35</v>
      </c>
      <c r="Q497" s="30">
        <f t="shared" si="44"/>
        <v>8</v>
      </c>
      <c r="R497" s="3">
        <f t="shared" si="45"/>
        <v>17</v>
      </c>
      <c r="S497" s="3">
        <f t="shared" si="46"/>
        <v>17</v>
      </c>
      <c r="T497" s="3">
        <f t="shared" si="47"/>
        <v>0</v>
      </c>
      <c r="U497" s="29">
        <v>3</v>
      </c>
      <c r="V497" s="10">
        <v>5</v>
      </c>
      <c r="W497" s="32">
        <v>8</v>
      </c>
      <c r="X497" s="29">
        <v>13</v>
      </c>
      <c r="Y497" s="32">
        <v>3</v>
      </c>
      <c r="Z497" s="32">
        <v>8</v>
      </c>
      <c r="AA497" s="32">
        <v>6</v>
      </c>
      <c r="AB497" s="34">
        <v>0</v>
      </c>
      <c r="AC497" s="34">
        <v>0</v>
      </c>
      <c r="AD497" s="34">
        <v>0</v>
      </c>
    </row>
    <row r="498" spans="1:30" ht="12.75">
      <c r="A498" s="11">
        <v>178125</v>
      </c>
      <c r="B498" s="20" t="s">
        <v>877</v>
      </c>
      <c r="C498" s="20" t="s">
        <v>7045</v>
      </c>
      <c r="D498" s="20" t="s">
        <v>3728</v>
      </c>
      <c r="E498" s="20" t="s">
        <v>3747</v>
      </c>
      <c r="F498" s="20" t="s">
        <v>3424</v>
      </c>
      <c r="K498" s="20" t="s">
        <v>2797</v>
      </c>
      <c r="L498" s="20" t="s">
        <v>1279</v>
      </c>
      <c r="N498" s="12">
        <f t="shared" si="42"/>
        <v>59.75</v>
      </c>
      <c r="O498" s="12">
        <f t="shared" si="43"/>
        <v>3.4142857142857141</v>
      </c>
      <c r="P498" s="26">
        <v>35</v>
      </c>
      <c r="Q498" s="30">
        <f t="shared" si="44"/>
        <v>8</v>
      </c>
      <c r="R498" s="3">
        <f t="shared" si="45"/>
        <v>17</v>
      </c>
      <c r="S498" s="3">
        <f t="shared" si="46"/>
        <v>17</v>
      </c>
      <c r="T498" s="3">
        <f t="shared" si="47"/>
        <v>0</v>
      </c>
      <c r="U498" s="29">
        <v>3</v>
      </c>
      <c r="V498" s="10">
        <v>5</v>
      </c>
      <c r="W498" s="32">
        <v>8</v>
      </c>
      <c r="X498" s="29">
        <v>13</v>
      </c>
      <c r="Y498" s="32">
        <v>3</v>
      </c>
      <c r="Z498" s="32">
        <v>8</v>
      </c>
      <c r="AA498" s="32">
        <v>6</v>
      </c>
      <c r="AB498" s="34">
        <v>0</v>
      </c>
      <c r="AC498" s="34">
        <v>0</v>
      </c>
      <c r="AD498" s="34">
        <v>0</v>
      </c>
    </row>
    <row r="499" spans="1:30" ht="12.75">
      <c r="A499" s="11">
        <v>6187</v>
      </c>
      <c r="B499" s="20" t="s">
        <v>872</v>
      </c>
      <c r="C499" s="20" t="s">
        <v>6232</v>
      </c>
      <c r="D499" s="20" t="s">
        <v>3728</v>
      </c>
      <c r="E499" s="20" t="s">
        <v>3747</v>
      </c>
      <c r="F499" s="20" t="s">
        <v>3424</v>
      </c>
      <c r="G499" s="48" t="s">
        <v>3435</v>
      </c>
      <c r="J499" s="20" t="s">
        <v>7812</v>
      </c>
      <c r="K499" s="20" t="s">
        <v>2797</v>
      </c>
      <c r="L499" s="20" t="s">
        <v>1526</v>
      </c>
      <c r="N499" s="12">
        <f t="shared" si="42"/>
        <v>58</v>
      </c>
      <c r="O499" s="12">
        <f t="shared" si="43"/>
        <v>3.3142857142857145</v>
      </c>
      <c r="P499" s="26">
        <v>35</v>
      </c>
      <c r="Q499" s="30">
        <f t="shared" si="44"/>
        <v>8</v>
      </c>
      <c r="R499" s="3">
        <f t="shared" si="45"/>
        <v>17</v>
      </c>
      <c r="S499" s="3">
        <f t="shared" si="46"/>
        <v>17</v>
      </c>
      <c r="T499" s="3">
        <f t="shared" si="47"/>
        <v>0</v>
      </c>
      <c r="U499" s="29">
        <v>3</v>
      </c>
      <c r="V499" s="10">
        <v>5</v>
      </c>
      <c r="W499" s="32">
        <v>8</v>
      </c>
      <c r="X499" s="29">
        <v>6</v>
      </c>
      <c r="Y499" s="32">
        <v>3</v>
      </c>
      <c r="Z499" s="32">
        <v>8</v>
      </c>
      <c r="AA499" s="32">
        <v>6</v>
      </c>
      <c r="AB499" s="34">
        <v>0</v>
      </c>
      <c r="AC499" s="34">
        <v>0</v>
      </c>
      <c r="AD499" s="34">
        <v>0</v>
      </c>
    </row>
    <row r="500" spans="1:30" ht="12.75">
      <c r="A500" s="11">
        <v>6325</v>
      </c>
      <c r="B500" s="20" t="s">
        <v>872</v>
      </c>
      <c r="D500" s="20" t="s">
        <v>3728</v>
      </c>
      <c r="E500" s="20" t="s">
        <v>3747</v>
      </c>
      <c r="F500" s="20" t="s">
        <v>3424</v>
      </c>
      <c r="K500" s="20" t="s">
        <v>764</v>
      </c>
      <c r="L500" s="20" t="s">
        <v>899</v>
      </c>
      <c r="N500" s="12">
        <f t="shared" si="42"/>
        <v>58</v>
      </c>
      <c r="O500" s="12">
        <f t="shared" si="43"/>
        <v>3.3142857142857145</v>
      </c>
      <c r="P500" s="26">
        <v>35</v>
      </c>
      <c r="Q500" s="30">
        <f t="shared" si="44"/>
        <v>8</v>
      </c>
      <c r="R500" s="3">
        <f t="shared" si="45"/>
        <v>17</v>
      </c>
      <c r="S500" s="3">
        <f t="shared" si="46"/>
        <v>17</v>
      </c>
      <c r="T500" s="3">
        <f t="shared" si="47"/>
        <v>0</v>
      </c>
      <c r="U500" s="29">
        <v>3</v>
      </c>
      <c r="V500" s="10">
        <v>5</v>
      </c>
      <c r="W500" s="32">
        <v>8</v>
      </c>
      <c r="X500" s="29">
        <v>6</v>
      </c>
      <c r="Y500" s="32">
        <v>3</v>
      </c>
      <c r="Z500" s="32">
        <v>8</v>
      </c>
      <c r="AA500" s="32">
        <v>6</v>
      </c>
      <c r="AB500" s="34">
        <v>0</v>
      </c>
      <c r="AC500" s="34">
        <v>0</v>
      </c>
      <c r="AD500" s="34">
        <v>0</v>
      </c>
    </row>
    <row r="501" spans="1:30" ht="12.75">
      <c r="A501" s="11">
        <v>62500</v>
      </c>
      <c r="B501" s="20" t="s">
        <v>868</v>
      </c>
      <c r="C501" s="20" t="s">
        <v>951</v>
      </c>
      <c r="D501" s="20" t="s">
        <v>3728</v>
      </c>
      <c r="E501" s="20" t="s">
        <v>3747</v>
      </c>
      <c r="F501" s="20" t="s">
        <v>3424</v>
      </c>
      <c r="K501" s="20" t="s">
        <v>764</v>
      </c>
      <c r="L501" s="20" t="s">
        <v>1316</v>
      </c>
      <c r="N501" s="12">
        <f t="shared" si="42"/>
        <v>56.75</v>
      </c>
      <c r="O501" s="12">
        <f t="shared" si="43"/>
        <v>3.2428571428571429</v>
      </c>
      <c r="P501" s="26">
        <v>35</v>
      </c>
      <c r="Q501" s="30">
        <f t="shared" si="44"/>
        <v>8</v>
      </c>
      <c r="R501" s="3">
        <f t="shared" si="45"/>
        <v>17</v>
      </c>
      <c r="S501" s="3">
        <f t="shared" si="46"/>
        <v>17</v>
      </c>
      <c r="T501" s="3">
        <f t="shared" si="47"/>
        <v>0</v>
      </c>
      <c r="V501" s="10">
        <v>5</v>
      </c>
      <c r="W501" s="32">
        <v>8</v>
      </c>
      <c r="X501" s="29">
        <v>13</v>
      </c>
      <c r="Y501" s="32">
        <v>3</v>
      </c>
      <c r="Z501" s="32">
        <v>8</v>
      </c>
      <c r="AA501" s="32">
        <v>6</v>
      </c>
      <c r="AB501" s="34">
        <v>0</v>
      </c>
      <c r="AC501" s="34">
        <v>0</v>
      </c>
      <c r="AD501" s="34">
        <v>0</v>
      </c>
    </row>
    <row r="502" spans="1:30" ht="12.75">
      <c r="A502" s="11">
        <v>687500</v>
      </c>
      <c r="B502" s="20" t="s">
        <v>868</v>
      </c>
      <c r="C502" s="20" t="s">
        <v>635</v>
      </c>
      <c r="D502" s="20" t="s">
        <v>3728</v>
      </c>
      <c r="E502" s="20" t="s">
        <v>3747</v>
      </c>
      <c r="F502" s="20" t="s">
        <v>3424</v>
      </c>
      <c r="K502" s="20" t="s">
        <v>764</v>
      </c>
      <c r="L502" s="20" t="s">
        <v>1506</v>
      </c>
      <c r="N502" s="12">
        <f t="shared" si="42"/>
        <v>59.25</v>
      </c>
      <c r="O502" s="12">
        <f t="shared" si="43"/>
        <v>3.2027027027027026</v>
      </c>
      <c r="P502" s="26">
        <v>37</v>
      </c>
      <c r="Q502" s="30">
        <f t="shared" si="44"/>
        <v>8</v>
      </c>
      <c r="R502" s="3">
        <f t="shared" si="45"/>
        <v>17</v>
      </c>
      <c r="S502" s="3">
        <f t="shared" si="46"/>
        <v>17</v>
      </c>
      <c r="T502" s="3">
        <f t="shared" si="47"/>
        <v>0</v>
      </c>
      <c r="U502" s="29">
        <v>3</v>
      </c>
      <c r="V502" s="10">
        <v>5</v>
      </c>
      <c r="W502" s="32">
        <v>8</v>
      </c>
      <c r="X502" s="29">
        <v>11</v>
      </c>
      <c r="Y502" s="32">
        <v>3</v>
      </c>
      <c r="Z502" s="32">
        <v>8</v>
      </c>
      <c r="AA502" s="32">
        <v>6</v>
      </c>
      <c r="AB502" s="34">
        <v>0</v>
      </c>
      <c r="AC502" s="34">
        <v>0</v>
      </c>
      <c r="AD502" s="34">
        <v>0</v>
      </c>
    </row>
    <row r="503" spans="1:30" ht="12.75">
      <c r="A503" s="11">
        <v>156250</v>
      </c>
      <c r="B503" s="20" t="s">
        <v>868</v>
      </c>
      <c r="C503" s="20" t="s">
        <v>951</v>
      </c>
      <c r="D503" s="20" t="s">
        <v>3728</v>
      </c>
      <c r="E503" s="20" t="s">
        <v>3747</v>
      </c>
      <c r="F503" s="20" t="s">
        <v>3424</v>
      </c>
      <c r="K503" s="20" t="s">
        <v>2847</v>
      </c>
      <c r="L503" s="20" t="s">
        <v>1323</v>
      </c>
      <c r="N503" s="12">
        <f t="shared" si="42"/>
        <v>53.75</v>
      </c>
      <c r="O503" s="12">
        <f t="shared" si="43"/>
        <v>10.75</v>
      </c>
      <c r="P503" s="26">
        <v>10</v>
      </c>
      <c r="Q503" s="30">
        <f t="shared" si="44"/>
        <v>7</v>
      </c>
      <c r="R503" s="3">
        <f t="shared" si="45"/>
        <v>14</v>
      </c>
      <c r="S503" s="3">
        <f t="shared" si="46"/>
        <v>14</v>
      </c>
      <c r="T503" s="3">
        <f t="shared" si="47"/>
        <v>0</v>
      </c>
      <c r="U503" s="29">
        <v>1</v>
      </c>
      <c r="V503" s="10">
        <v>11</v>
      </c>
      <c r="W503" s="32">
        <v>2</v>
      </c>
      <c r="X503" s="29">
        <v>15</v>
      </c>
      <c r="Y503" s="32">
        <v>5</v>
      </c>
      <c r="Z503" s="32">
        <v>7</v>
      </c>
      <c r="AA503" s="32">
        <v>2</v>
      </c>
      <c r="AB503" s="34">
        <v>0</v>
      </c>
      <c r="AC503" s="34">
        <v>0</v>
      </c>
      <c r="AD503" s="34">
        <v>0</v>
      </c>
    </row>
    <row r="504" spans="1:30" ht="12.75">
      <c r="A504" s="11">
        <v>15000</v>
      </c>
      <c r="B504" s="20" t="s">
        <v>870</v>
      </c>
      <c r="C504" s="20" t="s">
        <v>3172</v>
      </c>
      <c r="D504" s="20" t="s">
        <v>3728</v>
      </c>
      <c r="E504" s="20" t="s">
        <v>3747</v>
      </c>
      <c r="F504" s="20" t="s">
        <v>3424</v>
      </c>
      <c r="K504" s="20" t="s">
        <v>762</v>
      </c>
      <c r="L504" s="20" t="s">
        <v>3169</v>
      </c>
      <c r="N504" s="12">
        <f t="shared" si="42"/>
        <v>47.25</v>
      </c>
      <c r="O504" s="12">
        <f t="shared" si="43"/>
        <v>5.25</v>
      </c>
      <c r="P504" s="26">
        <v>18</v>
      </c>
      <c r="Q504" s="30">
        <f t="shared" si="44"/>
        <v>7</v>
      </c>
      <c r="R504" s="3">
        <f t="shared" si="45"/>
        <v>12</v>
      </c>
      <c r="S504" s="3">
        <f t="shared" si="46"/>
        <v>12</v>
      </c>
      <c r="T504" s="3">
        <f t="shared" si="47"/>
        <v>0</v>
      </c>
      <c r="U504" s="29">
        <v>1</v>
      </c>
      <c r="V504" s="10">
        <v>10</v>
      </c>
      <c r="W504" s="32">
        <v>2</v>
      </c>
      <c r="X504" s="29">
        <v>11</v>
      </c>
      <c r="Y504" s="32">
        <v>7</v>
      </c>
      <c r="Z504" s="32">
        <v>3</v>
      </c>
      <c r="AA504" s="32">
        <v>2</v>
      </c>
      <c r="AB504" s="34">
        <v>0</v>
      </c>
      <c r="AC504" s="34">
        <v>0</v>
      </c>
      <c r="AD504" s="34">
        <v>0</v>
      </c>
    </row>
    <row r="505" spans="1:30" ht="12.75">
      <c r="A505" s="11">
        <v>10000</v>
      </c>
      <c r="B505" s="20" t="s">
        <v>870</v>
      </c>
      <c r="C505" s="20" t="s">
        <v>3172</v>
      </c>
      <c r="D505" s="20" t="s">
        <v>3728</v>
      </c>
      <c r="E505" s="20" t="s">
        <v>3747</v>
      </c>
      <c r="F505" s="20" t="s">
        <v>3424</v>
      </c>
      <c r="K505" s="20" t="s">
        <v>762</v>
      </c>
      <c r="L505" s="20" t="s">
        <v>3168</v>
      </c>
      <c r="N505" s="12">
        <f t="shared" si="42"/>
        <v>50</v>
      </c>
      <c r="O505" s="12">
        <f t="shared" si="43"/>
        <v>4</v>
      </c>
      <c r="P505" s="26">
        <v>25</v>
      </c>
      <c r="Q505" s="30">
        <f t="shared" si="44"/>
        <v>7</v>
      </c>
      <c r="R505" s="3">
        <f t="shared" si="45"/>
        <v>13</v>
      </c>
      <c r="S505" s="3">
        <f t="shared" si="46"/>
        <v>13</v>
      </c>
      <c r="T505" s="3">
        <f t="shared" si="47"/>
        <v>0</v>
      </c>
      <c r="U505" s="29">
        <v>1</v>
      </c>
      <c r="V505" s="10">
        <v>10</v>
      </c>
      <c r="W505" s="32">
        <v>3</v>
      </c>
      <c r="X505" s="29">
        <v>9</v>
      </c>
      <c r="Y505" s="32">
        <v>7</v>
      </c>
      <c r="Z505" s="32">
        <v>4</v>
      </c>
      <c r="AA505" s="32">
        <v>2</v>
      </c>
      <c r="AB505" s="34">
        <v>0</v>
      </c>
      <c r="AC505" s="34">
        <v>0</v>
      </c>
      <c r="AD505" s="34">
        <v>0</v>
      </c>
    </row>
    <row r="506" spans="1:30" ht="12.75">
      <c r="A506" s="11">
        <v>250</v>
      </c>
      <c r="B506" s="20" t="s">
        <v>952</v>
      </c>
      <c r="C506" s="20" t="s">
        <v>984</v>
      </c>
      <c r="D506" s="20" t="s">
        <v>3728</v>
      </c>
      <c r="E506" s="20" t="s">
        <v>3747</v>
      </c>
      <c r="F506" s="20" t="s">
        <v>3424</v>
      </c>
      <c r="K506" s="20" t="s">
        <v>762</v>
      </c>
      <c r="L506" s="20" t="s">
        <v>978</v>
      </c>
      <c r="N506" s="12">
        <f t="shared" si="42"/>
        <v>46</v>
      </c>
      <c r="O506" s="12">
        <f t="shared" si="43"/>
        <v>4.1818181818181817</v>
      </c>
      <c r="P506" s="26">
        <v>22</v>
      </c>
      <c r="Q506" s="30">
        <f t="shared" si="44"/>
        <v>7</v>
      </c>
      <c r="R506" s="3">
        <f t="shared" si="45"/>
        <v>12</v>
      </c>
      <c r="S506" s="3">
        <f t="shared" si="46"/>
        <v>12</v>
      </c>
      <c r="T506" s="3">
        <f t="shared" si="47"/>
        <v>0</v>
      </c>
      <c r="U506" s="29">
        <v>1</v>
      </c>
      <c r="V506" s="10">
        <v>9</v>
      </c>
      <c r="W506" s="32">
        <v>3</v>
      </c>
      <c r="X506" s="29">
        <v>7</v>
      </c>
      <c r="Y506" s="32">
        <v>7</v>
      </c>
      <c r="Z506" s="32">
        <v>3</v>
      </c>
      <c r="AA506" s="32">
        <v>2</v>
      </c>
      <c r="AB506" s="34">
        <v>0</v>
      </c>
      <c r="AC506" s="34">
        <v>0</v>
      </c>
      <c r="AD506" s="34">
        <v>0</v>
      </c>
    </row>
    <row r="507" spans="1:30" ht="12.75">
      <c r="A507" s="11">
        <v>250</v>
      </c>
      <c r="B507" s="20" t="s">
        <v>868</v>
      </c>
      <c r="C507" s="20" t="s">
        <v>7671</v>
      </c>
      <c r="D507" s="20" t="s">
        <v>3728</v>
      </c>
      <c r="E507" s="20" t="s">
        <v>3747</v>
      </c>
      <c r="F507" s="20" t="s">
        <v>3424</v>
      </c>
      <c r="K507" s="20" t="s">
        <v>762</v>
      </c>
      <c r="L507" s="20" t="s">
        <v>8446</v>
      </c>
      <c r="N507" s="12">
        <f t="shared" si="42"/>
        <v>47.50</v>
      </c>
      <c r="O507" s="12">
        <f t="shared" si="43"/>
        <v>3.80</v>
      </c>
      <c r="P507" s="26">
        <v>25</v>
      </c>
      <c r="Q507" s="30">
        <f t="shared" si="44"/>
        <v>7</v>
      </c>
      <c r="R507" s="3">
        <f t="shared" si="45"/>
        <v>13</v>
      </c>
      <c r="S507" s="3">
        <f t="shared" si="46"/>
        <v>13</v>
      </c>
      <c r="T507" s="3">
        <f t="shared" si="47"/>
        <v>0</v>
      </c>
      <c r="U507" s="29">
        <v>1</v>
      </c>
      <c r="V507" s="10">
        <v>9</v>
      </c>
      <c r="W507" s="32">
        <v>2</v>
      </c>
      <c r="X507" s="29">
        <v>10</v>
      </c>
      <c r="Y507" s="32">
        <v>7</v>
      </c>
      <c r="Z507" s="32">
        <v>4</v>
      </c>
      <c r="AA507" s="32">
        <v>2</v>
      </c>
      <c r="AB507" s="34">
        <v>0</v>
      </c>
      <c r="AC507" s="34">
        <v>0</v>
      </c>
      <c r="AD507" s="34">
        <v>0</v>
      </c>
    </row>
    <row r="508" spans="1:30" ht="12.75">
      <c r="A508" s="11">
        <v>27716</v>
      </c>
      <c r="B508" s="20" t="s">
        <v>870</v>
      </c>
      <c r="C508" s="20" t="s">
        <v>2977</v>
      </c>
      <c r="D508" s="20" t="s">
        <v>3728</v>
      </c>
      <c r="E508" s="20" t="s">
        <v>3747</v>
      </c>
      <c r="F508" s="20" t="s">
        <v>3424</v>
      </c>
      <c r="K508" s="20" t="s">
        <v>762</v>
      </c>
      <c r="L508" s="20" t="s">
        <v>2985</v>
      </c>
      <c r="N508" s="12">
        <f t="shared" si="42"/>
        <v>47.25</v>
      </c>
      <c r="O508" s="12">
        <f t="shared" si="43"/>
        <v>3.78</v>
      </c>
      <c r="P508" s="26">
        <v>25</v>
      </c>
      <c r="Q508" s="30">
        <f t="shared" si="44"/>
        <v>7</v>
      </c>
      <c r="R508" s="3">
        <f t="shared" si="45"/>
        <v>13</v>
      </c>
      <c r="S508" s="3">
        <f t="shared" si="46"/>
        <v>13</v>
      </c>
      <c r="T508" s="3">
        <f t="shared" si="47"/>
        <v>0</v>
      </c>
      <c r="U508" s="29">
        <v>1</v>
      </c>
      <c r="V508" s="10">
        <v>9</v>
      </c>
      <c r="W508" s="32">
        <v>2</v>
      </c>
      <c r="X508" s="29">
        <v>9</v>
      </c>
      <c r="Y508" s="32">
        <v>7</v>
      </c>
      <c r="Z508" s="32">
        <v>4</v>
      </c>
      <c r="AA508" s="32">
        <v>2</v>
      </c>
      <c r="AB508" s="34">
        <v>0</v>
      </c>
      <c r="AC508" s="34">
        <v>0</v>
      </c>
      <c r="AD508" s="34">
        <v>0</v>
      </c>
    </row>
    <row r="509" spans="1:30" ht="12.75">
      <c r="A509" s="11">
        <v>27716</v>
      </c>
      <c r="B509" s="20" t="s">
        <v>870</v>
      </c>
      <c r="C509" s="20" t="s">
        <v>2977</v>
      </c>
      <c r="D509" s="20" t="s">
        <v>3728</v>
      </c>
      <c r="E509" s="20" t="s">
        <v>3747</v>
      </c>
      <c r="F509" s="20" t="s">
        <v>3424</v>
      </c>
      <c r="K509" s="20" t="s">
        <v>762</v>
      </c>
      <c r="L509" s="20" t="s">
        <v>2986</v>
      </c>
      <c r="N509" s="12">
        <f t="shared" si="42"/>
        <v>47.25</v>
      </c>
      <c r="O509" s="12">
        <f t="shared" si="43"/>
        <v>3.78</v>
      </c>
      <c r="P509" s="26">
        <v>25</v>
      </c>
      <c r="Q509" s="30">
        <f t="shared" si="44"/>
        <v>7</v>
      </c>
      <c r="R509" s="3">
        <f t="shared" si="45"/>
        <v>13</v>
      </c>
      <c r="S509" s="3">
        <f t="shared" si="46"/>
        <v>13</v>
      </c>
      <c r="T509" s="3">
        <f t="shared" si="47"/>
        <v>0</v>
      </c>
      <c r="U509" s="29">
        <v>1</v>
      </c>
      <c r="V509" s="10">
        <v>9</v>
      </c>
      <c r="W509" s="32">
        <v>2</v>
      </c>
      <c r="X509" s="29">
        <v>9</v>
      </c>
      <c r="Y509" s="32">
        <v>7</v>
      </c>
      <c r="Z509" s="32">
        <v>4</v>
      </c>
      <c r="AA509" s="32">
        <v>2</v>
      </c>
      <c r="AB509" s="34">
        <v>0</v>
      </c>
      <c r="AC509" s="34">
        <v>0</v>
      </c>
      <c r="AD509" s="34">
        <v>0</v>
      </c>
    </row>
    <row r="510" spans="1:30" ht="12.75">
      <c r="A510" s="11">
        <v>27716</v>
      </c>
      <c r="B510" s="20" t="s">
        <v>870</v>
      </c>
      <c r="C510" s="20" t="s">
        <v>2977</v>
      </c>
      <c r="D510" s="20" t="s">
        <v>3728</v>
      </c>
      <c r="E510" s="20" t="s">
        <v>3747</v>
      </c>
      <c r="F510" s="20" t="s">
        <v>3424</v>
      </c>
      <c r="K510" s="20" t="s">
        <v>762</v>
      </c>
      <c r="L510" s="20" t="s">
        <v>2984</v>
      </c>
      <c r="N510" s="12">
        <f t="shared" si="42"/>
        <v>47.25</v>
      </c>
      <c r="O510" s="12">
        <f t="shared" si="43"/>
        <v>3.78</v>
      </c>
      <c r="P510" s="26">
        <v>25</v>
      </c>
      <c r="Q510" s="30">
        <f t="shared" si="44"/>
        <v>7</v>
      </c>
      <c r="R510" s="3">
        <f t="shared" si="45"/>
        <v>13</v>
      </c>
      <c r="S510" s="3">
        <f t="shared" si="46"/>
        <v>13</v>
      </c>
      <c r="T510" s="3">
        <f t="shared" si="47"/>
        <v>0</v>
      </c>
      <c r="U510" s="29">
        <v>1</v>
      </c>
      <c r="V510" s="10">
        <v>9</v>
      </c>
      <c r="W510" s="32">
        <v>2</v>
      </c>
      <c r="X510" s="29">
        <v>9</v>
      </c>
      <c r="Y510" s="32">
        <v>7</v>
      </c>
      <c r="Z510" s="32">
        <v>4</v>
      </c>
      <c r="AA510" s="32">
        <v>2</v>
      </c>
      <c r="AB510" s="34">
        <v>0</v>
      </c>
      <c r="AC510" s="34">
        <v>0</v>
      </c>
      <c r="AD510" s="34">
        <v>0</v>
      </c>
    </row>
    <row r="511" spans="1:30" ht="12.75">
      <c r="A511" s="11">
        <v>125000</v>
      </c>
      <c r="B511" s="20" t="s">
        <v>869</v>
      </c>
      <c r="C511" s="20" t="s">
        <v>1294</v>
      </c>
      <c r="D511" s="20" t="s">
        <v>3728</v>
      </c>
      <c r="E511" s="20" t="s">
        <v>3747</v>
      </c>
      <c r="F511" s="20" t="s">
        <v>3424</v>
      </c>
      <c r="K511" s="20" t="s">
        <v>2836</v>
      </c>
      <c r="L511" s="20" t="s">
        <v>1295</v>
      </c>
      <c r="N511" s="12">
        <f t="shared" si="42"/>
        <v>60.75</v>
      </c>
      <c r="O511" s="12">
        <f t="shared" si="43"/>
        <v>3.4714285714285715</v>
      </c>
      <c r="P511" s="26">
        <v>35</v>
      </c>
      <c r="Q511" s="30">
        <f t="shared" si="44"/>
        <v>7</v>
      </c>
      <c r="R511" s="3">
        <f t="shared" si="45"/>
        <v>18</v>
      </c>
      <c r="S511" s="3">
        <f t="shared" si="46"/>
        <v>18</v>
      </c>
      <c r="T511" s="3">
        <f t="shared" si="47"/>
        <v>0</v>
      </c>
      <c r="U511" s="29">
        <v>2</v>
      </c>
      <c r="V511" s="10">
        <v>8</v>
      </c>
      <c r="W511" s="32">
        <v>5</v>
      </c>
      <c r="X511" s="29">
        <v>10</v>
      </c>
      <c r="Y511" s="32">
        <v>7</v>
      </c>
      <c r="Z511" s="32">
        <v>7</v>
      </c>
      <c r="AA511" s="32">
        <v>4</v>
      </c>
      <c r="AB511" s="34">
        <v>0</v>
      </c>
      <c r="AC511" s="34">
        <v>0</v>
      </c>
      <c r="AD511" s="34">
        <v>0</v>
      </c>
    </row>
    <row r="512" spans="1:30" ht="12.75">
      <c r="A512" s="11">
        <v>62500</v>
      </c>
      <c r="B512" s="20" t="s">
        <v>869</v>
      </c>
      <c r="C512" s="20" t="s">
        <v>1294</v>
      </c>
      <c r="D512" s="20" t="s">
        <v>3728</v>
      </c>
      <c r="E512" s="20" t="s">
        <v>3747</v>
      </c>
      <c r="F512" s="20" t="s">
        <v>3424</v>
      </c>
      <c r="K512" s="20" t="s">
        <v>2836</v>
      </c>
      <c r="L512" s="20" t="s">
        <v>1297</v>
      </c>
      <c r="N512" s="12">
        <f t="shared" si="42"/>
        <v>60.75</v>
      </c>
      <c r="O512" s="12">
        <f t="shared" si="43"/>
        <v>3.4714285714285715</v>
      </c>
      <c r="P512" s="26">
        <v>35</v>
      </c>
      <c r="Q512" s="30">
        <f t="shared" si="44"/>
        <v>7</v>
      </c>
      <c r="R512" s="3">
        <f t="shared" si="45"/>
        <v>18</v>
      </c>
      <c r="S512" s="3">
        <f t="shared" si="46"/>
        <v>18</v>
      </c>
      <c r="T512" s="3">
        <f t="shared" si="47"/>
        <v>0</v>
      </c>
      <c r="U512" s="29">
        <v>2</v>
      </c>
      <c r="V512" s="10">
        <v>8</v>
      </c>
      <c r="W512" s="32">
        <v>5</v>
      </c>
      <c r="X512" s="29">
        <v>10</v>
      </c>
      <c r="Y512" s="32">
        <v>7</v>
      </c>
      <c r="Z512" s="32">
        <v>7</v>
      </c>
      <c r="AA512" s="32">
        <v>4</v>
      </c>
      <c r="AB512" s="34">
        <v>0</v>
      </c>
      <c r="AC512" s="34">
        <v>0</v>
      </c>
      <c r="AD512" s="34">
        <v>0</v>
      </c>
    </row>
    <row r="513" spans="1:30" ht="12.75">
      <c r="A513" s="11">
        <v>125000</v>
      </c>
      <c r="B513" s="20" t="s">
        <v>869</v>
      </c>
      <c r="C513" s="20" t="s">
        <v>1294</v>
      </c>
      <c r="D513" s="20" t="s">
        <v>3728</v>
      </c>
      <c r="E513" s="20" t="s">
        <v>3747</v>
      </c>
      <c r="F513" s="20" t="s">
        <v>3424</v>
      </c>
      <c r="K513" s="20" t="s">
        <v>2836</v>
      </c>
      <c r="L513" s="20" t="s">
        <v>1296</v>
      </c>
      <c r="N513" s="12">
        <f t="shared" si="42"/>
        <v>60.75</v>
      </c>
      <c r="O513" s="12">
        <f t="shared" si="43"/>
        <v>3.4714285714285715</v>
      </c>
      <c r="P513" s="26">
        <v>35</v>
      </c>
      <c r="Q513" s="30">
        <f t="shared" si="44"/>
        <v>7</v>
      </c>
      <c r="R513" s="3">
        <f t="shared" si="45"/>
        <v>18</v>
      </c>
      <c r="S513" s="3">
        <f t="shared" si="46"/>
        <v>18</v>
      </c>
      <c r="T513" s="3">
        <f t="shared" si="47"/>
        <v>0</v>
      </c>
      <c r="U513" s="29">
        <v>2</v>
      </c>
      <c r="V513" s="10">
        <v>8</v>
      </c>
      <c r="W513" s="32">
        <v>5</v>
      </c>
      <c r="X513" s="29">
        <v>10</v>
      </c>
      <c r="Y513" s="32">
        <v>7</v>
      </c>
      <c r="Z513" s="32">
        <v>7</v>
      </c>
      <c r="AA513" s="32">
        <v>4</v>
      </c>
      <c r="AB513" s="34">
        <v>0</v>
      </c>
      <c r="AC513" s="34">
        <v>0</v>
      </c>
      <c r="AD513" s="34">
        <v>0</v>
      </c>
    </row>
    <row r="514" spans="1:30" ht="12.75">
      <c r="A514" s="11">
        <v>56250</v>
      </c>
      <c r="B514" s="20" t="s">
        <v>870</v>
      </c>
      <c r="C514" s="20" t="s">
        <v>637</v>
      </c>
      <c r="D514" s="20" t="s">
        <v>3728</v>
      </c>
      <c r="E514" s="20" t="s">
        <v>3747</v>
      </c>
      <c r="F514" s="20" t="s">
        <v>3424</v>
      </c>
      <c r="K514" s="20" t="s">
        <v>2836</v>
      </c>
      <c r="L514" s="20" t="s">
        <v>612</v>
      </c>
      <c r="N514" s="12">
        <f t="shared" si="48" ref="N514:N577">2*S514+2*T514+U514+1.5*V514+1.25*W514+0.25*X514+2</f>
        <v>60.75</v>
      </c>
      <c r="O514" s="12">
        <f t="shared" si="49" ref="O514:O577">N514/(P514*0.5)</f>
        <v>3.4714285714285715</v>
      </c>
      <c r="P514" s="26">
        <v>35</v>
      </c>
      <c r="Q514" s="30">
        <f t="shared" si="50" ref="Q514:Q577">MAX(Y514:AD514)</f>
        <v>7</v>
      </c>
      <c r="R514" s="3">
        <f t="shared" si="51" ref="R514:R577">SUM(Y514:AD514)</f>
        <v>18</v>
      </c>
      <c r="S514" s="3">
        <f t="shared" si="52" ref="S514:S577">SUM(Y514:AA514)</f>
        <v>18</v>
      </c>
      <c r="T514" s="3">
        <f t="shared" si="53" ref="T514:T577">SUM(AB514:AD514)</f>
        <v>0</v>
      </c>
      <c r="U514" s="29">
        <v>2</v>
      </c>
      <c r="V514" s="10">
        <v>8</v>
      </c>
      <c r="W514" s="32">
        <v>5</v>
      </c>
      <c r="X514" s="29">
        <v>10</v>
      </c>
      <c r="Y514" s="32">
        <v>7</v>
      </c>
      <c r="Z514" s="32">
        <v>7</v>
      </c>
      <c r="AA514" s="32">
        <v>4</v>
      </c>
      <c r="AB514" s="34">
        <v>0</v>
      </c>
      <c r="AC514" s="34">
        <v>0</v>
      </c>
      <c r="AD514" s="34">
        <v>0</v>
      </c>
    </row>
    <row r="515" spans="1:30" ht="12.75">
      <c r="A515" s="11">
        <v>5000000</v>
      </c>
      <c r="B515" s="20" t="s">
        <v>870</v>
      </c>
      <c r="C515" s="20" t="s">
        <v>5650</v>
      </c>
      <c r="D515" s="20" t="s">
        <v>3728</v>
      </c>
      <c r="E515" s="20" t="s">
        <v>3747</v>
      </c>
      <c r="F515" s="20" t="s">
        <v>3424</v>
      </c>
      <c r="K515" s="20" t="s">
        <v>2836</v>
      </c>
      <c r="L515" s="20" t="s">
        <v>5735</v>
      </c>
      <c r="N515" s="12">
        <f t="shared" si="48"/>
        <v>57</v>
      </c>
      <c r="O515" s="12">
        <f t="shared" si="49"/>
        <v>3.2571428571428571</v>
      </c>
      <c r="P515" s="26">
        <v>35</v>
      </c>
      <c r="Q515" s="30">
        <f t="shared" si="50"/>
        <v>7</v>
      </c>
      <c r="R515" s="3">
        <f t="shared" si="51"/>
        <v>16</v>
      </c>
      <c r="S515" s="3">
        <f t="shared" si="52"/>
        <v>16</v>
      </c>
      <c r="T515" s="3">
        <f t="shared" si="53"/>
        <v>0</v>
      </c>
      <c r="U515" s="29">
        <v>2</v>
      </c>
      <c r="V515" s="10">
        <v>8</v>
      </c>
      <c r="W515" s="32">
        <v>5</v>
      </c>
      <c r="X515" s="29">
        <v>11</v>
      </c>
      <c r="Y515" s="32">
        <v>7</v>
      </c>
      <c r="Z515" s="32">
        <v>6</v>
      </c>
      <c r="AA515" s="32">
        <v>3</v>
      </c>
      <c r="AB515" s="34">
        <v>0</v>
      </c>
      <c r="AC515" s="34">
        <v>0</v>
      </c>
      <c r="AD515" s="34">
        <v>0</v>
      </c>
    </row>
    <row r="516" spans="1:30" ht="12.75">
      <c r="A516" s="11">
        <v>3750000</v>
      </c>
      <c r="B516" s="20" t="s">
        <v>868</v>
      </c>
      <c r="C516" s="20" t="s">
        <v>7674</v>
      </c>
      <c r="D516" s="20" t="s">
        <v>3728</v>
      </c>
      <c r="E516" s="20" t="s">
        <v>3747</v>
      </c>
      <c r="F516" s="20" t="s">
        <v>3424</v>
      </c>
      <c r="K516" s="20" t="s">
        <v>2624</v>
      </c>
      <c r="L516" s="20" t="s">
        <v>6271</v>
      </c>
      <c r="M516" s="39" t="s">
        <v>8848</v>
      </c>
      <c r="N516" s="12">
        <f t="shared" si="48"/>
        <v>61.75</v>
      </c>
      <c r="O516" s="12">
        <f t="shared" si="49"/>
        <v>4.1166666666666663</v>
      </c>
      <c r="P516" s="26">
        <v>30</v>
      </c>
      <c r="Q516" s="30">
        <f t="shared" si="50"/>
        <v>7</v>
      </c>
      <c r="R516" s="3">
        <f t="shared" si="51"/>
        <v>18</v>
      </c>
      <c r="S516" s="3">
        <f t="shared" si="52"/>
        <v>18</v>
      </c>
      <c r="T516" s="3">
        <f t="shared" si="53"/>
        <v>0</v>
      </c>
      <c r="U516" s="29">
        <v>2</v>
      </c>
      <c r="V516" s="10">
        <v>7</v>
      </c>
      <c r="W516" s="32">
        <v>6</v>
      </c>
      <c r="X516" s="29">
        <v>15</v>
      </c>
      <c r="Y516" s="32">
        <v>7</v>
      </c>
      <c r="Z516" s="32">
        <v>7</v>
      </c>
      <c r="AA516" s="32">
        <v>4</v>
      </c>
      <c r="AB516" s="34">
        <v>0</v>
      </c>
      <c r="AC516" s="34">
        <v>0</v>
      </c>
      <c r="AD516" s="34">
        <v>0</v>
      </c>
    </row>
    <row r="517" spans="1:30" ht="12.75">
      <c r="A517" s="11">
        <v>524</v>
      </c>
      <c r="B517" s="20" t="s">
        <v>872</v>
      </c>
      <c r="D517" s="20" t="s">
        <v>3728</v>
      </c>
      <c r="E517" s="20" t="s">
        <v>3747</v>
      </c>
      <c r="F517" s="20" t="s">
        <v>3424</v>
      </c>
      <c r="K517" s="20" t="s">
        <v>763</v>
      </c>
      <c r="L517" s="20" t="s">
        <v>1779</v>
      </c>
      <c r="N517" s="12">
        <f t="shared" si="48"/>
        <v>45.50</v>
      </c>
      <c r="O517" s="12">
        <f t="shared" si="49"/>
        <v>5.0555555555555554</v>
      </c>
      <c r="P517" s="26">
        <v>18</v>
      </c>
      <c r="Q517" s="30">
        <f t="shared" si="50"/>
        <v>7</v>
      </c>
      <c r="R517" s="3">
        <f t="shared" si="51"/>
        <v>12</v>
      </c>
      <c r="S517" s="3">
        <f t="shared" si="52"/>
        <v>12</v>
      </c>
      <c r="T517" s="3">
        <f t="shared" si="53"/>
        <v>0</v>
      </c>
      <c r="U517" s="29">
        <v>2</v>
      </c>
      <c r="V517" s="10">
        <v>6</v>
      </c>
      <c r="W517" s="32">
        <v>5</v>
      </c>
      <c r="X517" s="29">
        <v>9</v>
      </c>
      <c r="Y517" s="32">
        <v>2</v>
      </c>
      <c r="Z517" s="32">
        <v>7</v>
      </c>
      <c r="AA517" s="32">
        <v>3</v>
      </c>
      <c r="AB517" s="34">
        <v>0</v>
      </c>
      <c r="AC517" s="34">
        <v>0</v>
      </c>
      <c r="AD517" s="34">
        <v>0</v>
      </c>
    </row>
    <row r="518" spans="1:30" ht="12.75">
      <c r="A518" s="11">
        <v>270197</v>
      </c>
      <c r="B518" s="20" t="s">
        <v>872</v>
      </c>
      <c r="D518" s="20" t="s">
        <v>3728</v>
      </c>
      <c r="E518" s="20" t="s">
        <v>3747</v>
      </c>
      <c r="F518" s="20" t="s">
        <v>3424</v>
      </c>
      <c r="G518" s="48" t="s">
        <v>8209</v>
      </c>
      <c r="K518" s="20" t="s">
        <v>764</v>
      </c>
      <c r="L518" s="20" t="s">
        <v>4262</v>
      </c>
      <c r="N518" s="12">
        <f t="shared" si="48"/>
        <v>55.75</v>
      </c>
      <c r="O518" s="12">
        <f t="shared" si="49"/>
        <v>5.3095238095238093</v>
      </c>
      <c r="P518" s="26">
        <v>21</v>
      </c>
      <c r="Q518" s="30">
        <f t="shared" si="50"/>
        <v>7</v>
      </c>
      <c r="R518" s="3">
        <f t="shared" si="51"/>
        <v>15</v>
      </c>
      <c r="S518" s="3">
        <f t="shared" si="52"/>
        <v>15</v>
      </c>
      <c r="T518" s="3">
        <f t="shared" si="53"/>
        <v>0</v>
      </c>
      <c r="U518" s="29">
        <v>3</v>
      </c>
      <c r="V518" s="10">
        <v>6</v>
      </c>
      <c r="W518" s="32">
        <v>7</v>
      </c>
      <c r="X518" s="29">
        <v>12</v>
      </c>
      <c r="Y518" s="32">
        <v>3</v>
      </c>
      <c r="Z518" s="32">
        <v>7</v>
      </c>
      <c r="AA518" s="32">
        <v>5</v>
      </c>
      <c r="AB518" s="34">
        <v>0</v>
      </c>
      <c r="AC518" s="34">
        <v>0</v>
      </c>
      <c r="AD518" s="34">
        <v>0</v>
      </c>
    </row>
    <row r="519" spans="1:30" ht="12.75">
      <c r="A519" s="11">
        <v>3428</v>
      </c>
      <c r="B519" s="20" t="s">
        <v>872</v>
      </c>
      <c r="D519" s="20" t="s">
        <v>3728</v>
      </c>
      <c r="E519" s="20" t="s">
        <v>3747</v>
      </c>
      <c r="F519" s="20" t="s">
        <v>3424</v>
      </c>
      <c r="K519" s="20" t="s">
        <v>764</v>
      </c>
      <c r="L519" s="20" t="s">
        <v>899</v>
      </c>
      <c r="N519" s="12">
        <f t="shared" si="48"/>
        <v>55</v>
      </c>
      <c r="O519" s="12">
        <f t="shared" si="49"/>
        <v>4.4000000000000004</v>
      </c>
      <c r="P519" s="26">
        <v>25</v>
      </c>
      <c r="Q519" s="30">
        <f t="shared" si="50"/>
        <v>7</v>
      </c>
      <c r="R519" s="3">
        <f t="shared" si="51"/>
        <v>15</v>
      </c>
      <c r="S519" s="3">
        <f t="shared" si="52"/>
        <v>15</v>
      </c>
      <c r="T519" s="3">
        <f t="shared" si="53"/>
        <v>0</v>
      </c>
      <c r="U519" s="29">
        <v>3</v>
      </c>
      <c r="V519" s="10">
        <v>6</v>
      </c>
      <c r="W519" s="32">
        <v>6</v>
      </c>
      <c r="X519" s="29">
        <v>14</v>
      </c>
      <c r="Y519" s="32">
        <v>3</v>
      </c>
      <c r="Z519" s="32">
        <v>7</v>
      </c>
      <c r="AA519" s="32">
        <v>5</v>
      </c>
      <c r="AB519" s="34">
        <v>0</v>
      </c>
      <c r="AC519" s="34">
        <v>0</v>
      </c>
      <c r="AD519" s="34">
        <v>0</v>
      </c>
    </row>
    <row r="520" spans="1:30" ht="12.75">
      <c r="A520" s="11">
        <v>3250</v>
      </c>
      <c r="B520" s="20" t="s">
        <v>870</v>
      </c>
      <c r="C520" s="20" t="s">
        <v>2768</v>
      </c>
      <c r="D520" s="20" t="s">
        <v>3728</v>
      </c>
      <c r="E520" s="20" t="s">
        <v>3747</v>
      </c>
      <c r="F520" s="20" t="s">
        <v>3424</v>
      </c>
      <c r="K520" s="20" t="s">
        <v>2032</v>
      </c>
      <c r="L520" s="20" t="s">
        <v>2785</v>
      </c>
      <c r="N520" s="12">
        <f t="shared" si="48"/>
        <v>49.50</v>
      </c>
      <c r="O520" s="12">
        <f t="shared" si="49"/>
        <v>3.4137931034482758</v>
      </c>
      <c r="P520" s="26">
        <v>29</v>
      </c>
      <c r="Q520" s="30">
        <f t="shared" si="50"/>
        <v>7</v>
      </c>
      <c r="R520" s="3">
        <f t="shared" si="51"/>
        <v>14</v>
      </c>
      <c r="S520" s="3">
        <f t="shared" si="52"/>
        <v>14</v>
      </c>
      <c r="T520" s="3">
        <f t="shared" si="53"/>
        <v>0</v>
      </c>
      <c r="U520" s="29">
        <v>2</v>
      </c>
      <c r="V520" s="10">
        <v>6</v>
      </c>
      <c r="W520" s="32">
        <v>5</v>
      </c>
      <c r="X520" s="29">
        <v>9</v>
      </c>
      <c r="Y520" s="32">
        <v>7</v>
      </c>
      <c r="Z520" s="32">
        <v>3</v>
      </c>
      <c r="AA520" s="32">
        <v>4</v>
      </c>
      <c r="AB520" s="34">
        <v>0</v>
      </c>
      <c r="AC520" s="34">
        <v>0</v>
      </c>
      <c r="AD520" s="34">
        <v>0</v>
      </c>
    </row>
    <row r="521" spans="1:30" ht="12.75">
      <c r="A521" s="11">
        <v>147937</v>
      </c>
      <c r="B521" s="20" t="s">
        <v>871</v>
      </c>
      <c r="C521" s="20" t="s">
        <v>652</v>
      </c>
      <c r="D521" s="20" t="s">
        <v>3728</v>
      </c>
      <c r="E521" s="20" t="s">
        <v>3747</v>
      </c>
      <c r="F521" s="20" t="s">
        <v>3424</v>
      </c>
      <c r="K521" s="20" t="s">
        <v>2032</v>
      </c>
      <c r="L521" s="20" t="s">
        <v>835</v>
      </c>
      <c r="N521" s="12">
        <f t="shared" si="48"/>
        <v>49.50</v>
      </c>
      <c r="O521" s="12">
        <f t="shared" si="49"/>
        <v>3.4137931034482758</v>
      </c>
      <c r="P521" s="26">
        <v>29</v>
      </c>
      <c r="Q521" s="30">
        <f t="shared" si="50"/>
        <v>7</v>
      </c>
      <c r="R521" s="3">
        <f t="shared" si="51"/>
        <v>14</v>
      </c>
      <c r="S521" s="3">
        <f t="shared" si="52"/>
        <v>14</v>
      </c>
      <c r="T521" s="3">
        <f t="shared" si="53"/>
        <v>0</v>
      </c>
      <c r="U521" s="29">
        <v>2</v>
      </c>
      <c r="V521" s="10">
        <v>6</v>
      </c>
      <c r="W521" s="32">
        <v>5</v>
      </c>
      <c r="X521" s="29">
        <v>9</v>
      </c>
      <c r="Y521" s="32">
        <v>7</v>
      </c>
      <c r="Z521" s="32">
        <v>3</v>
      </c>
      <c r="AA521" s="32">
        <v>4</v>
      </c>
      <c r="AB521" s="34">
        <v>0</v>
      </c>
      <c r="AC521" s="34">
        <v>0</v>
      </c>
      <c r="AD521" s="34">
        <v>0</v>
      </c>
    </row>
    <row r="522" spans="1:30" ht="12.75">
      <c r="A522" s="11">
        <v>4250</v>
      </c>
      <c r="B522" s="20" t="s">
        <v>871</v>
      </c>
      <c r="C522" s="20" t="s">
        <v>5308</v>
      </c>
      <c r="D522" s="20" t="s">
        <v>3728</v>
      </c>
      <c r="E522" s="20" t="s">
        <v>3747</v>
      </c>
      <c r="F522" s="20" t="s">
        <v>3424</v>
      </c>
      <c r="K522" s="20" t="s">
        <v>5295</v>
      </c>
      <c r="L522" s="20" t="s">
        <v>5295</v>
      </c>
      <c r="N522" s="12">
        <f t="shared" si="48"/>
        <v>49.50</v>
      </c>
      <c r="O522" s="12">
        <f t="shared" si="49"/>
        <v>3.4137931034482758</v>
      </c>
      <c r="P522" s="26">
        <v>29</v>
      </c>
      <c r="Q522" s="30">
        <f t="shared" si="50"/>
        <v>7</v>
      </c>
      <c r="R522" s="3">
        <f t="shared" si="51"/>
        <v>14</v>
      </c>
      <c r="S522" s="3">
        <f t="shared" si="52"/>
        <v>14</v>
      </c>
      <c r="T522" s="3">
        <f t="shared" si="53"/>
        <v>0</v>
      </c>
      <c r="U522" s="29">
        <v>2</v>
      </c>
      <c r="V522" s="10">
        <v>6</v>
      </c>
      <c r="W522" s="32">
        <v>5</v>
      </c>
      <c r="X522" s="29">
        <v>9</v>
      </c>
      <c r="Y522" s="32">
        <v>7</v>
      </c>
      <c r="Z522" s="32">
        <v>3</v>
      </c>
      <c r="AA522" s="32">
        <v>4</v>
      </c>
      <c r="AB522" s="34">
        <v>0</v>
      </c>
      <c r="AC522" s="34">
        <v>0</v>
      </c>
      <c r="AD522" s="34">
        <v>0</v>
      </c>
    </row>
    <row r="523" spans="1:30" ht="12.75">
      <c r="A523" s="11">
        <v>8125</v>
      </c>
      <c r="B523" s="20" t="s">
        <v>871</v>
      </c>
      <c r="C523" s="20" t="s">
        <v>3563</v>
      </c>
      <c r="D523" s="20" t="s">
        <v>3728</v>
      </c>
      <c r="E523" s="20" t="s">
        <v>3747</v>
      </c>
      <c r="F523" s="20" t="s">
        <v>3424</v>
      </c>
      <c r="K523" s="20" t="s">
        <v>763</v>
      </c>
      <c r="L523" s="20" t="s">
        <v>3610</v>
      </c>
      <c r="N523" s="12">
        <f t="shared" si="48"/>
        <v>46.50</v>
      </c>
      <c r="O523" s="12">
        <f t="shared" si="49"/>
        <v>3</v>
      </c>
      <c r="P523" s="26">
        <v>31</v>
      </c>
      <c r="Q523" s="30">
        <f t="shared" si="50"/>
        <v>7</v>
      </c>
      <c r="R523" s="3">
        <f t="shared" si="51"/>
        <v>12</v>
      </c>
      <c r="S523" s="3">
        <f t="shared" si="52"/>
        <v>12</v>
      </c>
      <c r="T523" s="3">
        <f t="shared" si="53"/>
        <v>0</v>
      </c>
      <c r="U523" s="29">
        <v>2</v>
      </c>
      <c r="V523" s="10">
        <v>6</v>
      </c>
      <c r="W523" s="32">
        <v>6</v>
      </c>
      <c r="X523" s="29">
        <v>8</v>
      </c>
      <c r="Y523" s="32">
        <v>2</v>
      </c>
      <c r="Z523" s="32">
        <v>7</v>
      </c>
      <c r="AA523" s="32">
        <v>3</v>
      </c>
      <c r="AB523" s="34">
        <v>0</v>
      </c>
      <c r="AC523" s="34">
        <v>0</v>
      </c>
      <c r="AD523" s="34">
        <v>0</v>
      </c>
    </row>
    <row r="524" spans="1:30" ht="12.75">
      <c r="A524" s="11">
        <v>344</v>
      </c>
      <c r="B524" s="20" t="s">
        <v>871</v>
      </c>
      <c r="C524" s="20" t="s">
        <v>1952</v>
      </c>
      <c r="D524" s="20" t="s">
        <v>3728</v>
      </c>
      <c r="E524" s="20" t="s">
        <v>3747</v>
      </c>
      <c r="F524" s="20" t="s">
        <v>3424</v>
      </c>
      <c r="K524" s="20" t="s">
        <v>2832</v>
      </c>
      <c r="L524" s="20" t="s">
        <v>3616</v>
      </c>
      <c r="N524" s="12">
        <f t="shared" si="48"/>
        <v>49.50</v>
      </c>
      <c r="O524" s="12">
        <f t="shared" si="49"/>
        <v>2.8285714285714287</v>
      </c>
      <c r="P524" s="26">
        <v>35</v>
      </c>
      <c r="Q524" s="30">
        <f t="shared" si="50"/>
        <v>7</v>
      </c>
      <c r="R524" s="3">
        <f t="shared" si="51"/>
        <v>14</v>
      </c>
      <c r="S524" s="3">
        <f t="shared" si="52"/>
        <v>14</v>
      </c>
      <c r="T524" s="3">
        <f t="shared" si="53"/>
        <v>0</v>
      </c>
      <c r="U524" s="29">
        <v>2</v>
      </c>
      <c r="V524" s="10">
        <v>6</v>
      </c>
      <c r="W524" s="32">
        <v>5</v>
      </c>
      <c r="X524" s="29">
        <v>9</v>
      </c>
      <c r="Y524" s="32">
        <v>2</v>
      </c>
      <c r="Z524" s="32">
        <v>7</v>
      </c>
      <c r="AA524" s="32">
        <v>5</v>
      </c>
      <c r="AB524" s="34">
        <v>0</v>
      </c>
      <c r="AC524" s="34">
        <v>0</v>
      </c>
      <c r="AD524" s="34">
        <v>0</v>
      </c>
    </row>
    <row r="525" spans="1:30" ht="12.75">
      <c r="A525" s="11">
        <v>1</v>
      </c>
      <c r="B525" s="20" t="s">
        <v>877</v>
      </c>
      <c r="C525" s="20" t="s">
        <v>2236</v>
      </c>
      <c r="D525" s="20" t="s">
        <v>3728</v>
      </c>
      <c r="E525" s="20" t="s">
        <v>3747</v>
      </c>
      <c r="F525" s="20" t="s">
        <v>3424</v>
      </c>
      <c r="K525" s="20" t="s">
        <v>2832</v>
      </c>
      <c r="L525" s="20" t="s">
        <v>3640</v>
      </c>
      <c r="N525" s="12">
        <f t="shared" si="48"/>
        <v>49.50</v>
      </c>
      <c r="O525" s="12">
        <f t="shared" si="49"/>
        <v>2.8285714285714287</v>
      </c>
      <c r="P525" s="26">
        <v>35</v>
      </c>
      <c r="Q525" s="30">
        <f t="shared" si="50"/>
        <v>7</v>
      </c>
      <c r="R525" s="3">
        <f t="shared" si="51"/>
        <v>14</v>
      </c>
      <c r="S525" s="3">
        <f t="shared" si="52"/>
        <v>14</v>
      </c>
      <c r="T525" s="3">
        <f t="shared" si="53"/>
        <v>0</v>
      </c>
      <c r="U525" s="29">
        <v>2</v>
      </c>
      <c r="V525" s="10">
        <v>6</v>
      </c>
      <c r="W525" s="32">
        <v>5</v>
      </c>
      <c r="X525" s="29">
        <v>9</v>
      </c>
      <c r="Y525" s="32">
        <v>2</v>
      </c>
      <c r="Z525" s="32">
        <v>7</v>
      </c>
      <c r="AA525" s="32">
        <v>5</v>
      </c>
      <c r="AB525" s="34">
        <v>0</v>
      </c>
      <c r="AC525" s="34">
        <v>0</v>
      </c>
      <c r="AD525" s="34">
        <v>0</v>
      </c>
    </row>
    <row r="526" spans="1:30" ht="12.75">
      <c r="A526" s="11">
        <v>218750</v>
      </c>
      <c r="B526" s="20" t="s">
        <v>870</v>
      </c>
      <c r="C526" s="20" t="s">
        <v>2705</v>
      </c>
      <c r="D526" s="20" t="s">
        <v>3728</v>
      </c>
      <c r="E526" s="20" t="s">
        <v>3747</v>
      </c>
      <c r="F526" s="20" t="s">
        <v>3424</v>
      </c>
      <c r="K526" s="20" t="s">
        <v>2706</v>
      </c>
      <c r="L526" s="20" t="s">
        <v>2707</v>
      </c>
      <c r="N526" s="12">
        <f t="shared" si="48"/>
        <v>46.50</v>
      </c>
      <c r="O526" s="12">
        <f t="shared" si="49"/>
        <v>2.657142857142857</v>
      </c>
      <c r="P526" s="26">
        <v>35</v>
      </c>
      <c r="Q526" s="30">
        <f t="shared" si="50"/>
        <v>7</v>
      </c>
      <c r="R526" s="3">
        <f t="shared" si="51"/>
        <v>12</v>
      </c>
      <c r="S526" s="3">
        <f t="shared" si="52"/>
        <v>12</v>
      </c>
      <c r="T526" s="3">
        <f t="shared" si="53"/>
        <v>0</v>
      </c>
      <c r="U526" s="29">
        <v>3</v>
      </c>
      <c r="V526" s="10">
        <v>6</v>
      </c>
      <c r="W526" s="32">
        <v>5</v>
      </c>
      <c r="X526" s="29">
        <v>9</v>
      </c>
      <c r="Y526" s="32">
        <v>7</v>
      </c>
      <c r="Z526" s="32">
        <v>3</v>
      </c>
      <c r="AA526" s="32">
        <v>2</v>
      </c>
      <c r="AB526" s="34">
        <v>0</v>
      </c>
      <c r="AC526" s="34">
        <v>0</v>
      </c>
      <c r="AD526" s="34">
        <v>0</v>
      </c>
    </row>
    <row r="527" spans="1:30" ht="12.75">
      <c r="A527" s="11">
        <v>104624</v>
      </c>
      <c r="B527" s="20" t="s">
        <v>2247</v>
      </c>
      <c r="C527" s="20" t="s">
        <v>5011</v>
      </c>
      <c r="D527" s="20" t="s">
        <v>3728</v>
      </c>
      <c r="E527" s="20" t="s">
        <v>3747</v>
      </c>
      <c r="F527" s="20" t="s">
        <v>3424</v>
      </c>
      <c r="K527" s="20" t="s">
        <v>2845</v>
      </c>
      <c r="L527" s="20" t="s">
        <v>3818</v>
      </c>
      <c r="N527" s="12">
        <f t="shared" si="48"/>
        <v>46.50</v>
      </c>
      <c r="O527" s="12">
        <f t="shared" si="49"/>
        <v>2.657142857142857</v>
      </c>
      <c r="P527" s="26">
        <v>35</v>
      </c>
      <c r="Q527" s="30">
        <f t="shared" si="50"/>
        <v>7</v>
      </c>
      <c r="R527" s="3">
        <f t="shared" si="51"/>
        <v>12</v>
      </c>
      <c r="S527" s="3">
        <f t="shared" si="52"/>
        <v>12</v>
      </c>
      <c r="T527" s="3">
        <f t="shared" si="53"/>
        <v>0</v>
      </c>
      <c r="U527" s="29">
        <v>3</v>
      </c>
      <c r="V527" s="10">
        <v>6</v>
      </c>
      <c r="W527" s="32">
        <v>5</v>
      </c>
      <c r="X527" s="29">
        <v>9</v>
      </c>
      <c r="Y527" s="32">
        <v>7</v>
      </c>
      <c r="Z527" s="32">
        <v>3</v>
      </c>
      <c r="AA527" s="32">
        <v>2</v>
      </c>
      <c r="AB527" s="34">
        <v>0</v>
      </c>
      <c r="AC527" s="34">
        <v>0</v>
      </c>
      <c r="AD527" s="34">
        <v>0</v>
      </c>
    </row>
    <row r="528" spans="1:30" ht="12.75">
      <c r="A528" s="11">
        <v>20000</v>
      </c>
      <c r="B528" s="20" t="s">
        <v>2247</v>
      </c>
      <c r="C528" s="20" t="s">
        <v>5011</v>
      </c>
      <c r="D528" s="20" t="s">
        <v>3728</v>
      </c>
      <c r="E528" s="20" t="s">
        <v>3747</v>
      </c>
      <c r="F528" s="20" t="s">
        <v>3424</v>
      </c>
      <c r="K528" s="20" t="s">
        <v>3819</v>
      </c>
      <c r="L528" s="20" t="s">
        <v>3820</v>
      </c>
      <c r="N528" s="12">
        <f t="shared" si="48"/>
        <v>45.75</v>
      </c>
      <c r="O528" s="12">
        <f t="shared" si="49"/>
        <v>2.5416666666666665</v>
      </c>
      <c r="P528" s="26">
        <v>36</v>
      </c>
      <c r="Q528" s="30">
        <f t="shared" si="50"/>
        <v>7</v>
      </c>
      <c r="R528" s="3">
        <f t="shared" si="51"/>
        <v>11</v>
      </c>
      <c r="S528" s="3">
        <f t="shared" si="52"/>
        <v>11</v>
      </c>
      <c r="T528" s="3">
        <f t="shared" si="53"/>
        <v>0</v>
      </c>
      <c r="U528" s="29">
        <v>3</v>
      </c>
      <c r="V528" s="10">
        <v>6</v>
      </c>
      <c r="W528" s="32">
        <v>6</v>
      </c>
      <c r="X528" s="29">
        <v>9</v>
      </c>
      <c r="Y528" s="32">
        <v>2</v>
      </c>
      <c r="Z528" s="32">
        <v>7</v>
      </c>
      <c r="AA528" s="32">
        <v>2</v>
      </c>
      <c r="AB528" s="34">
        <v>0</v>
      </c>
      <c r="AC528" s="34">
        <v>0</v>
      </c>
      <c r="AD528" s="34">
        <v>0</v>
      </c>
    </row>
    <row r="529" spans="1:30" ht="12.75">
      <c r="A529" s="11">
        <v>31250</v>
      </c>
      <c r="B529" s="20" t="s">
        <v>873</v>
      </c>
      <c r="D529" s="20" t="s">
        <v>3728</v>
      </c>
      <c r="E529" s="20" t="s">
        <v>3747</v>
      </c>
      <c r="F529" s="20" t="s">
        <v>3424</v>
      </c>
      <c r="K529" s="20" t="s">
        <v>763</v>
      </c>
      <c r="L529" s="20" t="s">
        <v>361</v>
      </c>
      <c r="N529" s="12">
        <f t="shared" si="48"/>
        <v>45.75</v>
      </c>
      <c r="O529" s="12">
        <f t="shared" si="49"/>
        <v>3.2678571428571428</v>
      </c>
      <c r="P529" s="26">
        <v>28</v>
      </c>
      <c r="Q529" s="30">
        <f t="shared" si="50"/>
        <v>7</v>
      </c>
      <c r="R529" s="3">
        <f t="shared" si="51"/>
        <v>13</v>
      </c>
      <c r="S529" s="3">
        <f t="shared" si="52"/>
        <v>13</v>
      </c>
      <c r="T529" s="3">
        <f t="shared" si="53"/>
        <v>0</v>
      </c>
      <c r="U529" s="29">
        <v>2</v>
      </c>
      <c r="V529" s="10">
        <v>5</v>
      </c>
      <c r="W529" s="32">
        <v>5</v>
      </c>
      <c r="X529" s="29">
        <v>8</v>
      </c>
      <c r="Y529" s="32">
        <v>3</v>
      </c>
      <c r="Z529" s="32">
        <v>7</v>
      </c>
      <c r="AA529" s="32">
        <v>3</v>
      </c>
      <c r="AB529" s="34">
        <v>0</v>
      </c>
      <c r="AC529" s="34">
        <v>0</v>
      </c>
      <c r="AD529" s="34">
        <v>0</v>
      </c>
    </row>
    <row r="530" spans="1:30" ht="12.75">
      <c r="A530" s="11">
        <v>15000</v>
      </c>
      <c r="B530" s="20" t="s">
        <v>871</v>
      </c>
      <c r="C530" s="20" t="s">
        <v>1258</v>
      </c>
      <c r="D530" s="20" t="s">
        <v>3728</v>
      </c>
      <c r="E530" s="20" t="s">
        <v>3747</v>
      </c>
      <c r="F530" s="20" t="s">
        <v>3424</v>
      </c>
      <c r="K530" s="20" t="s">
        <v>1259</v>
      </c>
      <c r="L530" s="20" t="s">
        <v>1259</v>
      </c>
      <c r="N530" s="12">
        <f t="shared" si="48"/>
        <v>45</v>
      </c>
      <c r="O530" s="12">
        <f t="shared" si="49"/>
        <v>2.903225806451613</v>
      </c>
      <c r="P530" s="26">
        <v>31</v>
      </c>
      <c r="Q530" s="30">
        <f t="shared" si="50"/>
        <v>7</v>
      </c>
      <c r="R530" s="3">
        <f t="shared" si="51"/>
        <v>12</v>
      </c>
      <c r="S530" s="3">
        <f t="shared" si="52"/>
        <v>12</v>
      </c>
      <c r="T530" s="3">
        <f t="shared" si="53"/>
        <v>0</v>
      </c>
      <c r="U530" s="29">
        <v>2</v>
      </c>
      <c r="V530" s="10">
        <v>5</v>
      </c>
      <c r="W530" s="32">
        <v>6</v>
      </c>
      <c r="X530" s="29">
        <v>8</v>
      </c>
      <c r="Y530" s="32">
        <v>2</v>
      </c>
      <c r="Z530" s="32">
        <v>7</v>
      </c>
      <c r="AA530" s="32">
        <v>3</v>
      </c>
      <c r="AB530" s="34">
        <v>0</v>
      </c>
      <c r="AC530" s="34">
        <v>0</v>
      </c>
      <c r="AD530" s="34">
        <v>0</v>
      </c>
    </row>
    <row r="531" spans="1:30" ht="12.75">
      <c r="A531" s="11">
        <v>262</v>
      </c>
      <c r="B531" s="20" t="s">
        <v>868</v>
      </c>
      <c r="C531" s="20" t="s">
        <v>649</v>
      </c>
      <c r="D531" s="20" t="s">
        <v>3728</v>
      </c>
      <c r="E531" s="20" t="s">
        <v>3747</v>
      </c>
      <c r="F531" s="20" t="s">
        <v>3424</v>
      </c>
      <c r="K531" s="20" t="s">
        <v>763</v>
      </c>
      <c r="L531" s="20" t="s">
        <v>1014</v>
      </c>
      <c r="N531" s="12">
        <f t="shared" si="48"/>
        <v>45</v>
      </c>
      <c r="O531" s="12">
        <f t="shared" si="49"/>
        <v>2.903225806451613</v>
      </c>
      <c r="P531" s="26">
        <v>31</v>
      </c>
      <c r="Q531" s="30">
        <f t="shared" si="50"/>
        <v>7</v>
      </c>
      <c r="R531" s="3">
        <f t="shared" si="51"/>
        <v>12</v>
      </c>
      <c r="S531" s="3">
        <f t="shared" si="52"/>
        <v>12</v>
      </c>
      <c r="T531" s="3">
        <f t="shared" si="53"/>
        <v>0</v>
      </c>
      <c r="U531" s="29">
        <v>2</v>
      </c>
      <c r="V531" s="10">
        <v>5</v>
      </c>
      <c r="W531" s="32">
        <v>6</v>
      </c>
      <c r="X531" s="29">
        <v>8</v>
      </c>
      <c r="Y531" s="32">
        <v>2</v>
      </c>
      <c r="Z531" s="32">
        <v>7</v>
      </c>
      <c r="AA531" s="32">
        <v>3</v>
      </c>
      <c r="AB531" s="34">
        <v>0</v>
      </c>
      <c r="AC531" s="34">
        <v>0</v>
      </c>
      <c r="AD531" s="34">
        <v>0</v>
      </c>
    </row>
    <row r="532" spans="1:30" ht="12.75">
      <c r="A532" s="11">
        <v>1186</v>
      </c>
      <c r="B532" s="20" t="s">
        <v>870</v>
      </c>
      <c r="C532" s="20" t="s">
        <v>5836</v>
      </c>
      <c r="D532" s="20" t="s">
        <v>3728</v>
      </c>
      <c r="E532" s="20" t="s">
        <v>3747</v>
      </c>
      <c r="F532" s="20" t="s">
        <v>3424</v>
      </c>
      <c r="K532" s="20" t="s">
        <v>2841</v>
      </c>
      <c r="L532" s="20" t="s">
        <v>3006</v>
      </c>
      <c r="N532" s="12">
        <f t="shared" si="48"/>
        <v>45</v>
      </c>
      <c r="O532" s="12">
        <f t="shared" si="49"/>
        <v>2.903225806451613</v>
      </c>
      <c r="P532" s="26">
        <v>31</v>
      </c>
      <c r="Q532" s="30">
        <f t="shared" si="50"/>
        <v>7</v>
      </c>
      <c r="R532" s="3">
        <f t="shared" si="51"/>
        <v>12</v>
      </c>
      <c r="S532" s="3">
        <f t="shared" si="52"/>
        <v>12</v>
      </c>
      <c r="T532" s="3">
        <f t="shared" si="53"/>
        <v>0</v>
      </c>
      <c r="U532" s="29">
        <v>2</v>
      </c>
      <c r="V532" s="10">
        <v>5</v>
      </c>
      <c r="W532" s="32">
        <v>6</v>
      </c>
      <c r="X532" s="29">
        <v>8</v>
      </c>
      <c r="Y532" s="32">
        <v>2</v>
      </c>
      <c r="Z532" s="32">
        <v>7</v>
      </c>
      <c r="AA532" s="32">
        <v>3</v>
      </c>
      <c r="AB532" s="34">
        <v>0</v>
      </c>
      <c r="AC532" s="34">
        <v>0</v>
      </c>
      <c r="AD532" s="34">
        <v>0</v>
      </c>
    </row>
    <row r="533" spans="1:30" ht="12.75">
      <c r="A533" s="11">
        <v>2625</v>
      </c>
      <c r="B533" s="20" t="s">
        <v>870</v>
      </c>
      <c r="C533" s="20" t="s">
        <v>2768</v>
      </c>
      <c r="D533" s="20" t="s">
        <v>3728</v>
      </c>
      <c r="E533" s="20" t="s">
        <v>3747</v>
      </c>
      <c r="F533" s="20" t="s">
        <v>3424</v>
      </c>
      <c r="K533" s="20" t="s">
        <v>763</v>
      </c>
      <c r="L533" s="20" t="s">
        <v>2784</v>
      </c>
      <c r="N533" s="12">
        <f t="shared" si="48"/>
        <v>45</v>
      </c>
      <c r="O533" s="12">
        <f t="shared" si="49"/>
        <v>2.903225806451613</v>
      </c>
      <c r="P533" s="26">
        <v>31</v>
      </c>
      <c r="Q533" s="30">
        <f t="shared" si="50"/>
        <v>7</v>
      </c>
      <c r="R533" s="3">
        <f t="shared" si="51"/>
        <v>12</v>
      </c>
      <c r="S533" s="3">
        <f t="shared" si="52"/>
        <v>12</v>
      </c>
      <c r="T533" s="3">
        <f t="shared" si="53"/>
        <v>0</v>
      </c>
      <c r="U533" s="29">
        <v>2</v>
      </c>
      <c r="V533" s="10">
        <v>5</v>
      </c>
      <c r="W533" s="32">
        <v>6</v>
      </c>
      <c r="X533" s="29">
        <v>8</v>
      </c>
      <c r="Y533" s="32">
        <v>2</v>
      </c>
      <c r="Z533" s="32">
        <v>7</v>
      </c>
      <c r="AA533" s="32">
        <v>3</v>
      </c>
      <c r="AB533" s="34">
        <v>0</v>
      </c>
      <c r="AC533" s="34">
        <v>0</v>
      </c>
      <c r="AD533" s="34">
        <v>0</v>
      </c>
    </row>
    <row r="534" spans="1:30" ht="12.75">
      <c r="A534" s="11">
        <v>23374</v>
      </c>
      <c r="B534" s="20" t="s">
        <v>2247</v>
      </c>
      <c r="C534" s="20" t="s">
        <v>5011</v>
      </c>
      <c r="D534" s="20" t="s">
        <v>3728</v>
      </c>
      <c r="E534" s="20" t="s">
        <v>3747</v>
      </c>
      <c r="F534" s="20" t="s">
        <v>3424</v>
      </c>
      <c r="K534" s="20" t="s">
        <v>763</v>
      </c>
      <c r="L534" s="20" t="s">
        <v>3823</v>
      </c>
      <c r="N534" s="12">
        <f t="shared" si="48"/>
        <v>45</v>
      </c>
      <c r="O534" s="12">
        <f t="shared" si="49"/>
        <v>2.903225806451613</v>
      </c>
      <c r="P534" s="26">
        <v>31</v>
      </c>
      <c r="Q534" s="30">
        <f t="shared" si="50"/>
        <v>7</v>
      </c>
      <c r="R534" s="3">
        <f t="shared" si="51"/>
        <v>12</v>
      </c>
      <c r="S534" s="3">
        <f t="shared" si="52"/>
        <v>12</v>
      </c>
      <c r="T534" s="3">
        <f t="shared" si="53"/>
        <v>0</v>
      </c>
      <c r="U534" s="29">
        <v>2</v>
      </c>
      <c r="V534" s="10">
        <v>5</v>
      </c>
      <c r="W534" s="32">
        <v>6</v>
      </c>
      <c r="X534" s="29">
        <v>8</v>
      </c>
      <c r="Y534" s="32">
        <v>2</v>
      </c>
      <c r="Z534" s="32">
        <v>7</v>
      </c>
      <c r="AA534" s="32">
        <v>3</v>
      </c>
      <c r="AB534" s="34">
        <v>0</v>
      </c>
      <c r="AC534" s="34">
        <v>0</v>
      </c>
      <c r="AD534" s="34">
        <v>0</v>
      </c>
    </row>
    <row r="535" spans="1:30" ht="12.75">
      <c r="A535" s="11">
        <v>5000</v>
      </c>
      <c r="B535" s="20" t="s">
        <v>871</v>
      </c>
      <c r="C535" s="20" t="s">
        <v>1952</v>
      </c>
      <c r="D535" s="20" t="s">
        <v>3728</v>
      </c>
      <c r="E535" s="20" t="s">
        <v>3747</v>
      </c>
      <c r="F535" s="20" t="s">
        <v>3424</v>
      </c>
      <c r="K535" s="20" t="s">
        <v>763</v>
      </c>
      <c r="L535" s="20" t="s">
        <v>3618</v>
      </c>
      <c r="N535" s="12">
        <f t="shared" si="48"/>
        <v>45</v>
      </c>
      <c r="O535" s="12">
        <f t="shared" si="49"/>
        <v>2.903225806451613</v>
      </c>
      <c r="P535" s="26">
        <v>31</v>
      </c>
      <c r="Q535" s="30">
        <f t="shared" si="50"/>
        <v>7</v>
      </c>
      <c r="R535" s="3">
        <f t="shared" si="51"/>
        <v>12</v>
      </c>
      <c r="S535" s="3">
        <f t="shared" si="52"/>
        <v>12</v>
      </c>
      <c r="T535" s="3">
        <f t="shared" si="53"/>
        <v>0</v>
      </c>
      <c r="U535" s="29">
        <v>2</v>
      </c>
      <c r="V535" s="10">
        <v>5</v>
      </c>
      <c r="W535" s="32">
        <v>6</v>
      </c>
      <c r="X535" s="29">
        <v>8</v>
      </c>
      <c r="Y535" s="32">
        <v>2</v>
      </c>
      <c r="Z535" s="32">
        <v>7</v>
      </c>
      <c r="AA535" s="32">
        <v>3</v>
      </c>
      <c r="AB535" s="34">
        <v>0</v>
      </c>
      <c r="AC535" s="34">
        <v>0</v>
      </c>
      <c r="AD535" s="34">
        <v>0</v>
      </c>
    </row>
    <row r="536" spans="1:30" ht="12.75">
      <c r="A536" s="11">
        <v>262</v>
      </c>
      <c r="B536" s="20" t="s">
        <v>871</v>
      </c>
      <c r="C536" s="20" t="s">
        <v>1619</v>
      </c>
      <c r="D536" s="20" t="s">
        <v>3728</v>
      </c>
      <c r="E536" s="20" t="s">
        <v>3747</v>
      </c>
      <c r="F536" s="20" t="s">
        <v>3424</v>
      </c>
      <c r="K536" s="20" t="s">
        <v>763</v>
      </c>
      <c r="L536" s="20" t="s">
        <v>763</v>
      </c>
      <c r="N536" s="12">
        <f t="shared" si="48"/>
        <v>45</v>
      </c>
      <c r="O536" s="12">
        <f t="shared" si="49"/>
        <v>2.903225806451613</v>
      </c>
      <c r="P536" s="26">
        <v>31</v>
      </c>
      <c r="Q536" s="30">
        <f t="shared" si="50"/>
        <v>7</v>
      </c>
      <c r="R536" s="3">
        <f t="shared" si="51"/>
        <v>12</v>
      </c>
      <c r="S536" s="3">
        <f t="shared" si="52"/>
        <v>12</v>
      </c>
      <c r="T536" s="3">
        <f t="shared" si="53"/>
        <v>0</v>
      </c>
      <c r="U536" s="29">
        <v>2</v>
      </c>
      <c r="V536" s="10">
        <v>5</v>
      </c>
      <c r="W536" s="32">
        <v>6</v>
      </c>
      <c r="X536" s="29">
        <v>8</v>
      </c>
      <c r="Y536" s="32">
        <v>2</v>
      </c>
      <c r="Z536" s="32">
        <v>7</v>
      </c>
      <c r="AA536" s="32">
        <v>3</v>
      </c>
      <c r="AB536" s="34">
        <v>0</v>
      </c>
      <c r="AC536" s="34">
        <v>0</v>
      </c>
      <c r="AD536" s="34">
        <v>0</v>
      </c>
    </row>
    <row r="537" spans="1:30" ht="12.75">
      <c r="A537" s="11">
        <v>6250</v>
      </c>
      <c r="B537" s="20" t="s">
        <v>871</v>
      </c>
      <c r="C537" s="20" t="s">
        <v>1199</v>
      </c>
      <c r="D537" s="20" t="s">
        <v>3728</v>
      </c>
      <c r="E537" s="20" t="s">
        <v>3747</v>
      </c>
      <c r="F537" s="20" t="s">
        <v>3424</v>
      </c>
      <c r="K537" s="20" t="s">
        <v>763</v>
      </c>
      <c r="L537" s="20" t="s">
        <v>1197</v>
      </c>
      <c r="N537" s="12">
        <f t="shared" si="48"/>
        <v>45</v>
      </c>
      <c r="O537" s="12">
        <f t="shared" si="49"/>
        <v>2.903225806451613</v>
      </c>
      <c r="P537" s="26">
        <v>31</v>
      </c>
      <c r="Q537" s="30">
        <f t="shared" si="50"/>
        <v>7</v>
      </c>
      <c r="R537" s="3">
        <f t="shared" si="51"/>
        <v>12</v>
      </c>
      <c r="S537" s="3">
        <f t="shared" si="52"/>
        <v>12</v>
      </c>
      <c r="T537" s="3">
        <f t="shared" si="53"/>
        <v>0</v>
      </c>
      <c r="U537" s="29">
        <v>2</v>
      </c>
      <c r="V537" s="10">
        <v>5</v>
      </c>
      <c r="W537" s="32">
        <v>6</v>
      </c>
      <c r="X537" s="29">
        <v>8</v>
      </c>
      <c r="Y537" s="32">
        <v>2</v>
      </c>
      <c r="Z537" s="32">
        <v>7</v>
      </c>
      <c r="AA537" s="32">
        <v>3</v>
      </c>
      <c r="AB537" s="34">
        <v>0</v>
      </c>
      <c r="AC537" s="34">
        <v>0</v>
      </c>
      <c r="AD537" s="34">
        <v>0</v>
      </c>
    </row>
    <row r="538" spans="1:30" ht="12.75">
      <c r="A538" s="11">
        <v>4062</v>
      </c>
      <c r="B538" s="20" t="s">
        <v>871</v>
      </c>
      <c r="C538" s="20" t="s">
        <v>5308</v>
      </c>
      <c r="D538" s="20" t="s">
        <v>3728</v>
      </c>
      <c r="E538" s="20" t="s">
        <v>3747</v>
      </c>
      <c r="F538" s="20" t="s">
        <v>3424</v>
      </c>
      <c r="K538" s="20" t="s">
        <v>2561</v>
      </c>
      <c r="L538" s="20" t="s">
        <v>5297</v>
      </c>
      <c r="N538" s="12">
        <f t="shared" si="48"/>
        <v>45</v>
      </c>
      <c r="O538" s="12">
        <f t="shared" si="49"/>
        <v>2.903225806451613</v>
      </c>
      <c r="P538" s="26">
        <v>31</v>
      </c>
      <c r="Q538" s="30">
        <f t="shared" si="50"/>
        <v>7</v>
      </c>
      <c r="R538" s="3">
        <f t="shared" si="51"/>
        <v>12</v>
      </c>
      <c r="S538" s="3">
        <f t="shared" si="52"/>
        <v>12</v>
      </c>
      <c r="T538" s="3">
        <f t="shared" si="53"/>
        <v>0</v>
      </c>
      <c r="U538" s="29">
        <v>2</v>
      </c>
      <c r="V538" s="10">
        <v>5</v>
      </c>
      <c r="W538" s="32">
        <v>6</v>
      </c>
      <c r="X538" s="29">
        <v>8</v>
      </c>
      <c r="Y538" s="32">
        <v>2</v>
      </c>
      <c r="Z538" s="32">
        <v>7</v>
      </c>
      <c r="AA538" s="32">
        <v>3</v>
      </c>
      <c r="AB538" s="34">
        <v>0</v>
      </c>
      <c r="AC538" s="34">
        <v>0</v>
      </c>
      <c r="AD538" s="34">
        <v>0</v>
      </c>
    </row>
    <row r="539" spans="1:30" ht="12.75">
      <c r="A539" s="11">
        <v>17500</v>
      </c>
      <c r="B539" s="20" t="s">
        <v>873</v>
      </c>
      <c r="D539" s="20" t="s">
        <v>3728</v>
      </c>
      <c r="E539" s="20" t="s">
        <v>3747</v>
      </c>
      <c r="F539" s="20" t="s">
        <v>3424</v>
      </c>
      <c r="K539" s="20" t="s">
        <v>763</v>
      </c>
      <c r="L539" s="20" t="s">
        <v>747</v>
      </c>
      <c r="N539" s="12">
        <f t="shared" si="48"/>
        <v>45</v>
      </c>
      <c r="O539" s="12">
        <f t="shared" si="49"/>
        <v>2.903225806451613</v>
      </c>
      <c r="P539" s="26">
        <v>31</v>
      </c>
      <c r="Q539" s="30">
        <f t="shared" si="50"/>
        <v>7</v>
      </c>
      <c r="R539" s="3">
        <f t="shared" si="51"/>
        <v>12</v>
      </c>
      <c r="S539" s="3">
        <f t="shared" si="52"/>
        <v>12</v>
      </c>
      <c r="T539" s="3">
        <f t="shared" si="53"/>
        <v>0</v>
      </c>
      <c r="U539" s="29">
        <v>2</v>
      </c>
      <c r="V539" s="10">
        <v>5</v>
      </c>
      <c r="W539" s="32">
        <v>6</v>
      </c>
      <c r="X539" s="29">
        <v>8</v>
      </c>
      <c r="Y539" s="32">
        <v>2</v>
      </c>
      <c r="Z539" s="32">
        <v>7</v>
      </c>
      <c r="AA539" s="32">
        <v>3</v>
      </c>
      <c r="AB539" s="34">
        <v>0</v>
      </c>
      <c r="AC539" s="34">
        <v>0</v>
      </c>
      <c r="AD539" s="34">
        <v>0</v>
      </c>
    </row>
    <row r="540" spans="1:30" ht="12.75">
      <c r="A540" s="11">
        <v>260688</v>
      </c>
      <c r="B540" s="20" t="s">
        <v>870</v>
      </c>
      <c r="C540" s="20" t="s">
        <v>2341</v>
      </c>
      <c r="D540" s="20" t="s">
        <v>3728</v>
      </c>
      <c r="E540" s="20" t="s">
        <v>3747</v>
      </c>
      <c r="F540" s="20" t="s">
        <v>3424</v>
      </c>
      <c r="K540" s="20" t="s">
        <v>764</v>
      </c>
      <c r="L540" s="20" t="s">
        <v>2293</v>
      </c>
      <c r="N540" s="12">
        <f t="shared" si="48"/>
        <v>57.25</v>
      </c>
      <c r="O540" s="12">
        <f t="shared" si="49"/>
        <v>3.2714285714285714</v>
      </c>
      <c r="P540" s="26">
        <v>35</v>
      </c>
      <c r="Q540" s="30">
        <f t="shared" si="50"/>
        <v>7</v>
      </c>
      <c r="R540" s="3">
        <f t="shared" si="51"/>
        <v>16</v>
      </c>
      <c r="S540" s="3">
        <f t="shared" si="52"/>
        <v>16</v>
      </c>
      <c r="T540" s="3">
        <f t="shared" si="53"/>
        <v>0</v>
      </c>
      <c r="U540" s="29">
        <v>3</v>
      </c>
      <c r="V540" s="10">
        <v>5</v>
      </c>
      <c r="W540" s="32">
        <v>8</v>
      </c>
      <c r="X540" s="29">
        <v>11</v>
      </c>
      <c r="Y540" s="32">
        <v>3</v>
      </c>
      <c r="Z540" s="32">
        <v>7</v>
      </c>
      <c r="AA540" s="32">
        <v>6</v>
      </c>
      <c r="AB540" s="34">
        <v>0</v>
      </c>
      <c r="AC540" s="34">
        <v>0</v>
      </c>
      <c r="AD540" s="34">
        <v>0</v>
      </c>
    </row>
    <row r="541" spans="1:30" ht="12.75">
      <c r="A541" s="11">
        <v>225000</v>
      </c>
      <c r="B541" s="20" t="s">
        <v>870</v>
      </c>
      <c r="C541" s="20" t="s">
        <v>474</v>
      </c>
      <c r="D541" s="20" t="s">
        <v>3728</v>
      </c>
      <c r="E541" s="20" t="s">
        <v>3747</v>
      </c>
      <c r="F541" s="20" t="s">
        <v>3424</v>
      </c>
      <c r="K541" s="20" t="s">
        <v>764</v>
      </c>
      <c r="L541" s="20" t="s">
        <v>492</v>
      </c>
      <c r="N541" s="12">
        <f t="shared" si="48"/>
        <v>57.25</v>
      </c>
      <c r="O541" s="12">
        <f t="shared" si="49"/>
        <v>3.2714285714285714</v>
      </c>
      <c r="P541" s="26">
        <v>35</v>
      </c>
      <c r="Q541" s="30">
        <f t="shared" si="50"/>
        <v>7</v>
      </c>
      <c r="R541" s="3">
        <f t="shared" si="51"/>
        <v>16</v>
      </c>
      <c r="S541" s="3">
        <f t="shared" si="52"/>
        <v>16</v>
      </c>
      <c r="T541" s="3">
        <f t="shared" si="53"/>
        <v>0</v>
      </c>
      <c r="U541" s="29">
        <v>3</v>
      </c>
      <c r="V541" s="10">
        <v>5</v>
      </c>
      <c r="W541" s="32">
        <v>8</v>
      </c>
      <c r="X541" s="29">
        <v>11</v>
      </c>
      <c r="Y541" s="32">
        <v>3</v>
      </c>
      <c r="Z541" s="32">
        <v>7</v>
      </c>
      <c r="AA541" s="32">
        <v>6</v>
      </c>
      <c r="AB541" s="34">
        <v>0</v>
      </c>
      <c r="AC541" s="34">
        <v>0</v>
      </c>
      <c r="AD541" s="34">
        <v>0</v>
      </c>
    </row>
    <row r="542" spans="1:30" ht="12.75">
      <c r="A542" s="11">
        <v>200000</v>
      </c>
      <c r="B542" s="20" t="s">
        <v>870</v>
      </c>
      <c r="C542" s="20" t="s">
        <v>474</v>
      </c>
      <c r="D542" s="20" t="s">
        <v>3728</v>
      </c>
      <c r="E542" s="20" t="s">
        <v>3747</v>
      </c>
      <c r="F542" s="20" t="s">
        <v>3424</v>
      </c>
      <c r="K542" s="20" t="s">
        <v>764</v>
      </c>
      <c r="L542" s="20" t="s">
        <v>491</v>
      </c>
      <c r="N542" s="12">
        <f t="shared" si="48"/>
        <v>57.25</v>
      </c>
      <c r="O542" s="12">
        <f t="shared" si="49"/>
        <v>3.2714285714285714</v>
      </c>
      <c r="P542" s="26">
        <v>35</v>
      </c>
      <c r="Q542" s="30">
        <f t="shared" si="50"/>
        <v>7</v>
      </c>
      <c r="R542" s="3">
        <f t="shared" si="51"/>
        <v>16</v>
      </c>
      <c r="S542" s="3">
        <f t="shared" si="52"/>
        <v>16</v>
      </c>
      <c r="T542" s="3">
        <f t="shared" si="53"/>
        <v>0</v>
      </c>
      <c r="U542" s="29">
        <v>3</v>
      </c>
      <c r="V542" s="10">
        <v>5</v>
      </c>
      <c r="W542" s="32">
        <v>8</v>
      </c>
      <c r="X542" s="29">
        <v>11</v>
      </c>
      <c r="Y542" s="32">
        <v>3</v>
      </c>
      <c r="Z542" s="32">
        <v>7</v>
      </c>
      <c r="AA542" s="32">
        <v>6</v>
      </c>
      <c r="AB542" s="34">
        <v>0</v>
      </c>
      <c r="AC542" s="34">
        <v>0</v>
      </c>
      <c r="AD542" s="34">
        <v>0</v>
      </c>
    </row>
    <row r="543" spans="1:30" ht="12.75">
      <c r="A543" s="11">
        <v>5000</v>
      </c>
      <c r="B543" s="20" t="s">
        <v>870</v>
      </c>
      <c r="C543" s="20" t="s">
        <v>3190</v>
      </c>
      <c r="D543" s="20" t="s">
        <v>3728</v>
      </c>
      <c r="E543" s="20" t="s">
        <v>3747</v>
      </c>
      <c r="F543" s="20" t="s">
        <v>3424</v>
      </c>
      <c r="K543" s="20" t="s">
        <v>2856</v>
      </c>
      <c r="L543" s="20" t="s">
        <v>3207</v>
      </c>
      <c r="N543" s="12">
        <f t="shared" si="48"/>
        <v>57.25</v>
      </c>
      <c r="O543" s="12">
        <f t="shared" si="49"/>
        <v>3.2714285714285714</v>
      </c>
      <c r="P543" s="26">
        <v>35</v>
      </c>
      <c r="Q543" s="30">
        <f t="shared" si="50"/>
        <v>7</v>
      </c>
      <c r="R543" s="3">
        <f t="shared" si="51"/>
        <v>16</v>
      </c>
      <c r="S543" s="3">
        <f t="shared" si="52"/>
        <v>16</v>
      </c>
      <c r="T543" s="3">
        <f t="shared" si="53"/>
        <v>0</v>
      </c>
      <c r="U543" s="29">
        <v>3</v>
      </c>
      <c r="V543" s="10">
        <v>5</v>
      </c>
      <c r="W543" s="32">
        <v>8</v>
      </c>
      <c r="X543" s="29">
        <v>11</v>
      </c>
      <c r="Y543" s="32">
        <v>3</v>
      </c>
      <c r="Z543" s="32">
        <v>7</v>
      </c>
      <c r="AA543" s="32">
        <v>6</v>
      </c>
      <c r="AB543" s="34">
        <v>0</v>
      </c>
      <c r="AC543" s="34">
        <v>0</v>
      </c>
      <c r="AD543" s="34">
        <v>0</v>
      </c>
    </row>
    <row r="544" spans="1:30" ht="12.75">
      <c r="A544" s="11">
        <v>332354</v>
      </c>
      <c r="B544" s="20" t="s">
        <v>870</v>
      </c>
      <c r="C544" s="20" t="s">
        <v>3086</v>
      </c>
      <c r="D544" s="20" t="s">
        <v>3728</v>
      </c>
      <c r="E544" s="20" t="s">
        <v>3747</v>
      </c>
      <c r="F544" s="20" t="s">
        <v>3424</v>
      </c>
      <c r="K544" s="20" t="s">
        <v>2841</v>
      </c>
      <c r="L544" s="20" t="s">
        <v>3100</v>
      </c>
      <c r="N544" s="12">
        <f t="shared" si="48"/>
        <v>57.25</v>
      </c>
      <c r="O544" s="12">
        <f t="shared" si="49"/>
        <v>3.2714285714285714</v>
      </c>
      <c r="P544" s="26">
        <v>35</v>
      </c>
      <c r="Q544" s="30">
        <f t="shared" si="50"/>
        <v>7</v>
      </c>
      <c r="R544" s="3">
        <f t="shared" si="51"/>
        <v>16</v>
      </c>
      <c r="S544" s="3">
        <f t="shared" si="52"/>
        <v>16</v>
      </c>
      <c r="T544" s="3">
        <f t="shared" si="53"/>
        <v>0</v>
      </c>
      <c r="U544" s="29">
        <v>3</v>
      </c>
      <c r="V544" s="10">
        <v>5</v>
      </c>
      <c r="W544" s="32">
        <v>8</v>
      </c>
      <c r="X544" s="29">
        <v>11</v>
      </c>
      <c r="Y544" s="32">
        <v>3</v>
      </c>
      <c r="Z544" s="32">
        <v>7</v>
      </c>
      <c r="AA544" s="32">
        <v>6</v>
      </c>
      <c r="AB544" s="34">
        <v>0</v>
      </c>
      <c r="AC544" s="34">
        <v>0</v>
      </c>
      <c r="AD544" s="34">
        <v>0</v>
      </c>
    </row>
    <row r="545" spans="1:30" ht="12.75">
      <c r="A545" s="11">
        <v>187500</v>
      </c>
      <c r="B545" s="20" t="s">
        <v>870</v>
      </c>
      <c r="C545" s="20" t="s">
        <v>5660</v>
      </c>
      <c r="D545" s="20" t="s">
        <v>3728</v>
      </c>
      <c r="E545" s="20" t="s">
        <v>3747</v>
      </c>
      <c r="F545" s="20" t="s">
        <v>3424</v>
      </c>
      <c r="K545" s="20" t="s">
        <v>2841</v>
      </c>
      <c r="L545" s="20" t="s">
        <v>5763</v>
      </c>
      <c r="N545" s="12">
        <f t="shared" si="48"/>
        <v>57.25</v>
      </c>
      <c r="O545" s="12">
        <f t="shared" si="49"/>
        <v>3.2714285714285714</v>
      </c>
      <c r="P545" s="26">
        <v>35</v>
      </c>
      <c r="Q545" s="30">
        <f t="shared" si="50"/>
        <v>7</v>
      </c>
      <c r="R545" s="3">
        <f t="shared" si="51"/>
        <v>16</v>
      </c>
      <c r="S545" s="3">
        <f t="shared" si="52"/>
        <v>16</v>
      </c>
      <c r="T545" s="3">
        <f t="shared" si="53"/>
        <v>0</v>
      </c>
      <c r="U545" s="29">
        <v>3</v>
      </c>
      <c r="V545" s="10">
        <v>5</v>
      </c>
      <c r="W545" s="32">
        <v>8</v>
      </c>
      <c r="X545" s="29">
        <v>11</v>
      </c>
      <c r="Y545" s="32">
        <v>3</v>
      </c>
      <c r="Z545" s="32">
        <v>7</v>
      </c>
      <c r="AA545" s="32">
        <v>6</v>
      </c>
      <c r="AB545" s="34">
        <v>0</v>
      </c>
      <c r="AC545" s="34">
        <v>0</v>
      </c>
      <c r="AD545" s="34">
        <v>0</v>
      </c>
    </row>
    <row r="546" spans="1:30" ht="12.75">
      <c r="A546" s="11">
        <v>583736</v>
      </c>
      <c r="B546" s="20" t="s">
        <v>870</v>
      </c>
      <c r="C546" s="20" t="s">
        <v>3086</v>
      </c>
      <c r="D546" s="20" t="s">
        <v>3728</v>
      </c>
      <c r="E546" s="20" t="s">
        <v>3747</v>
      </c>
      <c r="F546" s="20" t="s">
        <v>3424</v>
      </c>
      <c r="K546" s="20" t="s">
        <v>2561</v>
      </c>
      <c r="L546" s="20" t="s">
        <v>3098</v>
      </c>
      <c r="N546" s="12">
        <f t="shared" si="48"/>
        <v>57.25</v>
      </c>
      <c r="O546" s="12">
        <f t="shared" si="49"/>
        <v>3.2714285714285714</v>
      </c>
      <c r="P546" s="26">
        <v>35</v>
      </c>
      <c r="Q546" s="30">
        <f t="shared" si="50"/>
        <v>7</v>
      </c>
      <c r="R546" s="3">
        <f t="shared" si="51"/>
        <v>16</v>
      </c>
      <c r="S546" s="3">
        <f t="shared" si="52"/>
        <v>16</v>
      </c>
      <c r="T546" s="3">
        <f t="shared" si="53"/>
        <v>0</v>
      </c>
      <c r="U546" s="29">
        <v>3</v>
      </c>
      <c r="V546" s="10">
        <v>5</v>
      </c>
      <c r="W546" s="32">
        <v>8</v>
      </c>
      <c r="X546" s="29">
        <v>11</v>
      </c>
      <c r="Y546" s="32">
        <v>3</v>
      </c>
      <c r="Z546" s="32">
        <v>7</v>
      </c>
      <c r="AA546" s="32">
        <v>6</v>
      </c>
      <c r="AB546" s="34">
        <v>0</v>
      </c>
      <c r="AC546" s="34">
        <v>0</v>
      </c>
      <c r="AD546" s="34">
        <v>0</v>
      </c>
    </row>
    <row r="547" spans="1:30" ht="12.75">
      <c r="A547" s="11">
        <v>154311</v>
      </c>
      <c r="B547" s="20" t="s">
        <v>877</v>
      </c>
      <c r="C547" s="20" t="s">
        <v>7045</v>
      </c>
      <c r="D547" s="20" t="s">
        <v>3728</v>
      </c>
      <c r="E547" s="20" t="s">
        <v>3747</v>
      </c>
      <c r="F547" s="20" t="s">
        <v>3424</v>
      </c>
      <c r="K547" s="20" t="s">
        <v>2844</v>
      </c>
      <c r="L547" s="20" t="s">
        <v>1511</v>
      </c>
      <c r="N547" s="12">
        <f t="shared" si="48"/>
        <v>57.25</v>
      </c>
      <c r="O547" s="12">
        <f t="shared" si="49"/>
        <v>3.2714285714285714</v>
      </c>
      <c r="P547" s="26">
        <v>35</v>
      </c>
      <c r="Q547" s="30">
        <f t="shared" si="50"/>
        <v>7</v>
      </c>
      <c r="R547" s="3">
        <f t="shared" si="51"/>
        <v>16</v>
      </c>
      <c r="S547" s="3">
        <f t="shared" si="52"/>
        <v>16</v>
      </c>
      <c r="T547" s="3">
        <f t="shared" si="53"/>
        <v>0</v>
      </c>
      <c r="U547" s="29">
        <v>3</v>
      </c>
      <c r="V547" s="10">
        <v>5</v>
      </c>
      <c r="W547" s="32">
        <v>8</v>
      </c>
      <c r="X547" s="29">
        <v>11</v>
      </c>
      <c r="Y547" s="32">
        <v>3</v>
      </c>
      <c r="Z547" s="32">
        <v>7</v>
      </c>
      <c r="AA547" s="32">
        <v>6</v>
      </c>
      <c r="AB547" s="34">
        <v>0</v>
      </c>
      <c r="AC547" s="34">
        <v>0</v>
      </c>
      <c r="AD547" s="34">
        <v>0</v>
      </c>
    </row>
    <row r="548" spans="1:30" ht="12.75">
      <c r="A548" s="11">
        <v>2475</v>
      </c>
      <c r="B548" s="20" t="s">
        <v>872</v>
      </c>
      <c r="D548" s="20" t="s">
        <v>3728</v>
      </c>
      <c r="E548" s="20" t="s">
        <v>3747</v>
      </c>
      <c r="F548" s="20" t="s">
        <v>3424</v>
      </c>
      <c r="G548" s="48" t="s">
        <v>8293</v>
      </c>
      <c r="J548" s="20" t="s">
        <v>7812</v>
      </c>
      <c r="K548" s="20" t="s">
        <v>2797</v>
      </c>
      <c r="L548" s="20" t="s">
        <v>3867</v>
      </c>
      <c r="N548" s="12">
        <f t="shared" si="48"/>
        <v>53.50</v>
      </c>
      <c r="O548" s="12">
        <f t="shared" si="49"/>
        <v>3.2424242424242422</v>
      </c>
      <c r="P548" s="26">
        <v>33</v>
      </c>
      <c r="Q548" s="30">
        <f t="shared" si="50"/>
        <v>7</v>
      </c>
      <c r="R548" s="3">
        <f t="shared" si="51"/>
        <v>15</v>
      </c>
      <c r="S548" s="3">
        <f t="shared" si="52"/>
        <v>15</v>
      </c>
      <c r="T548" s="3">
        <f t="shared" si="53"/>
        <v>0</v>
      </c>
      <c r="U548" s="29">
        <v>3</v>
      </c>
      <c r="V548" s="10">
        <v>4</v>
      </c>
      <c r="W548" s="32">
        <v>7</v>
      </c>
      <c r="X548" s="29">
        <v>15</v>
      </c>
      <c r="Y548" s="32">
        <v>3</v>
      </c>
      <c r="Z548" s="32">
        <v>7</v>
      </c>
      <c r="AA548" s="32">
        <v>5</v>
      </c>
      <c r="AB548" s="34">
        <v>0</v>
      </c>
      <c r="AC548" s="34">
        <v>0</v>
      </c>
      <c r="AD548" s="34">
        <v>0</v>
      </c>
    </row>
    <row r="549" spans="1:30" ht="12.75">
      <c r="A549" s="11">
        <v>2200</v>
      </c>
      <c r="B549" s="20" t="s">
        <v>872</v>
      </c>
      <c r="D549" s="20" t="s">
        <v>3728</v>
      </c>
      <c r="E549" s="20" t="s">
        <v>3747</v>
      </c>
      <c r="F549" s="20" t="s">
        <v>3424</v>
      </c>
      <c r="G549" s="48" t="s">
        <v>8293</v>
      </c>
      <c r="K549" s="20" t="s">
        <v>2797</v>
      </c>
      <c r="L549" s="20" t="s">
        <v>3867</v>
      </c>
      <c r="N549" s="12">
        <f t="shared" si="48"/>
        <v>53.25</v>
      </c>
      <c r="O549" s="12">
        <f t="shared" si="49"/>
        <v>3.2272727272727271</v>
      </c>
      <c r="P549" s="26">
        <v>33</v>
      </c>
      <c r="Q549" s="30">
        <f t="shared" si="50"/>
        <v>7</v>
      </c>
      <c r="R549" s="3">
        <f t="shared" si="51"/>
        <v>15</v>
      </c>
      <c r="S549" s="3">
        <f t="shared" si="52"/>
        <v>15</v>
      </c>
      <c r="T549" s="3">
        <f t="shared" si="53"/>
        <v>0</v>
      </c>
      <c r="U549" s="29">
        <v>3</v>
      </c>
      <c r="V549" s="10">
        <v>4</v>
      </c>
      <c r="W549" s="32">
        <v>7</v>
      </c>
      <c r="X549" s="29">
        <v>14</v>
      </c>
      <c r="Y549" s="32">
        <v>3</v>
      </c>
      <c r="Z549" s="32">
        <v>7</v>
      </c>
      <c r="AA549" s="32">
        <v>5</v>
      </c>
      <c r="AB549" s="34">
        <v>0</v>
      </c>
      <c r="AC549" s="34">
        <v>0</v>
      </c>
      <c r="AD549" s="34">
        <v>0</v>
      </c>
    </row>
    <row r="550" spans="1:30" ht="12.75">
      <c r="A550" s="11">
        <v>4743</v>
      </c>
      <c r="B550" s="20" t="s">
        <v>872</v>
      </c>
      <c r="D550" s="20" t="s">
        <v>3728</v>
      </c>
      <c r="E550" s="20" t="s">
        <v>3747</v>
      </c>
      <c r="F550" s="20" t="s">
        <v>3424</v>
      </c>
      <c r="J550" s="20" t="s">
        <v>7812</v>
      </c>
      <c r="K550" s="20" t="s">
        <v>764</v>
      </c>
      <c r="L550" s="20" t="s">
        <v>899</v>
      </c>
      <c r="N550" s="12">
        <f t="shared" si="48"/>
        <v>55.25</v>
      </c>
      <c r="O550" s="12">
        <f t="shared" si="49"/>
        <v>3.157142857142857</v>
      </c>
      <c r="P550" s="26">
        <v>35</v>
      </c>
      <c r="Q550" s="30">
        <f t="shared" si="50"/>
        <v>7</v>
      </c>
      <c r="R550" s="3">
        <f t="shared" si="51"/>
        <v>16</v>
      </c>
      <c r="S550" s="3">
        <f t="shared" si="52"/>
        <v>16</v>
      </c>
      <c r="T550" s="3">
        <f t="shared" si="53"/>
        <v>0</v>
      </c>
      <c r="U550" s="29">
        <v>3</v>
      </c>
      <c r="V550" s="10">
        <v>4</v>
      </c>
      <c r="W550" s="32">
        <v>7</v>
      </c>
      <c r="X550" s="29">
        <v>14</v>
      </c>
      <c r="Y550" s="32">
        <v>3</v>
      </c>
      <c r="Z550" s="32">
        <v>7</v>
      </c>
      <c r="AA550" s="32">
        <v>6</v>
      </c>
      <c r="AB550" s="34">
        <v>0</v>
      </c>
      <c r="AC550" s="34">
        <v>0</v>
      </c>
      <c r="AD550" s="34">
        <v>0</v>
      </c>
    </row>
    <row r="551" spans="1:30" ht="12.75">
      <c r="A551" s="11">
        <v>937</v>
      </c>
      <c r="B551" s="20" t="s">
        <v>871</v>
      </c>
      <c r="C551" s="20" t="s">
        <v>5089</v>
      </c>
      <c r="D551" s="20" t="s">
        <v>3728</v>
      </c>
      <c r="E551" s="20" t="s">
        <v>3747</v>
      </c>
      <c r="F551" s="20" t="s">
        <v>3424</v>
      </c>
      <c r="K551" s="20" t="s">
        <v>2797</v>
      </c>
      <c r="L551" s="20" t="s">
        <v>5092</v>
      </c>
      <c r="N551" s="12">
        <f t="shared" si="48"/>
        <v>52</v>
      </c>
      <c r="O551" s="12">
        <f t="shared" si="49"/>
        <v>2.9714285714285715</v>
      </c>
      <c r="P551" s="26">
        <v>35</v>
      </c>
      <c r="Q551" s="30">
        <f t="shared" si="50"/>
        <v>7</v>
      </c>
      <c r="R551" s="3">
        <f t="shared" si="51"/>
        <v>15</v>
      </c>
      <c r="S551" s="3">
        <f t="shared" si="52"/>
        <v>15</v>
      </c>
      <c r="T551" s="3">
        <f t="shared" si="53"/>
        <v>0</v>
      </c>
      <c r="U551" s="29">
        <v>3</v>
      </c>
      <c r="V551" s="10">
        <v>4</v>
      </c>
      <c r="W551" s="32">
        <v>7</v>
      </c>
      <c r="X551" s="29">
        <v>9</v>
      </c>
      <c r="Y551" s="32">
        <v>3</v>
      </c>
      <c r="Z551" s="32">
        <v>7</v>
      </c>
      <c r="AA551" s="32">
        <v>5</v>
      </c>
      <c r="AB551" s="34">
        <v>0</v>
      </c>
      <c r="AC551" s="34">
        <v>0</v>
      </c>
      <c r="AD551" s="34">
        <v>0</v>
      </c>
    </row>
    <row r="552" spans="1:30" ht="12.75">
      <c r="A552" s="11">
        <v>575</v>
      </c>
      <c r="B552" s="20" t="s">
        <v>871</v>
      </c>
      <c r="C552" s="20" t="s">
        <v>1666</v>
      </c>
      <c r="D552" s="20" t="s">
        <v>3728</v>
      </c>
      <c r="E552" s="20" t="s">
        <v>3747</v>
      </c>
      <c r="F552" s="20" t="s">
        <v>3424</v>
      </c>
      <c r="K552" s="20" t="s">
        <v>764</v>
      </c>
      <c r="L552" s="20" t="s">
        <v>1683</v>
      </c>
      <c r="N552" s="12">
        <f t="shared" si="48"/>
        <v>52</v>
      </c>
      <c r="O552" s="12">
        <f t="shared" si="49"/>
        <v>2.9714285714285715</v>
      </c>
      <c r="P552" s="26">
        <v>35</v>
      </c>
      <c r="Q552" s="30">
        <f t="shared" si="50"/>
        <v>7</v>
      </c>
      <c r="R552" s="3">
        <f t="shared" si="51"/>
        <v>15</v>
      </c>
      <c r="S552" s="3">
        <f t="shared" si="52"/>
        <v>15</v>
      </c>
      <c r="T552" s="3">
        <f t="shared" si="53"/>
        <v>0</v>
      </c>
      <c r="U552" s="29">
        <v>3</v>
      </c>
      <c r="V552" s="10">
        <v>4</v>
      </c>
      <c r="W552" s="32">
        <v>7</v>
      </c>
      <c r="X552" s="29">
        <v>9</v>
      </c>
      <c r="Y552" s="32">
        <v>3</v>
      </c>
      <c r="Z552" s="32">
        <v>7</v>
      </c>
      <c r="AA552" s="32">
        <v>5</v>
      </c>
      <c r="AB552" s="34">
        <v>0</v>
      </c>
      <c r="AC552" s="34">
        <v>0</v>
      </c>
      <c r="AD552" s="34">
        <v>0</v>
      </c>
    </row>
    <row r="553" spans="1:30" ht="12.75">
      <c r="A553" s="11">
        <v>2124</v>
      </c>
      <c r="B553" s="20" t="s">
        <v>870</v>
      </c>
      <c r="C553" s="20" t="s">
        <v>2922</v>
      </c>
      <c r="D553" s="20" t="s">
        <v>3728</v>
      </c>
      <c r="E553" s="20" t="s">
        <v>3747</v>
      </c>
      <c r="F553" s="20" t="s">
        <v>3424</v>
      </c>
      <c r="K553" s="20" t="s">
        <v>763</v>
      </c>
      <c r="L553" s="20" t="s">
        <v>2926</v>
      </c>
      <c r="N553" s="12">
        <f t="shared" si="48"/>
        <v>44.75</v>
      </c>
      <c r="O553" s="12">
        <f t="shared" si="49"/>
        <v>2.1829268292682928</v>
      </c>
      <c r="P553" s="26">
        <v>41</v>
      </c>
      <c r="Q553" s="30">
        <f t="shared" si="50"/>
        <v>7</v>
      </c>
      <c r="R553" s="3">
        <f t="shared" si="51"/>
        <v>12</v>
      </c>
      <c r="S553" s="3">
        <f t="shared" si="52"/>
        <v>12</v>
      </c>
      <c r="T553" s="3">
        <f t="shared" si="53"/>
        <v>0</v>
      </c>
      <c r="U553" s="29">
        <v>2</v>
      </c>
      <c r="V553" s="10">
        <v>4</v>
      </c>
      <c r="W553" s="32">
        <v>7</v>
      </c>
      <c r="X553" s="29">
        <v>8</v>
      </c>
      <c r="Y553" s="32">
        <v>2</v>
      </c>
      <c r="Z553" s="32">
        <v>7</v>
      </c>
      <c r="AA553" s="32">
        <v>3</v>
      </c>
      <c r="AB553" s="34">
        <v>0</v>
      </c>
      <c r="AC553" s="34">
        <v>0</v>
      </c>
      <c r="AD553" s="34">
        <v>0</v>
      </c>
    </row>
    <row r="554" spans="1:30" ht="12.75">
      <c r="A554" s="11">
        <v>9375</v>
      </c>
      <c r="B554" s="20" t="s">
        <v>870</v>
      </c>
      <c r="C554" s="20" t="s">
        <v>637</v>
      </c>
      <c r="D554" s="20" t="s">
        <v>3728</v>
      </c>
      <c r="E554" s="20" t="s">
        <v>3747</v>
      </c>
      <c r="F554" s="20" t="s">
        <v>3424</v>
      </c>
      <c r="K554" s="20" t="s">
        <v>3993</v>
      </c>
      <c r="L554" s="20" t="s">
        <v>3994</v>
      </c>
      <c r="N554" s="12">
        <f t="shared" si="48"/>
        <v>41.75</v>
      </c>
      <c r="O554" s="12">
        <f t="shared" si="49"/>
        <v>5.21875</v>
      </c>
      <c r="P554" s="26">
        <v>16</v>
      </c>
      <c r="Q554" s="30">
        <f t="shared" si="50"/>
        <v>6</v>
      </c>
      <c r="R554" s="3">
        <f t="shared" si="51"/>
        <v>10</v>
      </c>
      <c r="S554" s="3">
        <f t="shared" si="52"/>
        <v>10</v>
      </c>
      <c r="T554" s="3">
        <f t="shared" si="53"/>
        <v>0</v>
      </c>
      <c r="U554" s="29">
        <v>2</v>
      </c>
      <c r="V554" s="10">
        <v>9</v>
      </c>
      <c r="W554" s="32">
        <v>2</v>
      </c>
      <c r="X554" s="29">
        <v>7</v>
      </c>
      <c r="Y554" s="32">
        <v>4</v>
      </c>
      <c r="Z554" s="32">
        <v>6</v>
      </c>
      <c r="AA554" s="32">
        <v>0</v>
      </c>
      <c r="AB554" s="34">
        <v>0</v>
      </c>
      <c r="AC554" s="34">
        <v>0</v>
      </c>
      <c r="AD554" s="34">
        <v>0</v>
      </c>
    </row>
    <row r="555" spans="1:30" ht="12.75">
      <c r="A555" s="11">
        <v>187</v>
      </c>
      <c r="B555" s="20" t="s">
        <v>871</v>
      </c>
      <c r="C555" s="20" t="s">
        <v>1619</v>
      </c>
      <c r="D555" s="20" t="s">
        <v>3728</v>
      </c>
      <c r="E555" s="20" t="s">
        <v>3747</v>
      </c>
      <c r="F555" s="20" t="s">
        <v>3424</v>
      </c>
      <c r="K555" s="20" t="s">
        <v>761</v>
      </c>
      <c r="L555" s="20" t="s">
        <v>761</v>
      </c>
      <c r="N555" s="12">
        <f t="shared" si="48"/>
        <v>33</v>
      </c>
      <c r="O555" s="12">
        <f t="shared" si="49"/>
        <v>4.125</v>
      </c>
      <c r="P555" s="26">
        <v>16</v>
      </c>
      <c r="Q555" s="30">
        <f t="shared" si="50"/>
        <v>6</v>
      </c>
      <c r="R555" s="3">
        <f t="shared" si="51"/>
        <v>6</v>
      </c>
      <c r="S555" s="3">
        <f t="shared" si="52"/>
        <v>6</v>
      </c>
      <c r="T555" s="3">
        <f t="shared" si="53"/>
        <v>0</v>
      </c>
      <c r="U555" s="29">
        <v>1</v>
      </c>
      <c r="V555" s="10">
        <v>9</v>
      </c>
      <c r="W555" s="32">
        <v>2</v>
      </c>
      <c r="X555" s="29">
        <v>8</v>
      </c>
      <c r="Y555" s="32">
        <v>6</v>
      </c>
      <c r="Z555" s="32">
        <v>0</v>
      </c>
      <c r="AA555" s="32">
        <v>0</v>
      </c>
      <c r="AB555" s="34">
        <v>0</v>
      </c>
      <c r="AC555" s="34">
        <v>0</v>
      </c>
      <c r="AD555" s="34">
        <v>0</v>
      </c>
    </row>
    <row r="556" spans="1:30" ht="12.75">
      <c r="A556" s="11">
        <v>1</v>
      </c>
      <c r="B556" s="20" t="s">
        <v>873</v>
      </c>
      <c r="D556" s="20" t="s">
        <v>3728</v>
      </c>
      <c r="E556" s="20" t="s">
        <v>3747</v>
      </c>
      <c r="F556" s="20" t="s">
        <v>3424</v>
      </c>
      <c r="K556" s="20" t="s">
        <v>761</v>
      </c>
      <c r="L556" s="20" t="s">
        <v>999</v>
      </c>
      <c r="N556" s="12">
        <f t="shared" si="48"/>
        <v>33</v>
      </c>
      <c r="O556" s="12">
        <f t="shared" si="49"/>
        <v>4.125</v>
      </c>
      <c r="P556" s="26">
        <v>16</v>
      </c>
      <c r="Q556" s="30">
        <f t="shared" si="50"/>
        <v>6</v>
      </c>
      <c r="R556" s="3">
        <f t="shared" si="51"/>
        <v>6</v>
      </c>
      <c r="S556" s="3">
        <f t="shared" si="52"/>
        <v>6</v>
      </c>
      <c r="T556" s="3">
        <f t="shared" si="53"/>
        <v>0</v>
      </c>
      <c r="U556" s="29">
        <v>1</v>
      </c>
      <c r="V556" s="10">
        <v>9</v>
      </c>
      <c r="W556" s="32">
        <v>2</v>
      </c>
      <c r="X556" s="29">
        <v>8</v>
      </c>
      <c r="Y556" s="32">
        <v>6</v>
      </c>
      <c r="Z556" s="32">
        <v>0</v>
      </c>
      <c r="AA556" s="32">
        <v>0</v>
      </c>
      <c r="AB556" s="34">
        <v>0</v>
      </c>
      <c r="AC556" s="34">
        <v>0</v>
      </c>
      <c r="AD556" s="34">
        <v>0</v>
      </c>
    </row>
    <row r="557" spans="1:30" ht="12.75">
      <c r="A557" s="11">
        <v>125000</v>
      </c>
      <c r="B557" s="20" t="s">
        <v>870</v>
      </c>
      <c r="C557" s="20" t="s">
        <v>580</v>
      </c>
      <c r="D557" s="20" t="s">
        <v>3728</v>
      </c>
      <c r="E557" s="20" t="s">
        <v>3747</v>
      </c>
      <c r="F557" s="20" t="s">
        <v>3424</v>
      </c>
      <c r="K557" s="20" t="s">
        <v>762</v>
      </c>
      <c r="L557" s="20" t="s">
        <v>1087</v>
      </c>
      <c r="N557" s="12">
        <f t="shared" si="48"/>
        <v>43</v>
      </c>
      <c r="O557" s="12">
        <f t="shared" si="49"/>
        <v>4.7777777777777777</v>
      </c>
      <c r="P557" s="26">
        <v>18</v>
      </c>
      <c r="Q557" s="30">
        <f t="shared" si="50"/>
        <v>6</v>
      </c>
      <c r="R557" s="3">
        <f t="shared" si="51"/>
        <v>11</v>
      </c>
      <c r="S557" s="3">
        <f t="shared" si="52"/>
        <v>11</v>
      </c>
      <c r="T557" s="3">
        <f t="shared" si="53"/>
        <v>0</v>
      </c>
      <c r="U557" s="29">
        <v>1</v>
      </c>
      <c r="V557" s="10">
        <v>9</v>
      </c>
      <c r="W557" s="32">
        <v>2</v>
      </c>
      <c r="X557" s="29">
        <v>8</v>
      </c>
      <c r="Y557" s="32">
        <v>6</v>
      </c>
      <c r="Z557" s="32">
        <v>4</v>
      </c>
      <c r="AA557" s="32">
        <v>1</v>
      </c>
      <c r="AB557" s="34">
        <v>0</v>
      </c>
      <c r="AC557" s="34">
        <v>0</v>
      </c>
      <c r="AD557" s="34">
        <v>0</v>
      </c>
    </row>
    <row r="558" spans="1:30" ht="12.75">
      <c r="A558" s="11">
        <v>737500</v>
      </c>
      <c r="B558" s="20" t="s">
        <v>868</v>
      </c>
      <c r="C558" s="20" t="s">
        <v>951</v>
      </c>
      <c r="D558" s="20" t="s">
        <v>3728</v>
      </c>
      <c r="E558" s="20" t="s">
        <v>3747</v>
      </c>
      <c r="F558" s="20" t="s">
        <v>3424</v>
      </c>
      <c r="K558" s="20" t="s">
        <v>762</v>
      </c>
      <c r="L558" s="20" t="s">
        <v>1324</v>
      </c>
      <c r="N558" s="12">
        <f t="shared" si="48"/>
        <v>41</v>
      </c>
      <c r="O558" s="12">
        <f t="shared" si="49"/>
        <v>4.5555555555555554</v>
      </c>
      <c r="P558" s="26">
        <v>18</v>
      </c>
      <c r="Q558" s="30">
        <f t="shared" si="50"/>
        <v>6</v>
      </c>
      <c r="R558" s="3">
        <f t="shared" si="51"/>
        <v>10</v>
      </c>
      <c r="S558" s="3">
        <f t="shared" si="52"/>
        <v>10</v>
      </c>
      <c r="T558" s="3">
        <f t="shared" si="53"/>
        <v>0</v>
      </c>
      <c r="U558" s="29">
        <v>1</v>
      </c>
      <c r="V558" s="10">
        <v>9</v>
      </c>
      <c r="W558" s="32">
        <v>2</v>
      </c>
      <c r="X558" s="29">
        <v>8</v>
      </c>
      <c r="Y558" s="32">
        <v>6</v>
      </c>
      <c r="Z558" s="32">
        <v>3</v>
      </c>
      <c r="AA558" s="32">
        <v>1</v>
      </c>
      <c r="AB558" s="34">
        <v>0</v>
      </c>
      <c r="AC558" s="34">
        <v>0</v>
      </c>
      <c r="AD558" s="34">
        <v>0</v>
      </c>
    </row>
    <row r="559" spans="1:30" ht="12.75">
      <c r="A559" s="11">
        <v>2500</v>
      </c>
      <c r="B559" s="20" t="s">
        <v>870</v>
      </c>
      <c r="C559" s="20" t="s">
        <v>2768</v>
      </c>
      <c r="D559" s="20" t="s">
        <v>3728</v>
      </c>
      <c r="E559" s="20" t="s">
        <v>3747</v>
      </c>
      <c r="F559" s="20" t="s">
        <v>3424</v>
      </c>
      <c r="K559" s="20" t="s">
        <v>762</v>
      </c>
      <c r="L559" s="20" t="s">
        <v>2786</v>
      </c>
      <c r="N559" s="12">
        <f t="shared" si="48"/>
        <v>41</v>
      </c>
      <c r="O559" s="12">
        <f t="shared" si="49"/>
        <v>4.5555555555555554</v>
      </c>
      <c r="P559" s="26">
        <v>18</v>
      </c>
      <c r="Q559" s="30">
        <f t="shared" si="50"/>
        <v>6</v>
      </c>
      <c r="R559" s="3">
        <f t="shared" si="51"/>
        <v>10</v>
      </c>
      <c r="S559" s="3">
        <f t="shared" si="52"/>
        <v>10</v>
      </c>
      <c r="T559" s="3">
        <f t="shared" si="53"/>
        <v>0</v>
      </c>
      <c r="U559" s="29">
        <v>1</v>
      </c>
      <c r="V559" s="10">
        <v>9</v>
      </c>
      <c r="W559" s="32">
        <v>2</v>
      </c>
      <c r="X559" s="29">
        <v>8</v>
      </c>
      <c r="Y559" s="32">
        <v>6</v>
      </c>
      <c r="Z559" s="32">
        <v>3</v>
      </c>
      <c r="AA559" s="32">
        <v>1</v>
      </c>
      <c r="AB559" s="34">
        <v>0</v>
      </c>
      <c r="AC559" s="34">
        <v>0</v>
      </c>
      <c r="AD559" s="34">
        <v>0</v>
      </c>
    </row>
    <row r="560" spans="1:30" ht="12.75">
      <c r="A560" s="11">
        <v>5000</v>
      </c>
      <c r="B560" s="20" t="s">
        <v>871</v>
      </c>
      <c r="C560" s="20" t="s">
        <v>4488</v>
      </c>
      <c r="D560" s="20" t="s">
        <v>3728</v>
      </c>
      <c r="E560" s="20" t="s">
        <v>3747</v>
      </c>
      <c r="F560" s="20" t="s">
        <v>3424</v>
      </c>
      <c r="K560" s="20" t="s">
        <v>2838</v>
      </c>
      <c r="L560" s="20" t="s">
        <v>2838</v>
      </c>
      <c r="N560" s="12">
        <f t="shared" si="48"/>
        <v>41</v>
      </c>
      <c r="O560" s="12">
        <f t="shared" si="49"/>
        <v>4.5555555555555554</v>
      </c>
      <c r="P560" s="26">
        <v>18</v>
      </c>
      <c r="Q560" s="30">
        <f t="shared" si="50"/>
        <v>6</v>
      </c>
      <c r="R560" s="3">
        <f t="shared" si="51"/>
        <v>10</v>
      </c>
      <c r="S560" s="3">
        <f t="shared" si="52"/>
        <v>10</v>
      </c>
      <c r="T560" s="3">
        <f t="shared" si="53"/>
        <v>0</v>
      </c>
      <c r="U560" s="29">
        <v>1</v>
      </c>
      <c r="V560" s="10">
        <v>9</v>
      </c>
      <c r="W560" s="32">
        <v>2</v>
      </c>
      <c r="X560" s="29">
        <v>8</v>
      </c>
      <c r="Y560" s="32">
        <v>6</v>
      </c>
      <c r="Z560" s="32">
        <v>3</v>
      </c>
      <c r="AA560" s="32">
        <v>1</v>
      </c>
      <c r="AB560" s="34">
        <v>0</v>
      </c>
      <c r="AC560" s="34">
        <v>0</v>
      </c>
      <c r="AD560" s="34">
        <v>0</v>
      </c>
    </row>
    <row r="561" spans="1:30" ht="12.75">
      <c r="A561" s="11">
        <v>3562</v>
      </c>
      <c r="B561" s="20" t="s">
        <v>871</v>
      </c>
      <c r="C561" s="20" t="s">
        <v>5308</v>
      </c>
      <c r="D561" s="20" t="s">
        <v>3728</v>
      </c>
      <c r="E561" s="20" t="s">
        <v>3747</v>
      </c>
      <c r="F561" s="20" t="s">
        <v>3424</v>
      </c>
      <c r="K561" s="20" t="s">
        <v>762</v>
      </c>
      <c r="L561" s="20" t="s">
        <v>762</v>
      </c>
      <c r="N561" s="12">
        <f t="shared" si="48"/>
        <v>41</v>
      </c>
      <c r="O561" s="12">
        <f t="shared" si="49"/>
        <v>4.5555555555555554</v>
      </c>
      <c r="P561" s="26">
        <v>18</v>
      </c>
      <c r="Q561" s="30">
        <f t="shared" si="50"/>
        <v>6</v>
      </c>
      <c r="R561" s="3">
        <f t="shared" si="51"/>
        <v>10</v>
      </c>
      <c r="S561" s="3">
        <f t="shared" si="52"/>
        <v>10</v>
      </c>
      <c r="T561" s="3">
        <f t="shared" si="53"/>
        <v>0</v>
      </c>
      <c r="U561" s="29">
        <v>1</v>
      </c>
      <c r="V561" s="10">
        <v>9</v>
      </c>
      <c r="W561" s="32">
        <v>2</v>
      </c>
      <c r="X561" s="29">
        <v>8</v>
      </c>
      <c r="Y561" s="32">
        <v>6</v>
      </c>
      <c r="Z561" s="32">
        <v>3</v>
      </c>
      <c r="AA561" s="32">
        <v>1</v>
      </c>
      <c r="AB561" s="34">
        <v>0</v>
      </c>
      <c r="AC561" s="34">
        <v>0</v>
      </c>
      <c r="AD561" s="34">
        <v>0</v>
      </c>
    </row>
    <row r="562" spans="1:30" ht="12.75">
      <c r="A562" s="11">
        <v>18750</v>
      </c>
      <c r="B562" s="20" t="s">
        <v>870</v>
      </c>
      <c r="C562" s="20" t="s">
        <v>543</v>
      </c>
      <c r="D562" s="20" t="s">
        <v>3728</v>
      </c>
      <c r="E562" s="20" t="s">
        <v>3747</v>
      </c>
      <c r="F562" s="20" t="s">
        <v>3424</v>
      </c>
      <c r="K562" s="20" t="s">
        <v>762</v>
      </c>
      <c r="L562" s="20" t="s">
        <v>2264</v>
      </c>
      <c r="N562" s="12">
        <f t="shared" si="48"/>
        <v>40.75</v>
      </c>
      <c r="O562" s="12">
        <f t="shared" si="49"/>
        <v>4.5277777777777777</v>
      </c>
      <c r="P562" s="26">
        <v>18</v>
      </c>
      <c r="Q562" s="30">
        <f t="shared" si="50"/>
        <v>6</v>
      </c>
      <c r="R562" s="3">
        <f t="shared" si="51"/>
        <v>10</v>
      </c>
      <c r="S562" s="3">
        <f t="shared" si="52"/>
        <v>10</v>
      </c>
      <c r="T562" s="3">
        <f t="shared" si="53"/>
        <v>0</v>
      </c>
      <c r="U562" s="29">
        <v>1</v>
      </c>
      <c r="V562" s="10">
        <v>9</v>
      </c>
      <c r="W562" s="32">
        <v>2</v>
      </c>
      <c r="X562" s="29">
        <v>7</v>
      </c>
      <c r="Y562" s="32">
        <v>6</v>
      </c>
      <c r="Z562" s="32">
        <v>3</v>
      </c>
      <c r="AA562" s="32">
        <v>1</v>
      </c>
      <c r="AB562" s="34">
        <v>0</v>
      </c>
      <c r="AC562" s="34">
        <v>0</v>
      </c>
      <c r="AD562" s="34">
        <v>0</v>
      </c>
    </row>
    <row r="563" spans="1:30" ht="12.75">
      <c r="A563" s="11">
        <v>5000</v>
      </c>
      <c r="B563" s="20" t="s">
        <v>2247</v>
      </c>
      <c r="C563" s="20" t="s">
        <v>5011</v>
      </c>
      <c r="D563" s="20" t="s">
        <v>3728</v>
      </c>
      <c r="E563" s="20" t="s">
        <v>3747</v>
      </c>
      <c r="F563" s="20" t="s">
        <v>3424</v>
      </c>
      <c r="K563" s="20" t="s">
        <v>762</v>
      </c>
      <c r="L563" s="20" t="s">
        <v>3830</v>
      </c>
      <c r="N563" s="12">
        <f t="shared" si="48"/>
        <v>40.75</v>
      </c>
      <c r="O563" s="12">
        <f t="shared" si="49"/>
        <v>4.5277777777777777</v>
      </c>
      <c r="P563" s="26">
        <v>18</v>
      </c>
      <c r="Q563" s="30">
        <f t="shared" si="50"/>
        <v>6</v>
      </c>
      <c r="R563" s="3">
        <f t="shared" si="51"/>
        <v>10</v>
      </c>
      <c r="S563" s="3">
        <f t="shared" si="52"/>
        <v>10</v>
      </c>
      <c r="T563" s="3">
        <f t="shared" si="53"/>
        <v>0</v>
      </c>
      <c r="U563" s="29">
        <v>1</v>
      </c>
      <c r="V563" s="10">
        <v>9</v>
      </c>
      <c r="W563" s="32">
        <v>2</v>
      </c>
      <c r="X563" s="29">
        <v>7</v>
      </c>
      <c r="Y563" s="32">
        <v>6</v>
      </c>
      <c r="Z563" s="32">
        <v>3</v>
      </c>
      <c r="AA563" s="32">
        <v>1</v>
      </c>
      <c r="AB563" s="34">
        <v>0</v>
      </c>
      <c r="AC563" s="34">
        <v>0</v>
      </c>
      <c r="AD563" s="34">
        <v>0</v>
      </c>
    </row>
    <row r="564" spans="1:30" ht="12.75">
      <c r="A564" s="11">
        <v>1250</v>
      </c>
      <c r="B564" s="20" t="s">
        <v>870</v>
      </c>
      <c r="C564" s="20" t="s">
        <v>2768</v>
      </c>
      <c r="D564" s="20" t="s">
        <v>3728</v>
      </c>
      <c r="E564" s="20" t="s">
        <v>3747</v>
      </c>
      <c r="F564" s="20" t="s">
        <v>3424</v>
      </c>
      <c r="K564" s="20" t="s">
        <v>764</v>
      </c>
      <c r="L564" s="20" t="s">
        <v>2783</v>
      </c>
      <c r="N564" s="12">
        <f t="shared" si="48"/>
        <v>49.25</v>
      </c>
      <c r="O564" s="12">
        <f t="shared" si="49"/>
        <v>4.104166666666667</v>
      </c>
      <c r="P564" s="26">
        <v>24</v>
      </c>
      <c r="Q564" s="30">
        <f t="shared" si="50"/>
        <v>6</v>
      </c>
      <c r="R564" s="3">
        <f t="shared" si="51"/>
        <v>14</v>
      </c>
      <c r="S564" s="3">
        <f t="shared" si="52"/>
        <v>14</v>
      </c>
      <c r="T564" s="3">
        <f t="shared" si="53"/>
        <v>0</v>
      </c>
      <c r="U564" s="29">
        <v>2</v>
      </c>
      <c r="V564" s="10">
        <v>6</v>
      </c>
      <c r="W564" s="32">
        <v>5</v>
      </c>
      <c r="X564" s="29">
        <v>8</v>
      </c>
      <c r="Y564" s="32">
        <v>4</v>
      </c>
      <c r="Z564" s="32">
        <v>6</v>
      </c>
      <c r="AA564" s="32">
        <v>4</v>
      </c>
      <c r="AB564" s="34">
        <v>0</v>
      </c>
      <c r="AC564" s="34">
        <v>0</v>
      </c>
      <c r="AD564" s="34">
        <v>0</v>
      </c>
    </row>
    <row r="565" spans="1:30" ht="12.75">
      <c r="A565" s="11">
        <v>125</v>
      </c>
      <c r="B565" s="20" t="s">
        <v>871</v>
      </c>
      <c r="C565" s="20" t="s">
        <v>1619</v>
      </c>
      <c r="D565" s="20" t="s">
        <v>3728</v>
      </c>
      <c r="E565" s="20" t="s">
        <v>3747</v>
      </c>
      <c r="F565" s="20" t="s">
        <v>3424</v>
      </c>
      <c r="K565" s="20" t="s">
        <v>764</v>
      </c>
      <c r="L565" s="20" t="s">
        <v>764</v>
      </c>
      <c r="N565" s="12">
        <f t="shared" si="48"/>
        <v>49.25</v>
      </c>
      <c r="O565" s="12">
        <f t="shared" si="49"/>
        <v>4.104166666666667</v>
      </c>
      <c r="P565" s="26">
        <v>24</v>
      </c>
      <c r="Q565" s="30">
        <f t="shared" si="50"/>
        <v>6</v>
      </c>
      <c r="R565" s="3">
        <f t="shared" si="51"/>
        <v>14</v>
      </c>
      <c r="S565" s="3">
        <f t="shared" si="52"/>
        <v>14</v>
      </c>
      <c r="T565" s="3">
        <f t="shared" si="53"/>
        <v>0</v>
      </c>
      <c r="U565" s="29">
        <v>2</v>
      </c>
      <c r="V565" s="10">
        <v>6</v>
      </c>
      <c r="W565" s="32">
        <v>5</v>
      </c>
      <c r="X565" s="29">
        <v>8</v>
      </c>
      <c r="Y565" s="32">
        <v>4</v>
      </c>
      <c r="Z565" s="32">
        <v>6</v>
      </c>
      <c r="AA565" s="32">
        <v>4</v>
      </c>
      <c r="AB565" s="34">
        <v>0</v>
      </c>
      <c r="AC565" s="34">
        <v>0</v>
      </c>
      <c r="AD565" s="34">
        <v>0</v>
      </c>
    </row>
    <row r="566" spans="1:30" ht="12.75">
      <c r="A566" s="11">
        <v>2625</v>
      </c>
      <c r="B566" s="20" t="s">
        <v>871</v>
      </c>
      <c r="C566" s="20" t="s">
        <v>1199</v>
      </c>
      <c r="D566" s="20" t="s">
        <v>3728</v>
      </c>
      <c r="E566" s="20" t="s">
        <v>3747</v>
      </c>
      <c r="F566" s="20" t="s">
        <v>3424</v>
      </c>
      <c r="K566" s="20" t="s">
        <v>764</v>
      </c>
      <c r="L566" s="20" t="s">
        <v>4160</v>
      </c>
      <c r="N566" s="12">
        <f t="shared" si="48"/>
        <v>49.25</v>
      </c>
      <c r="O566" s="12">
        <f t="shared" si="49"/>
        <v>4.104166666666667</v>
      </c>
      <c r="P566" s="26">
        <v>24</v>
      </c>
      <c r="Q566" s="30">
        <f t="shared" si="50"/>
        <v>6</v>
      </c>
      <c r="R566" s="3">
        <f t="shared" si="51"/>
        <v>14</v>
      </c>
      <c r="S566" s="3">
        <f t="shared" si="52"/>
        <v>14</v>
      </c>
      <c r="T566" s="3">
        <f t="shared" si="53"/>
        <v>0</v>
      </c>
      <c r="U566" s="29">
        <v>2</v>
      </c>
      <c r="V566" s="10">
        <v>6</v>
      </c>
      <c r="W566" s="32">
        <v>5</v>
      </c>
      <c r="X566" s="29">
        <v>8</v>
      </c>
      <c r="Y566" s="32">
        <v>4</v>
      </c>
      <c r="Z566" s="32">
        <v>6</v>
      </c>
      <c r="AA566" s="32">
        <v>4</v>
      </c>
      <c r="AB566" s="34">
        <v>0</v>
      </c>
      <c r="AC566" s="34">
        <v>0</v>
      </c>
      <c r="AD566" s="34">
        <v>0</v>
      </c>
    </row>
    <row r="567" spans="1:30" ht="12.75">
      <c r="A567" s="11">
        <v>850</v>
      </c>
      <c r="B567" s="20" t="s">
        <v>871</v>
      </c>
      <c r="C567" s="20" t="s">
        <v>3516</v>
      </c>
      <c r="D567" s="20" t="s">
        <v>3728</v>
      </c>
      <c r="E567" s="20" t="s">
        <v>3747</v>
      </c>
      <c r="F567" s="20" t="s">
        <v>3424</v>
      </c>
      <c r="K567" s="20" t="s">
        <v>764</v>
      </c>
      <c r="L567" s="20" t="s">
        <v>3520</v>
      </c>
      <c r="N567" s="12">
        <f t="shared" si="48"/>
        <v>49.25</v>
      </c>
      <c r="O567" s="12">
        <f t="shared" si="49"/>
        <v>4.104166666666667</v>
      </c>
      <c r="P567" s="26">
        <v>24</v>
      </c>
      <c r="Q567" s="30">
        <f t="shared" si="50"/>
        <v>6</v>
      </c>
      <c r="R567" s="3">
        <f t="shared" si="51"/>
        <v>14</v>
      </c>
      <c r="S567" s="3">
        <f t="shared" si="52"/>
        <v>14</v>
      </c>
      <c r="T567" s="3">
        <f t="shared" si="53"/>
        <v>0</v>
      </c>
      <c r="U567" s="29">
        <v>2</v>
      </c>
      <c r="V567" s="10">
        <v>6</v>
      </c>
      <c r="W567" s="32">
        <v>5</v>
      </c>
      <c r="X567" s="29">
        <v>8</v>
      </c>
      <c r="Y567" s="32">
        <v>4</v>
      </c>
      <c r="Z567" s="32">
        <v>6</v>
      </c>
      <c r="AA567" s="32">
        <v>4</v>
      </c>
      <c r="AB567" s="34">
        <v>0</v>
      </c>
      <c r="AC567" s="34">
        <v>0</v>
      </c>
      <c r="AD567" s="34">
        <v>0</v>
      </c>
    </row>
    <row r="568" spans="1:30" ht="12.75">
      <c r="A568" s="11">
        <v>2750</v>
      </c>
      <c r="B568" s="20" t="s">
        <v>871</v>
      </c>
      <c r="C568" s="20" t="s">
        <v>4488</v>
      </c>
      <c r="D568" s="20" t="s">
        <v>3728</v>
      </c>
      <c r="E568" s="20" t="s">
        <v>3747</v>
      </c>
      <c r="F568" s="20" t="s">
        <v>3424</v>
      </c>
      <c r="K568" s="20" t="s">
        <v>4481</v>
      </c>
      <c r="L568" s="20" t="s">
        <v>4481</v>
      </c>
      <c r="N568" s="12">
        <f t="shared" si="48"/>
        <v>49.25</v>
      </c>
      <c r="O568" s="12">
        <f t="shared" si="49"/>
        <v>4.104166666666667</v>
      </c>
      <c r="P568" s="26">
        <v>24</v>
      </c>
      <c r="Q568" s="30">
        <f t="shared" si="50"/>
        <v>6</v>
      </c>
      <c r="R568" s="3">
        <f t="shared" si="51"/>
        <v>14</v>
      </c>
      <c r="S568" s="3">
        <f t="shared" si="52"/>
        <v>14</v>
      </c>
      <c r="T568" s="3">
        <f t="shared" si="53"/>
        <v>0</v>
      </c>
      <c r="U568" s="29">
        <v>2</v>
      </c>
      <c r="V568" s="10">
        <v>6</v>
      </c>
      <c r="W568" s="32">
        <v>5</v>
      </c>
      <c r="X568" s="29">
        <v>8</v>
      </c>
      <c r="Y568" s="32">
        <v>4</v>
      </c>
      <c r="Z568" s="32">
        <v>6</v>
      </c>
      <c r="AA568" s="32">
        <v>4</v>
      </c>
      <c r="AB568" s="34">
        <v>0</v>
      </c>
      <c r="AC568" s="34">
        <v>0</v>
      </c>
      <c r="AD568" s="34">
        <v>0</v>
      </c>
    </row>
    <row r="569" spans="1:30" ht="12.75">
      <c r="A569" s="11">
        <v>125</v>
      </c>
      <c r="B569" s="20" t="s">
        <v>952</v>
      </c>
      <c r="C569" s="20" t="s">
        <v>998</v>
      </c>
      <c r="D569" s="20" t="s">
        <v>3728</v>
      </c>
      <c r="E569" s="20" t="s">
        <v>3747</v>
      </c>
      <c r="F569" s="20" t="s">
        <v>3424</v>
      </c>
      <c r="K569" s="20" t="s">
        <v>764</v>
      </c>
      <c r="L569" s="20" t="s">
        <v>997</v>
      </c>
      <c r="N569" s="12">
        <f t="shared" si="48"/>
        <v>49.25</v>
      </c>
      <c r="O569" s="12">
        <f t="shared" si="49"/>
        <v>4.104166666666667</v>
      </c>
      <c r="P569" s="26">
        <v>24</v>
      </c>
      <c r="Q569" s="30">
        <f t="shared" si="50"/>
        <v>6</v>
      </c>
      <c r="R569" s="3">
        <f t="shared" si="51"/>
        <v>14</v>
      </c>
      <c r="S569" s="3">
        <f t="shared" si="52"/>
        <v>14</v>
      </c>
      <c r="T569" s="3">
        <f t="shared" si="53"/>
        <v>0</v>
      </c>
      <c r="U569" s="29">
        <v>2</v>
      </c>
      <c r="V569" s="10">
        <v>6</v>
      </c>
      <c r="W569" s="32">
        <v>5</v>
      </c>
      <c r="X569" s="29">
        <v>8</v>
      </c>
      <c r="Y569" s="32">
        <v>4</v>
      </c>
      <c r="Z569" s="32">
        <v>6</v>
      </c>
      <c r="AA569" s="32">
        <v>4</v>
      </c>
      <c r="AB569" s="34">
        <v>0</v>
      </c>
      <c r="AC569" s="34">
        <v>0</v>
      </c>
      <c r="AD569" s="34">
        <v>0</v>
      </c>
    </row>
    <row r="570" spans="1:30" ht="12.75">
      <c r="A570" s="11">
        <v>400000</v>
      </c>
      <c r="B570" s="20" t="s">
        <v>868</v>
      </c>
      <c r="C570" s="20" t="s">
        <v>7647</v>
      </c>
      <c r="D570" s="20" t="s">
        <v>3728</v>
      </c>
      <c r="E570" s="20" t="s">
        <v>3747</v>
      </c>
      <c r="F570" s="20" t="s">
        <v>3424</v>
      </c>
      <c r="K570" s="20" t="s">
        <v>2624</v>
      </c>
      <c r="L570" s="20" t="s">
        <v>6008</v>
      </c>
      <c r="N570" s="12">
        <f t="shared" si="48"/>
        <v>53.75</v>
      </c>
      <c r="O570" s="12">
        <f t="shared" si="49"/>
        <v>3.5833333333333335</v>
      </c>
      <c r="P570" s="26">
        <v>30</v>
      </c>
      <c r="Q570" s="30">
        <f t="shared" si="50"/>
        <v>6</v>
      </c>
      <c r="R570" s="3">
        <f t="shared" si="51"/>
        <v>15</v>
      </c>
      <c r="S570" s="3">
        <f t="shared" si="52"/>
        <v>15</v>
      </c>
      <c r="T570" s="3">
        <f t="shared" si="53"/>
        <v>0</v>
      </c>
      <c r="U570" s="29">
        <v>2</v>
      </c>
      <c r="V570" s="10">
        <v>6</v>
      </c>
      <c r="W570" s="32">
        <v>6</v>
      </c>
      <c r="X570" s="29">
        <v>13</v>
      </c>
      <c r="Y570" s="32">
        <v>6</v>
      </c>
      <c r="Z570" s="32">
        <v>6</v>
      </c>
      <c r="AA570" s="32">
        <v>3</v>
      </c>
      <c r="AB570" s="34">
        <v>0</v>
      </c>
      <c r="AC570" s="34">
        <v>0</v>
      </c>
      <c r="AD570" s="34">
        <v>0</v>
      </c>
    </row>
    <row r="571" spans="1:30" ht="12.75">
      <c r="A571" s="11">
        <v>187</v>
      </c>
      <c r="B571" s="20" t="s">
        <v>952</v>
      </c>
      <c r="C571" s="20" t="s">
        <v>961</v>
      </c>
      <c r="D571" s="20" t="s">
        <v>3728</v>
      </c>
      <c r="E571" s="20" t="s">
        <v>3747</v>
      </c>
      <c r="F571" s="20" t="s">
        <v>3424</v>
      </c>
      <c r="K571" s="20" t="s">
        <v>764</v>
      </c>
      <c r="L571" s="20" t="s">
        <v>976</v>
      </c>
      <c r="N571" s="12">
        <f t="shared" si="48"/>
        <v>51</v>
      </c>
      <c r="O571" s="12">
        <f t="shared" si="49"/>
        <v>3.40</v>
      </c>
      <c r="P571" s="26">
        <v>30</v>
      </c>
      <c r="Q571" s="30">
        <f t="shared" si="50"/>
        <v>6</v>
      </c>
      <c r="R571" s="3">
        <f t="shared" si="51"/>
        <v>14</v>
      </c>
      <c r="S571" s="3">
        <f t="shared" si="52"/>
        <v>14</v>
      </c>
      <c r="T571" s="3">
        <f t="shared" si="53"/>
        <v>0</v>
      </c>
      <c r="U571" s="29">
        <v>3</v>
      </c>
      <c r="V571" s="10">
        <v>5</v>
      </c>
      <c r="W571" s="32">
        <v>7</v>
      </c>
      <c r="X571" s="29">
        <v>7</v>
      </c>
      <c r="Y571" s="32">
        <v>3</v>
      </c>
      <c r="Z571" s="32">
        <v>6</v>
      </c>
      <c r="AA571" s="32">
        <v>5</v>
      </c>
      <c r="AB571" s="34">
        <v>0</v>
      </c>
      <c r="AC571" s="34">
        <v>0</v>
      </c>
      <c r="AD571" s="34">
        <v>0</v>
      </c>
    </row>
    <row r="572" spans="1:30" ht="12.75">
      <c r="A572" s="11">
        <v>187</v>
      </c>
      <c r="B572" s="20" t="s">
        <v>952</v>
      </c>
      <c r="C572" s="20" t="s">
        <v>975</v>
      </c>
      <c r="D572" s="20" t="s">
        <v>3728</v>
      </c>
      <c r="E572" s="20" t="s">
        <v>3747</v>
      </c>
      <c r="F572" s="20" t="s">
        <v>3424</v>
      </c>
      <c r="K572" s="20" t="s">
        <v>764</v>
      </c>
      <c r="L572" s="20" t="s">
        <v>983</v>
      </c>
      <c r="N572" s="12">
        <f t="shared" si="48"/>
        <v>51</v>
      </c>
      <c r="O572" s="12">
        <f t="shared" si="49"/>
        <v>3.40</v>
      </c>
      <c r="P572" s="26">
        <v>30</v>
      </c>
      <c r="Q572" s="30">
        <f t="shared" si="50"/>
        <v>6</v>
      </c>
      <c r="R572" s="3">
        <f t="shared" si="51"/>
        <v>14</v>
      </c>
      <c r="S572" s="3">
        <f t="shared" si="52"/>
        <v>14</v>
      </c>
      <c r="T572" s="3">
        <f t="shared" si="53"/>
        <v>0</v>
      </c>
      <c r="U572" s="29">
        <v>3</v>
      </c>
      <c r="V572" s="10">
        <v>5</v>
      </c>
      <c r="W572" s="32">
        <v>7</v>
      </c>
      <c r="X572" s="29">
        <v>7</v>
      </c>
      <c r="Y572" s="32">
        <v>3</v>
      </c>
      <c r="Z572" s="32">
        <v>6</v>
      </c>
      <c r="AA572" s="32">
        <v>5</v>
      </c>
      <c r="AB572" s="34">
        <v>0</v>
      </c>
      <c r="AC572" s="34">
        <v>0</v>
      </c>
      <c r="AD572" s="34">
        <v>0</v>
      </c>
    </row>
    <row r="573" spans="1:30" ht="12.75">
      <c r="A573" s="11">
        <v>68925</v>
      </c>
      <c r="B573" s="20" t="s">
        <v>872</v>
      </c>
      <c r="C573" s="20" t="s">
        <v>6087</v>
      </c>
      <c r="D573" s="20" t="s">
        <v>3728</v>
      </c>
      <c r="E573" s="20" t="s">
        <v>3747</v>
      </c>
      <c r="F573" s="20" t="s">
        <v>3424</v>
      </c>
      <c r="G573" s="48" t="s">
        <v>8207</v>
      </c>
      <c r="J573" s="20" t="s">
        <v>7812</v>
      </c>
      <c r="K573" s="20" t="s">
        <v>2624</v>
      </c>
      <c r="L573" s="20" t="s">
        <v>8104</v>
      </c>
      <c r="N573" s="12">
        <f t="shared" si="48"/>
        <v>54</v>
      </c>
      <c r="O573" s="12">
        <f t="shared" si="49"/>
        <v>2.8421052631578947</v>
      </c>
      <c r="P573" s="26">
        <v>38</v>
      </c>
      <c r="Q573" s="30">
        <f t="shared" si="50"/>
        <v>6</v>
      </c>
      <c r="R573" s="3">
        <f t="shared" si="51"/>
        <v>16</v>
      </c>
      <c r="S573" s="3">
        <f t="shared" si="52"/>
        <v>16</v>
      </c>
      <c r="T573" s="3">
        <f t="shared" si="53"/>
        <v>0</v>
      </c>
      <c r="U573" s="29">
        <v>2</v>
      </c>
      <c r="V573" s="10">
        <v>5</v>
      </c>
      <c r="W573" s="32">
        <v>6</v>
      </c>
      <c r="X573" s="29">
        <v>12</v>
      </c>
      <c r="Y573" s="32">
        <v>6</v>
      </c>
      <c r="Z573" s="32">
        <v>6</v>
      </c>
      <c r="AA573" s="32">
        <v>4</v>
      </c>
      <c r="AB573" s="34">
        <v>0</v>
      </c>
      <c r="AC573" s="34">
        <v>0</v>
      </c>
      <c r="AD573" s="34">
        <v>0</v>
      </c>
    </row>
    <row r="574" spans="1:30" ht="12.75">
      <c r="A574" s="11">
        <v>187</v>
      </c>
      <c r="B574" s="20" t="s">
        <v>871</v>
      </c>
      <c r="C574" s="20" t="s">
        <v>1619</v>
      </c>
      <c r="D574" s="20" t="s">
        <v>3728</v>
      </c>
      <c r="E574" s="20" t="s">
        <v>3747</v>
      </c>
      <c r="F574" s="20" t="s">
        <v>3424</v>
      </c>
      <c r="K574" s="20" t="s">
        <v>2797</v>
      </c>
      <c r="L574" s="20" t="s">
        <v>765</v>
      </c>
      <c r="N574" s="12">
        <f t="shared" si="48"/>
        <v>47.50</v>
      </c>
      <c r="O574" s="12">
        <f t="shared" si="49"/>
        <v>2.3170731707317072</v>
      </c>
      <c r="P574" s="26">
        <v>41</v>
      </c>
      <c r="Q574" s="30">
        <f t="shared" si="50"/>
        <v>6</v>
      </c>
      <c r="R574" s="3">
        <f t="shared" si="51"/>
        <v>13</v>
      </c>
      <c r="S574" s="3">
        <f t="shared" si="52"/>
        <v>13</v>
      </c>
      <c r="T574" s="3">
        <f t="shared" si="53"/>
        <v>0</v>
      </c>
      <c r="U574" s="29">
        <v>3</v>
      </c>
      <c r="V574" s="10">
        <v>4</v>
      </c>
      <c r="W574" s="32">
        <v>7</v>
      </c>
      <c r="X574" s="29">
        <v>7</v>
      </c>
      <c r="Y574" s="32">
        <v>3</v>
      </c>
      <c r="Z574" s="32">
        <v>6</v>
      </c>
      <c r="AA574" s="32">
        <v>4</v>
      </c>
      <c r="AB574" s="34">
        <v>0</v>
      </c>
      <c r="AC574" s="34">
        <v>0</v>
      </c>
      <c r="AD574" s="34">
        <v>0</v>
      </c>
    </row>
    <row r="575" spans="1:30" ht="12.75">
      <c r="A575" s="11">
        <v>2625</v>
      </c>
      <c r="B575" s="20" t="s">
        <v>871</v>
      </c>
      <c r="C575" s="20" t="s">
        <v>5308</v>
      </c>
      <c r="D575" s="20" t="s">
        <v>3728</v>
      </c>
      <c r="E575" s="20" t="s">
        <v>3747</v>
      </c>
      <c r="F575" s="20" t="s">
        <v>3424</v>
      </c>
      <c r="K575" s="20" t="s">
        <v>5296</v>
      </c>
      <c r="L575" s="20" t="s">
        <v>5296</v>
      </c>
      <c r="N575" s="12">
        <f t="shared" si="48"/>
        <v>47.50</v>
      </c>
      <c r="O575" s="12">
        <f t="shared" si="49"/>
        <v>2.3170731707317072</v>
      </c>
      <c r="P575" s="26">
        <v>41</v>
      </c>
      <c r="Q575" s="30">
        <f t="shared" si="50"/>
        <v>6</v>
      </c>
      <c r="R575" s="3">
        <f t="shared" si="51"/>
        <v>13</v>
      </c>
      <c r="S575" s="3">
        <f t="shared" si="52"/>
        <v>13</v>
      </c>
      <c r="T575" s="3">
        <f t="shared" si="53"/>
        <v>0</v>
      </c>
      <c r="U575" s="29">
        <v>3</v>
      </c>
      <c r="V575" s="10">
        <v>4</v>
      </c>
      <c r="W575" s="32">
        <v>7</v>
      </c>
      <c r="X575" s="29">
        <v>7</v>
      </c>
      <c r="Y575" s="32">
        <v>3</v>
      </c>
      <c r="Z575" s="32">
        <v>6</v>
      </c>
      <c r="AA575" s="32">
        <v>4</v>
      </c>
      <c r="AB575" s="34">
        <v>0</v>
      </c>
      <c r="AC575" s="34">
        <v>0</v>
      </c>
      <c r="AD575" s="34">
        <v>0</v>
      </c>
    </row>
    <row r="576" spans="1:30" ht="12.75">
      <c r="A576" s="11">
        <v>5562500</v>
      </c>
      <c r="B576" s="20" t="s">
        <v>870</v>
      </c>
      <c r="C576" s="20" t="s">
        <v>5650</v>
      </c>
      <c r="D576" s="20" t="s">
        <v>3728</v>
      </c>
      <c r="E576" s="20" t="s">
        <v>3747</v>
      </c>
      <c r="F576" s="20" t="s">
        <v>3424</v>
      </c>
      <c r="K576" s="20" t="s">
        <v>2799</v>
      </c>
      <c r="L576" s="20" t="s">
        <v>5740</v>
      </c>
      <c r="N576" s="12">
        <f t="shared" si="48"/>
        <v>36.25</v>
      </c>
      <c r="O576" s="12">
        <f t="shared" si="49"/>
        <v>2.0714285714285716</v>
      </c>
      <c r="P576" s="26">
        <v>35</v>
      </c>
      <c r="Q576" s="30">
        <f t="shared" si="50"/>
        <v>4</v>
      </c>
      <c r="R576" s="3">
        <f t="shared" si="51"/>
        <v>9</v>
      </c>
      <c r="S576" s="3">
        <f t="shared" si="52"/>
        <v>9</v>
      </c>
      <c r="T576" s="3">
        <f t="shared" si="53"/>
        <v>0</v>
      </c>
      <c r="U576" s="29">
        <v>1</v>
      </c>
      <c r="V576" s="10">
        <v>6</v>
      </c>
      <c r="W576" s="32">
        <v>4</v>
      </c>
      <c r="X576" s="29">
        <v>5</v>
      </c>
      <c r="Y576" s="32">
        <v>4</v>
      </c>
      <c r="Z576" s="32">
        <v>3</v>
      </c>
      <c r="AA576" s="32">
        <v>2</v>
      </c>
      <c r="AB576" s="34">
        <v>0</v>
      </c>
      <c r="AC576" s="34">
        <v>0</v>
      </c>
      <c r="AD576" s="34">
        <v>0</v>
      </c>
    </row>
    <row r="577" spans="1:30" ht="12.75">
      <c r="A577" s="11">
        <v>1937500</v>
      </c>
      <c r="B577" s="20" t="s">
        <v>870</v>
      </c>
      <c r="C577" s="20" t="s">
        <v>5650</v>
      </c>
      <c r="D577" s="20" t="s">
        <v>3728</v>
      </c>
      <c r="E577" s="20" t="s">
        <v>3747</v>
      </c>
      <c r="F577" s="20" t="s">
        <v>3424</v>
      </c>
      <c r="K577" s="20" t="s">
        <v>2799</v>
      </c>
      <c r="L577" s="20" t="s">
        <v>5741</v>
      </c>
      <c r="N577" s="12">
        <f t="shared" si="48"/>
        <v>36.25</v>
      </c>
      <c r="O577" s="12">
        <f t="shared" si="49"/>
        <v>2.0714285714285716</v>
      </c>
      <c r="P577" s="26">
        <v>35</v>
      </c>
      <c r="Q577" s="30">
        <f t="shared" si="50"/>
        <v>4</v>
      </c>
      <c r="R577" s="3">
        <f t="shared" si="51"/>
        <v>9</v>
      </c>
      <c r="S577" s="3">
        <f t="shared" si="52"/>
        <v>9</v>
      </c>
      <c r="T577" s="3">
        <f t="shared" si="53"/>
        <v>0</v>
      </c>
      <c r="U577" s="29">
        <v>1</v>
      </c>
      <c r="V577" s="10">
        <v>6</v>
      </c>
      <c r="W577" s="32">
        <v>4</v>
      </c>
      <c r="X577" s="29">
        <v>5</v>
      </c>
      <c r="Y577" s="32">
        <v>4</v>
      </c>
      <c r="Z577" s="32">
        <v>3</v>
      </c>
      <c r="AA577" s="32">
        <v>2</v>
      </c>
      <c r="AB577" s="34">
        <v>0</v>
      </c>
      <c r="AC577" s="34">
        <v>0</v>
      </c>
      <c r="AD577" s="34">
        <v>0</v>
      </c>
    </row>
    <row r="578" spans="1:30" ht="12.75">
      <c r="A578" s="11">
        <v>2750000</v>
      </c>
      <c r="B578" s="20" t="s">
        <v>870</v>
      </c>
      <c r="C578" s="20" t="s">
        <v>5650</v>
      </c>
      <c r="D578" s="20" t="s">
        <v>3728</v>
      </c>
      <c r="E578" s="20" t="s">
        <v>3747</v>
      </c>
      <c r="F578" s="20" t="s">
        <v>3424</v>
      </c>
      <c r="K578" s="20" t="s">
        <v>2799</v>
      </c>
      <c r="L578" s="20" t="s">
        <v>5739</v>
      </c>
      <c r="N578" s="12">
        <f t="shared" si="54" ref="N578:N641">2*S578+2*T578+U578+1.5*V578+1.25*W578+0.25*X578+2</f>
        <v>36.25</v>
      </c>
      <c r="O578" s="12">
        <f t="shared" si="55" ref="O578:O641">N578/(P578*0.5)</f>
        <v>2.0714285714285716</v>
      </c>
      <c r="P578" s="26">
        <v>35</v>
      </c>
      <c r="Q578" s="30">
        <f t="shared" si="56" ref="Q578:Q641">MAX(Y578:AD578)</f>
        <v>4</v>
      </c>
      <c r="R578" s="3">
        <f t="shared" si="57" ref="R578:R641">SUM(Y578:AD578)</f>
        <v>9</v>
      </c>
      <c r="S578" s="3">
        <f t="shared" si="58" ref="S578:S641">SUM(Y578:AA578)</f>
        <v>9</v>
      </c>
      <c r="T578" s="3">
        <f t="shared" si="59" ref="T578:T641">SUM(AB578:AD578)</f>
        <v>0</v>
      </c>
      <c r="U578" s="29">
        <v>1</v>
      </c>
      <c r="V578" s="10">
        <v>6</v>
      </c>
      <c r="W578" s="32">
        <v>4</v>
      </c>
      <c r="X578" s="29">
        <v>5</v>
      </c>
      <c r="Y578" s="32">
        <v>4</v>
      </c>
      <c r="Z578" s="32">
        <v>3</v>
      </c>
      <c r="AA578" s="32">
        <v>2</v>
      </c>
      <c r="AB578" s="34">
        <v>0</v>
      </c>
      <c r="AC578" s="34">
        <v>0</v>
      </c>
      <c r="AD578" s="34">
        <v>0</v>
      </c>
    </row>
    <row r="579" spans="1:30" ht="12.75">
      <c r="A579" s="11">
        <v>3437500</v>
      </c>
      <c r="B579" s="20" t="s">
        <v>870</v>
      </c>
      <c r="C579" s="20" t="s">
        <v>5650</v>
      </c>
      <c r="D579" s="20" t="s">
        <v>3728</v>
      </c>
      <c r="E579" s="20" t="s">
        <v>3747</v>
      </c>
      <c r="F579" s="20" t="s">
        <v>3424</v>
      </c>
      <c r="K579" s="20" t="s">
        <v>2799</v>
      </c>
      <c r="L579" s="20" t="s">
        <v>5738</v>
      </c>
      <c r="N579" s="12">
        <f t="shared" si="54"/>
        <v>36.25</v>
      </c>
      <c r="O579" s="12">
        <f t="shared" si="55"/>
        <v>2.0714285714285716</v>
      </c>
      <c r="P579" s="26">
        <v>35</v>
      </c>
      <c r="Q579" s="30">
        <f t="shared" si="56"/>
        <v>4</v>
      </c>
      <c r="R579" s="3">
        <f t="shared" si="57"/>
        <v>9</v>
      </c>
      <c r="S579" s="3">
        <f t="shared" si="58"/>
        <v>9</v>
      </c>
      <c r="T579" s="3">
        <f t="shared" si="59"/>
        <v>0</v>
      </c>
      <c r="U579" s="29">
        <v>1</v>
      </c>
      <c r="V579" s="10">
        <v>6</v>
      </c>
      <c r="W579" s="32">
        <v>4</v>
      </c>
      <c r="X579" s="29">
        <v>5</v>
      </c>
      <c r="Y579" s="32">
        <v>4</v>
      </c>
      <c r="Z579" s="32">
        <v>3</v>
      </c>
      <c r="AA579" s="32">
        <v>2</v>
      </c>
      <c r="AB579" s="34">
        <v>0</v>
      </c>
      <c r="AC579" s="34">
        <v>0</v>
      </c>
      <c r="AD579" s="34">
        <v>0</v>
      </c>
    </row>
    <row r="580" spans="1:30" ht="12.75">
      <c r="A580" s="11">
        <v>1875000</v>
      </c>
      <c r="B580" s="20" t="s">
        <v>868</v>
      </c>
      <c r="C580" s="20" t="s">
        <v>7670</v>
      </c>
      <c r="D580" s="20" t="s">
        <v>3727</v>
      </c>
      <c r="E580" s="20" t="s">
        <v>3748</v>
      </c>
      <c r="F580" s="20" t="s">
        <v>3424</v>
      </c>
      <c r="K580" s="20" t="s">
        <v>2797</v>
      </c>
      <c r="L580" s="20" t="s">
        <v>5187</v>
      </c>
      <c r="N580" s="12">
        <f t="shared" si="54"/>
        <v>91</v>
      </c>
      <c r="O580" s="12">
        <f t="shared" si="55"/>
        <v>2.60</v>
      </c>
      <c r="P580" s="26">
        <v>70</v>
      </c>
      <c r="Q580" s="30">
        <f t="shared" si="56"/>
        <v>19</v>
      </c>
      <c r="R580" s="3">
        <f t="shared" si="57"/>
        <v>30</v>
      </c>
      <c r="S580" s="3">
        <f t="shared" si="58"/>
        <v>30</v>
      </c>
      <c r="T580" s="3">
        <f t="shared" si="59"/>
        <v>0</v>
      </c>
      <c r="U580" s="29">
        <v>5</v>
      </c>
      <c r="V580" s="10">
        <v>3</v>
      </c>
      <c r="W580" s="32">
        <v>12</v>
      </c>
      <c r="X580" s="29">
        <v>18</v>
      </c>
      <c r="Y580" s="32">
        <v>2</v>
      </c>
      <c r="Z580" s="32">
        <v>19</v>
      </c>
      <c r="AA580" s="32">
        <v>9</v>
      </c>
      <c r="AB580" s="34">
        <v>0</v>
      </c>
      <c r="AC580" s="34">
        <v>0</v>
      </c>
      <c r="AD580" s="34">
        <v>0</v>
      </c>
    </row>
    <row r="581" spans="1:30" ht="12.75">
      <c r="A581" s="11">
        <v>14520</v>
      </c>
      <c r="B581" s="20" t="s">
        <v>868</v>
      </c>
      <c r="C581" s="20" t="s">
        <v>7655</v>
      </c>
      <c r="D581" s="20" t="s">
        <v>3727</v>
      </c>
      <c r="E581" s="20" t="s">
        <v>3748</v>
      </c>
      <c r="F581" s="20" t="s">
        <v>3424</v>
      </c>
      <c r="K581" s="20" t="s">
        <v>759</v>
      </c>
      <c r="L581" s="20" t="s">
        <v>3346</v>
      </c>
      <c r="N581" s="12">
        <f t="shared" si="54"/>
        <v>82.50</v>
      </c>
      <c r="O581" s="12">
        <f t="shared" si="55"/>
        <v>3.1730769230769229</v>
      </c>
      <c r="P581" s="26">
        <v>52</v>
      </c>
      <c r="Q581" s="30">
        <f t="shared" si="56"/>
        <v>15</v>
      </c>
      <c r="R581" s="3">
        <f t="shared" si="57"/>
        <v>26</v>
      </c>
      <c r="S581" s="3">
        <f t="shared" si="58"/>
        <v>26</v>
      </c>
      <c r="T581" s="3">
        <f t="shared" si="59"/>
        <v>0</v>
      </c>
      <c r="U581" s="29">
        <v>4</v>
      </c>
      <c r="V581" s="10">
        <v>5</v>
      </c>
      <c r="W581" s="32">
        <v>10</v>
      </c>
      <c r="X581" s="29">
        <v>18</v>
      </c>
      <c r="Y581" s="32">
        <v>3</v>
      </c>
      <c r="Z581" s="32">
        <v>15</v>
      </c>
      <c r="AA581" s="32">
        <v>8</v>
      </c>
      <c r="AB581" s="34">
        <v>0</v>
      </c>
      <c r="AC581" s="34">
        <v>0</v>
      </c>
      <c r="AD581" s="34">
        <v>0</v>
      </c>
    </row>
    <row r="582" spans="1:30" ht="12.75">
      <c r="A582" s="11">
        <v>2625000</v>
      </c>
      <c r="B582" s="20" t="s">
        <v>868</v>
      </c>
      <c r="C582" s="20" t="s">
        <v>7670</v>
      </c>
      <c r="D582" s="20" t="s">
        <v>3727</v>
      </c>
      <c r="E582" s="20" t="s">
        <v>3748</v>
      </c>
      <c r="F582" s="20" t="s">
        <v>3424</v>
      </c>
      <c r="K582" s="20" t="s">
        <v>4484</v>
      </c>
      <c r="L582" s="20" t="s">
        <v>5189</v>
      </c>
      <c r="N582" s="12">
        <f t="shared" si="54"/>
        <v>83.75</v>
      </c>
      <c r="O582" s="12">
        <f t="shared" si="55"/>
        <v>3.0454545454545454</v>
      </c>
      <c r="P582" s="26">
        <v>55</v>
      </c>
      <c r="Q582" s="30">
        <f t="shared" si="56"/>
        <v>14</v>
      </c>
      <c r="R582" s="3">
        <f t="shared" si="57"/>
        <v>27</v>
      </c>
      <c r="S582" s="3">
        <f t="shared" si="58"/>
        <v>27</v>
      </c>
      <c r="T582" s="3">
        <f t="shared" si="59"/>
        <v>0</v>
      </c>
      <c r="U582" s="29">
        <v>3</v>
      </c>
      <c r="V582" s="10">
        <v>6</v>
      </c>
      <c r="W582" s="32">
        <v>9</v>
      </c>
      <c r="X582" s="29">
        <v>18</v>
      </c>
      <c r="Y582" s="32">
        <v>14</v>
      </c>
      <c r="Z582" s="32">
        <v>7</v>
      </c>
      <c r="AA582" s="32">
        <v>6</v>
      </c>
      <c r="AB582" s="34">
        <v>0</v>
      </c>
      <c r="AC582" s="34">
        <v>0</v>
      </c>
      <c r="AD582" s="34">
        <v>0</v>
      </c>
    </row>
    <row r="583" spans="1:30" ht="12.75">
      <c r="A583" s="11">
        <v>12500</v>
      </c>
      <c r="B583" s="20" t="s">
        <v>5602</v>
      </c>
      <c r="D583" s="20" t="s">
        <v>3727</v>
      </c>
      <c r="E583" s="20" t="s">
        <v>3748</v>
      </c>
      <c r="F583" s="20" t="s">
        <v>3424</v>
      </c>
      <c r="G583" s="48" t="s">
        <v>7359</v>
      </c>
      <c r="K583" s="20" t="s">
        <v>2561</v>
      </c>
      <c r="L583" s="20" t="s">
        <v>234</v>
      </c>
      <c r="N583" s="12">
        <f t="shared" si="54"/>
        <v>63.75</v>
      </c>
      <c r="O583" s="12">
        <f t="shared" si="55"/>
        <v>4.5535714285714288</v>
      </c>
      <c r="P583" s="26">
        <v>28</v>
      </c>
      <c r="Q583" s="30">
        <f t="shared" si="56"/>
        <v>14</v>
      </c>
      <c r="R583" s="3">
        <f t="shared" si="57"/>
        <v>22</v>
      </c>
      <c r="S583" s="3">
        <f t="shared" si="58"/>
        <v>22</v>
      </c>
      <c r="T583" s="3">
        <f t="shared" si="59"/>
        <v>0</v>
      </c>
      <c r="U583" s="29">
        <v>2</v>
      </c>
      <c r="V583" s="10">
        <v>5</v>
      </c>
      <c r="W583" s="32">
        <v>5</v>
      </c>
      <c r="X583" s="29">
        <v>8</v>
      </c>
      <c r="Y583" s="32">
        <v>4</v>
      </c>
      <c r="Z583" s="32">
        <v>14</v>
      </c>
      <c r="AA583" s="32">
        <v>4</v>
      </c>
      <c r="AB583" s="34">
        <v>0</v>
      </c>
      <c r="AC583" s="34">
        <v>0</v>
      </c>
      <c r="AD583" s="34">
        <v>0</v>
      </c>
    </row>
    <row r="584" spans="2:30" ht="12.75">
      <c r="B584" s="20" t="s">
        <v>872</v>
      </c>
      <c r="C584" s="20" t="s">
        <v>6087</v>
      </c>
      <c r="D584" s="20" t="s">
        <v>3727</v>
      </c>
      <c r="E584" s="20" t="s">
        <v>3748</v>
      </c>
      <c r="F584" s="20" t="s">
        <v>3424</v>
      </c>
      <c r="G584" s="48" t="s">
        <v>8206</v>
      </c>
      <c r="J584" s="20" t="s">
        <v>1586</v>
      </c>
      <c r="K584" s="20" t="s">
        <v>759</v>
      </c>
      <c r="L584" s="20" t="s">
        <v>8166</v>
      </c>
      <c r="N584" s="12">
        <f t="shared" si="54"/>
        <v>75.75</v>
      </c>
      <c r="O584" s="12">
        <f t="shared" si="55"/>
        <v>3.03</v>
      </c>
      <c r="P584" s="26">
        <v>50</v>
      </c>
      <c r="Q584" s="30">
        <f t="shared" si="56"/>
        <v>14</v>
      </c>
      <c r="R584" s="3">
        <f t="shared" si="57"/>
        <v>24</v>
      </c>
      <c r="S584" s="3">
        <f t="shared" si="58"/>
        <v>24</v>
      </c>
      <c r="T584" s="3">
        <f t="shared" si="59"/>
        <v>0</v>
      </c>
      <c r="U584" s="29">
        <v>4</v>
      </c>
      <c r="V584" s="10">
        <v>5</v>
      </c>
      <c r="W584" s="32">
        <v>9</v>
      </c>
      <c r="X584" s="29">
        <v>12</v>
      </c>
      <c r="Y584" s="32">
        <v>3</v>
      </c>
      <c r="Z584" s="32">
        <v>14</v>
      </c>
      <c r="AA584" s="32">
        <v>7</v>
      </c>
      <c r="AB584" s="34">
        <v>0</v>
      </c>
      <c r="AC584" s="34">
        <v>0</v>
      </c>
      <c r="AD584" s="34">
        <v>0</v>
      </c>
    </row>
    <row r="585" spans="1:30" ht="12.75">
      <c r="A585" s="11">
        <v>225500852</v>
      </c>
      <c r="B585" s="20" t="s">
        <v>874</v>
      </c>
      <c r="C585" s="20" t="s">
        <v>7678</v>
      </c>
      <c r="D585" s="20" t="s">
        <v>3727</v>
      </c>
      <c r="E585" s="20" t="s">
        <v>3748</v>
      </c>
      <c r="F585" s="20" t="s">
        <v>3424</v>
      </c>
      <c r="K585" s="20" t="s">
        <v>759</v>
      </c>
      <c r="L585" s="20" t="s">
        <v>5956</v>
      </c>
      <c r="N585" s="12">
        <f t="shared" si="54"/>
        <v>80.50</v>
      </c>
      <c r="O585" s="12">
        <f t="shared" si="55"/>
        <v>3.0961538461538463</v>
      </c>
      <c r="P585" s="26">
        <v>52</v>
      </c>
      <c r="Q585" s="30">
        <f t="shared" si="56"/>
        <v>14</v>
      </c>
      <c r="R585" s="3">
        <f t="shared" si="57"/>
        <v>25</v>
      </c>
      <c r="S585" s="3">
        <f t="shared" si="58"/>
        <v>25</v>
      </c>
      <c r="T585" s="3">
        <f t="shared" si="59"/>
        <v>0</v>
      </c>
      <c r="U585" s="29">
        <v>4</v>
      </c>
      <c r="V585" s="10">
        <v>5</v>
      </c>
      <c r="W585" s="32">
        <v>10</v>
      </c>
      <c r="X585" s="29">
        <v>18</v>
      </c>
      <c r="Y585" s="32">
        <v>3</v>
      </c>
      <c r="Z585" s="32">
        <v>14</v>
      </c>
      <c r="AA585" s="32">
        <v>8</v>
      </c>
      <c r="AB585" s="34">
        <v>0</v>
      </c>
      <c r="AC585" s="34">
        <v>0</v>
      </c>
      <c r="AD585" s="34">
        <v>0</v>
      </c>
    </row>
    <row r="586" spans="2:30" ht="12.75">
      <c r="B586" s="20" t="s">
        <v>872</v>
      </c>
      <c r="D586" s="20" t="s">
        <v>3727</v>
      </c>
      <c r="E586" s="20" t="s">
        <v>3748</v>
      </c>
      <c r="F586" s="20" t="s">
        <v>3424</v>
      </c>
      <c r="G586" s="48" t="s">
        <v>8232</v>
      </c>
      <c r="J586" s="20" t="s">
        <v>7812</v>
      </c>
      <c r="K586" s="20" t="s">
        <v>2561</v>
      </c>
      <c r="L586" s="20" t="s">
        <v>8107</v>
      </c>
      <c r="N586" s="12">
        <f t="shared" si="54"/>
        <v>82.25</v>
      </c>
      <c r="O586" s="12">
        <f t="shared" si="55"/>
        <v>2.653225806451613</v>
      </c>
      <c r="P586" s="26">
        <v>62</v>
      </c>
      <c r="Q586" s="30">
        <f t="shared" si="56"/>
        <v>14</v>
      </c>
      <c r="R586" s="3">
        <f t="shared" si="57"/>
        <v>26</v>
      </c>
      <c r="S586" s="3">
        <f t="shared" si="58"/>
        <v>26</v>
      </c>
      <c r="T586" s="3">
        <f t="shared" si="59"/>
        <v>0</v>
      </c>
      <c r="U586" s="29">
        <v>5</v>
      </c>
      <c r="V586" s="10">
        <v>5</v>
      </c>
      <c r="W586" s="32">
        <v>9</v>
      </c>
      <c r="X586" s="29">
        <v>18</v>
      </c>
      <c r="Y586" s="32">
        <v>4</v>
      </c>
      <c r="Z586" s="32">
        <v>14</v>
      </c>
      <c r="AA586" s="32">
        <v>8</v>
      </c>
      <c r="AB586" s="34">
        <v>0</v>
      </c>
      <c r="AC586" s="34">
        <v>0</v>
      </c>
      <c r="AD586" s="34">
        <v>0</v>
      </c>
    </row>
    <row r="587" spans="1:30" ht="12.75">
      <c r="A587" s="11">
        <v>63125000</v>
      </c>
      <c r="B587" s="20" t="s">
        <v>874</v>
      </c>
      <c r="C587" s="20" t="s">
        <v>6424</v>
      </c>
      <c r="D587" s="20" t="s">
        <v>3727</v>
      </c>
      <c r="E587" s="20" t="s">
        <v>3748</v>
      </c>
      <c r="F587" s="20" t="s">
        <v>3424</v>
      </c>
      <c r="K587" s="20" t="s">
        <v>2797</v>
      </c>
      <c r="L587" s="20" t="s">
        <v>8447</v>
      </c>
      <c r="M587" s="39" t="s">
        <v>8854</v>
      </c>
      <c r="N587" s="12">
        <f t="shared" si="54"/>
        <v>84.50</v>
      </c>
      <c r="O587" s="12">
        <f t="shared" si="55"/>
        <v>2.725806451612903</v>
      </c>
      <c r="P587" s="26">
        <v>62</v>
      </c>
      <c r="Q587" s="30">
        <f t="shared" si="56"/>
        <v>14</v>
      </c>
      <c r="R587" s="3">
        <f t="shared" si="57"/>
        <v>27</v>
      </c>
      <c r="S587" s="3">
        <f t="shared" si="58"/>
        <v>27</v>
      </c>
      <c r="T587" s="3">
        <f t="shared" si="59"/>
        <v>0</v>
      </c>
      <c r="U587" s="29">
        <v>5</v>
      </c>
      <c r="V587" s="10">
        <v>4</v>
      </c>
      <c r="W587" s="32">
        <v>11</v>
      </c>
      <c r="X587" s="29">
        <v>15</v>
      </c>
      <c r="Y587" s="32">
        <v>2</v>
      </c>
      <c r="Z587" s="32">
        <v>14</v>
      </c>
      <c r="AA587" s="32">
        <v>11</v>
      </c>
      <c r="AB587" s="34">
        <v>0</v>
      </c>
      <c r="AC587" s="34">
        <v>0</v>
      </c>
      <c r="AD587" s="34">
        <v>0</v>
      </c>
    </row>
    <row r="588" spans="1:30" ht="12.75">
      <c r="A588" s="11">
        <v>1708193</v>
      </c>
      <c r="B588" s="20" t="s">
        <v>872</v>
      </c>
      <c r="C588" s="20" t="s">
        <v>6087</v>
      </c>
      <c r="D588" s="20" t="s">
        <v>3727</v>
      </c>
      <c r="E588" s="20" t="s">
        <v>3748</v>
      </c>
      <c r="F588" s="20" t="s">
        <v>3424</v>
      </c>
      <c r="G588" s="48" t="s">
        <v>8206</v>
      </c>
      <c r="J588" s="20" t="s">
        <v>1586</v>
      </c>
      <c r="K588" s="20" t="s">
        <v>2561</v>
      </c>
      <c r="L588" s="20" t="s">
        <v>8165</v>
      </c>
      <c r="N588" s="12">
        <f t="shared" si="54"/>
        <v>76.25</v>
      </c>
      <c r="O588" s="12">
        <f t="shared" si="55"/>
        <v>2.3461538461538463</v>
      </c>
      <c r="P588" s="26">
        <v>65</v>
      </c>
      <c r="Q588" s="30">
        <f t="shared" si="56"/>
        <v>14</v>
      </c>
      <c r="R588" s="3">
        <f t="shared" si="57"/>
        <v>25</v>
      </c>
      <c r="S588" s="3">
        <f t="shared" si="58"/>
        <v>25</v>
      </c>
      <c r="T588" s="3">
        <f t="shared" si="59"/>
        <v>0</v>
      </c>
      <c r="U588" s="29">
        <v>4</v>
      </c>
      <c r="V588" s="10">
        <v>4</v>
      </c>
      <c r="W588" s="32">
        <v>9</v>
      </c>
      <c r="X588" s="29">
        <v>12</v>
      </c>
      <c r="Y588" s="32">
        <v>3</v>
      </c>
      <c r="Z588" s="32">
        <v>14</v>
      </c>
      <c r="AA588" s="32">
        <v>8</v>
      </c>
      <c r="AB588" s="34">
        <v>0</v>
      </c>
      <c r="AC588" s="34">
        <v>0</v>
      </c>
      <c r="AD588" s="34">
        <v>0</v>
      </c>
    </row>
    <row r="589" spans="1:30" ht="12.75">
      <c r="A589" s="11">
        <v>63131</v>
      </c>
      <c r="B589" s="20" t="s">
        <v>868</v>
      </c>
      <c r="C589" s="20" t="s">
        <v>7664</v>
      </c>
      <c r="D589" s="20" t="s">
        <v>3727</v>
      </c>
      <c r="E589" s="20" t="s">
        <v>3748</v>
      </c>
      <c r="F589" s="20" t="s">
        <v>3424</v>
      </c>
      <c r="K589" s="20" t="s">
        <v>5406</v>
      </c>
      <c r="L589" s="20" t="s">
        <v>5408</v>
      </c>
      <c r="N589" s="12">
        <f t="shared" si="54"/>
        <v>91.75</v>
      </c>
      <c r="O589" s="12">
        <f t="shared" si="55"/>
        <v>2.7388059701492535</v>
      </c>
      <c r="P589" s="26">
        <v>67</v>
      </c>
      <c r="Q589" s="30">
        <f t="shared" si="56"/>
        <v>14</v>
      </c>
      <c r="R589" s="3">
        <f t="shared" si="57"/>
        <v>29</v>
      </c>
      <c r="S589" s="3">
        <f t="shared" si="58"/>
        <v>29</v>
      </c>
      <c r="T589" s="3">
        <f t="shared" si="59"/>
        <v>0</v>
      </c>
      <c r="U589" s="29">
        <v>5</v>
      </c>
      <c r="V589" s="10">
        <v>4</v>
      </c>
      <c r="W589" s="32">
        <v>13</v>
      </c>
      <c r="X589" s="29">
        <v>18</v>
      </c>
      <c r="Y589" s="32">
        <v>1</v>
      </c>
      <c r="Z589" s="32">
        <v>14</v>
      </c>
      <c r="AA589" s="32">
        <v>14</v>
      </c>
      <c r="AB589" s="34">
        <v>0</v>
      </c>
      <c r="AC589" s="34">
        <v>0</v>
      </c>
      <c r="AD589" s="34">
        <v>0</v>
      </c>
    </row>
    <row r="590" spans="1:30" ht="12.75">
      <c r="A590" s="11">
        <v>63131</v>
      </c>
      <c r="B590" s="20" t="s">
        <v>868</v>
      </c>
      <c r="C590" s="20" t="s">
        <v>7667</v>
      </c>
      <c r="D590" s="20" t="s">
        <v>3727</v>
      </c>
      <c r="E590" s="20" t="s">
        <v>3748</v>
      </c>
      <c r="F590" s="20" t="s">
        <v>3424</v>
      </c>
      <c r="K590" s="20" t="s">
        <v>5406</v>
      </c>
      <c r="L590" s="20" t="s">
        <v>6185</v>
      </c>
      <c r="N590" s="12">
        <f t="shared" si="54"/>
        <v>91.75</v>
      </c>
      <c r="O590" s="12">
        <f t="shared" si="55"/>
        <v>2.7388059701492535</v>
      </c>
      <c r="P590" s="26">
        <v>67</v>
      </c>
      <c r="Q590" s="30">
        <f t="shared" si="56"/>
        <v>14</v>
      </c>
      <c r="R590" s="3">
        <f t="shared" si="57"/>
        <v>29</v>
      </c>
      <c r="S590" s="3">
        <f t="shared" si="58"/>
        <v>29</v>
      </c>
      <c r="T590" s="3">
        <f t="shared" si="59"/>
        <v>0</v>
      </c>
      <c r="U590" s="29">
        <v>5</v>
      </c>
      <c r="V590" s="10">
        <v>4</v>
      </c>
      <c r="W590" s="32">
        <v>13</v>
      </c>
      <c r="X590" s="29">
        <v>18</v>
      </c>
      <c r="Y590" s="32">
        <v>1</v>
      </c>
      <c r="Z590" s="32">
        <v>14</v>
      </c>
      <c r="AA590" s="32">
        <v>14</v>
      </c>
      <c r="AB590" s="34">
        <v>0</v>
      </c>
      <c r="AC590" s="34">
        <v>0</v>
      </c>
      <c r="AD590" s="34">
        <v>0</v>
      </c>
    </row>
    <row r="591" spans="1:30" ht="12.75">
      <c r="A591" s="11">
        <v>9375000</v>
      </c>
      <c r="B591" s="20" t="s">
        <v>870</v>
      </c>
      <c r="C591" s="20" t="s">
        <v>5807</v>
      </c>
      <c r="D591" s="20" t="s">
        <v>3727</v>
      </c>
      <c r="E591" s="20" t="s">
        <v>3748</v>
      </c>
      <c r="F591" s="20" t="s">
        <v>3424</v>
      </c>
      <c r="K591" s="20" t="s">
        <v>758</v>
      </c>
      <c r="L591" s="20" t="s">
        <v>4630</v>
      </c>
      <c r="N591" s="12">
        <f t="shared" si="54"/>
        <v>78.50</v>
      </c>
      <c r="O591" s="12">
        <f t="shared" si="55"/>
        <v>2.0933333333333333</v>
      </c>
      <c r="P591" s="26">
        <v>75</v>
      </c>
      <c r="Q591" s="30">
        <f t="shared" si="56"/>
        <v>14</v>
      </c>
      <c r="R591" s="3">
        <f t="shared" si="57"/>
        <v>26</v>
      </c>
      <c r="S591" s="3">
        <f t="shared" si="58"/>
        <v>26</v>
      </c>
      <c r="T591" s="3">
        <f t="shared" si="59"/>
        <v>0</v>
      </c>
      <c r="U591" s="29">
        <v>4</v>
      </c>
      <c r="V591" s="10">
        <v>4</v>
      </c>
      <c r="W591" s="32">
        <v>9</v>
      </c>
      <c r="X591" s="29">
        <v>13</v>
      </c>
      <c r="Y591" s="32">
        <v>2</v>
      </c>
      <c r="Z591" s="32">
        <v>14</v>
      </c>
      <c r="AA591" s="32">
        <v>10</v>
      </c>
      <c r="AB591" s="34">
        <v>0</v>
      </c>
      <c r="AC591" s="34">
        <v>0</v>
      </c>
      <c r="AD591" s="34">
        <v>0</v>
      </c>
    </row>
    <row r="592" spans="1:30" ht="12.75">
      <c r="A592" s="11">
        <v>1762581760</v>
      </c>
      <c r="B592" s="20" t="s">
        <v>874</v>
      </c>
      <c r="C592" s="20" t="s">
        <v>6177</v>
      </c>
      <c r="D592" s="20" t="s">
        <v>3727</v>
      </c>
      <c r="E592" s="20" t="s">
        <v>3748</v>
      </c>
      <c r="F592" s="20" t="s">
        <v>3424</v>
      </c>
      <c r="K592" s="20" t="s">
        <v>3930</v>
      </c>
      <c r="L592" s="20" t="s">
        <v>6094</v>
      </c>
      <c r="N592" s="12">
        <f t="shared" si="54"/>
        <v>89</v>
      </c>
      <c r="O592" s="12">
        <f t="shared" si="55"/>
        <v>2.3733333333333335</v>
      </c>
      <c r="P592" s="26">
        <v>75</v>
      </c>
      <c r="Q592" s="30">
        <f t="shared" si="56"/>
        <v>14</v>
      </c>
      <c r="R592" s="3">
        <f t="shared" si="57"/>
        <v>29</v>
      </c>
      <c r="S592" s="3">
        <f t="shared" si="58"/>
        <v>29</v>
      </c>
      <c r="T592" s="3">
        <f t="shared" si="59"/>
        <v>0</v>
      </c>
      <c r="U592" s="29">
        <v>5</v>
      </c>
      <c r="V592" s="10">
        <v>3</v>
      </c>
      <c r="W592" s="32">
        <v>12</v>
      </c>
      <c r="X592" s="29">
        <v>18</v>
      </c>
      <c r="Y592" s="32">
        <v>1</v>
      </c>
      <c r="Z592" s="32">
        <v>14</v>
      </c>
      <c r="AA592" s="32">
        <v>14</v>
      </c>
      <c r="AB592" s="34">
        <v>0</v>
      </c>
      <c r="AC592" s="34">
        <v>0</v>
      </c>
      <c r="AD592" s="34">
        <v>0</v>
      </c>
    </row>
    <row r="593" spans="1:30" ht="12.75">
      <c r="A593" s="11">
        <v>8750000</v>
      </c>
      <c r="B593" s="20" t="s">
        <v>868</v>
      </c>
      <c r="C593" s="20" t="s">
        <v>7664</v>
      </c>
      <c r="D593" s="20" t="s">
        <v>3727</v>
      </c>
      <c r="E593" s="20" t="s">
        <v>3748</v>
      </c>
      <c r="F593" s="20" t="s">
        <v>3424</v>
      </c>
      <c r="K593" s="20" t="s">
        <v>759</v>
      </c>
      <c r="L593" s="20" t="s">
        <v>3791</v>
      </c>
      <c r="N593" s="12">
        <f t="shared" si="54"/>
        <v>74</v>
      </c>
      <c r="O593" s="12">
        <f t="shared" si="55"/>
        <v>4.2285714285714286</v>
      </c>
      <c r="P593" s="26">
        <v>35</v>
      </c>
      <c r="Q593" s="30">
        <f t="shared" si="56"/>
        <v>13</v>
      </c>
      <c r="R593" s="3">
        <f t="shared" si="57"/>
        <v>22</v>
      </c>
      <c r="S593" s="3">
        <f t="shared" si="58"/>
        <v>22</v>
      </c>
      <c r="T593" s="3">
        <f t="shared" si="59"/>
        <v>0</v>
      </c>
      <c r="U593" s="29">
        <v>3</v>
      </c>
      <c r="V593" s="10">
        <v>7</v>
      </c>
      <c r="W593" s="32">
        <v>8</v>
      </c>
      <c r="X593" s="29">
        <v>18</v>
      </c>
      <c r="Y593" s="32">
        <v>3</v>
      </c>
      <c r="Z593" s="32">
        <v>13</v>
      </c>
      <c r="AA593" s="32">
        <v>6</v>
      </c>
      <c r="AB593" s="34">
        <v>0</v>
      </c>
      <c r="AC593" s="34">
        <v>0</v>
      </c>
      <c r="AD593" s="34">
        <v>0</v>
      </c>
    </row>
    <row r="594" spans="1:30" ht="12.75">
      <c r="A594" s="11">
        <v>1246429</v>
      </c>
      <c r="B594" s="20" t="s">
        <v>1093</v>
      </c>
      <c r="D594" s="20" t="s">
        <v>3727</v>
      </c>
      <c r="E594" s="20" t="s">
        <v>3748</v>
      </c>
      <c r="F594" s="20" t="s">
        <v>3424</v>
      </c>
      <c r="K594" s="20" t="s">
        <v>759</v>
      </c>
      <c r="L594" s="20" t="s">
        <v>5875</v>
      </c>
      <c r="N594" s="12">
        <f t="shared" si="54"/>
        <v>74.25</v>
      </c>
      <c r="O594" s="12">
        <f t="shared" si="55"/>
        <v>3.09375</v>
      </c>
      <c r="P594" s="26">
        <v>48</v>
      </c>
      <c r="Q594" s="30">
        <f t="shared" si="56"/>
        <v>13</v>
      </c>
      <c r="R594" s="3">
        <f t="shared" si="57"/>
        <v>23</v>
      </c>
      <c r="S594" s="3">
        <f t="shared" si="58"/>
        <v>23</v>
      </c>
      <c r="T594" s="3">
        <f t="shared" si="59"/>
        <v>0</v>
      </c>
      <c r="U594" s="29">
        <v>3</v>
      </c>
      <c r="V594" s="10">
        <v>6</v>
      </c>
      <c r="W594" s="32">
        <v>8</v>
      </c>
      <c r="X594" s="29">
        <v>17</v>
      </c>
      <c r="Y594" s="32">
        <v>3</v>
      </c>
      <c r="Z594" s="32">
        <v>13</v>
      </c>
      <c r="AA594" s="32">
        <v>7</v>
      </c>
      <c r="AB594" s="34">
        <v>0</v>
      </c>
      <c r="AC594" s="34">
        <v>0</v>
      </c>
      <c r="AD594" s="34">
        <v>0</v>
      </c>
    </row>
    <row r="595" spans="1:30" ht="12.75">
      <c r="A595" s="11">
        <v>5196798</v>
      </c>
      <c r="B595" s="20" t="s">
        <v>876</v>
      </c>
      <c r="D595" s="20" t="s">
        <v>3727</v>
      </c>
      <c r="E595" s="20" t="s">
        <v>3748</v>
      </c>
      <c r="F595" s="20" t="s">
        <v>3424</v>
      </c>
      <c r="G595" s="48" t="s">
        <v>8261</v>
      </c>
      <c r="K595" s="20" t="s">
        <v>2830</v>
      </c>
      <c r="L595" s="20" t="s">
        <v>4298</v>
      </c>
      <c r="N595" s="12">
        <f t="shared" si="54"/>
        <v>71</v>
      </c>
      <c r="O595" s="12">
        <f t="shared" si="55"/>
        <v>2.9583333333333335</v>
      </c>
      <c r="P595" s="26">
        <v>48</v>
      </c>
      <c r="Q595" s="30">
        <f t="shared" si="56"/>
        <v>13</v>
      </c>
      <c r="R595" s="3">
        <f t="shared" si="57"/>
        <v>22</v>
      </c>
      <c r="S595" s="3">
        <f t="shared" si="58"/>
        <v>22</v>
      </c>
      <c r="T595" s="3">
        <f t="shared" si="59"/>
        <v>0</v>
      </c>
      <c r="U595" s="29">
        <v>3</v>
      </c>
      <c r="V595" s="10">
        <v>6</v>
      </c>
      <c r="W595" s="32">
        <v>7</v>
      </c>
      <c r="X595" s="29">
        <v>17</v>
      </c>
      <c r="Y595" s="32">
        <v>3</v>
      </c>
      <c r="Z595" s="32">
        <v>13</v>
      </c>
      <c r="AA595" s="32">
        <v>6</v>
      </c>
      <c r="AB595" s="34">
        <v>0</v>
      </c>
      <c r="AC595" s="34">
        <v>0</v>
      </c>
      <c r="AD595" s="34">
        <v>0</v>
      </c>
    </row>
    <row r="596" spans="1:30" ht="12.75">
      <c r="A596" s="11">
        <v>1277488</v>
      </c>
      <c r="B596" s="20" t="s">
        <v>872</v>
      </c>
      <c r="D596" s="20" t="s">
        <v>3727</v>
      </c>
      <c r="E596" s="20" t="s">
        <v>3748</v>
      </c>
      <c r="F596" s="20" t="s">
        <v>3424</v>
      </c>
      <c r="J596" s="20" t="s">
        <v>7812</v>
      </c>
      <c r="K596" s="20" t="s">
        <v>2824</v>
      </c>
      <c r="L596" s="20" t="s">
        <v>8108</v>
      </c>
      <c r="N596" s="12">
        <f t="shared" si="54"/>
        <v>75</v>
      </c>
      <c r="O596" s="12">
        <f t="shared" si="55"/>
        <v>3.2608695652173911</v>
      </c>
      <c r="P596" s="26">
        <v>46</v>
      </c>
      <c r="Q596" s="30">
        <f t="shared" si="56"/>
        <v>13</v>
      </c>
      <c r="R596" s="3">
        <f t="shared" si="57"/>
        <v>23</v>
      </c>
      <c r="S596" s="3">
        <f t="shared" si="58"/>
        <v>23</v>
      </c>
      <c r="T596" s="3">
        <f t="shared" si="59"/>
        <v>0</v>
      </c>
      <c r="U596" s="29">
        <v>4</v>
      </c>
      <c r="V596" s="10">
        <v>5</v>
      </c>
      <c r="W596" s="32">
        <v>9</v>
      </c>
      <c r="X596" s="29">
        <v>17</v>
      </c>
      <c r="Y596" s="32">
        <v>3</v>
      </c>
      <c r="Z596" s="32">
        <v>13</v>
      </c>
      <c r="AA596" s="32">
        <v>7</v>
      </c>
      <c r="AB596" s="34">
        <v>0</v>
      </c>
      <c r="AC596" s="34">
        <v>0</v>
      </c>
      <c r="AD596" s="34">
        <v>0</v>
      </c>
    </row>
    <row r="597" spans="2:30" ht="12.75">
      <c r="B597" s="20" t="s">
        <v>872</v>
      </c>
      <c r="D597" s="20" t="s">
        <v>3727</v>
      </c>
      <c r="E597" s="20" t="s">
        <v>3748</v>
      </c>
      <c r="F597" s="20" t="s">
        <v>3424</v>
      </c>
      <c r="H597" s="71" t="s">
        <v>7812</v>
      </c>
      <c r="I597" s="20" t="s">
        <v>1586</v>
      </c>
      <c r="J597" s="20" t="s">
        <v>7812</v>
      </c>
      <c r="K597" s="20" t="s">
        <v>759</v>
      </c>
      <c r="L597" s="20" t="s">
        <v>182</v>
      </c>
      <c r="N597" s="12">
        <f t="shared" si="54"/>
        <v>71.50</v>
      </c>
      <c r="O597" s="12">
        <f t="shared" si="55"/>
        <v>2.75</v>
      </c>
      <c r="P597" s="26">
        <v>52</v>
      </c>
      <c r="Q597" s="30">
        <f t="shared" si="56"/>
        <v>13</v>
      </c>
      <c r="R597" s="3">
        <f t="shared" si="57"/>
        <v>22</v>
      </c>
      <c r="S597" s="3">
        <f t="shared" si="58"/>
        <v>22</v>
      </c>
      <c r="T597" s="3">
        <f t="shared" si="59"/>
        <v>0</v>
      </c>
      <c r="U597" s="29">
        <v>4</v>
      </c>
      <c r="V597" s="10">
        <v>5</v>
      </c>
      <c r="W597" s="32">
        <v>8</v>
      </c>
      <c r="X597" s="29">
        <v>16</v>
      </c>
      <c r="Y597" s="32">
        <v>2</v>
      </c>
      <c r="Z597" s="32">
        <v>13</v>
      </c>
      <c r="AA597" s="32">
        <v>7</v>
      </c>
      <c r="AB597" s="34">
        <v>0</v>
      </c>
      <c r="AC597" s="34">
        <v>0</v>
      </c>
      <c r="AD597" s="34">
        <v>0</v>
      </c>
    </row>
    <row r="598" spans="1:30" ht="12.75">
      <c r="A598" s="11">
        <v>237955</v>
      </c>
      <c r="B598" s="20" t="s">
        <v>872</v>
      </c>
      <c r="D598" s="20" t="s">
        <v>3727</v>
      </c>
      <c r="E598" s="20" t="s">
        <v>3748</v>
      </c>
      <c r="F598" s="20" t="s">
        <v>3424</v>
      </c>
      <c r="G598" s="48" t="s">
        <v>8214</v>
      </c>
      <c r="H598" s="71" t="s">
        <v>7812</v>
      </c>
      <c r="I598" s="20" t="s">
        <v>1586</v>
      </c>
      <c r="K598" s="20" t="s">
        <v>759</v>
      </c>
      <c r="L598" s="20" t="s">
        <v>4969</v>
      </c>
      <c r="N598" s="12">
        <f t="shared" si="54"/>
        <v>71</v>
      </c>
      <c r="O598" s="12">
        <f t="shared" si="55"/>
        <v>2.7307692307692308</v>
      </c>
      <c r="P598" s="26">
        <v>52</v>
      </c>
      <c r="Q598" s="30">
        <f t="shared" si="56"/>
        <v>13</v>
      </c>
      <c r="R598" s="3">
        <f t="shared" si="57"/>
        <v>22</v>
      </c>
      <c r="S598" s="3">
        <f t="shared" si="58"/>
        <v>22</v>
      </c>
      <c r="T598" s="3">
        <f t="shared" si="59"/>
        <v>0</v>
      </c>
      <c r="U598" s="29">
        <v>4</v>
      </c>
      <c r="V598" s="10">
        <v>5</v>
      </c>
      <c r="W598" s="32">
        <v>8</v>
      </c>
      <c r="X598" s="29">
        <v>14</v>
      </c>
      <c r="Y598" s="32">
        <v>2</v>
      </c>
      <c r="Z598" s="32">
        <v>13</v>
      </c>
      <c r="AA598" s="32">
        <v>7</v>
      </c>
      <c r="AB598" s="34">
        <v>0</v>
      </c>
      <c r="AC598" s="34">
        <v>0</v>
      </c>
      <c r="AD598" s="34">
        <v>0</v>
      </c>
    </row>
    <row r="599" spans="1:30" ht="12.75">
      <c r="A599" s="11">
        <v>240435</v>
      </c>
      <c r="B599" s="20" t="s">
        <v>872</v>
      </c>
      <c r="D599" s="20" t="s">
        <v>3727</v>
      </c>
      <c r="E599" s="20" t="s">
        <v>3748</v>
      </c>
      <c r="F599" s="20" t="s">
        <v>3424</v>
      </c>
      <c r="K599" s="20" t="s">
        <v>759</v>
      </c>
      <c r="L599" s="20" t="s">
        <v>1725</v>
      </c>
      <c r="N599" s="12">
        <f t="shared" si="54"/>
        <v>71</v>
      </c>
      <c r="O599" s="12">
        <f t="shared" si="55"/>
        <v>2.7307692307692308</v>
      </c>
      <c r="P599" s="26">
        <v>52</v>
      </c>
      <c r="Q599" s="30">
        <f t="shared" si="56"/>
        <v>13</v>
      </c>
      <c r="R599" s="3">
        <f t="shared" si="57"/>
        <v>22</v>
      </c>
      <c r="S599" s="3">
        <f t="shared" si="58"/>
        <v>22</v>
      </c>
      <c r="T599" s="3">
        <f t="shared" si="59"/>
        <v>0</v>
      </c>
      <c r="U599" s="29">
        <v>4</v>
      </c>
      <c r="V599" s="10">
        <v>5</v>
      </c>
      <c r="W599" s="32">
        <v>8</v>
      </c>
      <c r="X599" s="29">
        <v>14</v>
      </c>
      <c r="Y599" s="32">
        <v>2</v>
      </c>
      <c r="Z599" s="32">
        <v>13</v>
      </c>
      <c r="AA599" s="32">
        <v>7</v>
      </c>
      <c r="AB599" s="34">
        <v>0</v>
      </c>
      <c r="AC599" s="34">
        <v>0</v>
      </c>
      <c r="AD599" s="34">
        <v>0</v>
      </c>
    </row>
    <row r="600" spans="1:30" ht="12.75">
      <c r="A600" s="11">
        <v>945201</v>
      </c>
      <c r="B600" s="20" t="s">
        <v>872</v>
      </c>
      <c r="D600" s="20" t="s">
        <v>3727</v>
      </c>
      <c r="E600" s="20" t="s">
        <v>3748</v>
      </c>
      <c r="F600" s="20" t="s">
        <v>3424</v>
      </c>
      <c r="G600" s="48" t="s">
        <v>8290</v>
      </c>
      <c r="K600" s="20" t="s">
        <v>2830</v>
      </c>
      <c r="L600" s="20" t="s">
        <v>4300</v>
      </c>
      <c r="N600" s="12">
        <f t="shared" si="54"/>
        <v>66.75</v>
      </c>
      <c r="O600" s="12">
        <f t="shared" si="55"/>
        <v>2.5673076923076925</v>
      </c>
      <c r="P600" s="26">
        <v>52</v>
      </c>
      <c r="Q600" s="30">
        <f t="shared" si="56"/>
        <v>13</v>
      </c>
      <c r="R600" s="3">
        <f t="shared" si="57"/>
        <v>21</v>
      </c>
      <c r="S600" s="3">
        <f t="shared" si="58"/>
        <v>21</v>
      </c>
      <c r="T600" s="3">
        <f t="shared" si="59"/>
        <v>0</v>
      </c>
      <c r="U600" s="29">
        <v>3</v>
      </c>
      <c r="V600" s="10">
        <v>5</v>
      </c>
      <c r="W600" s="32">
        <v>8</v>
      </c>
      <c r="X600" s="29">
        <v>9</v>
      </c>
      <c r="Y600" s="32">
        <v>2</v>
      </c>
      <c r="Z600" s="32">
        <v>13</v>
      </c>
      <c r="AA600" s="32">
        <v>6</v>
      </c>
      <c r="AB600" s="34">
        <v>0</v>
      </c>
      <c r="AC600" s="34">
        <v>0</v>
      </c>
      <c r="AD600" s="34">
        <v>0</v>
      </c>
    </row>
    <row r="601" spans="1:30" ht="12.75">
      <c r="A601" s="11">
        <v>12500</v>
      </c>
      <c r="B601" s="20" t="s">
        <v>872</v>
      </c>
      <c r="D601" s="20" t="s">
        <v>3727</v>
      </c>
      <c r="E601" s="20" t="s">
        <v>3748</v>
      </c>
      <c r="F601" s="20" t="s">
        <v>3424</v>
      </c>
      <c r="K601" s="20" t="s">
        <v>2561</v>
      </c>
      <c r="L601" s="20" t="s">
        <v>234</v>
      </c>
      <c r="N601" s="12">
        <f t="shared" si="54"/>
        <v>61.25</v>
      </c>
      <c r="O601" s="12">
        <f t="shared" si="55"/>
        <v>2.2685185185185186</v>
      </c>
      <c r="P601" s="26">
        <v>54</v>
      </c>
      <c r="Q601" s="30">
        <f t="shared" si="56"/>
        <v>13</v>
      </c>
      <c r="R601" s="3">
        <f t="shared" si="57"/>
        <v>19</v>
      </c>
      <c r="S601" s="3">
        <f t="shared" si="58"/>
        <v>19</v>
      </c>
      <c r="T601" s="3">
        <f t="shared" si="59"/>
        <v>0</v>
      </c>
      <c r="U601" s="29">
        <v>3</v>
      </c>
      <c r="V601" s="10">
        <v>5</v>
      </c>
      <c r="W601" s="32">
        <v>7</v>
      </c>
      <c r="X601" s="29">
        <v>8</v>
      </c>
      <c r="Y601" s="32">
        <v>3</v>
      </c>
      <c r="Z601" s="32">
        <v>13</v>
      </c>
      <c r="AA601" s="32">
        <v>3</v>
      </c>
      <c r="AB601" s="34">
        <v>0</v>
      </c>
      <c r="AC601" s="34">
        <v>0</v>
      </c>
      <c r="AD601" s="34">
        <v>0</v>
      </c>
    </row>
    <row r="602" spans="1:30" ht="12.75">
      <c r="A602" s="11">
        <v>1031236</v>
      </c>
      <c r="B602" s="20" t="s">
        <v>872</v>
      </c>
      <c r="D602" s="20" t="s">
        <v>3727</v>
      </c>
      <c r="E602" s="20" t="s">
        <v>3748</v>
      </c>
      <c r="F602" s="20" t="s">
        <v>3424</v>
      </c>
      <c r="G602" s="48" t="s">
        <v>8291</v>
      </c>
      <c r="K602" s="20" t="s">
        <v>2830</v>
      </c>
      <c r="L602" s="20" t="s">
        <v>4300</v>
      </c>
      <c r="N602" s="12">
        <f t="shared" si="54"/>
        <v>66.75</v>
      </c>
      <c r="O602" s="12">
        <f t="shared" si="55"/>
        <v>2.3839285714285716</v>
      </c>
      <c r="P602" s="26">
        <v>56</v>
      </c>
      <c r="Q602" s="30">
        <f t="shared" si="56"/>
        <v>13</v>
      </c>
      <c r="R602" s="3">
        <f t="shared" si="57"/>
        <v>21</v>
      </c>
      <c r="S602" s="3">
        <f t="shared" si="58"/>
        <v>21</v>
      </c>
      <c r="T602" s="3">
        <f t="shared" si="59"/>
        <v>0</v>
      </c>
      <c r="U602" s="29">
        <v>3</v>
      </c>
      <c r="V602" s="10">
        <v>5</v>
      </c>
      <c r="W602" s="32">
        <v>8</v>
      </c>
      <c r="X602" s="29">
        <v>9</v>
      </c>
      <c r="Y602" s="32">
        <v>2</v>
      </c>
      <c r="Z602" s="32">
        <v>13</v>
      </c>
      <c r="AA602" s="32">
        <v>6</v>
      </c>
      <c r="AB602" s="34">
        <v>0</v>
      </c>
      <c r="AC602" s="34">
        <v>0</v>
      </c>
      <c r="AD602" s="34">
        <v>0</v>
      </c>
    </row>
    <row r="603" spans="1:30" ht="12.75">
      <c r="A603" s="11">
        <v>228986</v>
      </c>
      <c r="B603" s="20" t="s">
        <v>872</v>
      </c>
      <c r="D603" s="20" t="s">
        <v>3727</v>
      </c>
      <c r="E603" s="20" t="s">
        <v>3748</v>
      </c>
      <c r="F603" s="20" t="s">
        <v>3424</v>
      </c>
      <c r="G603" s="48" t="s">
        <v>8214</v>
      </c>
      <c r="K603" s="20" t="s">
        <v>759</v>
      </c>
      <c r="L603" s="20" t="s">
        <v>1725</v>
      </c>
      <c r="N603" s="12">
        <f t="shared" si="54"/>
        <v>70.75</v>
      </c>
      <c r="O603" s="12">
        <f t="shared" si="55"/>
        <v>2.7211538461538463</v>
      </c>
      <c r="P603" s="26">
        <v>52</v>
      </c>
      <c r="Q603" s="30">
        <f t="shared" si="56"/>
        <v>13</v>
      </c>
      <c r="R603" s="3">
        <f t="shared" si="57"/>
        <v>22</v>
      </c>
      <c r="S603" s="3">
        <f t="shared" si="58"/>
        <v>22</v>
      </c>
      <c r="T603" s="3">
        <f t="shared" si="59"/>
        <v>0</v>
      </c>
      <c r="U603" s="29">
        <v>4</v>
      </c>
      <c r="V603" s="10">
        <v>4</v>
      </c>
      <c r="W603" s="32">
        <v>9</v>
      </c>
      <c r="X603" s="29">
        <v>14</v>
      </c>
      <c r="Y603" s="32">
        <v>2</v>
      </c>
      <c r="Z603" s="32">
        <v>13</v>
      </c>
      <c r="AA603" s="32">
        <v>7</v>
      </c>
      <c r="AB603" s="34">
        <v>0</v>
      </c>
      <c r="AC603" s="34">
        <v>0</v>
      </c>
      <c r="AD603" s="34">
        <v>0</v>
      </c>
    </row>
    <row r="604" spans="1:30" ht="12.75">
      <c r="A604" s="11">
        <v>404800</v>
      </c>
      <c r="B604" s="20" t="s">
        <v>872</v>
      </c>
      <c r="C604" s="20" t="s">
        <v>6087</v>
      </c>
      <c r="D604" s="20" t="s">
        <v>3727</v>
      </c>
      <c r="E604" s="20" t="s">
        <v>3748</v>
      </c>
      <c r="F604" s="20" t="s">
        <v>3424</v>
      </c>
      <c r="G604" s="48" t="s">
        <v>8283</v>
      </c>
      <c r="J604" s="20" t="s">
        <v>7812</v>
      </c>
      <c r="K604" s="20" t="s">
        <v>2561</v>
      </c>
      <c r="L604" s="20" t="s">
        <v>8843</v>
      </c>
      <c r="N604" s="12">
        <f t="shared" si="54"/>
        <v>72</v>
      </c>
      <c r="O604" s="12">
        <f t="shared" si="55"/>
        <v>2.360655737704918</v>
      </c>
      <c r="P604" s="26">
        <v>61</v>
      </c>
      <c r="Q604" s="30">
        <f t="shared" si="56"/>
        <v>13</v>
      </c>
      <c r="R604" s="3">
        <f t="shared" si="57"/>
        <v>23</v>
      </c>
      <c r="S604" s="3">
        <f t="shared" si="58"/>
        <v>23</v>
      </c>
      <c r="T604" s="3">
        <f t="shared" si="59"/>
        <v>0</v>
      </c>
      <c r="U604" s="29">
        <v>4</v>
      </c>
      <c r="V604" s="10">
        <v>4</v>
      </c>
      <c r="W604" s="32">
        <v>8</v>
      </c>
      <c r="X604" s="29">
        <v>16</v>
      </c>
      <c r="Y604" s="32">
        <v>3</v>
      </c>
      <c r="Z604" s="32">
        <v>13</v>
      </c>
      <c r="AA604" s="32">
        <v>7</v>
      </c>
      <c r="AB604" s="34">
        <v>0</v>
      </c>
      <c r="AC604" s="34">
        <v>0</v>
      </c>
      <c r="AD604" s="34">
        <v>0</v>
      </c>
    </row>
    <row r="605" spans="1:30" ht="12.75">
      <c r="A605" s="11">
        <v>6763053</v>
      </c>
      <c r="B605" s="20" t="s">
        <v>872</v>
      </c>
      <c r="C605" s="28" t="s">
        <v>7577</v>
      </c>
      <c r="D605" s="20" t="s">
        <v>3727</v>
      </c>
      <c r="E605" s="20" t="s">
        <v>3748</v>
      </c>
      <c r="F605" s="20" t="s">
        <v>3424</v>
      </c>
      <c r="G605" s="48" t="s">
        <v>8230</v>
      </c>
      <c r="J605" s="20" t="s">
        <v>7812</v>
      </c>
      <c r="K605" s="20" t="s">
        <v>2797</v>
      </c>
      <c r="L605" s="20" t="s">
        <v>8106</v>
      </c>
      <c r="N605" s="12">
        <f t="shared" si="54"/>
        <v>86.50</v>
      </c>
      <c r="O605" s="12">
        <f t="shared" si="55"/>
        <v>2.6615384615384614</v>
      </c>
      <c r="P605" s="26">
        <v>65</v>
      </c>
      <c r="Q605" s="30">
        <f t="shared" si="56"/>
        <v>13</v>
      </c>
      <c r="R605" s="3">
        <f t="shared" si="57"/>
        <v>27</v>
      </c>
      <c r="S605" s="3">
        <f t="shared" si="58"/>
        <v>27</v>
      </c>
      <c r="T605" s="3">
        <f t="shared" si="59"/>
        <v>0</v>
      </c>
      <c r="U605" s="29">
        <v>5</v>
      </c>
      <c r="V605" s="10">
        <v>4</v>
      </c>
      <c r="W605" s="32">
        <v>12</v>
      </c>
      <c r="X605" s="29">
        <v>18</v>
      </c>
      <c r="Y605" s="32">
        <v>1</v>
      </c>
      <c r="Z605" s="32">
        <v>13</v>
      </c>
      <c r="AA605" s="32">
        <v>13</v>
      </c>
      <c r="AB605" s="34">
        <v>0</v>
      </c>
      <c r="AC605" s="34">
        <v>0</v>
      </c>
      <c r="AD605" s="34">
        <v>0</v>
      </c>
    </row>
    <row r="606" spans="1:30" ht="12.75">
      <c r="A606" s="11">
        <v>6211615</v>
      </c>
      <c r="B606" s="20" t="s">
        <v>872</v>
      </c>
      <c r="C606" s="20" t="s">
        <v>6087</v>
      </c>
      <c r="D606" s="20" t="s">
        <v>3727</v>
      </c>
      <c r="E606" s="20" t="s">
        <v>3748</v>
      </c>
      <c r="F606" s="20" t="s">
        <v>3424</v>
      </c>
      <c r="G606" s="48" t="s">
        <v>8206</v>
      </c>
      <c r="J606" s="20" t="s">
        <v>1586</v>
      </c>
      <c r="K606" s="20" t="s">
        <v>2797</v>
      </c>
      <c r="L606" s="20" t="s">
        <v>8106</v>
      </c>
      <c r="N606" s="12">
        <f t="shared" si="54"/>
        <v>85</v>
      </c>
      <c r="O606" s="12">
        <f t="shared" si="55"/>
        <v>2.6153846153846154</v>
      </c>
      <c r="P606" s="26">
        <v>65</v>
      </c>
      <c r="Q606" s="30">
        <f t="shared" si="56"/>
        <v>13</v>
      </c>
      <c r="R606" s="3">
        <f t="shared" si="57"/>
        <v>27</v>
      </c>
      <c r="S606" s="3">
        <f t="shared" si="58"/>
        <v>27</v>
      </c>
      <c r="T606" s="3">
        <f t="shared" si="59"/>
        <v>0</v>
      </c>
      <c r="U606" s="29">
        <v>5</v>
      </c>
      <c r="V606" s="10">
        <v>4</v>
      </c>
      <c r="W606" s="32">
        <v>12</v>
      </c>
      <c r="X606" s="29">
        <v>12</v>
      </c>
      <c r="Y606" s="32">
        <v>1</v>
      </c>
      <c r="Z606" s="32">
        <v>13</v>
      </c>
      <c r="AA606" s="32">
        <v>13</v>
      </c>
      <c r="AB606" s="34">
        <v>0</v>
      </c>
      <c r="AC606" s="34">
        <v>0</v>
      </c>
      <c r="AD606" s="34">
        <v>0</v>
      </c>
    </row>
    <row r="607" spans="1:30" ht="12.75">
      <c r="A607" s="11">
        <v>534378</v>
      </c>
      <c r="B607" s="20" t="s">
        <v>872</v>
      </c>
      <c r="D607" s="20" t="s">
        <v>3727</v>
      </c>
      <c r="E607" s="20" t="s">
        <v>3748</v>
      </c>
      <c r="F607" s="20" t="s">
        <v>3424</v>
      </c>
      <c r="G607" s="48" t="s">
        <v>8301</v>
      </c>
      <c r="H607" s="71" t="s">
        <v>7812</v>
      </c>
      <c r="I607" s="20" t="s">
        <v>1586</v>
      </c>
      <c r="J607" s="20" t="s">
        <v>7812</v>
      </c>
      <c r="K607" s="20" t="s">
        <v>2561</v>
      </c>
      <c r="L607" s="20" t="s">
        <v>4970</v>
      </c>
      <c r="N607" s="12">
        <f t="shared" si="54"/>
        <v>74</v>
      </c>
      <c r="O607" s="12">
        <f t="shared" si="55"/>
        <v>2.2424242424242422</v>
      </c>
      <c r="P607" s="26">
        <v>66</v>
      </c>
      <c r="Q607" s="30">
        <f t="shared" si="56"/>
        <v>13</v>
      </c>
      <c r="R607" s="3">
        <f t="shared" si="57"/>
        <v>24</v>
      </c>
      <c r="S607" s="3">
        <f t="shared" si="58"/>
        <v>24</v>
      </c>
      <c r="T607" s="3">
        <f t="shared" si="59"/>
        <v>0</v>
      </c>
      <c r="U607" s="29">
        <v>4</v>
      </c>
      <c r="V607" s="10">
        <v>4</v>
      </c>
      <c r="W607" s="32">
        <v>8</v>
      </c>
      <c r="X607" s="29">
        <v>16</v>
      </c>
      <c r="Y607" s="32">
        <v>3</v>
      </c>
      <c r="Z607" s="32">
        <v>13</v>
      </c>
      <c r="AA607" s="32">
        <v>8</v>
      </c>
      <c r="AB607" s="34">
        <v>0</v>
      </c>
      <c r="AC607" s="34">
        <v>0</v>
      </c>
      <c r="AD607" s="34">
        <v>0</v>
      </c>
    </row>
    <row r="608" spans="2:30" ht="12.75">
      <c r="B608" s="20" t="s">
        <v>872</v>
      </c>
      <c r="C608" s="20" t="s">
        <v>6087</v>
      </c>
      <c r="D608" s="20" t="s">
        <v>3727</v>
      </c>
      <c r="E608" s="20" t="s">
        <v>3748</v>
      </c>
      <c r="F608" s="20" t="s">
        <v>3424</v>
      </c>
      <c r="G608" s="48" t="s">
        <v>8206</v>
      </c>
      <c r="J608" s="20" t="s">
        <v>1586</v>
      </c>
      <c r="K608" s="20" t="s">
        <v>758</v>
      </c>
      <c r="L608" s="20" t="s">
        <v>8167</v>
      </c>
      <c r="N608" s="12">
        <f t="shared" si="54"/>
        <v>75.25</v>
      </c>
      <c r="O608" s="12">
        <f t="shared" si="55"/>
        <v>3.01</v>
      </c>
      <c r="P608" s="26">
        <v>50</v>
      </c>
      <c r="Q608" s="30">
        <f t="shared" si="56"/>
        <v>13</v>
      </c>
      <c r="R608" s="3">
        <f t="shared" si="57"/>
        <v>24</v>
      </c>
      <c r="S608" s="3">
        <f t="shared" si="58"/>
        <v>24</v>
      </c>
      <c r="T608" s="3">
        <f t="shared" si="59"/>
        <v>0</v>
      </c>
      <c r="U608" s="29">
        <v>4</v>
      </c>
      <c r="V608" s="10">
        <v>3</v>
      </c>
      <c r="W608" s="32">
        <v>11</v>
      </c>
      <c r="X608" s="29">
        <v>12</v>
      </c>
      <c r="Y608" s="32">
        <v>3</v>
      </c>
      <c r="Z608" s="32">
        <v>13</v>
      </c>
      <c r="AA608" s="32">
        <v>8</v>
      </c>
      <c r="AB608" s="34">
        <v>0</v>
      </c>
      <c r="AC608" s="34">
        <v>0</v>
      </c>
      <c r="AD608" s="34">
        <v>0</v>
      </c>
    </row>
    <row r="609" spans="1:30" ht="12.75">
      <c r="A609" s="11">
        <v>282293</v>
      </c>
      <c r="B609" s="20" t="s">
        <v>877</v>
      </c>
      <c r="C609" s="20" t="s">
        <v>2236</v>
      </c>
      <c r="D609" s="20" t="s">
        <v>3727</v>
      </c>
      <c r="E609" s="20" t="s">
        <v>3748</v>
      </c>
      <c r="F609" s="20" t="s">
        <v>3424</v>
      </c>
      <c r="G609" s="48" t="s">
        <v>8254</v>
      </c>
      <c r="K609" s="20" t="s">
        <v>2561</v>
      </c>
      <c r="L609" s="20" t="s">
        <v>3637</v>
      </c>
      <c r="N609" s="12">
        <f t="shared" si="54"/>
        <v>73.25</v>
      </c>
      <c r="O609" s="12">
        <f t="shared" si="55"/>
        <v>2.1865671641791047</v>
      </c>
      <c r="P609" s="26">
        <v>67</v>
      </c>
      <c r="Q609" s="30">
        <f t="shared" si="56"/>
        <v>13</v>
      </c>
      <c r="R609" s="3">
        <f t="shared" si="57"/>
        <v>24</v>
      </c>
      <c r="S609" s="3">
        <f t="shared" si="58"/>
        <v>24</v>
      </c>
      <c r="T609" s="3">
        <f t="shared" si="59"/>
        <v>0</v>
      </c>
      <c r="U609" s="29">
        <v>4</v>
      </c>
      <c r="V609" s="10">
        <v>3</v>
      </c>
      <c r="W609" s="32">
        <v>9</v>
      </c>
      <c r="X609" s="29">
        <v>14</v>
      </c>
      <c r="Y609" s="32">
        <v>3</v>
      </c>
      <c r="Z609" s="32">
        <v>13</v>
      </c>
      <c r="AA609" s="32">
        <v>8</v>
      </c>
      <c r="AB609" s="34">
        <v>0</v>
      </c>
      <c r="AC609" s="34">
        <v>0</v>
      </c>
      <c r="AD609" s="34">
        <v>0</v>
      </c>
    </row>
    <row r="610" spans="2:30" ht="12.75">
      <c r="B610" s="20" t="s">
        <v>872</v>
      </c>
      <c r="C610" s="20" t="s">
        <v>6087</v>
      </c>
      <c r="D610" s="20" t="s">
        <v>3727</v>
      </c>
      <c r="E610" s="20" t="s">
        <v>3748</v>
      </c>
      <c r="F610" s="20" t="s">
        <v>3424</v>
      </c>
      <c r="G610" s="48" t="s">
        <v>8206</v>
      </c>
      <c r="J610" s="20" t="s">
        <v>1586</v>
      </c>
      <c r="K610" s="20" t="s">
        <v>2769</v>
      </c>
      <c r="L610" s="20" t="s">
        <v>8164</v>
      </c>
      <c r="N610" s="12">
        <f t="shared" si="54"/>
        <v>82</v>
      </c>
      <c r="O610" s="12">
        <f t="shared" si="55"/>
        <v>2.523076923076923</v>
      </c>
      <c r="P610" s="26">
        <v>65</v>
      </c>
      <c r="Q610" s="30">
        <f t="shared" si="56"/>
        <v>13</v>
      </c>
      <c r="R610" s="3">
        <f t="shared" si="57"/>
        <v>27</v>
      </c>
      <c r="S610" s="3">
        <f t="shared" si="58"/>
        <v>27</v>
      </c>
      <c r="T610" s="3">
        <f t="shared" si="59"/>
        <v>0</v>
      </c>
      <c r="U610" s="29">
        <v>5</v>
      </c>
      <c r="V610" s="10">
        <v>2</v>
      </c>
      <c r="W610" s="32">
        <v>12</v>
      </c>
      <c r="X610" s="29">
        <v>12</v>
      </c>
      <c r="Y610" s="32">
        <v>2</v>
      </c>
      <c r="Z610" s="32">
        <v>13</v>
      </c>
      <c r="AA610" s="32">
        <v>12</v>
      </c>
      <c r="AB610" s="34">
        <v>0</v>
      </c>
      <c r="AC610" s="34">
        <v>0</v>
      </c>
      <c r="AD610" s="34">
        <v>0</v>
      </c>
    </row>
    <row r="611" spans="1:30" ht="12.75">
      <c r="A611" s="11">
        <v>625000</v>
      </c>
      <c r="B611" s="20" t="s">
        <v>1093</v>
      </c>
      <c r="D611" s="20" t="s">
        <v>3727</v>
      </c>
      <c r="E611" s="20" t="s">
        <v>3748</v>
      </c>
      <c r="F611" s="20" t="s">
        <v>3424</v>
      </c>
      <c r="K611" s="20" t="s">
        <v>3930</v>
      </c>
      <c r="L611" s="20" t="s">
        <v>7317</v>
      </c>
      <c r="N611" s="12">
        <f t="shared" si="54"/>
        <v>74.50</v>
      </c>
      <c r="O611" s="12">
        <f t="shared" si="55"/>
        <v>3.725</v>
      </c>
      <c r="P611" s="26">
        <v>40</v>
      </c>
      <c r="Q611" s="30">
        <f t="shared" si="56"/>
        <v>12</v>
      </c>
      <c r="R611" s="3">
        <f t="shared" si="57"/>
        <v>23</v>
      </c>
      <c r="S611" s="3">
        <f t="shared" si="58"/>
        <v>23</v>
      </c>
      <c r="T611" s="3">
        <f t="shared" si="59"/>
        <v>0</v>
      </c>
      <c r="U611" s="29">
        <v>4</v>
      </c>
      <c r="V611" s="10">
        <v>7</v>
      </c>
      <c r="W611" s="32">
        <v>6</v>
      </c>
      <c r="X611" s="29">
        <v>18</v>
      </c>
      <c r="Y611" s="32">
        <v>4</v>
      </c>
      <c r="Z611" s="32">
        <v>12</v>
      </c>
      <c r="AA611" s="32">
        <v>7</v>
      </c>
      <c r="AB611" s="34">
        <v>0</v>
      </c>
      <c r="AC611" s="34">
        <v>0</v>
      </c>
      <c r="AD611" s="34">
        <v>0</v>
      </c>
    </row>
    <row r="612" spans="1:30" ht="12.75">
      <c r="A612" s="11">
        <v>62500000</v>
      </c>
      <c r="B612" s="20" t="s">
        <v>868</v>
      </c>
      <c r="C612" s="20" t="s">
        <v>7650</v>
      </c>
      <c r="D612" s="20" t="s">
        <v>3727</v>
      </c>
      <c r="E612" s="20" t="s">
        <v>3748</v>
      </c>
      <c r="F612" s="20" t="s">
        <v>3424</v>
      </c>
      <c r="K612" s="20" t="s">
        <v>3930</v>
      </c>
      <c r="L612" s="20" t="s">
        <v>7483</v>
      </c>
      <c r="N612" s="12">
        <f t="shared" si="54"/>
        <v>74.50</v>
      </c>
      <c r="O612" s="12">
        <f t="shared" si="55"/>
        <v>3.725</v>
      </c>
      <c r="P612" s="26">
        <v>40</v>
      </c>
      <c r="Q612" s="30">
        <f t="shared" si="56"/>
        <v>12</v>
      </c>
      <c r="R612" s="3">
        <f t="shared" si="57"/>
        <v>23</v>
      </c>
      <c r="S612" s="3">
        <f t="shared" si="58"/>
        <v>23</v>
      </c>
      <c r="T612" s="3">
        <f t="shared" si="59"/>
        <v>0</v>
      </c>
      <c r="U612" s="29">
        <v>4</v>
      </c>
      <c r="V612" s="10">
        <v>7</v>
      </c>
      <c r="W612" s="32">
        <v>6</v>
      </c>
      <c r="X612" s="29">
        <v>18</v>
      </c>
      <c r="Y612" s="32">
        <v>4</v>
      </c>
      <c r="Z612" s="32">
        <v>12</v>
      </c>
      <c r="AA612" s="32">
        <v>7</v>
      </c>
      <c r="AB612" s="34">
        <v>0</v>
      </c>
      <c r="AC612" s="34">
        <v>0</v>
      </c>
      <c r="AD612" s="34">
        <v>0</v>
      </c>
    </row>
    <row r="613" spans="1:30" ht="12.75">
      <c r="A613" s="11">
        <v>7875000</v>
      </c>
      <c r="B613" s="20" t="s">
        <v>868</v>
      </c>
      <c r="C613" s="20" t="s">
        <v>7644</v>
      </c>
      <c r="D613" s="20" t="s">
        <v>3727</v>
      </c>
      <c r="E613" s="20" t="s">
        <v>3748</v>
      </c>
      <c r="F613" s="20" t="s">
        <v>3424</v>
      </c>
      <c r="K613" s="20" t="s">
        <v>3930</v>
      </c>
      <c r="L613" s="20" t="s">
        <v>3931</v>
      </c>
      <c r="N613" s="12">
        <f t="shared" si="54"/>
        <v>74.50</v>
      </c>
      <c r="O613" s="12">
        <f t="shared" si="55"/>
        <v>3.725</v>
      </c>
      <c r="P613" s="26">
        <v>40</v>
      </c>
      <c r="Q613" s="30">
        <f t="shared" si="56"/>
        <v>12</v>
      </c>
      <c r="R613" s="3">
        <f t="shared" si="57"/>
        <v>23</v>
      </c>
      <c r="S613" s="3">
        <f t="shared" si="58"/>
        <v>23</v>
      </c>
      <c r="T613" s="3">
        <f t="shared" si="59"/>
        <v>0</v>
      </c>
      <c r="U613" s="29">
        <v>4</v>
      </c>
      <c r="V613" s="10">
        <v>7</v>
      </c>
      <c r="W613" s="32">
        <v>6</v>
      </c>
      <c r="X613" s="29">
        <v>18</v>
      </c>
      <c r="Y613" s="32">
        <v>4</v>
      </c>
      <c r="Z613" s="32">
        <v>12</v>
      </c>
      <c r="AA613" s="32">
        <v>7</v>
      </c>
      <c r="AB613" s="34">
        <v>0</v>
      </c>
      <c r="AC613" s="34">
        <v>0</v>
      </c>
      <c r="AD613" s="34">
        <v>0</v>
      </c>
    </row>
    <row r="614" spans="1:30" ht="12.75">
      <c r="A614" s="11">
        <v>3750000</v>
      </c>
      <c r="B614" s="20" t="s">
        <v>868</v>
      </c>
      <c r="C614" s="20" t="s">
        <v>7616</v>
      </c>
      <c r="D614" s="20" t="s">
        <v>3727</v>
      </c>
      <c r="E614" s="20" t="s">
        <v>3748</v>
      </c>
      <c r="F614" s="20" t="s">
        <v>3424</v>
      </c>
      <c r="K614" s="20" t="s">
        <v>2832</v>
      </c>
      <c r="L614" s="20" t="s">
        <v>6500</v>
      </c>
      <c r="M614" s="39" t="s">
        <v>8850</v>
      </c>
      <c r="N614" s="12">
        <f t="shared" si="54"/>
        <v>70.75</v>
      </c>
      <c r="O614" s="12">
        <f t="shared" si="55"/>
        <v>3.1444444444444444</v>
      </c>
      <c r="P614" s="26">
        <v>45</v>
      </c>
      <c r="Q614" s="30">
        <f t="shared" si="56"/>
        <v>12</v>
      </c>
      <c r="R614" s="3">
        <f t="shared" si="57"/>
        <v>22</v>
      </c>
      <c r="S614" s="3">
        <f t="shared" si="58"/>
        <v>22</v>
      </c>
      <c r="T614" s="3">
        <f t="shared" si="59"/>
        <v>0</v>
      </c>
      <c r="U614" s="29">
        <v>3</v>
      </c>
      <c r="V614" s="10">
        <v>7</v>
      </c>
      <c r="W614" s="32">
        <v>6</v>
      </c>
      <c r="X614" s="29">
        <v>15</v>
      </c>
      <c r="Y614" s="32">
        <v>4</v>
      </c>
      <c r="Z614" s="32">
        <v>12</v>
      </c>
      <c r="AA614" s="32">
        <v>6</v>
      </c>
      <c r="AB614" s="34">
        <v>0</v>
      </c>
      <c r="AC614" s="34">
        <v>0</v>
      </c>
      <c r="AD614" s="34">
        <v>0</v>
      </c>
    </row>
    <row r="615" spans="1:30" ht="12.75">
      <c r="A615" s="11">
        <v>500000</v>
      </c>
      <c r="B615" s="20" t="s">
        <v>868</v>
      </c>
      <c r="C615" s="20" t="s">
        <v>7658</v>
      </c>
      <c r="D615" s="20" t="s">
        <v>3727</v>
      </c>
      <c r="E615" s="20" t="s">
        <v>3748</v>
      </c>
      <c r="F615" s="20" t="s">
        <v>3424</v>
      </c>
      <c r="K615" s="20" t="s">
        <v>2832</v>
      </c>
      <c r="L615" s="20" t="s">
        <v>5692</v>
      </c>
      <c r="N615" s="12">
        <f t="shared" si="54"/>
        <v>70.75</v>
      </c>
      <c r="O615" s="12">
        <f t="shared" si="55"/>
        <v>3.1444444444444444</v>
      </c>
      <c r="P615" s="26">
        <v>45</v>
      </c>
      <c r="Q615" s="30">
        <f t="shared" si="56"/>
        <v>12</v>
      </c>
      <c r="R615" s="3">
        <f t="shared" si="57"/>
        <v>22</v>
      </c>
      <c r="S615" s="3">
        <f t="shared" si="58"/>
        <v>22</v>
      </c>
      <c r="T615" s="3">
        <f t="shared" si="59"/>
        <v>0</v>
      </c>
      <c r="U615" s="29">
        <v>3</v>
      </c>
      <c r="V615" s="10">
        <v>7</v>
      </c>
      <c r="W615" s="32">
        <v>6</v>
      </c>
      <c r="X615" s="29">
        <v>15</v>
      </c>
      <c r="Y615" s="32">
        <v>4</v>
      </c>
      <c r="Z615" s="32">
        <v>12</v>
      </c>
      <c r="AA615" s="32">
        <v>6</v>
      </c>
      <c r="AB615" s="34">
        <v>0</v>
      </c>
      <c r="AC615" s="34">
        <v>0</v>
      </c>
      <c r="AD615" s="34">
        <v>0</v>
      </c>
    </row>
    <row r="616" spans="1:30" ht="12.75">
      <c r="A616" s="11">
        <v>279111250</v>
      </c>
      <c r="B616" s="20" t="s">
        <v>874</v>
      </c>
      <c r="C616" s="20" t="s">
        <v>753</v>
      </c>
      <c r="D616" s="20" t="s">
        <v>3727</v>
      </c>
      <c r="E616" s="20" t="s">
        <v>3748</v>
      </c>
      <c r="F616" s="20" t="s">
        <v>3424</v>
      </c>
      <c r="K616" s="20" t="s">
        <v>759</v>
      </c>
      <c r="L616" s="20" t="s">
        <v>8424</v>
      </c>
      <c r="N616" s="12">
        <f t="shared" si="54"/>
        <v>69.75</v>
      </c>
      <c r="O616" s="12">
        <f t="shared" si="55"/>
        <v>3.9857142857142858</v>
      </c>
      <c r="P616" s="26">
        <v>35</v>
      </c>
      <c r="Q616" s="30">
        <f t="shared" si="56"/>
        <v>12</v>
      </c>
      <c r="R616" s="3">
        <f t="shared" si="57"/>
        <v>21</v>
      </c>
      <c r="S616" s="3">
        <f t="shared" si="58"/>
        <v>9</v>
      </c>
      <c r="T616" s="3">
        <f t="shared" si="59"/>
        <v>12</v>
      </c>
      <c r="U616" s="29">
        <v>3</v>
      </c>
      <c r="V616" s="10">
        <v>6</v>
      </c>
      <c r="W616" s="32">
        <v>8</v>
      </c>
      <c r="X616" s="29">
        <v>15</v>
      </c>
      <c r="Y616" s="32">
        <v>3</v>
      </c>
      <c r="Z616" s="32">
        <v>0</v>
      </c>
      <c r="AA616" s="32">
        <v>6</v>
      </c>
      <c r="AB616" s="34">
        <v>12</v>
      </c>
      <c r="AC616" s="34">
        <v>0</v>
      </c>
      <c r="AD616" s="34">
        <v>0</v>
      </c>
    </row>
    <row r="617" spans="1:30" ht="12.75">
      <c r="A617" s="11">
        <v>279111250</v>
      </c>
      <c r="B617" s="20" t="s">
        <v>874</v>
      </c>
      <c r="C617" s="20" t="s">
        <v>753</v>
      </c>
      <c r="D617" s="20" t="s">
        <v>3727</v>
      </c>
      <c r="E617" s="20" t="s">
        <v>3748</v>
      </c>
      <c r="F617" s="20" t="s">
        <v>3424</v>
      </c>
      <c r="K617" s="20" t="s">
        <v>759</v>
      </c>
      <c r="L617" s="20" t="s">
        <v>8835</v>
      </c>
      <c r="N617" s="12">
        <f t="shared" si="54"/>
        <v>69.75</v>
      </c>
      <c r="O617" s="12">
        <f t="shared" si="55"/>
        <v>3.9857142857142858</v>
      </c>
      <c r="P617" s="26">
        <v>35</v>
      </c>
      <c r="Q617" s="30">
        <f t="shared" si="56"/>
        <v>12</v>
      </c>
      <c r="R617" s="3">
        <f t="shared" si="57"/>
        <v>21</v>
      </c>
      <c r="S617" s="3">
        <f t="shared" si="58"/>
        <v>21</v>
      </c>
      <c r="T617" s="3">
        <f t="shared" si="59"/>
        <v>0</v>
      </c>
      <c r="U617" s="29">
        <v>3</v>
      </c>
      <c r="V617" s="10">
        <v>6</v>
      </c>
      <c r="W617" s="32">
        <v>8</v>
      </c>
      <c r="X617" s="29">
        <v>15</v>
      </c>
      <c r="Y617" s="32">
        <v>3</v>
      </c>
      <c r="Z617" s="32">
        <v>12</v>
      </c>
      <c r="AA617" s="32">
        <v>6</v>
      </c>
      <c r="AB617" s="34">
        <v>0</v>
      </c>
      <c r="AC617" s="34">
        <v>0</v>
      </c>
      <c r="AD617" s="34">
        <v>0</v>
      </c>
    </row>
    <row r="618" spans="1:30" ht="12.75">
      <c r="A618" s="11">
        <v>1875000</v>
      </c>
      <c r="B618" s="20" t="s">
        <v>868</v>
      </c>
      <c r="C618" s="20" t="s">
        <v>7657</v>
      </c>
      <c r="D618" s="20" t="s">
        <v>3727</v>
      </c>
      <c r="E618" s="20" t="s">
        <v>3748</v>
      </c>
      <c r="F618" s="20" t="s">
        <v>3424</v>
      </c>
      <c r="K618" s="20" t="s">
        <v>759</v>
      </c>
      <c r="L618" s="20" t="s">
        <v>5705</v>
      </c>
      <c r="N618" s="12">
        <f t="shared" si="54"/>
        <v>69.75</v>
      </c>
      <c r="O618" s="12">
        <f t="shared" si="55"/>
        <v>3.9857142857142858</v>
      </c>
      <c r="P618" s="26">
        <v>35</v>
      </c>
      <c r="Q618" s="30">
        <f t="shared" si="56"/>
        <v>12</v>
      </c>
      <c r="R618" s="3">
        <f t="shared" si="57"/>
        <v>21</v>
      </c>
      <c r="S618" s="3">
        <f t="shared" si="58"/>
        <v>21</v>
      </c>
      <c r="T618" s="3">
        <f t="shared" si="59"/>
        <v>0</v>
      </c>
      <c r="U618" s="29">
        <v>3</v>
      </c>
      <c r="V618" s="10">
        <v>6</v>
      </c>
      <c r="W618" s="32">
        <v>8</v>
      </c>
      <c r="X618" s="29">
        <v>15</v>
      </c>
      <c r="Y618" s="32">
        <v>3</v>
      </c>
      <c r="Z618" s="32">
        <v>12</v>
      </c>
      <c r="AA618" s="32">
        <v>6</v>
      </c>
      <c r="AB618" s="34">
        <v>0</v>
      </c>
      <c r="AC618" s="34">
        <v>0</v>
      </c>
      <c r="AD618" s="34">
        <v>0</v>
      </c>
    </row>
    <row r="619" spans="1:30" ht="12.75">
      <c r="A619" s="11">
        <v>287</v>
      </c>
      <c r="B619" s="20" t="s">
        <v>868</v>
      </c>
      <c r="C619" s="20" t="s">
        <v>951</v>
      </c>
      <c r="D619" s="20" t="s">
        <v>3727</v>
      </c>
      <c r="E619" s="20" t="s">
        <v>3748</v>
      </c>
      <c r="F619" s="20" t="s">
        <v>3424</v>
      </c>
      <c r="K619" s="20" t="s">
        <v>759</v>
      </c>
      <c r="L619" s="20" t="s">
        <v>8448</v>
      </c>
      <c r="N619" s="12">
        <f t="shared" si="54"/>
        <v>69.75</v>
      </c>
      <c r="O619" s="12">
        <f t="shared" si="55"/>
        <v>3.9857142857142858</v>
      </c>
      <c r="P619" s="26">
        <v>35</v>
      </c>
      <c r="Q619" s="30">
        <f t="shared" si="56"/>
        <v>12</v>
      </c>
      <c r="R619" s="3">
        <f t="shared" si="57"/>
        <v>21</v>
      </c>
      <c r="S619" s="3">
        <f t="shared" si="58"/>
        <v>21</v>
      </c>
      <c r="T619" s="3">
        <f t="shared" si="59"/>
        <v>0</v>
      </c>
      <c r="U619" s="29">
        <v>3</v>
      </c>
      <c r="V619" s="10">
        <v>6</v>
      </c>
      <c r="W619" s="32">
        <v>8</v>
      </c>
      <c r="X619" s="29">
        <v>15</v>
      </c>
      <c r="Y619" s="32">
        <v>3</v>
      </c>
      <c r="Z619" s="32">
        <v>12</v>
      </c>
      <c r="AA619" s="32">
        <v>6</v>
      </c>
      <c r="AB619" s="34">
        <v>0</v>
      </c>
      <c r="AC619" s="34">
        <v>0</v>
      </c>
      <c r="AD619" s="34">
        <v>0</v>
      </c>
    </row>
    <row r="620" spans="1:30" ht="12.75">
      <c r="A620" s="11">
        <v>375000</v>
      </c>
      <c r="B620" s="20" t="s">
        <v>868</v>
      </c>
      <c r="C620" s="20" t="s">
        <v>7666</v>
      </c>
      <c r="D620" s="20" t="s">
        <v>3727</v>
      </c>
      <c r="E620" s="20" t="s">
        <v>3748</v>
      </c>
      <c r="F620" s="20" t="s">
        <v>3424</v>
      </c>
      <c r="K620" s="20" t="s">
        <v>759</v>
      </c>
      <c r="L620" s="20" t="s">
        <v>5426</v>
      </c>
      <c r="N620" s="12">
        <f t="shared" si="54"/>
        <v>69.75</v>
      </c>
      <c r="O620" s="12">
        <f t="shared" si="55"/>
        <v>3.9857142857142858</v>
      </c>
      <c r="P620" s="26">
        <v>35</v>
      </c>
      <c r="Q620" s="30">
        <f t="shared" si="56"/>
        <v>12</v>
      </c>
      <c r="R620" s="3">
        <f t="shared" si="57"/>
        <v>21</v>
      </c>
      <c r="S620" s="3">
        <f t="shared" si="58"/>
        <v>21</v>
      </c>
      <c r="T620" s="3">
        <f t="shared" si="59"/>
        <v>0</v>
      </c>
      <c r="U620" s="29">
        <v>3</v>
      </c>
      <c r="V620" s="10">
        <v>6</v>
      </c>
      <c r="W620" s="32">
        <v>8</v>
      </c>
      <c r="X620" s="29">
        <v>15</v>
      </c>
      <c r="Y620" s="32">
        <v>3</v>
      </c>
      <c r="Z620" s="32">
        <v>12</v>
      </c>
      <c r="AA620" s="32">
        <v>6</v>
      </c>
      <c r="AB620" s="34">
        <v>0</v>
      </c>
      <c r="AC620" s="34">
        <v>0</v>
      </c>
      <c r="AD620" s="34">
        <v>0</v>
      </c>
    </row>
    <row r="621" spans="1:30" ht="12.75">
      <c r="A621" s="11">
        <v>1875000</v>
      </c>
      <c r="B621" s="20" t="s">
        <v>868</v>
      </c>
      <c r="C621" s="20" t="s">
        <v>7657</v>
      </c>
      <c r="D621" s="20" t="s">
        <v>3727</v>
      </c>
      <c r="E621" s="20" t="s">
        <v>3748</v>
      </c>
      <c r="F621" s="20" t="s">
        <v>3424</v>
      </c>
      <c r="K621" s="20" t="s">
        <v>2824</v>
      </c>
      <c r="L621" s="20" t="s">
        <v>5706</v>
      </c>
      <c r="N621" s="12">
        <f t="shared" si="54"/>
        <v>69.75</v>
      </c>
      <c r="O621" s="12">
        <f t="shared" si="55"/>
        <v>3.9857142857142858</v>
      </c>
      <c r="P621" s="26">
        <v>35</v>
      </c>
      <c r="Q621" s="30">
        <f t="shared" si="56"/>
        <v>12</v>
      </c>
      <c r="R621" s="3">
        <f t="shared" si="57"/>
        <v>21</v>
      </c>
      <c r="S621" s="3">
        <f t="shared" si="58"/>
        <v>21</v>
      </c>
      <c r="T621" s="3">
        <f t="shared" si="59"/>
        <v>0</v>
      </c>
      <c r="U621" s="29">
        <v>3</v>
      </c>
      <c r="V621" s="10">
        <v>6</v>
      </c>
      <c r="W621" s="32">
        <v>8</v>
      </c>
      <c r="X621" s="29">
        <v>15</v>
      </c>
      <c r="Y621" s="32">
        <v>3</v>
      </c>
      <c r="Z621" s="32">
        <v>12</v>
      </c>
      <c r="AA621" s="32">
        <v>6</v>
      </c>
      <c r="AB621" s="34">
        <v>0</v>
      </c>
      <c r="AC621" s="34">
        <v>0</v>
      </c>
      <c r="AD621" s="34">
        <v>0</v>
      </c>
    </row>
    <row r="622" spans="1:30" ht="12.75">
      <c r="A622" s="11">
        <v>750000</v>
      </c>
      <c r="B622" s="20" t="s">
        <v>868</v>
      </c>
      <c r="C622" s="20" t="s">
        <v>7655</v>
      </c>
      <c r="D622" s="20" t="s">
        <v>3727</v>
      </c>
      <c r="E622" s="20" t="s">
        <v>3748</v>
      </c>
      <c r="F622" s="20" t="s">
        <v>3424</v>
      </c>
      <c r="K622" s="20" t="s">
        <v>2824</v>
      </c>
      <c r="L622" s="20" t="s">
        <v>2424</v>
      </c>
      <c r="N622" s="12">
        <f t="shared" si="54"/>
        <v>69.75</v>
      </c>
      <c r="O622" s="12">
        <f t="shared" si="55"/>
        <v>3.9857142857142858</v>
      </c>
      <c r="P622" s="26">
        <v>35</v>
      </c>
      <c r="Q622" s="30">
        <f t="shared" si="56"/>
        <v>12</v>
      </c>
      <c r="R622" s="3">
        <f t="shared" si="57"/>
        <v>21</v>
      </c>
      <c r="S622" s="3">
        <f t="shared" si="58"/>
        <v>21</v>
      </c>
      <c r="T622" s="3">
        <f t="shared" si="59"/>
        <v>0</v>
      </c>
      <c r="U622" s="29">
        <v>3</v>
      </c>
      <c r="V622" s="10">
        <v>6</v>
      </c>
      <c r="W622" s="32">
        <v>8</v>
      </c>
      <c r="X622" s="29">
        <v>15</v>
      </c>
      <c r="Y622" s="32">
        <v>3</v>
      </c>
      <c r="Z622" s="32">
        <v>12</v>
      </c>
      <c r="AA622" s="32">
        <v>6</v>
      </c>
      <c r="AB622" s="34">
        <v>0</v>
      </c>
      <c r="AC622" s="34">
        <v>0</v>
      </c>
      <c r="AD622" s="34">
        <v>0</v>
      </c>
    </row>
    <row r="623" spans="1:30" ht="12.75">
      <c r="A623" s="11">
        <v>750000</v>
      </c>
      <c r="B623" s="20" t="s">
        <v>868</v>
      </c>
      <c r="C623" s="20" t="s">
        <v>7654</v>
      </c>
      <c r="D623" s="20" t="s">
        <v>3727</v>
      </c>
      <c r="E623" s="20" t="s">
        <v>3748</v>
      </c>
      <c r="F623" s="20" t="s">
        <v>3424</v>
      </c>
      <c r="K623" s="20" t="s">
        <v>2824</v>
      </c>
      <c r="L623" s="20" t="s">
        <v>2074</v>
      </c>
      <c r="N623" s="12">
        <f t="shared" si="54"/>
        <v>69.75</v>
      </c>
      <c r="O623" s="12">
        <f t="shared" si="55"/>
        <v>3.9857142857142858</v>
      </c>
      <c r="P623" s="26">
        <v>35</v>
      </c>
      <c r="Q623" s="30">
        <f t="shared" si="56"/>
        <v>12</v>
      </c>
      <c r="R623" s="3">
        <f t="shared" si="57"/>
        <v>21</v>
      </c>
      <c r="S623" s="3">
        <f t="shared" si="58"/>
        <v>21</v>
      </c>
      <c r="T623" s="3">
        <f t="shared" si="59"/>
        <v>0</v>
      </c>
      <c r="U623" s="29">
        <v>3</v>
      </c>
      <c r="V623" s="10">
        <v>6</v>
      </c>
      <c r="W623" s="32">
        <v>8</v>
      </c>
      <c r="X623" s="29">
        <v>15</v>
      </c>
      <c r="Y623" s="32">
        <v>3</v>
      </c>
      <c r="Z623" s="32">
        <v>12</v>
      </c>
      <c r="AA623" s="32">
        <v>6</v>
      </c>
      <c r="AB623" s="34">
        <v>0</v>
      </c>
      <c r="AC623" s="34">
        <v>0</v>
      </c>
      <c r="AD623" s="34">
        <v>0</v>
      </c>
    </row>
    <row r="624" spans="1:30" ht="12.75">
      <c r="A624" s="11">
        <v>250000</v>
      </c>
      <c r="B624" s="20" t="s">
        <v>2247</v>
      </c>
      <c r="C624" s="20" t="s">
        <v>5012</v>
      </c>
      <c r="D624" s="20" t="s">
        <v>3727</v>
      </c>
      <c r="E624" s="20" t="s">
        <v>3748</v>
      </c>
      <c r="F624" s="20" t="s">
        <v>3424</v>
      </c>
      <c r="K624" s="20" t="s">
        <v>2799</v>
      </c>
      <c r="L624" s="20" t="s">
        <v>8431</v>
      </c>
      <c r="N624" s="12">
        <f t="shared" si="54"/>
        <v>69.75</v>
      </c>
      <c r="O624" s="12">
        <f t="shared" si="55"/>
        <v>3.9857142857142858</v>
      </c>
      <c r="P624" s="26">
        <v>35</v>
      </c>
      <c r="Q624" s="30">
        <f t="shared" si="56"/>
        <v>12</v>
      </c>
      <c r="R624" s="3">
        <f t="shared" si="57"/>
        <v>21</v>
      </c>
      <c r="S624" s="3">
        <f t="shared" si="58"/>
        <v>21</v>
      </c>
      <c r="T624" s="3">
        <f t="shared" si="59"/>
        <v>0</v>
      </c>
      <c r="U624" s="29">
        <v>3</v>
      </c>
      <c r="V624" s="10">
        <v>6</v>
      </c>
      <c r="W624" s="32">
        <v>8</v>
      </c>
      <c r="X624" s="29">
        <v>15</v>
      </c>
      <c r="Y624" s="32">
        <v>3</v>
      </c>
      <c r="Z624" s="32">
        <v>12</v>
      </c>
      <c r="AA624" s="32">
        <v>6</v>
      </c>
      <c r="AB624" s="34">
        <v>0</v>
      </c>
      <c r="AC624" s="34">
        <v>0</v>
      </c>
      <c r="AD624" s="34">
        <v>0</v>
      </c>
    </row>
    <row r="625" spans="1:30" ht="12.75">
      <c r="A625" s="11">
        <v>1294415</v>
      </c>
      <c r="B625" s="20" t="s">
        <v>872</v>
      </c>
      <c r="C625" s="20" t="s">
        <v>7554</v>
      </c>
      <c r="D625" s="20" t="s">
        <v>3727</v>
      </c>
      <c r="E625" s="20" t="s">
        <v>3748</v>
      </c>
      <c r="F625" s="20" t="s">
        <v>3424</v>
      </c>
      <c r="G625" s="48" t="s">
        <v>8287</v>
      </c>
      <c r="J625" s="20" t="s">
        <v>7812</v>
      </c>
      <c r="K625" s="20" t="s">
        <v>2830</v>
      </c>
      <c r="L625" s="20" t="s">
        <v>8112</v>
      </c>
      <c r="N625" s="12">
        <f t="shared" si="54"/>
        <v>63.75</v>
      </c>
      <c r="O625" s="12">
        <f t="shared" si="55"/>
        <v>3.5416666666666665</v>
      </c>
      <c r="P625" s="26">
        <v>36</v>
      </c>
      <c r="Q625" s="30">
        <f t="shared" si="56"/>
        <v>12</v>
      </c>
      <c r="R625" s="3">
        <f t="shared" si="57"/>
        <v>19</v>
      </c>
      <c r="S625" s="3">
        <f t="shared" si="58"/>
        <v>19</v>
      </c>
      <c r="T625" s="3">
        <f t="shared" si="59"/>
        <v>0</v>
      </c>
      <c r="U625" s="29">
        <v>3</v>
      </c>
      <c r="V625" s="10">
        <v>6</v>
      </c>
      <c r="W625" s="32">
        <v>7</v>
      </c>
      <c r="X625" s="29">
        <v>12</v>
      </c>
      <c r="Y625" s="32">
        <v>2</v>
      </c>
      <c r="Z625" s="32">
        <v>12</v>
      </c>
      <c r="AA625" s="32">
        <v>5</v>
      </c>
      <c r="AB625" s="34">
        <v>0</v>
      </c>
      <c r="AC625" s="34">
        <v>0</v>
      </c>
      <c r="AD625" s="34">
        <v>0</v>
      </c>
    </row>
    <row r="626" spans="1:30" ht="12.75">
      <c r="A626" s="11">
        <v>246278</v>
      </c>
      <c r="B626" s="20" t="s">
        <v>872</v>
      </c>
      <c r="D626" s="20" t="s">
        <v>3727</v>
      </c>
      <c r="E626" s="20" t="s">
        <v>3748</v>
      </c>
      <c r="F626" s="20" t="s">
        <v>3424</v>
      </c>
      <c r="K626" s="20" t="s">
        <v>2830</v>
      </c>
      <c r="L626" s="20" t="s">
        <v>1181</v>
      </c>
      <c r="N626" s="12">
        <f t="shared" si="54"/>
        <v>66</v>
      </c>
      <c r="O626" s="12">
        <f t="shared" si="55"/>
        <v>3.1428571428571428</v>
      </c>
      <c r="P626" s="26">
        <v>42</v>
      </c>
      <c r="Q626" s="30">
        <f t="shared" si="56"/>
        <v>12</v>
      </c>
      <c r="R626" s="3">
        <f t="shared" si="57"/>
        <v>20</v>
      </c>
      <c r="S626" s="3">
        <f t="shared" si="58"/>
        <v>20</v>
      </c>
      <c r="T626" s="3">
        <f t="shared" si="59"/>
        <v>0</v>
      </c>
      <c r="U626" s="29">
        <v>3</v>
      </c>
      <c r="V626" s="10">
        <v>5</v>
      </c>
      <c r="W626" s="32">
        <v>8</v>
      </c>
      <c r="X626" s="29">
        <v>14</v>
      </c>
      <c r="Y626" s="32">
        <v>2</v>
      </c>
      <c r="Z626" s="32">
        <v>12</v>
      </c>
      <c r="AA626" s="32">
        <v>6</v>
      </c>
      <c r="AB626" s="34">
        <v>0</v>
      </c>
      <c r="AC626" s="34">
        <v>0</v>
      </c>
      <c r="AD626" s="34">
        <v>0</v>
      </c>
    </row>
    <row r="627" spans="1:30" ht="12.75">
      <c r="A627" s="11">
        <v>10151</v>
      </c>
      <c r="B627" s="20" t="s">
        <v>874</v>
      </c>
      <c r="C627" s="20" t="s">
        <v>7771</v>
      </c>
      <c r="D627" s="20" t="s">
        <v>3727</v>
      </c>
      <c r="E627" s="20" t="s">
        <v>3748</v>
      </c>
      <c r="F627" s="20" t="s">
        <v>3424</v>
      </c>
      <c r="K627" s="20" t="s">
        <v>2769</v>
      </c>
      <c r="L627" s="20" t="s">
        <v>7686</v>
      </c>
      <c r="N627" s="12">
        <f t="shared" si="54"/>
        <v>81</v>
      </c>
      <c r="O627" s="12">
        <f t="shared" si="55"/>
        <v>2.9454545454545453</v>
      </c>
      <c r="P627" s="26">
        <v>55</v>
      </c>
      <c r="Q627" s="30">
        <f t="shared" si="56"/>
        <v>12</v>
      </c>
      <c r="R627" s="3">
        <f t="shared" si="57"/>
        <v>25</v>
      </c>
      <c r="S627" s="3">
        <f t="shared" si="58"/>
        <v>25</v>
      </c>
      <c r="T627" s="3">
        <f t="shared" si="59"/>
        <v>0</v>
      </c>
      <c r="U627" s="29">
        <v>4</v>
      </c>
      <c r="V627" s="10">
        <v>5</v>
      </c>
      <c r="W627" s="32">
        <v>11</v>
      </c>
      <c r="X627" s="29">
        <v>15</v>
      </c>
      <c r="Y627" s="32">
        <v>2</v>
      </c>
      <c r="Z627" s="32">
        <v>12</v>
      </c>
      <c r="AA627" s="32">
        <v>11</v>
      </c>
      <c r="AB627" s="34">
        <v>0</v>
      </c>
      <c r="AC627" s="34">
        <v>0</v>
      </c>
      <c r="AD627" s="34">
        <v>0</v>
      </c>
    </row>
    <row r="628" spans="1:30" ht="12.75">
      <c r="A628" s="11">
        <v>5023517</v>
      </c>
      <c r="B628" s="20" t="s">
        <v>872</v>
      </c>
      <c r="D628" s="20" t="s">
        <v>3727</v>
      </c>
      <c r="E628" s="20" t="s">
        <v>3748</v>
      </c>
      <c r="F628" s="20" t="s">
        <v>3424</v>
      </c>
      <c r="J628" s="20" t="s">
        <v>7812</v>
      </c>
      <c r="K628" s="20" t="s">
        <v>2797</v>
      </c>
      <c r="L628" s="20" t="s">
        <v>2351</v>
      </c>
      <c r="N628" s="12">
        <f t="shared" si="54"/>
        <v>81.50</v>
      </c>
      <c r="O628" s="12">
        <f t="shared" si="55"/>
        <v>2.629032258064516</v>
      </c>
      <c r="P628" s="26">
        <v>62</v>
      </c>
      <c r="Q628" s="30">
        <f t="shared" si="56"/>
        <v>12</v>
      </c>
      <c r="R628" s="3">
        <f t="shared" si="57"/>
        <v>25</v>
      </c>
      <c r="S628" s="3">
        <f t="shared" si="58"/>
        <v>25</v>
      </c>
      <c r="T628" s="3">
        <f t="shared" si="59"/>
        <v>0</v>
      </c>
      <c r="U628" s="29">
        <v>5</v>
      </c>
      <c r="V628" s="10">
        <v>5</v>
      </c>
      <c r="W628" s="32">
        <v>10</v>
      </c>
      <c r="X628" s="29">
        <v>18</v>
      </c>
      <c r="Y628" s="32">
        <v>1</v>
      </c>
      <c r="Z628" s="32">
        <v>12</v>
      </c>
      <c r="AA628" s="32">
        <v>12</v>
      </c>
      <c r="AB628" s="34">
        <v>0</v>
      </c>
      <c r="AC628" s="34">
        <v>0</v>
      </c>
      <c r="AD628" s="34">
        <v>0</v>
      </c>
    </row>
    <row r="629" spans="1:30" ht="12.75">
      <c r="A629" s="11">
        <v>5023517</v>
      </c>
      <c r="B629" s="20" t="s">
        <v>872</v>
      </c>
      <c r="D629" s="20" t="s">
        <v>3727</v>
      </c>
      <c r="E629" s="20" t="s">
        <v>3748</v>
      </c>
      <c r="F629" s="20" t="s">
        <v>3424</v>
      </c>
      <c r="H629" s="71" t="s">
        <v>7812</v>
      </c>
      <c r="I629" s="20" t="s">
        <v>1586</v>
      </c>
      <c r="J629" s="20" t="s">
        <v>7812</v>
      </c>
      <c r="K629" s="20" t="s">
        <v>2797</v>
      </c>
      <c r="L629" s="20" t="s">
        <v>2182</v>
      </c>
      <c r="N629" s="12">
        <f t="shared" si="54"/>
        <v>81.50</v>
      </c>
      <c r="O629" s="12">
        <f t="shared" si="55"/>
        <v>2.629032258064516</v>
      </c>
      <c r="P629" s="26">
        <v>62</v>
      </c>
      <c r="Q629" s="30">
        <f t="shared" si="56"/>
        <v>12</v>
      </c>
      <c r="R629" s="3">
        <f t="shared" si="57"/>
        <v>25</v>
      </c>
      <c r="S629" s="3">
        <f t="shared" si="58"/>
        <v>25</v>
      </c>
      <c r="T629" s="3">
        <f t="shared" si="59"/>
        <v>0</v>
      </c>
      <c r="U629" s="29">
        <v>5</v>
      </c>
      <c r="V629" s="10">
        <v>5</v>
      </c>
      <c r="W629" s="32">
        <v>10</v>
      </c>
      <c r="X629" s="29">
        <v>18</v>
      </c>
      <c r="Y629" s="32">
        <v>1</v>
      </c>
      <c r="Z629" s="32">
        <v>12</v>
      </c>
      <c r="AA629" s="32">
        <v>12</v>
      </c>
      <c r="AB629" s="34">
        <v>0</v>
      </c>
      <c r="AC629" s="34">
        <v>0</v>
      </c>
      <c r="AD629" s="34">
        <v>0</v>
      </c>
    </row>
    <row r="630" spans="1:30" ht="12.75">
      <c r="A630" s="11">
        <v>1240265</v>
      </c>
      <c r="B630" s="20" t="s">
        <v>872</v>
      </c>
      <c r="D630" s="20" t="s">
        <v>3727</v>
      </c>
      <c r="E630" s="20" t="s">
        <v>3748</v>
      </c>
      <c r="F630" s="20" t="s">
        <v>3424</v>
      </c>
      <c r="J630" s="20" t="s">
        <v>7812</v>
      </c>
      <c r="K630" s="20" t="s">
        <v>758</v>
      </c>
      <c r="L630" s="20" t="s">
        <v>3768</v>
      </c>
      <c r="N630" s="12">
        <f t="shared" si="54"/>
        <v>73.50</v>
      </c>
      <c r="O630" s="12">
        <f t="shared" si="55"/>
        <v>3.0625</v>
      </c>
      <c r="P630" s="26">
        <v>48</v>
      </c>
      <c r="Q630" s="30">
        <f t="shared" si="56"/>
        <v>12</v>
      </c>
      <c r="R630" s="3">
        <f t="shared" si="57"/>
        <v>23</v>
      </c>
      <c r="S630" s="3">
        <f t="shared" si="58"/>
        <v>23</v>
      </c>
      <c r="T630" s="3">
        <f t="shared" si="59"/>
        <v>0</v>
      </c>
      <c r="U630" s="29">
        <v>4</v>
      </c>
      <c r="V630" s="10">
        <v>4</v>
      </c>
      <c r="W630" s="32">
        <v>9</v>
      </c>
      <c r="X630" s="29">
        <v>17</v>
      </c>
      <c r="Y630" s="32">
        <v>3</v>
      </c>
      <c r="Z630" s="32">
        <v>12</v>
      </c>
      <c r="AA630" s="32">
        <v>8</v>
      </c>
      <c r="AB630" s="34">
        <v>0</v>
      </c>
      <c r="AC630" s="34">
        <v>0</v>
      </c>
      <c r="AD630" s="34">
        <v>0</v>
      </c>
    </row>
    <row r="631" spans="1:30" ht="12.75">
      <c r="A631" s="11">
        <v>129696</v>
      </c>
      <c r="B631" s="20" t="s">
        <v>872</v>
      </c>
      <c r="C631" s="20" t="s">
        <v>6087</v>
      </c>
      <c r="D631" s="20" t="s">
        <v>3727</v>
      </c>
      <c r="E631" s="20" t="s">
        <v>3748</v>
      </c>
      <c r="F631" s="20" t="s">
        <v>3424</v>
      </c>
      <c r="G631" s="48" t="s">
        <v>8221</v>
      </c>
      <c r="J631" s="20" t="s">
        <v>7812</v>
      </c>
      <c r="K631" s="20" t="s">
        <v>2561</v>
      </c>
      <c r="L631" s="20" t="s">
        <v>2667</v>
      </c>
      <c r="N631" s="12">
        <f t="shared" si="54"/>
        <v>66.25</v>
      </c>
      <c r="O631" s="12">
        <f t="shared" si="55"/>
        <v>2.3660714285714284</v>
      </c>
      <c r="P631" s="26">
        <v>56</v>
      </c>
      <c r="Q631" s="30">
        <f t="shared" si="56"/>
        <v>12</v>
      </c>
      <c r="R631" s="3">
        <f t="shared" si="57"/>
        <v>22</v>
      </c>
      <c r="S631" s="3">
        <f t="shared" si="58"/>
        <v>22</v>
      </c>
      <c r="T631" s="3">
        <f t="shared" si="59"/>
        <v>0</v>
      </c>
      <c r="U631" s="29">
        <v>4</v>
      </c>
      <c r="V631" s="10">
        <v>4</v>
      </c>
      <c r="W631" s="32">
        <v>7</v>
      </c>
      <c r="X631" s="29">
        <v>6</v>
      </c>
      <c r="Y631" s="32">
        <v>3</v>
      </c>
      <c r="Z631" s="32">
        <v>12</v>
      </c>
      <c r="AA631" s="32">
        <v>7</v>
      </c>
      <c r="AB631" s="34">
        <v>0</v>
      </c>
      <c r="AC631" s="34">
        <v>0</v>
      </c>
      <c r="AD631" s="34">
        <v>0</v>
      </c>
    </row>
    <row r="632" spans="1:30" ht="12.75">
      <c r="A632" s="11">
        <v>42500000</v>
      </c>
      <c r="B632" s="20" t="s">
        <v>868</v>
      </c>
      <c r="C632" s="20" t="s">
        <v>7657</v>
      </c>
      <c r="D632" s="20" t="s">
        <v>3727</v>
      </c>
      <c r="E632" s="20" t="s">
        <v>3748</v>
      </c>
      <c r="F632" s="20" t="s">
        <v>3424</v>
      </c>
      <c r="K632" s="20" t="s">
        <v>2769</v>
      </c>
      <c r="L632" s="20" t="s">
        <v>4621</v>
      </c>
      <c r="M632" s="39" t="s">
        <v>8846</v>
      </c>
      <c r="N632" s="12">
        <f t="shared" si="54"/>
        <v>81.25</v>
      </c>
      <c r="O632" s="12">
        <f t="shared" si="55"/>
        <v>2.620967741935484</v>
      </c>
      <c r="P632" s="26">
        <v>62</v>
      </c>
      <c r="Q632" s="30">
        <f t="shared" si="56"/>
        <v>12</v>
      </c>
      <c r="R632" s="3">
        <f t="shared" si="57"/>
        <v>25</v>
      </c>
      <c r="S632" s="3">
        <f t="shared" si="58"/>
        <v>25</v>
      </c>
      <c r="T632" s="3">
        <f t="shared" si="59"/>
        <v>0</v>
      </c>
      <c r="U632" s="29">
        <v>5</v>
      </c>
      <c r="V632" s="10">
        <v>4</v>
      </c>
      <c r="W632" s="32">
        <v>11</v>
      </c>
      <c r="X632" s="29">
        <v>18</v>
      </c>
      <c r="Y632" s="32">
        <v>1</v>
      </c>
      <c r="Z632" s="32">
        <v>12</v>
      </c>
      <c r="AA632" s="32">
        <v>12</v>
      </c>
      <c r="AB632" s="34">
        <v>0</v>
      </c>
      <c r="AC632" s="34">
        <v>0</v>
      </c>
      <c r="AD632" s="34">
        <v>0</v>
      </c>
    </row>
    <row r="633" spans="1:30" ht="12.75">
      <c r="A633" s="11">
        <v>42500000</v>
      </c>
      <c r="B633" s="20" t="s">
        <v>868</v>
      </c>
      <c r="C633" s="20" t="s">
        <v>7657</v>
      </c>
      <c r="D633" s="20" t="s">
        <v>3727</v>
      </c>
      <c r="E633" s="20" t="s">
        <v>3748</v>
      </c>
      <c r="F633" s="20" t="s">
        <v>3424</v>
      </c>
      <c r="K633" s="20" t="s">
        <v>2769</v>
      </c>
      <c r="L633" s="20" t="s">
        <v>5715</v>
      </c>
      <c r="N633" s="12">
        <f t="shared" si="54"/>
        <v>81.25</v>
      </c>
      <c r="O633" s="12">
        <f t="shared" si="55"/>
        <v>2.620967741935484</v>
      </c>
      <c r="P633" s="26">
        <v>62</v>
      </c>
      <c r="Q633" s="30">
        <f t="shared" si="56"/>
        <v>12</v>
      </c>
      <c r="R633" s="3">
        <f t="shared" si="57"/>
        <v>25</v>
      </c>
      <c r="S633" s="3">
        <f t="shared" si="58"/>
        <v>25</v>
      </c>
      <c r="T633" s="3">
        <f t="shared" si="59"/>
        <v>0</v>
      </c>
      <c r="U633" s="29">
        <v>5</v>
      </c>
      <c r="V633" s="10">
        <v>4</v>
      </c>
      <c r="W633" s="32">
        <v>11</v>
      </c>
      <c r="X633" s="29">
        <v>18</v>
      </c>
      <c r="Y633" s="32">
        <v>1</v>
      </c>
      <c r="Z633" s="32">
        <v>12</v>
      </c>
      <c r="AA633" s="32">
        <v>12</v>
      </c>
      <c r="AB633" s="34">
        <v>0</v>
      </c>
      <c r="AC633" s="34">
        <v>0</v>
      </c>
      <c r="AD633" s="34">
        <v>0</v>
      </c>
    </row>
    <row r="634" spans="2:30" ht="12.75">
      <c r="B634" s="20" t="s">
        <v>872</v>
      </c>
      <c r="D634" s="20" t="s">
        <v>3727</v>
      </c>
      <c r="E634" s="20" t="s">
        <v>3748</v>
      </c>
      <c r="F634" s="20" t="s">
        <v>3424</v>
      </c>
      <c r="J634" s="20" t="s">
        <v>7812</v>
      </c>
      <c r="K634" s="20" t="s">
        <v>2797</v>
      </c>
      <c r="L634" s="20" t="s">
        <v>195</v>
      </c>
      <c r="N634" s="12">
        <f t="shared" si="54"/>
        <v>79.75</v>
      </c>
      <c r="O634" s="12">
        <f t="shared" si="55"/>
        <v>2.3455882352941178</v>
      </c>
      <c r="P634" s="26">
        <v>68</v>
      </c>
      <c r="Q634" s="30">
        <f t="shared" si="56"/>
        <v>12</v>
      </c>
      <c r="R634" s="3">
        <f t="shared" si="57"/>
        <v>25</v>
      </c>
      <c r="S634" s="3">
        <f t="shared" si="58"/>
        <v>25</v>
      </c>
      <c r="T634" s="3">
        <f t="shared" si="59"/>
        <v>0</v>
      </c>
      <c r="U634" s="29">
        <v>5</v>
      </c>
      <c r="V634" s="10">
        <v>4</v>
      </c>
      <c r="W634" s="32">
        <v>10</v>
      </c>
      <c r="X634" s="29">
        <v>17</v>
      </c>
      <c r="Y634" s="32">
        <v>1</v>
      </c>
      <c r="Z634" s="32">
        <v>12</v>
      </c>
      <c r="AA634" s="32">
        <v>12</v>
      </c>
      <c r="AB634" s="34">
        <v>0</v>
      </c>
      <c r="AC634" s="34">
        <v>0</v>
      </c>
      <c r="AD634" s="34">
        <v>0</v>
      </c>
    </row>
    <row r="635" spans="1:30" ht="12.75">
      <c r="A635" s="11">
        <v>2812500</v>
      </c>
      <c r="B635" s="20" t="s">
        <v>868</v>
      </c>
      <c r="C635" s="20" t="s">
        <v>7656</v>
      </c>
      <c r="D635" s="20" t="s">
        <v>3727</v>
      </c>
      <c r="E635" s="20" t="s">
        <v>3748</v>
      </c>
      <c r="F635" s="20" t="s">
        <v>3424</v>
      </c>
      <c r="K635" s="20" t="s">
        <v>2769</v>
      </c>
      <c r="L635" s="20" t="s">
        <v>4613</v>
      </c>
      <c r="M635" s="39" t="s">
        <v>8850</v>
      </c>
      <c r="N635" s="12">
        <f t="shared" si="54"/>
        <v>81.25</v>
      </c>
      <c r="O635" s="12">
        <f t="shared" si="55"/>
        <v>2.1959459459459461</v>
      </c>
      <c r="P635" s="26">
        <v>74</v>
      </c>
      <c r="Q635" s="30">
        <f t="shared" si="56"/>
        <v>12</v>
      </c>
      <c r="R635" s="3">
        <f t="shared" si="57"/>
        <v>25</v>
      </c>
      <c r="S635" s="3">
        <f t="shared" si="58"/>
        <v>25</v>
      </c>
      <c r="T635" s="3">
        <f t="shared" si="59"/>
        <v>0</v>
      </c>
      <c r="U635" s="29">
        <v>5</v>
      </c>
      <c r="V635" s="10">
        <v>4</v>
      </c>
      <c r="W635" s="32">
        <v>11</v>
      </c>
      <c r="X635" s="29">
        <v>18</v>
      </c>
      <c r="Y635" s="32">
        <v>1</v>
      </c>
      <c r="Z635" s="32">
        <v>12</v>
      </c>
      <c r="AA635" s="32">
        <v>12</v>
      </c>
      <c r="AB635" s="34">
        <v>0</v>
      </c>
      <c r="AC635" s="34">
        <v>0</v>
      </c>
      <c r="AD635" s="34">
        <v>0</v>
      </c>
    </row>
    <row r="636" spans="1:30" ht="12.75">
      <c r="A636" s="11">
        <v>2812500</v>
      </c>
      <c r="B636" s="20" t="s">
        <v>868</v>
      </c>
      <c r="C636" s="20" t="s">
        <v>7656</v>
      </c>
      <c r="D636" s="20" t="s">
        <v>3727</v>
      </c>
      <c r="E636" s="20" t="s">
        <v>3748</v>
      </c>
      <c r="F636" s="20" t="s">
        <v>3424</v>
      </c>
      <c r="K636" s="20" t="s">
        <v>2769</v>
      </c>
      <c r="L636" s="20" t="s">
        <v>4612</v>
      </c>
      <c r="M636" s="39" t="s">
        <v>8849</v>
      </c>
      <c r="N636" s="12">
        <f t="shared" si="54"/>
        <v>81.25</v>
      </c>
      <c r="O636" s="12">
        <f t="shared" si="55"/>
        <v>2.1959459459459461</v>
      </c>
      <c r="P636" s="26">
        <v>74</v>
      </c>
      <c r="Q636" s="30">
        <f t="shared" si="56"/>
        <v>12</v>
      </c>
      <c r="R636" s="3">
        <f t="shared" si="57"/>
        <v>25</v>
      </c>
      <c r="S636" s="3">
        <f t="shared" si="58"/>
        <v>25</v>
      </c>
      <c r="T636" s="3">
        <f t="shared" si="59"/>
        <v>0</v>
      </c>
      <c r="U636" s="29">
        <v>5</v>
      </c>
      <c r="V636" s="10">
        <v>4</v>
      </c>
      <c r="W636" s="32">
        <v>11</v>
      </c>
      <c r="X636" s="29">
        <v>18</v>
      </c>
      <c r="Y636" s="32">
        <v>1</v>
      </c>
      <c r="Z636" s="32">
        <v>12</v>
      </c>
      <c r="AA636" s="32">
        <v>12</v>
      </c>
      <c r="AB636" s="34">
        <v>0</v>
      </c>
      <c r="AC636" s="34">
        <v>0</v>
      </c>
      <c r="AD636" s="34">
        <v>0</v>
      </c>
    </row>
    <row r="637" spans="1:30" ht="12.75">
      <c r="A637" s="11">
        <v>227398</v>
      </c>
      <c r="B637" s="20" t="s">
        <v>876</v>
      </c>
      <c r="D637" s="20" t="s">
        <v>3727</v>
      </c>
      <c r="E637" s="20" t="s">
        <v>3748</v>
      </c>
      <c r="F637" s="20" t="s">
        <v>3424</v>
      </c>
      <c r="G637" s="48" t="s">
        <v>8211</v>
      </c>
      <c r="K637" s="20" t="s">
        <v>758</v>
      </c>
      <c r="L637" s="20" t="s">
        <v>2033</v>
      </c>
      <c r="N637" s="12">
        <f t="shared" si="54"/>
        <v>70.50</v>
      </c>
      <c r="O637" s="12">
        <f t="shared" si="55"/>
        <v>2.7115384615384617</v>
      </c>
      <c r="P637" s="26">
        <v>52</v>
      </c>
      <c r="Q637" s="30">
        <f t="shared" si="56"/>
        <v>12</v>
      </c>
      <c r="R637" s="3">
        <f t="shared" si="57"/>
        <v>22</v>
      </c>
      <c r="S637" s="3">
        <f t="shared" si="58"/>
        <v>22</v>
      </c>
      <c r="T637" s="3">
        <f t="shared" si="59"/>
        <v>0</v>
      </c>
      <c r="U637" s="29">
        <v>4</v>
      </c>
      <c r="V637" s="10">
        <v>3</v>
      </c>
      <c r="W637" s="32">
        <v>10</v>
      </c>
      <c r="X637" s="29">
        <v>14</v>
      </c>
      <c r="Y637" s="32">
        <v>2</v>
      </c>
      <c r="Z637" s="32">
        <v>12</v>
      </c>
      <c r="AA637" s="32">
        <v>8</v>
      </c>
      <c r="AB637" s="34">
        <v>0</v>
      </c>
      <c r="AC637" s="34">
        <v>0</v>
      </c>
      <c r="AD637" s="34">
        <v>0</v>
      </c>
    </row>
    <row r="638" spans="1:30" ht="12.75">
      <c r="A638" s="11">
        <v>1352373</v>
      </c>
      <c r="B638" s="20" t="s">
        <v>872</v>
      </c>
      <c r="D638" s="20" t="s">
        <v>3727</v>
      </c>
      <c r="E638" s="20" t="s">
        <v>3748</v>
      </c>
      <c r="F638" s="20" t="s">
        <v>3424</v>
      </c>
      <c r="G638" s="48" t="s">
        <v>8222</v>
      </c>
      <c r="J638" s="20" t="s">
        <v>7812</v>
      </c>
      <c r="K638" s="20" t="s">
        <v>2797</v>
      </c>
      <c r="L638" s="20" t="s">
        <v>195</v>
      </c>
      <c r="N638" s="12">
        <f t="shared" si="54"/>
        <v>79.50</v>
      </c>
      <c r="O638" s="12">
        <f t="shared" si="55"/>
        <v>2.4461538461538463</v>
      </c>
      <c r="P638" s="26">
        <v>65</v>
      </c>
      <c r="Q638" s="30">
        <f t="shared" si="56"/>
        <v>12</v>
      </c>
      <c r="R638" s="3">
        <f t="shared" si="57"/>
        <v>25</v>
      </c>
      <c r="S638" s="3">
        <f t="shared" si="58"/>
        <v>25</v>
      </c>
      <c r="T638" s="3">
        <f t="shared" si="59"/>
        <v>0</v>
      </c>
      <c r="U638" s="29">
        <v>5</v>
      </c>
      <c r="V638" s="10">
        <v>3</v>
      </c>
      <c r="W638" s="32">
        <v>11</v>
      </c>
      <c r="X638" s="29">
        <v>17</v>
      </c>
      <c r="Y638" s="32">
        <v>1</v>
      </c>
      <c r="Z638" s="32">
        <v>12</v>
      </c>
      <c r="AA638" s="32">
        <v>12</v>
      </c>
      <c r="AB638" s="34">
        <v>0</v>
      </c>
      <c r="AC638" s="34">
        <v>0</v>
      </c>
      <c r="AD638" s="34">
        <v>0</v>
      </c>
    </row>
    <row r="639" spans="1:30" ht="12.75">
      <c r="A639" s="11">
        <v>1534666</v>
      </c>
      <c r="B639" s="20" t="s">
        <v>872</v>
      </c>
      <c r="D639" s="20" t="s">
        <v>3727</v>
      </c>
      <c r="E639" s="20" t="s">
        <v>3748</v>
      </c>
      <c r="F639" s="20" t="s">
        <v>3424</v>
      </c>
      <c r="J639" s="20" t="s">
        <v>7812</v>
      </c>
      <c r="K639" s="20" t="s">
        <v>2797</v>
      </c>
      <c r="L639" s="20" t="s">
        <v>195</v>
      </c>
      <c r="N639" s="12">
        <f t="shared" si="54"/>
        <v>79.50</v>
      </c>
      <c r="O639" s="12">
        <f t="shared" si="55"/>
        <v>2.3731343283582089</v>
      </c>
      <c r="P639" s="26">
        <v>67</v>
      </c>
      <c r="Q639" s="30">
        <f t="shared" si="56"/>
        <v>12</v>
      </c>
      <c r="R639" s="3">
        <f t="shared" si="57"/>
        <v>25</v>
      </c>
      <c r="S639" s="3">
        <f t="shared" si="58"/>
        <v>25</v>
      </c>
      <c r="T639" s="3">
        <f t="shared" si="59"/>
        <v>0</v>
      </c>
      <c r="U639" s="29">
        <v>5</v>
      </c>
      <c r="V639" s="10">
        <v>3</v>
      </c>
      <c r="W639" s="32">
        <v>11</v>
      </c>
      <c r="X639" s="29">
        <v>17</v>
      </c>
      <c r="Y639" s="32">
        <v>1</v>
      </c>
      <c r="Z639" s="32">
        <v>12</v>
      </c>
      <c r="AA639" s="32">
        <v>12</v>
      </c>
      <c r="AB639" s="34">
        <v>0</v>
      </c>
      <c r="AC639" s="34">
        <v>0</v>
      </c>
      <c r="AD639" s="34">
        <v>0</v>
      </c>
    </row>
    <row r="640" spans="1:30" ht="12.75">
      <c r="A640" s="11">
        <v>168750</v>
      </c>
      <c r="B640" s="20" t="s">
        <v>868</v>
      </c>
      <c r="C640" s="20" t="s">
        <v>7773</v>
      </c>
      <c r="D640" s="20" t="s">
        <v>3727</v>
      </c>
      <c r="E640" s="20" t="s">
        <v>3748</v>
      </c>
      <c r="F640" s="20" t="s">
        <v>3424</v>
      </c>
      <c r="K640" s="20" t="s">
        <v>2797</v>
      </c>
      <c r="L640" s="20" t="s">
        <v>4994</v>
      </c>
      <c r="N640" s="12">
        <f t="shared" si="54"/>
        <v>74.75</v>
      </c>
      <c r="O640" s="12">
        <f t="shared" si="55"/>
        <v>2.2999999999999998</v>
      </c>
      <c r="P640" s="26">
        <v>65</v>
      </c>
      <c r="Q640" s="30">
        <f t="shared" si="56"/>
        <v>12</v>
      </c>
      <c r="R640" s="3">
        <f t="shared" si="57"/>
        <v>24</v>
      </c>
      <c r="S640" s="3">
        <f t="shared" si="58"/>
        <v>24</v>
      </c>
      <c r="T640" s="3">
        <f t="shared" si="59"/>
        <v>0</v>
      </c>
      <c r="U640" s="29">
        <v>5</v>
      </c>
      <c r="V640" s="10">
        <v>1</v>
      </c>
      <c r="W640" s="32">
        <v>12</v>
      </c>
      <c r="X640" s="29">
        <v>13</v>
      </c>
      <c r="Y640" s="32">
        <v>1</v>
      </c>
      <c r="Z640" s="32">
        <v>12</v>
      </c>
      <c r="AA640" s="32">
        <v>11</v>
      </c>
      <c r="AB640" s="34">
        <v>0</v>
      </c>
      <c r="AC640" s="34">
        <v>0</v>
      </c>
      <c r="AD640" s="34">
        <v>0</v>
      </c>
    </row>
    <row r="641" spans="1:30" ht="12.75">
      <c r="A641" s="11">
        <v>389607</v>
      </c>
      <c r="B641" s="20" t="s">
        <v>872</v>
      </c>
      <c r="D641" s="20" t="s">
        <v>3727</v>
      </c>
      <c r="E641" s="20" t="s">
        <v>3748</v>
      </c>
      <c r="F641" s="20" t="s">
        <v>3424</v>
      </c>
      <c r="G641" s="48" t="s">
        <v>8245</v>
      </c>
      <c r="J641" s="20" t="s">
        <v>1586</v>
      </c>
      <c r="K641" s="20" t="s">
        <v>2797</v>
      </c>
      <c r="L641" s="20" t="s">
        <v>8168</v>
      </c>
      <c r="N641" s="12">
        <f t="shared" si="54"/>
        <v>74.25</v>
      </c>
      <c r="O641" s="12">
        <f t="shared" si="55"/>
        <v>2.216417910447761</v>
      </c>
      <c r="P641" s="26">
        <v>67</v>
      </c>
      <c r="Q641" s="30">
        <f t="shared" si="56"/>
        <v>12</v>
      </c>
      <c r="R641" s="3">
        <f t="shared" si="57"/>
        <v>24</v>
      </c>
      <c r="S641" s="3">
        <f t="shared" si="58"/>
        <v>24</v>
      </c>
      <c r="T641" s="3">
        <f t="shared" si="59"/>
        <v>0</v>
      </c>
      <c r="U641" s="29">
        <v>5</v>
      </c>
      <c r="V641" s="10">
        <v>1</v>
      </c>
      <c r="W641" s="32">
        <v>12</v>
      </c>
      <c r="X641" s="29">
        <v>11</v>
      </c>
      <c r="Y641" s="32">
        <v>1</v>
      </c>
      <c r="Z641" s="32">
        <v>12</v>
      </c>
      <c r="AA641" s="32">
        <v>11</v>
      </c>
      <c r="AB641" s="34">
        <v>0</v>
      </c>
      <c r="AC641" s="34">
        <v>0</v>
      </c>
      <c r="AD641" s="34">
        <v>0</v>
      </c>
    </row>
    <row r="642" spans="1:30" ht="12.75">
      <c r="A642" s="11">
        <v>1250000</v>
      </c>
      <c r="B642" s="20" t="s">
        <v>868</v>
      </c>
      <c r="C642" s="20" t="s">
        <v>7670</v>
      </c>
      <c r="D642" s="20" t="s">
        <v>3727</v>
      </c>
      <c r="E642" s="20" t="s">
        <v>3748</v>
      </c>
      <c r="F642" s="20" t="s">
        <v>3424</v>
      </c>
      <c r="K642" s="20" t="s">
        <v>2831</v>
      </c>
      <c r="L642" s="20" t="s">
        <v>5169</v>
      </c>
      <c r="N642" s="12">
        <f t="shared" si="60" ref="N642:N705">2*S642+2*T642+U642+1.5*V642+1.25*W642+0.25*X642+2</f>
        <v>68.50</v>
      </c>
      <c r="O642" s="12">
        <f t="shared" si="61" ref="O642:O705">N642/(P642*0.5)</f>
        <v>5.708333333333333</v>
      </c>
      <c r="P642" s="26">
        <v>24</v>
      </c>
      <c r="Q642" s="30">
        <f t="shared" si="62" ref="Q642:Q705">MAX(Y642:AD642)</f>
        <v>11</v>
      </c>
      <c r="R642" s="3">
        <f t="shared" si="63" ref="R642:R705">SUM(Y642:AD642)</f>
        <v>20</v>
      </c>
      <c r="S642" s="3">
        <f t="shared" si="64" ref="S642:S705">SUM(Y642:AA642)</f>
        <v>20</v>
      </c>
      <c r="T642" s="3">
        <f t="shared" si="65" ref="T642:T705">SUM(AB642:AD642)</f>
        <v>0</v>
      </c>
      <c r="U642" s="29">
        <v>1</v>
      </c>
      <c r="V642" s="10">
        <v>9</v>
      </c>
      <c r="W642" s="32">
        <v>6</v>
      </c>
      <c r="X642" s="29">
        <v>18</v>
      </c>
      <c r="Y642" s="32">
        <v>11</v>
      </c>
      <c r="Z642" s="32">
        <v>7</v>
      </c>
      <c r="AA642" s="32">
        <v>2</v>
      </c>
      <c r="AB642" s="34">
        <v>0</v>
      </c>
      <c r="AC642" s="34">
        <v>0</v>
      </c>
      <c r="AD642" s="34">
        <v>0</v>
      </c>
    </row>
    <row r="643" spans="1:30" ht="12.75">
      <c r="A643" s="11">
        <v>6641</v>
      </c>
      <c r="B643" s="20" t="s">
        <v>872</v>
      </c>
      <c r="D643" s="20" t="s">
        <v>3727</v>
      </c>
      <c r="E643" s="20" t="s">
        <v>3748</v>
      </c>
      <c r="F643" s="20" t="s">
        <v>3424</v>
      </c>
      <c r="K643" s="20" t="s">
        <v>759</v>
      </c>
      <c r="L643" s="20" t="s">
        <v>217</v>
      </c>
      <c r="N643" s="12">
        <f t="shared" si="60"/>
        <v>60.50</v>
      </c>
      <c r="O643" s="12">
        <f t="shared" si="61"/>
        <v>3.4571428571428573</v>
      </c>
      <c r="P643" s="26">
        <v>35</v>
      </c>
      <c r="Q643" s="30">
        <f t="shared" si="62"/>
        <v>11</v>
      </c>
      <c r="R643" s="3">
        <f t="shared" si="63"/>
        <v>18</v>
      </c>
      <c r="S643" s="3">
        <f t="shared" si="64"/>
        <v>18</v>
      </c>
      <c r="T643" s="3">
        <f t="shared" si="65"/>
        <v>0</v>
      </c>
      <c r="U643" s="29">
        <v>3</v>
      </c>
      <c r="V643" s="10">
        <v>7</v>
      </c>
      <c r="W643" s="32">
        <v>6</v>
      </c>
      <c r="X643" s="29">
        <v>6</v>
      </c>
      <c r="Y643" s="32">
        <v>2</v>
      </c>
      <c r="Z643" s="32">
        <v>11</v>
      </c>
      <c r="AA643" s="32">
        <v>5</v>
      </c>
      <c r="AB643" s="34">
        <v>0</v>
      </c>
      <c r="AC643" s="34">
        <v>0</v>
      </c>
      <c r="AD643" s="34">
        <v>0</v>
      </c>
    </row>
    <row r="644" spans="1:30" ht="12.75">
      <c r="A644" s="11">
        <v>12500</v>
      </c>
      <c r="B644" s="20" t="s">
        <v>872</v>
      </c>
      <c r="D644" s="20" t="s">
        <v>3727</v>
      </c>
      <c r="E644" s="20" t="s">
        <v>3748</v>
      </c>
      <c r="F644" s="20" t="s">
        <v>3424</v>
      </c>
      <c r="K644" s="20" t="s">
        <v>2561</v>
      </c>
      <c r="L644" s="20" t="s">
        <v>5237</v>
      </c>
      <c r="N644" s="12">
        <f t="shared" si="60"/>
        <v>58</v>
      </c>
      <c r="O644" s="12">
        <f t="shared" si="61"/>
        <v>3.2222222222222223</v>
      </c>
      <c r="P644" s="26">
        <v>36</v>
      </c>
      <c r="Q644" s="30">
        <f t="shared" si="62"/>
        <v>11</v>
      </c>
      <c r="R644" s="3">
        <f t="shared" si="63"/>
        <v>17</v>
      </c>
      <c r="S644" s="3">
        <f t="shared" si="64"/>
        <v>17</v>
      </c>
      <c r="T644" s="3">
        <f t="shared" si="65"/>
        <v>0</v>
      </c>
      <c r="U644" s="29">
        <v>3</v>
      </c>
      <c r="V644" s="10">
        <v>7</v>
      </c>
      <c r="W644" s="32">
        <v>5</v>
      </c>
      <c r="X644" s="29">
        <v>9</v>
      </c>
      <c r="Y644" s="32">
        <v>3</v>
      </c>
      <c r="Z644" s="32">
        <v>11</v>
      </c>
      <c r="AA644" s="32">
        <v>3</v>
      </c>
      <c r="AB644" s="34">
        <v>0</v>
      </c>
      <c r="AC644" s="34">
        <v>0</v>
      </c>
      <c r="AD644" s="34">
        <v>0</v>
      </c>
    </row>
    <row r="645" spans="1:30" ht="12.75">
      <c r="A645" s="11">
        <v>12500</v>
      </c>
      <c r="B645" s="20" t="s">
        <v>5602</v>
      </c>
      <c r="D645" s="20" t="s">
        <v>3727</v>
      </c>
      <c r="E645" s="20" t="s">
        <v>3748</v>
      </c>
      <c r="F645" s="20" t="s">
        <v>3424</v>
      </c>
      <c r="G645" s="48" t="s">
        <v>7359</v>
      </c>
      <c r="K645" s="20" t="s">
        <v>2561</v>
      </c>
      <c r="L645" s="20" t="s">
        <v>234</v>
      </c>
      <c r="N645" s="12">
        <f t="shared" si="60"/>
        <v>58</v>
      </c>
      <c r="O645" s="12">
        <f t="shared" si="61"/>
        <v>3.2222222222222223</v>
      </c>
      <c r="P645" s="26">
        <v>36</v>
      </c>
      <c r="Q645" s="30">
        <f t="shared" si="62"/>
        <v>11</v>
      </c>
      <c r="R645" s="3">
        <f t="shared" si="63"/>
        <v>17</v>
      </c>
      <c r="S645" s="3">
        <f t="shared" si="64"/>
        <v>17</v>
      </c>
      <c r="T645" s="3">
        <f t="shared" si="65"/>
        <v>0</v>
      </c>
      <c r="U645" s="29">
        <v>3</v>
      </c>
      <c r="V645" s="10">
        <v>7</v>
      </c>
      <c r="W645" s="32">
        <v>5</v>
      </c>
      <c r="X645" s="29">
        <v>9</v>
      </c>
      <c r="Y645" s="32">
        <v>3</v>
      </c>
      <c r="Z645" s="32">
        <v>11</v>
      </c>
      <c r="AA645" s="32">
        <v>3</v>
      </c>
      <c r="AB645" s="34">
        <v>0</v>
      </c>
      <c r="AC645" s="34">
        <v>0</v>
      </c>
      <c r="AD645" s="34">
        <v>0</v>
      </c>
    </row>
    <row r="646" spans="1:30" ht="12.75">
      <c r="A646" s="11">
        <v>500000</v>
      </c>
      <c r="B646" s="20" t="s">
        <v>868</v>
      </c>
      <c r="C646" s="20" t="s">
        <v>7654</v>
      </c>
      <c r="D646" s="20" t="s">
        <v>3727</v>
      </c>
      <c r="E646" s="20" t="s">
        <v>3748</v>
      </c>
      <c r="F646" s="20" t="s">
        <v>3424</v>
      </c>
      <c r="K646" s="20" t="s">
        <v>2829</v>
      </c>
      <c r="L646" s="20" t="s">
        <v>2081</v>
      </c>
      <c r="N646" s="12">
        <f t="shared" si="60"/>
        <v>71</v>
      </c>
      <c r="O646" s="12">
        <f t="shared" si="61"/>
        <v>3.55</v>
      </c>
      <c r="P646" s="26">
        <v>40</v>
      </c>
      <c r="Q646" s="30">
        <f t="shared" si="62"/>
        <v>11</v>
      </c>
      <c r="R646" s="3">
        <f t="shared" si="63"/>
        <v>22</v>
      </c>
      <c r="S646" s="3">
        <f t="shared" si="64"/>
        <v>22</v>
      </c>
      <c r="T646" s="3">
        <f t="shared" si="65"/>
        <v>0</v>
      </c>
      <c r="U646" s="29">
        <v>2</v>
      </c>
      <c r="V646" s="10">
        <v>7</v>
      </c>
      <c r="W646" s="32">
        <v>7</v>
      </c>
      <c r="X646" s="29">
        <v>15</v>
      </c>
      <c r="Y646" s="32">
        <v>11</v>
      </c>
      <c r="Z646" s="32">
        <v>7</v>
      </c>
      <c r="AA646" s="32">
        <v>4</v>
      </c>
      <c r="AB646" s="34">
        <v>0</v>
      </c>
      <c r="AC646" s="34">
        <v>0</v>
      </c>
      <c r="AD646" s="34">
        <v>0</v>
      </c>
    </row>
    <row r="647" spans="1:30" ht="12.75">
      <c r="A647" s="11">
        <v>500000</v>
      </c>
      <c r="B647" s="20" t="s">
        <v>868</v>
      </c>
      <c r="C647" s="20" t="s">
        <v>7657</v>
      </c>
      <c r="D647" s="20" t="s">
        <v>3727</v>
      </c>
      <c r="E647" s="20" t="s">
        <v>3748</v>
      </c>
      <c r="F647" s="20" t="s">
        <v>3424</v>
      </c>
      <c r="K647" s="20" t="s">
        <v>2829</v>
      </c>
      <c r="L647" s="20" t="s">
        <v>2435</v>
      </c>
      <c r="N647" s="12">
        <f t="shared" si="60"/>
        <v>71</v>
      </c>
      <c r="O647" s="12">
        <f t="shared" si="61"/>
        <v>3.55</v>
      </c>
      <c r="P647" s="26">
        <v>40</v>
      </c>
      <c r="Q647" s="30">
        <f t="shared" si="62"/>
        <v>11</v>
      </c>
      <c r="R647" s="3">
        <f t="shared" si="63"/>
        <v>22</v>
      </c>
      <c r="S647" s="3">
        <f t="shared" si="64"/>
        <v>22</v>
      </c>
      <c r="T647" s="3">
        <f t="shared" si="65"/>
        <v>0</v>
      </c>
      <c r="U647" s="29">
        <v>2</v>
      </c>
      <c r="V647" s="10">
        <v>7</v>
      </c>
      <c r="W647" s="32">
        <v>7</v>
      </c>
      <c r="X647" s="29">
        <v>15</v>
      </c>
      <c r="Y647" s="32">
        <v>11</v>
      </c>
      <c r="Z647" s="32">
        <v>7</v>
      </c>
      <c r="AA647" s="32">
        <v>4</v>
      </c>
      <c r="AB647" s="34">
        <v>0</v>
      </c>
      <c r="AC647" s="34">
        <v>0</v>
      </c>
      <c r="AD647" s="34">
        <v>0</v>
      </c>
    </row>
    <row r="648" spans="1:30" ht="12.75">
      <c r="A648" s="11">
        <v>323332</v>
      </c>
      <c r="B648" s="20" t="s">
        <v>872</v>
      </c>
      <c r="D648" s="20" t="s">
        <v>3727</v>
      </c>
      <c r="E648" s="20" t="s">
        <v>3748</v>
      </c>
      <c r="F648" s="20" t="s">
        <v>3424</v>
      </c>
      <c r="K648" s="20" t="s">
        <v>2824</v>
      </c>
      <c r="L648" s="20" t="s">
        <v>4386</v>
      </c>
      <c r="N648" s="12">
        <f t="shared" si="60"/>
        <v>61.75</v>
      </c>
      <c r="O648" s="12">
        <f t="shared" si="61"/>
        <v>3.9838709677419355</v>
      </c>
      <c r="P648" s="26">
        <v>31</v>
      </c>
      <c r="Q648" s="30">
        <f t="shared" si="62"/>
        <v>11</v>
      </c>
      <c r="R648" s="3">
        <f t="shared" si="63"/>
        <v>18</v>
      </c>
      <c r="S648" s="3">
        <f t="shared" si="64"/>
        <v>18</v>
      </c>
      <c r="T648" s="3">
        <f t="shared" si="65"/>
        <v>0</v>
      </c>
      <c r="U648" s="29">
        <v>3</v>
      </c>
      <c r="V648" s="10">
        <v>6</v>
      </c>
      <c r="W648" s="32">
        <v>7</v>
      </c>
      <c r="X648" s="29">
        <v>12</v>
      </c>
      <c r="Y648" s="32">
        <v>2</v>
      </c>
      <c r="Z648" s="32">
        <v>11</v>
      </c>
      <c r="AA648" s="32">
        <v>5</v>
      </c>
      <c r="AB648" s="34">
        <v>0</v>
      </c>
      <c r="AC648" s="34">
        <v>0</v>
      </c>
      <c r="AD648" s="34">
        <v>0</v>
      </c>
    </row>
    <row r="649" spans="1:30" ht="12.75">
      <c r="A649" s="11">
        <v>120000</v>
      </c>
      <c r="B649" s="20" t="s">
        <v>868</v>
      </c>
      <c r="C649" s="20" t="s">
        <v>7645</v>
      </c>
      <c r="D649" s="20" t="s">
        <v>3727</v>
      </c>
      <c r="E649" s="20" t="s">
        <v>3748</v>
      </c>
      <c r="F649" s="20" t="s">
        <v>3424</v>
      </c>
      <c r="K649" s="20" t="s">
        <v>759</v>
      </c>
      <c r="L649" s="20" t="s">
        <v>6349</v>
      </c>
      <c r="N649" s="12">
        <f t="shared" si="60"/>
        <v>62</v>
      </c>
      <c r="O649" s="12">
        <f t="shared" si="61"/>
        <v>3.5428571428571427</v>
      </c>
      <c r="P649" s="26">
        <v>35</v>
      </c>
      <c r="Q649" s="30">
        <f t="shared" si="62"/>
        <v>11</v>
      </c>
      <c r="R649" s="3">
        <f t="shared" si="63"/>
        <v>18</v>
      </c>
      <c r="S649" s="3">
        <f t="shared" si="64"/>
        <v>18</v>
      </c>
      <c r="T649" s="3">
        <f t="shared" si="65"/>
        <v>0</v>
      </c>
      <c r="U649" s="29">
        <v>3</v>
      </c>
      <c r="V649" s="10">
        <v>6</v>
      </c>
      <c r="W649" s="32">
        <v>7</v>
      </c>
      <c r="X649" s="29">
        <v>13</v>
      </c>
      <c r="Y649" s="32">
        <v>2</v>
      </c>
      <c r="Z649" s="32">
        <v>11</v>
      </c>
      <c r="AA649" s="32">
        <v>5</v>
      </c>
      <c r="AB649" s="34">
        <v>0</v>
      </c>
      <c r="AC649" s="34">
        <v>0</v>
      </c>
      <c r="AD649" s="34">
        <v>0</v>
      </c>
    </row>
    <row r="650" spans="1:30" ht="12.75">
      <c r="A650" s="11">
        <v>287</v>
      </c>
      <c r="B650" s="20" t="s">
        <v>868</v>
      </c>
      <c r="C650" s="20" t="s">
        <v>951</v>
      </c>
      <c r="D650" s="20" t="s">
        <v>3727</v>
      </c>
      <c r="E650" s="20" t="s">
        <v>3748</v>
      </c>
      <c r="F650" s="20" t="s">
        <v>3424</v>
      </c>
      <c r="K650" s="20" t="s">
        <v>759</v>
      </c>
      <c r="L650" s="20" t="s">
        <v>8449</v>
      </c>
      <c r="N650" s="12">
        <f t="shared" si="60"/>
        <v>62</v>
      </c>
      <c r="O650" s="12">
        <f t="shared" si="61"/>
        <v>3.5428571428571427</v>
      </c>
      <c r="P650" s="26">
        <v>35</v>
      </c>
      <c r="Q650" s="30">
        <f t="shared" si="62"/>
        <v>11</v>
      </c>
      <c r="R650" s="3">
        <f t="shared" si="63"/>
        <v>18</v>
      </c>
      <c r="S650" s="3">
        <f t="shared" si="64"/>
        <v>18</v>
      </c>
      <c r="T650" s="3">
        <f t="shared" si="65"/>
        <v>0</v>
      </c>
      <c r="U650" s="29">
        <v>3</v>
      </c>
      <c r="V650" s="10">
        <v>6</v>
      </c>
      <c r="W650" s="32">
        <v>7</v>
      </c>
      <c r="X650" s="29">
        <v>13</v>
      </c>
      <c r="Y650" s="32">
        <v>2</v>
      </c>
      <c r="Z650" s="32">
        <v>11</v>
      </c>
      <c r="AA650" s="32">
        <v>5</v>
      </c>
      <c r="AB650" s="34">
        <v>0</v>
      </c>
      <c r="AC650" s="34">
        <v>0</v>
      </c>
      <c r="AD650" s="34">
        <v>0</v>
      </c>
    </row>
    <row r="651" spans="1:30" ht="12.75">
      <c r="A651" s="11">
        <v>146250</v>
      </c>
      <c r="B651" s="20" t="s">
        <v>868</v>
      </c>
      <c r="C651" s="20" t="s">
        <v>1950</v>
      </c>
      <c r="D651" s="20" t="s">
        <v>3727</v>
      </c>
      <c r="E651" s="20" t="s">
        <v>3748</v>
      </c>
      <c r="F651" s="20" t="s">
        <v>3424</v>
      </c>
      <c r="K651" s="20" t="s">
        <v>759</v>
      </c>
      <c r="L651" s="20" t="s">
        <v>1190</v>
      </c>
      <c r="N651" s="12">
        <f t="shared" si="60"/>
        <v>62</v>
      </c>
      <c r="O651" s="12">
        <f t="shared" si="61"/>
        <v>3.5428571428571427</v>
      </c>
      <c r="P651" s="26">
        <v>35</v>
      </c>
      <c r="Q651" s="30">
        <f t="shared" si="62"/>
        <v>11</v>
      </c>
      <c r="R651" s="3">
        <f t="shared" si="63"/>
        <v>18</v>
      </c>
      <c r="S651" s="3">
        <f t="shared" si="64"/>
        <v>18</v>
      </c>
      <c r="T651" s="3">
        <f t="shared" si="65"/>
        <v>0</v>
      </c>
      <c r="U651" s="29">
        <v>3</v>
      </c>
      <c r="V651" s="10">
        <v>6</v>
      </c>
      <c r="W651" s="32">
        <v>7</v>
      </c>
      <c r="X651" s="29">
        <v>13</v>
      </c>
      <c r="Y651" s="32">
        <v>2</v>
      </c>
      <c r="Z651" s="32">
        <v>11</v>
      </c>
      <c r="AA651" s="32">
        <v>5</v>
      </c>
      <c r="AB651" s="34">
        <v>0</v>
      </c>
      <c r="AC651" s="34">
        <v>0</v>
      </c>
      <c r="AD651" s="34">
        <v>0</v>
      </c>
    </row>
    <row r="652" spans="1:30" ht="12.75">
      <c r="A652" s="11">
        <v>1568125</v>
      </c>
      <c r="B652" s="20" t="s">
        <v>868</v>
      </c>
      <c r="C652" s="20" t="s">
        <v>905</v>
      </c>
      <c r="D652" s="20" t="s">
        <v>3727</v>
      </c>
      <c r="E652" s="20" t="s">
        <v>3748</v>
      </c>
      <c r="F652" s="20" t="s">
        <v>3424</v>
      </c>
      <c r="K652" s="20" t="s">
        <v>2824</v>
      </c>
      <c r="L652" s="20" t="s">
        <v>945</v>
      </c>
      <c r="N652" s="12">
        <f t="shared" si="60"/>
        <v>62</v>
      </c>
      <c r="O652" s="12">
        <f t="shared" si="61"/>
        <v>3.5428571428571427</v>
      </c>
      <c r="P652" s="26">
        <v>35</v>
      </c>
      <c r="Q652" s="30">
        <f t="shared" si="62"/>
        <v>11</v>
      </c>
      <c r="R652" s="3">
        <f t="shared" si="63"/>
        <v>18</v>
      </c>
      <c r="S652" s="3">
        <f t="shared" si="64"/>
        <v>18</v>
      </c>
      <c r="T652" s="3">
        <f t="shared" si="65"/>
        <v>0</v>
      </c>
      <c r="U652" s="29">
        <v>3</v>
      </c>
      <c r="V652" s="10">
        <v>6</v>
      </c>
      <c r="W652" s="32">
        <v>7</v>
      </c>
      <c r="X652" s="29">
        <v>13</v>
      </c>
      <c r="Y652" s="32">
        <v>2</v>
      </c>
      <c r="Z652" s="32">
        <v>11</v>
      </c>
      <c r="AA652" s="32">
        <v>5</v>
      </c>
      <c r="AB652" s="34">
        <v>0</v>
      </c>
      <c r="AC652" s="34">
        <v>0</v>
      </c>
      <c r="AD652" s="34">
        <v>0</v>
      </c>
    </row>
    <row r="653" spans="1:30" ht="12.75">
      <c r="A653" s="11">
        <v>625000</v>
      </c>
      <c r="B653" s="20" t="s">
        <v>868</v>
      </c>
      <c r="C653" s="20" t="s">
        <v>7652</v>
      </c>
      <c r="D653" s="20" t="s">
        <v>3727</v>
      </c>
      <c r="E653" s="20" t="s">
        <v>3748</v>
      </c>
      <c r="F653" s="20" t="s">
        <v>3424</v>
      </c>
      <c r="K653" s="20" t="s">
        <v>2824</v>
      </c>
      <c r="L653" s="20" t="s">
        <v>6360</v>
      </c>
      <c r="N653" s="12">
        <f t="shared" si="60"/>
        <v>62</v>
      </c>
      <c r="O653" s="12">
        <f t="shared" si="61"/>
        <v>3.5428571428571427</v>
      </c>
      <c r="P653" s="26">
        <v>35</v>
      </c>
      <c r="Q653" s="30">
        <f t="shared" si="62"/>
        <v>11</v>
      </c>
      <c r="R653" s="3">
        <f t="shared" si="63"/>
        <v>18</v>
      </c>
      <c r="S653" s="3">
        <f t="shared" si="64"/>
        <v>18</v>
      </c>
      <c r="T653" s="3">
        <f t="shared" si="65"/>
        <v>0</v>
      </c>
      <c r="U653" s="29">
        <v>3</v>
      </c>
      <c r="V653" s="10">
        <v>6</v>
      </c>
      <c r="W653" s="32">
        <v>7</v>
      </c>
      <c r="X653" s="29">
        <v>13</v>
      </c>
      <c r="Y653" s="32">
        <v>2</v>
      </c>
      <c r="Z653" s="32">
        <v>11</v>
      </c>
      <c r="AA653" s="32">
        <v>5</v>
      </c>
      <c r="AB653" s="34">
        <v>0</v>
      </c>
      <c r="AC653" s="34">
        <v>0</v>
      </c>
      <c r="AD653" s="34">
        <v>0</v>
      </c>
    </row>
    <row r="654" spans="1:30" ht="12.75">
      <c r="A654" s="11">
        <v>88</v>
      </c>
      <c r="B654" s="20" t="s">
        <v>870</v>
      </c>
      <c r="C654" s="20" t="s">
        <v>2344</v>
      </c>
      <c r="D654" s="20" t="s">
        <v>3727</v>
      </c>
      <c r="E654" s="20" t="s">
        <v>3748</v>
      </c>
      <c r="F654" s="20" t="s">
        <v>3424</v>
      </c>
      <c r="K654" s="20" t="s">
        <v>2769</v>
      </c>
      <c r="L654" s="20" t="s">
        <v>2272</v>
      </c>
      <c r="N654" s="12">
        <f t="shared" si="60"/>
        <v>62</v>
      </c>
      <c r="O654" s="12">
        <f t="shared" si="61"/>
        <v>3.5428571428571427</v>
      </c>
      <c r="P654" s="26">
        <v>35</v>
      </c>
      <c r="Q654" s="30">
        <f t="shared" si="62"/>
        <v>11</v>
      </c>
      <c r="R654" s="3">
        <f t="shared" si="63"/>
        <v>18</v>
      </c>
      <c r="S654" s="3">
        <f t="shared" si="64"/>
        <v>18</v>
      </c>
      <c r="T654" s="3">
        <f t="shared" si="65"/>
        <v>0</v>
      </c>
      <c r="U654" s="29">
        <v>3</v>
      </c>
      <c r="V654" s="10">
        <v>6</v>
      </c>
      <c r="W654" s="32">
        <v>7</v>
      </c>
      <c r="X654" s="29">
        <v>13</v>
      </c>
      <c r="Y654" s="32">
        <v>2</v>
      </c>
      <c r="Z654" s="32">
        <v>11</v>
      </c>
      <c r="AA654" s="32">
        <v>5</v>
      </c>
      <c r="AB654" s="34">
        <v>0</v>
      </c>
      <c r="AC654" s="34">
        <v>0</v>
      </c>
      <c r="AD654" s="34">
        <v>0</v>
      </c>
    </row>
    <row r="655" spans="1:30" ht="12.75">
      <c r="A655" s="11">
        <v>250000</v>
      </c>
      <c r="B655" s="20" t="s">
        <v>2247</v>
      </c>
      <c r="C655" s="20" t="s">
        <v>5012</v>
      </c>
      <c r="D655" s="20" t="s">
        <v>3727</v>
      </c>
      <c r="E655" s="20" t="s">
        <v>3748</v>
      </c>
      <c r="F655" s="20" t="s">
        <v>3424</v>
      </c>
      <c r="K655" s="20" t="s">
        <v>2799</v>
      </c>
      <c r="L655" s="20" t="s">
        <v>8434</v>
      </c>
      <c r="N655" s="12">
        <f t="shared" si="60"/>
        <v>62</v>
      </c>
      <c r="O655" s="12">
        <f t="shared" si="61"/>
        <v>3.5428571428571427</v>
      </c>
      <c r="P655" s="26">
        <v>35</v>
      </c>
      <c r="Q655" s="30">
        <f t="shared" si="62"/>
        <v>11</v>
      </c>
      <c r="R655" s="3">
        <f t="shared" si="63"/>
        <v>18</v>
      </c>
      <c r="S655" s="3">
        <f t="shared" si="64"/>
        <v>18</v>
      </c>
      <c r="T655" s="3">
        <f t="shared" si="65"/>
        <v>0</v>
      </c>
      <c r="U655" s="29">
        <v>3</v>
      </c>
      <c r="V655" s="10">
        <v>6</v>
      </c>
      <c r="W655" s="32">
        <v>7</v>
      </c>
      <c r="X655" s="29">
        <v>13</v>
      </c>
      <c r="Y655" s="32">
        <v>2</v>
      </c>
      <c r="Z655" s="32">
        <v>11</v>
      </c>
      <c r="AA655" s="32">
        <v>5</v>
      </c>
      <c r="AB655" s="34">
        <v>0</v>
      </c>
      <c r="AC655" s="34">
        <v>0</v>
      </c>
      <c r="AD655" s="34">
        <v>0</v>
      </c>
    </row>
    <row r="656" spans="1:30" ht="12.75">
      <c r="A656" s="11">
        <v>6325</v>
      </c>
      <c r="B656" s="20" t="s">
        <v>872</v>
      </c>
      <c r="D656" s="20" t="s">
        <v>3727</v>
      </c>
      <c r="E656" s="20" t="s">
        <v>3748</v>
      </c>
      <c r="F656" s="20" t="s">
        <v>3424</v>
      </c>
      <c r="K656" s="20" t="s">
        <v>759</v>
      </c>
      <c r="L656" s="20" t="s">
        <v>217</v>
      </c>
      <c r="N656" s="12">
        <f t="shared" si="60"/>
        <v>60.25</v>
      </c>
      <c r="O656" s="12">
        <f t="shared" si="61"/>
        <v>3.4428571428571431</v>
      </c>
      <c r="P656" s="26">
        <v>35</v>
      </c>
      <c r="Q656" s="30">
        <f t="shared" si="62"/>
        <v>11</v>
      </c>
      <c r="R656" s="3">
        <f t="shared" si="63"/>
        <v>18</v>
      </c>
      <c r="S656" s="3">
        <f t="shared" si="64"/>
        <v>18</v>
      </c>
      <c r="T656" s="3">
        <f t="shared" si="65"/>
        <v>0</v>
      </c>
      <c r="U656" s="29">
        <v>3</v>
      </c>
      <c r="V656" s="10">
        <v>6</v>
      </c>
      <c r="W656" s="32">
        <v>7</v>
      </c>
      <c r="X656" s="29">
        <v>6</v>
      </c>
      <c r="Y656" s="32">
        <v>2</v>
      </c>
      <c r="Z656" s="32">
        <v>11</v>
      </c>
      <c r="AA656" s="32">
        <v>5</v>
      </c>
      <c r="AB656" s="34">
        <v>0</v>
      </c>
      <c r="AC656" s="34">
        <v>0</v>
      </c>
      <c r="AD656" s="34">
        <v>0</v>
      </c>
    </row>
    <row r="657" spans="1:30" ht="12.75">
      <c r="A657" s="11">
        <v>6462</v>
      </c>
      <c r="B657" s="20" t="s">
        <v>872</v>
      </c>
      <c r="D657" s="20" t="s">
        <v>3727</v>
      </c>
      <c r="E657" s="20" t="s">
        <v>3748</v>
      </c>
      <c r="F657" s="20" t="s">
        <v>3424</v>
      </c>
      <c r="K657" s="20" t="s">
        <v>2830</v>
      </c>
      <c r="L657" s="20" t="s">
        <v>1533</v>
      </c>
      <c r="N657" s="12">
        <f t="shared" si="60"/>
        <v>60.25</v>
      </c>
      <c r="O657" s="12">
        <f t="shared" si="61"/>
        <v>3.4428571428571431</v>
      </c>
      <c r="P657" s="26">
        <v>35</v>
      </c>
      <c r="Q657" s="30">
        <f t="shared" si="62"/>
        <v>11</v>
      </c>
      <c r="R657" s="3">
        <f t="shared" si="63"/>
        <v>18</v>
      </c>
      <c r="S657" s="3">
        <f t="shared" si="64"/>
        <v>18</v>
      </c>
      <c r="T657" s="3">
        <f t="shared" si="65"/>
        <v>0</v>
      </c>
      <c r="U657" s="29">
        <v>3</v>
      </c>
      <c r="V657" s="10">
        <v>6</v>
      </c>
      <c r="W657" s="32">
        <v>7</v>
      </c>
      <c r="X657" s="29">
        <v>6</v>
      </c>
      <c r="Y657" s="32">
        <v>2</v>
      </c>
      <c r="Z657" s="32">
        <v>11</v>
      </c>
      <c r="AA657" s="32">
        <v>5</v>
      </c>
      <c r="AB657" s="34">
        <v>0</v>
      </c>
      <c r="AC657" s="34">
        <v>0</v>
      </c>
      <c r="AD657" s="34">
        <v>0</v>
      </c>
    </row>
    <row r="658" spans="1:30" ht="12.75">
      <c r="A658" s="11">
        <v>12500</v>
      </c>
      <c r="B658" s="20" t="s">
        <v>873</v>
      </c>
      <c r="D658" s="20" t="s">
        <v>3727</v>
      </c>
      <c r="E658" s="20" t="s">
        <v>3748</v>
      </c>
      <c r="F658" s="20" t="s">
        <v>3424</v>
      </c>
      <c r="K658" s="20" t="s">
        <v>2561</v>
      </c>
      <c r="L658" s="20" t="s">
        <v>1253</v>
      </c>
      <c r="N658" s="12">
        <f t="shared" si="60"/>
        <v>54.50</v>
      </c>
      <c r="O658" s="12">
        <f t="shared" si="61"/>
        <v>3.0277777777777777</v>
      </c>
      <c r="P658" s="26">
        <v>36</v>
      </c>
      <c r="Q658" s="30">
        <f t="shared" si="62"/>
        <v>11</v>
      </c>
      <c r="R658" s="3">
        <f t="shared" si="63"/>
        <v>16</v>
      </c>
      <c r="S658" s="3">
        <f t="shared" si="64"/>
        <v>16</v>
      </c>
      <c r="T658" s="3">
        <f t="shared" si="65"/>
        <v>0</v>
      </c>
      <c r="U658" s="29">
        <v>3</v>
      </c>
      <c r="V658" s="10">
        <v>6</v>
      </c>
      <c r="W658" s="32">
        <v>5</v>
      </c>
      <c r="X658" s="29">
        <v>9</v>
      </c>
      <c r="Y658" s="32">
        <v>2</v>
      </c>
      <c r="Z658" s="32">
        <v>11</v>
      </c>
      <c r="AA658" s="32">
        <v>3</v>
      </c>
      <c r="AB658" s="34">
        <v>0</v>
      </c>
      <c r="AC658" s="34">
        <v>0</v>
      </c>
      <c r="AD658" s="34">
        <v>0</v>
      </c>
    </row>
    <row r="659" spans="1:30" ht="12.75">
      <c r="A659" s="11">
        <v>335132</v>
      </c>
      <c r="B659" s="20" t="s">
        <v>872</v>
      </c>
      <c r="C659" s="20" t="s">
        <v>7593</v>
      </c>
      <c r="D659" s="20" t="s">
        <v>3727</v>
      </c>
      <c r="E659" s="20" t="s">
        <v>3748</v>
      </c>
      <c r="F659" s="20" t="s">
        <v>3424</v>
      </c>
      <c r="G659" s="48" t="s">
        <v>8277</v>
      </c>
      <c r="J659" s="20" t="s">
        <v>7812</v>
      </c>
      <c r="K659" s="20" t="s">
        <v>2561</v>
      </c>
      <c r="L659" s="20" t="s">
        <v>1957</v>
      </c>
      <c r="N659" s="12">
        <f t="shared" si="60"/>
        <v>62.50</v>
      </c>
      <c r="O659" s="12">
        <f t="shared" si="61"/>
        <v>3.125</v>
      </c>
      <c r="P659" s="26">
        <v>40</v>
      </c>
      <c r="Q659" s="30">
        <f t="shared" si="62"/>
        <v>11</v>
      </c>
      <c r="R659" s="3">
        <f t="shared" si="63"/>
        <v>19</v>
      </c>
      <c r="S659" s="3">
        <f t="shared" si="64"/>
        <v>19</v>
      </c>
      <c r="T659" s="3">
        <f t="shared" si="65"/>
        <v>0</v>
      </c>
      <c r="U659" s="29">
        <v>3</v>
      </c>
      <c r="V659" s="10">
        <v>6</v>
      </c>
      <c r="W659" s="32">
        <v>6</v>
      </c>
      <c r="X659" s="29">
        <v>12</v>
      </c>
      <c r="Y659" s="32">
        <v>3</v>
      </c>
      <c r="Z659" s="32">
        <v>11</v>
      </c>
      <c r="AA659" s="32">
        <v>5</v>
      </c>
      <c r="AB659" s="34">
        <v>0</v>
      </c>
      <c r="AC659" s="34">
        <v>0</v>
      </c>
      <c r="AD659" s="34">
        <v>0</v>
      </c>
    </row>
    <row r="660" spans="1:30" ht="12.75">
      <c r="A660" s="11">
        <v>1363625</v>
      </c>
      <c r="B660" s="20" t="s">
        <v>870</v>
      </c>
      <c r="C660" s="20" t="s">
        <v>1137</v>
      </c>
      <c r="D660" s="20" t="s">
        <v>3727</v>
      </c>
      <c r="E660" s="20" t="s">
        <v>3748</v>
      </c>
      <c r="F660" s="20" t="s">
        <v>3424</v>
      </c>
      <c r="K660" s="20" t="s">
        <v>2561</v>
      </c>
      <c r="L660" s="20" t="s">
        <v>1100</v>
      </c>
      <c r="N660" s="12">
        <f t="shared" si="60"/>
        <v>56.75</v>
      </c>
      <c r="O660" s="12">
        <f t="shared" si="61"/>
        <v>2.8375</v>
      </c>
      <c r="P660" s="26">
        <v>40</v>
      </c>
      <c r="Q660" s="30">
        <f t="shared" si="62"/>
        <v>11</v>
      </c>
      <c r="R660" s="3">
        <f t="shared" si="63"/>
        <v>17</v>
      </c>
      <c r="S660" s="3">
        <f t="shared" si="64"/>
        <v>17</v>
      </c>
      <c r="T660" s="3">
        <f t="shared" si="65"/>
        <v>0</v>
      </c>
      <c r="U660" s="29">
        <v>3</v>
      </c>
      <c r="V660" s="10">
        <v>6</v>
      </c>
      <c r="W660" s="32">
        <v>5</v>
      </c>
      <c r="X660" s="29">
        <v>10</v>
      </c>
      <c r="Y660" s="32">
        <v>3</v>
      </c>
      <c r="Z660" s="32">
        <v>11</v>
      </c>
      <c r="AA660" s="32">
        <v>3</v>
      </c>
      <c r="AB660" s="34">
        <v>0</v>
      </c>
      <c r="AC660" s="34">
        <v>0</v>
      </c>
      <c r="AD660" s="34">
        <v>0</v>
      </c>
    </row>
    <row r="661" spans="1:30" ht="12.75">
      <c r="A661" s="11">
        <v>55522</v>
      </c>
      <c r="B661" s="20" t="s">
        <v>872</v>
      </c>
      <c r="D661" s="20" t="s">
        <v>3727</v>
      </c>
      <c r="E661" s="20" t="s">
        <v>3748</v>
      </c>
      <c r="F661" s="20" t="s">
        <v>3424</v>
      </c>
      <c r="G661" s="48" t="s">
        <v>8219</v>
      </c>
      <c r="K661" s="20" t="s">
        <v>759</v>
      </c>
      <c r="L661" s="20" t="s">
        <v>217</v>
      </c>
      <c r="N661" s="12">
        <f t="shared" si="60"/>
        <v>62.25</v>
      </c>
      <c r="O661" s="12">
        <f t="shared" si="61"/>
        <v>2.8295454545454546</v>
      </c>
      <c r="P661" s="26">
        <v>44</v>
      </c>
      <c r="Q661" s="30">
        <f t="shared" si="62"/>
        <v>11</v>
      </c>
      <c r="R661" s="3">
        <f t="shared" si="63"/>
        <v>19</v>
      </c>
      <c r="S661" s="3">
        <f t="shared" si="64"/>
        <v>19</v>
      </c>
      <c r="T661" s="3">
        <f t="shared" si="65"/>
        <v>0</v>
      </c>
      <c r="U661" s="29">
        <v>3</v>
      </c>
      <c r="V661" s="10">
        <v>6</v>
      </c>
      <c r="W661" s="32">
        <v>7</v>
      </c>
      <c r="X661" s="29">
        <v>6</v>
      </c>
      <c r="Y661" s="32">
        <v>2</v>
      </c>
      <c r="Z661" s="32">
        <v>11</v>
      </c>
      <c r="AA661" s="32">
        <v>6</v>
      </c>
      <c r="AB661" s="34">
        <v>0</v>
      </c>
      <c r="AC661" s="34">
        <v>0</v>
      </c>
      <c r="AD661" s="34">
        <v>0</v>
      </c>
    </row>
    <row r="662" spans="1:30" ht="12.75">
      <c r="A662" s="11">
        <v>3050000</v>
      </c>
      <c r="B662" s="20" t="s">
        <v>868</v>
      </c>
      <c r="C662" s="20" t="s">
        <v>7773</v>
      </c>
      <c r="D662" s="20" t="s">
        <v>3727</v>
      </c>
      <c r="E662" s="20" t="s">
        <v>3748</v>
      </c>
      <c r="F662" s="20" t="s">
        <v>3424</v>
      </c>
      <c r="K662" s="20" t="s">
        <v>2832</v>
      </c>
      <c r="L662" s="20" t="s">
        <v>7691</v>
      </c>
      <c r="M662" s="39" t="s">
        <v>8846</v>
      </c>
      <c r="N662" s="12">
        <f t="shared" si="60"/>
        <v>61.50</v>
      </c>
      <c r="O662" s="12">
        <f t="shared" si="61"/>
        <v>2.7333333333333334</v>
      </c>
      <c r="P662" s="26">
        <v>45</v>
      </c>
      <c r="Q662" s="30">
        <f t="shared" si="62"/>
        <v>11</v>
      </c>
      <c r="R662" s="3">
        <f t="shared" si="63"/>
        <v>19</v>
      </c>
      <c r="S662" s="3">
        <f t="shared" si="64"/>
        <v>19</v>
      </c>
      <c r="T662" s="3">
        <f t="shared" si="65"/>
        <v>0</v>
      </c>
      <c r="U662" s="29">
        <v>3</v>
      </c>
      <c r="V662" s="10">
        <v>6</v>
      </c>
      <c r="W662" s="32">
        <v>5</v>
      </c>
      <c r="X662" s="29">
        <v>13</v>
      </c>
      <c r="Y662" s="32">
        <v>3</v>
      </c>
      <c r="Z662" s="32">
        <v>11</v>
      </c>
      <c r="AA662" s="32">
        <v>5</v>
      </c>
      <c r="AB662" s="34">
        <v>0</v>
      </c>
      <c r="AC662" s="34">
        <v>0</v>
      </c>
      <c r="AD662" s="34">
        <v>0</v>
      </c>
    </row>
    <row r="663" spans="1:30" ht="12.75">
      <c r="A663" s="11">
        <v>1095000</v>
      </c>
      <c r="B663" s="20" t="s">
        <v>868</v>
      </c>
      <c r="C663" s="20" t="s">
        <v>7647</v>
      </c>
      <c r="D663" s="20" t="s">
        <v>3727</v>
      </c>
      <c r="E663" s="20" t="s">
        <v>3748</v>
      </c>
      <c r="F663" s="20" t="s">
        <v>3424</v>
      </c>
      <c r="K663" s="20" t="s">
        <v>2832</v>
      </c>
      <c r="L663" s="20" t="s">
        <v>6006</v>
      </c>
      <c r="N663" s="12">
        <f t="shared" si="60"/>
        <v>61.50</v>
      </c>
      <c r="O663" s="12">
        <f t="shared" si="61"/>
        <v>2.7333333333333334</v>
      </c>
      <c r="P663" s="26">
        <v>45</v>
      </c>
      <c r="Q663" s="30">
        <f t="shared" si="62"/>
        <v>11</v>
      </c>
      <c r="R663" s="3">
        <f t="shared" si="63"/>
        <v>19</v>
      </c>
      <c r="S663" s="3">
        <f t="shared" si="64"/>
        <v>19</v>
      </c>
      <c r="T663" s="3">
        <f t="shared" si="65"/>
        <v>0</v>
      </c>
      <c r="U663" s="29">
        <v>3</v>
      </c>
      <c r="V663" s="10">
        <v>6</v>
      </c>
      <c r="W663" s="32">
        <v>5</v>
      </c>
      <c r="X663" s="29">
        <v>13</v>
      </c>
      <c r="Y663" s="32">
        <v>3</v>
      </c>
      <c r="Z663" s="32">
        <v>11</v>
      </c>
      <c r="AA663" s="32">
        <v>5</v>
      </c>
      <c r="AB663" s="34">
        <v>0</v>
      </c>
      <c r="AC663" s="34">
        <v>0</v>
      </c>
      <c r="AD663" s="34">
        <v>0</v>
      </c>
    </row>
    <row r="664" spans="1:30" ht="12.75">
      <c r="A664" s="11">
        <v>400000</v>
      </c>
      <c r="B664" s="20" t="s">
        <v>868</v>
      </c>
      <c r="C664" s="20" t="s">
        <v>7773</v>
      </c>
      <c r="D664" s="20" t="s">
        <v>3727</v>
      </c>
      <c r="E664" s="20" t="s">
        <v>3748</v>
      </c>
      <c r="F664" s="20" t="s">
        <v>3424</v>
      </c>
      <c r="K664" s="20" t="s">
        <v>2833</v>
      </c>
      <c r="L664" s="20" t="s">
        <v>7695</v>
      </c>
      <c r="M664" s="39" t="s">
        <v>8852</v>
      </c>
      <c r="N664" s="12">
        <f t="shared" si="60"/>
        <v>72</v>
      </c>
      <c r="O664" s="12">
        <f t="shared" si="61"/>
        <v>2.7692307692307692</v>
      </c>
      <c r="P664" s="26">
        <v>52</v>
      </c>
      <c r="Q664" s="30">
        <f t="shared" si="62"/>
        <v>11</v>
      </c>
      <c r="R664" s="3">
        <f t="shared" si="63"/>
        <v>23</v>
      </c>
      <c r="S664" s="3">
        <f t="shared" si="64"/>
        <v>23</v>
      </c>
      <c r="T664" s="3">
        <f t="shared" si="65"/>
        <v>0</v>
      </c>
      <c r="U664" s="29">
        <v>3</v>
      </c>
      <c r="V664" s="10">
        <v>6</v>
      </c>
      <c r="W664" s="32">
        <v>7</v>
      </c>
      <c r="X664" s="29">
        <v>13</v>
      </c>
      <c r="Y664" s="32">
        <v>11</v>
      </c>
      <c r="Z664" s="32">
        <v>7</v>
      </c>
      <c r="AA664" s="32">
        <v>5</v>
      </c>
      <c r="AB664" s="34">
        <v>0</v>
      </c>
      <c r="AC664" s="34">
        <v>0</v>
      </c>
      <c r="AD664" s="34">
        <v>0</v>
      </c>
    </row>
    <row r="665" spans="1:30" ht="12.75">
      <c r="A665" s="11">
        <v>565555</v>
      </c>
      <c r="B665" s="20" t="s">
        <v>872</v>
      </c>
      <c r="D665" s="20" t="s">
        <v>3727</v>
      </c>
      <c r="E665" s="20" t="s">
        <v>3748</v>
      </c>
      <c r="F665" s="20" t="s">
        <v>3424</v>
      </c>
      <c r="J665" s="20" t="s">
        <v>7812</v>
      </c>
      <c r="K665" s="20" t="s">
        <v>2832</v>
      </c>
      <c r="L665" s="20" t="s">
        <v>894</v>
      </c>
      <c r="N665" s="12">
        <f t="shared" si="60"/>
        <v>64.50</v>
      </c>
      <c r="O665" s="12">
        <f t="shared" si="61"/>
        <v>2.263157894736842</v>
      </c>
      <c r="P665" s="26">
        <v>57</v>
      </c>
      <c r="Q665" s="30">
        <f t="shared" si="62"/>
        <v>11</v>
      </c>
      <c r="R665" s="3">
        <f t="shared" si="63"/>
        <v>20</v>
      </c>
      <c r="S665" s="3">
        <f t="shared" si="64"/>
        <v>20</v>
      </c>
      <c r="T665" s="3">
        <f t="shared" si="65"/>
        <v>0</v>
      </c>
      <c r="U665" s="29">
        <v>3</v>
      </c>
      <c r="V665" s="10">
        <v>6</v>
      </c>
      <c r="W665" s="32">
        <v>5</v>
      </c>
      <c r="X665" s="29">
        <v>17</v>
      </c>
      <c r="Y665" s="32">
        <v>3</v>
      </c>
      <c r="Z665" s="32">
        <v>11</v>
      </c>
      <c r="AA665" s="32">
        <v>6</v>
      </c>
      <c r="AB665" s="34">
        <v>0</v>
      </c>
      <c r="AC665" s="34">
        <v>0</v>
      </c>
      <c r="AD665" s="34">
        <v>0</v>
      </c>
    </row>
    <row r="666" spans="1:30" ht="12.75">
      <c r="A666" s="11">
        <v>1750000</v>
      </c>
      <c r="B666" s="20" t="s">
        <v>868</v>
      </c>
      <c r="C666" s="20" t="s">
        <v>7617</v>
      </c>
      <c r="D666" s="20" t="s">
        <v>3727</v>
      </c>
      <c r="E666" s="20" t="s">
        <v>3748</v>
      </c>
      <c r="F666" s="20" t="s">
        <v>3424</v>
      </c>
      <c r="K666" s="20" t="s">
        <v>758</v>
      </c>
      <c r="L666" s="20" t="s">
        <v>6446</v>
      </c>
      <c r="M666" s="39" t="s">
        <v>8849</v>
      </c>
      <c r="N666" s="12">
        <f t="shared" si="60"/>
        <v>70.50</v>
      </c>
      <c r="O666" s="12">
        <f t="shared" si="61"/>
        <v>4.0285714285714285</v>
      </c>
      <c r="P666" s="26">
        <v>35</v>
      </c>
      <c r="Q666" s="30">
        <f t="shared" si="62"/>
        <v>11</v>
      </c>
      <c r="R666" s="3">
        <f t="shared" si="63"/>
        <v>21</v>
      </c>
      <c r="S666" s="3">
        <f t="shared" si="64"/>
        <v>21</v>
      </c>
      <c r="T666" s="3">
        <f t="shared" si="65"/>
        <v>0</v>
      </c>
      <c r="U666" s="29">
        <v>4</v>
      </c>
      <c r="V666" s="10">
        <v>5</v>
      </c>
      <c r="W666" s="32">
        <v>9</v>
      </c>
      <c r="X666" s="29">
        <v>15</v>
      </c>
      <c r="Y666" s="32">
        <v>3</v>
      </c>
      <c r="Z666" s="32">
        <v>11</v>
      </c>
      <c r="AA666" s="32">
        <v>7</v>
      </c>
      <c r="AB666" s="34">
        <v>0</v>
      </c>
      <c r="AC666" s="34">
        <v>0</v>
      </c>
      <c r="AD666" s="34">
        <v>0</v>
      </c>
    </row>
    <row r="667" spans="1:30" ht="12.75">
      <c r="A667" s="11">
        <v>9375000</v>
      </c>
      <c r="B667" s="20" t="s">
        <v>868</v>
      </c>
      <c r="C667" s="20" t="s">
        <v>7658</v>
      </c>
      <c r="D667" s="20" t="s">
        <v>3727</v>
      </c>
      <c r="E667" s="20" t="s">
        <v>3748</v>
      </c>
      <c r="F667" s="20" t="s">
        <v>3424</v>
      </c>
      <c r="K667" s="20" t="s">
        <v>5720</v>
      </c>
      <c r="L667" s="20" t="s">
        <v>5721</v>
      </c>
      <c r="N667" s="12">
        <f t="shared" si="60"/>
        <v>70.50</v>
      </c>
      <c r="O667" s="12">
        <f t="shared" si="61"/>
        <v>4.0285714285714285</v>
      </c>
      <c r="P667" s="26">
        <v>35</v>
      </c>
      <c r="Q667" s="30">
        <f t="shared" si="62"/>
        <v>11</v>
      </c>
      <c r="R667" s="3">
        <f t="shared" si="63"/>
        <v>21</v>
      </c>
      <c r="S667" s="3">
        <f t="shared" si="64"/>
        <v>21</v>
      </c>
      <c r="T667" s="3">
        <f t="shared" si="65"/>
        <v>0</v>
      </c>
      <c r="U667" s="29">
        <v>4</v>
      </c>
      <c r="V667" s="10">
        <v>5</v>
      </c>
      <c r="W667" s="32">
        <v>9</v>
      </c>
      <c r="X667" s="29">
        <v>15</v>
      </c>
      <c r="Y667" s="32">
        <v>3</v>
      </c>
      <c r="Z667" s="32">
        <v>11</v>
      </c>
      <c r="AA667" s="32">
        <v>7</v>
      </c>
      <c r="AB667" s="34">
        <v>0</v>
      </c>
      <c r="AC667" s="34">
        <v>0</v>
      </c>
      <c r="AD667" s="34">
        <v>0</v>
      </c>
    </row>
    <row r="668" spans="1:30" ht="12.75">
      <c r="A668" s="11">
        <v>1875000</v>
      </c>
      <c r="B668" s="20" t="s">
        <v>868</v>
      </c>
      <c r="C668" s="20" t="s">
        <v>7657</v>
      </c>
      <c r="D668" s="20" t="s">
        <v>3727</v>
      </c>
      <c r="E668" s="20" t="s">
        <v>3748</v>
      </c>
      <c r="F668" s="20" t="s">
        <v>3424</v>
      </c>
      <c r="K668" s="20" t="s">
        <v>758</v>
      </c>
      <c r="L668" s="20" t="s">
        <v>5702</v>
      </c>
      <c r="N668" s="12">
        <f t="shared" si="60"/>
        <v>70.50</v>
      </c>
      <c r="O668" s="12">
        <f t="shared" si="61"/>
        <v>4.0285714285714285</v>
      </c>
      <c r="P668" s="26">
        <v>35</v>
      </c>
      <c r="Q668" s="30">
        <f t="shared" si="62"/>
        <v>11</v>
      </c>
      <c r="R668" s="3">
        <f t="shared" si="63"/>
        <v>21</v>
      </c>
      <c r="S668" s="3">
        <f t="shared" si="64"/>
        <v>21</v>
      </c>
      <c r="T668" s="3">
        <f t="shared" si="65"/>
        <v>0</v>
      </c>
      <c r="U668" s="29">
        <v>4</v>
      </c>
      <c r="V668" s="10">
        <v>5</v>
      </c>
      <c r="W668" s="32">
        <v>9</v>
      </c>
      <c r="X668" s="29">
        <v>15</v>
      </c>
      <c r="Y668" s="32">
        <v>3</v>
      </c>
      <c r="Z668" s="32">
        <v>11</v>
      </c>
      <c r="AA668" s="32">
        <v>7</v>
      </c>
      <c r="AB668" s="34">
        <v>0</v>
      </c>
      <c r="AC668" s="34">
        <v>0</v>
      </c>
      <c r="AD668" s="34">
        <v>0</v>
      </c>
    </row>
    <row r="669" spans="1:30" ht="12.75">
      <c r="A669" s="11">
        <v>375000</v>
      </c>
      <c r="B669" s="20" t="s">
        <v>868</v>
      </c>
      <c r="C669" s="20" t="s">
        <v>7674</v>
      </c>
      <c r="D669" s="20" t="s">
        <v>3727</v>
      </c>
      <c r="E669" s="20" t="s">
        <v>3748</v>
      </c>
      <c r="F669" s="20" t="s">
        <v>3424</v>
      </c>
      <c r="K669" s="20" t="s">
        <v>758</v>
      </c>
      <c r="L669" s="20" t="s">
        <v>6273</v>
      </c>
      <c r="N669" s="12">
        <f t="shared" si="60"/>
        <v>70.50</v>
      </c>
      <c r="O669" s="12">
        <f t="shared" si="61"/>
        <v>4.0285714285714285</v>
      </c>
      <c r="P669" s="26">
        <v>35</v>
      </c>
      <c r="Q669" s="30">
        <f t="shared" si="62"/>
        <v>11</v>
      </c>
      <c r="R669" s="3">
        <f t="shared" si="63"/>
        <v>21</v>
      </c>
      <c r="S669" s="3">
        <f t="shared" si="64"/>
        <v>21</v>
      </c>
      <c r="T669" s="3">
        <f t="shared" si="65"/>
        <v>0</v>
      </c>
      <c r="U669" s="29">
        <v>4</v>
      </c>
      <c r="V669" s="10">
        <v>5</v>
      </c>
      <c r="W669" s="32">
        <v>9</v>
      </c>
      <c r="X669" s="29">
        <v>15</v>
      </c>
      <c r="Y669" s="32">
        <v>3</v>
      </c>
      <c r="Z669" s="32">
        <v>11</v>
      </c>
      <c r="AA669" s="32">
        <v>7</v>
      </c>
      <c r="AB669" s="34">
        <v>0</v>
      </c>
      <c r="AC669" s="34">
        <v>0</v>
      </c>
      <c r="AD669" s="34">
        <v>0</v>
      </c>
    </row>
    <row r="670" spans="1:30" ht="12.75">
      <c r="A670" s="11">
        <v>2500000</v>
      </c>
      <c r="B670" s="20" t="s">
        <v>868</v>
      </c>
      <c r="C670" s="20" t="s">
        <v>7657</v>
      </c>
      <c r="D670" s="20" t="s">
        <v>3727</v>
      </c>
      <c r="E670" s="20" t="s">
        <v>3748</v>
      </c>
      <c r="F670" s="20" t="s">
        <v>3424</v>
      </c>
      <c r="K670" s="20" t="s">
        <v>758</v>
      </c>
      <c r="L670" s="20" t="s">
        <v>5701</v>
      </c>
      <c r="N670" s="12">
        <f t="shared" si="60"/>
        <v>70.50</v>
      </c>
      <c r="O670" s="12">
        <f t="shared" si="61"/>
        <v>4.0285714285714285</v>
      </c>
      <c r="P670" s="26">
        <v>35</v>
      </c>
      <c r="Q670" s="30">
        <f t="shared" si="62"/>
        <v>11</v>
      </c>
      <c r="R670" s="3">
        <f t="shared" si="63"/>
        <v>21</v>
      </c>
      <c r="S670" s="3">
        <f t="shared" si="64"/>
        <v>21</v>
      </c>
      <c r="T670" s="3">
        <f t="shared" si="65"/>
        <v>0</v>
      </c>
      <c r="U670" s="29">
        <v>4</v>
      </c>
      <c r="V670" s="10">
        <v>5</v>
      </c>
      <c r="W670" s="32">
        <v>9</v>
      </c>
      <c r="X670" s="29">
        <v>15</v>
      </c>
      <c r="Y670" s="32">
        <v>3</v>
      </c>
      <c r="Z670" s="32">
        <v>11</v>
      </c>
      <c r="AA670" s="32">
        <v>7</v>
      </c>
      <c r="AB670" s="34">
        <v>0</v>
      </c>
      <c r="AC670" s="34">
        <v>0</v>
      </c>
      <c r="AD670" s="34">
        <v>0</v>
      </c>
    </row>
    <row r="671" spans="1:30" ht="12.75">
      <c r="A671" s="11">
        <v>1562</v>
      </c>
      <c r="B671" s="20" t="s">
        <v>868</v>
      </c>
      <c r="C671" s="20" t="s">
        <v>4712</v>
      </c>
      <c r="D671" s="20" t="s">
        <v>3727</v>
      </c>
      <c r="E671" s="20" t="s">
        <v>3748</v>
      </c>
      <c r="F671" s="20" t="s">
        <v>3424</v>
      </c>
      <c r="K671" s="20" t="s">
        <v>758</v>
      </c>
      <c r="L671" s="20" t="s">
        <v>4577</v>
      </c>
      <c r="N671" s="12">
        <f t="shared" si="60"/>
        <v>70.50</v>
      </c>
      <c r="O671" s="12">
        <f t="shared" si="61"/>
        <v>4.0285714285714285</v>
      </c>
      <c r="P671" s="26">
        <v>35</v>
      </c>
      <c r="Q671" s="30">
        <f t="shared" si="62"/>
        <v>11</v>
      </c>
      <c r="R671" s="3">
        <f t="shared" si="63"/>
        <v>21</v>
      </c>
      <c r="S671" s="3">
        <f t="shared" si="64"/>
        <v>21</v>
      </c>
      <c r="T671" s="3">
        <f t="shared" si="65"/>
        <v>0</v>
      </c>
      <c r="U671" s="29">
        <v>4</v>
      </c>
      <c r="V671" s="10">
        <v>5</v>
      </c>
      <c r="W671" s="32">
        <v>9</v>
      </c>
      <c r="X671" s="29">
        <v>15</v>
      </c>
      <c r="Y671" s="32">
        <v>3</v>
      </c>
      <c r="Z671" s="32">
        <v>11</v>
      </c>
      <c r="AA671" s="32">
        <v>7</v>
      </c>
      <c r="AB671" s="34">
        <v>0</v>
      </c>
      <c r="AC671" s="34">
        <v>0</v>
      </c>
      <c r="AD671" s="34">
        <v>0</v>
      </c>
    </row>
    <row r="672" spans="1:30" ht="12.75">
      <c r="A672" s="11">
        <v>625000</v>
      </c>
      <c r="B672" s="20" t="s">
        <v>868</v>
      </c>
      <c r="C672" s="20" t="s">
        <v>7654</v>
      </c>
      <c r="D672" s="20" t="s">
        <v>3727</v>
      </c>
      <c r="E672" s="20" t="s">
        <v>3748</v>
      </c>
      <c r="F672" s="20" t="s">
        <v>3424</v>
      </c>
      <c r="K672" s="20" t="s">
        <v>758</v>
      </c>
      <c r="L672" s="20" t="s">
        <v>2064</v>
      </c>
      <c r="N672" s="12">
        <f t="shared" si="60"/>
        <v>70.50</v>
      </c>
      <c r="O672" s="12">
        <f t="shared" si="61"/>
        <v>4.0285714285714285</v>
      </c>
      <c r="P672" s="26">
        <v>35</v>
      </c>
      <c r="Q672" s="30">
        <f t="shared" si="62"/>
        <v>11</v>
      </c>
      <c r="R672" s="3">
        <f t="shared" si="63"/>
        <v>21</v>
      </c>
      <c r="S672" s="3">
        <f t="shared" si="64"/>
        <v>21</v>
      </c>
      <c r="T672" s="3">
        <f t="shared" si="65"/>
        <v>0</v>
      </c>
      <c r="U672" s="29">
        <v>4</v>
      </c>
      <c r="V672" s="10">
        <v>5</v>
      </c>
      <c r="W672" s="32">
        <v>9</v>
      </c>
      <c r="X672" s="29">
        <v>15</v>
      </c>
      <c r="Y672" s="32">
        <v>3</v>
      </c>
      <c r="Z672" s="32">
        <v>11</v>
      </c>
      <c r="AA672" s="32">
        <v>7</v>
      </c>
      <c r="AB672" s="34">
        <v>0</v>
      </c>
      <c r="AC672" s="34">
        <v>0</v>
      </c>
      <c r="AD672" s="34">
        <v>0</v>
      </c>
    </row>
    <row r="673" spans="1:30" ht="12.75">
      <c r="A673" s="11">
        <v>1750000</v>
      </c>
      <c r="B673" s="20" t="s">
        <v>868</v>
      </c>
      <c r="C673" s="20" t="s">
        <v>7666</v>
      </c>
      <c r="D673" s="20" t="s">
        <v>3727</v>
      </c>
      <c r="E673" s="20" t="s">
        <v>3748</v>
      </c>
      <c r="F673" s="20" t="s">
        <v>3424</v>
      </c>
      <c r="K673" s="20" t="s">
        <v>758</v>
      </c>
      <c r="L673" s="20" t="s">
        <v>5427</v>
      </c>
      <c r="N673" s="12">
        <f t="shared" si="60"/>
        <v>70.50</v>
      </c>
      <c r="O673" s="12">
        <f t="shared" si="61"/>
        <v>4.0285714285714285</v>
      </c>
      <c r="P673" s="26">
        <v>35</v>
      </c>
      <c r="Q673" s="30">
        <f t="shared" si="62"/>
        <v>11</v>
      </c>
      <c r="R673" s="3">
        <f t="shared" si="63"/>
        <v>21</v>
      </c>
      <c r="S673" s="3">
        <f t="shared" si="64"/>
        <v>21</v>
      </c>
      <c r="T673" s="3">
        <f t="shared" si="65"/>
        <v>0</v>
      </c>
      <c r="U673" s="29">
        <v>4</v>
      </c>
      <c r="V673" s="10">
        <v>5</v>
      </c>
      <c r="W673" s="32">
        <v>9</v>
      </c>
      <c r="X673" s="29">
        <v>15</v>
      </c>
      <c r="Y673" s="32">
        <v>3</v>
      </c>
      <c r="Z673" s="32">
        <v>11</v>
      </c>
      <c r="AA673" s="32">
        <v>7</v>
      </c>
      <c r="AB673" s="34">
        <v>0</v>
      </c>
      <c r="AC673" s="34">
        <v>0</v>
      </c>
      <c r="AD673" s="34">
        <v>0</v>
      </c>
    </row>
    <row r="674" spans="1:30" ht="12.75">
      <c r="A674" s="11">
        <v>250000</v>
      </c>
      <c r="B674" s="20" t="s">
        <v>868</v>
      </c>
      <c r="C674" s="20" t="s">
        <v>7657</v>
      </c>
      <c r="D674" s="20" t="s">
        <v>3727</v>
      </c>
      <c r="E674" s="20" t="s">
        <v>3748</v>
      </c>
      <c r="F674" s="20" t="s">
        <v>3424</v>
      </c>
      <c r="K674" s="20" t="s">
        <v>758</v>
      </c>
      <c r="L674" s="20" t="s">
        <v>5709</v>
      </c>
      <c r="N674" s="12">
        <f t="shared" si="60"/>
        <v>70.50</v>
      </c>
      <c r="O674" s="12">
        <f t="shared" si="61"/>
        <v>4.0285714285714285</v>
      </c>
      <c r="P674" s="26">
        <v>35</v>
      </c>
      <c r="Q674" s="30">
        <f t="shared" si="62"/>
        <v>11</v>
      </c>
      <c r="R674" s="3">
        <f t="shared" si="63"/>
        <v>21</v>
      </c>
      <c r="S674" s="3">
        <f t="shared" si="64"/>
        <v>21</v>
      </c>
      <c r="T674" s="3">
        <f t="shared" si="65"/>
        <v>0</v>
      </c>
      <c r="U674" s="29">
        <v>4</v>
      </c>
      <c r="V674" s="10">
        <v>5</v>
      </c>
      <c r="W674" s="32">
        <v>9</v>
      </c>
      <c r="X674" s="29">
        <v>15</v>
      </c>
      <c r="Y674" s="32">
        <v>3</v>
      </c>
      <c r="Z674" s="32">
        <v>11</v>
      </c>
      <c r="AA674" s="32">
        <v>7</v>
      </c>
      <c r="AB674" s="34">
        <v>0</v>
      </c>
      <c r="AC674" s="34">
        <v>0</v>
      </c>
      <c r="AD674" s="34">
        <v>0</v>
      </c>
    </row>
    <row r="675" spans="1:30" ht="12.75">
      <c r="A675" s="11">
        <v>625000</v>
      </c>
      <c r="B675" s="20" t="s">
        <v>868</v>
      </c>
      <c r="C675" s="20" t="s">
        <v>7657</v>
      </c>
      <c r="D675" s="20" t="s">
        <v>3727</v>
      </c>
      <c r="E675" s="20" t="s">
        <v>3748</v>
      </c>
      <c r="F675" s="20" t="s">
        <v>3424</v>
      </c>
      <c r="K675" s="20" t="s">
        <v>758</v>
      </c>
      <c r="L675" s="20" t="s">
        <v>5696</v>
      </c>
      <c r="N675" s="12">
        <f t="shared" si="60"/>
        <v>70.50</v>
      </c>
      <c r="O675" s="12">
        <f t="shared" si="61"/>
        <v>4.0285714285714285</v>
      </c>
      <c r="P675" s="26">
        <v>35</v>
      </c>
      <c r="Q675" s="30">
        <f t="shared" si="62"/>
        <v>11</v>
      </c>
      <c r="R675" s="3">
        <f t="shared" si="63"/>
        <v>21</v>
      </c>
      <c r="S675" s="3">
        <f t="shared" si="64"/>
        <v>21</v>
      </c>
      <c r="T675" s="3">
        <f t="shared" si="65"/>
        <v>0</v>
      </c>
      <c r="U675" s="29">
        <v>4</v>
      </c>
      <c r="V675" s="10">
        <v>5</v>
      </c>
      <c r="W675" s="32">
        <v>9</v>
      </c>
      <c r="X675" s="29">
        <v>15</v>
      </c>
      <c r="Y675" s="32">
        <v>3</v>
      </c>
      <c r="Z675" s="32">
        <v>11</v>
      </c>
      <c r="AA675" s="32">
        <v>7</v>
      </c>
      <c r="AB675" s="34">
        <v>0</v>
      </c>
      <c r="AC675" s="34">
        <v>0</v>
      </c>
      <c r="AD675" s="34">
        <v>0</v>
      </c>
    </row>
    <row r="676" spans="1:30" ht="12.75">
      <c r="A676" s="11">
        <v>281</v>
      </c>
      <c r="B676" s="20" t="s">
        <v>2247</v>
      </c>
      <c r="C676" s="20" t="s">
        <v>5012</v>
      </c>
      <c r="D676" s="20" t="s">
        <v>3727</v>
      </c>
      <c r="E676" s="20" t="s">
        <v>3748</v>
      </c>
      <c r="F676" s="20" t="s">
        <v>3424</v>
      </c>
      <c r="K676" s="20" t="s">
        <v>758</v>
      </c>
      <c r="L676" s="20" t="s">
        <v>8450</v>
      </c>
      <c r="N676" s="12">
        <f t="shared" si="60"/>
        <v>70.50</v>
      </c>
      <c r="O676" s="12">
        <f t="shared" si="61"/>
        <v>4.0285714285714285</v>
      </c>
      <c r="P676" s="26">
        <v>35</v>
      </c>
      <c r="Q676" s="30">
        <f t="shared" si="62"/>
        <v>11</v>
      </c>
      <c r="R676" s="3">
        <f t="shared" si="63"/>
        <v>21</v>
      </c>
      <c r="S676" s="3">
        <f t="shared" si="64"/>
        <v>21</v>
      </c>
      <c r="T676" s="3">
        <f t="shared" si="65"/>
        <v>0</v>
      </c>
      <c r="U676" s="29">
        <v>4</v>
      </c>
      <c r="V676" s="10">
        <v>5</v>
      </c>
      <c r="W676" s="32">
        <v>9</v>
      </c>
      <c r="X676" s="29">
        <v>15</v>
      </c>
      <c r="Y676" s="32">
        <v>3</v>
      </c>
      <c r="Z676" s="32">
        <v>11</v>
      </c>
      <c r="AA676" s="32">
        <v>7</v>
      </c>
      <c r="AB676" s="34">
        <v>0</v>
      </c>
      <c r="AC676" s="34">
        <v>0</v>
      </c>
      <c r="AD676" s="34">
        <v>0</v>
      </c>
    </row>
    <row r="677" spans="1:30" ht="12.75">
      <c r="A677" s="11">
        <v>70826</v>
      </c>
      <c r="B677" s="20" t="s">
        <v>872</v>
      </c>
      <c r="C677" s="20" t="s">
        <v>7560</v>
      </c>
      <c r="D677" s="20" t="s">
        <v>3727</v>
      </c>
      <c r="E677" s="20" t="s">
        <v>3748</v>
      </c>
      <c r="F677" s="20" t="s">
        <v>3424</v>
      </c>
      <c r="G677" s="48" t="s">
        <v>8217</v>
      </c>
      <c r="J677" s="20" t="s">
        <v>7812</v>
      </c>
      <c r="K677" s="20" t="s">
        <v>759</v>
      </c>
      <c r="L677" s="20" t="s">
        <v>217</v>
      </c>
      <c r="N677" s="12">
        <f t="shared" si="60"/>
        <v>62</v>
      </c>
      <c r="O677" s="12">
        <f t="shared" si="61"/>
        <v>2.8181818181818183</v>
      </c>
      <c r="P677" s="26">
        <v>44</v>
      </c>
      <c r="Q677" s="30">
        <f t="shared" si="62"/>
        <v>11</v>
      </c>
      <c r="R677" s="3">
        <f t="shared" si="63"/>
        <v>19</v>
      </c>
      <c r="S677" s="3">
        <f t="shared" si="64"/>
        <v>19</v>
      </c>
      <c r="T677" s="3">
        <f t="shared" si="65"/>
        <v>0</v>
      </c>
      <c r="U677" s="29">
        <v>3</v>
      </c>
      <c r="V677" s="10">
        <v>5</v>
      </c>
      <c r="W677" s="32">
        <v>8</v>
      </c>
      <c r="X677" s="29">
        <v>6</v>
      </c>
      <c r="Y677" s="32">
        <v>2</v>
      </c>
      <c r="Z677" s="32">
        <v>11</v>
      </c>
      <c r="AA677" s="32">
        <v>6</v>
      </c>
      <c r="AB677" s="34">
        <v>0</v>
      </c>
      <c r="AC677" s="34">
        <v>0</v>
      </c>
      <c r="AD677" s="34">
        <v>0</v>
      </c>
    </row>
    <row r="678" spans="1:30" ht="12.75">
      <c r="A678" s="11">
        <v>54843</v>
      </c>
      <c r="B678" s="20" t="s">
        <v>872</v>
      </c>
      <c r="C678" s="20" t="s">
        <v>6087</v>
      </c>
      <c r="D678" s="20" t="s">
        <v>3727</v>
      </c>
      <c r="E678" s="20" t="s">
        <v>3748</v>
      </c>
      <c r="F678" s="20" t="s">
        <v>3424</v>
      </c>
      <c r="G678" s="48" t="s">
        <v>8236</v>
      </c>
      <c r="J678" s="20" t="s">
        <v>7812</v>
      </c>
      <c r="K678" s="20" t="s">
        <v>759</v>
      </c>
      <c r="L678" s="20" t="s">
        <v>217</v>
      </c>
      <c r="N678" s="12">
        <f t="shared" si="60"/>
        <v>62</v>
      </c>
      <c r="O678" s="12">
        <f t="shared" si="61"/>
        <v>2.8181818181818183</v>
      </c>
      <c r="P678" s="26">
        <v>44</v>
      </c>
      <c r="Q678" s="30">
        <f t="shared" si="62"/>
        <v>11</v>
      </c>
      <c r="R678" s="3">
        <f t="shared" si="63"/>
        <v>19</v>
      </c>
      <c r="S678" s="3">
        <f t="shared" si="64"/>
        <v>19</v>
      </c>
      <c r="T678" s="3">
        <f t="shared" si="65"/>
        <v>0</v>
      </c>
      <c r="U678" s="29">
        <v>3</v>
      </c>
      <c r="V678" s="10">
        <v>5</v>
      </c>
      <c r="W678" s="32">
        <v>8</v>
      </c>
      <c r="X678" s="29">
        <v>6</v>
      </c>
      <c r="Y678" s="32">
        <v>2</v>
      </c>
      <c r="Z678" s="32">
        <v>11</v>
      </c>
      <c r="AA678" s="32">
        <v>6</v>
      </c>
      <c r="AB678" s="34">
        <v>0</v>
      </c>
      <c r="AC678" s="34">
        <v>0</v>
      </c>
      <c r="AD678" s="34">
        <v>0</v>
      </c>
    </row>
    <row r="679" spans="1:30" ht="12.75">
      <c r="A679" s="11">
        <v>375037</v>
      </c>
      <c r="B679" s="20" t="s">
        <v>2247</v>
      </c>
      <c r="C679" s="20" t="s">
        <v>5012</v>
      </c>
      <c r="D679" s="20" t="s">
        <v>3727</v>
      </c>
      <c r="E679" s="20" t="s">
        <v>3748</v>
      </c>
      <c r="F679" s="20" t="s">
        <v>3424</v>
      </c>
      <c r="K679" s="20" t="s">
        <v>2561</v>
      </c>
      <c r="L679" s="20" t="s">
        <v>5028</v>
      </c>
      <c r="N679" s="12">
        <f t="shared" si="60"/>
        <v>64.50</v>
      </c>
      <c r="O679" s="12">
        <f t="shared" si="61"/>
        <v>2.8666666666666667</v>
      </c>
      <c r="P679" s="26">
        <v>45</v>
      </c>
      <c r="Q679" s="30">
        <f t="shared" si="62"/>
        <v>11</v>
      </c>
      <c r="R679" s="3">
        <f t="shared" si="63"/>
        <v>20</v>
      </c>
      <c r="S679" s="3">
        <f t="shared" si="64"/>
        <v>20</v>
      </c>
      <c r="T679" s="3">
        <f t="shared" si="65"/>
        <v>0</v>
      </c>
      <c r="U679" s="29">
        <v>3</v>
      </c>
      <c r="V679" s="10">
        <v>5</v>
      </c>
      <c r="W679" s="32">
        <v>7</v>
      </c>
      <c r="X679" s="29">
        <v>13</v>
      </c>
      <c r="Y679" s="32">
        <v>3</v>
      </c>
      <c r="Z679" s="32">
        <v>11</v>
      </c>
      <c r="AA679" s="32">
        <v>6</v>
      </c>
      <c r="AB679" s="34">
        <v>0</v>
      </c>
      <c r="AC679" s="34">
        <v>0</v>
      </c>
      <c r="AD679" s="34">
        <v>0</v>
      </c>
    </row>
    <row r="680" spans="1:30" ht="12.75">
      <c r="A680" s="11">
        <v>383532</v>
      </c>
      <c r="B680" s="20" t="s">
        <v>872</v>
      </c>
      <c r="D680" s="20" t="s">
        <v>3727</v>
      </c>
      <c r="E680" s="20" t="s">
        <v>3748</v>
      </c>
      <c r="F680" s="20" t="s">
        <v>3424</v>
      </c>
      <c r="K680" s="20" t="s">
        <v>2561</v>
      </c>
      <c r="L680" s="20" t="s">
        <v>1957</v>
      </c>
      <c r="N680" s="12">
        <f t="shared" si="60"/>
        <v>64.25</v>
      </c>
      <c r="O680" s="12">
        <f t="shared" si="61"/>
        <v>2.57</v>
      </c>
      <c r="P680" s="26">
        <v>50</v>
      </c>
      <c r="Q680" s="30">
        <f t="shared" si="62"/>
        <v>11</v>
      </c>
      <c r="R680" s="3">
        <f t="shared" si="63"/>
        <v>20</v>
      </c>
      <c r="S680" s="3">
        <f t="shared" si="64"/>
        <v>20</v>
      </c>
      <c r="T680" s="3">
        <f t="shared" si="65"/>
        <v>0</v>
      </c>
      <c r="U680" s="29">
        <v>3</v>
      </c>
      <c r="V680" s="10">
        <v>5</v>
      </c>
      <c r="W680" s="32">
        <v>7</v>
      </c>
      <c r="X680" s="29">
        <v>12</v>
      </c>
      <c r="Y680" s="32">
        <v>3</v>
      </c>
      <c r="Z680" s="32">
        <v>11</v>
      </c>
      <c r="AA680" s="32">
        <v>6</v>
      </c>
      <c r="AB680" s="34">
        <v>0</v>
      </c>
      <c r="AC680" s="34">
        <v>0</v>
      </c>
      <c r="AD680" s="34">
        <v>0</v>
      </c>
    </row>
    <row r="681" spans="1:30" ht="12.75">
      <c r="A681" s="11">
        <v>562500</v>
      </c>
      <c r="B681" s="20" t="s">
        <v>868</v>
      </c>
      <c r="C681" s="20" t="s">
        <v>7773</v>
      </c>
      <c r="D681" s="20" t="s">
        <v>3727</v>
      </c>
      <c r="E681" s="20" t="s">
        <v>3748</v>
      </c>
      <c r="F681" s="20" t="s">
        <v>3424</v>
      </c>
      <c r="K681" s="20" t="s">
        <v>758</v>
      </c>
      <c r="L681" s="20" t="s">
        <v>7694</v>
      </c>
      <c r="M681" s="39" t="s">
        <v>8855</v>
      </c>
      <c r="N681" s="12">
        <f t="shared" si="60"/>
        <v>66.50</v>
      </c>
      <c r="O681" s="12">
        <f t="shared" si="61"/>
        <v>3.2439024390243905</v>
      </c>
      <c r="P681" s="26">
        <v>41</v>
      </c>
      <c r="Q681" s="30">
        <f t="shared" si="62"/>
        <v>11</v>
      </c>
      <c r="R681" s="3">
        <f t="shared" si="63"/>
        <v>20</v>
      </c>
      <c r="S681" s="3">
        <f t="shared" si="64"/>
        <v>20</v>
      </c>
      <c r="T681" s="3">
        <f t="shared" si="65"/>
        <v>0</v>
      </c>
      <c r="U681" s="29">
        <v>4</v>
      </c>
      <c r="V681" s="10">
        <v>4</v>
      </c>
      <c r="W681" s="32">
        <v>9</v>
      </c>
      <c r="X681" s="29">
        <v>13</v>
      </c>
      <c r="Y681" s="32">
        <v>2</v>
      </c>
      <c r="Z681" s="32">
        <v>11</v>
      </c>
      <c r="AA681" s="32">
        <v>7</v>
      </c>
      <c r="AB681" s="34">
        <v>0</v>
      </c>
      <c r="AC681" s="34">
        <v>0</v>
      </c>
      <c r="AD681" s="34">
        <v>0</v>
      </c>
    </row>
    <row r="682" spans="1:30" ht="12.75">
      <c r="A682" s="11">
        <v>437</v>
      </c>
      <c r="B682" s="20" t="s">
        <v>868</v>
      </c>
      <c r="C682" s="20" t="s">
        <v>7615</v>
      </c>
      <c r="D682" s="20" t="s">
        <v>3727</v>
      </c>
      <c r="E682" s="20" t="s">
        <v>3748</v>
      </c>
      <c r="F682" s="20" t="s">
        <v>3424</v>
      </c>
      <c r="K682" s="20" t="s">
        <v>2561</v>
      </c>
      <c r="L682" s="20" t="s">
        <v>4542</v>
      </c>
      <c r="N682" s="12">
        <f t="shared" si="60"/>
        <v>77</v>
      </c>
      <c r="O682" s="12">
        <f t="shared" si="61"/>
        <v>3.4222222222222221</v>
      </c>
      <c r="P682" s="26">
        <v>45</v>
      </c>
      <c r="Q682" s="30">
        <f t="shared" si="62"/>
        <v>11</v>
      </c>
      <c r="R682" s="3">
        <f t="shared" si="63"/>
        <v>23</v>
      </c>
      <c r="S682" s="3">
        <f t="shared" si="64"/>
        <v>23</v>
      </c>
      <c r="T682" s="3">
        <f t="shared" si="65"/>
        <v>0</v>
      </c>
      <c r="U682" s="29">
        <v>6</v>
      </c>
      <c r="V682" s="10">
        <v>4</v>
      </c>
      <c r="W682" s="32">
        <v>10</v>
      </c>
      <c r="X682" s="29">
        <v>18</v>
      </c>
      <c r="Y682" s="32">
        <v>2</v>
      </c>
      <c r="Z682" s="32">
        <v>11</v>
      </c>
      <c r="AA682" s="32">
        <v>10</v>
      </c>
      <c r="AB682" s="34">
        <v>0</v>
      </c>
      <c r="AC682" s="34">
        <v>0</v>
      </c>
      <c r="AD682" s="34">
        <v>0</v>
      </c>
    </row>
    <row r="683" spans="1:30" ht="12.75">
      <c r="A683" s="11">
        <v>625000</v>
      </c>
      <c r="B683" s="20" t="s">
        <v>868</v>
      </c>
      <c r="C683" s="20" t="s">
        <v>7657</v>
      </c>
      <c r="D683" s="20" t="s">
        <v>3727</v>
      </c>
      <c r="E683" s="20" t="s">
        <v>3748</v>
      </c>
      <c r="F683" s="20" t="s">
        <v>3424</v>
      </c>
      <c r="K683" s="20" t="s">
        <v>2797</v>
      </c>
      <c r="L683" s="20" t="s">
        <v>5699</v>
      </c>
      <c r="N683" s="12">
        <f t="shared" si="60"/>
        <v>74.25</v>
      </c>
      <c r="O683" s="12">
        <f t="shared" si="61"/>
        <v>3.30</v>
      </c>
      <c r="P683" s="26">
        <v>45</v>
      </c>
      <c r="Q683" s="30">
        <f t="shared" si="62"/>
        <v>11</v>
      </c>
      <c r="R683" s="3">
        <f t="shared" si="63"/>
        <v>23</v>
      </c>
      <c r="S683" s="3">
        <f t="shared" si="64"/>
        <v>23</v>
      </c>
      <c r="T683" s="3">
        <f t="shared" si="65"/>
        <v>0</v>
      </c>
      <c r="U683" s="29">
        <v>4</v>
      </c>
      <c r="V683" s="10">
        <v>4</v>
      </c>
      <c r="W683" s="32">
        <v>10</v>
      </c>
      <c r="X683" s="29">
        <v>15</v>
      </c>
      <c r="Y683" s="32">
        <v>2</v>
      </c>
      <c r="Z683" s="32">
        <v>11</v>
      </c>
      <c r="AA683" s="32">
        <v>10</v>
      </c>
      <c r="AB683" s="34">
        <v>0</v>
      </c>
      <c r="AC683" s="34">
        <v>0</v>
      </c>
      <c r="AD683" s="34">
        <v>0</v>
      </c>
    </row>
    <row r="684" spans="1:30" ht="12.75">
      <c r="A684" s="11">
        <v>625000</v>
      </c>
      <c r="B684" s="20" t="s">
        <v>868</v>
      </c>
      <c r="C684" s="20" t="s">
        <v>7657</v>
      </c>
      <c r="D684" s="20" t="s">
        <v>3727</v>
      </c>
      <c r="E684" s="20" t="s">
        <v>3748</v>
      </c>
      <c r="F684" s="20" t="s">
        <v>3424</v>
      </c>
      <c r="K684" s="20" t="s">
        <v>2797</v>
      </c>
      <c r="L684" s="20" t="s">
        <v>2434</v>
      </c>
      <c r="N684" s="12">
        <f t="shared" si="60"/>
        <v>74.25</v>
      </c>
      <c r="O684" s="12">
        <f t="shared" si="61"/>
        <v>3.30</v>
      </c>
      <c r="P684" s="26">
        <v>45</v>
      </c>
      <c r="Q684" s="30">
        <f t="shared" si="62"/>
        <v>11</v>
      </c>
      <c r="R684" s="3">
        <f t="shared" si="63"/>
        <v>23</v>
      </c>
      <c r="S684" s="3">
        <f t="shared" si="64"/>
        <v>23</v>
      </c>
      <c r="T684" s="3">
        <f t="shared" si="65"/>
        <v>0</v>
      </c>
      <c r="U684" s="29">
        <v>4</v>
      </c>
      <c r="V684" s="10">
        <v>4</v>
      </c>
      <c r="W684" s="32">
        <v>10</v>
      </c>
      <c r="X684" s="29">
        <v>15</v>
      </c>
      <c r="Y684" s="32">
        <v>2</v>
      </c>
      <c r="Z684" s="32">
        <v>11</v>
      </c>
      <c r="AA684" s="32">
        <v>10</v>
      </c>
      <c r="AB684" s="34">
        <v>0</v>
      </c>
      <c r="AC684" s="34">
        <v>0</v>
      </c>
      <c r="AD684" s="34">
        <v>0</v>
      </c>
    </row>
    <row r="685" spans="1:30" ht="12.75">
      <c r="A685" s="11">
        <v>625000</v>
      </c>
      <c r="B685" s="20" t="s">
        <v>868</v>
      </c>
      <c r="C685" s="20" t="s">
        <v>7654</v>
      </c>
      <c r="D685" s="20" t="s">
        <v>3727</v>
      </c>
      <c r="E685" s="20" t="s">
        <v>3748</v>
      </c>
      <c r="F685" s="20" t="s">
        <v>3424</v>
      </c>
      <c r="K685" s="20" t="s">
        <v>2797</v>
      </c>
      <c r="L685" s="20" t="s">
        <v>2060</v>
      </c>
      <c r="N685" s="12">
        <f t="shared" si="60"/>
        <v>74.25</v>
      </c>
      <c r="O685" s="12">
        <f t="shared" si="61"/>
        <v>3.30</v>
      </c>
      <c r="P685" s="26">
        <v>45</v>
      </c>
      <c r="Q685" s="30">
        <f t="shared" si="62"/>
        <v>11</v>
      </c>
      <c r="R685" s="3">
        <f t="shared" si="63"/>
        <v>23</v>
      </c>
      <c r="S685" s="3">
        <f t="shared" si="64"/>
        <v>23</v>
      </c>
      <c r="T685" s="3">
        <f t="shared" si="65"/>
        <v>0</v>
      </c>
      <c r="U685" s="29">
        <v>4</v>
      </c>
      <c r="V685" s="10">
        <v>4</v>
      </c>
      <c r="W685" s="32">
        <v>10</v>
      </c>
      <c r="X685" s="29">
        <v>15</v>
      </c>
      <c r="Y685" s="32">
        <v>2</v>
      </c>
      <c r="Z685" s="32">
        <v>11</v>
      </c>
      <c r="AA685" s="32">
        <v>10</v>
      </c>
      <c r="AB685" s="34">
        <v>0</v>
      </c>
      <c r="AC685" s="34">
        <v>0</v>
      </c>
      <c r="AD685" s="34">
        <v>0</v>
      </c>
    </row>
    <row r="686" spans="1:30" ht="12.75">
      <c r="A686" s="11">
        <v>625000</v>
      </c>
      <c r="B686" s="20" t="s">
        <v>868</v>
      </c>
      <c r="C686" s="20" t="s">
        <v>649</v>
      </c>
      <c r="D686" s="20" t="s">
        <v>3727</v>
      </c>
      <c r="E686" s="20" t="s">
        <v>3748</v>
      </c>
      <c r="F686" s="20" t="s">
        <v>3424</v>
      </c>
      <c r="K686" s="20" t="s">
        <v>2825</v>
      </c>
      <c r="L686" s="20" t="s">
        <v>937</v>
      </c>
      <c r="N686" s="12">
        <f t="shared" si="60"/>
        <v>74.25</v>
      </c>
      <c r="O686" s="12">
        <f t="shared" si="61"/>
        <v>3.30</v>
      </c>
      <c r="P686" s="26">
        <v>45</v>
      </c>
      <c r="Q686" s="30">
        <f t="shared" si="62"/>
        <v>11</v>
      </c>
      <c r="R686" s="3">
        <f t="shared" si="63"/>
        <v>23</v>
      </c>
      <c r="S686" s="3">
        <f t="shared" si="64"/>
        <v>23</v>
      </c>
      <c r="T686" s="3">
        <f t="shared" si="65"/>
        <v>0</v>
      </c>
      <c r="U686" s="29">
        <v>4</v>
      </c>
      <c r="V686" s="10">
        <v>4</v>
      </c>
      <c r="W686" s="32">
        <v>10</v>
      </c>
      <c r="X686" s="29">
        <v>15</v>
      </c>
      <c r="Y686" s="32">
        <v>2</v>
      </c>
      <c r="Z686" s="32">
        <v>11</v>
      </c>
      <c r="AA686" s="32">
        <v>10</v>
      </c>
      <c r="AB686" s="34">
        <v>0</v>
      </c>
      <c r="AC686" s="34">
        <v>0</v>
      </c>
      <c r="AD686" s="34">
        <v>0</v>
      </c>
    </row>
    <row r="687" spans="1:30" ht="12.75">
      <c r="A687" s="11">
        <v>356</v>
      </c>
      <c r="B687" s="20" t="s">
        <v>868</v>
      </c>
      <c r="C687" s="20" t="s">
        <v>7654</v>
      </c>
      <c r="D687" s="20" t="s">
        <v>3727</v>
      </c>
      <c r="E687" s="20" t="s">
        <v>3748</v>
      </c>
      <c r="F687" s="20" t="s">
        <v>3424</v>
      </c>
      <c r="K687" s="20" t="s">
        <v>2825</v>
      </c>
      <c r="L687" s="20" t="s">
        <v>2059</v>
      </c>
      <c r="N687" s="12">
        <f t="shared" si="60"/>
        <v>74.25</v>
      </c>
      <c r="O687" s="12">
        <f t="shared" si="61"/>
        <v>3.30</v>
      </c>
      <c r="P687" s="26">
        <v>45</v>
      </c>
      <c r="Q687" s="30">
        <f t="shared" si="62"/>
        <v>11</v>
      </c>
      <c r="R687" s="3">
        <f t="shared" si="63"/>
        <v>23</v>
      </c>
      <c r="S687" s="3">
        <f t="shared" si="64"/>
        <v>23</v>
      </c>
      <c r="T687" s="3">
        <f t="shared" si="65"/>
        <v>0</v>
      </c>
      <c r="U687" s="29">
        <v>4</v>
      </c>
      <c r="V687" s="10">
        <v>4</v>
      </c>
      <c r="W687" s="32">
        <v>10</v>
      </c>
      <c r="X687" s="29">
        <v>15</v>
      </c>
      <c r="Y687" s="32">
        <v>2</v>
      </c>
      <c r="Z687" s="32">
        <v>11</v>
      </c>
      <c r="AA687" s="32">
        <v>10</v>
      </c>
      <c r="AB687" s="34">
        <v>0</v>
      </c>
      <c r="AC687" s="34">
        <v>0</v>
      </c>
      <c r="AD687" s="34">
        <v>0</v>
      </c>
    </row>
    <row r="688" spans="1:30" ht="12.75">
      <c r="A688" s="11">
        <v>1003998</v>
      </c>
      <c r="B688" s="20" t="s">
        <v>872</v>
      </c>
      <c r="C688" s="20" t="s">
        <v>7572</v>
      </c>
      <c r="D688" s="20" t="s">
        <v>3727</v>
      </c>
      <c r="E688" s="20" t="s">
        <v>3748</v>
      </c>
      <c r="F688" s="20" t="s">
        <v>3424</v>
      </c>
      <c r="G688" s="48" t="s">
        <v>8268</v>
      </c>
      <c r="J688" s="20" t="s">
        <v>7812</v>
      </c>
      <c r="K688" s="20" t="s">
        <v>2797</v>
      </c>
      <c r="L688" s="20" t="s">
        <v>8109</v>
      </c>
      <c r="N688" s="12">
        <f t="shared" si="60"/>
        <v>74.25</v>
      </c>
      <c r="O688" s="12">
        <f t="shared" si="61"/>
        <v>2.75</v>
      </c>
      <c r="P688" s="26">
        <v>54</v>
      </c>
      <c r="Q688" s="30">
        <f t="shared" si="62"/>
        <v>11</v>
      </c>
      <c r="R688" s="3">
        <f t="shared" si="63"/>
        <v>23</v>
      </c>
      <c r="S688" s="3">
        <f t="shared" si="64"/>
        <v>23</v>
      </c>
      <c r="T688" s="3">
        <f t="shared" si="65"/>
        <v>0</v>
      </c>
      <c r="U688" s="29">
        <v>4</v>
      </c>
      <c r="V688" s="10">
        <v>4</v>
      </c>
      <c r="W688" s="32">
        <v>10</v>
      </c>
      <c r="X688" s="29">
        <v>15</v>
      </c>
      <c r="Y688" s="32">
        <v>1</v>
      </c>
      <c r="Z688" s="32">
        <v>11</v>
      </c>
      <c r="AA688" s="32">
        <v>11</v>
      </c>
      <c r="AB688" s="34">
        <v>0</v>
      </c>
      <c r="AC688" s="34">
        <v>0</v>
      </c>
      <c r="AD688" s="34">
        <v>0</v>
      </c>
    </row>
    <row r="689" spans="1:30" ht="12.75">
      <c r="A689" s="11">
        <v>5050</v>
      </c>
      <c r="B689" s="20" t="s">
        <v>868</v>
      </c>
      <c r="C689" s="20" t="s">
        <v>7773</v>
      </c>
      <c r="D689" s="20" t="s">
        <v>3727</v>
      </c>
      <c r="E689" s="20" t="s">
        <v>3748</v>
      </c>
      <c r="F689" s="20" t="s">
        <v>3424</v>
      </c>
      <c r="K689" s="20" t="s">
        <v>5406</v>
      </c>
      <c r="L689" s="20" t="s">
        <v>5407</v>
      </c>
      <c r="N689" s="12">
        <f t="shared" si="60"/>
        <v>73.75</v>
      </c>
      <c r="O689" s="12">
        <f t="shared" si="61"/>
        <v>2.5431034482758621</v>
      </c>
      <c r="P689" s="26">
        <v>58</v>
      </c>
      <c r="Q689" s="30">
        <f t="shared" si="62"/>
        <v>11</v>
      </c>
      <c r="R689" s="3">
        <f t="shared" si="63"/>
        <v>23</v>
      </c>
      <c r="S689" s="3">
        <f t="shared" si="64"/>
        <v>23</v>
      </c>
      <c r="T689" s="3">
        <f t="shared" si="65"/>
        <v>0</v>
      </c>
      <c r="U689" s="29">
        <v>4</v>
      </c>
      <c r="V689" s="10">
        <v>4</v>
      </c>
      <c r="W689" s="32">
        <v>10</v>
      </c>
      <c r="X689" s="29">
        <v>13</v>
      </c>
      <c r="Y689" s="32">
        <v>1</v>
      </c>
      <c r="Z689" s="32">
        <v>11</v>
      </c>
      <c r="AA689" s="32">
        <v>11</v>
      </c>
      <c r="AB689" s="34">
        <v>0</v>
      </c>
      <c r="AC689" s="34">
        <v>0</v>
      </c>
      <c r="AD689" s="34">
        <v>0</v>
      </c>
    </row>
    <row r="690" spans="1:30" ht="12.75">
      <c r="A690" s="11">
        <v>1000000</v>
      </c>
      <c r="B690" s="20" t="s">
        <v>868</v>
      </c>
      <c r="C690" s="20" t="s">
        <v>7673</v>
      </c>
      <c r="D690" s="20" t="s">
        <v>3727</v>
      </c>
      <c r="E690" s="20" t="s">
        <v>3748</v>
      </c>
      <c r="F690" s="20" t="s">
        <v>3424</v>
      </c>
      <c r="K690" s="20" t="s">
        <v>2797</v>
      </c>
      <c r="L690" s="20" t="s">
        <v>6262</v>
      </c>
      <c r="M690" s="39" t="s">
        <v>8855</v>
      </c>
      <c r="N690" s="12">
        <f t="shared" si="60"/>
        <v>70.50</v>
      </c>
      <c r="O690" s="12">
        <f t="shared" si="61"/>
        <v>2.82</v>
      </c>
      <c r="P690" s="26">
        <v>50</v>
      </c>
      <c r="Q690" s="30">
        <f t="shared" si="62"/>
        <v>11</v>
      </c>
      <c r="R690" s="3">
        <f t="shared" si="63"/>
        <v>21</v>
      </c>
      <c r="S690" s="3">
        <f t="shared" si="64"/>
        <v>21</v>
      </c>
      <c r="T690" s="3">
        <f t="shared" si="65"/>
        <v>0</v>
      </c>
      <c r="U690" s="29">
        <v>5</v>
      </c>
      <c r="V690" s="10">
        <v>3</v>
      </c>
      <c r="W690" s="32">
        <v>10</v>
      </c>
      <c r="X690" s="29">
        <v>18</v>
      </c>
      <c r="Y690" s="32">
        <v>2</v>
      </c>
      <c r="Z690" s="32">
        <v>11</v>
      </c>
      <c r="AA690" s="32">
        <v>8</v>
      </c>
      <c r="AB690" s="34">
        <v>0</v>
      </c>
      <c r="AC690" s="34">
        <v>0</v>
      </c>
      <c r="AD690" s="34">
        <v>0</v>
      </c>
    </row>
    <row r="691" spans="1:30" ht="12.75">
      <c r="A691" s="11">
        <v>66766</v>
      </c>
      <c r="B691" s="20" t="s">
        <v>872</v>
      </c>
      <c r="D691" s="20" t="s">
        <v>3727</v>
      </c>
      <c r="E691" s="20" t="s">
        <v>3748</v>
      </c>
      <c r="F691" s="20" t="s">
        <v>3424</v>
      </c>
      <c r="K691" s="20" t="s">
        <v>2769</v>
      </c>
      <c r="L691" s="20" t="s">
        <v>1540</v>
      </c>
      <c r="N691" s="12">
        <f t="shared" si="60"/>
        <v>67</v>
      </c>
      <c r="O691" s="12">
        <f t="shared" si="61"/>
        <v>2.3928571428571428</v>
      </c>
      <c r="P691" s="26">
        <v>56</v>
      </c>
      <c r="Q691" s="30">
        <f t="shared" si="62"/>
        <v>11</v>
      </c>
      <c r="R691" s="3">
        <f t="shared" si="63"/>
        <v>22</v>
      </c>
      <c r="S691" s="3">
        <f t="shared" si="64"/>
        <v>22</v>
      </c>
      <c r="T691" s="3">
        <f t="shared" si="65"/>
        <v>0</v>
      </c>
      <c r="U691" s="29">
        <v>4</v>
      </c>
      <c r="V691" s="10">
        <v>2</v>
      </c>
      <c r="W691" s="32">
        <v>10</v>
      </c>
      <c r="X691" s="29">
        <v>6</v>
      </c>
      <c r="Y691" s="32">
        <v>1</v>
      </c>
      <c r="Z691" s="32">
        <v>11</v>
      </c>
      <c r="AA691" s="32">
        <v>10</v>
      </c>
      <c r="AB691" s="34">
        <v>0</v>
      </c>
      <c r="AC691" s="34">
        <v>0</v>
      </c>
      <c r="AD691" s="34">
        <v>0</v>
      </c>
    </row>
    <row r="692" spans="1:30" ht="12.75">
      <c r="A692" s="11">
        <v>37500</v>
      </c>
      <c r="B692" s="20" t="s">
        <v>870</v>
      </c>
      <c r="C692" s="20" t="s">
        <v>2934</v>
      </c>
      <c r="D692" s="20" t="s">
        <v>3727</v>
      </c>
      <c r="E692" s="20" t="s">
        <v>3748</v>
      </c>
      <c r="F692" s="20" t="s">
        <v>3424</v>
      </c>
      <c r="K692" s="20" t="s">
        <v>2769</v>
      </c>
      <c r="L692" s="20" t="s">
        <v>2950</v>
      </c>
      <c r="N692" s="12">
        <f t="shared" si="60"/>
        <v>68</v>
      </c>
      <c r="O692" s="12">
        <f t="shared" si="61"/>
        <v>2.0606060606060606</v>
      </c>
      <c r="P692" s="26">
        <v>66</v>
      </c>
      <c r="Q692" s="30">
        <f t="shared" si="62"/>
        <v>11</v>
      </c>
      <c r="R692" s="3">
        <f t="shared" si="63"/>
        <v>22</v>
      </c>
      <c r="S692" s="3">
        <f t="shared" si="64"/>
        <v>22</v>
      </c>
      <c r="T692" s="3">
        <f t="shared" si="65"/>
        <v>0</v>
      </c>
      <c r="U692" s="29">
        <v>4</v>
      </c>
      <c r="V692" s="10">
        <v>1</v>
      </c>
      <c r="W692" s="32">
        <v>11</v>
      </c>
      <c r="X692" s="29">
        <v>11</v>
      </c>
      <c r="Y692" s="32">
        <v>1</v>
      </c>
      <c r="Z692" s="32">
        <v>11</v>
      </c>
      <c r="AA692" s="32">
        <v>10</v>
      </c>
      <c r="AB692" s="34">
        <v>0</v>
      </c>
      <c r="AC692" s="34">
        <v>0</v>
      </c>
      <c r="AD692" s="34">
        <v>0</v>
      </c>
    </row>
    <row r="693" spans="1:30" ht="12.75">
      <c r="A693" s="11">
        <v>286886</v>
      </c>
      <c r="B693" s="20" t="s">
        <v>872</v>
      </c>
      <c r="D693" s="20" t="s">
        <v>3727</v>
      </c>
      <c r="E693" s="20" t="s">
        <v>3748</v>
      </c>
      <c r="F693" s="20" t="s">
        <v>3424</v>
      </c>
      <c r="K693" s="20" t="s">
        <v>2830</v>
      </c>
      <c r="L693" s="20" t="s">
        <v>1280</v>
      </c>
      <c r="N693" s="12">
        <f t="shared" si="60"/>
        <v>57.25</v>
      </c>
      <c r="O693" s="12">
        <f t="shared" si="61"/>
        <v>5.4523809523809526</v>
      </c>
      <c r="P693" s="26">
        <v>21</v>
      </c>
      <c r="Q693" s="30">
        <f t="shared" si="62"/>
        <v>10</v>
      </c>
      <c r="R693" s="3">
        <f t="shared" si="63"/>
        <v>16</v>
      </c>
      <c r="S693" s="3">
        <f t="shared" si="64"/>
        <v>16</v>
      </c>
      <c r="T693" s="3">
        <f t="shared" si="65"/>
        <v>0</v>
      </c>
      <c r="U693" s="29">
        <v>2</v>
      </c>
      <c r="V693" s="10">
        <v>8</v>
      </c>
      <c r="W693" s="32">
        <v>5</v>
      </c>
      <c r="X693" s="29">
        <v>12</v>
      </c>
      <c r="Y693" s="32">
        <v>2</v>
      </c>
      <c r="Z693" s="32">
        <v>10</v>
      </c>
      <c r="AA693" s="32">
        <v>4</v>
      </c>
      <c r="AB693" s="34">
        <v>0</v>
      </c>
      <c r="AC693" s="34">
        <v>0</v>
      </c>
      <c r="AD693" s="34">
        <v>0</v>
      </c>
    </row>
    <row r="694" spans="1:30" ht="12.75">
      <c r="A694" s="11">
        <v>299457</v>
      </c>
      <c r="B694" s="20" t="s">
        <v>872</v>
      </c>
      <c r="D694" s="20" t="s">
        <v>3727</v>
      </c>
      <c r="E694" s="20" t="s">
        <v>3748</v>
      </c>
      <c r="F694" s="20" t="s">
        <v>3424</v>
      </c>
      <c r="H694" s="71" t="s">
        <v>7812</v>
      </c>
      <c r="I694" s="20" t="s">
        <v>1586</v>
      </c>
      <c r="K694" s="20" t="s">
        <v>759</v>
      </c>
      <c r="L694" s="20" t="s">
        <v>1969</v>
      </c>
      <c r="N694" s="12">
        <f t="shared" si="60"/>
        <v>60.25</v>
      </c>
      <c r="O694" s="12">
        <f t="shared" si="61"/>
        <v>4.4629629629629628</v>
      </c>
      <c r="P694" s="26">
        <v>27</v>
      </c>
      <c r="Q694" s="30">
        <f t="shared" si="62"/>
        <v>10</v>
      </c>
      <c r="R694" s="3">
        <f t="shared" si="63"/>
        <v>17</v>
      </c>
      <c r="S694" s="3">
        <f t="shared" si="64"/>
        <v>17</v>
      </c>
      <c r="T694" s="3">
        <f t="shared" si="65"/>
        <v>0</v>
      </c>
      <c r="U694" s="29">
        <v>3</v>
      </c>
      <c r="V694" s="10">
        <v>8</v>
      </c>
      <c r="W694" s="32">
        <v>5</v>
      </c>
      <c r="X694" s="29">
        <v>12</v>
      </c>
      <c r="Y694" s="32">
        <v>2</v>
      </c>
      <c r="Z694" s="32">
        <v>10</v>
      </c>
      <c r="AA694" s="32">
        <v>5</v>
      </c>
      <c r="AB694" s="34">
        <v>0</v>
      </c>
      <c r="AC694" s="34">
        <v>0</v>
      </c>
      <c r="AD694" s="34">
        <v>0</v>
      </c>
    </row>
    <row r="695" spans="1:30" ht="12.75">
      <c r="A695" s="11">
        <v>270197</v>
      </c>
      <c r="B695" s="20" t="s">
        <v>872</v>
      </c>
      <c r="D695" s="20" t="s">
        <v>3727</v>
      </c>
      <c r="E695" s="20" t="s">
        <v>3748</v>
      </c>
      <c r="F695" s="20" t="s">
        <v>3424</v>
      </c>
      <c r="G695" s="48" t="s">
        <v>8209</v>
      </c>
      <c r="J695" s="20" t="s">
        <v>7812</v>
      </c>
      <c r="K695" s="20" t="s">
        <v>759</v>
      </c>
      <c r="L695" s="20" t="s">
        <v>1730</v>
      </c>
      <c r="N695" s="12">
        <f t="shared" si="60"/>
        <v>57</v>
      </c>
      <c r="O695" s="12">
        <f t="shared" si="61"/>
        <v>5.4285714285714288</v>
      </c>
      <c r="P695" s="26">
        <v>21</v>
      </c>
      <c r="Q695" s="30">
        <f t="shared" si="62"/>
        <v>10</v>
      </c>
      <c r="R695" s="3">
        <f t="shared" si="63"/>
        <v>16</v>
      </c>
      <c r="S695" s="3">
        <f t="shared" si="64"/>
        <v>16</v>
      </c>
      <c r="T695" s="3">
        <f t="shared" si="65"/>
        <v>0</v>
      </c>
      <c r="U695" s="29">
        <v>2</v>
      </c>
      <c r="V695" s="10">
        <v>7</v>
      </c>
      <c r="W695" s="32">
        <v>6</v>
      </c>
      <c r="X695" s="29">
        <v>12</v>
      </c>
      <c r="Y695" s="32">
        <v>2</v>
      </c>
      <c r="Z695" s="32">
        <v>10</v>
      </c>
      <c r="AA695" s="32">
        <v>4</v>
      </c>
      <c r="AB695" s="34">
        <v>0</v>
      </c>
      <c r="AC695" s="34">
        <v>0</v>
      </c>
      <c r="AD695" s="34">
        <v>0</v>
      </c>
    </row>
    <row r="696" spans="1:30" ht="12.75">
      <c r="A696" s="11">
        <v>6250000</v>
      </c>
      <c r="B696" s="20" t="s">
        <v>868</v>
      </c>
      <c r="C696" s="20" t="s">
        <v>7652</v>
      </c>
      <c r="D696" s="20" t="s">
        <v>3727</v>
      </c>
      <c r="E696" s="20" t="s">
        <v>3748</v>
      </c>
      <c r="F696" s="20" t="s">
        <v>3424</v>
      </c>
      <c r="K696" s="20" t="s">
        <v>2561</v>
      </c>
      <c r="L696" s="20" t="s">
        <v>6365</v>
      </c>
      <c r="M696" s="39" t="s">
        <v>8855</v>
      </c>
      <c r="N696" s="12">
        <f t="shared" si="60"/>
        <v>72</v>
      </c>
      <c r="O696" s="12">
        <f t="shared" si="61"/>
        <v>3.60</v>
      </c>
      <c r="P696" s="26">
        <v>40</v>
      </c>
      <c r="Q696" s="30">
        <f t="shared" si="62"/>
        <v>10</v>
      </c>
      <c r="R696" s="3">
        <f t="shared" si="63"/>
        <v>22</v>
      </c>
      <c r="S696" s="3">
        <f t="shared" si="64"/>
        <v>22</v>
      </c>
      <c r="T696" s="3">
        <f t="shared" si="65"/>
        <v>0</v>
      </c>
      <c r="U696" s="29">
        <v>3</v>
      </c>
      <c r="V696" s="10">
        <v>7</v>
      </c>
      <c r="W696" s="32">
        <v>7</v>
      </c>
      <c r="X696" s="29">
        <v>15</v>
      </c>
      <c r="Y696" s="32">
        <v>6</v>
      </c>
      <c r="Z696" s="32">
        <v>10</v>
      </c>
      <c r="AA696" s="32">
        <v>6</v>
      </c>
      <c r="AB696" s="34">
        <v>0</v>
      </c>
      <c r="AC696" s="34">
        <v>0</v>
      </c>
      <c r="AD696" s="34">
        <v>0</v>
      </c>
    </row>
    <row r="697" spans="1:30" ht="12.75">
      <c r="A697" s="11">
        <v>1875000</v>
      </c>
      <c r="B697" s="20" t="s">
        <v>868</v>
      </c>
      <c r="C697" s="20" t="s">
        <v>7657</v>
      </c>
      <c r="D697" s="20" t="s">
        <v>3727</v>
      </c>
      <c r="E697" s="20" t="s">
        <v>3748</v>
      </c>
      <c r="F697" s="20" t="s">
        <v>3424</v>
      </c>
      <c r="K697" s="20" t="s">
        <v>2827</v>
      </c>
      <c r="L697" s="20" t="s">
        <v>5707</v>
      </c>
      <c r="N697" s="12">
        <f t="shared" si="60"/>
        <v>72</v>
      </c>
      <c r="O697" s="12">
        <f t="shared" si="61"/>
        <v>3.60</v>
      </c>
      <c r="P697" s="26">
        <v>40</v>
      </c>
      <c r="Q697" s="30">
        <f t="shared" si="62"/>
        <v>10</v>
      </c>
      <c r="R697" s="3">
        <f t="shared" si="63"/>
        <v>22</v>
      </c>
      <c r="S697" s="3">
        <f t="shared" si="64"/>
        <v>22</v>
      </c>
      <c r="T697" s="3">
        <f t="shared" si="65"/>
        <v>0</v>
      </c>
      <c r="U697" s="29">
        <v>3</v>
      </c>
      <c r="V697" s="10">
        <v>7</v>
      </c>
      <c r="W697" s="32">
        <v>7</v>
      </c>
      <c r="X697" s="29">
        <v>15</v>
      </c>
      <c r="Y697" s="32">
        <v>6</v>
      </c>
      <c r="Z697" s="32">
        <v>10</v>
      </c>
      <c r="AA697" s="32">
        <v>6</v>
      </c>
      <c r="AB697" s="34">
        <v>0</v>
      </c>
      <c r="AC697" s="34">
        <v>0</v>
      </c>
      <c r="AD697" s="34">
        <v>0</v>
      </c>
    </row>
    <row r="698" spans="1:30" ht="12.75">
      <c r="A698" s="11">
        <v>625000</v>
      </c>
      <c r="B698" s="20" t="s">
        <v>868</v>
      </c>
      <c r="C698" s="20" t="s">
        <v>7657</v>
      </c>
      <c r="D698" s="20" t="s">
        <v>3727</v>
      </c>
      <c r="E698" s="20" t="s">
        <v>3748</v>
      </c>
      <c r="F698" s="20" t="s">
        <v>3424</v>
      </c>
      <c r="K698" s="20" t="s">
        <v>2827</v>
      </c>
      <c r="L698" s="20" t="s">
        <v>2437</v>
      </c>
      <c r="N698" s="12">
        <f t="shared" si="60"/>
        <v>72</v>
      </c>
      <c r="O698" s="12">
        <f t="shared" si="61"/>
        <v>3.60</v>
      </c>
      <c r="P698" s="26">
        <v>40</v>
      </c>
      <c r="Q698" s="30">
        <f t="shared" si="62"/>
        <v>10</v>
      </c>
      <c r="R698" s="3">
        <f t="shared" si="63"/>
        <v>22</v>
      </c>
      <c r="S698" s="3">
        <f t="shared" si="64"/>
        <v>22</v>
      </c>
      <c r="T698" s="3">
        <f t="shared" si="65"/>
        <v>0</v>
      </c>
      <c r="U698" s="29">
        <v>3</v>
      </c>
      <c r="V698" s="10">
        <v>7</v>
      </c>
      <c r="W698" s="32">
        <v>7</v>
      </c>
      <c r="X698" s="29">
        <v>15</v>
      </c>
      <c r="Y698" s="32">
        <v>6</v>
      </c>
      <c r="Z698" s="32">
        <v>10</v>
      </c>
      <c r="AA698" s="32">
        <v>6</v>
      </c>
      <c r="AB698" s="34">
        <v>0</v>
      </c>
      <c r="AC698" s="34">
        <v>0</v>
      </c>
      <c r="AD698" s="34">
        <v>0</v>
      </c>
    </row>
    <row r="699" spans="1:30" ht="12.75">
      <c r="A699" s="11">
        <v>625000</v>
      </c>
      <c r="B699" s="20" t="s">
        <v>868</v>
      </c>
      <c r="C699" s="20" t="s">
        <v>7654</v>
      </c>
      <c r="D699" s="20" t="s">
        <v>3727</v>
      </c>
      <c r="E699" s="20" t="s">
        <v>3748</v>
      </c>
      <c r="F699" s="20" t="s">
        <v>3424</v>
      </c>
      <c r="K699" s="20" t="s">
        <v>2827</v>
      </c>
      <c r="L699" s="20" t="s">
        <v>2079</v>
      </c>
      <c r="N699" s="12">
        <f t="shared" si="60"/>
        <v>72</v>
      </c>
      <c r="O699" s="12">
        <f t="shared" si="61"/>
        <v>3.60</v>
      </c>
      <c r="P699" s="26">
        <v>40</v>
      </c>
      <c r="Q699" s="30">
        <f t="shared" si="62"/>
        <v>10</v>
      </c>
      <c r="R699" s="3">
        <f t="shared" si="63"/>
        <v>22</v>
      </c>
      <c r="S699" s="3">
        <f t="shared" si="64"/>
        <v>22</v>
      </c>
      <c r="T699" s="3">
        <f t="shared" si="65"/>
        <v>0</v>
      </c>
      <c r="U699" s="29">
        <v>3</v>
      </c>
      <c r="V699" s="10">
        <v>7</v>
      </c>
      <c r="W699" s="32">
        <v>7</v>
      </c>
      <c r="X699" s="29">
        <v>15</v>
      </c>
      <c r="Y699" s="32">
        <v>6</v>
      </c>
      <c r="Z699" s="32">
        <v>10</v>
      </c>
      <c r="AA699" s="32">
        <v>6</v>
      </c>
      <c r="AB699" s="34">
        <v>0</v>
      </c>
      <c r="AC699" s="34">
        <v>0</v>
      </c>
      <c r="AD699" s="34">
        <v>0</v>
      </c>
    </row>
    <row r="700" spans="1:30" ht="12.75">
      <c r="A700" s="11">
        <v>2812500</v>
      </c>
      <c r="B700" s="20" t="s">
        <v>868</v>
      </c>
      <c r="C700" s="20" t="s">
        <v>7657</v>
      </c>
      <c r="D700" s="20" t="s">
        <v>3727</v>
      </c>
      <c r="E700" s="20" t="s">
        <v>3748</v>
      </c>
      <c r="F700" s="20" t="s">
        <v>3424</v>
      </c>
      <c r="K700" s="20" t="s">
        <v>2828</v>
      </c>
      <c r="L700" s="20" t="s">
        <v>5725</v>
      </c>
      <c r="N700" s="12">
        <f t="shared" si="60"/>
        <v>72</v>
      </c>
      <c r="O700" s="12">
        <f t="shared" si="61"/>
        <v>3.60</v>
      </c>
      <c r="P700" s="26">
        <v>40</v>
      </c>
      <c r="Q700" s="30">
        <f t="shared" si="62"/>
        <v>10</v>
      </c>
      <c r="R700" s="3">
        <f t="shared" si="63"/>
        <v>22</v>
      </c>
      <c r="S700" s="3">
        <f t="shared" si="64"/>
        <v>22</v>
      </c>
      <c r="T700" s="3">
        <f t="shared" si="65"/>
        <v>0</v>
      </c>
      <c r="U700" s="29">
        <v>3</v>
      </c>
      <c r="V700" s="10">
        <v>7</v>
      </c>
      <c r="W700" s="32">
        <v>7</v>
      </c>
      <c r="X700" s="29">
        <v>15</v>
      </c>
      <c r="Y700" s="32">
        <v>6</v>
      </c>
      <c r="Z700" s="32">
        <v>10</v>
      </c>
      <c r="AA700" s="32">
        <v>6</v>
      </c>
      <c r="AB700" s="34">
        <v>0</v>
      </c>
      <c r="AC700" s="34">
        <v>0</v>
      </c>
      <c r="AD700" s="34">
        <v>0</v>
      </c>
    </row>
    <row r="701" spans="1:30" ht="12.75">
      <c r="A701" s="11">
        <v>125000</v>
      </c>
      <c r="B701" s="20" t="s">
        <v>868</v>
      </c>
      <c r="C701" s="20" t="s">
        <v>649</v>
      </c>
      <c r="D701" s="20" t="s">
        <v>3727</v>
      </c>
      <c r="E701" s="20" t="s">
        <v>3748</v>
      </c>
      <c r="F701" s="20" t="s">
        <v>3424</v>
      </c>
      <c r="K701" s="20" t="s">
        <v>2828</v>
      </c>
      <c r="L701" s="20" t="s">
        <v>934</v>
      </c>
      <c r="N701" s="12">
        <f t="shared" si="60"/>
        <v>72</v>
      </c>
      <c r="O701" s="12">
        <f t="shared" si="61"/>
        <v>3.60</v>
      </c>
      <c r="P701" s="26">
        <v>40</v>
      </c>
      <c r="Q701" s="30">
        <f t="shared" si="62"/>
        <v>10</v>
      </c>
      <c r="R701" s="3">
        <f t="shared" si="63"/>
        <v>22</v>
      </c>
      <c r="S701" s="3">
        <f t="shared" si="64"/>
        <v>22</v>
      </c>
      <c r="T701" s="3">
        <f t="shared" si="65"/>
        <v>0</v>
      </c>
      <c r="U701" s="29">
        <v>3</v>
      </c>
      <c r="V701" s="10">
        <v>7</v>
      </c>
      <c r="W701" s="32">
        <v>7</v>
      </c>
      <c r="X701" s="29">
        <v>15</v>
      </c>
      <c r="Y701" s="32">
        <v>6</v>
      </c>
      <c r="Z701" s="32">
        <v>10</v>
      </c>
      <c r="AA701" s="32">
        <v>6</v>
      </c>
      <c r="AB701" s="34">
        <v>0</v>
      </c>
      <c r="AC701" s="34">
        <v>0</v>
      </c>
      <c r="AD701" s="34">
        <v>0</v>
      </c>
    </row>
    <row r="702" spans="1:30" ht="12.75">
      <c r="A702" s="11">
        <v>4202</v>
      </c>
      <c r="B702" s="20" t="s">
        <v>872</v>
      </c>
      <c r="D702" s="20" t="s">
        <v>3727</v>
      </c>
      <c r="E702" s="20" t="s">
        <v>3748</v>
      </c>
      <c r="F702" s="20" t="s">
        <v>3424</v>
      </c>
      <c r="G702" s="48" t="s">
        <v>8244</v>
      </c>
      <c r="J702" s="20" t="s">
        <v>7812</v>
      </c>
      <c r="K702" s="20" t="s">
        <v>759</v>
      </c>
      <c r="L702" s="20" t="s">
        <v>217</v>
      </c>
      <c r="N702" s="12">
        <f t="shared" si="60"/>
        <v>54</v>
      </c>
      <c r="O702" s="12">
        <f t="shared" si="61"/>
        <v>4.32</v>
      </c>
      <c r="P702" s="26">
        <v>25</v>
      </c>
      <c r="Q702" s="30">
        <f t="shared" si="62"/>
        <v>10</v>
      </c>
      <c r="R702" s="3">
        <f t="shared" si="63"/>
        <v>16</v>
      </c>
      <c r="S702" s="3">
        <f t="shared" si="64"/>
        <v>16</v>
      </c>
      <c r="T702" s="3">
        <f t="shared" si="65"/>
        <v>0</v>
      </c>
      <c r="U702" s="29">
        <v>2</v>
      </c>
      <c r="V702" s="10">
        <v>6</v>
      </c>
      <c r="W702" s="32">
        <v>6</v>
      </c>
      <c r="X702" s="29">
        <v>6</v>
      </c>
      <c r="Y702" s="32">
        <v>2</v>
      </c>
      <c r="Z702" s="32">
        <v>10</v>
      </c>
      <c r="AA702" s="32">
        <v>4</v>
      </c>
      <c r="AB702" s="34">
        <v>0</v>
      </c>
      <c r="AC702" s="34">
        <v>0</v>
      </c>
      <c r="AD702" s="34">
        <v>0</v>
      </c>
    </row>
    <row r="703" spans="1:30" ht="12.75">
      <c r="A703" s="11">
        <v>4215</v>
      </c>
      <c r="B703" s="20" t="s">
        <v>872</v>
      </c>
      <c r="C703" s="20" t="s">
        <v>7580</v>
      </c>
      <c r="D703" s="20" t="s">
        <v>3727</v>
      </c>
      <c r="E703" s="20" t="s">
        <v>3748</v>
      </c>
      <c r="F703" s="20" t="s">
        <v>3424</v>
      </c>
      <c r="G703" s="48" t="s">
        <v>8281</v>
      </c>
      <c r="J703" s="20" t="s">
        <v>7812</v>
      </c>
      <c r="K703" s="20" t="s">
        <v>759</v>
      </c>
      <c r="L703" s="20" t="s">
        <v>217</v>
      </c>
      <c r="N703" s="12">
        <f t="shared" si="60"/>
        <v>54</v>
      </c>
      <c r="O703" s="12">
        <f t="shared" si="61"/>
        <v>4.1538461538461542</v>
      </c>
      <c r="P703" s="26">
        <v>26</v>
      </c>
      <c r="Q703" s="30">
        <f t="shared" si="62"/>
        <v>10</v>
      </c>
      <c r="R703" s="3">
        <f t="shared" si="63"/>
        <v>16</v>
      </c>
      <c r="S703" s="3">
        <f t="shared" si="64"/>
        <v>16</v>
      </c>
      <c r="T703" s="3">
        <f t="shared" si="65"/>
        <v>0</v>
      </c>
      <c r="U703" s="29">
        <v>2</v>
      </c>
      <c r="V703" s="10">
        <v>6</v>
      </c>
      <c r="W703" s="32">
        <v>6</v>
      </c>
      <c r="X703" s="29">
        <v>6</v>
      </c>
      <c r="Y703" s="32">
        <v>2</v>
      </c>
      <c r="Z703" s="32">
        <v>10</v>
      </c>
      <c r="AA703" s="32">
        <v>4</v>
      </c>
      <c r="AB703" s="34">
        <v>0</v>
      </c>
      <c r="AC703" s="34">
        <v>0</v>
      </c>
      <c r="AD703" s="34">
        <v>0</v>
      </c>
    </row>
    <row r="704" spans="1:30" ht="12.75">
      <c r="A704" s="11">
        <v>1875000</v>
      </c>
      <c r="B704" s="20" t="s">
        <v>868</v>
      </c>
      <c r="C704" s="20" t="s">
        <v>7670</v>
      </c>
      <c r="D704" s="20" t="s">
        <v>3727</v>
      </c>
      <c r="E704" s="20" t="s">
        <v>3748</v>
      </c>
      <c r="F704" s="20" t="s">
        <v>3424</v>
      </c>
      <c r="K704" s="20" t="s">
        <v>2561</v>
      </c>
      <c r="L704" s="20" t="s">
        <v>5170</v>
      </c>
      <c r="N704" s="12">
        <f t="shared" si="60"/>
        <v>71.75</v>
      </c>
      <c r="O704" s="12">
        <f t="shared" si="61"/>
        <v>4.9482758620689653</v>
      </c>
      <c r="P704" s="26">
        <v>29</v>
      </c>
      <c r="Q704" s="30">
        <f t="shared" si="62"/>
        <v>10</v>
      </c>
      <c r="R704" s="3">
        <f t="shared" si="63"/>
        <v>21</v>
      </c>
      <c r="S704" s="3">
        <f t="shared" si="64"/>
        <v>21</v>
      </c>
      <c r="T704" s="3">
        <f t="shared" si="65"/>
        <v>0</v>
      </c>
      <c r="U704" s="29">
        <v>3</v>
      </c>
      <c r="V704" s="10">
        <v>6</v>
      </c>
      <c r="W704" s="32">
        <v>9</v>
      </c>
      <c r="X704" s="29">
        <v>18</v>
      </c>
      <c r="Y704" s="32">
        <v>2</v>
      </c>
      <c r="Z704" s="32">
        <v>10</v>
      </c>
      <c r="AA704" s="32">
        <v>9</v>
      </c>
      <c r="AB704" s="34">
        <v>0</v>
      </c>
      <c r="AC704" s="34">
        <v>0</v>
      </c>
      <c r="AD704" s="34">
        <v>0</v>
      </c>
    </row>
    <row r="705" spans="1:30" ht="12.75">
      <c r="A705" s="11">
        <v>21250</v>
      </c>
      <c r="B705" s="20" t="s">
        <v>870</v>
      </c>
      <c r="C705" s="20" t="s">
        <v>2934</v>
      </c>
      <c r="D705" s="20" t="s">
        <v>3727</v>
      </c>
      <c r="E705" s="20" t="s">
        <v>3748</v>
      </c>
      <c r="F705" s="20" t="s">
        <v>3424</v>
      </c>
      <c r="K705" s="20" t="s">
        <v>759</v>
      </c>
      <c r="L705" s="20" t="s">
        <v>2948</v>
      </c>
      <c r="N705" s="12">
        <f t="shared" si="60"/>
        <v>55.25</v>
      </c>
      <c r="O705" s="12">
        <f t="shared" si="61"/>
        <v>3.6833333333333331</v>
      </c>
      <c r="P705" s="26">
        <v>30</v>
      </c>
      <c r="Q705" s="30">
        <f t="shared" si="62"/>
        <v>10</v>
      </c>
      <c r="R705" s="3">
        <f t="shared" si="63"/>
        <v>16</v>
      </c>
      <c r="S705" s="3">
        <f t="shared" si="64"/>
        <v>16</v>
      </c>
      <c r="T705" s="3">
        <f t="shared" si="65"/>
        <v>0</v>
      </c>
      <c r="U705" s="29">
        <v>2</v>
      </c>
      <c r="V705" s="10">
        <v>6</v>
      </c>
      <c r="W705" s="32">
        <v>6</v>
      </c>
      <c r="X705" s="29">
        <v>11</v>
      </c>
      <c r="Y705" s="32">
        <v>2</v>
      </c>
      <c r="Z705" s="32">
        <v>10</v>
      </c>
      <c r="AA705" s="32">
        <v>4</v>
      </c>
      <c r="AB705" s="34">
        <v>0</v>
      </c>
      <c r="AC705" s="34">
        <v>0</v>
      </c>
      <c r="AD705" s="34">
        <v>0</v>
      </c>
    </row>
    <row r="706" spans="1:30" ht="12.75">
      <c r="A706" s="11">
        <v>287</v>
      </c>
      <c r="B706" s="20" t="s">
        <v>868</v>
      </c>
      <c r="C706" s="20" t="s">
        <v>951</v>
      </c>
      <c r="D706" s="20" t="s">
        <v>3727</v>
      </c>
      <c r="E706" s="20" t="s">
        <v>3748</v>
      </c>
      <c r="F706" s="20" t="s">
        <v>3424</v>
      </c>
      <c r="K706" s="20" t="s">
        <v>759</v>
      </c>
      <c r="L706" s="20" t="s">
        <v>8451</v>
      </c>
      <c r="N706" s="12">
        <f t="shared" si="66" ref="N706:N769">2*S706+2*T706+U706+1.5*V706+1.25*W706+0.25*X706+2</f>
        <v>59.50</v>
      </c>
      <c r="O706" s="12">
        <f t="shared" si="67" ref="O706:O769">N706/(P706*0.5)</f>
        <v>3.40</v>
      </c>
      <c r="P706" s="26">
        <v>35</v>
      </c>
      <c r="Q706" s="30">
        <f t="shared" si="68" ref="Q706:Q769">MAX(Y706:AD706)</f>
        <v>10</v>
      </c>
      <c r="R706" s="3">
        <f t="shared" si="69" ref="R706:R769">SUM(Y706:AD706)</f>
        <v>17</v>
      </c>
      <c r="S706" s="3">
        <f t="shared" si="70" ref="S706:S769">SUM(Y706:AA706)</f>
        <v>17</v>
      </c>
      <c r="T706" s="3">
        <f t="shared" si="71" ref="T706:T769">SUM(AB706:AD706)</f>
        <v>0</v>
      </c>
      <c r="U706" s="29">
        <v>3</v>
      </c>
      <c r="V706" s="10">
        <v>6</v>
      </c>
      <c r="W706" s="32">
        <v>7</v>
      </c>
      <c r="X706" s="29">
        <v>11</v>
      </c>
      <c r="Y706" s="32">
        <v>2</v>
      </c>
      <c r="Z706" s="32">
        <v>10</v>
      </c>
      <c r="AA706" s="32">
        <v>5</v>
      </c>
      <c r="AB706" s="34">
        <v>0</v>
      </c>
      <c r="AC706" s="34">
        <v>0</v>
      </c>
      <c r="AD706" s="34">
        <v>0</v>
      </c>
    </row>
    <row r="707" spans="1:30" ht="12.75">
      <c r="A707" s="11">
        <v>225000</v>
      </c>
      <c r="B707" s="20" t="s">
        <v>870</v>
      </c>
      <c r="C707" s="20" t="s">
        <v>2345</v>
      </c>
      <c r="D707" s="20" t="s">
        <v>3727</v>
      </c>
      <c r="E707" s="20" t="s">
        <v>3748</v>
      </c>
      <c r="F707" s="20" t="s">
        <v>3424</v>
      </c>
      <c r="K707" s="20" t="s">
        <v>759</v>
      </c>
      <c r="L707" s="20" t="s">
        <v>2299</v>
      </c>
      <c r="N707" s="12">
        <f t="shared" si="66"/>
        <v>59.50</v>
      </c>
      <c r="O707" s="12">
        <f t="shared" si="67"/>
        <v>3.40</v>
      </c>
      <c r="P707" s="26">
        <v>35</v>
      </c>
      <c r="Q707" s="30">
        <f t="shared" si="68"/>
        <v>10</v>
      </c>
      <c r="R707" s="3">
        <f t="shared" si="69"/>
        <v>17</v>
      </c>
      <c r="S707" s="3">
        <f t="shared" si="70"/>
        <v>17</v>
      </c>
      <c r="T707" s="3">
        <f t="shared" si="71"/>
        <v>0</v>
      </c>
      <c r="U707" s="29">
        <v>3</v>
      </c>
      <c r="V707" s="10">
        <v>6</v>
      </c>
      <c r="W707" s="32">
        <v>7</v>
      </c>
      <c r="X707" s="29">
        <v>11</v>
      </c>
      <c r="Y707" s="32">
        <v>2</v>
      </c>
      <c r="Z707" s="32">
        <v>10</v>
      </c>
      <c r="AA707" s="32">
        <v>5</v>
      </c>
      <c r="AB707" s="34">
        <v>0</v>
      </c>
      <c r="AC707" s="34">
        <v>0</v>
      </c>
      <c r="AD707" s="34">
        <v>0</v>
      </c>
    </row>
    <row r="708" spans="1:30" ht="12.75">
      <c r="A708" s="11">
        <v>233190</v>
      </c>
      <c r="B708" s="20" t="s">
        <v>870</v>
      </c>
      <c r="C708" s="20" t="s">
        <v>3086</v>
      </c>
      <c r="D708" s="20" t="s">
        <v>3727</v>
      </c>
      <c r="E708" s="20" t="s">
        <v>3748</v>
      </c>
      <c r="F708" s="20" t="s">
        <v>3424</v>
      </c>
      <c r="K708" s="20" t="s">
        <v>759</v>
      </c>
      <c r="L708" s="20" t="s">
        <v>1047</v>
      </c>
      <c r="N708" s="12">
        <f t="shared" si="66"/>
        <v>59.50</v>
      </c>
      <c r="O708" s="12">
        <f t="shared" si="67"/>
        <v>3.40</v>
      </c>
      <c r="P708" s="26">
        <v>35</v>
      </c>
      <c r="Q708" s="30">
        <f t="shared" si="68"/>
        <v>10</v>
      </c>
      <c r="R708" s="3">
        <f t="shared" si="69"/>
        <v>17</v>
      </c>
      <c r="S708" s="3">
        <f t="shared" si="70"/>
        <v>17</v>
      </c>
      <c r="T708" s="3">
        <f t="shared" si="71"/>
        <v>0</v>
      </c>
      <c r="U708" s="29">
        <v>3</v>
      </c>
      <c r="V708" s="10">
        <v>6</v>
      </c>
      <c r="W708" s="32">
        <v>7</v>
      </c>
      <c r="X708" s="29">
        <v>11</v>
      </c>
      <c r="Y708" s="32">
        <v>2</v>
      </c>
      <c r="Z708" s="32">
        <v>10</v>
      </c>
      <c r="AA708" s="32">
        <v>5</v>
      </c>
      <c r="AB708" s="34">
        <v>0</v>
      </c>
      <c r="AC708" s="34">
        <v>0</v>
      </c>
      <c r="AD708" s="34">
        <v>0</v>
      </c>
    </row>
    <row r="709" spans="1:30" ht="12.75">
      <c r="A709" s="11">
        <v>312500</v>
      </c>
      <c r="B709" s="20" t="s">
        <v>870</v>
      </c>
      <c r="C709" s="20" t="s">
        <v>474</v>
      </c>
      <c r="D709" s="20" t="s">
        <v>3727</v>
      </c>
      <c r="E709" s="20" t="s">
        <v>3748</v>
      </c>
      <c r="F709" s="20" t="s">
        <v>3424</v>
      </c>
      <c r="K709" s="20" t="s">
        <v>759</v>
      </c>
      <c r="L709" s="20" t="s">
        <v>475</v>
      </c>
      <c r="N709" s="12">
        <f t="shared" si="66"/>
        <v>59.50</v>
      </c>
      <c r="O709" s="12">
        <f t="shared" si="67"/>
        <v>3.40</v>
      </c>
      <c r="P709" s="26">
        <v>35</v>
      </c>
      <c r="Q709" s="30">
        <f t="shared" si="68"/>
        <v>10</v>
      </c>
      <c r="R709" s="3">
        <f t="shared" si="69"/>
        <v>17</v>
      </c>
      <c r="S709" s="3">
        <f t="shared" si="70"/>
        <v>17</v>
      </c>
      <c r="T709" s="3">
        <f t="shared" si="71"/>
        <v>0</v>
      </c>
      <c r="U709" s="29">
        <v>3</v>
      </c>
      <c r="V709" s="10">
        <v>6</v>
      </c>
      <c r="W709" s="32">
        <v>7</v>
      </c>
      <c r="X709" s="29">
        <v>11</v>
      </c>
      <c r="Y709" s="32">
        <v>2</v>
      </c>
      <c r="Z709" s="32">
        <v>10</v>
      </c>
      <c r="AA709" s="32">
        <v>5</v>
      </c>
      <c r="AB709" s="34">
        <v>0</v>
      </c>
      <c r="AC709" s="34">
        <v>0</v>
      </c>
      <c r="AD709" s="34">
        <v>0</v>
      </c>
    </row>
    <row r="710" spans="1:30" ht="12.75">
      <c r="A710" s="11">
        <v>287500</v>
      </c>
      <c r="B710" s="20" t="s">
        <v>870</v>
      </c>
      <c r="C710" s="20" t="s">
        <v>3247</v>
      </c>
      <c r="D710" s="20" t="s">
        <v>3727</v>
      </c>
      <c r="E710" s="20" t="s">
        <v>3748</v>
      </c>
      <c r="F710" s="20" t="s">
        <v>3424</v>
      </c>
      <c r="K710" s="20" t="s">
        <v>759</v>
      </c>
      <c r="L710" s="20" t="s">
        <v>3250</v>
      </c>
      <c r="N710" s="12">
        <f t="shared" si="66"/>
        <v>59.50</v>
      </c>
      <c r="O710" s="12">
        <f t="shared" si="67"/>
        <v>3.40</v>
      </c>
      <c r="P710" s="26">
        <v>35</v>
      </c>
      <c r="Q710" s="30">
        <f t="shared" si="68"/>
        <v>10</v>
      </c>
      <c r="R710" s="3">
        <f t="shared" si="69"/>
        <v>17</v>
      </c>
      <c r="S710" s="3">
        <f t="shared" si="70"/>
        <v>17</v>
      </c>
      <c r="T710" s="3">
        <f t="shared" si="71"/>
        <v>0</v>
      </c>
      <c r="U710" s="29">
        <v>3</v>
      </c>
      <c r="V710" s="10">
        <v>6</v>
      </c>
      <c r="W710" s="32">
        <v>7</v>
      </c>
      <c r="X710" s="29">
        <v>11</v>
      </c>
      <c r="Y710" s="32">
        <v>2</v>
      </c>
      <c r="Z710" s="32">
        <v>10</v>
      </c>
      <c r="AA710" s="32">
        <v>5</v>
      </c>
      <c r="AB710" s="34">
        <v>0</v>
      </c>
      <c r="AC710" s="34">
        <v>0</v>
      </c>
      <c r="AD710" s="34">
        <v>0</v>
      </c>
    </row>
    <row r="711" spans="1:30" ht="12.75">
      <c r="A711" s="11">
        <v>2062500</v>
      </c>
      <c r="B711" s="20" t="s">
        <v>870</v>
      </c>
      <c r="C711" s="20" t="s">
        <v>2341</v>
      </c>
      <c r="D711" s="20" t="s">
        <v>3727</v>
      </c>
      <c r="E711" s="20" t="s">
        <v>3748</v>
      </c>
      <c r="F711" s="20" t="s">
        <v>3424</v>
      </c>
      <c r="K711" s="20" t="s">
        <v>759</v>
      </c>
      <c r="L711" s="20" t="s">
        <v>2283</v>
      </c>
      <c r="N711" s="12">
        <f t="shared" si="66"/>
        <v>59.50</v>
      </c>
      <c r="O711" s="12">
        <f t="shared" si="67"/>
        <v>3.40</v>
      </c>
      <c r="P711" s="26">
        <v>35</v>
      </c>
      <c r="Q711" s="30">
        <f t="shared" si="68"/>
        <v>10</v>
      </c>
      <c r="R711" s="3">
        <f t="shared" si="69"/>
        <v>17</v>
      </c>
      <c r="S711" s="3">
        <f t="shared" si="70"/>
        <v>17</v>
      </c>
      <c r="T711" s="3">
        <f t="shared" si="71"/>
        <v>0</v>
      </c>
      <c r="U711" s="29">
        <v>3</v>
      </c>
      <c r="V711" s="10">
        <v>6</v>
      </c>
      <c r="W711" s="32">
        <v>7</v>
      </c>
      <c r="X711" s="29">
        <v>11</v>
      </c>
      <c r="Y711" s="32">
        <v>2</v>
      </c>
      <c r="Z711" s="32">
        <v>10</v>
      </c>
      <c r="AA711" s="32">
        <v>5</v>
      </c>
      <c r="AB711" s="34">
        <v>0</v>
      </c>
      <c r="AC711" s="34">
        <v>0</v>
      </c>
      <c r="AD711" s="34">
        <v>0</v>
      </c>
    </row>
    <row r="712" spans="1:30" ht="12.75">
      <c r="A712" s="11">
        <v>15625</v>
      </c>
      <c r="B712" s="20" t="s">
        <v>870</v>
      </c>
      <c r="C712" s="20" t="s">
        <v>2344</v>
      </c>
      <c r="D712" s="20" t="s">
        <v>3727</v>
      </c>
      <c r="E712" s="20" t="s">
        <v>3748</v>
      </c>
      <c r="F712" s="20" t="s">
        <v>3424</v>
      </c>
      <c r="K712" s="20" t="s">
        <v>759</v>
      </c>
      <c r="L712" s="20" t="s">
        <v>407</v>
      </c>
      <c r="N712" s="12">
        <f t="shared" si="66"/>
        <v>59.50</v>
      </c>
      <c r="O712" s="12">
        <f t="shared" si="67"/>
        <v>3.40</v>
      </c>
      <c r="P712" s="26">
        <v>35</v>
      </c>
      <c r="Q712" s="30">
        <f t="shared" si="68"/>
        <v>10</v>
      </c>
      <c r="R712" s="3">
        <f t="shared" si="69"/>
        <v>17</v>
      </c>
      <c r="S712" s="3">
        <f t="shared" si="70"/>
        <v>17</v>
      </c>
      <c r="T712" s="3">
        <f t="shared" si="71"/>
        <v>0</v>
      </c>
      <c r="U712" s="29">
        <v>3</v>
      </c>
      <c r="V712" s="10">
        <v>6</v>
      </c>
      <c r="W712" s="32">
        <v>7</v>
      </c>
      <c r="X712" s="29">
        <v>11</v>
      </c>
      <c r="Y712" s="32">
        <v>2</v>
      </c>
      <c r="Z712" s="32">
        <v>10</v>
      </c>
      <c r="AA712" s="32">
        <v>5</v>
      </c>
      <c r="AB712" s="34">
        <v>0</v>
      </c>
      <c r="AC712" s="34">
        <v>0</v>
      </c>
      <c r="AD712" s="34">
        <v>0</v>
      </c>
    </row>
    <row r="713" spans="1:30" ht="12.75">
      <c r="A713" s="11">
        <v>1188</v>
      </c>
      <c r="B713" s="20" t="s">
        <v>870</v>
      </c>
      <c r="C713" s="20" t="s">
        <v>543</v>
      </c>
      <c r="D713" s="20" t="s">
        <v>3727</v>
      </c>
      <c r="E713" s="20" t="s">
        <v>3748</v>
      </c>
      <c r="F713" s="20" t="s">
        <v>3424</v>
      </c>
      <c r="K713" s="20" t="s">
        <v>759</v>
      </c>
      <c r="L713" s="20" t="s">
        <v>538</v>
      </c>
      <c r="N713" s="12">
        <f t="shared" si="66"/>
        <v>59.50</v>
      </c>
      <c r="O713" s="12">
        <f t="shared" si="67"/>
        <v>3.40</v>
      </c>
      <c r="P713" s="26">
        <v>35</v>
      </c>
      <c r="Q713" s="30">
        <f t="shared" si="68"/>
        <v>10</v>
      </c>
      <c r="R713" s="3">
        <f t="shared" si="69"/>
        <v>17</v>
      </c>
      <c r="S713" s="3">
        <f t="shared" si="70"/>
        <v>17</v>
      </c>
      <c r="T713" s="3">
        <f t="shared" si="71"/>
        <v>0</v>
      </c>
      <c r="U713" s="29">
        <v>3</v>
      </c>
      <c r="V713" s="10">
        <v>6</v>
      </c>
      <c r="W713" s="32">
        <v>7</v>
      </c>
      <c r="X713" s="29">
        <v>11</v>
      </c>
      <c r="Y713" s="32">
        <v>2</v>
      </c>
      <c r="Z713" s="32">
        <v>10</v>
      </c>
      <c r="AA713" s="32">
        <v>5</v>
      </c>
      <c r="AB713" s="34">
        <v>0</v>
      </c>
      <c r="AC713" s="34">
        <v>0</v>
      </c>
      <c r="AD713" s="34">
        <v>0</v>
      </c>
    </row>
    <row r="714" spans="1:30" ht="12.75">
      <c r="A714" s="11">
        <v>93750</v>
      </c>
      <c r="B714" s="20" t="s">
        <v>870</v>
      </c>
      <c r="C714" s="20" t="s">
        <v>2342</v>
      </c>
      <c r="D714" s="20" t="s">
        <v>3727</v>
      </c>
      <c r="E714" s="20" t="s">
        <v>3748</v>
      </c>
      <c r="F714" s="20" t="s">
        <v>3424</v>
      </c>
      <c r="K714" s="20" t="s">
        <v>759</v>
      </c>
      <c r="L714" s="20" t="s">
        <v>2277</v>
      </c>
      <c r="N714" s="12">
        <f t="shared" si="66"/>
        <v>59.50</v>
      </c>
      <c r="O714" s="12">
        <f t="shared" si="67"/>
        <v>3.40</v>
      </c>
      <c r="P714" s="26">
        <v>35</v>
      </c>
      <c r="Q714" s="30">
        <f t="shared" si="68"/>
        <v>10</v>
      </c>
      <c r="R714" s="3">
        <f t="shared" si="69"/>
        <v>17</v>
      </c>
      <c r="S714" s="3">
        <f t="shared" si="70"/>
        <v>17</v>
      </c>
      <c r="T714" s="3">
        <f t="shared" si="71"/>
        <v>0</v>
      </c>
      <c r="U714" s="29">
        <v>3</v>
      </c>
      <c r="V714" s="10">
        <v>6</v>
      </c>
      <c r="W714" s="32">
        <v>7</v>
      </c>
      <c r="X714" s="29">
        <v>11</v>
      </c>
      <c r="Y714" s="32">
        <v>2</v>
      </c>
      <c r="Z714" s="32">
        <v>10</v>
      </c>
      <c r="AA714" s="32">
        <v>5</v>
      </c>
      <c r="AB714" s="34">
        <v>0</v>
      </c>
      <c r="AC714" s="34">
        <v>0</v>
      </c>
      <c r="AD714" s="34">
        <v>0</v>
      </c>
    </row>
    <row r="715" spans="1:30" ht="12.75">
      <c r="A715" s="11">
        <v>112500</v>
      </c>
      <c r="B715" s="20" t="s">
        <v>870</v>
      </c>
      <c r="C715" s="20" t="s">
        <v>1800</v>
      </c>
      <c r="D715" s="20" t="s">
        <v>3727</v>
      </c>
      <c r="E715" s="20" t="s">
        <v>3748</v>
      </c>
      <c r="F715" s="20" t="s">
        <v>3424</v>
      </c>
      <c r="K715" s="20" t="s">
        <v>759</v>
      </c>
      <c r="L715" s="20" t="s">
        <v>1803</v>
      </c>
      <c r="N715" s="12">
        <f t="shared" si="66"/>
        <v>59.50</v>
      </c>
      <c r="O715" s="12">
        <f t="shared" si="67"/>
        <v>3.40</v>
      </c>
      <c r="P715" s="26">
        <v>35</v>
      </c>
      <c r="Q715" s="30">
        <f t="shared" si="68"/>
        <v>10</v>
      </c>
      <c r="R715" s="3">
        <f t="shared" si="69"/>
        <v>17</v>
      </c>
      <c r="S715" s="3">
        <f t="shared" si="70"/>
        <v>17</v>
      </c>
      <c r="T715" s="3">
        <f t="shared" si="71"/>
        <v>0</v>
      </c>
      <c r="U715" s="29">
        <v>3</v>
      </c>
      <c r="V715" s="10">
        <v>6</v>
      </c>
      <c r="W715" s="32">
        <v>7</v>
      </c>
      <c r="X715" s="29">
        <v>11</v>
      </c>
      <c r="Y715" s="32">
        <v>2</v>
      </c>
      <c r="Z715" s="32">
        <v>10</v>
      </c>
      <c r="AA715" s="32">
        <v>5</v>
      </c>
      <c r="AB715" s="34">
        <v>0</v>
      </c>
      <c r="AC715" s="34">
        <v>0</v>
      </c>
      <c r="AD715" s="34">
        <v>0</v>
      </c>
    </row>
    <row r="716" spans="1:30" ht="12.75">
      <c r="A716" s="11">
        <v>312500</v>
      </c>
      <c r="B716" s="20" t="s">
        <v>870</v>
      </c>
      <c r="C716" s="20" t="s">
        <v>1982</v>
      </c>
      <c r="D716" s="20" t="s">
        <v>3727</v>
      </c>
      <c r="E716" s="20" t="s">
        <v>3748</v>
      </c>
      <c r="F716" s="20" t="s">
        <v>3424</v>
      </c>
      <c r="K716" s="20" t="s">
        <v>759</v>
      </c>
      <c r="L716" s="20" t="s">
        <v>1985</v>
      </c>
      <c r="N716" s="12">
        <f t="shared" si="66"/>
        <v>59.50</v>
      </c>
      <c r="O716" s="12">
        <f t="shared" si="67"/>
        <v>3.40</v>
      </c>
      <c r="P716" s="26">
        <v>35</v>
      </c>
      <c r="Q716" s="30">
        <f t="shared" si="68"/>
        <v>10</v>
      </c>
      <c r="R716" s="3">
        <f t="shared" si="69"/>
        <v>17</v>
      </c>
      <c r="S716" s="3">
        <f t="shared" si="70"/>
        <v>17</v>
      </c>
      <c r="T716" s="3">
        <f t="shared" si="71"/>
        <v>0</v>
      </c>
      <c r="U716" s="29">
        <v>3</v>
      </c>
      <c r="V716" s="10">
        <v>6</v>
      </c>
      <c r="W716" s="32">
        <v>7</v>
      </c>
      <c r="X716" s="29">
        <v>11</v>
      </c>
      <c r="Y716" s="32">
        <v>2</v>
      </c>
      <c r="Z716" s="32">
        <v>10</v>
      </c>
      <c r="AA716" s="32">
        <v>5</v>
      </c>
      <c r="AB716" s="34">
        <v>0</v>
      </c>
      <c r="AC716" s="34">
        <v>0</v>
      </c>
      <c r="AD716" s="34">
        <v>0</v>
      </c>
    </row>
    <row r="717" spans="1:30" ht="12.75">
      <c r="A717" s="11">
        <v>598750</v>
      </c>
      <c r="B717" s="20" t="s">
        <v>870</v>
      </c>
      <c r="C717" s="20" t="s">
        <v>4939</v>
      </c>
      <c r="D717" s="20" t="s">
        <v>3727</v>
      </c>
      <c r="E717" s="20" t="s">
        <v>3748</v>
      </c>
      <c r="F717" s="20" t="s">
        <v>3424</v>
      </c>
      <c r="K717" s="20" t="s">
        <v>2824</v>
      </c>
      <c r="L717" s="20" t="s">
        <v>3187</v>
      </c>
      <c r="N717" s="12">
        <f t="shared" si="66"/>
        <v>59.50</v>
      </c>
      <c r="O717" s="12">
        <f t="shared" si="67"/>
        <v>3.40</v>
      </c>
      <c r="P717" s="26">
        <v>35</v>
      </c>
      <c r="Q717" s="30">
        <f t="shared" si="68"/>
        <v>10</v>
      </c>
      <c r="R717" s="3">
        <f t="shared" si="69"/>
        <v>17</v>
      </c>
      <c r="S717" s="3">
        <f t="shared" si="70"/>
        <v>17</v>
      </c>
      <c r="T717" s="3">
        <f t="shared" si="71"/>
        <v>0</v>
      </c>
      <c r="U717" s="29">
        <v>3</v>
      </c>
      <c r="V717" s="10">
        <v>6</v>
      </c>
      <c r="W717" s="32">
        <v>7</v>
      </c>
      <c r="X717" s="29">
        <v>11</v>
      </c>
      <c r="Y717" s="32">
        <v>2</v>
      </c>
      <c r="Z717" s="32">
        <v>10</v>
      </c>
      <c r="AA717" s="32">
        <v>5</v>
      </c>
      <c r="AB717" s="34">
        <v>0</v>
      </c>
      <c r="AC717" s="34">
        <v>0</v>
      </c>
      <c r="AD717" s="34">
        <v>0</v>
      </c>
    </row>
    <row r="718" spans="1:30" ht="12.75">
      <c r="A718" s="11">
        <v>250000</v>
      </c>
      <c r="B718" s="20" t="s">
        <v>2247</v>
      </c>
      <c r="C718" s="20" t="s">
        <v>5012</v>
      </c>
      <c r="D718" s="20" t="s">
        <v>3727</v>
      </c>
      <c r="E718" s="20" t="s">
        <v>3748</v>
      </c>
      <c r="F718" s="20" t="s">
        <v>3424</v>
      </c>
      <c r="K718" s="20" t="s">
        <v>2799</v>
      </c>
      <c r="L718" s="20" t="s">
        <v>8436</v>
      </c>
      <c r="N718" s="12">
        <f t="shared" si="66"/>
        <v>59.50</v>
      </c>
      <c r="O718" s="12">
        <f t="shared" si="67"/>
        <v>3.40</v>
      </c>
      <c r="P718" s="26">
        <v>35</v>
      </c>
      <c r="Q718" s="30">
        <f t="shared" si="68"/>
        <v>10</v>
      </c>
      <c r="R718" s="3">
        <f t="shared" si="69"/>
        <v>17</v>
      </c>
      <c r="S718" s="3">
        <f t="shared" si="70"/>
        <v>17</v>
      </c>
      <c r="T718" s="3">
        <f t="shared" si="71"/>
        <v>0</v>
      </c>
      <c r="U718" s="29">
        <v>3</v>
      </c>
      <c r="V718" s="10">
        <v>6</v>
      </c>
      <c r="W718" s="32">
        <v>7</v>
      </c>
      <c r="X718" s="29">
        <v>11</v>
      </c>
      <c r="Y718" s="32">
        <v>2</v>
      </c>
      <c r="Z718" s="32">
        <v>10</v>
      </c>
      <c r="AA718" s="32">
        <v>5</v>
      </c>
      <c r="AB718" s="34">
        <v>0</v>
      </c>
      <c r="AC718" s="34">
        <v>0</v>
      </c>
      <c r="AD718" s="34">
        <v>0</v>
      </c>
    </row>
    <row r="719" spans="1:30" ht="12.75">
      <c r="A719" s="11">
        <v>287</v>
      </c>
      <c r="B719" s="20" t="s">
        <v>2247</v>
      </c>
      <c r="C719" s="20" t="s">
        <v>5012</v>
      </c>
      <c r="D719" s="20" t="s">
        <v>3727</v>
      </c>
      <c r="E719" s="20" t="s">
        <v>3748</v>
      </c>
      <c r="F719" s="20" t="s">
        <v>3424</v>
      </c>
      <c r="K719" s="20" t="s">
        <v>759</v>
      </c>
      <c r="L719" s="20" t="s">
        <v>5023</v>
      </c>
      <c r="N719" s="12">
        <f t="shared" si="66"/>
        <v>59.50</v>
      </c>
      <c r="O719" s="12">
        <f t="shared" si="67"/>
        <v>3.40</v>
      </c>
      <c r="P719" s="26">
        <v>35</v>
      </c>
      <c r="Q719" s="30">
        <f t="shared" si="68"/>
        <v>10</v>
      </c>
      <c r="R719" s="3">
        <f t="shared" si="69"/>
        <v>17</v>
      </c>
      <c r="S719" s="3">
        <f t="shared" si="70"/>
        <v>17</v>
      </c>
      <c r="T719" s="3">
        <f t="shared" si="71"/>
        <v>0</v>
      </c>
      <c r="U719" s="29">
        <v>3</v>
      </c>
      <c r="V719" s="10">
        <v>6</v>
      </c>
      <c r="W719" s="32">
        <v>7</v>
      </c>
      <c r="X719" s="29">
        <v>11</v>
      </c>
      <c r="Y719" s="32">
        <v>2</v>
      </c>
      <c r="Z719" s="32">
        <v>10</v>
      </c>
      <c r="AA719" s="32">
        <v>5</v>
      </c>
      <c r="AB719" s="34">
        <v>0</v>
      </c>
      <c r="AC719" s="34">
        <v>0</v>
      </c>
      <c r="AD719" s="34">
        <v>0</v>
      </c>
    </row>
    <row r="720" spans="1:30" ht="12.75">
      <c r="A720" s="11">
        <v>4323</v>
      </c>
      <c r="B720" s="20" t="s">
        <v>872</v>
      </c>
      <c r="D720" s="20" t="s">
        <v>3727</v>
      </c>
      <c r="E720" s="20" t="s">
        <v>3748</v>
      </c>
      <c r="F720" s="20" t="s">
        <v>3424</v>
      </c>
      <c r="G720" s="48" t="s">
        <v>3863</v>
      </c>
      <c r="K720" s="20" t="s">
        <v>759</v>
      </c>
      <c r="L720" s="20" t="s">
        <v>217</v>
      </c>
      <c r="N720" s="12">
        <f t="shared" si="66"/>
        <v>59</v>
      </c>
      <c r="O720" s="12">
        <f t="shared" si="67"/>
        <v>3.3714285714285714</v>
      </c>
      <c r="P720" s="26">
        <v>35</v>
      </c>
      <c r="Q720" s="30">
        <f t="shared" si="68"/>
        <v>10</v>
      </c>
      <c r="R720" s="3">
        <f t="shared" si="69"/>
        <v>17</v>
      </c>
      <c r="S720" s="3">
        <f t="shared" si="70"/>
        <v>17</v>
      </c>
      <c r="T720" s="3">
        <f t="shared" si="71"/>
        <v>0</v>
      </c>
      <c r="U720" s="29">
        <v>3</v>
      </c>
      <c r="V720" s="10">
        <v>6</v>
      </c>
      <c r="W720" s="32">
        <v>6</v>
      </c>
      <c r="X720" s="29">
        <v>14</v>
      </c>
      <c r="Y720" s="32">
        <v>2</v>
      </c>
      <c r="Z720" s="32">
        <v>10</v>
      </c>
      <c r="AA720" s="32">
        <v>5</v>
      </c>
      <c r="AB720" s="34">
        <v>0</v>
      </c>
      <c r="AC720" s="34">
        <v>0</v>
      </c>
      <c r="AD720" s="34">
        <v>0</v>
      </c>
    </row>
    <row r="721" spans="1:30" ht="12.75">
      <c r="A721" s="11">
        <v>24982</v>
      </c>
      <c r="B721" s="20" t="s">
        <v>872</v>
      </c>
      <c r="C721" s="20" t="s">
        <v>7555</v>
      </c>
      <c r="D721" s="20" t="s">
        <v>3727</v>
      </c>
      <c r="E721" s="20" t="s">
        <v>3748</v>
      </c>
      <c r="F721" s="20" t="s">
        <v>3424</v>
      </c>
      <c r="G721" s="48" t="s">
        <v>7539</v>
      </c>
      <c r="H721" s="71" t="s">
        <v>1586</v>
      </c>
      <c r="I721" s="20" t="s">
        <v>7812</v>
      </c>
      <c r="K721" s="20" t="s">
        <v>2832</v>
      </c>
      <c r="L721" s="20" t="s">
        <v>7538</v>
      </c>
      <c r="N721" s="12">
        <f t="shared" si="66"/>
        <v>56.75</v>
      </c>
      <c r="O721" s="12">
        <f t="shared" si="67"/>
        <v>2.7682926829268291</v>
      </c>
      <c r="P721" s="26">
        <v>41</v>
      </c>
      <c r="Q721" s="30">
        <f t="shared" si="68"/>
        <v>10</v>
      </c>
      <c r="R721" s="3">
        <f t="shared" si="69"/>
        <v>17</v>
      </c>
      <c r="S721" s="3">
        <f t="shared" si="70"/>
        <v>17</v>
      </c>
      <c r="T721" s="3">
        <f t="shared" si="71"/>
        <v>0</v>
      </c>
      <c r="U721" s="29">
        <v>3</v>
      </c>
      <c r="V721" s="10">
        <v>6</v>
      </c>
      <c r="W721" s="32">
        <v>5</v>
      </c>
      <c r="X721" s="29">
        <v>10</v>
      </c>
      <c r="Y721" s="32">
        <v>3</v>
      </c>
      <c r="Z721" s="32">
        <v>10</v>
      </c>
      <c r="AA721" s="32">
        <v>4</v>
      </c>
      <c r="AB721" s="34">
        <v>0</v>
      </c>
      <c r="AC721" s="34">
        <v>0</v>
      </c>
      <c r="AD721" s="34">
        <v>0</v>
      </c>
    </row>
    <row r="722" spans="2:30" ht="12.75">
      <c r="B722" s="20" t="s">
        <v>872</v>
      </c>
      <c r="D722" s="20" t="s">
        <v>3727</v>
      </c>
      <c r="E722" s="20" t="s">
        <v>3748</v>
      </c>
      <c r="F722" s="20" t="s">
        <v>3424</v>
      </c>
      <c r="K722" s="20" t="s">
        <v>2831</v>
      </c>
      <c r="L722" s="20" t="s">
        <v>377</v>
      </c>
      <c r="N722" s="12">
        <f t="shared" si="66"/>
        <v>65.25</v>
      </c>
      <c r="O722" s="12">
        <f t="shared" si="67"/>
        <v>2.61</v>
      </c>
      <c r="P722" s="26">
        <v>50</v>
      </c>
      <c r="Q722" s="30">
        <f t="shared" si="68"/>
        <v>10</v>
      </c>
      <c r="R722" s="3">
        <f t="shared" si="69"/>
        <v>21</v>
      </c>
      <c r="S722" s="3">
        <f t="shared" si="70"/>
        <v>21</v>
      </c>
      <c r="T722" s="3">
        <f t="shared" si="71"/>
        <v>0</v>
      </c>
      <c r="U722" s="29">
        <v>2</v>
      </c>
      <c r="V722" s="10">
        <v>6</v>
      </c>
      <c r="W722" s="32">
        <v>7</v>
      </c>
      <c r="X722" s="29">
        <v>6</v>
      </c>
      <c r="Y722" s="32">
        <v>10</v>
      </c>
      <c r="Z722" s="32">
        <v>7</v>
      </c>
      <c r="AA722" s="32">
        <v>4</v>
      </c>
      <c r="AB722" s="34">
        <v>0</v>
      </c>
      <c r="AC722" s="34">
        <v>0</v>
      </c>
      <c r="AD722" s="34">
        <v>0</v>
      </c>
    </row>
    <row r="723" spans="1:30" ht="12.75">
      <c r="A723" s="11">
        <v>12500</v>
      </c>
      <c r="B723" s="20" t="s">
        <v>5602</v>
      </c>
      <c r="C723" s="20" t="s">
        <v>7540</v>
      </c>
      <c r="D723" s="20" t="s">
        <v>3727</v>
      </c>
      <c r="E723" s="20" t="s">
        <v>3748</v>
      </c>
      <c r="F723" s="20" t="s">
        <v>3424</v>
      </c>
      <c r="G723" s="48" t="s">
        <v>7359</v>
      </c>
      <c r="K723" s="20" t="s">
        <v>2561</v>
      </c>
      <c r="L723" s="20" t="s">
        <v>234</v>
      </c>
      <c r="N723" s="12">
        <f t="shared" si="66"/>
        <v>47.50</v>
      </c>
      <c r="O723" s="12">
        <f t="shared" si="67"/>
        <v>3.3928571428571428</v>
      </c>
      <c r="P723" s="26">
        <v>28</v>
      </c>
      <c r="Q723" s="30">
        <f t="shared" si="68"/>
        <v>10</v>
      </c>
      <c r="R723" s="3">
        <f t="shared" si="69"/>
        <v>14</v>
      </c>
      <c r="S723" s="3">
        <f t="shared" si="70"/>
        <v>14</v>
      </c>
      <c r="T723" s="3">
        <f t="shared" si="71"/>
        <v>0</v>
      </c>
      <c r="U723" s="29">
        <v>2</v>
      </c>
      <c r="V723" s="10">
        <v>5</v>
      </c>
      <c r="W723" s="32">
        <v>5</v>
      </c>
      <c r="X723" s="29">
        <v>7</v>
      </c>
      <c r="Y723" s="32">
        <v>2</v>
      </c>
      <c r="Z723" s="32">
        <v>10</v>
      </c>
      <c r="AA723" s="32">
        <v>2</v>
      </c>
      <c r="AB723" s="34">
        <v>0</v>
      </c>
      <c r="AC723" s="34">
        <v>0</v>
      </c>
      <c r="AD723" s="34">
        <v>0</v>
      </c>
    </row>
    <row r="724" spans="1:30" ht="12.75">
      <c r="A724" s="11">
        <v>575</v>
      </c>
      <c r="B724" s="20" t="s">
        <v>5602</v>
      </c>
      <c r="D724" s="20" t="s">
        <v>3727</v>
      </c>
      <c r="E724" s="20" t="s">
        <v>3748</v>
      </c>
      <c r="F724" s="20" t="s">
        <v>3424</v>
      </c>
      <c r="K724" s="20" t="s">
        <v>759</v>
      </c>
      <c r="L724" s="20" t="s">
        <v>759</v>
      </c>
      <c r="N724" s="12">
        <f t="shared" si="66"/>
        <v>59</v>
      </c>
      <c r="O724" s="12">
        <f t="shared" si="67"/>
        <v>3.3714285714285714</v>
      </c>
      <c r="P724" s="26">
        <v>35</v>
      </c>
      <c r="Q724" s="30">
        <f t="shared" si="68"/>
        <v>10</v>
      </c>
      <c r="R724" s="3">
        <f t="shared" si="69"/>
        <v>17</v>
      </c>
      <c r="S724" s="3">
        <f t="shared" si="70"/>
        <v>17</v>
      </c>
      <c r="T724" s="3">
        <f t="shared" si="71"/>
        <v>0</v>
      </c>
      <c r="U724" s="29">
        <v>4</v>
      </c>
      <c r="V724" s="10">
        <v>5</v>
      </c>
      <c r="W724" s="32">
        <v>7</v>
      </c>
      <c r="X724" s="29">
        <v>11</v>
      </c>
      <c r="Y724" s="32">
        <v>3</v>
      </c>
      <c r="Z724" s="32">
        <v>10</v>
      </c>
      <c r="AA724" s="32">
        <v>4</v>
      </c>
      <c r="AB724" s="34">
        <v>0</v>
      </c>
      <c r="AC724" s="34">
        <v>0</v>
      </c>
      <c r="AD724" s="34">
        <v>0</v>
      </c>
    </row>
    <row r="725" spans="2:30" ht="12.75">
      <c r="B725" s="20" t="s">
        <v>872</v>
      </c>
      <c r="D725" s="20" t="s">
        <v>3727</v>
      </c>
      <c r="E725" s="20" t="s">
        <v>3748</v>
      </c>
      <c r="F725" s="20" t="s">
        <v>3424</v>
      </c>
      <c r="J725" s="20" t="s">
        <v>7812</v>
      </c>
      <c r="K725" s="20" t="s">
        <v>759</v>
      </c>
      <c r="L725" s="20" t="s">
        <v>759</v>
      </c>
      <c r="N725" s="12">
        <f t="shared" si="66"/>
        <v>58.75</v>
      </c>
      <c r="O725" s="12">
        <f t="shared" si="67"/>
        <v>3.3571428571428572</v>
      </c>
      <c r="P725" s="26">
        <v>35</v>
      </c>
      <c r="Q725" s="30">
        <f t="shared" si="68"/>
        <v>10</v>
      </c>
      <c r="R725" s="3">
        <f t="shared" si="69"/>
        <v>17</v>
      </c>
      <c r="S725" s="3">
        <f t="shared" si="70"/>
        <v>17</v>
      </c>
      <c r="T725" s="3">
        <f t="shared" si="71"/>
        <v>0</v>
      </c>
      <c r="U725" s="29">
        <v>3</v>
      </c>
      <c r="V725" s="10">
        <v>5</v>
      </c>
      <c r="W725" s="32">
        <v>7</v>
      </c>
      <c r="X725" s="29">
        <v>14</v>
      </c>
      <c r="Y725" s="32">
        <v>2</v>
      </c>
      <c r="Z725" s="32">
        <v>10</v>
      </c>
      <c r="AA725" s="32">
        <v>5</v>
      </c>
      <c r="AB725" s="34">
        <v>0</v>
      </c>
      <c r="AC725" s="34">
        <v>0</v>
      </c>
      <c r="AD725" s="34">
        <v>0</v>
      </c>
    </row>
    <row r="726" spans="1:30" ht="12.75">
      <c r="A726" s="11">
        <v>4743</v>
      </c>
      <c r="B726" s="20" t="s">
        <v>872</v>
      </c>
      <c r="D726" s="20" t="s">
        <v>3727</v>
      </c>
      <c r="E726" s="20" t="s">
        <v>3748</v>
      </c>
      <c r="F726" s="20" t="s">
        <v>3424</v>
      </c>
      <c r="J726" s="20" t="s">
        <v>7812</v>
      </c>
      <c r="K726" s="20" t="s">
        <v>759</v>
      </c>
      <c r="L726" s="20" t="s">
        <v>217</v>
      </c>
      <c r="N726" s="12">
        <f t="shared" si="66"/>
        <v>58.75</v>
      </c>
      <c r="O726" s="12">
        <f t="shared" si="67"/>
        <v>3.3571428571428572</v>
      </c>
      <c r="P726" s="26">
        <v>35</v>
      </c>
      <c r="Q726" s="30">
        <f t="shared" si="68"/>
        <v>10</v>
      </c>
      <c r="R726" s="3">
        <f t="shared" si="69"/>
        <v>17</v>
      </c>
      <c r="S726" s="3">
        <f t="shared" si="70"/>
        <v>17</v>
      </c>
      <c r="T726" s="3">
        <f t="shared" si="71"/>
        <v>0</v>
      </c>
      <c r="U726" s="29">
        <v>3</v>
      </c>
      <c r="V726" s="10">
        <v>5</v>
      </c>
      <c r="W726" s="32">
        <v>7</v>
      </c>
      <c r="X726" s="29">
        <v>14</v>
      </c>
      <c r="Y726" s="32">
        <v>2</v>
      </c>
      <c r="Z726" s="32">
        <v>10</v>
      </c>
      <c r="AA726" s="32">
        <v>5</v>
      </c>
      <c r="AB726" s="34">
        <v>0</v>
      </c>
      <c r="AC726" s="34">
        <v>0</v>
      </c>
      <c r="AD726" s="34">
        <v>0</v>
      </c>
    </row>
    <row r="727" spans="1:30" ht="12.75">
      <c r="A727" s="11">
        <v>125000</v>
      </c>
      <c r="B727" s="20" t="s">
        <v>869</v>
      </c>
      <c r="C727" s="20" t="s">
        <v>3682</v>
      </c>
      <c r="D727" s="20" t="s">
        <v>3727</v>
      </c>
      <c r="E727" s="20" t="s">
        <v>3748</v>
      </c>
      <c r="F727" s="20" t="s">
        <v>3424</v>
      </c>
      <c r="K727" s="20" t="s">
        <v>2561</v>
      </c>
      <c r="L727" s="20" t="s">
        <v>1794</v>
      </c>
      <c r="N727" s="12">
        <f t="shared" si="66"/>
        <v>58.75</v>
      </c>
      <c r="O727" s="12">
        <f t="shared" si="67"/>
        <v>2.6111111111111112</v>
      </c>
      <c r="P727" s="26">
        <v>45</v>
      </c>
      <c r="Q727" s="30">
        <f t="shared" si="68"/>
        <v>10</v>
      </c>
      <c r="R727" s="3">
        <f t="shared" si="69"/>
        <v>18</v>
      </c>
      <c r="S727" s="3">
        <f t="shared" si="70"/>
        <v>18</v>
      </c>
      <c r="T727" s="3">
        <f t="shared" si="71"/>
        <v>0</v>
      </c>
      <c r="U727" s="29">
        <v>3</v>
      </c>
      <c r="V727" s="10">
        <v>5</v>
      </c>
      <c r="W727" s="32">
        <v>6</v>
      </c>
      <c r="X727" s="29">
        <v>11</v>
      </c>
      <c r="Y727" s="32">
        <v>3</v>
      </c>
      <c r="Z727" s="32">
        <v>10</v>
      </c>
      <c r="AA727" s="32">
        <v>5</v>
      </c>
      <c r="AB727" s="34">
        <v>0</v>
      </c>
      <c r="AC727" s="34">
        <v>0</v>
      </c>
      <c r="AD727" s="34">
        <v>0</v>
      </c>
    </row>
    <row r="728" spans="1:30" ht="12.75">
      <c r="A728" s="11">
        <v>562500</v>
      </c>
      <c r="B728" s="20" t="s">
        <v>868</v>
      </c>
      <c r="C728" s="20" t="s">
        <v>634</v>
      </c>
      <c r="D728" s="20" t="s">
        <v>3727</v>
      </c>
      <c r="E728" s="20" t="s">
        <v>3748</v>
      </c>
      <c r="F728" s="20" t="s">
        <v>3424</v>
      </c>
      <c r="K728" s="20" t="s">
        <v>2561</v>
      </c>
      <c r="L728" s="20" t="s">
        <v>1789</v>
      </c>
      <c r="N728" s="12">
        <f t="shared" si="66"/>
        <v>58.75</v>
      </c>
      <c r="O728" s="12">
        <f t="shared" si="67"/>
        <v>2.6111111111111112</v>
      </c>
      <c r="P728" s="26">
        <v>45</v>
      </c>
      <c r="Q728" s="30">
        <f t="shared" si="68"/>
        <v>10</v>
      </c>
      <c r="R728" s="3">
        <f t="shared" si="69"/>
        <v>18</v>
      </c>
      <c r="S728" s="3">
        <f t="shared" si="70"/>
        <v>18</v>
      </c>
      <c r="T728" s="3">
        <f t="shared" si="71"/>
        <v>0</v>
      </c>
      <c r="U728" s="29">
        <v>3</v>
      </c>
      <c r="V728" s="10">
        <v>5</v>
      </c>
      <c r="W728" s="32">
        <v>6</v>
      </c>
      <c r="X728" s="29">
        <v>11</v>
      </c>
      <c r="Y728" s="32">
        <v>3</v>
      </c>
      <c r="Z728" s="32">
        <v>10</v>
      </c>
      <c r="AA728" s="32">
        <v>5</v>
      </c>
      <c r="AB728" s="34">
        <v>0</v>
      </c>
      <c r="AC728" s="34">
        <v>0</v>
      </c>
      <c r="AD728" s="34">
        <v>0</v>
      </c>
    </row>
    <row r="729" spans="1:30" ht="12.75">
      <c r="A729" s="11">
        <v>450000</v>
      </c>
      <c r="B729" s="20" t="s">
        <v>869</v>
      </c>
      <c r="C729" s="20" t="s">
        <v>1294</v>
      </c>
      <c r="D729" s="20" t="s">
        <v>3727</v>
      </c>
      <c r="E729" s="20" t="s">
        <v>3748</v>
      </c>
      <c r="F729" s="20" t="s">
        <v>3424</v>
      </c>
      <c r="K729" s="20" t="s">
        <v>2561</v>
      </c>
      <c r="L729" s="20" t="s">
        <v>1298</v>
      </c>
      <c r="N729" s="12">
        <f t="shared" si="66"/>
        <v>58.75</v>
      </c>
      <c r="O729" s="12">
        <f t="shared" si="67"/>
        <v>2.6111111111111112</v>
      </c>
      <c r="P729" s="26">
        <v>45</v>
      </c>
      <c r="Q729" s="30">
        <f t="shared" si="68"/>
        <v>10</v>
      </c>
      <c r="R729" s="3">
        <f t="shared" si="69"/>
        <v>18</v>
      </c>
      <c r="S729" s="3">
        <f t="shared" si="70"/>
        <v>18</v>
      </c>
      <c r="T729" s="3">
        <f t="shared" si="71"/>
        <v>0</v>
      </c>
      <c r="U729" s="29">
        <v>3</v>
      </c>
      <c r="V729" s="10">
        <v>5</v>
      </c>
      <c r="W729" s="32">
        <v>6</v>
      </c>
      <c r="X729" s="29">
        <v>11</v>
      </c>
      <c r="Y729" s="32">
        <v>3</v>
      </c>
      <c r="Z729" s="32">
        <v>10</v>
      </c>
      <c r="AA729" s="32">
        <v>5</v>
      </c>
      <c r="AB729" s="34">
        <v>0</v>
      </c>
      <c r="AC729" s="34">
        <v>0</v>
      </c>
      <c r="AD729" s="34">
        <v>0</v>
      </c>
    </row>
    <row r="730" spans="1:30" ht="12.75">
      <c r="A730" s="11">
        <v>87500</v>
      </c>
      <c r="B730" s="20" t="s">
        <v>870</v>
      </c>
      <c r="C730" s="20" t="s">
        <v>2342</v>
      </c>
      <c r="D730" s="20" t="s">
        <v>3727</v>
      </c>
      <c r="E730" s="20" t="s">
        <v>3748</v>
      </c>
      <c r="F730" s="20" t="s">
        <v>3424</v>
      </c>
      <c r="K730" s="20" t="s">
        <v>2811</v>
      </c>
      <c r="L730" s="20" t="s">
        <v>2278</v>
      </c>
      <c r="N730" s="12">
        <f t="shared" si="66"/>
        <v>58.75</v>
      </c>
      <c r="O730" s="12">
        <f t="shared" si="67"/>
        <v>2.6111111111111112</v>
      </c>
      <c r="P730" s="26">
        <v>45</v>
      </c>
      <c r="Q730" s="30">
        <f t="shared" si="68"/>
        <v>10</v>
      </c>
      <c r="R730" s="3">
        <f t="shared" si="69"/>
        <v>18</v>
      </c>
      <c r="S730" s="3">
        <f t="shared" si="70"/>
        <v>18</v>
      </c>
      <c r="T730" s="3">
        <f t="shared" si="71"/>
        <v>0</v>
      </c>
      <c r="U730" s="29">
        <v>3</v>
      </c>
      <c r="V730" s="10">
        <v>5</v>
      </c>
      <c r="W730" s="32">
        <v>6</v>
      </c>
      <c r="X730" s="29">
        <v>11</v>
      </c>
      <c r="Y730" s="32">
        <v>3</v>
      </c>
      <c r="Z730" s="32">
        <v>10</v>
      </c>
      <c r="AA730" s="32">
        <v>5</v>
      </c>
      <c r="AB730" s="34">
        <v>0</v>
      </c>
      <c r="AC730" s="34">
        <v>0</v>
      </c>
      <c r="AD730" s="34">
        <v>0</v>
      </c>
    </row>
    <row r="731" spans="1:30" ht="12.75">
      <c r="A731" s="11">
        <v>335000</v>
      </c>
      <c r="B731" s="20" t="s">
        <v>870</v>
      </c>
      <c r="C731" s="20" t="s">
        <v>2341</v>
      </c>
      <c r="D731" s="20" t="s">
        <v>3727</v>
      </c>
      <c r="E731" s="20" t="s">
        <v>3748</v>
      </c>
      <c r="F731" s="20" t="s">
        <v>3424</v>
      </c>
      <c r="K731" s="20" t="s">
        <v>2561</v>
      </c>
      <c r="L731" s="20" t="s">
        <v>2284</v>
      </c>
      <c r="N731" s="12">
        <f t="shared" si="66"/>
        <v>58.75</v>
      </c>
      <c r="O731" s="12">
        <f t="shared" si="67"/>
        <v>2.6111111111111112</v>
      </c>
      <c r="P731" s="26">
        <v>45</v>
      </c>
      <c r="Q731" s="30">
        <f t="shared" si="68"/>
        <v>10</v>
      </c>
      <c r="R731" s="3">
        <f t="shared" si="69"/>
        <v>18</v>
      </c>
      <c r="S731" s="3">
        <f t="shared" si="70"/>
        <v>18</v>
      </c>
      <c r="T731" s="3">
        <f t="shared" si="71"/>
        <v>0</v>
      </c>
      <c r="U731" s="29">
        <v>3</v>
      </c>
      <c r="V731" s="10">
        <v>5</v>
      </c>
      <c r="W731" s="32">
        <v>6</v>
      </c>
      <c r="X731" s="29">
        <v>11</v>
      </c>
      <c r="Y731" s="32">
        <v>3</v>
      </c>
      <c r="Z731" s="32">
        <v>10</v>
      </c>
      <c r="AA731" s="32">
        <v>5</v>
      </c>
      <c r="AB731" s="34">
        <v>0</v>
      </c>
      <c r="AC731" s="34">
        <v>0</v>
      </c>
      <c r="AD731" s="34">
        <v>0</v>
      </c>
    </row>
    <row r="732" spans="1:30" ht="12.75">
      <c r="A732" s="11">
        <v>375000</v>
      </c>
      <c r="B732" s="20" t="s">
        <v>870</v>
      </c>
      <c r="C732" s="20" t="s">
        <v>2344</v>
      </c>
      <c r="D732" s="20" t="s">
        <v>3727</v>
      </c>
      <c r="E732" s="20" t="s">
        <v>3748</v>
      </c>
      <c r="F732" s="20" t="s">
        <v>3424</v>
      </c>
      <c r="K732" s="20" t="s">
        <v>2561</v>
      </c>
      <c r="L732" s="20" t="s">
        <v>234</v>
      </c>
      <c r="N732" s="12">
        <f t="shared" si="66"/>
        <v>58.75</v>
      </c>
      <c r="O732" s="12">
        <f t="shared" si="67"/>
        <v>2.6111111111111112</v>
      </c>
      <c r="P732" s="26">
        <v>45</v>
      </c>
      <c r="Q732" s="30">
        <f t="shared" si="68"/>
        <v>10</v>
      </c>
      <c r="R732" s="3">
        <f t="shared" si="69"/>
        <v>18</v>
      </c>
      <c r="S732" s="3">
        <f t="shared" si="70"/>
        <v>18</v>
      </c>
      <c r="T732" s="3">
        <f t="shared" si="71"/>
        <v>0</v>
      </c>
      <c r="U732" s="29">
        <v>3</v>
      </c>
      <c r="V732" s="10">
        <v>5</v>
      </c>
      <c r="W732" s="32">
        <v>6</v>
      </c>
      <c r="X732" s="29">
        <v>11</v>
      </c>
      <c r="Y732" s="32">
        <v>3</v>
      </c>
      <c r="Z732" s="32">
        <v>10</v>
      </c>
      <c r="AA732" s="32">
        <v>5</v>
      </c>
      <c r="AB732" s="34">
        <v>0</v>
      </c>
      <c r="AC732" s="34">
        <v>0</v>
      </c>
      <c r="AD732" s="34">
        <v>0</v>
      </c>
    </row>
    <row r="733" spans="1:30" ht="12.75">
      <c r="A733" s="11">
        <v>358125</v>
      </c>
      <c r="B733" s="20" t="s">
        <v>870</v>
      </c>
      <c r="C733" s="20" t="s">
        <v>2341</v>
      </c>
      <c r="D733" s="20" t="s">
        <v>3727</v>
      </c>
      <c r="E733" s="20" t="s">
        <v>3748</v>
      </c>
      <c r="F733" s="20" t="s">
        <v>3424</v>
      </c>
      <c r="K733" s="20" t="s">
        <v>2561</v>
      </c>
      <c r="L733" s="20" t="s">
        <v>2288</v>
      </c>
      <c r="N733" s="12">
        <f t="shared" si="66"/>
        <v>58.75</v>
      </c>
      <c r="O733" s="12">
        <f t="shared" si="67"/>
        <v>2.6111111111111112</v>
      </c>
      <c r="P733" s="26">
        <v>45</v>
      </c>
      <c r="Q733" s="30">
        <f t="shared" si="68"/>
        <v>10</v>
      </c>
      <c r="R733" s="3">
        <f t="shared" si="69"/>
        <v>18</v>
      </c>
      <c r="S733" s="3">
        <f t="shared" si="70"/>
        <v>18</v>
      </c>
      <c r="T733" s="3">
        <f t="shared" si="71"/>
        <v>0</v>
      </c>
      <c r="U733" s="29">
        <v>3</v>
      </c>
      <c r="V733" s="10">
        <v>5</v>
      </c>
      <c r="W733" s="32">
        <v>6</v>
      </c>
      <c r="X733" s="29">
        <v>11</v>
      </c>
      <c r="Y733" s="32">
        <v>3</v>
      </c>
      <c r="Z733" s="32">
        <v>10</v>
      </c>
      <c r="AA733" s="32">
        <v>5</v>
      </c>
      <c r="AB733" s="34">
        <v>0</v>
      </c>
      <c r="AC733" s="34">
        <v>0</v>
      </c>
      <c r="AD733" s="34">
        <v>0</v>
      </c>
    </row>
    <row r="734" spans="1:30" ht="12.75">
      <c r="A734" s="11">
        <v>321238</v>
      </c>
      <c r="B734" s="20" t="s">
        <v>870</v>
      </c>
      <c r="C734" s="20" t="s">
        <v>2341</v>
      </c>
      <c r="D734" s="20" t="s">
        <v>3727</v>
      </c>
      <c r="E734" s="20" t="s">
        <v>3748</v>
      </c>
      <c r="F734" s="20" t="s">
        <v>3424</v>
      </c>
      <c r="K734" s="20" t="s">
        <v>2561</v>
      </c>
      <c r="L734" s="20" t="s">
        <v>2285</v>
      </c>
      <c r="N734" s="12">
        <f t="shared" si="66"/>
        <v>58.75</v>
      </c>
      <c r="O734" s="12">
        <f t="shared" si="67"/>
        <v>2.6111111111111112</v>
      </c>
      <c r="P734" s="26">
        <v>45</v>
      </c>
      <c r="Q734" s="30">
        <f t="shared" si="68"/>
        <v>10</v>
      </c>
      <c r="R734" s="3">
        <f t="shared" si="69"/>
        <v>18</v>
      </c>
      <c r="S734" s="3">
        <f t="shared" si="70"/>
        <v>18</v>
      </c>
      <c r="T734" s="3">
        <f t="shared" si="71"/>
        <v>0</v>
      </c>
      <c r="U734" s="29">
        <v>3</v>
      </c>
      <c r="V734" s="10">
        <v>5</v>
      </c>
      <c r="W734" s="32">
        <v>6</v>
      </c>
      <c r="X734" s="29">
        <v>11</v>
      </c>
      <c r="Y734" s="32">
        <v>3</v>
      </c>
      <c r="Z734" s="32">
        <v>10</v>
      </c>
      <c r="AA734" s="32">
        <v>5</v>
      </c>
      <c r="AB734" s="34">
        <v>0</v>
      </c>
      <c r="AC734" s="34">
        <v>0</v>
      </c>
      <c r="AD734" s="34">
        <v>0</v>
      </c>
    </row>
    <row r="735" spans="1:30" ht="12.75">
      <c r="A735" s="11">
        <v>535688</v>
      </c>
      <c r="B735" s="20" t="s">
        <v>870</v>
      </c>
      <c r="C735" s="20" t="s">
        <v>2341</v>
      </c>
      <c r="D735" s="20" t="s">
        <v>3727</v>
      </c>
      <c r="E735" s="20" t="s">
        <v>3748</v>
      </c>
      <c r="F735" s="20" t="s">
        <v>3424</v>
      </c>
      <c r="K735" s="20" t="s">
        <v>2561</v>
      </c>
      <c r="L735" s="20" t="s">
        <v>2286</v>
      </c>
      <c r="N735" s="12">
        <f t="shared" si="66"/>
        <v>58.75</v>
      </c>
      <c r="O735" s="12">
        <f t="shared" si="67"/>
        <v>2.6111111111111112</v>
      </c>
      <c r="P735" s="26">
        <v>45</v>
      </c>
      <c r="Q735" s="30">
        <f t="shared" si="68"/>
        <v>10</v>
      </c>
      <c r="R735" s="3">
        <f t="shared" si="69"/>
        <v>18</v>
      </c>
      <c r="S735" s="3">
        <f t="shared" si="70"/>
        <v>18</v>
      </c>
      <c r="T735" s="3">
        <f t="shared" si="71"/>
        <v>0</v>
      </c>
      <c r="U735" s="29">
        <v>3</v>
      </c>
      <c r="V735" s="10">
        <v>5</v>
      </c>
      <c r="W735" s="32">
        <v>6</v>
      </c>
      <c r="X735" s="29">
        <v>11</v>
      </c>
      <c r="Y735" s="32">
        <v>3</v>
      </c>
      <c r="Z735" s="32">
        <v>10</v>
      </c>
      <c r="AA735" s="32">
        <v>5</v>
      </c>
      <c r="AB735" s="34">
        <v>0</v>
      </c>
      <c r="AC735" s="34">
        <v>0</v>
      </c>
      <c r="AD735" s="34">
        <v>0</v>
      </c>
    </row>
    <row r="736" spans="1:30" ht="12.75">
      <c r="A736" s="11">
        <v>342350</v>
      </c>
      <c r="B736" s="20" t="s">
        <v>870</v>
      </c>
      <c r="C736" s="20" t="s">
        <v>2341</v>
      </c>
      <c r="D736" s="20" t="s">
        <v>3727</v>
      </c>
      <c r="E736" s="20" t="s">
        <v>3748</v>
      </c>
      <c r="F736" s="20" t="s">
        <v>3424</v>
      </c>
      <c r="K736" s="20" t="s">
        <v>2561</v>
      </c>
      <c r="L736" s="20" t="s">
        <v>2287</v>
      </c>
      <c r="N736" s="12">
        <f t="shared" si="66"/>
        <v>58.75</v>
      </c>
      <c r="O736" s="12">
        <f t="shared" si="67"/>
        <v>2.6111111111111112</v>
      </c>
      <c r="P736" s="26">
        <v>45</v>
      </c>
      <c r="Q736" s="30">
        <f t="shared" si="68"/>
        <v>10</v>
      </c>
      <c r="R736" s="3">
        <f t="shared" si="69"/>
        <v>18</v>
      </c>
      <c r="S736" s="3">
        <f t="shared" si="70"/>
        <v>18</v>
      </c>
      <c r="T736" s="3">
        <f t="shared" si="71"/>
        <v>0</v>
      </c>
      <c r="U736" s="29">
        <v>3</v>
      </c>
      <c r="V736" s="10">
        <v>5</v>
      </c>
      <c r="W736" s="32">
        <v>6</v>
      </c>
      <c r="X736" s="29">
        <v>11</v>
      </c>
      <c r="Y736" s="32">
        <v>3</v>
      </c>
      <c r="Z736" s="32">
        <v>10</v>
      </c>
      <c r="AA736" s="32">
        <v>5</v>
      </c>
      <c r="AB736" s="34">
        <v>0</v>
      </c>
      <c r="AC736" s="34">
        <v>0</v>
      </c>
      <c r="AD736" s="34">
        <v>0</v>
      </c>
    </row>
    <row r="737" spans="1:30" ht="12.75">
      <c r="A737" s="11">
        <v>112500</v>
      </c>
      <c r="B737" s="20" t="s">
        <v>870</v>
      </c>
      <c r="C737" s="20" t="s">
        <v>2342</v>
      </c>
      <c r="D737" s="20" t="s">
        <v>3727</v>
      </c>
      <c r="E737" s="20" t="s">
        <v>3748</v>
      </c>
      <c r="F737" s="20" t="s">
        <v>3424</v>
      </c>
      <c r="K737" s="20" t="s">
        <v>2561</v>
      </c>
      <c r="L737" s="20" t="s">
        <v>2275</v>
      </c>
      <c r="N737" s="12">
        <f t="shared" si="66"/>
        <v>58.75</v>
      </c>
      <c r="O737" s="12">
        <f t="shared" si="67"/>
        <v>2.6111111111111112</v>
      </c>
      <c r="P737" s="26">
        <v>45</v>
      </c>
      <c r="Q737" s="30">
        <f t="shared" si="68"/>
        <v>10</v>
      </c>
      <c r="R737" s="3">
        <f t="shared" si="69"/>
        <v>18</v>
      </c>
      <c r="S737" s="3">
        <f t="shared" si="70"/>
        <v>18</v>
      </c>
      <c r="T737" s="3">
        <f t="shared" si="71"/>
        <v>0</v>
      </c>
      <c r="U737" s="29">
        <v>3</v>
      </c>
      <c r="V737" s="10">
        <v>5</v>
      </c>
      <c r="W737" s="32">
        <v>6</v>
      </c>
      <c r="X737" s="29">
        <v>11</v>
      </c>
      <c r="Y737" s="32">
        <v>3</v>
      </c>
      <c r="Z737" s="32">
        <v>10</v>
      </c>
      <c r="AA737" s="32">
        <v>5</v>
      </c>
      <c r="AB737" s="34">
        <v>0</v>
      </c>
      <c r="AC737" s="34">
        <v>0</v>
      </c>
      <c r="AD737" s="34">
        <v>0</v>
      </c>
    </row>
    <row r="738" spans="1:30" ht="12.75">
      <c r="A738" s="11">
        <v>156250</v>
      </c>
      <c r="B738" s="20" t="s">
        <v>2247</v>
      </c>
      <c r="C738" s="20" t="s">
        <v>5012</v>
      </c>
      <c r="D738" s="20" t="s">
        <v>3727</v>
      </c>
      <c r="E738" s="20" t="s">
        <v>3748</v>
      </c>
      <c r="F738" s="20" t="s">
        <v>3424</v>
      </c>
      <c r="K738" s="20" t="s">
        <v>2561</v>
      </c>
      <c r="L738" s="20" t="s">
        <v>5027</v>
      </c>
      <c r="N738" s="12">
        <f t="shared" si="66"/>
        <v>58.75</v>
      </c>
      <c r="O738" s="12">
        <f t="shared" si="67"/>
        <v>2.6111111111111112</v>
      </c>
      <c r="P738" s="26">
        <v>45</v>
      </c>
      <c r="Q738" s="30">
        <f t="shared" si="68"/>
        <v>10</v>
      </c>
      <c r="R738" s="3">
        <f t="shared" si="69"/>
        <v>18</v>
      </c>
      <c r="S738" s="3">
        <f t="shared" si="70"/>
        <v>18</v>
      </c>
      <c r="T738" s="3">
        <f t="shared" si="71"/>
        <v>0</v>
      </c>
      <c r="U738" s="29">
        <v>3</v>
      </c>
      <c r="V738" s="10">
        <v>5</v>
      </c>
      <c r="W738" s="32">
        <v>6</v>
      </c>
      <c r="X738" s="29">
        <v>11</v>
      </c>
      <c r="Y738" s="32">
        <v>3</v>
      </c>
      <c r="Z738" s="32">
        <v>10</v>
      </c>
      <c r="AA738" s="32">
        <v>5</v>
      </c>
      <c r="AB738" s="34">
        <v>0</v>
      </c>
      <c r="AC738" s="34">
        <v>0</v>
      </c>
      <c r="AD738" s="34">
        <v>0</v>
      </c>
    </row>
    <row r="739" spans="1:30" ht="12.75">
      <c r="A739" s="11">
        <v>175000</v>
      </c>
      <c r="B739" s="20" t="s">
        <v>871</v>
      </c>
      <c r="C739" s="20" t="s">
        <v>4488</v>
      </c>
      <c r="D739" s="20" t="s">
        <v>3727</v>
      </c>
      <c r="E739" s="20" t="s">
        <v>3748</v>
      </c>
      <c r="F739" s="20" t="s">
        <v>3424</v>
      </c>
      <c r="K739" s="20" t="s">
        <v>4484</v>
      </c>
      <c r="L739" s="20" t="s">
        <v>4484</v>
      </c>
      <c r="N739" s="12">
        <f t="shared" si="66"/>
        <v>58.25</v>
      </c>
      <c r="O739" s="12">
        <f t="shared" si="67"/>
        <v>2.33</v>
      </c>
      <c r="P739" s="26">
        <v>50</v>
      </c>
      <c r="Q739" s="30">
        <f t="shared" si="68"/>
        <v>10</v>
      </c>
      <c r="R739" s="3">
        <f t="shared" si="69"/>
        <v>18</v>
      </c>
      <c r="S739" s="3">
        <f t="shared" si="70"/>
        <v>18</v>
      </c>
      <c r="T739" s="3">
        <f t="shared" si="71"/>
        <v>0</v>
      </c>
      <c r="U739" s="29">
        <v>3</v>
      </c>
      <c r="V739" s="10">
        <v>5</v>
      </c>
      <c r="W739" s="32">
        <v>6</v>
      </c>
      <c r="X739" s="29">
        <v>9</v>
      </c>
      <c r="Y739" s="32">
        <v>3</v>
      </c>
      <c r="Z739" s="32">
        <v>10</v>
      </c>
      <c r="AA739" s="32">
        <v>5</v>
      </c>
      <c r="AB739" s="34">
        <v>0</v>
      </c>
      <c r="AC739" s="34">
        <v>0</v>
      </c>
      <c r="AD739" s="34">
        <v>0</v>
      </c>
    </row>
    <row r="740" spans="1:30" ht="12.75">
      <c r="A740" s="11">
        <v>1062500</v>
      </c>
      <c r="B740" s="20" t="s">
        <v>868</v>
      </c>
      <c r="C740" s="20" t="s">
        <v>7770</v>
      </c>
      <c r="D740" s="20" t="s">
        <v>3727</v>
      </c>
      <c r="E740" s="20" t="s">
        <v>3748</v>
      </c>
      <c r="F740" s="20" t="s">
        <v>3424</v>
      </c>
      <c r="K740" s="20" t="s">
        <v>758</v>
      </c>
      <c r="L740" s="20" t="s">
        <v>5394</v>
      </c>
      <c r="N740" s="12">
        <f t="shared" si="66"/>
        <v>61.50</v>
      </c>
      <c r="O740" s="12">
        <f t="shared" si="67"/>
        <v>3.5142857142857142</v>
      </c>
      <c r="P740" s="26">
        <v>35</v>
      </c>
      <c r="Q740" s="30">
        <f t="shared" si="68"/>
        <v>10</v>
      </c>
      <c r="R740" s="3">
        <f t="shared" si="69"/>
        <v>18</v>
      </c>
      <c r="S740" s="3">
        <f t="shared" si="70"/>
        <v>18</v>
      </c>
      <c r="T740" s="3">
        <f t="shared" si="71"/>
        <v>0</v>
      </c>
      <c r="U740" s="29">
        <v>3</v>
      </c>
      <c r="V740" s="10">
        <v>4</v>
      </c>
      <c r="W740" s="32">
        <v>9</v>
      </c>
      <c r="X740" s="29">
        <v>13</v>
      </c>
      <c r="Y740" s="32">
        <v>2</v>
      </c>
      <c r="Z740" s="32">
        <v>10</v>
      </c>
      <c r="AA740" s="32">
        <v>6</v>
      </c>
      <c r="AB740" s="34">
        <v>0</v>
      </c>
      <c r="AC740" s="34">
        <v>0</v>
      </c>
      <c r="AD740" s="34">
        <v>0</v>
      </c>
    </row>
    <row r="741" spans="1:30" ht="12.75">
      <c r="A741" s="11">
        <v>65108</v>
      </c>
      <c r="B741" s="20" t="s">
        <v>868</v>
      </c>
      <c r="C741" s="20" t="s">
        <v>1950</v>
      </c>
      <c r="D741" s="20" t="s">
        <v>3727</v>
      </c>
      <c r="E741" s="20" t="s">
        <v>3748</v>
      </c>
      <c r="F741" s="20" t="s">
        <v>3424</v>
      </c>
      <c r="K741" s="20" t="s">
        <v>758</v>
      </c>
      <c r="L741" s="20" t="s">
        <v>722</v>
      </c>
      <c r="N741" s="12">
        <f t="shared" si="66"/>
        <v>61.50</v>
      </c>
      <c r="O741" s="12">
        <f t="shared" si="67"/>
        <v>3.5142857142857142</v>
      </c>
      <c r="P741" s="26">
        <v>35</v>
      </c>
      <c r="Q741" s="30">
        <f t="shared" si="68"/>
        <v>10</v>
      </c>
      <c r="R741" s="3">
        <f t="shared" si="69"/>
        <v>18</v>
      </c>
      <c r="S741" s="3">
        <f t="shared" si="70"/>
        <v>18</v>
      </c>
      <c r="T741" s="3">
        <f t="shared" si="71"/>
        <v>0</v>
      </c>
      <c r="U741" s="29">
        <v>3</v>
      </c>
      <c r="V741" s="10">
        <v>4</v>
      </c>
      <c r="W741" s="32">
        <v>9</v>
      </c>
      <c r="X741" s="29">
        <v>13</v>
      </c>
      <c r="Y741" s="32">
        <v>2</v>
      </c>
      <c r="Z741" s="32">
        <v>10</v>
      </c>
      <c r="AA741" s="32">
        <v>6</v>
      </c>
      <c r="AB741" s="34">
        <v>0</v>
      </c>
      <c r="AC741" s="34">
        <v>0</v>
      </c>
      <c r="AD741" s="34">
        <v>0</v>
      </c>
    </row>
    <row r="742" spans="1:30" ht="12.75">
      <c r="A742" s="11">
        <v>281</v>
      </c>
      <c r="B742" s="20" t="s">
        <v>2247</v>
      </c>
      <c r="C742" s="20" t="s">
        <v>5012</v>
      </c>
      <c r="D742" s="20" t="s">
        <v>3727</v>
      </c>
      <c r="E742" s="20" t="s">
        <v>3748</v>
      </c>
      <c r="F742" s="20" t="s">
        <v>3424</v>
      </c>
      <c r="K742" s="20" t="s">
        <v>758</v>
      </c>
      <c r="L742" s="20" t="s">
        <v>5024</v>
      </c>
      <c r="N742" s="12">
        <f t="shared" si="66"/>
        <v>61.50</v>
      </c>
      <c r="O742" s="12">
        <f t="shared" si="67"/>
        <v>3.5142857142857142</v>
      </c>
      <c r="P742" s="26">
        <v>35</v>
      </c>
      <c r="Q742" s="30">
        <f t="shared" si="68"/>
        <v>10</v>
      </c>
      <c r="R742" s="3">
        <f t="shared" si="69"/>
        <v>18</v>
      </c>
      <c r="S742" s="3">
        <f t="shared" si="70"/>
        <v>18</v>
      </c>
      <c r="T742" s="3">
        <f t="shared" si="71"/>
        <v>0</v>
      </c>
      <c r="U742" s="29">
        <v>3</v>
      </c>
      <c r="V742" s="10">
        <v>4</v>
      </c>
      <c r="W742" s="32">
        <v>9</v>
      </c>
      <c r="X742" s="29">
        <v>13</v>
      </c>
      <c r="Y742" s="32">
        <v>2</v>
      </c>
      <c r="Z742" s="32">
        <v>10</v>
      </c>
      <c r="AA742" s="32">
        <v>6</v>
      </c>
      <c r="AB742" s="34">
        <v>0</v>
      </c>
      <c r="AC742" s="34">
        <v>0</v>
      </c>
      <c r="AD742" s="34">
        <v>0</v>
      </c>
    </row>
    <row r="743" spans="1:30" ht="12.75">
      <c r="A743" s="11">
        <v>281</v>
      </c>
      <c r="B743" s="20" t="s">
        <v>2247</v>
      </c>
      <c r="C743" s="20" t="s">
        <v>5012</v>
      </c>
      <c r="D743" s="20" t="s">
        <v>3727</v>
      </c>
      <c r="E743" s="20" t="s">
        <v>3748</v>
      </c>
      <c r="F743" s="20" t="s">
        <v>3424</v>
      </c>
      <c r="K743" s="20" t="s">
        <v>758</v>
      </c>
      <c r="L743" s="20" t="s">
        <v>8452</v>
      </c>
      <c r="N743" s="12">
        <f t="shared" si="66"/>
        <v>61.50</v>
      </c>
      <c r="O743" s="12">
        <f t="shared" si="67"/>
        <v>3.5142857142857142</v>
      </c>
      <c r="P743" s="26">
        <v>35</v>
      </c>
      <c r="Q743" s="30">
        <f t="shared" si="68"/>
        <v>10</v>
      </c>
      <c r="R743" s="3">
        <f t="shared" si="69"/>
        <v>18</v>
      </c>
      <c r="S743" s="3">
        <f t="shared" si="70"/>
        <v>18</v>
      </c>
      <c r="T743" s="3">
        <f t="shared" si="71"/>
        <v>0</v>
      </c>
      <c r="U743" s="29">
        <v>3</v>
      </c>
      <c r="V743" s="10">
        <v>4</v>
      </c>
      <c r="W743" s="32">
        <v>9</v>
      </c>
      <c r="X743" s="29">
        <v>13</v>
      </c>
      <c r="Y743" s="32">
        <v>2</v>
      </c>
      <c r="Z743" s="32">
        <v>10</v>
      </c>
      <c r="AA743" s="32">
        <v>6</v>
      </c>
      <c r="AB743" s="34">
        <v>0</v>
      </c>
      <c r="AC743" s="34">
        <v>0</v>
      </c>
      <c r="AD743" s="34">
        <v>0</v>
      </c>
    </row>
    <row r="744" spans="1:30" ht="12.75">
      <c r="A744" s="11">
        <v>8085</v>
      </c>
      <c r="B744" s="20" t="s">
        <v>872</v>
      </c>
      <c r="D744" s="20" t="s">
        <v>3727</v>
      </c>
      <c r="E744" s="20" t="s">
        <v>3748</v>
      </c>
      <c r="F744" s="20" t="s">
        <v>3424</v>
      </c>
      <c r="G744" s="48" t="s">
        <v>3435</v>
      </c>
      <c r="K744" s="20" t="s">
        <v>2769</v>
      </c>
      <c r="L744" s="20" t="s">
        <v>1540</v>
      </c>
      <c r="N744" s="12">
        <f t="shared" si="66"/>
        <v>62.50</v>
      </c>
      <c r="O744" s="12">
        <f t="shared" si="67"/>
        <v>2.7777777777777777</v>
      </c>
      <c r="P744" s="26">
        <v>45</v>
      </c>
      <c r="Q744" s="30">
        <f t="shared" si="68"/>
        <v>10</v>
      </c>
      <c r="R744" s="3">
        <f t="shared" si="69"/>
        <v>20</v>
      </c>
      <c r="S744" s="3">
        <f t="shared" si="70"/>
        <v>20</v>
      </c>
      <c r="T744" s="3">
        <f t="shared" si="71"/>
        <v>0</v>
      </c>
      <c r="U744" s="29">
        <v>3</v>
      </c>
      <c r="V744" s="10">
        <v>4</v>
      </c>
      <c r="W744" s="32">
        <v>8</v>
      </c>
      <c r="X744" s="29">
        <v>6</v>
      </c>
      <c r="Y744" s="32">
        <v>1</v>
      </c>
      <c r="Z744" s="32">
        <v>10</v>
      </c>
      <c r="AA744" s="32">
        <v>9</v>
      </c>
      <c r="AB744" s="34">
        <v>0</v>
      </c>
      <c r="AC744" s="34">
        <v>0</v>
      </c>
      <c r="AD744" s="34">
        <v>0</v>
      </c>
    </row>
    <row r="745" spans="1:30" ht="12.75">
      <c r="A745" s="11">
        <v>3750</v>
      </c>
      <c r="B745" s="20" t="s">
        <v>868</v>
      </c>
      <c r="C745" s="20" t="s">
        <v>634</v>
      </c>
      <c r="D745" s="20" t="s">
        <v>3727</v>
      </c>
      <c r="E745" s="20" t="s">
        <v>3748</v>
      </c>
      <c r="F745" s="20" t="s">
        <v>3424</v>
      </c>
      <c r="K745" s="20" t="s">
        <v>2797</v>
      </c>
      <c r="L745" s="20" t="s">
        <v>359</v>
      </c>
      <c r="N745" s="12">
        <f t="shared" si="66"/>
        <v>66.25</v>
      </c>
      <c r="O745" s="12">
        <f t="shared" si="67"/>
        <v>2.9444444444444446</v>
      </c>
      <c r="P745" s="26">
        <v>45</v>
      </c>
      <c r="Q745" s="30">
        <f t="shared" si="68"/>
        <v>10</v>
      </c>
      <c r="R745" s="3">
        <f t="shared" si="69"/>
        <v>20</v>
      </c>
      <c r="S745" s="3">
        <f t="shared" si="70"/>
        <v>20</v>
      </c>
      <c r="T745" s="3">
        <f t="shared" si="71"/>
        <v>0</v>
      </c>
      <c r="U745" s="29">
        <v>4</v>
      </c>
      <c r="V745" s="10">
        <v>3</v>
      </c>
      <c r="W745" s="32">
        <v>10</v>
      </c>
      <c r="X745" s="29">
        <v>13</v>
      </c>
      <c r="Y745" s="32">
        <v>1</v>
      </c>
      <c r="Z745" s="32">
        <v>10</v>
      </c>
      <c r="AA745" s="32">
        <v>9</v>
      </c>
      <c r="AB745" s="34">
        <v>0</v>
      </c>
      <c r="AC745" s="34">
        <v>0</v>
      </c>
      <c r="AD745" s="34">
        <v>0</v>
      </c>
    </row>
    <row r="746" spans="1:30" ht="12.75">
      <c r="A746" s="11">
        <v>7425</v>
      </c>
      <c r="B746" s="20" t="s">
        <v>872</v>
      </c>
      <c r="D746" s="20" t="s">
        <v>3727</v>
      </c>
      <c r="E746" s="20" t="s">
        <v>3748</v>
      </c>
      <c r="F746" s="20" t="s">
        <v>3424</v>
      </c>
      <c r="K746" s="20" t="s">
        <v>2797</v>
      </c>
      <c r="L746" s="20" t="s">
        <v>1041</v>
      </c>
      <c r="N746" s="12">
        <f t="shared" si="66"/>
        <v>62.25</v>
      </c>
      <c r="O746" s="12">
        <f t="shared" si="67"/>
        <v>2.7666666666666666</v>
      </c>
      <c r="P746" s="26">
        <v>45</v>
      </c>
      <c r="Q746" s="30">
        <f t="shared" si="68"/>
        <v>10</v>
      </c>
      <c r="R746" s="3">
        <f t="shared" si="69"/>
        <v>20</v>
      </c>
      <c r="S746" s="3">
        <f t="shared" si="70"/>
        <v>20</v>
      </c>
      <c r="T746" s="3">
        <f t="shared" si="71"/>
        <v>0</v>
      </c>
      <c r="U746" s="29">
        <v>3</v>
      </c>
      <c r="V746" s="10">
        <v>3</v>
      </c>
      <c r="W746" s="32">
        <v>9</v>
      </c>
      <c r="X746" s="29">
        <v>6</v>
      </c>
      <c r="Y746" s="32">
        <v>1</v>
      </c>
      <c r="Z746" s="32">
        <v>10</v>
      </c>
      <c r="AA746" s="32">
        <v>9</v>
      </c>
      <c r="AB746" s="34">
        <v>0</v>
      </c>
      <c r="AC746" s="34">
        <v>0</v>
      </c>
      <c r="AD746" s="34">
        <v>0</v>
      </c>
    </row>
    <row r="747" spans="1:30" ht="12.75">
      <c r="A747" s="11">
        <v>448746</v>
      </c>
      <c r="B747" s="20" t="s">
        <v>872</v>
      </c>
      <c r="C747" s="20" t="s">
        <v>7552</v>
      </c>
      <c r="D747" s="20" t="s">
        <v>3727</v>
      </c>
      <c r="E747" s="20" t="s">
        <v>3748</v>
      </c>
      <c r="F747" s="20" t="s">
        <v>3424</v>
      </c>
      <c r="G747" s="48" t="s">
        <v>8260</v>
      </c>
      <c r="J747" s="20" t="s">
        <v>7812</v>
      </c>
      <c r="K747" s="20" t="s">
        <v>2769</v>
      </c>
      <c r="L747" s="20" t="s">
        <v>8111</v>
      </c>
      <c r="N747" s="12">
        <f t="shared" si="66"/>
        <v>68</v>
      </c>
      <c r="O747" s="12">
        <f t="shared" si="67"/>
        <v>2.72</v>
      </c>
      <c r="P747" s="26">
        <v>50</v>
      </c>
      <c r="Q747" s="30">
        <f t="shared" si="68"/>
        <v>10</v>
      </c>
      <c r="R747" s="3">
        <f t="shared" si="69"/>
        <v>21</v>
      </c>
      <c r="S747" s="3">
        <f t="shared" si="70"/>
        <v>21</v>
      </c>
      <c r="T747" s="3">
        <f t="shared" si="71"/>
        <v>0</v>
      </c>
      <c r="U747" s="29">
        <v>4</v>
      </c>
      <c r="V747" s="10">
        <v>3</v>
      </c>
      <c r="W747" s="32">
        <v>10</v>
      </c>
      <c r="X747" s="29">
        <v>12</v>
      </c>
      <c r="Y747" s="32">
        <v>1</v>
      </c>
      <c r="Z747" s="32">
        <v>10</v>
      </c>
      <c r="AA747" s="32">
        <v>10</v>
      </c>
      <c r="AB747" s="34">
        <v>0</v>
      </c>
      <c r="AC747" s="34">
        <v>0</v>
      </c>
      <c r="AD747" s="34">
        <v>0</v>
      </c>
    </row>
    <row r="748" spans="1:30" ht="12.75">
      <c r="A748" s="11">
        <v>65</v>
      </c>
      <c r="B748" s="20" t="s">
        <v>870</v>
      </c>
      <c r="C748" s="20" t="s">
        <v>2344</v>
      </c>
      <c r="D748" s="20" t="s">
        <v>3727</v>
      </c>
      <c r="E748" s="20" t="s">
        <v>3748</v>
      </c>
      <c r="F748" s="20" t="s">
        <v>3424</v>
      </c>
      <c r="K748" s="20" t="s">
        <v>2828</v>
      </c>
      <c r="L748" s="20" t="s">
        <v>2270</v>
      </c>
      <c r="N748" s="12">
        <f t="shared" si="66"/>
        <v>64.25</v>
      </c>
      <c r="O748" s="12">
        <f t="shared" si="67"/>
        <v>3.2125</v>
      </c>
      <c r="P748" s="26">
        <v>40</v>
      </c>
      <c r="Q748" s="30">
        <f t="shared" si="68"/>
        <v>9</v>
      </c>
      <c r="R748" s="3">
        <f t="shared" si="69"/>
        <v>19</v>
      </c>
      <c r="S748" s="3">
        <f t="shared" si="70"/>
        <v>19</v>
      </c>
      <c r="T748" s="3">
        <f t="shared" si="71"/>
        <v>0</v>
      </c>
      <c r="U748" s="29">
        <v>3</v>
      </c>
      <c r="V748" s="10">
        <v>7</v>
      </c>
      <c r="W748" s="32">
        <v>6</v>
      </c>
      <c r="X748" s="29">
        <v>13</v>
      </c>
      <c r="Y748" s="32">
        <v>5</v>
      </c>
      <c r="Z748" s="32">
        <v>9</v>
      </c>
      <c r="AA748" s="32">
        <v>5</v>
      </c>
      <c r="AB748" s="34">
        <v>0</v>
      </c>
      <c r="AC748" s="34">
        <v>0</v>
      </c>
      <c r="AD748" s="34">
        <v>0</v>
      </c>
    </row>
    <row r="749" spans="1:30" ht="12.75">
      <c r="A749" s="11">
        <v>58437</v>
      </c>
      <c r="B749" s="20" t="s">
        <v>2247</v>
      </c>
      <c r="C749" s="20" t="s">
        <v>5012</v>
      </c>
      <c r="D749" s="20" t="s">
        <v>3727</v>
      </c>
      <c r="E749" s="20" t="s">
        <v>3748</v>
      </c>
      <c r="F749" s="20" t="s">
        <v>3424</v>
      </c>
      <c r="K749" s="20" t="s">
        <v>2828</v>
      </c>
      <c r="L749" s="20" t="s">
        <v>5035</v>
      </c>
      <c r="N749" s="12">
        <f t="shared" si="66"/>
        <v>64.25</v>
      </c>
      <c r="O749" s="12">
        <f t="shared" si="67"/>
        <v>3.2125</v>
      </c>
      <c r="P749" s="26">
        <v>40</v>
      </c>
      <c r="Q749" s="30">
        <f t="shared" si="68"/>
        <v>9</v>
      </c>
      <c r="R749" s="3">
        <f t="shared" si="69"/>
        <v>19</v>
      </c>
      <c r="S749" s="3">
        <f t="shared" si="70"/>
        <v>19</v>
      </c>
      <c r="T749" s="3">
        <f t="shared" si="71"/>
        <v>0</v>
      </c>
      <c r="U749" s="29">
        <v>3</v>
      </c>
      <c r="V749" s="10">
        <v>7</v>
      </c>
      <c r="W749" s="32">
        <v>6</v>
      </c>
      <c r="X749" s="29">
        <v>13</v>
      </c>
      <c r="Y749" s="32">
        <v>5</v>
      </c>
      <c r="Z749" s="32">
        <v>9</v>
      </c>
      <c r="AA749" s="32">
        <v>5</v>
      </c>
      <c r="AB749" s="34">
        <v>0</v>
      </c>
      <c r="AC749" s="34">
        <v>0</v>
      </c>
      <c r="AD749" s="34">
        <v>0</v>
      </c>
    </row>
    <row r="750" spans="1:30" ht="12.75">
      <c r="A750" s="11">
        <v>7507</v>
      </c>
      <c r="B750" s="20" t="s">
        <v>872</v>
      </c>
      <c r="D750" s="20" t="s">
        <v>3727</v>
      </c>
      <c r="E750" s="20" t="s">
        <v>3748</v>
      </c>
      <c r="F750" s="20" t="s">
        <v>3424</v>
      </c>
      <c r="G750" s="48" t="s">
        <v>3435</v>
      </c>
      <c r="K750" s="20" t="s">
        <v>2826</v>
      </c>
      <c r="L750" s="20" t="s">
        <v>4264</v>
      </c>
      <c r="N750" s="12">
        <f t="shared" si="66"/>
        <v>61.25</v>
      </c>
      <c r="O750" s="12">
        <f t="shared" si="67"/>
        <v>3.0625</v>
      </c>
      <c r="P750" s="26">
        <v>40</v>
      </c>
      <c r="Q750" s="30">
        <f t="shared" si="68"/>
        <v>9</v>
      </c>
      <c r="R750" s="3">
        <f t="shared" si="69"/>
        <v>19</v>
      </c>
      <c r="S750" s="3">
        <f t="shared" si="70"/>
        <v>19</v>
      </c>
      <c r="T750" s="3">
        <f t="shared" si="71"/>
        <v>0</v>
      </c>
      <c r="U750" s="29">
        <v>3</v>
      </c>
      <c r="V750" s="10">
        <v>7</v>
      </c>
      <c r="W750" s="32">
        <v>5</v>
      </c>
      <c r="X750" s="29">
        <v>6</v>
      </c>
      <c r="Y750" s="32">
        <v>5</v>
      </c>
      <c r="Z750" s="32">
        <v>9</v>
      </c>
      <c r="AA750" s="32">
        <v>5</v>
      </c>
      <c r="AB750" s="34">
        <v>0</v>
      </c>
      <c r="AC750" s="34">
        <v>0</v>
      </c>
      <c r="AD750" s="34">
        <v>0</v>
      </c>
    </row>
    <row r="751" spans="1:30" ht="12.75">
      <c r="A751" s="11">
        <v>4700</v>
      </c>
      <c r="B751" s="20" t="s">
        <v>872</v>
      </c>
      <c r="D751" s="20" t="s">
        <v>3727</v>
      </c>
      <c r="E751" s="20" t="s">
        <v>3748</v>
      </c>
      <c r="F751" s="20" t="s">
        <v>3424</v>
      </c>
      <c r="K751" s="20" t="s">
        <v>2829</v>
      </c>
      <c r="L751" s="20" t="s">
        <v>2407</v>
      </c>
      <c r="N751" s="12">
        <f t="shared" si="66"/>
        <v>60.25</v>
      </c>
      <c r="O751" s="12">
        <f t="shared" si="67"/>
        <v>3.0125</v>
      </c>
      <c r="P751" s="26">
        <v>40</v>
      </c>
      <c r="Q751" s="30">
        <f t="shared" si="68"/>
        <v>9</v>
      </c>
      <c r="R751" s="3">
        <f t="shared" si="69"/>
        <v>18</v>
      </c>
      <c r="S751" s="3">
        <f t="shared" si="70"/>
        <v>18</v>
      </c>
      <c r="T751" s="3">
        <f t="shared" si="71"/>
        <v>0</v>
      </c>
      <c r="U751" s="29">
        <v>2</v>
      </c>
      <c r="V751" s="10">
        <v>7</v>
      </c>
      <c r="W751" s="32">
        <v>5</v>
      </c>
      <c r="X751" s="29">
        <v>14</v>
      </c>
      <c r="Y751" s="32">
        <v>9</v>
      </c>
      <c r="Z751" s="32">
        <v>6</v>
      </c>
      <c r="AA751" s="32">
        <v>3</v>
      </c>
      <c r="AB751" s="34">
        <v>0</v>
      </c>
      <c r="AC751" s="34">
        <v>0</v>
      </c>
      <c r="AD751" s="34">
        <v>0</v>
      </c>
    </row>
    <row r="752" spans="1:30" ht="12.75">
      <c r="A752" s="11">
        <v>625000</v>
      </c>
      <c r="B752" s="20" t="s">
        <v>868</v>
      </c>
      <c r="C752" s="20" t="s">
        <v>7658</v>
      </c>
      <c r="D752" s="20" t="s">
        <v>3727</v>
      </c>
      <c r="E752" s="20" t="s">
        <v>3748</v>
      </c>
      <c r="F752" s="20" t="s">
        <v>3424</v>
      </c>
      <c r="K752" s="20" t="s">
        <v>2561</v>
      </c>
      <c r="L752" s="20" t="s">
        <v>2420</v>
      </c>
      <c r="N752" s="12">
        <f t="shared" si="66"/>
        <v>68.75</v>
      </c>
      <c r="O752" s="12">
        <f t="shared" si="67"/>
        <v>3.0555555555555554</v>
      </c>
      <c r="P752" s="26">
        <v>45</v>
      </c>
      <c r="Q752" s="30">
        <f t="shared" si="68"/>
        <v>9</v>
      </c>
      <c r="R752" s="3">
        <f t="shared" si="69"/>
        <v>21</v>
      </c>
      <c r="S752" s="3">
        <f t="shared" si="70"/>
        <v>21</v>
      </c>
      <c r="T752" s="3">
        <f t="shared" si="71"/>
        <v>0</v>
      </c>
      <c r="U752" s="29">
        <v>3</v>
      </c>
      <c r="V752" s="10">
        <v>7</v>
      </c>
      <c r="W752" s="32">
        <v>6</v>
      </c>
      <c r="X752" s="29">
        <v>15</v>
      </c>
      <c r="Y752" s="32">
        <v>7</v>
      </c>
      <c r="Z752" s="32">
        <v>9</v>
      </c>
      <c r="AA752" s="32">
        <v>5</v>
      </c>
      <c r="AB752" s="34">
        <v>0</v>
      </c>
      <c r="AC752" s="34">
        <v>0</v>
      </c>
      <c r="AD752" s="34">
        <v>0</v>
      </c>
    </row>
    <row r="753" spans="1:30" ht="12.75">
      <c r="A753" s="11">
        <v>1159197</v>
      </c>
      <c r="B753" s="20" t="s">
        <v>872</v>
      </c>
      <c r="D753" s="20" t="s">
        <v>3727</v>
      </c>
      <c r="E753" s="20" t="s">
        <v>3748</v>
      </c>
      <c r="F753" s="20" t="s">
        <v>3424</v>
      </c>
      <c r="G753" s="48" t="s">
        <v>8299</v>
      </c>
      <c r="H753" s="71" t="s">
        <v>7812</v>
      </c>
      <c r="I753" s="20" t="s">
        <v>1586</v>
      </c>
      <c r="K753" s="20" t="s">
        <v>2826</v>
      </c>
      <c r="L753" s="20" t="s">
        <v>5236</v>
      </c>
      <c r="N753" s="12">
        <f t="shared" si="66"/>
        <v>73.75</v>
      </c>
      <c r="O753" s="12">
        <f t="shared" si="67"/>
        <v>2.7314814814814814</v>
      </c>
      <c r="P753" s="26">
        <v>54</v>
      </c>
      <c r="Q753" s="30">
        <f t="shared" si="68"/>
        <v>9</v>
      </c>
      <c r="R753" s="3">
        <f t="shared" si="69"/>
        <v>23</v>
      </c>
      <c r="S753" s="3">
        <f t="shared" si="70"/>
        <v>23</v>
      </c>
      <c r="T753" s="3">
        <f t="shared" si="71"/>
        <v>0</v>
      </c>
      <c r="U753" s="29">
        <v>4</v>
      </c>
      <c r="V753" s="10">
        <v>7</v>
      </c>
      <c r="W753" s="32">
        <v>6</v>
      </c>
      <c r="X753" s="29">
        <v>15</v>
      </c>
      <c r="Y753" s="32">
        <v>9</v>
      </c>
      <c r="Z753" s="32">
        <v>9</v>
      </c>
      <c r="AA753" s="32">
        <v>5</v>
      </c>
      <c r="AB753" s="34">
        <v>0</v>
      </c>
      <c r="AC753" s="34">
        <v>0</v>
      </c>
      <c r="AD753" s="34">
        <v>0</v>
      </c>
    </row>
    <row r="754" spans="1:30" ht="12.75">
      <c r="A754" s="11">
        <v>1159197</v>
      </c>
      <c r="B754" s="20" t="s">
        <v>872</v>
      </c>
      <c r="D754" s="20" t="s">
        <v>3727</v>
      </c>
      <c r="E754" s="20" t="s">
        <v>3748</v>
      </c>
      <c r="F754" s="20" t="s">
        <v>3424</v>
      </c>
      <c r="G754" s="48" t="s">
        <v>8299</v>
      </c>
      <c r="H754" s="71" t="s">
        <v>7812</v>
      </c>
      <c r="I754" s="20" t="s">
        <v>1586</v>
      </c>
      <c r="K754" s="20" t="s">
        <v>2826</v>
      </c>
      <c r="L754" s="20" t="s">
        <v>4942</v>
      </c>
      <c r="N754" s="12">
        <f t="shared" si="66"/>
        <v>73.75</v>
      </c>
      <c r="O754" s="12">
        <f t="shared" si="67"/>
        <v>2.7314814814814814</v>
      </c>
      <c r="P754" s="26">
        <v>54</v>
      </c>
      <c r="Q754" s="30">
        <f t="shared" si="68"/>
        <v>9</v>
      </c>
      <c r="R754" s="3">
        <f t="shared" si="69"/>
        <v>23</v>
      </c>
      <c r="S754" s="3">
        <f t="shared" si="70"/>
        <v>23</v>
      </c>
      <c r="T754" s="3">
        <f t="shared" si="71"/>
        <v>0</v>
      </c>
      <c r="U754" s="29">
        <v>4</v>
      </c>
      <c r="V754" s="10">
        <v>7</v>
      </c>
      <c r="W754" s="32">
        <v>6</v>
      </c>
      <c r="X754" s="29">
        <v>15</v>
      </c>
      <c r="Y754" s="32">
        <v>9</v>
      </c>
      <c r="Z754" s="32">
        <v>9</v>
      </c>
      <c r="AA754" s="32">
        <v>5</v>
      </c>
      <c r="AB754" s="34">
        <v>0</v>
      </c>
      <c r="AC754" s="34">
        <v>0</v>
      </c>
      <c r="AD754" s="34">
        <v>0</v>
      </c>
    </row>
    <row r="755" spans="1:30" ht="12.75">
      <c r="A755" s="11">
        <v>575</v>
      </c>
      <c r="B755" s="20" t="s">
        <v>873</v>
      </c>
      <c r="D755" s="20" t="s">
        <v>3727</v>
      </c>
      <c r="E755" s="20" t="s">
        <v>3748</v>
      </c>
      <c r="F755" s="20" t="s">
        <v>3424</v>
      </c>
      <c r="K755" s="20" t="s">
        <v>759</v>
      </c>
      <c r="L755" s="20" t="s">
        <v>759</v>
      </c>
      <c r="N755" s="12">
        <f t="shared" si="66"/>
        <v>52.50</v>
      </c>
      <c r="O755" s="12">
        <f t="shared" si="67"/>
        <v>5</v>
      </c>
      <c r="P755" s="26">
        <v>21</v>
      </c>
      <c r="Q755" s="30">
        <f t="shared" si="68"/>
        <v>9</v>
      </c>
      <c r="R755" s="3">
        <f t="shared" si="69"/>
        <v>15</v>
      </c>
      <c r="S755" s="3">
        <f t="shared" si="70"/>
        <v>15</v>
      </c>
      <c r="T755" s="3">
        <f t="shared" si="71"/>
        <v>0</v>
      </c>
      <c r="U755" s="29">
        <v>3</v>
      </c>
      <c r="V755" s="10">
        <v>6</v>
      </c>
      <c r="W755" s="32">
        <v>5</v>
      </c>
      <c r="X755" s="29">
        <v>9</v>
      </c>
      <c r="Y755" s="32">
        <v>3</v>
      </c>
      <c r="Z755" s="32">
        <v>9</v>
      </c>
      <c r="AA755" s="32">
        <v>3</v>
      </c>
      <c r="AB755" s="34">
        <v>0</v>
      </c>
      <c r="AC755" s="34">
        <v>0</v>
      </c>
      <c r="AD755" s="34">
        <v>0</v>
      </c>
    </row>
    <row r="756" spans="1:30" ht="12.75">
      <c r="A756" s="11">
        <v>3527</v>
      </c>
      <c r="B756" s="20" t="s">
        <v>872</v>
      </c>
      <c r="C756" s="20" t="s">
        <v>7578</v>
      </c>
      <c r="D756" s="20" t="s">
        <v>3727</v>
      </c>
      <c r="E756" s="20" t="s">
        <v>3748</v>
      </c>
      <c r="F756" s="20" t="s">
        <v>3424</v>
      </c>
      <c r="G756" s="48" t="s">
        <v>8229</v>
      </c>
      <c r="J756" s="20" t="s">
        <v>7812</v>
      </c>
      <c r="K756" s="20" t="s">
        <v>2561</v>
      </c>
      <c r="L756" s="20" t="s">
        <v>2667</v>
      </c>
      <c r="N756" s="12">
        <f t="shared" si="66"/>
        <v>54.50</v>
      </c>
      <c r="O756" s="12">
        <f t="shared" si="67"/>
        <v>3.3030303030303032</v>
      </c>
      <c r="P756" s="26">
        <v>33</v>
      </c>
      <c r="Q756" s="30">
        <f t="shared" si="68"/>
        <v>9</v>
      </c>
      <c r="R756" s="3">
        <f t="shared" si="69"/>
        <v>16</v>
      </c>
      <c r="S756" s="3">
        <f t="shared" si="70"/>
        <v>16</v>
      </c>
      <c r="T756" s="3">
        <f t="shared" si="71"/>
        <v>0</v>
      </c>
      <c r="U756" s="29">
        <v>2</v>
      </c>
      <c r="V756" s="10">
        <v>6</v>
      </c>
      <c r="W756" s="32">
        <v>5</v>
      </c>
      <c r="X756" s="29">
        <v>13</v>
      </c>
      <c r="Y756" s="32">
        <v>3</v>
      </c>
      <c r="Z756" s="32">
        <v>9</v>
      </c>
      <c r="AA756" s="32">
        <v>4</v>
      </c>
      <c r="AB756" s="34">
        <v>0</v>
      </c>
      <c r="AC756" s="34">
        <v>0</v>
      </c>
      <c r="AD756" s="34">
        <v>0</v>
      </c>
    </row>
    <row r="757" spans="2:30" ht="12.75">
      <c r="B757" s="20" t="s">
        <v>872</v>
      </c>
      <c r="D757" s="20" t="s">
        <v>3727</v>
      </c>
      <c r="E757" s="20" t="s">
        <v>3748</v>
      </c>
      <c r="F757" s="20" t="s">
        <v>3424</v>
      </c>
      <c r="J757" s="20" t="s">
        <v>7812</v>
      </c>
      <c r="K757" s="20" t="s">
        <v>2828</v>
      </c>
      <c r="L757" s="20" t="s">
        <v>2828</v>
      </c>
      <c r="N757" s="12">
        <f t="shared" si="66"/>
        <v>61</v>
      </c>
      <c r="O757" s="12">
        <f t="shared" si="67"/>
        <v>3.05</v>
      </c>
      <c r="P757" s="26">
        <v>40</v>
      </c>
      <c r="Q757" s="30">
        <f t="shared" si="68"/>
        <v>9</v>
      </c>
      <c r="R757" s="3">
        <f t="shared" si="69"/>
        <v>19</v>
      </c>
      <c r="S757" s="3">
        <f t="shared" si="70"/>
        <v>19</v>
      </c>
      <c r="T757" s="3">
        <f t="shared" si="71"/>
        <v>0</v>
      </c>
      <c r="U757" s="29">
        <v>3</v>
      </c>
      <c r="V757" s="10">
        <v>6</v>
      </c>
      <c r="W757" s="32">
        <v>6</v>
      </c>
      <c r="X757" s="29">
        <v>6</v>
      </c>
      <c r="Y757" s="32">
        <v>5</v>
      </c>
      <c r="Z757" s="32">
        <v>9</v>
      </c>
      <c r="AA757" s="32">
        <v>5</v>
      </c>
      <c r="AB757" s="34">
        <v>0</v>
      </c>
      <c r="AC757" s="34">
        <v>0</v>
      </c>
      <c r="AD757" s="34">
        <v>0</v>
      </c>
    </row>
    <row r="758" spans="1:30" ht="12.75">
      <c r="A758" s="11">
        <v>5156</v>
      </c>
      <c r="B758" s="20" t="s">
        <v>872</v>
      </c>
      <c r="D758" s="20" t="s">
        <v>3727</v>
      </c>
      <c r="E758" s="20" t="s">
        <v>3748</v>
      </c>
      <c r="F758" s="20" t="s">
        <v>3424</v>
      </c>
      <c r="J758" s="20" t="s">
        <v>7812</v>
      </c>
      <c r="K758" s="20" t="s">
        <v>2829</v>
      </c>
      <c r="L758" s="20" t="s">
        <v>2407</v>
      </c>
      <c r="N758" s="12">
        <f t="shared" si="66"/>
        <v>60</v>
      </c>
      <c r="O758" s="12">
        <f t="shared" si="67"/>
        <v>3</v>
      </c>
      <c r="P758" s="26">
        <v>40</v>
      </c>
      <c r="Q758" s="30">
        <f t="shared" si="68"/>
        <v>9</v>
      </c>
      <c r="R758" s="3">
        <f t="shared" si="69"/>
        <v>18</v>
      </c>
      <c r="S758" s="3">
        <f t="shared" si="70"/>
        <v>18</v>
      </c>
      <c r="T758" s="3">
        <f t="shared" si="71"/>
        <v>0</v>
      </c>
      <c r="U758" s="29">
        <v>2</v>
      </c>
      <c r="V758" s="10">
        <v>6</v>
      </c>
      <c r="W758" s="32">
        <v>6</v>
      </c>
      <c r="X758" s="29">
        <v>14</v>
      </c>
      <c r="Y758" s="32">
        <v>9</v>
      </c>
      <c r="Z758" s="32">
        <v>6</v>
      </c>
      <c r="AA758" s="32">
        <v>3</v>
      </c>
      <c r="AB758" s="34">
        <v>0</v>
      </c>
      <c r="AC758" s="34">
        <v>0</v>
      </c>
      <c r="AD758" s="34">
        <v>0</v>
      </c>
    </row>
    <row r="759" spans="1:30" ht="12.75">
      <c r="A759" s="11">
        <v>495556</v>
      </c>
      <c r="B759" s="20" t="s">
        <v>870</v>
      </c>
      <c r="C759" s="20" t="s">
        <v>5775</v>
      </c>
      <c r="D759" s="20" t="s">
        <v>3727</v>
      </c>
      <c r="E759" s="20" t="s">
        <v>3748</v>
      </c>
      <c r="F759" s="20" t="s">
        <v>3424</v>
      </c>
      <c r="K759" s="20" t="s">
        <v>4484</v>
      </c>
      <c r="L759" s="20" t="s">
        <v>5786</v>
      </c>
      <c r="N759" s="12">
        <f t="shared" si="66"/>
        <v>59.25</v>
      </c>
      <c r="O759" s="12">
        <f t="shared" si="67"/>
        <v>2.9625</v>
      </c>
      <c r="P759" s="26">
        <v>40</v>
      </c>
      <c r="Q759" s="30">
        <f t="shared" si="68"/>
        <v>9</v>
      </c>
      <c r="R759" s="3">
        <f t="shared" si="69"/>
        <v>18</v>
      </c>
      <c r="S759" s="3">
        <f t="shared" si="70"/>
        <v>18</v>
      </c>
      <c r="T759" s="3">
        <f t="shared" si="71"/>
        <v>0</v>
      </c>
      <c r="U759" s="29">
        <v>2</v>
      </c>
      <c r="V759" s="10">
        <v>6</v>
      </c>
      <c r="W759" s="32">
        <v>6</v>
      </c>
      <c r="X759" s="29">
        <v>11</v>
      </c>
      <c r="Y759" s="32">
        <v>9</v>
      </c>
      <c r="Z759" s="32">
        <v>6</v>
      </c>
      <c r="AA759" s="32">
        <v>3</v>
      </c>
      <c r="AB759" s="34">
        <v>0</v>
      </c>
      <c r="AC759" s="34">
        <v>0</v>
      </c>
      <c r="AD759" s="34">
        <v>0</v>
      </c>
    </row>
    <row r="760" spans="1:30" ht="12.75">
      <c r="A760" s="11">
        <v>287500</v>
      </c>
      <c r="B760" s="20" t="s">
        <v>870</v>
      </c>
      <c r="C760" s="20" t="s">
        <v>474</v>
      </c>
      <c r="D760" s="20" t="s">
        <v>3727</v>
      </c>
      <c r="E760" s="20" t="s">
        <v>3748</v>
      </c>
      <c r="F760" s="20" t="s">
        <v>3424</v>
      </c>
      <c r="K760" s="20" t="s">
        <v>2833</v>
      </c>
      <c r="L760" s="20" t="s">
        <v>477</v>
      </c>
      <c r="N760" s="12">
        <f t="shared" si="66"/>
        <v>59.25</v>
      </c>
      <c r="O760" s="12">
        <f t="shared" si="67"/>
        <v>2.9625</v>
      </c>
      <c r="P760" s="26">
        <v>40</v>
      </c>
      <c r="Q760" s="30">
        <f t="shared" si="68"/>
        <v>9</v>
      </c>
      <c r="R760" s="3">
        <f t="shared" si="69"/>
        <v>18</v>
      </c>
      <c r="S760" s="3">
        <f t="shared" si="70"/>
        <v>18</v>
      </c>
      <c r="T760" s="3">
        <f t="shared" si="71"/>
        <v>0</v>
      </c>
      <c r="U760" s="29">
        <v>2</v>
      </c>
      <c r="V760" s="10">
        <v>6</v>
      </c>
      <c r="W760" s="32">
        <v>6</v>
      </c>
      <c r="X760" s="29">
        <v>11</v>
      </c>
      <c r="Y760" s="32">
        <v>9</v>
      </c>
      <c r="Z760" s="32">
        <v>6</v>
      </c>
      <c r="AA760" s="32">
        <v>3</v>
      </c>
      <c r="AB760" s="34">
        <v>0</v>
      </c>
      <c r="AC760" s="34">
        <v>0</v>
      </c>
      <c r="AD760" s="34">
        <v>0</v>
      </c>
    </row>
    <row r="761" spans="1:30" ht="12.75">
      <c r="A761" s="11">
        <v>373618</v>
      </c>
      <c r="B761" s="20" t="s">
        <v>870</v>
      </c>
      <c r="C761" s="20" t="s">
        <v>5775</v>
      </c>
      <c r="D761" s="20" t="s">
        <v>3727</v>
      </c>
      <c r="E761" s="20" t="s">
        <v>3748</v>
      </c>
      <c r="F761" s="20" t="s">
        <v>3424</v>
      </c>
      <c r="K761" s="20" t="s">
        <v>2833</v>
      </c>
      <c r="L761" s="20" t="s">
        <v>5784</v>
      </c>
      <c r="N761" s="12">
        <f t="shared" si="66"/>
        <v>59.25</v>
      </c>
      <c r="O761" s="12">
        <f t="shared" si="67"/>
        <v>2.9625</v>
      </c>
      <c r="P761" s="26">
        <v>40</v>
      </c>
      <c r="Q761" s="30">
        <f t="shared" si="68"/>
        <v>9</v>
      </c>
      <c r="R761" s="3">
        <f t="shared" si="69"/>
        <v>18</v>
      </c>
      <c r="S761" s="3">
        <f t="shared" si="70"/>
        <v>18</v>
      </c>
      <c r="T761" s="3">
        <f t="shared" si="71"/>
        <v>0</v>
      </c>
      <c r="U761" s="29">
        <v>2</v>
      </c>
      <c r="V761" s="10">
        <v>6</v>
      </c>
      <c r="W761" s="32">
        <v>6</v>
      </c>
      <c r="X761" s="29">
        <v>11</v>
      </c>
      <c r="Y761" s="32">
        <v>9</v>
      </c>
      <c r="Z761" s="32">
        <v>6</v>
      </c>
      <c r="AA761" s="32">
        <v>3</v>
      </c>
      <c r="AB761" s="34">
        <v>0</v>
      </c>
      <c r="AC761" s="34">
        <v>0</v>
      </c>
      <c r="AD761" s="34">
        <v>0</v>
      </c>
    </row>
    <row r="762" spans="1:30" ht="12.75">
      <c r="A762" s="11">
        <v>711236</v>
      </c>
      <c r="B762" s="20" t="s">
        <v>870</v>
      </c>
      <c r="C762" s="20" t="s">
        <v>3086</v>
      </c>
      <c r="D762" s="20" t="s">
        <v>3727</v>
      </c>
      <c r="E762" s="20" t="s">
        <v>3748</v>
      </c>
      <c r="F762" s="20" t="s">
        <v>3424</v>
      </c>
      <c r="K762" s="20" t="s">
        <v>2833</v>
      </c>
      <c r="L762" s="20" t="s">
        <v>3104</v>
      </c>
      <c r="N762" s="12">
        <f t="shared" si="66"/>
        <v>59.25</v>
      </c>
      <c r="O762" s="12">
        <f t="shared" si="67"/>
        <v>2.9625</v>
      </c>
      <c r="P762" s="26">
        <v>40</v>
      </c>
      <c r="Q762" s="30">
        <f t="shared" si="68"/>
        <v>9</v>
      </c>
      <c r="R762" s="3">
        <f t="shared" si="69"/>
        <v>18</v>
      </c>
      <c r="S762" s="3">
        <f t="shared" si="70"/>
        <v>18</v>
      </c>
      <c r="T762" s="3">
        <f t="shared" si="71"/>
        <v>0</v>
      </c>
      <c r="U762" s="29">
        <v>2</v>
      </c>
      <c r="V762" s="10">
        <v>6</v>
      </c>
      <c r="W762" s="32">
        <v>6</v>
      </c>
      <c r="X762" s="29">
        <v>11</v>
      </c>
      <c r="Y762" s="32">
        <v>9</v>
      </c>
      <c r="Z762" s="32">
        <v>6</v>
      </c>
      <c r="AA762" s="32">
        <v>3</v>
      </c>
      <c r="AB762" s="34">
        <v>0</v>
      </c>
      <c r="AC762" s="34">
        <v>0</v>
      </c>
      <c r="AD762" s="34">
        <v>0</v>
      </c>
    </row>
    <row r="763" spans="1:30" ht="12.75">
      <c r="A763" s="11">
        <v>344</v>
      </c>
      <c r="B763" s="20" t="s">
        <v>871</v>
      </c>
      <c r="C763" s="20" t="s">
        <v>1952</v>
      </c>
      <c r="D763" s="20" t="s">
        <v>3727</v>
      </c>
      <c r="E763" s="20" t="s">
        <v>3748</v>
      </c>
      <c r="F763" s="20" t="s">
        <v>3424</v>
      </c>
      <c r="K763" s="20" t="s">
        <v>2832</v>
      </c>
      <c r="L763" s="20" t="s">
        <v>1951</v>
      </c>
      <c r="N763" s="12">
        <f t="shared" si="66"/>
        <v>53.50</v>
      </c>
      <c r="O763" s="12">
        <f t="shared" si="67"/>
        <v>2.3777777777777778</v>
      </c>
      <c r="P763" s="26">
        <v>45</v>
      </c>
      <c r="Q763" s="30">
        <f t="shared" si="68"/>
        <v>9</v>
      </c>
      <c r="R763" s="3">
        <f t="shared" si="69"/>
        <v>16</v>
      </c>
      <c r="S763" s="3">
        <f t="shared" si="70"/>
        <v>16</v>
      </c>
      <c r="T763" s="3">
        <f t="shared" si="71"/>
        <v>0</v>
      </c>
      <c r="U763" s="29">
        <v>2</v>
      </c>
      <c r="V763" s="10">
        <v>6</v>
      </c>
      <c r="W763" s="32">
        <v>5</v>
      </c>
      <c r="X763" s="29">
        <v>9</v>
      </c>
      <c r="Y763" s="32">
        <v>3</v>
      </c>
      <c r="Z763" s="32">
        <v>9</v>
      </c>
      <c r="AA763" s="32">
        <v>4</v>
      </c>
      <c r="AB763" s="34">
        <v>0</v>
      </c>
      <c r="AC763" s="34">
        <v>0</v>
      </c>
      <c r="AD763" s="34">
        <v>0</v>
      </c>
    </row>
    <row r="764" spans="1:30" ht="12.75">
      <c r="A764" s="11">
        <v>47500</v>
      </c>
      <c r="B764" s="20" t="s">
        <v>877</v>
      </c>
      <c r="C764" s="20" t="s">
        <v>7045</v>
      </c>
      <c r="D764" s="20" t="s">
        <v>3727</v>
      </c>
      <c r="E764" s="20" t="s">
        <v>3748</v>
      </c>
      <c r="F764" s="20" t="s">
        <v>3424</v>
      </c>
      <c r="K764" s="20" t="s">
        <v>2832</v>
      </c>
      <c r="L764" s="20" t="s">
        <v>5980</v>
      </c>
      <c r="N764" s="12">
        <f t="shared" si="66"/>
        <v>53.50</v>
      </c>
      <c r="O764" s="12">
        <f t="shared" si="67"/>
        <v>2.3777777777777778</v>
      </c>
      <c r="P764" s="26">
        <v>45</v>
      </c>
      <c r="Q764" s="30">
        <f t="shared" si="68"/>
        <v>9</v>
      </c>
      <c r="R764" s="3">
        <f t="shared" si="69"/>
        <v>16</v>
      </c>
      <c r="S764" s="3">
        <f t="shared" si="70"/>
        <v>16</v>
      </c>
      <c r="T764" s="3">
        <f t="shared" si="71"/>
        <v>0</v>
      </c>
      <c r="U764" s="29">
        <v>2</v>
      </c>
      <c r="V764" s="10">
        <v>6</v>
      </c>
      <c r="W764" s="32">
        <v>5</v>
      </c>
      <c r="X764" s="29">
        <v>9</v>
      </c>
      <c r="Y764" s="32">
        <v>3</v>
      </c>
      <c r="Z764" s="32">
        <v>9</v>
      </c>
      <c r="AA764" s="32">
        <v>4</v>
      </c>
      <c r="AB764" s="34">
        <v>0</v>
      </c>
      <c r="AC764" s="34">
        <v>0</v>
      </c>
      <c r="AD764" s="34">
        <v>0</v>
      </c>
    </row>
    <row r="765" spans="1:30" ht="12.75">
      <c r="A765" s="11">
        <v>1103998</v>
      </c>
      <c r="B765" s="20" t="s">
        <v>872</v>
      </c>
      <c r="D765" s="20" t="s">
        <v>3727</v>
      </c>
      <c r="E765" s="20" t="s">
        <v>3748</v>
      </c>
      <c r="F765" s="20" t="s">
        <v>3424</v>
      </c>
      <c r="J765" s="20" t="s">
        <v>7812</v>
      </c>
      <c r="K765" s="20" t="s">
        <v>2826</v>
      </c>
      <c r="L765" s="20" t="s">
        <v>8110</v>
      </c>
      <c r="N765" s="12">
        <f t="shared" si="66"/>
        <v>73.50</v>
      </c>
      <c r="O765" s="12">
        <f t="shared" si="67"/>
        <v>2.7222222222222223</v>
      </c>
      <c r="P765" s="26">
        <v>54</v>
      </c>
      <c r="Q765" s="30">
        <f t="shared" si="68"/>
        <v>9</v>
      </c>
      <c r="R765" s="3">
        <f t="shared" si="69"/>
        <v>23</v>
      </c>
      <c r="S765" s="3">
        <f t="shared" si="70"/>
        <v>23</v>
      </c>
      <c r="T765" s="3">
        <f t="shared" si="71"/>
        <v>0</v>
      </c>
      <c r="U765" s="29">
        <v>4</v>
      </c>
      <c r="V765" s="10">
        <v>6</v>
      </c>
      <c r="W765" s="32">
        <v>7</v>
      </c>
      <c r="X765" s="29">
        <v>15</v>
      </c>
      <c r="Y765" s="32">
        <v>9</v>
      </c>
      <c r="Z765" s="32">
        <v>9</v>
      </c>
      <c r="AA765" s="32">
        <v>5</v>
      </c>
      <c r="AB765" s="34">
        <v>0</v>
      </c>
      <c r="AC765" s="34">
        <v>0</v>
      </c>
      <c r="AD765" s="34">
        <v>0</v>
      </c>
    </row>
    <row r="766" spans="1:30" ht="12.75">
      <c r="A766" s="11">
        <v>1875</v>
      </c>
      <c r="B766" s="20" t="s">
        <v>872</v>
      </c>
      <c r="D766" s="20" t="s">
        <v>3727</v>
      </c>
      <c r="E766" s="20" t="s">
        <v>3748</v>
      </c>
      <c r="F766" s="20" t="s">
        <v>3424</v>
      </c>
      <c r="K766" s="20" t="s">
        <v>2561</v>
      </c>
      <c r="L766" s="20" t="s">
        <v>234</v>
      </c>
      <c r="N766" s="12">
        <f t="shared" si="66"/>
        <v>46.75</v>
      </c>
      <c r="O766" s="12">
        <f t="shared" si="67"/>
        <v>3.3392857142857144</v>
      </c>
      <c r="P766" s="26">
        <v>28</v>
      </c>
      <c r="Q766" s="30">
        <f t="shared" si="68"/>
        <v>9</v>
      </c>
      <c r="R766" s="3">
        <f t="shared" si="69"/>
        <v>14</v>
      </c>
      <c r="S766" s="3">
        <f t="shared" si="70"/>
        <v>14</v>
      </c>
      <c r="T766" s="3">
        <f t="shared" si="71"/>
        <v>0</v>
      </c>
      <c r="U766" s="29">
        <v>2</v>
      </c>
      <c r="V766" s="10">
        <v>5</v>
      </c>
      <c r="W766" s="32">
        <v>4</v>
      </c>
      <c r="X766" s="29">
        <v>9</v>
      </c>
      <c r="Y766" s="32">
        <v>2</v>
      </c>
      <c r="Z766" s="32">
        <v>9</v>
      </c>
      <c r="AA766" s="32">
        <v>3</v>
      </c>
      <c r="AB766" s="34">
        <v>0</v>
      </c>
      <c r="AC766" s="34">
        <v>0</v>
      </c>
      <c r="AD766" s="34">
        <v>0</v>
      </c>
    </row>
    <row r="767" spans="1:30" ht="12.75">
      <c r="A767" s="11">
        <v>901800</v>
      </c>
      <c r="B767" s="20" t="s">
        <v>870</v>
      </c>
      <c r="C767" s="20" t="s">
        <v>3434</v>
      </c>
      <c r="D767" s="20" t="s">
        <v>3727</v>
      </c>
      <c r="E767" s="20" t="s">
        <v>3748</v>
      </c>
      <c r="F767" s="20" t="s">
        <v>3424</v>
      </c>
      <c r="K767" s="20" t="s">
        <v>759</v>
      </c>
      <c r="L767" s="20" t="s">
        <v>1047</v>
      </c>
      <c r="N767" s="12">
        <f t="shared" si="66"/>
        <v>58.25</v>
      </c>
      <c r="O767" s="12">
        <f t="shared" si="67"/>
        <v>3.8833333333333333</v>
      </c>
      <c r="P767" s="26">
        <v>30</v>
      </c>
      <c r="Q767" s="30">
        <f t="shared" si="68"/>
        <v>9</v>
      </c>
      <c r="R767" s="3">
        <f t="shared" si="69"/>
        <v>18</v>
      </c>
      <c r="S767" s="3">
        <f t="shared" si="70"/>
        <v>18</v>
      </c>
      <c r="T767" s="3">
        <f t="shared" si="71"/>
        <v>0</v>
      </c>
      <c r="U767" s="29">
        <v>3</v>
      </c>
      <c r="V767" s="10">
        <v>5</v>
      </c>
      <c r="W767" s="32">
        <v>6</v>
      </c>
      <c r="X767" s="29">
        <v>9</v>
      </c>
      <c r="Y767" s="32">
        <v>4</v>
      </c>
      <c r="Z767" s="32">
        <v>9</v>
      </c>
      <c r="AA767" s="32">
        <v>5</v>
      </c>
      <c r="AB767" s="34">
        <v>0</v>
      </c>
      <c r="AC767" s="34">
        <v>0</v>
      </c>
      <c r="AD767" s="34">
        <v>0</v>
      </c>
    </row>
    <row r="768" spans="1:30" ht="12.75">
      <c r="A768" s="11">
        <v>2247</v>
      </c>
      <c r="B768" s="20" t="s">
        <v>872</v>
      </c>
      <c r="D768" s="20" t="s">
        <v>3727</v>
      </c>
      <c r="E768" s="20" t="s">
        <v>3748</v>
      </c>
      <c r="F768" s="20" t="s">
        <v>3424</v>
      </c>
      <c r="G768" s="48" t="s">
        <v>8293</v>
      </c>
      <c r="K768" s="20" t="s">
        <v>759</v>
      </c>
      <c r="L768" s="20" t="s">
        <v>1554</v>
      </c>
      <c r="N768" s="12">
        <f t="shared" si="66"/>
        <v>52.50</v>
      </c>
      <c r="O768" s="12">
        <f t="shared" si="67"/>
        <v>3.1818181818181817</v>
      </c>
      <c r="P768" s="26">
        <v>33</v>
      </c>
      <c r="Q768" s="30">
        <f t="shared" si="68"/>
        <v>9</v>
      </c>
      <c r="R768" s="3">
        <f t="shared" si="69"/>
        <v>15</v>
      </c>
      <c r="S768" s="3">
        <f t="shared" si="70"/>
        <v>15</v>
      </c>
      <c r="T768" s="3">
        <f t="shared" si="71"/>
        <v>0</v>
      </c>
      <c r="U768" s="29">
        <v>2</v>
      </c>
      <c r="V768" s="10">
        <v>5</v>
      </c>
      <c r="W768" s="32">
        <v>6</v>
      </c>
      <c r="X768" s="29">
        <v>14</v>
      </c>
      <c r="Y768" s="32">
        <v>2</v>
      </c>
      <c r="Z768" s="32">
        <v>9</v>
      </c>
      <c r="AA768" s="32">
        <v>4</v>
      </c>
      <c r="AB768" s="34">
        <v>0</v>
      </c>
      <c r="AC768" s="34">
        <v>0</v>
      </c>
      <c r="AD768" s="34">
        <v>0</v>
      </c>
    </row>
    <row r="769" spans="1:30" ht="12.75">
      <c r="A769" s="11">
        <v>23000</v>
      </c>
      <c r="B769" s="20" t="s">
        <v>868</v>
      </c>
      <c r="C769" s="20" t="s">
        <v>941</v>
      </c>
      <c r="D769" s="20" t="s">
        <v>3727</v>
      </c>
      <c r="E769" s="20" t="s">
        <v>3748</v>
      </c>
      <c r="F769" s="20" t="s">
        <v>3424</v>
      </c>
      <c r="K769" s="20" t="s">
        <v>759</v>
      </c>
      <c r="L769" s="20" t="s">
        <v>942</v>
      </c>
      <c r="N769" s="12">
        <f t="shared" si="66"/>
        <v>55.25</v>
      </c>
      <c r="O769" s="12">
        <f t="shared" si="67"/>
        <v>3.157142857142857</v>
      </c>
      <c r="P769" s="26">
        <v>35</v>
      </c>
      <c r="Q769" s="30">
        <f t="shared" si="68"/>
        <v>9</v>
      </c>
      <c r="R769" s="3">
        <f t="shared" si="69"/>
        <v>18</v>
      </c>
      <c r="S769" s="3">
        <f t="shared" si="70"/>
        <v>18</v>
      </c>
      <c r="T769" s="3">
        <f t="shared" si="71"/>
        <v>0</v>
      </c>
      <c r="U769" s="29">
        <v>0</v>
      </c>
      <c r="V769" s="10">
        <v>5</v>
      </c>
      <c r="W769" s="32">
        <v>6</v>
      </c>
      <c r="X769" s="29">
        <v>9</v>
      </c>
      <c r="Y769" s="32">
        <v>3</v>
      </c>
      <c r="Z769" s="32">
        <v>9</v>
      </c>
      <c r="AA769" s="32">
        <v>6</v>
      </c>
      <c r="AB769" s="34">
        <v>0</v>
      </c>
      <c r="AC769" s="34">
        <v>0</v>
      </c>
      <c r="AD769" s="34">
        <v>0</v>
      </c>
    </row>
    <row r="770" spans="1:30" ht="12.75">
      <c r="A770" s="11">
        <v>287</v>
      </c>
      <c r="B770" s="20" t="s">
        <v>868</v>
      </c>
      <c r="C770" s="20" t="s">
        <v>951</v>
      </c>
      <c r="D770" s="20" t="s">
        <v>3727</v>
      </c>
      <c r="E770" s="20" t="s">
        <v>3748</v>
      </c>
      <c r="F770" s="20" t="s">
        <v>3424</v>
      </c>
      <c r="K770" s="20" t="s">
        <v>759</v>
      </c>
      <c r="L770" s="20" t="s">
        <v>8453</v>
      </c>
      <c r="N770" s="12">
        <f t="shared" si="72" ref="N770:N833">2*S770+2*T770+U770+1.5*V770+1.25*W770+0.25*X770+2</f>
        <v>51.50</v>
      </c>
      <c r="O770" s="12">
        <f t="shared" si="73" ref="O770:O833">N770/(P770*0.5)</f>
        <v>2.9428571428571431</v>
      </c>
      <c r="P770" s="26">
        <v>35</v>
      </c>
      <c r="Q770" s="30">
        <f t="shared" si="74" ref="Q770:Q833">MAX(Y770:AD770)</f>
        <v>9</v>
      </c>
      <c r="R770" s="3">
        <f t="shared" si="75" ref="R770:R833">SUM(Y770:AD770)</f>
        <v>15</v>
      </c>
      <c r="S770" s="3">
        <f t="shared" si="76" ref="S770:S833">SUM(Y770:AA770)</f>
        <v>15</v>
      </c>
      <c r="T770" s="3">
        <f t="shared" si="77" ref="T770:T833">SUM(AB770:AD770)</f>
        <v>0</v>
      </c>
      <c r="U770" s="29">
        <v>2</v>
      </c>
      <c r="V770" s="10">
        <v>5</v>
      </c>
      <c r="W770" s="32">
        <v>6</v>
      </c>
      <c r="X770" s="29">
        <v>10</v>
      </c>
      <c r="Y770" s="32">
        <v>2</v>
      </c>
      <c r="Z770" s="32">
        <v>9</v>
      </c>
      <c r="AA770" s="32">
        <v>4</v>
      </c>
      <c r="AB770" s="34">
        <v>0</v>
      </c>
      <c r="AC770" s="34">
        <v>0</v>
      </c>
      <c r="AD770" s="34">
        <v>0</v>
      </c>
    </row>
    <row r="771" spans="1:30" ht="12.75">
      <c r="A771" s="11">
        <v>250000</v>
      </c>
      <c r="B771" s="20" t="s">
        <v>2247</v>
      </c>
      <c r="C771" s="20" t="s">
        <v>5012</v>
      </c>
      <c r="D771" s="20" t="s">
        <v>3727</v>
      </c>
      <c r="E771" s="20" t="s">
        <v>3748</v>
      </c>
      <c r="F771" s="20" t="s">
        <v>3424</v>
      </c>
      <c r="K771" s="20" t="s">
        <v>2799</v>
      </c>
      <c r="L771" s="20" t="s">
        <v>8433</v>
      </c>
      <c r="N771" s="12">
        <f t="shared" si="72"/>
        <v>51.25</v>
      </c>
      <c r="O771" s="12">
        <f t="shared" si="73"/>
        <v>2.9285714285714284</v>
      </c>
      <c r="P771" s="26">
        <v>35</v>
      </c>
      <c r="Q771" s="30">
        <f t="shared" si="74"/>
        <v>9</v>
      </c>
      <c r="R771" s="3">
        <f t="shared" si="75"/>
        <v>15</v>
      </c>
      <c r="S771" s="3">
        <f t="shared" si="76"/>
        <v>15</v>
      </c>
      <c r="T771" s="3">
        <f t="shared" si="77"/>
        <v>0</v>
      </c>
      <c r="U771" s="29">
        <v>2</v>
      </c>
      <c r="V771" s="10">
        <v>5</v>
      </c>
      <c r="W771" s="32">
        <v>6</v>
      </c>
      <c r="X771" s="29">
        <v>9</v>
      </c>
      <c r="Y771" s="32">
        <v>2</v>
      </c>
      <c r="Z771" s="32">
        <v>9</v>
      </c>
      <c r="AA771" s="32">
        <v>4</v>
      </c>
      <c r="AB771" s="34">
        <v>0</v>
      </c>
      <c r="AC771" s="34">
        <v>0</v>
      </c>
      <c r="AD771" s="34">
        <v>0</v>
      </c>
    </row>
    <row r="772" spans="1:30" ht="12.75">
      <c r="A772" s="11">
        <v>1250</v>
      </c>
      <c r="B772" s="20" t="s">
        <v>869</v>
      </c>
      <c r="C772" s="20" t="s">
        <v>5006</v>
      </c>
      <c r="D772" s="20" t="s">
        <v>3727</v>
      </c>
      <c r="E772" s="20" t="s">
        <v>3748</v>
      </c>
      <c r="F772" s="20" t="s">
        <v>3424</v>
      </c>
      <c r="K772" s="20" t="s">
        <v>759</v>
      </c>
      <c r="L772" s="20" t="s">
        <v>721</v>
      </c>
      <c r="N772" s="12">
        <f t="shared" si="72"/>
        <v>51.25</v>
      </c>
      <c r="O772" s="12">
        <f t="shared" si="73"/>
        <v>2.9285714285714284</v>
      </c>
      <c r="P772" s="26">
        <v>35</v>
      </c>
      <c r="Q772" s="30">
        <f t="shared" si="74"/>
        <v>9</v>
      </c>
      <c r="R772" s="3">
        <f t="shared" si="75"/>
        <v>15</v>
      </c>
      <c r="S772" s="3">
        <f t="shared" si="76"/>
        <v>15</v>
      </c>
      <c r="T772" s="3">
        <f t="shared" si="77"/>
        <v>0</v>
      </c>
      <c r="U772" s="29">
        <v>2</v>
      </c>
      <c r="V772" s="10">
        <v>5</v>
      </c>
      <c r="W772" s="32">
        <v>6</v>
      </c>
      <c r="X772" s="29">
        <v>9</v>
      </c>
      <c r="Y772" s="32">
        <v>2</v>
      </c>
      <c r="Z772" s="32">
        <v>9</v>
      </c>
      <c r="AA772" s="32">
        <v>4</v>
      </c>
      <c r="AB772" s="34">
        <v>0</v>
      </c>
      <c r="AC772" s="34">
        <v>0</v>
      </c>
      <c r="AD772" s="34">
        <v>0</v>
      </c>
    </row>
    <row r="773" spans="1:30" ht="12.75">
      <c r="A773" s="11">
        <v>41574</v>
      </c>
      <c r="B773" s="20" t="s">
        <v>870</v>
      </c>
      <c r="C773" s="20" t="s">
        <v>2977</v>
      </c>
      <c r="D773" s="20" t="s">
        <v>3727</v>
      </c>
      <c r="E773" s="20" t="s">
        <v>3748</v>
      </c>
      <c r="F773" s="20" t="s">
        <v>3424</v>
      </c>
      <c r="K773" s="20" t="s">
        <v>759</v>
      </c>
      <c r="L773" s="20" t="s">
        <v>2979</v>
      </c>
      <c r="N773" s="12">
        <f t="shared" si="72"/>
        <v>51.25</v>
      </c>
      <c r="O773" s="12">
        <f t="shared" si="73"/>
        <v>2.9285714285714284</v>
      </c>
      <c r="P773" s="26">
        <v>35</v>
      </c>
      <c r="Q773" s="30">
        <f t="shared" si="74"/>
        <v>9</v>
      </c>
      <c r="R773" s="3">
        <f t="shared" si="75"/>
        <v>15</v>
      </c>
      <c r="S773" s="3">
        <f t="shared" si="76"/>
        <v>15</v>
      </c>
      <c r="T773" s="3">
        <f t="shared" si="77"/>
        <v>0</v>
      </c>
      <c r="U773" s="29">
        <v>2</v>
      </c>
      <c r="V773" s="10">
        <v>5</v>
      </c>
      <c r="W773" s="32">
        <v>6</v>
      </c>
      <c r="X773" s="29">
        <v>9</v>
      </c>
      <c r="Y773" s="32">
        <v>2</v>
      </c>
      <c r="Z773" s="32">
        <v>9</v>
      </c>
      <c r="AA773" s="32">
        <v>4</v>
      </c>
      <c r="AB773" s="34">
        <v>0</v>
      </c>
      <c r="AC773" s="34">
        <v>0</v>
      </c>
      <c r="AD773" s="34">
        <v>0</v>
      </c>
    </row>
    <row r="774" spans="1:30" ht="12.75">
      <c r="A774" s="11">
        <v>41574</v>
      </c>
      <c r="B774" s="20" t="s">
        <v>870</v>
      </c>
      <c r="C774" s="20" t="s">
        <v>2977</v>
      </c>
      <c r="D774" s="20" t="s">
        <v>3727</v>
      </c>
      <c r="E774" s="20" t="s">
        <v>3748</v>
      </c>
      <c r="F774" s="20" t="s">
        <v>3424</v>
      </c>
      <c r="K774" s="20" t="s">
        <v>759</v>
      </c>
      <c r="L774" s="20" t="s">
        <v>2980</v>
      </c>
      <c r="N774" s="12">
        <f t="shared" si="72"/>
        <v>51.25</v>
      </c>
      <c r="O774" s="12">
        <f t="shared" si="73"/>
        <v>2.9285714285714284</v>
      </c>
      <c r="P774" s="26">
        <v>35</v>
      </c>
      <c r="Q774" s="30">
        <f t="shared" si="74"/>
        <v>9</v>
      </c>
      <c r="R774" s="3">
        <f t="shared" si="75"/>
        <v>15</v>
      </c>
      <c r="S774" s="3">
        <f t="shared" si="76"/>
        <v>15</v>
      </c>
      <c r="T774" s="3">
        <f t="shared" si="77"/>
        <v>0</v>
      </c>
      <c r="U774" s="29">
        <v>2</v>
      </c>
      <c r="V774" s="10">
        <v>5</v>
      </c>
      <c r="W774" s="32">
        <v>6</v>
      </c>
      <c r="X774" s="29">
        <v>9</v>
      </c>
      <c r="Y774" s="32">
        <v>2</v>
      </c>
      <c r="Z774" s="32">
        <v>9</v>
      </c>
      <c r="AA774" s="32">
        <v>4</v>
      </c>
      <c r="AB774" s="34">
        <v>0</v>
      </c>
      <c r="AC774" s="34">
        <v>0</v>
      </c>
      <c r="AD774" s="34">
        <v>0</v>
      </c>
    </row>
    <row r="775" spans="1:30" ht="12.75">
      <c r="A775" s="11">
        <v>41574</v>
      </c>
      <c r="B775" s="20" t="s">
        <v>870</v>
      </c>
      <c r="C775" s="20" t="s">
        <v>2977</v>
      </c>
      <c r="D775" s="20" t="s">
        <v>3727</v>
      </c>
      <c r="E775" s="20" t="s">
        <v>3748</v>
      </c>
      <c r="F775" s="20" t="s">
        <v>3424</v>
      </c>
      <c r="K775" s="20" t="s">
        <v>759</v>
      </c>
      <c r="L775" s="20" t="s">
        <v>2978</v>
      </c>
      <c r="N775" s="12">
        <f t="shared" si="72"/>
        <v>51.25</v>
      </c>
      <c r="O775" s="12">
        <f t="shared" si="73"/>
        <v>2.9285714285714284</v>
      </c>
      <c r="P775" s="26">
        <v>35</v>
      </c>
      <c r="Q775" s="30">
        <f t="shared" si="74"/>
        <v>9</v>
      </c>
      <c r="R775" s="3">
        <f t="shared" si="75"/>
        <v>15</v>
      </c>
      <c r="S775" s="3">
        <f t="shared" si="76"/>
        <v>15</v>
      </c>
      <c r="T775" s="3">
        <f t="shared" si="77"/>
        <v>0</v>
      </c>
      <c r="U775" s="29">
        <v>2</v>
      </c>
      <c r="V775" s="10">
        <v>5</v>
      </c>
      <c r="W775" s="32">
        <v>6</v>
      </c>
      <c r="X775" s="29">
        <v>9</v>
      </c>
      <c r="Y775" s="32">
        <v>2</v>
      </c>
      <c r="Z775" s="32">
        <v>9</v>
      </c>
      <c r="AA775" s="32">
        <v>4</v>
      </c>
      <c r="AB775" s="34">
        <v>0</v>
      </c>
      <c r="AC775" s="34">
        <v>0</v>
      </c>
      <c r="AD775" s="34">
        <v>0</v>
      </c>
    </row>
    <row r="776" spans="1:30" ht="12.75">
      <c r="A776" s="11">
        <v>5000</v>
      </c>
      <c r="B776" s="20" t="s">
        <v>870</v>
      </c>
      <c r="C776" s="20" t="s">
        <v>1845</v>
      </c>
      <c r="D776" s="20" t="s">
        <v>3727</v>
      </c>
      <c r="E776" s="20" t="s">
        <v>3748</v>
      </c>
      <c r="F776" s="20" t="s">
        <v>3424</v>
      </c>
      <c r="K776" s="20" t="s">
        <v>759</v>
      </c>
      <c r="L776" s="20" t="s">
        <v>1824</v>
      </c>
      <c r="N776" s="12">
        <f t="shared" si="72"/>
        <v>51.25</v>
      </c>
      <c r="O776" s="12">
        <f t="shared" si="73"/>
        <v>2.9285714285714284</v>
      </c>
      <c r="P776" s="26">
        <v>35</v>
      </c>
      <c r="Q776" s="30">
        <f t="shared" si="74"/>
        <v>9</v>
      </c>
      <c r="R776" s="3">
        <f t="shared" si="75"/>
        <v>15</v>
      </c>
      <c r="S776" s="3">
        <f t="shared" si="76"/>
        <v>15</v>
      </c>
      <c r="T776" s="3">
        <f t="shared" si="77"/>
        <v>0</v>
      </c>
      <c r="U776" s="29">
        <v>2</v>
      </c>
      <c r="V776" s="10">
        <v>5</v>
      </c>
      <c r="W776" s="32">
        <v>6</v>
      </c>
      <c r="X776" s="29">
        <v>9</v>
      </c>
      <c r="Y776" s="32">
        <v>2</v>
      </c>
      <c r="Z776" s="32">
        <v>9</v>
      </c>
      <c r="AA776" s="32">
        <v>4</v>
      </c>
      <c r="AB776" s="34">
        <v>0</v>
      </c>
      <c r="AC776" s="34">
        <v>0</v>
      </c>
      <c r="AD776" s="34">
        <v>0</v>
      </c>
    </row>
    <row r="777" spans="1:30" ht="12.75">
      <c r="A777" s="11">
        <v>16250</v>
      </c>
      <c r="B777" s="20" t="s">
        <v>870</v>
      </c>
      <c r="C777" s="20" t="s">
        <v>3004</v>
      </c>
      <c r="D777" s="20" t="s">
        <v>3727</v>
      </c>
      <c r="E777" s="20" t="s">
        <v>3748</v>
      </c>
      <c r="F777" s="20" t="s">
        <v>3424</v>
      </c>
      <c r="K777" s="20" t="s">
        <v>759</v>
      </c>
      <c r="L777" s="20" t="s">
        <v>2998</v>
      </c>
      <c r="N777" s="12">
        <f t="shared" si="72"/>
        <v>51.25</v>
      </c>
      <c r="O777" s="12">
        <f t="shared" si="73"/>
        <v>2.9285714285714284</v>
      </c>
      <c r="P777" s="26">
        <v>35</v>
      </c>
      <c r="Q777" s="30">
        <f t="shared" si="74"/>
        <v>9</v>
      </c>
      <c r="R777" s="3">
        <f t="shared" si="75"/>
        <v>15</v>
      </c>
      <c r="S777" s="3">
        <f t="shared" si="76"/>
        <v>15</v>
      </c>
      <c r="T777" s="3">
        <f t="shared" si="77"/>
        <v>0</v>
      </c>
      <c r="U777" s="29">
        <v>2</v>
      </c>
      <c r="V777" s="10">
        <v>5</v>
      </c>
      <c r="W777" s="32">
        <v>6</v>
      </c>
      <c r="X777" s="29">
        <v>9</v>
      </c>
      <c r="Y777" s="32">
        <v>2</v>
      </c>
      <c r="Z777" s="32">
        <v>9</v>
      </c>
      <c r="AA777" s="32">
        <v>4</v>
      </c>
      <c r="AB777" s="34">
        <v>0</v>
      </c>
      <c r="AC777" s="34">
        <v>0</v>
      </c>
      <c r="AD777" s="34">
        <v>0</v>
      </c>
    </row>
    <row r="778" spans="1:30" ht="12.75">
      <c r="A778" s="11">
        <v>650</v>
      </c>
      <c r="B778" s="20" t="s">
        <v>871</v>
      </c>
      <c r="C778" s="20" t="s">
        <v>1666</v>
      </c>
      <c r="D778" s="20" t="s">
        <v>3727</v>
      </c>
      <c r="E778" s="20" t="s">
        <v>3748</v>
      </c>
      <c r="F778" s="20" t="s">
        <v>3424</v>
      </c>
      <c r="K778" s="20" t="s">
        <v>759</v>
      </c>
      <c r="L778" s="20" t="s">
        <v>1684</v>
      </c>
      <c r="N778" s="12">
        <f t="shared" si="72"/>
        <v>51.25</v>
      </c>
      <c r="O778" s="12">
        <f t="shared" si="73"/>
        <v>2.9285714285714284</v>
      </c>
      <c r="P778" s="26">
        <v>35</v>
      </c>
      <c r="Q778" s="30">
        <f t="shared" si="74"/>
        <v>9</v>
      </c>
      <c r="R778" s="3">
        <f t="shared" si="75"/>
        <v>15</v>
      </c>
      <c r="S778" s="3">
        <f t="shared" si="76"/>
        <v>15</v>
      </c>
      <c r="T778" s="3">
        <f t="shared" si="77"/>
        <v>0</v>
      </c>
      <c r="U778" s="29">
        <v>2</v>
      </c>
      <c r="V778" s="10">
        <v>5</v>
      </c>
      <c r="W778" s="32">
        <v>6</v>
      </c>
      <c r="X778" s="29">
        <v>9</v>
      </c>
      <c r="Y778" s="32">
        <v>2</v>
      </c>
      <c r="Z778" s="32">
        <v>9</v>
      </c>
      <c r="AA778" s="32">
        <v>4</v>
      </c>
      <c r="AB778" s="34">
        <v>0</v>
      </c>
      <c r="AC778" s="34">
        <v>0</v>
      </c>
      <c r="AD778" s="34">
        <v>0</v>
      </c>
    </row>
    <row r="779" spans="1:30" ht="12.75">
      <c r="A779" s="11">
        <v>15000</v>
      </c>
      <c r="B779" s="20" t="s">
        <v>870</v>
      </c>
      <c r="C779" s="20" t="s">
        <v>637</v>
      </c>
      <c r="D779" s="20" t="s">
        <v>3727</v>
      </c>
      <c r="E779" s="20" t="s">
        <v>3748</v>
      </c>
      <c r="F779" s="20" t="s">
        <v>3424</v>
      </c>
      <c r="K779" s="20" t="s">
        <v>2828</v>
      </c>
      <c r="L779" s="20" t="s">
        <v>3992</v>
      </c>
      <c r="N779" s="12">
        <f t="shared" si="72"/>
        <v>54</v>
      </c>
      <c r="O779" s="12">
        <f t="shared" si="73"/>
        <v>2.5714285714285716</v>
      </c>
      <c r="P779" s="26">
        <v>42</v>
      </c>
      <c r="Q779" s="30">
        <f t="shared" si="74"/>
        <v>9</v>
      </c>
      <c r="R779" s="3">
        <f t="shared" si="75"/>
        <v>16</v>
      </c>
      <c r="S779" s="3">
        <f t="shared" si="76"/>
        <v>16</v>
      </c>
      <c r="T779" s="3">
        <f t="shared" si="77"/>
        <v>0</v>
      </c>
      <c r="U779" s="29">
        <v>3</v>
      </c>
      <c r="V779" s="10">
        <v>5</v>
      </c>
      <c r="W779" s="32">
        <v>6</v>
      </c>
      <c r="X779" s="29">
        <v>8</v>
      </c>
      <c r="Y779" s="32">
        <v>3</v>
      </c>
      <c r="Z779" s="32">
        <v>9</v>
      </c>
      <c r="AA779" s="32">
        <v>4</v>
      </c>
      <c r="AB779" s="34">
        <v>0</v>
      </c>
      <c r="AC779" s="34">
        <v>0</v>
      </c>
      <c r="AD779" s="34">
        <v>0</v>
      </c>
    </row>
    <row r="780" spans="1:30" ht="12.75">
      <c r="A780" s="11">
        <v>122350</v>
      </c>
      <c r="B780" s="20" t="s">
        <v>868</v>
      </c>
      <c r="C780" s="20" t="s">
        <v>1950</v>
      </c>
      <c r="D780" s="20" t="s">
        <v>3727</v>
      </c>
      <c r="E780" s="20" t="s">
        <v>3748</v>
      </c>
      <c r="F780" s="20" t="s">
        <v>3424</v>
      </c>
      <c r="K780" s="20" t="s">
        <v>2561</v>
      </c>
      <c r="L780" s="20" t="s">
        <v>1949</v>
      </c>
      <c r="N780" s="12">
        <f t="shared" si="72"/>
        <v>54.25</v>
      </c>
      <c r="O780" s="12">
        <f t="shared" si="73"/>
        <v>2.411111111111111</v>
      </c>
      <c r="P780" s="26">
        <v>45</v>
      </c>
      <c r="Q780" s="30">
        <f t="shared" si="74"/>
        <v>9</v>
      </c>
      <c r="R780" s="3">
        <f t="shared" si="75"/>
        <v>16</v>
      </c>
      <c r="S780" s="3">
        <f t="shared" si="76"/>
        <v>16</v>
      </c>
      <c r="T780" s="3">
        <f t="shared" si="77"/>
        <v>0</v>
      </c>
      <c r="U780" s="29">
        <v>3</v>
      </c>
      <c r="V780" s="10">
        <v>5</v>
      </c>
      <c r="W780" s="32">
        <v>6</v>
      </c>
      <c r="X780" s="29">
        <v>9</v>
      </c>
      <c r="Y780" s="32">
        <v>2</v>
      </c>
      <c r="Z780" s="32">
        <v>9</v>
      </c>
      <c r="AA780" s="32">
        <v>5</v>
      </c>
      <c r="AB780" s="34">
        <v>0</v>
      </c>
      <c r="AC780" s="34">
        <v>0</v>
      </c>
      <c r="AD780" s="34">
        <v>0</v>
      </c>
    </row>
    <row r="781" spans="1:30" ht="12.75">
      <c r="A781" s="11">
        <v>6875</v>
      </c>
      <c r="B781" s="20" t="s">
        <v>871</v>
      </c>
      <c r="C781" s="20" t="s">
        <v>1952</v>
      </c>
      <c r="D781" s="20" t="s">
        <v>3727</v>
      </c>
      <c r="E781" s="20" t="s">
        <v>3748</v>
      </c>
      <c r="F781" s="20" t="s">
        <v>3424</v>
      </c>
      <c r="K781" s="20" t="s">
        <v>2561</v>
      </c>
      <c r="L781" s="20" t="s">
        <v>3622</v>
      </c>
      <c r="N781" s="12">
        <f t="shared" si="72"/>
        <v>56.25</v>
      </c>
      <c r="O781" s="12">
        <f t="shared" si="73"/>
        <v>2.3936170212765959</v>
      </c>
      <c r="P781" s="26">
        <v>47</v>
      </c>
      <c r="Q781" s="30">
        <f t="shared" si="74"/>
        <v>9</v>
      </c>
      <c r="R781" s="3">
        <f t="shared" si="75"/>
        <v>17</v>
      </c>
      <c r="S781" s="3">
        <f t="shared" si="76"/>
        <v>17</v>
      </c>
      <c r="T781" s="3">
        <f t="shared" si="77"/>
        <v>0</v>
      </c>
      <c r="U781" s="29">
        <v>3</v>
      </c>
      <c r="V781" s="10">
        <v>5</v>
      </c>
      <c r="W781" s="32">
        <v>6</v>
      </c>
      <c r="X781" s="29">
        <v>9</v>
      </c>
      <c r="Y781" s="32">
        <v>3</v>
      </c>
      <c r="Z781" s="32">
        <v>9</v>
      </c>
      <c r="AA781" s="32">
        <v>5</v>
      </c>
      <c r="AB781" s="34">
        <v>0</v>
      </c>
      <c r="AC781" s="34">
        <v>0</v>
      </c>
      <c r="AD781" s="34">
        <v>0</v>
      </c>
    </row>
    <row r="782" spans="1:30" ht="12.75">
      <c r="A782" s="11">
        <v>288316</v>
      </c>
      <c r="B782" s="20" t="s">
        <v>871</v>
      </c>
      <c r="C782" s="20" t="s">
        <v>652</v>
      </c>
      <c r="D782" s="20" t="s">
        <v>3727</v>
      </c>
      <c r="E782" s="20" t="s">
        <v>3748</v>
      </c>
      <c r="F782" s="20" t="s">
        <v>3424</v>
      </c>
      <c r="K782" s="20" t="s">
        <v>2561</v>
      </c>
      <c r="L782" s="20" t="s">
        <v>838</v>
      </c>
      <c r="N782" s="12">
        <f t="shared" si="72"/>
        <v>56.25</v>
      </c>
      <c r="O782" s="12">
        <f t="shared" si="73"/>
        <v>2.3936170212765959</v>
      </c>
      <c r="P782" s="26">
        <v>47</v>
      </c>
      <c r="Q782" s="30">
        <f t="shared" si="74"/>
        <v>9</v>
      </c>
      <c r="R782" s="3">
        <f t="shared" si="75"/>
        <v>17</v>
      </c>
      <c r="S782" s="3">
        <f t="shared" si="76"/>
        <v>17</v>
      </c>
      <c r="T782" s="3">
        <f t="shared" si="77"/>
        <v>0</v>
      </c>
      <c r="U782" s="29">
        <v>3</v>
      </c>
      <c r="V782" s="10">
        <v>5</v>
      </c>
      <c r="W782" s="32">
        <v>6</v>
      </c>
      <c r="X782" s="29">
        <v>9</v>
      </c>
      <c r="Y782" s="32">
        <v>3</v>
      </c>
      <c r="Z782" s="32">
        <v>9</v>
      </c>
      <c r="AA782" s="32">
        <v>5</v>
      </c>
      <c r="AB782" s="34">
        <v>0</v>
      </c>
      <c r="AC782" s="34">
        <v>0</v>
      </c>
      <c r="AD782" s="34">
        <v>0</v>
      </c>
    </row>
    <row r="783" spans="1:30" ht="12.75">
      <c r="A783" s="11">
        <v>6250</v>
      </c>
      <c r="B783" s="20" t="s">
        <v>868</v>
      </c>
      <c r="C783" s="20" t="s">
        <v>951</v>
      </c>
      <c r="D783" s="20" t="s">
        <v>3727</v>
      </c>
      <c r="E783" s="20" t="s">
        <v>3748</v>
      </c>
      <c r="F783" s="20" t="s">
        <v>3424</v>
      </c>
      <c r="K783" s="20" t="s">
        <v>2561</v>
      </c>
      <c r="L783" s="20" t="s">
        <v>1318</v>
      </c>
      <c r="N783" s="12">
        <f t="shared" si="72"/>
        <v>52</v>
      </c>
      <c r="O783" s="12">
        <f t="shared" si="73"/>
        <v>2.2127659574468086</v>
      </c>
      <c r="P783" s="26">
        <v>47</v>
      </c>
      <c r="Q783" s="30">
        <f t="shared" si="74"/>
        <v>9</v>
      </c>
      <c r="R783" s="3">
        <f t="shared" si="75"/>
        <v>17</v>
      </c>
      <c r="S783" s="3">
        <f t="shared" si="76"/>
        <v>17</v>
      </c>
      <c r="T783" s="3">
        <f t="shared" si="77"/>
        <v>0</v>
      </c>
      <c r="V783" s="10">
        <v>5</v>
      </c>
      <c r="W783" s="32">
        <v>5</v>
      </c>
      <c r="X783" s="29">
        <v>9</v>
      </c>
      <c r="Y783" s="32">
        <v>3</v>
      </c>
      <c r="Z783" s="32">
        <v>9</v>
      </c>
      <c r="AA783" s="32">
        <v>5</v>
      </c>
      <c r="AB783" s="34">
        <v>0</v>
      </c>
      <c r="AC783" s="34">
        <v>0</v>
      </c>
      <c r="AD783" s="34">
        <v>0</v>
      </c>
    </row>
    <row r="784" spans="1:30" ht="12.75">
      <c r="A784" s="11">
        <v>1000000</v>
      </c>
      <c r="B784" s="20" t="s">
        <v>868</v>
      </c>
      <c r="C784" s="20" t="s">
        <v>7673</v>
      </c>
      <c r="D784" s="20" t="s">
        <v>3727</v>
      </c>
      <c r="E784" s="20" t="s">
        <v>3748</v>
      </c>
      <c r="F784" s="20" t="s">
        <v>3424</v>
      </c>
      <c r="K784" s="20" t="s">
        <v>2797</v>
      </c>
      <c r="L784" s="20" t="s">
        <v>6262</v>
      </c>
      <c r="M784" s="39" t="s">
        <v>8855</v>
      </c>
      <c r="N784" s="12">
        <f t="shared" si="72"/>
        <v>72.25</v>
      </c>
      <c r="O784" s="12">
        <f t="shared" si="73"/>
        <v>2.89</v>
      </c>
      <c r="P784" s="26">
        <v>50</v>
      </c>
      <c r="Q784" s="30">
        <f t="shared" si="74"/>
        <v>9</v>
      </c>
      <c r="R784" s="3">
        <f t="shared" si="75"/>
        <v>21</v>
      </c>
      <c r="S784" s="3">
        <f t="shared" si="76"/>
        <v>21</v>
      </c>
      <c r="T784" s="3">
        <f t="shared" si="77"/>
        <v>0</v>
      </c>
      <c r="U784" s="29">
        <v>5</v>
      </c>
      <c r="V784" s="10">
        <v>5</v>
      </c>
      <c r="W784" s="32">
        <v>9</v>
      </c>
      <c r="X784" s="29">
        <v>18</v>
      </c>
      <c r="Y784" s="32">
        <v>9</v>
      </c>
      <c r="Z784" s="32">
        <v>3</v>
      </c>
      <c r="AA784" s="32">
        <v>9</v>
      </c>
      <c r="AB784" s="34">
        <v>0</v>
      </c>
      <c r="AC784" s="34">
        <v>0</v>
      </c>
      <c r="AD784" s="34">
        <v>0</v>
      </c>
    </row>
    <row r="785" spans="1:30" ht="12.75">
      <c r="A785" s="11">
        <v>25000</v>
      </c>
      <c r="B785" s="20" t="s">
        <v>870</v>
      </c>
      <c r="C785" s="20" t="s">
        <v>2934</v>
      </c>
      <c r="D785" s="20" t="s">
        <v>3727</v>
      </c>
      <c r="E785" s="20" t="s">
        <v>3748</v>
      </c>
      <c r="F785" s="20" t="s">
        <v>3424</v>
      </c>
      <c r="K785" s="20" t="s">
        <v>2827</v>
      </c>
      <c r="L785" s="20" t="s">
        <v>2947</v>
      </c>
      <c r="N785" s="12">
        <f t="shared" si="72"/>
        <v>64</v>
      </c>
      <c r="O785" s="12">
        <f t="shared" si="73"/>
        <v>2.4615384615384617</v>
      </c>
      <c r="P785" s="26">
        <v>52</v>
      </c>
      <c r="Q785" s="30">
        <f t="shared" si="74"/>
        <v>9</v>
      </c>
      <c r="R785" s="3">
        <f t="shared" si="75"/>
        <v>20</v>
      </c>
      <c r="S785" s="3">
        <f t="shared" si="76"/>
        <v>20</v>
      </c>
      <c r="T785" s="3">
        <f t="shared" si="77"/>
        <v>0</v>
      </c>
      <c r="U785" s="29">
        <v>3</v>
      </c>
      <c r="V785" s="10">
        <v>5</v>
      </c>
      <c r="W785" s="32">
        <v>7</v>
      </c>
      <c r="X785" s="29">
        <v>11</v>
      </c>
      <c r="Y785" s="32">
        <v>5</v>
      </c>
      <c r="Z785" s="32">
        <v>9</v>
      </c>
      <c r="AA785" s="32">
        <v>6</v>
      </c>
      <c r="AB785" s="34">
        <v>0</v>
      </c>
      <c r="AC785" s="34">
        <v>0</v>
      </c>
      <c r="AD785" s="34">
        <v>0</v>
      </c>
    </row>
    <row r="786" spans="1:30" ht="12.75">
      <c r="A786" s="11">
        <v>100000</v>
      </c>
      <c r="B786" s="20" t="s">
        <v>877</v>
      </c>
      <c r="C786" s="20" t="s">
        <v>2236</v>
      </c>
      <c r="D786" s="20" t="s">
        <v>3727</v>
      </c>
      <c r="E786" s="20" t="s">
        <v>3748</v>
      </c>
      <c r="F786" s="20" t="s">
        <v>3424</v>
      </c>
      <c r="K786" s="20" t="s">
        <v>2561</v>
      </c>
      <c r="L786" s="20" t="s">
        <v>7545</v>
      </c>
      <c r="N786" s="12">
        <f t="shared" si="72"/>
        <v>58.25</v>
      </c>
      <c r="O786" s="12">
        <f t="shared" si="73"/>
        <v>2.0803571428571428</v>
      </c>
      <c r="P786" s="26">
        <v>56</v>
      </c>
      <c r="Q786" s="30">
        <f t="shared" si="74"/>
        <v>9</v>
      </c>
      <c r="R786" s="3">
        <f t="shared" si="75"/>
        <v>18</v>
      </c>
      <c r="S786" s="3">
        <f t="shared" si="76"/>
        <v>18</v>
      </c>
      <c r="T786" s="3">
        <f t="shared" si="77"/>
        <v>0</v>
      </c>
      <c r="U786" s="29">
        <v>3</v>
      </c>
      <c r="V786" s="10">
        <v>5</v>
      </c>
      <c r="W786" s="32">
        <v>6</v>
      </c>
      <c r="X786" s="29">
        <v>9</v>
      </c>
      <c r="Y786" s="32">
        <v>2</v>
      </c>
      <c r="Z786" s="32">
        <v>9</v>
      </c>
      <c r="AA786" s="32">
        <v>7</v>
      </c>
      <c r="AB786" s="34">
        <v>0</v>
      </c>
      <c r="AC786" s="34">
        <v>0</v>
      </c>
      <c r="AD786" s="34">
        <v>0</v>
      </c>
    </row>
    <row r="787" spans="1:30" ht="12.75">
      <c r="A787" s="11">
        <v>4375</v>
      </c>
      <c r="B787" s="20" t="s">
        <v>870</v>
      </c>
      <c r="C787" s="20" t="s">
        <v>2768</v>
      </c>
      <c r="D787" s="20" t="s">
        <v>3727</v>
      </c>
      <c r="E787" s="20" t="s">
        <v>3748</v>
      </c>
      <c r="F787" s="20" t="s">
        <v>3424</v>
      </c>
      <c r="K787" s="20" t="s">
        <v>2769</v>
      </c>
      <c r="L787" s="20" t="s">
        <v>2770</v>
      </c>
      <c r="N787" s="12">
        <f t="shared" si="72"/>
        <v>58.25</v>
      </c>
      <c r="O787" s="12">
        <f t="shared" si="73"/>
        <v>2.0803571428571428</v>
      </c>
      <c r="P787" s="26">
        <v>56</v>
      </c>
      <c r="Q787" s="30">
        <f t="shared" si="74"/>
        <v>9</v>
      </c>
      <c r="R787" s="3">
        <f t="shared" si="75"/>
        <v>18</v>
      </c>
      <c r="S787" s="3">
        <f t="shared" si="76"/>
        <v>18</v>
      </c>
      <c r="T787" s="3">
        <f t="shared" si="77"/>
        <v>0</v>
      </c>
      <c r="U787" s="29">
        <v>3</v>
      </c>
      <c r="V787" s="10">
        <v>5</v>
      </c>
      <c r="W787" s="32">
        <v>6</v>
      </c>
      <c r="X787" s="29">
        <v>9</v>
      </c>
      <c r="Y787" s="32">
        <v>2</v>
      </c>
      <c r="Z787" s="32">
        <v>9</v>
      </c>
      <c r="AA787" s="32">
        <v>7</v>
      </c>
      <c r="AB787" s="34">
        <v>0</v>
      </c>
      <c r="AC787" s="34">
        <v>0</v>
      </c>
      <c r="AD787" s="34">
        <v>0</v>
      </c>
    </row>
    <row r="788" spans="1:30" ht="12.75">
      <c r="A788" s="11">
        <v>105000</v>
      </c>
      <c r="B788" s="20" t="s">
        <v>871</v>
      </c>
      <c r="C788" s="20" t="s">
        <v>5308</v>
      </c>
      <c r="D788" s="20" t="s">
        <v>3727</v>
      </c>
      <c r="E788" s="20" t="s">
        <v>3748</v>
      </c>
      <c r="F788" s="20" t="s">
        <v>3424</v>
      </c>
      <c r="K788" s="20" t="s">
        <v>2825</v>
      </c>
      <c r="L788" s="20" t="s">
        <v>2825</v>
      </c>
      <c r="N788" s="12">
        <f t="shared" si="72"/>
        <v>58.25</v>
      </c>
      <c r="O788" s="12">
        <f t="shared" si="73"/>
        <v>2.0803571428571428</v>
      </c>
      <c r="P788" s="26">
        <v>56</v>
      </c>
      <c r="Q788" s="30">
        <f t="shared" si="74"/>
        <v>9</v>
      </c>
      <c r="R788" s="3">
        <f t="shared" si="75"/>
        <v>18</v>
      </c>
      <c r="S788" s="3">
        <f t="shared" si="76"/>
        <v>18</v>
      </c>
      <c r="T788" s="3">
        <f t="shared" si="77"/>
        <v>0</v>
      </c>
      <c r="U788" s="29">
        <v>3</v>
      </c>
      <c r="V788" s="10">
        <v>5</v>
      </c>
      <c r="W788" s="32">
        <v>6</v>
      </c>
      <c r="X788" s="29">
        <v>9</v>
      </c>
      <c r="Y788" s="32">
        <v>2</v>
      </c>
      <c r="Z788" s="32">
        <v>9</v>
      </c>
      <c r="AA788" s="32">
        <v>7</v>
      </c>
      <c r="AB788" s="34">
        <v>0</v>
      </c>
      <c r="AC788" s="34">
        <v>0</v>
      </c>
      <c r="AD788" s="34">
        <v>0</v>
      </c>
    </row>
    <row r="789" spans="1:30" ht="12.75">
      <c r="A789" s="11">
        <v>100000</v>
      </c>
      <c r="B789" s="20" t="s">
        <v>871</v>
      </c>
      <c r="C789" s="20" t="s">
        <v>4488</v>
      </c>
      <c r="D789" s="20" t="s">
        <v>3727</v>
      </c>
      <c r="E789" s="20" t="s">
        <v>3748</v>
      </c>
      <c r="F789" s="20" t="s">
        <v>3424</v>
      </c>
      <c r="K789" s="20" t="s">
        <v>2561</v>
      </c>
      <c r="L789" s="20" t="s">
        <v>4483</v>
      </c>
      <c r="N789" s="12">
        <f t="shared" si="72"/>
        <v>58.25</v>
      </c>
      <c r="O789" s="12">
        <f t="shared" si="73"/>
        <v>2.0803571428571428</v>
      </c>
      <c r="P789" s="26">
        <v>56</v>
      </c>
      <c r="Q789" s="30">
        <f t="shared" si="74"/>
        <v>9</v>
      </c>
      <c r="R789" s="3">
        <f t="shared" si="75"/>
        <v>18</v>
      </c>
      <c r="S789" s="3">
        <f t="shared" si="76"/>
        <v>18</v>
      </c>
      <c r="T789" s="3">
        <f t="shared" si="77"/>
        <v>0</v>
      </c>
      <c r="U789" s="29">
        <v>3</v>
      </c>
      <c r="V789" s="10">
        <v>5</v>
      </c>
      <c r="W789" s="32">
        <v>6</v>
      </c>
      <c r="X789" s="29">
        <v>9</v>
      </c>
      <c r="Y789" s="32">
        <v>2</v>
      </c>
      <c r="Z789" s="32">
        <v>9</v>
      </c>
      <c r="AA789" s="32">
        <v>7</v>
      </c>
      <c r="AB789" s="34">
        <v>0</v>
      </c>
      <c r="AC789" s="34">
        <v>0</v>
      </c>
      <c r="AD789" s="34">
        <v>0</v>
      </c>
    </row>
    <row r="790" spans="1:30" ht="12.75">
      <c r="A790" s="11">
        <v>62500</v>
      </c>
      <c r="B790" s="20" t="s">
        <v>873</v>
      </c>
      <c r="D790" s="20" t="s">
        <v>3727</v>
      </c>
      <c r="E790" s="20" t="s">
        <v>3748</v>
      </c>
      <c r="F790" s="20" t="s">
        <v>3424</v>
      </c>
      <c r="K790" s="20" t="s">
        <v>2769</v>
      </c>
      <c r="L790" s="20" t="s">
        <v>1167</v>
      </c>
      <c r="N790" s="12">
        <f t="shared" si="72"/>
        <v>58.25</v>
      </c>
      <c r="O790" s="12">
        <f t="shared" si="73"/>
        <v>2.0803571428571428</v>
      </c>
      <c r="P790" s="26">
        <v>56</v>
      </c>
      <c r="Q790" s="30">
        <f t="shared" si="74"/>
        <v>9</v>
      </c>
      <c r="R790" s="3">
        <f t="shared" si="75"/>
        <v>18</v>
      </c>
      <c r="S790" s="3">
        <f t="shared" si="76"/>
        <v>18</v>
      </c>
      <c r="T790" s="3">
        <f t="shared" si="77"/>
        <v>0</v>
      </c>
      <c r="U790" s="29">
        <v>3</v>
      </c>
      <c r="V790" s="10">
        <v>5</v>
      </c>
      <c r="W790" s="32">
        <v>6</v>
      </c>
      <c r="X790" s="29">
        <v>9</v>
      </c>
      <c r="Y790" s="32">
        <v>2</v>
      </c>
      <c r="Z790" s="32">
        <v>9</v>
      </c>
      <c r="AA790" s="32">
        <v>7</v>
      </c>
      <c r="AB790" s="34">
        <v>0</v>
      </c>
      <c r="AC790" s="34">
        <v>0</v>
      </c>
      <c r="AD790" s="34">
        <v>0</v>
      </c>
    </row>
    <row r="791" spans="1:30" ht="12.75">
      <c r="A791" s="11">
        <v>104875</v>
      </c>
      <c r="B791" s="20" t="s">
        <v>873</v>
      </c>
      <c r="D791" s="20" t="s">
        <v>3727</v>
      </c>
      <c r="E791" s="20" t="s">
        <v>3748</v>
      </c>
      <c r="F791" s="20" t="s">
        <v>3424</v>
      </c>
      <c r="K791" s="20" t="s">
        <v>2825</v>
      </c>
      <c r="L791" s="20" t="s">
        <v>1064</v>
      </c>
      <c r="N791" s="12">
        <f t="shared" si="72"/>
        <v>58.25</v>
      </c>
      <c r="O791" s="12">
        <f t="shared" si="73"/>
        <v>2.0803571428571428</v>
      </c>
      <c r="P791" s="26">
        <v>56</v>
      </c>
      <c r="Q791" s="30">
        <f t="shared" si="74"/>
        <v>9</v>
      </c>
      <c r="R791" s="3">
        <f t="shared" si="75"/>
        <v>18</v>
      </c>
      <c r="S791" s="3">
        <f t="shared" si="76"/>
        <v>18</v>
      </c>
      <c r="T791" s="3">
        <f t="shared" si="77"/>
        <v>0</v>
      </c>
      <c r="U791" s="29">
        <v>3</v>
      </c>
      <c r="V791" s="10">
        <v>5</v>
      </c>
      <c r="W791" s="32">
        <v>6</v>
      </c>
      <c r="X791" s="29">
        <v>9</v>
      </c>
      <c r="Y791" s="32">
        <v>2</v>
      </c>
      <c r="Z791" s="32">
        <v>9</v>
      </c>
      <c r="AA791" s="32">
        <v>7</v>
      </c>
      <c r="AB791" s="34">
        <v>0</v>
      </c>
      <c r="AC791" s="34">
        <v>0</v>
      </c>
      <c r="AD791" s="34">
        <v>0</v>
      </c>
    </row>
    <row r="792" spans="1:30" ht="12.75">
      <c r="A792" s="11">
        <v>4640</v>
      </c>
      <c r="B792" s="20" t="s">
        <v>872</v>
      </c>
      <c r="D792" s="20" t="s">
        <v>3727</v>
      </c>
      <c r="E792" s="20" t="s">
        <v>3748</v>
      </c>
      <c r="F792" s="20" t="s">
        <v>3424</v>
      </c>
      <c r="J792" s="20" t="s">
        <v>7812</v>
      </c>
      <c r="K792" s="20" t="s">
        <v>758</v>
      </c>
      <c r="L792" s="20" t="s">
        <v>8114</v>
      </c>
      <c r="N792" s="12">
        <f t="shared" si="72"/>
        <v>58.50</v>
      </c>
      <c r="O792" s="12">
        <f t="shared" si="73"/>
        <v>3.342857142857143</v>
      </c>
      <c r="P792" s="26">
        <v>35</v>
      </c>
      <c r="Q792" s="30">
        <f t="shared" si="74"/>
        <v>9</v>
      </c>
      <c r="R792" s="3">
        <f t="shared" si="75"/>
        <v>17</v>
      </c>
      <c r="S792" s="3">
        <f t="shared" si="76"/>
        <v>17</v>
      </c>
      <c r="T792" s="3">
        <f t="shared" si="77"/>
        <v>0</v>
      </c>
      <c r="U792" s="29">
        <v>3</v>
      </c>
      <c r="V792" s="10">
        <v>4</v>
      </c>
      <c r="W792" s="32">
        <v>8</v>
      </c>
      <c r="X792" s="29">
        <v>14</v>
      </c>
      <c r="Y792" s="32">
        <v>2</v>
      </c>
      <c r="Z792" s="32">
        <v>9</v>
      </c>
      <c r="AA792" s="32">
        <v>6</v>
      </c>
      <c r="AB792" s="34">
        <v>0</v>
      </c>
      <c r="AC792" s="34">
        <v>0</v>
      </c>
      <c r="AD792" s="34">
        <v>0</v>
      </c>
    </row>
    <row r="793" spans="1:30" ht="12.75">
      <c r="A793" s="11">
        <v>15000</v>
      </c>
      <c r="B793" s="20" t="s">
        <v>868</v>
      </c>
      <c r="C793" s="20" t="s">
        <v>905</v>
      </c>
      <c r="D793" s="20" t="s">
        <v>3727</v>
      </c>
      <c r="E793" s="20" t="s">
        <v>3748</v>
      </c>
      <c r="F793" s="20" t="s">
        <v>3424</v>
      </c>
      <c r="K793" s="20" t="s">
        <v>2797</v>
      </c>
      <c r="L793" s="20" t="s">
        <v>3370</v>
      </c>
      <c r="N793" s="12">
        <f t="shared" si="72"/>
        <v>57.75</v>
      </c>
      <c r="O793" s="12">
        <f t="shared" si="73"/>
        <v>3.30</v>
      </c>
      <c r="P793" s="26">
        <v>35</v>
      </c>
      <c r="Q793" s="30">
        <f t="shared" si="74"/>
        <v>9</v>
      </c>
      <c r="R793" s="3">
        <f t="shared" si="75"/>
        <v>17</v>
      </c>
      <c r="S793" s="3">
        <f t="shared" si="76"/>
        <v>17</v>
      </c>
      <c r="T793" s="3">
        <f t="shared" si="77"/>
        <v>0</v>
      </c>
      <c r="U793" s="29">
        <v>3</v>
      </c>
      <c r="V793" s="10">
        <v>4</v>
      </c>
      <c r="W793" s="32">
        <v>8</v>
      </c>
      <c r="X793" s="29">
        <v>11</v>
      </c>
      <c r="Y793" s="32">
        <v>2</v>
      </c>
      <c r="Z793" s="32">
        <v>9</v>
      </c>
      <c r="AA793" s="32">
        <v>6</v>
      </c>
      <c r="AB793" s="34">
        <v>0</v>
      </c>
      <c r="AC793" s="34">
        <v>0</v>
      </c>
      <c r="AD793" s="34">
        <v>0</v>
      </c>
    </row>
    <row r="794" spans="1:30" ht="12.75">
      <c r="A794" s="11">
        <v>300000</v>
      </c>
      <c r="B794" s="20" t="s">
        <v>870</v>
      </c>
      <c r="C794" s="20" t="s">
        <v>474</v>
      </c>
      <c r="D794" s="20" t="s">
        <v>3727</v>
      </c>
      <c r="E794" s="20" t="s">
        <v>3748</v>
      </c>
      <c r="F794" s="20" t="s">
        <v>3424</v>
      </c>
      <c r="K794" s="20" t="s">
        <v>2834</v>
      </c>
      <c r="L794" s="20" t="s">
        <v>478</v>
      </c>
      <c r="N794" s="12">
        <f t="shared" si="72"/>
        <v>57.75</v>
      </c>
      <c r="O794" s="12">
        <f t="shared" si="73"/>
        <v>3.30</v>
      </c>
      <c r="P794" s="26">
        <v>35</v>
      </c>
      <c r="Q794" s="30">
        <f t="shared" si="74"/>
        <v>9</v>
      </c>
      <c r="R794" s="3">
        <f t="shared" si="75"/>
        <v>17</v>
      </c>
      <c r="S794" s="3">
        <f t="shared" si="76"/>
        <v>17</v>
      </c>
      <c r="T794" s="3">
        <f t="shared" si="77"/>
        <v>0</v>
      </c>
      <c r="U794" s="29">
        <v>3</v>
      </c>
      <c r="V794" s="10">
        <v>4</v>
      </c>
      <c r="W794" s="32">
        <v>8</v>
      </c>
      <c r="X794" s="29">
        <v>11</v>
      </c>
      <c r="Y794" s="32">
        <v>2</v>
      </c>
      <c r="Z794" s="32">
        <v>9</v>
      </c>
      <c r="AA794" s="32">
        <v>6</v>
      </c>
      <c r="AB794" s="34">
        <v>0</v>
      </c>
      <c r="AC794" s="34">
        <v>0</v>
      </c>
      <c r="AD794" s="34">
        <v>0</v>
      </c>
    </row>
    <row r="795" spans="1:30" ht="12.75">
      <c r="A795" s="11">
        <v>16250</v>
      </c>
      <c r="B795" s="20" t="s">
        <v>870</v>
      </c>
      <c r="C795" s="20" t="s">
        <v>2343</v>
      </c>
      <c r="D795" s="20" t="s">
        <v>3727</v>
      </c>
      <c r="E795" s="20" t="s">
        <v>3748</v>
      </c>
      <c r="F795" s="20" t="s">
        <v>3424</v>
      </c>
      <c r="K795" s="20" t="s">
        <v>758</v>
      </c>
      <c r="L795" s="20" t="s">
        <v>2261</v>
      </c>
      <c r="N795" s="12">
        <f t="shared" si="72"/>
        <v>57.75</v>
      </c>
      <c r="O795" s="12">
        <f t="shared" si="73"/>
        <v>3.30</v>
      </c>
      <c r="P795" s="26">
        <v>35</v>
      </c>
      <c r="Q795" s="30">
        <f t="shared" si="74"/>
        <v>9</v>
      </c>
      <c r="R795" s="3">
        <f t="shared" si="75"/>
        <v>17</v>
      </c>
      <c r="S795" s="3">
        <f t="shared" si="76"/>
        <v>17</v>
      </c>
      <c r="T795" s="3">
        <f t="shared" si="77"/>
        <v>0</v>
      </c>
      <c r="U795" s="29">
        <v>3</v>
      </c>
      <c r="V795" s="10">
        <v>4</v>
      </c>
      <c r="W795" s="32">
        <v>8</v>
      </c>
      <c r="X795" s="29">
        <v>11</v>
      </c>
      <c r="Y795" s="32">
        <v>2</v>
      </c>
      <c r="Z795" s="32">
        <v>9</v>
      </c>
      <c r="AA795" s="32">
        <v>6</v>
      </c>
      <c r="AB795" s="34">
        <v>0</v>
      </c>
      <c r="AC795" s="34">
        <v>0</v>
      </c>
      <c r="AD795" s="34">
        <v>0</v>
      </c>
    </row>
    <row r="796" spans="1:30" ht="12.75">
      <c r="A796" s="11">
        <v>323738</v>
      </c>
      <c r="B796" s="20" t="s">
        <v>870</v>
      </c>
      <c r="C796" s="20" t="s">
        <v>2341</v>
      </c>
      <c r="D796" s="20" t="s">
        <v>3727</v>
      </c>
      <c r="E796" s="20" t="s">
        <v>3748</v>
      </c>
      <c r="F796" s="20" t="s">
        <v>3424</v>
      </c>
      <c r="K796" s="20" t="s">
        <v>758</v>
      </c>
      <c r="L796" s="20" t="s">
        <v>2282</v>
      </c>
      <c r="N796" s="12">
        <f t="shared" si="72"/>
        <v>57.75</v>
      </c>
      <c r="O796" s="12">
        <f t="shared" si="73"/>
        <v>3.30</v>
      </c>
      <c r="P796" s="26">
        <v>35</v>
      </c>
      <c r="Q796" s="30">
        <f t="shared" si="74"/>
        <v>9</v>
      </c>
      <c r="R796" s="3">
        <f t="shared" si="75"/>
        <v>17</v>
      </c>
      <c r="S796" s="3">
        <f t="shared" si="76"/>
        <v>17</v>
      </c>
      <c r="T796" s="3">
        <f t="shared" si="77"/>
        <v>0</v>
      </c>
      <c r="U796" s="29">
        <v>3</v>
      </c>
      <c r="V796" s="10">
        <v>4</v>
      </c>
      <c r="W796" s="32">
        <v>8</v>
      </c>
      <c r="X796" s="29">
        <v>11</v>
      </c>
      <c r="Y796" s="32">
        <v>2</v>
      </c>
      <c r="Z796" s="32">
        <v>9</v>
      </c>
      <c r="AA796" s="32">
        <v>6</v>
      </c>
      <c r="AB796" s="34">
        <v>0</v>
      </c>
      <c r="AC796" s="34">
        <v>0</v>
      </c>
      <c r="AD796" s="34">
        <v>0</v>
      </c>
    </row>
    <row r="797" spans="1:30" ht="12.75">
      <c r="A797" s="11">
        <v>273473</v>
      </c>
      <c r="B797" s="20" t="s">
        <v>870</v>
      </c>
      <c r="C797" s="20" t="s">
        <v>3086</v>
      </c>
      <c r="D797" s="20" t="s">
        <v>3727</v>
      </c>
      <c r="E797" s="20" t="s">
        <v>3748</v>
      </c>
      <c r="F797" s="20" t="s">
        <v>3424</v>
      </c>
      <c r="K797" s="20" t="s">
        <v>758</v>
      </c>
      <c r="L797" s="20" t="s">
        <v>3103</v>
      </c>
      <c r="N797" s="12">
        <f t="shared" si="72"/>
        <v>57.75</v>
      </c>
      <c r="O797" s="12">
        <f t="shared" si="73"/>
        <v>3.30</v>
      </c>
      <c r="P797" s="26">
        <v>35</v>
      </c>
      <c r="Q797" s="30">
        <f t="shared" si="74"/>
        <v>9</v>
      </c>
      <c r="R797" s="3">
        <f t="shared" si="75"/>
        <v>17</v>
      </c>
      <c r="S797" s="3">
        <f t="shared" si="76"/>
        <v>17</v>
      </c>
      <c r="T797" s="3">
        <f t="shared" si="77"/>
        <v>0</v>
      </c>
      <c r="U797" s="29">
        <v>3</v>
      </c>
      <c r="V797" s="10">
        <v>4</v>
      </c>
      <c r="W797" s="32">
        <v>8</v>
      </c>
      <c r="X797" s="29">
        <v>11</v>
      </c>
      <c r="Y797" s="32">
        <v>2</v>
      </c>
      <c r="Z797" s="32">
        <v>9</v>
      </c>
      <c r="AA797" s="32">
        <v>6</v>
      </c>
      <c r="AB797" s="34">
        <v>0</v>
      </c>
      <c r="AC797" s="34">
        <v>0</v>
      </c>
      <c r="AD797" s="34">
        <v>0</v>
      </c>
    </row>
    <row r="798" spans="1:30" ht="12.75">
      <c r="A798" s="11">
        <v>31250</v>
      </c>
      <c r="B798" s="20" t="s">
        <v>870</v>
      </c>
      <c r="C798" s="20" t="s">
        <v>2248</v>
      </c>
      <c r="D798" s="20" t="s">
        <v>3727</v>
      </c>
      <c r="E798" s="20" t="s">
        <v>3748</v>
      </c>
      <c r="F798" s="20" t="s">
        <v>3424</v>
      </c>
      <c r="K798" s="20" t="s">
        <v>758</v>
      </c>
      <c r="L798" s="20" t="s">
        <v>2250</v>
      </c>
      <c r="N798" s="12">
        <f t="shared" si="72"/>
        <v>57.75</v>
      </c>
      <c r="O798" s="12">
        <f t="shared" si="73"/>
        <v>3.30</v>
      </c>
      <c r="P798" s="26">
        <v>35</v>
      </c>
      <c r="Q798" s="30">
        <f t="shared" si="74"/>
        <v>9</v>
      </c>
      <c r="R798" s="3">
        <f t="shared" si="75"/>
        <v>17</v>
      </c>
      <c r="S798" s="3">
        <f t="shared" si="76"/>
        <v>17</v>
      </c>
      <c r="T798" s="3">
        <f t="shared" si="77"/>
        <v>0</v>
      </c>
      <c r="U798" s="29">
        <v>3</v>
      </c>
      <c r="V798" s="10">
        <v>4</v>
      </c>
      <c r="W798" s="32">
        <v>8</v>
      </c>
      <c r="X798" s="29">
        <v>11</v>
      </c>
      <c r="Y798" s="32">
        <v>2</v>
      </c>
      <c r="Z798" s="32">
        <v>9</v>
      </c>
      <c r="AA798" s="32">
        <v>6</v>
      </c>
      <c r="AB798" s="34">
        <v>0</v>
      </c>
      <c r="AC798" s="34">
        <v>0</v>
      </c>
      <c r="AD798" s="34">
        <v>0</v>
      </c>
    </row>
    <row r="799" spans="1:30" ht="12.75">
      <c r="A799" s="11">
        <v>93750</v>
      </c>
      <c r="B799" s="20" t="s">
        <v>870</v>
      </c>
      <c r="C799" s="20" t="s">
        <v>3190</v>
      </c>
      <c r="D799" s="20" t="s">
        <v>3727</v>
      </c>
      <c r="E799" s="20" t="s">
        <v>3748</v>
      </c>
      <c r="F799" s="20" t="s">
        <v>3424</v>
      </c>
      <c r="K799" s="20" t="s">
        <v>758</v>
      </c>
      <c r="L799" s="20" t="s">
        <v>3217</v>
      </c>
      <c r="N799" s="12">
        <f t="shared" si="72"/>
        <v>57.75</v>
      </c>
      <c r="O799" s="12">
        <f t="shared" si="73"/>
        <v>3.30</v>
      </c>
      <c r="P799" s="26">
        <v>35</v>
      </c>
      <c r="Q799" s="30">
        <f t="shared" si="74"/>
        <v>9</v>
      </c>
      <c r="R799" s="3">
        <f t="shared" si="75"/>
        <v>17</v>
      </c>
      <c r="S799" s="3">
        <f t="shared" si="76"/>
        <v>17</v>
      </c>
      <c r="T799" s="3">
        <f t="shared" si="77"/>
        <v>0</v>
      </c>
      <c r="U799" s="29">
        <v>3</v>
      </c>
      <c r="V799" s="10">
        <v>4</v>
      </c>
      <c r="W799" s="32">
        <v>8</v>
      </c>
      <c r="X799" s="29">
        <v>11</v>
      </c>
      <c r="Y799" s="32">
        <v>2</v>
      </c>
      <c r="Z799" s="32">
        <v>9</v>
      </c>
      <c r="AA799" s="32">
        <v>6</v>
      </c>
      <c r="AB799" s="34">
        <v>0</v>
      </c>
      <c r="AC799" s="34">
        <v>0</v>
      </c>
      <c r="AD799" s="34">
        <v>0</v>
      </c>
    </row>
    <row r="800" spans="1:30" ht="12.75">
      <c r="A800" s="11">
        <v>500000</v>
      </c>
      <c r="B800" s="20" t="s">
        <v>870</v>
      </c>
      <c r="C800" s="20" t="s">
        <v>3247</v>
      </c>
      <c r="D800" s="20" t="s">
        <v>3727</v>
      </c>
      <c r="E800" s="20" t="s">
        <v>3748</v>
      </c>
      <c r="F800" s="20" t="s">
        <v>3424</v>
      </c>
      <c r="K800" s="20" t="s">
        <v>758</v>
      </c>
      <c r="L800" s="20" t="s">
        <v>3251</v>
      </c>
      <c r="N800" s="12">
        <f t="shared" si="72"/>
        <v>57.75</v>
      </c>
      <c r="O800" s="12">
        <f t="shared" si="73"/>
        <v>3.30</v>
      </c>
      <c r="P800" s="26">
        <v>35</v>
      </c>
      <c r="Q800" s="30">
        <f t="shared" si="74"/>
        <v>9</v>
      </c>
      <c r="R800" s="3">
        <f t="shared" si="75"/>
        <v>17</v>
      </c>
      <c r="S800" s="3">
        <f t="shared" si="76"/>
        <v>17</v>
      </c>
      <c r="T800" s="3">
        <f t="shared" si="77"/>
        <v>0</v>
      </c>
      <c r="U800" s="29">
        <v>3</v>
      </c>
      <c r="V800" s="10">
        <v>4</v>
      </c>
      <c r="W800" s="32">
        <v>8</v>
      </c>
      <c r="X800" s="29">
        <v>11</v>
      </c>
      <c r="Y800" s="32">
        <v>2</v>
      </c>
      <c r="Z800" s="32">
        <v>9</v>
      </c>
      <c r="AA800" s="32">
        <v>6</v>
      </c>
      <c r="AB800" s="34">
        <v>0</v>
      </c>
      <c r="AC800" s="34">
        <v>0</v>
      </c>
      <c r="AD800" s="34">
        <v>0</v>
      </c>
    </row>
    <row r="801" spans="1:30" ht="12.75">
      <c r="A801" s="11">
        <v>93750</v>
      </c>
      <c r="B801" s="20" t="s">
        <v>870</v>
      </c>
      <c r="C801" s="20" t="s">
        <v>2342</v>
      </c>
      <c r="D801" s="20" t="s">
        <v>3727</v>
      </c>
      <c r="E801" s="20" t="s">
        <v>3748</v>
      </c>
      <c r="F801" s="20" t="s">
        <v>3424</v>
      </c>
      <c r="K801" s="20" t="s">
        <v>758</v>
      </c>
      <c r="L801" s="20" t="s">
        <v>533</v>
      </c>
      <c r="N801" s="12">
        <f t="shared" si="72"/>
        <v>57.75</v>
      </c>
      <c r="O801" s="12">
        <f t="shared" si="73"/>
        <v>3.30</v>
      </c>
      <c r="P801" s="26">
        <v>35</v>
      </c>
      <c r="Q801" s="30">
        <f t="shared" si="74"/>
        <v>9</v>
      </c>
      <c r="R801" s="3">
        <f t="shared" si="75"/>
        <v>17</v>
      </c>
      <c r="S801" s="3">
        <f t="shared" si="76"/>
        <v>17</v>
      </c>
      <c r="T801" s="3">
        <f t="shared" si="77"/>
        <v>0</v>
      </c>
      <c r="U801" s="29">
        <v>3</v>
      </c>
      <c r="V801" s="10">
        <v>4</v>
      </c>
      <c r="W801" s="32">
        <v>8</v>
      </c>
      <c r="X801" s="29">
        <v>11</v>
      </c>
      <c r="Y801" s="32">
        <v>2</v>
      </c>
      <c r="Z801" s="32">
        <v>9</v>
      </c>
      <c r="AA801" s="32">
        <v>6</v>
      </c>
      <c r="AB801" s="34">
        <v>0</v>
      </c>
      <c r="AC801" s="34">
        <v>0</v>
      </c>
      <c r="AD801" s="34">
        <v>0</v>
      </c>
    </row>
    <row r="802" spans="1:30" ht="12.75">
      <c r="A802" s="11">
        <v>231250</v>
      </c>
      <c r="B802" s="20" t="s">
        <v>870</v>
      </c>
      <c r="C802" s="20" t="s">
        <v>2541</v>
      </c>
      <c r="D802" s="20" t="s">
        <v>3727</v>
      </c>
      <c r="E802" s="20" t="s">
        <v>3748</v>
      </c>
      <c r="F802" s="20" t="s">
        <v>3424</v>
      </c>
      <c r="K802" s="20" t="s">
        <v>2561</v>
      </c>
      <c r="L802" s="20" t="s">
        <v>2562</v>
      </c>
      <c r="N802" s="12">
        <f t="shared" si="72"/>
        <v>57.75</v>
      </c>
      <c r="O802" s="12">
        <f t="shared" si="73"/>
        <v>3.30</v>
      </c>
      <c r="P802" s="26">
        <v>35</v>
      </c>
      <c r="Q802" s="30">
        <f t="shared" si="74"/>
        <v>9</v>
      </c>
      <c r="R802" s="3">
        <f t="shared" si="75"/>
        <v>17</v>
      </c>
      <c r="S802" s="3">
        <f t="shared" si="76"/>
        <v>17</v>
      </c>
      <c r="T802" s="3">
        <f t="shared" si="77"/>
        <v>0</v>
      </c>
      <c r="U802" s="29">
        <v>3</v>
      </c>
      <c r="V802" s="10">
        <v>4</v>
      </c>
      <c r="W802" s="32">
        <v>8</v>
      </c>
      <c r="X802" s="29">
        <v>11</v>
      </c>
      <c r="Y802" s="32">
        <v>2</v>
      </c>
      <c r="Z802" s="32">
        <v>9</v>
      </c>
      <c r="AA802" s="32">
        <v>6</v>
      </c>
      <c r="AB802" s="34">
        <v>0</v>
      </c>
      <c r="AC802" s="34">
        <v>0</v>
      </c>
      <c r="AD802" s="34">
        <v>0</v>
      </c>
    </row>
    <row r="803" spans="1:30" ht="12.75">
      <c r="A803" s="11">
        <v>281</v>
      </c>
      <c r="B803" s="20" t="s">
        <v>2247</v>
      </c>
      <c r="C803" s="20" t="s">
        <v>5012</v>
      </c>
      <c r="D803" s="20" t="s">
        <v>3727</v>
      </c>
      <c r="E803" s="20" t="s">
        <v>3748</v>
      </c>
      <c r="F803" s="20" t="s">
        <v>3424</v>
      </c>
      <c r="K803" s="20" t="s">
        <v>758</v>
      </c>
      <c r="L803" s="20" t="s">
        <v>5050</v>
      </c>
      <c r="N803" s="12">
        <f t="shared" si="72"/>
        <v>57.75</v>
      </c>
      <c r="O803" s="12">
        <f t="shared" si="73"/>
        <v>3.30</v>
      </c>
      <c r="P803" s="26">
        <v>35</v>
      </c>
      <c r="Q803" s="30">
        <f t="shared" si="74"/>
        <v>9</v>
      </c>
      <c r="R803" s="3">
        <f t="shared" si="75"/>
        <v>17</v>
      </c>
      <c r="S803" s="3">
        <f t="shared" si="76"/>
        <v>17</v>
      </c>
      <c r="T803" s="3">
        <f t="shared" si="77"/>
        <v>0</v>
      </c>
      <c r="U803" s="29">
        <v>3</v>
      </c>
      <c r="V803" s="10">
        <v>4</v>
      </c>
      <c r="W803" s="32">
        <v>8</v>
      </c>
      <c r="X803" s="29">
        <v>11</v>
      </c>
      <c r="Y803" s="32">
        <v>2</v>
      </c>
      <c r="Z803" s="32">
        <v>9</v>
      </c>
      <c r="AA803" s="32">
        <v>6</v>
      </c>
      <c r="AB803" s="34">
        <v>0</v>
      </c>
      <c r="AC803" s="34">
        <v>0</v>
      </c>
      <c r="AD803" s="34">
        <v>0</v>
      </c>
    </row>
    <row r="804" spans="1:30" ht="12.75">
      <c r="A804" s="11">
        <v>281</v>
      </c>
      <c r="B804" s="20" t="s">
        <v>2247</v>
      </c>
      <c r="C804" s="20" t="s">
        <v>5012</v>
      </c>
      <c r="D804" s="20" t="s">
        <v>3727</v>
      </c>
      <c r="E804" s="20" t="s">
        <v>3748</v>
      </c>
      <c r="F804" s="20" t="s">
        <v>3424</v>
      </c>
      <c r="K804" s="20" t="s">
        <v>758</v>
      </c>
      <c r="L804" s="20" t="s">
        <v>8454</v>
      </c>
      <c r="N804" s="12">
        <f t="shared" si="72"/>
        <v>57.75</v>
      </c>
      <c r="O804" s="12">
        <f t="shared" si="73"/>
        <v>3.30</v>
      </c>
      <c r="P804" s="26">
        <v>35</v>
      </c>
      <c r="Q804" s="30">
        <f t="shared" si="74"/>
        <v>9</v>
      </c>
      <c r="R804" s="3">
        <f t="shared" si="75"/>
        <v>17</v>
      </c>
      <c r="S804" s="3">
        <f t="shared" si="76"/>
        <v>17</v>
      </c>
      <c r="T804" s="3">
        <f t="shared" si="77"/>
        <v>0</v>
      </c>
      <c r="U804" s="29">
        <v>3</v>
      </c>
      <c r="V804" s="10">
        <v>4</v>
      </c>
      <c r="W804" s="32">
        <v>8</v>
      </c>
      <c r="X804" s="29">
        <v>11</v>
      </c>
      <c r="Y804" s="32">
        <v>2</v>
      </c>
      <c r="Z804" s="32">
        <v>9</v>
      </c>
      <c r="AA804" s="32">
        <v>6</v>
      </c>
      <c r="AB804" s="34">
        <v>0</v>
      </c>
      <c r="AC804" s="34">
        <v>0</v>
      </c>
      <c r="AD804" s="34">
        <v>0</v>
      </c>
    </row>
    <row r="805" spans="1:30" ht="12.75">
      <c r="A805" s="11">
        <v>418750</v>
      </c>
      <c r="B805" s="20" t="s">
        <v>871</v>
      </c>
      <c r="C805" s="20" t="s">
        <v>7789</v>
      </c>
      <c r="D805" s="20" t="s">
        <v>3727</v>
      </c>
      <c r="E805" s="20" t="s">
        <v>3748</v>
      </c>
      <c r="F805" s="20" t="s">
        <v>3424</v>
      </c>
      <c r="K805" s="20" t="s">
        <v>758</v>
      </c>
      <c r="L805" s="20" t="s">
        <v>7800</v>
      </c>
      <c r="N805" s="12">
        <f t="shared" si="72"/>
        <v>57.75</v>
      </c>
      <c r="O805" s="12">
        <f t="shared" si="73"/>
        <v>3.30</v>
      </c>
      <c r="P805" s="26">
        <v>35</v>
      </c>
      <c r="Q805" s="30">
        <f t="shared" si="74"/>
        <v>9</v>
      </c>
      <c r="R805" s="3">
        <f t="shared" si="75"/>
        <v>17</v>
      </c>
      <c r="S805" s="3">
        <f t="shared" si="76"/>
        <v>17</v>
      </c>
      <c r="T805" s="3">
        <f t="shared" si="77"/>
        <v>0</v>
      </c>
      <c r="U805" s="29">
        <v>3</v>
      </c>
      <c r="V805" s="10">
        <v>4</v>
      </c>
      <c r="W805" s="32">
        <v>8</v>
      </c>
      <c r="X805" s="29">
        <v>11</v>
      </c>
      <c r="Y805" s="32">
        <v>2</v>
      </c>
      <c r="Z805" s="32">
        <v>9</v>
      </c>
      <c r="AA805" s="32">
        <v>6</v>
      </c>
      <c r="AB805" s="34">
        <v>0</v>
      </c>
      <c r="AC805" s="34">
        <v>0</v>
      </c>
      <c r="AD805" s="34">
        <v>0</v>
      </c>
    </row>
    <row r="806" spans="1:30" ht="12.75">
      <c r="A806" s="11">
        <v>287</v>
      </c>
      <c r="B806" s="20" t="s">
        <v>875</v>
      </c>
      <c r="C806" s="20" t="s">
        <v>1946</v>
      </c>
      <c r="D806" s="20" t="s">
        <v>3727</v>
      </c>
      <c r="E806" s="20" t="s">
        <v>3748</v>
      </c>
      <c r="F806" s="20" t="s">
        <v>3424</v>
      </c>
      <c r="K806" s="20" t="s">
        <v>2797</v>
      </c>
      <c r="L806" s="20" t="s">
        <v>1009</v>
      </c>
      <c r="N806" s="12">
        <f t="shared" si="72"/>
        <v>57.75</v>
      </c>
      <c r="O806" s="12">
        <f t="shared" si="73"/>
        <v>3.30</v>
      </c>
      <c r="P806" s="26">
        <v>35</v>
      </c>
      <c r="Q806" s="30">
        <f t="shared" si="74"/>
        <v>9</v>
      </c>
      <c r="R806" s="3">
        <f t="shared" si="75"/>
        <v>17</v>
      </c>
      <c r="S806" s="3">
        <f t="shared" si="76"/>
        <v>17</v>
      </c>
      <c r="T806" s="3">
        <f t="shared" si="77"/>
        <v>0</v>
      </c>
      <c r="U806" s="29">
        <v>3</v>
      </c>
      <c r="V806" s="10">
        <v>4</v>
      </c>
      <c r="W806" s="32">
        <v>8</v>
      </c>
      <c r="X806" s="29">
        <v>11</v>
      </c>
      <c r="Y806" s="32">
        <v>2</v>
      </c>
      <c r="Z806" s="32">
        <v>9</v>
      </c>
      <c r="AA806" s="32">
        <v>6</v>
      </c>
      <c r="AB806" s="34">
        <v>0</v>
      </c>
      <c r="AC806" s="34">
        <v>0</v>
      </c>
      <c r="AD806" s="34">
        <v>0</v>
      </c>
    </row>
    <row r="807" spans="1:30" ht="12.75">
      <c r="A807" s="11">
        <v>33750</v>
      </c>
      <c r="B807" s="20" t="s">
        <v>873</v>
      </c>
      <c r="D807" s="20" t="s">
        <v>3727</v>
      </c>
      <c r="E807" s="20" t="s">
        <v>3748</v>
      </c>
      <c r="F807" s="20" t="s">
        <v>3424</v>
      </c>
      <c r="K807" s="20" t="s">
        <v>2769</v>
      </c>
      <c r="L807" s="20" t="s">
        <v>1166</v>
      </c>
      <c r="N807" s="12">
        <f t="shared" si="72"/>
        <v>56</v>
      </c>
      <c r="O807" s="12">
        <f t="shared" si="73"/>
        <v>3.20</v>
      </c>
      <c r="P807" s="26">
        <v>35</v>
      </c>
      <c r="Q807" s="30">
        <f t="shared" si="74"/>
        <v>9</v>
      </c>
      <c r="R807" s="3">
        <f t="shared" si="75"/>
        <v>17</v>
      </c>
      <c r="S807" s="3">
        <f t="shared" si="76"/>
        <v>17</v>
      </c>
      <c r="T807" s="3">
        <f t="shared" si="77"/>
        <v>0</v>
      </c>
      <c r="U807" s="29">
        <v>3</v>
      </c>
      <c r="V807" s="10">
        <v>4</v>
      </c>
      <c r="W807" s="32">
        <v>7</v>
      </c>
      <c r="X807" s="29">
        <v>9</v>
      </c>
      <c r="Y807" s="32">
        <v>2</v>
      </c>
      <c r="Z807" s="32">
        <v>9</v>
      </c>
      <c r="AA807" s="32">
        <v>6</v>
      </c>
      <c r="AB807" s="34">
        <v>0</v>
      </c>
      <c r="AC807" s="34">
        <v>0</v>
      </c>
      <c r="AD807" s="34">
        <v>0</v>
      </c>
    </row>
    <row r="808" spans="1:30" ht="12.75">
      <c r="A808" s="11">
        <v>15000</v>
      </c>
      <c r="B808" s="20" t="s">
        <v>870</v>
      </c>
      <c r="C808" s="20" t="s">
        <v>2934</v>
      </c>
      <c r="D808" s="20" t="s">
        <v>3727</v>
      </c>
      <c r="E808" s="20" t="s">
        <v>3748</v>
      </c>
      <c r="F808" s="20" t="s">
        <v>3424</v>
      </c>
      <c r="K808" s="20" t="s">
        <v>758</v>
      </c>
      <c r="L808" s="20" t="s">
        <v>2949</v>
      </c>
      <c r="N808" s="12">
        <f t="shared" si="72"/>
        <v>59</v>
      </c>
      <c r="O808" s="12">
        <f t="shared" si="73"/>
        <v>3.1052631578947367</v>
      </c>
      <c r="P808" s="26">
        <v>38</v>
      </c>
      <c r="Q808" s="30">
        <f t="shared" si="74"/>
        <v>9</v>
      </c>
      <c r="R808" s="3">
        <f t="shared" si="75"/>
        <v>17</v>
      </c>
      <c r="S808" s="3">
        <f t="shared" si="76"/>
        <v>17</v>
      </c>
      <c r="T808" s="3">
        <f t="shared" si="77"/>
        <v>0</v>
      </c>
      <c r="U808" s="29">
        <v>3</v>
      </c>
      <c r="V808" s="10">
        <v>4</v>
      </c>
      <c r="W808" s="32">
        <v>9</v>
      </c>
      <c r="X808" s="29">
        <v>11</v>
      </c>
      <c r="Y808" s="32">
        <v>2</v>
      </c>
      <c r="Z808" s="32">
        <v>9</v>
      </c>
      <c r="AA808" s="32">
        <v>6</v>
      </c>
      <c r="AB808" s="34">
        <v>0</v>
      </c>
      <c r="AC808" s="34">
        <v>0</v>
      </c>
      <c r="AD808" s="34">
        <v>0</v>
      </c>
    </row>
    <row r="809" spans="1:30" ht="12.75">
      <c r="A809" s="11">
        <v>58437</v>
      </c>
      <c r="B809" s="20" t="s">
        <v>2247</v>
      </c>
      <c r="C809" s="20" t="s">
        <v>5011</v>
      </c>
      <c r="D809" s="20" t="s">
        <v>3727</v>
      </c>
      <c r="E809" s="20" t="s">
        <v>3748</v>
      </c>
      <c r="F809" s="20" t="s">
        <v>3424</v>
      </c>
      <c r="K809" s="20" t="s">
        <v>2828</v>
      </c>
      <c r="L809" s="20" t="s">
        <v>3817</v>
      </c>
      <c r="N809" s="12">
        <f t="shared" si="72"/>
        <v>48.50</v>
      </c>
      <c r="O809" s="12">
        <f t="shared" si="73"/>
        <v>2.3095238095238093</v>
      </c>
      <c r="P809" s="26">
        <v>42</v>
      </c>
      <c r="Q809" s="30">
        <f t="shared" si="74"/>
        <v>9</v>
      </c>
      <c r="R809" s="3">
        <f t="shared" si="75"/>
        <v>14</v>
      </c>
      <c r="S809" s="3">
        <f t="shared" si="76"/>
        <v>14</v>
      </c>
      <c r="T809" s="3">
        <f t="shared" si="77"/>
        <v>0</v>
      </c>
      <c r="U809" s="29">
        <v>3</v>
      </c>
      <c r="V809" s="10">
        <v>4</v>
      </c>
      <c r="W809" s="32">
        <v>6</v>
      </c>
      <c r="X809" s="29">
        <v>8</v>
      </c>
      <c r="Y809" s="32">
        <v>2</v>
      </c>
      <c r="Z809" s="32">
        <v>9</v>
      </c>
      <c r="AA809" s="32">
        <v>3</v>
      </c>
      <c r="AB809" s="34">
        <v>0</v>
      </c>
      <c r="AC809" s="34">
        <v>0</v>
      </c>
      <c r="AD809" s="34">
        <v>0</v>
      </c>
    </row>
    <row r="810" spans="1:30" ht="12.75">
      <c r="A810" s="11">
        <v>5568</v>
      </c>
      <c r="B810" s="20" t="s">
        <v>872</v>
      </c>
      <c r="D810" s="20" t="s">
        <v>3727</v>
      </c>
      <c r="E810" s="20" t="s">
        <v>3748</v>
      </c>
      <c r="F810" s="20" t="s">
        <v>3424</v>
      </c>
      <c r="J810" s="20" t="s">
        <v>7812</v>
      </c>
      <c r="K810" s="20" t="s">
        <v>2797</v>
      </c>
      <c r="L810" s="20" t="s">
        <v>1041</v>
      </c>
      <c r="N810" s="12">
        <f t="shared" si="72"/>
        <v>60.25</v>
      </c>
      <c r="O810" s="12">
        <f t="shared" si="73"/>
        <v>2.6777777777777776</v>
      </c>
      <c r="P810" s="26">
        <v>45</v>
      </c>
      <c r="Q810" s="30">
        <f t="shared" si="74"/>
        <v>9</v>
      </c>
      <c r="R810" s="3">
        <f t="shared" si="75"/>
        <v>18</v>
      </c>
      <c r="S810" s="3">
        <f t="shared" si="76"/>
        <v>18</v>
      </c>
      <c r="T810" s="3">
        <f t="shared" si="77"/>
        <v>0</v>
      </c>
      <c r="U810" s="29">
        <v>3</v>
      </c>
      <c r="V810" s="10">
        <v>3</v>
      </c>
      <c r="W810" s="32">
        <v>9</v>
      </c>
      <c r="X810" s="29">
        <v>14</v>
      </c>
      <c r="Y810" s="32">
        <v>1</v>
      </c>
      <c r="Z810" s="32">
        <v>9</v>
      </c>
      <c r="AA810" s="32">
        <v>8</v>
      </c>
      <c r="AB810" s="34">
        <v>0</v>
      </c>
      <c r="AC810" s="34">
        <v>0</v>
      </c>
      <c r="AD810" s="34">
        <v>0</v>
      </c>
    </row>
    <row r="811" spans="1:30" ht="12.75">
      <c r="A811" s="11">
        <v>5775</v>
      </c>
      <c r="B811" s="20" t="s">
        <v>872</v>
      </c>
      <c r="D811" s="20" t="s">
        <v>3727</v>
      </c>
      <c r="E811" s="20" t="s">
        <v>3748</v>
      </c>
      <c r="F811" s="20" t="s">
        <v>3424</v>
      </c>
      <c r="J811" s="20" t="s">
        <v>7812</v>
      </c>
      <c r="K811" s="20" t="s">
        <v>2769</v>
      </c>
      <c r="L811" s="20" t="s">
        <v>1540</v>
      </c>
      <c r="N811" s="12">
        <f t="shared" si="72"/>
        <v>60.25</v>
      </c>
      <c r="O811" s="12">
        <f t="shared" si="73"/>
        <v>2.6777777777777776</v>
      </c>
      <c r="P811" s="26">
        <v>45</v>
      </c>
      <c r="Q811" s="30">
        <f t="shared" si="74"/>
        <v>9</v>
      </c>
      <c r="R811" s="3">
        <f t="shared" si="75"/>
        <v>18</v>
      </c>
      <c r="S811" s="3">
        <f t="shared" si="76"/>
        <v>18</v>
      </c>
      <c r="T811" s="3">
        <f t="shared" si="77"/>
        <v>0</v>
      </c>
      <c r="U811" s="29">
        <v>3</v>
      </c>
      <c r="V811" s="10">
        <v>3</v>
      </c>
      <c r="W811" s="32">
        <v>9</v>
      </c>
      <c r="X811" s="29">
        <v>14</v>
      </c>
      <c r="Y811" s="32">
        <v>1</v>
      </c>
      <c r="Z811" s="32">
        <v>9</v>
      </c>
      <c r="AA811" s="32">
        <v>8</v>
      </c>
      <c r="AB811" s="34">
        <v>0</v>
      </c>
      <c r="AC811" s="34">
        <v>0</v>
      </c>
      <c r="AD811" s="34">
        <v>0</v>
      </c>
    </row>
    <row r="812" spans="1:30" ht="12.75">
      <c r="A812" s="11">
        <v>362436</v>
      </c>
      <c r="B812" s="20" t="s">
        <v>870</v>
      </c>
      <c r="C812" s="20" t="s">
        <v>5775</v>
      </c>
      <c r="D812" s="20" t="s">
        <v>3727</v>
      </c>
      <c r="E812" s="20" t="s">
        <v>3748</v>
      </c>
      <c r="F812" s="20" t="s">
        <v>3424</v>
      </c>
      <c r="K812" s="20" t="s">
        <v>2797</v>
      </c>
      <c r="L812" s="20" t="s">
        <v>5785</v>
      </c>
      <c r="N812" s="12">
        <f t="shared" si="72"/>
        <v>59.50</v>
      </c>
      <c r="O812" s="12">
        <f t="shared" si="73"/>
        <v>2.6444444444444444</v>
      </c>
      <c r="P812" s="26">
        <v>45</v>
      </c>
      <c r="Q812" s="30">
        <f t="shared" si="74"/>
        <v>9</v>
      </c>
      <c r="R812" s="3">
        <f t="shared" si="75"/>
        <v>18</v>
      </c>
      <c r="S812" s="3">
        <f t="shared" si="76"/>
        <v>18</v>
      </c>
      <c r="T812" s="3">
        <f t="shared" si="77"/>
        <v>0</v>
      </c>
      <c r="U812" s="29">
        <v>3</v>
      </c>
      <c r="V812" s="10">
        <v>3</v>
      </c>
      <c r="W812" s="32">
        <v>9</v>
      </c>
      <c r="X812" s="29">
        <v>11</v>
      </c>
      <c r="Y812" s="32">
        <v>1</v>
      </c>
      <c r="Z812" s="32">
        <v>9</v>
      </c>
      <c r="AA812" s="32">
        <v>8</v>
      </c>
      <c r="AB812" s="34">
        <v>0</v>
      </c>
      <c r="AC812" s="34">
        <v>0</v>
      </c>
      <c r="AD812" s="34">
        <v>0</v>
      </c>
    </row>
    <row r="813" spans="1:30" ht="12.75">
      <c r="A813" s="11">
        <v>15000</v>
      </c>
      <c r="B813" s="20" t="s">
        <v>870</v>
      </c>
      <c r="C813" s="20" t="s">
        <v>2344</v>
      </c>
      <c r="D813" s="20" t="s">
        <v>3727</v>
      </c>
      <c r="E813" s="20" t="s">
        <v>3748</v>
      </c>
      <c r="F813" s="20" t="s">
        <v>3424</v>
      </c>
      <c r="K813" s="20" t="s">
        <v>2797</v>
      </c>
      <c r="L813" s="20" t="s">
        <v>415</v>
      </c>
      <c r="N813" s="12">
        <f t="shared" si="72"/>
        <v>59.50</v>
      </c>
      <c r="O813" s="12">
        <f t="shared" si="73"/>
        <v>2.6444444444444444</v>
      </c>
      <c r="P813" s="26">
        <v>45</v>
      </c>
      <c r="Q813" s="30">
        <f t="shared" si="74"/>
        <v>9</v>
      </c>
      <c r="R813" s="3">
        <f t="shared" si="75"/>
        <v>18</v>
      </c>
      <c r="S813" s="3">
        <f t="shared" si="76"/>
        <v>18</v>
      </c>
      <c r="T813" s="3">
        <f t="shared" si="77"/>
        <v>0</v>
      </c>
      <c r="U813" s="29">
        <v>3</v>
      </c>
      <c r="V813" s="10">
        <v>3</v>
      </c>
      <c r="W813" s="32">
        <v>9</v>
      </c>
      <c r="X813" s="29">
        <v>11</v>
      </c>
      <c r="Y813" s="32">
        <v>1</v>
      </c>
      <c r="Z813" s="32">
        <v>9</v>
      </c>
      <c r="AA813" s="32">
        <v>8</v>
      </c>
      <c r="AB813" s="34">
        <v>0</v>
      </c>
      <c r="AC813" s="34">
        <v>0</v>
      </c>
      <c r="AD813" s="34">
        <v>0</v>
      </c>
    </row>
    <row r="814" spans="1:30" ht="12.75">
      <c r="A814" s="11">
        <v>93750</v>
      </c>
      <c r="B814" s="20" t="s">
        <v>870</v>
      </c>
      <c r="C814" s="20" t="s">
        <v>1800</v>
      </c>
      <c r="D814" s="20" t="s">
        <v>3727</v>
      </c>
      <c r="E814" s="20" t="s">
        <v>3748</v>
      </c>
      <c r="F814" s="20" t="s">
        <v>3424</v>
      </c>
      <c r="K814" s="20" t="s">
        <v>2797</v>
      </c>
      <c r="L814" s="20" t="s">
        <v>1804</v>
      </c>
      <c r="N814" s="12">
        <f t="shared" si="72"/>
        <v>59.50</v>
      </c>
      <c r="O814" s="12">
        <f t="shared" si="73"/>
        <v>2.6444444444444444</v>
      </c>
      <c r="P814" s="26">
        <v>45</v>
      </c>
      <c r="Q814" s="30">
        <f t="shared" si="74"/>
        <v>9</v>
      </c>
      <c r="R814" s="3">
        <f t="shared" si="75"/>
        <v>18</v>
      </c>
      <c r="S814" s="3">
        <f t="shared" si="76"/>
        <v>18</v>
      </c>
      <c r="T814" s="3">
        <f t="shared" si="77"/>
        <v>0</v>
      </c>
      <c r="U814" s="29">
        <v>3</v>
      </c>
      <c r="V814" s="10">
        <v>3</v>
      </c>
      <c r="W814" s="32">
        <v>9</v>
      </c>
      <c r="X814" s="29">
        <v>11</v>
      </c>
      <c r="Y814" s="32">
        <v>1</v>
      </c>
      <c r="Z814" s="32">
        <v>9</v>
      </c>
      <c r="AA814" s="32">
        <v>8</v>
      </c>
      <c r="AB814" s="34">
        <v>0</v>
      </c>
      <c r="AC814" s="34">
        <v>0</v>
      </c>
      <c r="AD814" s="34">
        <v>0</v>
      </c>
    </row>
    <row r="815" spans="1:30" ht="12.75">
      <c r="A815" s="11">
        <v>330700</v>
      </c>
      <c r="B815" s="20" t="s">
        <v>870</v>
      </c>
      <c r="C815" s="20" t="s">
        <v>2341</v>
      </c>
      <c r="D815" s="20" t="s">
        <v>3727</v>
      </c>
      <c r="E815" s="20" t="s">
        <v>3748</v>
      </c>
      <c r="F815" s="20" t="s">
        <v>3424</v>
      </c>
      <c r="K815" s="20" t="s">
        <v>2797</v>
      </c>
      <c r="L815" s="20" t="s">
        <v>2281</v>
      </c>
      <c r="N815" s="12">
        <f t="shared" si="72"/>
        <v>59.50</v>
      </c>
      <c r="O815" s="12">
        <f t="shared" si="73"/>
        <v>2.6444444444444444</v>
      </c>
      <c r="P815" s="26">
        <v>45</v>
      </c>
      <c r="Q815" s="30">
        <f t="shared" si="74"/>
        <v>9</v>
      </c>
      <c r="R815" s="3">
        <f t="shared" si="75"/>
        <v>18</v>
      </c>
      <c r="S815" s="3">
        <f t="shared" si="76"/>
        <v>18</v>
      </c>
      <c r="T815" s="3">
        <f t="shared" si="77"/>
        <v>0</v>
      </c>
      <c r="U815" s="29">
        <v>3</v>
      </c>
      <c r="V815" s="10">
        <v>3</v>
      </c>
      <c r="W815" s="32">
        <v>9</v>
      </c>
      <c r="X815" s="29">
        <v>11</v>
      </c>
      <c r="Y815" s="32">
        <v>1</v>
      </c>
      <c r="Z815" s="32">
        <v>9</v>
      </c>
      <c r="AA815" s="32">
        <v>8</v>
      </c>
      <c r="AB815" s="34">
        <v>0</v>
      </c>
      <c r="AC815" s="34">
        <v>0</v>
      </c>
      <c r="AD815" s="34">
        <v>0</v>
      </c>
    </row>
    <row r="816" spans="1:30" ht="12.75">
      <c r="A816" s="11">
        <v>100000</v>
      </c>
      <c r="B816" s="20" t="s">
        <v>870</v>
      </c>
      <c r="C816" s="20" t="s">
        <v>2248</v>
      </c>
      <c r="D816" s="20" t="s">
        <v>3727</v>
      </c>
      <c r="E816" s="20" t="s">
        <v>3748</v>
      </c>
      <c r="F816" s="20" t="s">
        <v>3424</v>
      </c>
      <c r="K816" s="20" t="s">
        <v>2797</v>
      </c>
      <c r="L816" s="20" t="s">
        <v>2251</v>
      </c>
      <c r="N816" s="12">
        <f t="shared" si="72"/>
        <v>59.50</v>
      </c>
      <c r="O816" s="12">
        <f t="shared" si="73"/>
        <v>2.6444444444444444</v>
      </c>
      <c r="P816" s="26">
        <v>45</v>
      </c>
      <c r="Q816" s="30">
        <f t="shared" si="74"/>
        <v>9</v>
      </c>
      <c r="R816" s="3">
        <f t="shared" si="75"/>
        <v>18</v>
      </c>
      <c r="S816" s="3">
        <f t="shared" si="76"/>
        <v>18</v>
      </c>
      <c r="T816" s="3">
        <f t="shared" si="77"/>
        <v>0</v>
      </c>
      <c r="U816" s="29">
        <v>3</v>
      </c>
      <c r="V816" s="10">
        <v>3</v>
      </c>
      <c r="W816" s="32">
        <v>9</v>
      </c>
      <c r="X816" s="29">
        <v>11</v>
      </c>
      <c r="Y816" s="32">
        <v>1</v>
      </c>
      <c r="Z816" s="32">
        <v>9</v>
      </c>
      <c r="AA816" s="32">
        <v>8</v>
      </c>
      <c r="AB816" s="34">
        <v>0</v>
      </c>
      <c r="AC816" s="34">
        <v>0</v>
      </c>
      <c r="AD816" s="34">
        <v>0</v>
      </c>
    </row>
    <row r="817" spans="1:30" ht="12.75">
      <c r="A817" s="11">
        <v>322500</v>
      </c>
      <c r="B817" s="20" t="s">
        <v>870</v>
      </c>
      <c r="C817" s="20" t="s">
        <v>474</v>
      </c>
      <c r="D817" s="20" t="s">
        <v>3727</v>
      </c>
      <c r="E817" s="20" t="s">
        <v>3748</v>
      </c>
      <c r="F817" s="20" t="s">
        <v>3424</v>
      </c>
      <c r="K817" s="20" t="s">
        <v>2769</v>
      </c>
      <c r="L817" s="20" t="s">
        <v>476</v>
      </c>
      <c r="N817" s="12">
        <f t="shared" si="72"/>
        <v>59.50</v>
      </c>
      <c r="O817" s="12">
        <f t="shared" si="73"/>
        <v>2.6444444444444444</v>
      </c>
      <c r="P817" s="26">
        <v>45</v>
      </c>
      <c r="Q817" s="30">
        <f t="shared" si="74"/>
        <v>9</v>
      </c>
      <c r="R817" s="3">
        <f t="shared" si="75"/>
        <v>18</v>
      </c>
      <c r="S817" s="3">
        <f t="shared" si="76"/>
        <v>18</v>
      </c>
      <c r="T817" s="3">
        <f t="shared" si="77"/>
        <v>0</v>
      </c>
      <c r="U817" s="29">
        <v>3</v>
      </c>
      <c r="V817" s="10">
        <v>3</v>
      </c>
      <c r="W817" s="32">
        <v>9</v>
      </c>
      <c r="X817" s="29">
        <v>11</v>
      </c>
      <c r="Y817" s="32">
        <v>1</v>
      </c>
      <c r="Z817" s="32">
        <v>9</v>
      </c>
      <c r="AA817" s="32">
        <v>8</v>
      </c>
      <c r="AB817" s="34">
        <v>0</v>
      </c>
      <c r="AC817" s="34">
        <v>0</v>
      </c>
      <c r="AD817" s="34">
        <v>0</v>
      </c>
    </row>
    <row r="818" spans="1:30" ht="12.75">
      <c r="A818" s="11">
        <v>859999</v>
      </c>
      <c r="B818" s="20" t="s">
        <v>870</v>
      </c>
      <c r="C818" s="20" t="s">
        <v>3086</v>
      </c>
      <c r="D818" s="20" t="s">
        <v>3727</v>
      </c>
      <c r="E818" s="20" t="s">
        <v>3748</v>
      </c>
      <c r="F818" s="20" t="s">
        <v>3424</v>
      </c>
      <c r="K818" s="20" t="s">
        <v>2769</v>
      </c>
      <c r="L818" s="20" t="s">
        <v>3105</v>
      </c>
      <c r="N818" s="12">
        <f t="shared" si="72"/>
        <v>59.50</v>
      </c>
      <c r="O818" s="12">
        <f t="shared" si="73"/>
        <v>2.6444444444444444</v>
      </c>
      <c r="P818" s="26">
        <v>45</v>
      </c>
      <c r="Q818" s="30">
        <f t="shared" si="74"/>
        <v>9</v>
      </c>
      <c r="R818" s="3">
        <f t="shared" si="75"/>
        <v>18</v>
      </c>
      <c r="S818" s="3">
        <f t="shared" si="76"/>
        <v>18</v>
      </c>
      <c r="T818" s="3">
        <f t="shared" si="77"/>
        <v>0</v>
      </c>
      <c r="U818" s="29">
        <v>3</v>
      </c>
      <c r="V818" s="10">
        <v>3</v>
      </c>
      <c r="W818" s="32">
        <v>9</v>
      </c>
      <c r="X818" s="29">
        <v>11</v>
      </c>
      <c r="Y818" s="32">
        <v>1</v>
      </c>
      <c r="Z818" s="32">
        <v>9</v>
      </c>
      <c r="AA818" s="32">
        <v>8</v>
      </c>
      <c r="AB818" s="34">
        <v>0</v>
      </c>
      <c r="AC818" s="34">
        <v>0</v>
      </c>
      <c r="AD818" s="34">
        <v>0</v>
      </c>
    </row>
    <row r="819" spans="1:30" ht="12.75">
      <c r="A819" s="11">
        <v>309850</v>
      </c>
      <c r="B819" s="20" t="s">
        <v>870</v>
      </c>
      <c r="C819" s="20" t="s">
        <v>2341</v>
      </c>
      <c r="D819" s="20" t="s">
        <v>3727</v>
      </c>
      <c r="E819" s="20" t="s">
        <v>3748</v>
      </c>
      <c r="F819" s="20" t="s">
        <v>3424</v>
      </c>
      <c r="K819" s="20" t="s">
        <v>2769</v>
      </c>
      <c r="L819" s="20" t="s">
        <v>2280</v>
      </c>
      <c r="N819" s="12">
        <f t="shared" si="72"/>
        <v>59.50</v>
      </c>
      <c r="O819" s="12">
        <f t="shared" si="73"/>
        <v>2.6444444444444444</v>
      </c>
      <c r="P819" s="26">
        <v>45</v>
      </c>
      <c r="Q819" s="30">
        <f t="shared" si="74"/>
        <v>9</v>
      </c>
      <c r="R819" s="3">
        <f t="shared" si="75"/>
        <v>18</v>
      </c>
      <c r="S819" s="3">
        <f t="shared" si="76"/>
        <v>18</v>
      </c>
      <c r="T819" s="3">
        <f t="shared" si="77"/>
        <v>0</v>
      </c>
      <c r="U819" s="29">
        <v>3</v>
      </c>
      <c r="V819" s="10">
        <v>3</v>
      </c>
      <c r="W819" s="32">
        <v>9</v>
      </c>
      <c r="X819" s="29">
        <v>11</v>
      </c>
      <c r="Y819" s="32">
        <v>1</v>
      </c>
      <c r="Z819" s="32">
        <v>9</v>
      </c>
      <c r="AA819" s="32">
        <v>8</v>
      </c>
      <c r="AB819" s="34">
        <v>0</v>
      </c>
      <c r="AC819" s="34">
        <v>0</v>
      </c>
      <c r="AD819" s="34">
        <v>0</v>
      </c>
    </row>
    <row r="820" spans="1:30" ht="12.75">
      <c r="A820" s="11">
        <v>7500</v>
      </c>
      <c r="B820" s="20" t="s">
        <v>2247</v>
      </c>
      <c r="C820" s="20" t="s">
        <v>5012</v>
      </c>
      <c r="D820" s="20" t="s">
        <v>3727</v>
      </c>
      <c r="E820" s="20" t="s">
        <v>3748</v>
      </c>
      <c r="F820" s="20" t="s">
        <v>3424</v>
      </c>
      <c r="K820" s="20" t="s">
        <v>2797</v>
      </c>
      <c r="L820" s="20" t="s">
        <v>5029</v>
      </c>
      <c r="N820" s="12">
        <f t="shared" si="72"/>
        <v>59.50</v>
      </c>
      <c r="O820" s="12">
        <f t="shared" si="73"/>
        <v>2.6444444444444444</v>
      </c>
      <c r="P820" s="26">
        <v>45</v>
      </c>
      <c r="Q820" s="30">
        <f t="shared" si="74"/>
        <v>9</v>
      </c>
      <c r="R820" s="3">
        <f t="shared" si="75"/>
        <v>18</v>
      </c>
      <c r="S820" s="3">
        <f t="shared" si="76"/>
        <v>18</v>
      </c>
      <c r="T820" s="3">
        <f t="shared" si="77"/>
        <v>0</v>
      </c>
      <c r="U820" s="29">
        <v>3</v>
      </c>
      <c r="V820" s="10">
        <v>3</v>
      </c>
      <c r="W820" s="32">
        <v>9</v>
      </c>
      <c r="X820" s="29">
        <v>11</v>
      </c>
      <c r="Y820" s="32">
        <v>1</v>
      </c>
      <c r="Z820" s="32">
        <v>9</v>
      </c>
      <c r="AA820" s="32">
        <v>8</v>
      </c>
      <c r="AB820" s="34">
        <v>0</v>
      </c>
      <c r="AC820" s="34">
        <v>0</v>
      </c>
      <c r="AD820" s="34">
        <v>0</v>
      </c>
    </row>
    <row r="821" spans="1:30" ht="12.75">
      <c r="A821" s="11">
        <v>250000</v>
      </c>
      <c r="B821" s="20" t="s">
        <v>868</v>
      </c>
      <c r="C821" s="20" t="s">
        <v>7654</v>
      </c>
      <c r="D821" s="20" t="s">
        <v>3727</v>
      </c>
      <c r="E821" s="20" t="s">
        <v>3748</v>
      </c>
      <c r="F821" s="20" t="s">
        <v>3424</v>
      </c>
      <c r="K821" s="20" t="s">
        <v>2797</v>
      </c>
      <c r="L821" s="20" t="s">
        <v>2055</v>
      </c>
      <c r="N821" s="12">
        <f t="shared" si="72"/>
        <v>58.50</v>
      </c>
      <c r="O821" s="12">
        <f t="shared" si="73"/>
        <v>2.34</v>
      </c>
      <c r="P821" s="26">
        <v>50</v>
      </c>
      <c r="Q821" s="30">
        <f t="shared" si="74"/>
        <v>9</v>
      </c>
      <c r="R821" s="3">
        <f t="shared" si="75"/>
        <v>17</v>
      </c>
      <c r="S821" s="3">
        <f t="shared" si="76"/>
        <v>17</v>
      </c>
      <c r="T821" s="3">
        <f t="shared" si="77"/>
        <v>0</v>
      </c>
      <c r="U821" s="29">
        <v>4</v>
      </c>
      <c r="V821" s="10">
        <v>3</v>
      </c>
      <c r="W821" s="32">
        <v>9</v>
      </c>
      <c r="X821" s="29">
        <v>11</v>
      </c>
      <c r="Y821" s="32">
        <v>1</v>
      </c>
      <c r="Z821" s="32">
        <v>9</v>
      </c>
      <c r="AA821" s="32">
        <v>7</v>
      </c>
      <c r="AB821" s="34">
        <v>0</v>
      </c>
      <c r="AC821" s="34">
        <v>0</v>
      </c>
      <c r="AD821" s="34">
        <v>0</v>
      </c>
    </row>
    <row r="822" spans="1:30" ht="12.75">
      <c r="A822" s="11">
        <v>125000</v>
      </c>
      <c r="B822" s="20" t="s">
        <v>870</v>
      </c>
      <c r="C822" s="20" t="s">
        <v>3243</v>
      </c>
      <c r="D822" s="20" t="s">
        <v>3727</v>
      </c>
      <c r="E822" s="20" t="s">
        <v>3748</v>
      </c>
      <c r="F822" s="20" t="s">
        <v>3424</v>
      </c>
      <c r="K822" s="20" t="s">
        <v>2797</v>
      </c>
      <c r="L822" s="20" t="s">
        <v>3244</v>
      </c>
      <c r="N822" s="12">
        <f t="shared" si="72"/>
        <v>58.50</v>
      </c>
      <c r="O822" s="12">
        <f t="shared" si="73"/>
        <v>2.34</v>
      </c>
      <c r="P822" s="26">
        <v>50</v>
      </c>
      <c r="Q822" s="30">
        <f t="shared" si="74"/>
        <v>9</v>
      </c>
      <c r="R822" s="3">
        <f t="shared" si="75"/>
        <v>17</v>
      </c>
      <c r="S822" s="3">
        <f t="shared" si="76"/>
        <v>17</v>
      </c>
      <c r="T822" s="3">
        <f t="shared" si="77"/>
        <v>0</v>
      </c>
      <c r="U822" s="29">
        <v>4</v>
      </c>
      <c r="V822" s="10">
        <v>3</v>
      </c>
      <c r="W822" s="32">
        <v>9</v>
      </c>
      <c r="X822" s="29">
        <v>11</v>
      </c>
      <c r="Y822" s="32">
        <v>1</v>
      </c>
      <c r="Z822" s="32">
        <v>9</v>
      </c>
      <c r="AA822" s="32">
        <v>7</v>
      </c>
      <c r="AB822" s="34">
        <v>0</v>
      </c>
      <c r="AC822" s="34">
        <v>0</v>
      </c>
      <c r="AD822" s="34">
        <v>0</v>
      </c>
    </row>
    <row r="823" spans="1:30" ht="12.75">
      <c r="A823" s="11">
        <v>1698912</v>
      </c>
      <c r="B823" s="20" t="s">
        <v>872</v>
      </c>
      <c r="D823" s="20" t="s">
        <v>3727</v>
      </c>
      <c r="E823" s="20" t="s">
        <v>3748</v>
      </c>
      <c r="F823" s="20" t="s">
        <v>3424</v>
      </c>
      <c r="G823" s="48" t="s">
        <v>8258</v>
      </c>
      <c r="H823" s="71" t="s">
        <v>7812</v>
      </c>
      <c r="I823" s="20" t="s">
        <v>1586</v>
      </c>
      <c r="K823" s="20" t="s">
        <v>2826</v>
      </c>
      <c r="L823" s="20" t="s">
        <v>1206</v>
      </c>
      <c r="N823" s="12">
        <f t="shared" si="72"/>
        <v>66.50</v>
      </c>
      <c r="O823" s="12">
        <f t="shared" si="73"/>
        <v>3.0227272727272729</v>
      </c>
      <c r="P823" s="26">
        <v>44</v>
      </c>
      <c r="Q823" s="30">
        <f t="shared" si="74"/>
        <v>8</v>
      </c>
      <c r="R823" s="3">
        <f t="shared" si="75"/>
        <v>20</v>
      </c>
      <c r="S823" s="3">
        <f t="shared" si="76"/>
        <v>20</v>
      </c>
      <c r="T823" s="3">
        <f t="shared" si="77"/>
        <v>0</v>
      </c>
      <c r="U823" s="29">
        <v>3</v>
      </c>
      <c r="V823" s="10">
        <v>8</v>
      </c>
      <c r="W823" s="32">
        <v>5</v>
      </c>
      <c r="X823" s="29">
        <v>13</v>
      </c>
      <c r="Y823" s="32">
        <v>8</v>
      </c>
      <c r="Z823" s="32">
        <v>8</v>
      </c>
      <c r="AA823" s="32">
        <v>4</v>
      </c>
      <c r="AB823" s="34">
        <v>0</v>
      </c>
      <c r="AC823" s="34">
        <v>0</v>
      </c>
      <c r="AD823" s="34">
        <v>0</v>
      </c>
    </row>
    <row r="824" spans="1:30" ht="12.75">
      <c r="A824" s="11">
        <v>5156</v>
      </c>
      <c r="B824" s="20" t="s">
        <v>872</v>
      </c>
      <c r="D824" s="20" t="s">
        <v>3727</v>
      </c>
      <c r="E824" s="20" t="s">
        <v>3748</v>
      </c>
      <c r="F824" s="20" t="s">
        <v>3424</v>
      </c>
      <c r="J824" s="20" t="s">
        <v>7812</v>
      </c>
      <c r="K824" s="20" t="s">
        <v>2828</v>
      </c>
      <c r="L824" s="20" t="s">
        <v>8113</v>
      </c>
      <c r="N824" s="12">
        <f t="shared" si="72"/>
        <v>61</v>
      </c>
      <c r="O824" s="12">
        <f t="shared" si="73"/>
        <v>3.05</v>
      </c>
      <c r="P824" s="26">
        <v>40</v>
      </c>
      <c r="Q824" s="30">
        <f t="shared" si="74"/>
        <v>8</v>
      </c>
      <c r="R824" s="3">
        <f t="shared" si="75"/>
        <v>18</v>
      </c>
      <c r="S824" s="3">
        <f t="shared" si="76"/>
        <v>18</v>
      </c>
      <c r="T824" s="3">
        <f t="shared" si="77"/>
        <v>0</v>
      </c>
      <c r="U824" s="29">
        <v>3</v>
      </c>
      <c r="V824" s="10">
        <v>6</v>
      </c>
      <c r="W824" s="32">
        <v>6</v>
      </c>
      <c r="X824" s="29">
        <v>14</v>
      </c>
      <c r="Y824" s="32">
        <v>5</v>
      </c>
      <c r="Z824" s="32">
        <v>8</v>
      </c>
      <c r="AA824" s="32">
        <v>5</v>
      </c>
      <c r="AB824" s="34">
        <v>0</v>
      </c>
      <c r="AC824" s="34">
        <v>0</v>
      </c>
      <c r="AD824" s="34">
        <v>0</v>
      </c>
    </row>
    <row r="825" spans="1:30" ht="12.75">
      <c r="A825" s="11">
        <v>437500</v>
      </c>
      <c r="B825" s="20" t="s">
        <v>870</v>
      </c>
      <c r="C825" s="20" t="s">
        <v>2344</v>
      </c>
      <c r="D825" s="20" t="s">
        <v>3727</v>
      </c>
      <c r="E825" s="20" t="s">
        <v>3748</v>
      </c>
      <c r="F825" s="20" t="s">
        <v>3424</v>
      </c>
      <c r="K825" s="20" t="s">
        <v>2828</v>
      </c>
      <c r="L825" s="20" t="s">
        <v>414</v>
      </c>
      <c r="N825" s="12">
        <f t="shared" si="72"/>
        <v>60.25</v>
      </c>
      <c r="O825" s="12">
        <f t="shared" si="73"/>
        <v>3.0125</v>
      </c>
      <c r="P825" s="26">
        <v>40</v>
      </c>
      <c r="Q825" s="30">
        <f t="shared" si="74"/>
        <v>8</v>
      </c>
      <c r="R825" s="3">
        <f t="shared" si="75"/>
        <v>18</v>
      </c>
      <c r="S825" s="3">
        <f t="shared" si="76"/>
        <v>18</v>
      </c>
      <c r="T825" s="3">
        <f t="shared" si="77"/>
        <v>0</v>
      </c>
      <c r="U825" s="29">
        <v>3</v>
      </c>
      <c r="V825" s="10">
        <v>6</v>
      </c>
      <c r="W825" s="32">
        <v>6</v>
      </c>
      <c r="X825" s="29">
        <v>11</v>
      </c>
      <c r="Y825" s="32">
        <v>5</v>
      </c>
      <c r="Z825" s="32">
        <v>8</v>
      </c>
      <c r="AA825" s="32">
        <v>5</v>
      </c>
      <c r="AB825" s="34">
        <v>0</v>
      </c>
      <c r="AC825" s="34">
        <v>0</v>
      </c>
      <c r="AD825" s="34">
        <v>0</v>
      </c>
    </row>
    <row r="826" spans="1:30" ht="12.75">
      <c r="A826" s="11">
        <v>5000</v>
      </c>
      <c r="B826" s="20" t="s">
        <v>870</v>
      </c>
      <c r="C826" s="20" t="s">
        <v>3190</v>
      </c>
      <c r="D826" s="20" t="s">
        <v>3727</v>
      </c>
      <c r="E826" s="20" t="s">
        <v>3748</v>
      </c>
      <c r="F826" s="20" t="s">
        <v>3424</v>
      </c>
      <c r="K826" s="20" t="s">
        <v>2561</v>
      </c>
      <c r="L826" s="20" t="s">
        <v>3208</v>
      </c>
      <c r="N826" s="12">
        <f t="shared" si="72"/>
        <v>60.25</v>
      </c>
      <c r="O826" s="12">
        <f t="shared" si="73"/>
        <v>3.0125</v>
      </c>
      <c r="P826" s="26">
        <v>40</v>
      </c>
      <c r="Q826" s="30">
        <f t="shared" si="74"/>
        <v>8</v>
      </c>
      <c r="R826" s="3">
        <f t="shared" si="75"/>
        <v>18</v>
      </c>
      <c r="S826" s="3">
        <f t="shared" si="76"/>
        <v>18</v>
      </c>
      <c r="T826" s="3">
        <f t="shared" si="77"/>
        <v>0</v>
      </c>
      <c r="U826" s="29">
        <v>3</v>
      </c>
      <c r="V826" s="10">
        <v>6</v>
      </c>
      <c r="W826" s="32">
        <v>6</v>
      </c>
      <c r="X826" s="29">
        <v>11</v>
      </c>
      <c r="Y826" s="32">
        <v>5</v>
      </c>
      <c r="Z826" s="32">
        <v>8</v>
      </c>
      <c r="AA826" s="32">
        <v>5</v>
      </c>
      <c r="AB826" s="34">
        <v>0</v>
      </c>
      <c r="AC826" s="34">
        <v>0</v>
      </c>
      <c r="AD826" s="34">
        <v>0</v>
      </c>
    </row>
    <row r="827" spans="1:30" ht="12.75">
      <c r="A827" s="11">
        <v>2500</v>
      </c>
      <c r="B827" s="20" t="s">
        <v>2247</v>
      </c>
      <c r="C827" s="20" t="s">
        <v>5012</v>
      </c>
      <c r="D827" s="20" t="s">
        <v>3727</v>
      </c>
      <c r="E827" s="20" t="s">
        <v>3748</v>
      </c>
      <c r="F827" s="20" t="s">
        <v>3424</v>
      </c>
      <c r="K827" s="20" t="s">
        <v>2561</v>
      </c>
      <c r="L827" s="20" t="s">
        <v>5025</v>
      </c>
      <c r="N827" s="12">
        <f t="shared" si="72"/>
        <v>60.25</v>
      </c>
      <c r="O827" s="12">
        <f t="shared" si="73"/>
        <v>3.0125</v>
      </c>
      <c r="P827" s="26">
        <v>40</v>
      </c>
      <c r="Q827" s="30">
        <f t="shared" si="74"/>
        <v>8</v>
      </c>
      <c r="R827" s="3">
        <f t="shared" si="75"/>
        <v>18</v>
      </c>
      <c r="S827" s="3">
        <f t="shared" si="76"/>
        <v>18</v>
      </c>
      <c r="T827" s="3">
        <f t="shared" si="77"/>
        <v>0</v>
      </c>
      <c r="U827" s="29">
        <v>3</v>
      </c>
      <c r="V827" s="10">
        <v>6</v>
      </c>
      <c r="W827" s="32">
        <v>6</v>
      </c>
      <c r="X827" s="29">
        <v>11</v>
      </c>
      <c r="Y827" s="32">
        <v>5</v>
      </c>
      <c r="Z827" s="32">
        <v>8</v>
      </c>
      <c r="AA827" s="32">
        <v>5</v>
      </c>
      <c r="AB827" s="34">
        <v>0</v>
      </c>
      <c r="AC827" s="34">
        <v>0</v>
      </c>
      <c r="AD827" s="34">
        <v>0</v>
      </c>
    </row>
    <row r="828" spans="1:30" ht="12.75">
      <c r="A828" s="11">
        <v>3375</v>
      </c>
      <c r="B828" s="20" t="s">
        <v>868</v>
      </c>
      <c r="C828" s="20" t="s">
        <v>638</v>
      </c>
      <c r="D828" s="20" t="s">
        <v>3727</v>
      </c>
      <c r="E828" s="20" t="s">
        <v>3748</v>
      </c>
      <c r="F828" s="20" t="s">
        <v>3424</v>
      </c>
      <c r="K828" s="20" t="s">
        <v>2797</v>
      </c>
      <c r="L828" s="20" t="s">
        <v>900</v>
      </c>
      <c r="N828" s="12">
        <f t="shared" si="72"/>
        <v>54.75</v>
      </c>
      <c r="O828" s="12">
        <f t="shared" si="73"/>
        <v>2.7375</v>
      </c>
      <c r="P828" s="26">
        <v>40</v>
      </c>
      <c r="Q828" s="30">
        <f t="shared" si="74"/>
        <v>8</v>
      </c>
      <c r="R828" s="3">
        <f t="shared" si="75"/>
        <v>16</v>
      </c>
      <c r="S828" s="3">
        <f t="shared" si="76"/>
        <v>16</v>
      </c>
      <c r="T828" s="3">
        <f t="shared" si="77"/>
        <v>0</v>
      </c>
      <c r="U828" s="29">
        <v>2</v>
      </c>
      <c r="V828" s="10">
        <v>6</v>
      </c>
      <c r="W828" s="32">
        <v>6</v>
      </c>
      <c r="X828" s="29">
        <v>9</v>
      </c>
      <c r="Y828" s="32">
        <v>8</v>
      </c>
      <c r="Z828" s="32">
        <v>5</v>
      </c>
      <c r="AA828" s="32">
        <v>3</v>
      </c>
      <c r="AB828" s="34">
        <v>0</v>
      </c>
      <c r="AC828" s="34">
        <v>0</v>
      </c>
      <c r="AD828" s="34">
        <v>0</v>
      </c>
    </row>
    <row r="829" spans="1:30" ht="12.75">
      <c r="A829" s="11">
        <v>662</v>
      </c>
      <c r="B829" s="20" t="s">
        <v>871</v>
      </c>
      <c r="C829" s="20" t="s">
        <v>1666</v>
      </c>
      <c r="D829" s="20" t="s">
        <v>3727</v>
      </c>
      <c r="E829" s="20" t="s">
        <v>3748</v>
      </c>
      <c r="F829" s="20" t="s">
        <v>3424</v>
      </c>
      <c r="K829" s="20" t="s">
        <v>2829</v>
      </c>
      <c r="L829" s="20" t="s">
        <v>1668</v>
      </c>
      <c r="N829" s="12">
        <f t="shared" si="72"/>
        <v>54.75</v>
      </c>
      <c r="O829" s="12">
        <f t="shared" si="73"/>
        <v>2.7375</v>
      </c>
      <c r="P829" s="26">
        <v>40</v>
      </c>
      <c r="Q829" s="30">
        <f t="shared" si="74"/>
        <v>8</v>
      </c>
      <c r="R829" s="3">
        <f t="shared" si="75"/>
        <v>16</v>
      </c>
      <c r="S829" s="3">
        <f t="shared" si="76"/>
        <v>16</v>
      </c>
      <c r="T829" s="3">
        <f t="shared" si="77"/>
        <v>0</v>
      </c>
      <c r="U829" s="29">
        <v>2</v>
      </c>
      <c r="V829" s="10">
        <v>6</v>
      </c>
      <c r="W829" s="32">
        <v>6</v>
      </c>
      <c r="X829" s="29">
        <v>9</v>
      </c>
      <c r="Y829" s="32">
        <v>8</v>
      </c>
      <c r="Z829" s="32">
        <v>5</v>
      </c>
      <c r="AA829" s="32">
        <v>3</v>
      </c>
      <c r="AB829" s="34">
        <v>0</v>
      </c>
      <c r="AC829" s="34">
        <v>0</v>
      </c>
      <c r="AD829" s="34">
        <v>0</v>
      </c>
    </row>
    <row r="830" spans="1:30" ht="12.75">
      <c r="A830" s="11">
        <v>344</v>
      </c>
      <c r="B830" s="20" t="s">
        <v>868</v>
      </c>
      <c r="C830" s="20" t="s">
        <v>7616</v>
      </c>
      <c r="D830" s="20" t="s">
        <v>3727</v>
      </c>
      <c r="E830" s="20" t="s">
        <v>3748</v>
      </c>
      <c r="F830" s="20" t="s">
        <v>3424</v>
      </c>
      <c r="K830" s="20" t="s">
        <v>3539</v>
      </c>
      <c r="L830" s="20" t="s">
        <v>6451</v>
      </c>
      <c r="N830" s="12">
        <f t="shared" si="72"/>
        <v>60.75</v>
      </c>
      <c r="O830" s="12">
        <f t="shared" si="73"/>
        <v>2.70</v>
      </c>
      <c r="P830" s="26">
        <v>45</v>
      </c>
      <c r="Q830" s="30">
        <f t="shared" si="74"/>
        <v>8</v>
      </c>
      <c r="R830" s="3">
        <f t="shared" si="75"/>
        <v>18</v>
      </c>
      <c r="S830" s="3">
        <f t="shared" si="76"/>
        <v>18</v>
      </c>
      <c r="T830" s="3">
        <f t="shared" si="77"/>
        <v>0</v>
      </c>
      <c r="U830" s="29">
        <v>3</v>
      </c>
      <c r="V830" s="10">
        <v>6</v>
      </c>
      <c r="W830" s="32">
        <v>6</v>
      </c>
      <c r="X830" s="29">
        <v>13</v>
      </c>
      <c r="Y830" s="32">
        <v>6</v>
      </c>
      <c r="Z830" s="32">
        <v>8</v>
      </c>
      <c r="AA830" s="32">
        <v>4</v>
      </c>
      <c r="AB830" s="34">
        <v>0</v>
      </c>
      <c r="AC830" s="34">
        <v>0</v>
      </c>
      <c r="AD830" s="34">
        <v>0</v>
      </c>
    </row>
    <row r="831" spans="1:30" ht="12.75">
      <c r="A831" s="11">
        <v>287</v>
      </c>
      <c r="B831" s="20" t="s">
        <v>952</v>
      </c>
      <c r="C831" s="20" t="s">
        <v>973</v>
      </c>
      <c r="D831" s="20" t="s">
        <v>3727</v>
      </c>
      <c r="E831" s="20" t="s">
        <v>3748</v>
      </c>
      <c r="F831" s="20" t="s">
        <v>3424</v>
      </c>
      <c r="K831" s="20" t="s">
        <v>759</v>
      </c>
      <c r="L831" s="20" t="s">
        <v>981</v>
      </c>
      <c r="N831" s="12">
        <f t="shared" si="72"/>
        <v>51.75</v>
      </c>
      <c r="O831" s="12">
        <f t="shared" si="73"/>
        <v>3.45</v>
      </c>
      <c r="P831" s="26">
        <v>30</v>
      </c>
      <c r="Q831" s="30">
        <f t="shared" si="74"/>
        <v>8</v>
      </c>
      <c r="R831" s="3">
        <f t="shared" si="75"/>
        <v>15</v>
      </c>
      <c r="S831" s="3">
        <f t="shared" si="76"/>
        <v>15</v>
      </c>
      <c r="T831" s="3">
        <f t="shared" si="77"/>
        <v>0</v>
      </c>
      <c r="U831" s="29">
        <v>3</v>
      </c>
      <c r="V831" s="10">
        <v>5</v>
      </c>
      <c r="W831" s="32">
        <v>6</v>
      </c>
      <c r="X831" s="29">
        <v>7</v>
      </c>
      <c r="Y831" s="32">
        <v>3</v>
      </c>
      <c r="Z831" s="32">
        <v>8</v>
      </c>
      <c r="AA831" s="32">
        <v>4</v>
      </c>
      <c r="AB831" s="34">
        <v>0</v>
      </c>
      <c r="AC831" s="34">
        <v>0</v>
      </c>
      <c r="AD831" s="34">
        <v>0</v>
      </c>
    </row>
    <row r="832" spans="1:30" ht="12.75">
      <c r="A832" s="11">
        <v>5000</v>
      </c>
      <c r="B832" s="20" t="s">
        <v>871</v>
      </c>
      <c r="C832" s="20" t="s">
        <v>4488</v>
      </c>
      <c r="D832" s="20" t="s">
        <v>3727</v>
      </c>
      <c r="E832" s="20" t="s">
        <v>3748</v>
      </c>
      <c r="F832" s="20" t="s">
        <v>3424</v>
      </c>
      <c r="K832" s="20" t="s">
        <v>4482</v>
      </c>
      <c r="L832" s="20" t="s">
        <v>4482</v>
      </c>
      <c r="N832" s="12">
        <f t="shared" si="72"/>
        <v>56.25</v>
      </c>
      <c r="O832" s="12">
        <f t="shared" si="73"/>
        <v>3.2142857142857144</v>
      </c>
      <c r="P832" s="26">
        <v>35</v>
      </c>
      <c r="Q832" s="30">
        <f t="shared" si="74"/>
        <v>8</v>
      </c>
      <c r="R832" s="3">
        <f t="shared" si="75"/>
        <v>17</v>
      </c>
      <c r="S832" s="3">
        <f t="shared" si="76"/>
        <v>17</v>
      </c>
      <c r="T832" s="3">
        <f t="shared" si="77"/>
        <v>0</v>
      </c>
      <c r="U832" s="29">
        <v>3</v>
      </c>
      <c r="V832" s="10">
        <v>5</v>
      </c>
      <c r="W832" s="32">
        <v>6</v>
      </c>
      <c r="X832" s="29">
        <v>9</v>
      </c>
      <c r="Y832" s="32">
        <v>3</v>
      </c>
      <c r="Z832" s="32">
        <v>8</v>
      </c>
      <c r="AA832" s="32">
        <v>6</v>
      </c>
      <c r="AB832" s="34">
        <v>0</v>
      </c>
      <c r="AC832" s="34">
        <v>0</v>
      </c>
      <c r="AD832" s="34">
        <v>0</v>
      </c>
    </row>
    <row r="833" spans="1:30" ht="12.75">
      <c r="A833" s="11">
        <v>287</v>
      </c>
      <c r="B833" s="20" t="s">
        <v>872</v>
      </c>
      <c r="D833" s="20" t="s">
        <v>3727</v>
      </c>
      <c r="E833" s="20" t="s">
        <v>3748</v>
      </c>
      <c r="F833" s="20" t="s">
        <v>3424</v>
      </c>
      <c r="K833" s="20" t="s">
        <v>759</v>
      </c>
      <c r="L833" s="20" t="s">
        <v>4905</v>
      </c>
      <c r="N833" s="12">
        <f t="shared" si="72"/>
        <v>54.25</v>
      </c>
      <c r="O833" s="12">
        <f t="shared" si="73"/>
        <v>3.10</v>
      </c>
      <c r="P833" s="26">
        <v>35</v>
      </c>
      <c r="Q833" s="30">
        <f t="shared" si="74"/>
        <v>8</v>
      </c>
      <c r="R833" s="3">
        <f t="shared" si="75"/>
        <v>16</v>
      </c>
      <c r="S833" s="3">
        <f t="shared" si="76"/>
        <v>16</v>
      </c>
      <c r="T833" s="3">
        <f t="shared" si="77"/>
        <v>0</v>
      </c>
      <c r="U833" s="29">
        <v>3</v>
      </c>
      <c r="V833" s="10">
        <v>5</v>
      </c>
      <c r="W833" s="32">
        <v>6</v>
      </c>
      <c r="X833" s="29">
        <v>9</v>
      </c>
      <c r="Y833" s="32">
        <v>3</v>
      </c>
      <c r="Z833" s="32">
        <v>8</v>
      </c>
      <c r="AA833" s="32">
        <v>5</v>
      </c>
      <c r="AB833" s="34">
        <v>0</v>
      </c>
      <c r="AC833" s="34">
        <v>0</v>
      </c>
      <c r="AD833" s="34">
        <v>0</v>
      </c>
    </row>
    <row r="834" spans="1:30" ht="12.75">
      <c r="A834" s="11">
        <v>25</v>
      </c>
      <c r="B834" s="20" t="s">
        <v>873</v>
      </c>
      <c r="D834" s="20" t="s">
        <v>3727</v>
      </c>
      <c r="E834" s="20" t="s">
        <v>3748</v>
      </c>
      <c r="F834" s="20" t="s">
        <v>3424</v>
      </c>
      <c r="K834" s="20" t="s">
        <v>759</v>
      </c>
      <c r="L834" s="20" t="s">
        <v>5619</v>
      </c>
      <c r="N834" s="12">
        <f t="shared" si="78" ref="N834:N884">2*S834+2*T834+U834+1.5*V834+1.25*W834+0.25*X834+2</f>
        <v>54.25</v>
      </c>
      <c r="O834" s="12">
        <f t="shared" si="79" ref="O834:O897">N834/(P834*0.5)</f>
        <v>3.10</v>
      </c>
      <c r="P834" s="26">
        <v>35</v>
      </c>
      <c r="Q834" s="30">
        <f t="shared" si="80" ref="Q834:Q897">MAX(Y834:AD834)</f>
        <v>8</v>
      </c>
      <c r="R834" s="3">
        <f t="shared" si="81" ref="R834:R897">SUM(Y834:AD834)</f>
        <v>16</v>
      </c>
      <c r="S834" s="3">
        <f t="shared" si="82" ref="S834:S897">SUM(Y834:AA834)</f>
        <v>16</v>
      </c>
      <c r="T834" s="3">
        <f t="shared" si="83" ref="T834:T897">SUM(AB834:AD834)</f>
        <v>0</v>
      </c>
      <c r="U834" s="29">
        <v>3</v>
      </c>
      <c r="V834" s="10">
        <v>5</v>
      </c>
      <c r="W834" s="32">
        <v>6</v>
      </c>
      <c r="X834" s="29">
        <v>9</v>
      </c>
      <c r="Y834" s="32">
        <v>3</v>
      </c>
      <c r="Z834" s="32">
        <v>8</v>
      </c>
      <c r="AA834" s="32">
        <v>5</v>
      </c>
      <c r="AB834" s="34">
        <v>0</v>
      </c>
      <c r="AC834" s="34">
        <v>0</v>
      </c>
      <c r="AD834" s="34">
        <v>0</v>
      </c>
    </row>
    <row r="835" spans="1:30" ht="12.75">
      <c r="A835" s="11">
        <v>2874</v>
      </c>
      <c r="B835" s="20" t="s">
        <v>870</v>
      </c>
      <c r="C835" s="20" t="s">
        <v>2768</v>
      </c>
      <c r="D835" s="20" t="s">
        <v>3727</v>
      </c>
      <c r="E835" s="20" t="s">
        <v>3748</v>
      </c>
      <c r="F835" s="20" t="s">
        <v>3424</v>
      </c>
      <c r="K835" s="20" t="s">
        <v>759</v>
      </c>
      <c r="L835" s="20" t="s">
        <v>2772</v>
      </c>
      <c r="N835" s="12">
        <f t="shared" si="78"/>
        <v>54.25</v>
      </c>
      <c r="O835" s="12">
        <f t="shared" si="79"/>
        <v>3.10</v>
      </c>
      <c r="P835" s="26">
        <v>35</v>
      </c>
      <c r="Q835" s="30">
        <f t="shared" si="80"/>
        <v>8</v>
      </c>
      <c r="R835" s="3">
        <f t="shared" si="81"/>
        <v>16</v>
      </c>
      <c r="S835" s="3">
        <f t="shared" si="82"/>
        <v>16</v>
      </c>
      <c r="T835" s="3">
        <f t="shared" si="83"/>
        <v>0</v>
      </c>
      <c r="U835" s="29">
        <v>3</v>
      </c>
      <c r="V835" s="10">
        <v>5</v>
      </c>
      <c r="W835" s="32">
        <v>6</v>
      </c>
      <c r="X835" s="29">
        <v>9</v>
      </c>
      <c r="Y835" s="32">
        <v>3</v>
      </c>
      <c r="Z835" s="32">
        <v>8</v>
      </c>
      <c r="AA835" s="32">
        <v>5</v>
      </c>
      <c r="AB835" s="34">
        <v>0</v>
      </c>
      <c r="AC835" s="34">
        <v>0</v>
      </c>
      <c r="AD835" s="34">
        <v>0</v>
      </c>
    </row>
    <row r="836" spans="1:30" ht="12.75">
      <c r="A836" s="11">
        <v>2874</v>
      </c>
      <c r="B836" s="20" t="s">
        <v>870</v>
      </c>
      <c r="C836" s="20" t="s">
        <v>2922</v>
      </c>
      <c r="D836" s="20" t="s">
        <v>3727</v>
      </c>
      <c r="E836" s="20" t="s">
        <v>3748</v>
      </c>
      <c r="F836" s="20" t="s">
        <v>3424</v>
      </c>
      <c r="K836" s="20" t="s">
        <v>759</v>
      </c>
      <c r="L836" s="20" t="s">
        <v>2928</v>
      </c>
      <c r="N836" s="12">
        <f t="shared" si="78"/>
        <v>54.25</v>
      </c>
      <c r="O836" s="12">
        <f t="shared" si="79"/>
        <v>3.10</v>
      </c>
      <c r="P836" s="26">
        <v>35</v>
      </c>
      <c r="Q836" s="30">
        <f t="shared" si="80"/>
        <v>8</v>
      </c>
      <c r="R836" s="3">
        <f t="shared" si="81"/>
        <v>16</v>
      </c>
      <c r="S836" s="3">
        <f t="shared" si="82"/>
        <v>16</v>
      </c>
      <c r="T836" s="3">
        <f t="shared" si="83"/>
        <v>0</v>
      </c>
      <c r="U836" s="29">
        <v>3</v>
      </c>
      <c r="V836" s="10">
        <v>5</v>
      </c>
      <c r="W836" s="32">
        <v>6</v>
      </c>
      <c r="X836" s="29">
        <v>9</v>
      </c>
      <c r="Y836" s="32">
        <v>3</v>
      </c>
      <c r="Z836" s="32">
        <v>8</v>
      </c>
      <c r="AA836" s="32">
        <v>5</v>
      </c>
      <c r="AB836" s="34">
        <v>0</v>
      </c>
      <c r="AC836" s="34">
        <v>0</v>
      </c>
      <c r="AD836" s="34">
        <v>0</v>
      </c>
    </row>
    <row r="837" spans="1:30" ht="12.75">
      <c r="A837" s="11">
        <v>18750</v>
      </c>
      <c r="B837" s="20" t="s">
        <v>870</v>
      </c>
      <c r="C837" s="20" t="s">
        <v>1172</v>
      </c>
      <c r="D837" s="20" t="s">
        <v>3727</v>
      </c>
      <c r="E837" s="20" t="s">
        <v>3748</v>
      </c>
      <c r="F837" s="20" t="s">
        <v>3424</v>
      </c>
      <c r="K837" s="20" t="s">
        <v>2561</v>
      </c>
      <c r="L837" s="20" t="s">
        <v>1161</v>
      </c>
      <c r="N837" s="12">
        <f t="shared" si="78"/>
        <v>54.25</v>
      </c>
      <c r="O837" s="12">
        <f t="shared" si="79"/>
        <v>3.10</v>
      </c>
      <c r="P837" s="26">
        <v>35</v>
      </c>
      <c r="Q837" s="30">
        <f t="shared" si="80"/>
        <v>8</v>
      </c>
      <c r="R837" s="3">
        <f t="shared" si="81"/>
        <v>16</v>
      </c>
      <c r="S837" s="3">
        <f t="shared" si="82"/>
        <v>16</v>
      </c>
      <c r="T837" s="3">
        <f t="shared" si="83"/>
        <v>0</v>
      </c>
      <c r="U837" s="29">
        <v>3</v>
      </c>
      <c r="V837" s="10">
        <v>5</v>
      </c>
      <c r="W837" s="32">
        <v>6</v>
      </c>
      <c r="X837" s="29">
        <v>9</v>
      </c>
      <c r="Y837" s="32">
        <v>3</v>
      </c>
      <c r="Z837" s="32">
        <v>8</v>
      </c>
      <c r="AA837" s="32">
        <v>5</v>
      </c>
      <c r="AB837" s="34">
        <v>0</v>
      </c>
      <c r="AC837" s="34">
        <v>0</v>
      </c>
      <c r="AD837" s="34">
        <v>0</v>
      </c>
    </row>
    <row r="838" spans="1:30" ht="12.75">
      <c r="A838" s="11">
        <v>129275</v>
      </c>
      <c r="B838" s="20" t="s">
        <v>871</v>
      </c>
      <c r="C838" s="20" t="s">
        <v>652</v>
      </c>
      <c r="D838" s="20" t="s">
        <v>3727</v>
      </c>
      <c r="E838" s="20" t="s">
        <v>3748</v>
      </c>
      <c r="F838" s="20" t="s">
        <v>3424</v>
      </c>
      <c r="K838" s="20" t="s">
        <v>759</v>
      </c>
      <c r="L838" s="20" t="s">
        <v>836</v>
      </c>
      <c r="N838" s="12">
        <f t="shared" si="78"/>
        <v>54.25</v>
      </c>
      <c r="O838" s="12">
        <f t="shared" si="79"/>
        <v>3.10</v>
      </c>
      <c r="P838" s="26">
        <v>35</v>
      </c>
      <c r="Q838" s="30">
        <f t="shared" si="80"/>
        <v>8</v>
      </c>
      <c r="R838" s="3">
        <f t="shared" si="81"/>
        <v>16</v>
      </c>
      <c r="S838" s="3">
        <f t="shared" si="82"/>
        <v>16</v>
      </c>
      <c r="T838" s="3">
        <f t="shared" si="83"/>
        <v>0</v>
      </c>
      <c r="U838" s="29">
        <v>3</v>
      </c>
      <c r="V838" s="10">
        <v>5</v>
      </c>
      <c r="W838" s="32">
        <v>6</v>
      </c>
      <c r="X838" s="29">
        <v>9</v>
      </c>
      <c r="Y838" s="32">
        <v>3</v>
      </c>
      <c r="Z838" s="32">
        <v>8</v>
      </c>
      <c r="AA838" s="32">
        <v>5</v>
      </c>
      <c r="AB838" s="34">
        <v>0</v>
      </c>
      <c r="AC838" s="34">
        <v>0</v>
      </c>
      <c r="AD838" s="34">
        <v>0</v>
      </c>
    </row>
    <row r="839" spans="1:30" ht="12.75">
      <c r="A839" s="11">
        <v>287</v>
      </c>
      <c r="B839" s="20" t="s">
        <v>871</v>
      </c>
      <c r="C839" s="20" t="s">
        <v>1619</v>
      </c>
      <c r="D839" s="20" t="s">
        <v>3727</v>
      </c>
      <c r="E839" s="20" t="s">
        <v>3748</v>
      </c>
      <c r="F839" s="20" t="s">
        <v>3424</v>
      </c>
      <c r="K839" s="20" t="s">
        <v>759</v>
      </c>
      <c r="L839" s="20" t="s">
        <v>759</v>
      </c>
      <c r="N839" s="12">
        <f t="shared" si="78"/>
        <v>54.25</v>
      </c>
      <c r="O839" s="12">
        <f t="shared" si="79"/>
        <v>3.10</v>
      </c>
      <c r="P839" s="26">
        <v>35</v>
      </c>
      <c r="Q839" s="30">
        <f t="shared" si="80"/>
        <v>8</v>
      </c>
      <c r="R839" s="3">
        <f t="shared" si="81"/>
        <v>16</v>
      </c>
      <c r="S839" s="3">
        <f t="shared" si="82"/>
        <v>16</v>
      </c>
      <c r="T839" s="3">
        <f t="shared" si="83"/>
        <v>0</v>
      </c>
      <c r="U839" s="29">
        <v>3</v>
      </c>
      <c r="V839" s="10">
        <v>5</v>
      </c>
      <c r="W839" s="32">
        <v>6</v>
      </c>
      <c r="X839" s="29">
        <v>9</v>
      </c>
      <c r="Y839" s="32">
        <v>3</v>
      </c>
      <c r="Z839" s="32">
        <v>8</v>
      </c>
      <c r="AA839" s="32">
        <v>5</v>
      </c>
      <c r="AB839" s="34">
        <v>0</v>
      </c>
      <c r="AC839" s="34">
        <v>0</v>
      </c>
      <c r="AD839" s="34">
        <v>0</v>
      </c>
    </row>
    <row r="840" spans="1:30" ht="12.75">
      <c r="A840" s="11">
        <v>5000</v>
      </c>
      <c r="B840" s="20" t="s">
        <v>871</v>
      </c>
      <c r="C840" s="20" t="s">
        <v>1199</v>
      </c>
      <c r="D840" s="20" t="s">
        <v>3727</v>
      </c>
      <c r="E840" s="20" t="s">
        <v>3748</v>
      </c>
      <c r="F840" s="20" t="s">
        <v>3424</v>
      </c>
      <c r="K840" s="20" t="s">
        <v>759</v>
      </c>
      <c r="L840" s="20" t="s">
        <v>4156</v>
      </c>
      <c r="N840" s="12">
        <f t="shared" si="78"/>
        <v>54.25</v>
      </c>
      <c r="O840" s="12">
        <f t="shared" si="79"/>
        <v>3.10</v>
      </c>
      <c r="P840" s="26">
        <v>35</v>
      </c>
      <c r="Q840" s="30">
        <f t="shared" si="80"/>
        <v>8</v>
      </c>
      <c r="R840" s="3">
        <f t="shared" si="81"/>
        <v>16</v>
      </c>
      <c r="S840" s="3">
        <f t="shared" si="82"/>
        <v>16</v>
      </c>
      <c r="T840" s="3">
        <f t="shared" si="83"/>
        <v>0</v>
      </c>
      <c r="U840" s="29">
        <v>3</v>
      </c>
      <c r="V840" s="10">
        <v>5</v>
      </c>
      <c r="W840" s="32">
        <v>6</v>
      </c>
      <c r="X840" s="29">
        <v>9</v>
      </c>
      <c r="Y840" s="32">
        <v>3</v>
      </c>
      <c r="Z840" s="32">
        <v>8</v>
      </c>
      <c r="AA840" s="32">
        <v>5</v>
      </c>
      <c r="AB840" s="34">
        <v>0</v>
      </c>
      <c r="AC840" s="34">
        <v>0</v>
      </c>
      <c r="AD840" s="34">
        <v>0</v>
      </c>
    </row>
    <row r="841" spans="1:30" ht="12.75">
      <c r="A841" s="11">
        <v>1438</v>
      </c>
      <c r="B841" s="20" t="s">
        <v>871</v>
      </c>
      <c r="C841" s="20" t="s">
        <v>3516</v>
      </c>
      <c r="D841" s="20" t="s">
        <v>3727</v>
      </c>
      <c r="E841" s="20" t="s">
        <v>3748</v>
      </c>
      <c r="F841" s="20" t="s">
        <v>3424</v>
      </c>
      <c r="K841" s="20" t="s">
        <v>759</v>
      </c>
      <c r="L841" s="20" t="s">
        <v>3521</v>
      </c>
      <c r="N841" s="12">
        <f t="shared" si="78"/>
        <v>54.25</v>
      </c>
      <c r="O841" s="12">
        <f t="shared" si="79"/>
        <v>3.10</v>
      </c>
      <c r="P841" s="26">
        <v>35</v>
      </c>
      <c r="Q841" s="30">
        <f t="shared" si="80"/>
        <v>8</v>
      </c>
      <c r="R841" s="3">
        <f t="shared" si="81"/>
        <v>16</v>
      </c>
      <c r="S841" s="3">
        <f t="shared" si="82"/>
        <v>16</v>
      </c>
      <c r="T841" s="3">
        <f t="shared" si="83"/>
        <v>0</v>
      </c>
      <c r="U841" s="29">
        <v>3</v>
      </c>
      <c r="V841" s="10">
        <v>5</v>
      </c>
      <c r="W841" s="32">
        <v>6</v>
      </c>
      <c r="X841" s="29">
        <v>9</v>
      </c>
      <c r="Y841" s="32">
        <v>3</v>
      </c>
      <c r="Z841" s="32">
        <v>8</v>
      </c>
      <c r="AA841" s="32">
        <v>5</v>
      </c>
      <c r="AB841" s="34">
        <v>0</v>
      </c>
      <c r="AC841" s="34">
        <v>0</v>
      </c>
      <c r="AD841" s="34">
        <v>0</v>
      </c>
    </row>
    <row r="842" spans="1:30" ht="12.75">
      <c r="A842" s="11">
        <v>9375</v>
      </c>
      <c r="B842" s="20" t="s">
        <v>871</v>
      </c>
      <c r="C842" s="20" t="s">
        <v>3563</v>
      </c>
      <c r="D842" s="20" t="s">
        <v>3727</v>
      </c>
      <c r="E842" s="20" t="s">
        <v>3748</v>
      </c>
      <c r="F842" s="20" t="s">
        <v>3424</v>
      </c>
      <c r="K842" s="20" t="s">
        <v>759</v>
      </c>
      <c r="L842" s="20" t="s">
        <v>3568</v>
      </c>
      <c r="N842" s="12">
        <f t="shared" si="78"/>
        <v>54.25</v>
      </c>
      <c r="O842" s="12">
        <f t="shared" si="79"/>
        <v>3.10</v>
      </c>
      <c r="P842" s="26">
        <v>35</v>
      </c>
      <c r="Q842" s="30">
        <f t="shared" si="80"/>
        <v>8</v>
      </c>
      <c r="R842" s="3">
        <f t="shared" si="81"/>
        <v>16</v>
      </c>
      <c r="S842" s="3">
        <f t="shared" si="82"/>
        <v>16</v>
      </c>
      <c r="T842" s="3">
        <f t="shared" si="83"/>
        <v>0</v>
      </c>
      <c r="U842" s="29">
        <v>3</v>
      </c>
      <c r="V842" s="10">
        <v>5</v>
      </c>
      <c r="W842" s="32">
        <v>6</v>
      </c>
      <c r="X842" s="29">
        <v>9</v>
      </c>
      <c r="Y842" s="32">
        <v>3</v>
      </c>
      <c r="Z842" s="32">
        <v>8</v>
      </c>
      <c r="AA842" s="32">
        <v>5</v>
      </c>
      <c r="AB842" s="34">
        <v>0</v>
      </c>
      <c r="AC842" s="34">
        <v>0</v>
      </c>
      <c r="AD842" s="34">
        <v>0</v>
      </c>
    </row>
    <row r="843" spans="1:30" ht="12.75">
      <c r="A843" s="11">
        <v>6250</v>
      </c>
      <c r="B843" s="20" t="s">
        <v>871</v>
      </c>
      <c r="C843" s="20" t="s">
        <v>1952</v>
      </c>
      <c r="D843" s="20" t="s">
        <v>3727</v>
      </c>
      <c r="E843" s="20" t="s">
        <v>3748</v>
      </c>
      <c r="F843" s="20" t="s">
        <v>3424</v>
      </c>
      <c r="K843" s="20" t="s">
        <v>759</v>
      </c>
      <c r="L843" s="20" t="s">
        <v>3617</v>
      </c>
      <c r="N843" s="12">
        <f t="shared" si="78"/>
        <v>54.25</v>
      </c>
      <c r="O843" s="12">
        <f t="shared" si="79"/>
        <v>3.10</v>
      </c>
      <c r="P843" s="26">
        <v>35</v>
      </c>
      <c r="Q843" s="30">
        <f t="shared" si="80"/>
        <v>8</v>
      </c>
      <c r="R843" s="3">
        <f t="shared" si="81"/>
        <v>16</v>
      </c>
      <c r="S843" s="3">
        <f t="shared" si="82"/>
        <v>16</v>
      </c>
      <c r="T843" s="3">
        <f t="shared" si="83"/>
        <v>0</v>
      </c>
      <c r="U843" s="29">
        <v>3</v>
      </c>
      <c r="V843" s="10">
        <v>5</v>
      </c>
      <c r="W843" s="32">
        <v>6</v>
      </c>
      <c r="X843" s="29">
        <v>9</v>
      </c>
      <c r="Y843" s="32">
        <v>3</v>
      </c>
      <c r="Z843" s="32">
        <v>8</v>
      </c>
      <c r="AA843" s="32">
        <v>5</v>
      </c>
      <c r="AB843" s="34">
        <v>0</v>
      </c>
      <c r="AC843" s="34">
        <v>0</v>
      </c>
      <c r="AD843" s="34">
        <v>0</v>
      </c>
    </row>
    <row r="844" spans="1:30" ht="12.75">
      <c r="A844" s="11">
        <v>1000</v>
      </c>
      <c r="B844" s="20" t="s">
        <v>871</v>
      </c>
      <c r="C844" s="20" t="s">
        <v>1139</v>
      </c>
      <c r="D844" s="20" t="s">
        <v>3727</v>
      </c>
      <c r="E844" s="20" t="s">
        <v>3748</v>
      </c>
      <c r="F844" s="20" t="s">
        <v>3424</v>
      </c>
      <c r="K844" s="20" t="s">
        <v>759</v>
      </c>
      <c r="L844" s="20" t="s">
        <v>1108</v>
      </c>
      <c r="N844" s="12">
        <f t="shared" si="78"/>
        <v>54.25</v>
      </c>
      <c r="O844" s="12">
        <f t="shared" si="79"/>
        <v>3.10</v>
      </c>
      <c r="P844" s="26">
        <v>35</v>
      </c>
      <c r="Q844" s="30">
        <f t="shared" si="80"/>
        <v>8</v>
      </c>
      <c r="R844" s="3">
        <f t="shared" si="81"/>
        <v>16</v>
      </c>
      <c r="S844" s="3">
        <f t="shared" si="82"/>
        <v>16</v>
      </c>
      <c r="T844" s="3">
        <f t="shared" si="83"/>
        <v>0</v>
      </c>
      <c r="U844" s="29">
        <v>3</v>
      </c>
      <c r="V844" s="10">
        <v>5</v>
      </c>
      <c r="W844" s="32">
        <v>6</v>
      </c>
      <c r="X844" s="29">
        <v>9</v>
      </c>
      <c r="Y844" s="32">
        <v>3</v>
      </c>
      <c r="Z844" s="32">
        <v>8</v>
      </c>
      <c r="AA844" s="32">
        <v>5</v>
      </c>
      <c r="AB844" s="34">
        <v>0</v>
      </c>
      <c r="AC844" s="34">
        <v>0</v>
      </c>
      <c r="AD844" s="34">
        <v>0</v>
      </c>
    </row>
    <row r="845" spans="1:30" ht="12.75">
      <c r="A845" s="11">
        <v>4625</v>
      </c>
      <c r="B845" s="20" t="s">
        <v>871</v>
      </c>
      <c r="C845" s="20" t="s">
        <v>5308</v>
      </c>
      <c r="D845" s="20" t="s">
        <v>3727</v>
      </c>
      <c r="E845" s="20" t="s">
        <v>3748</v>
      </c>
      <c r="F845" s="20" t="s">
        <v>3424</v>
      </c>
      <c r="K845" s="20" t="s">
        <v>2824</v>
      </c>
      <c r="L845" s="20" t="s">
        <v>2824</v>
      </c>
      <c r="N845" s="12">
        <f t="shared" si="78"/>
        <v>54.25</v>
      </c>
      <c r="O845" s="12">
        <f t="shared" si="79"/>
        <v>3.10</v>
      </c>
      <c r="P845" s="26">
        <v>35</v>
      </c>
      <c r="Q845" s="30">
        <f t="shared" si="80"/>
        <v>8</v>
      </c>
      <c r="R845" s="3">
        <f t="shared" si="81"/>
        <v>16</v>
      </c>
      <c r="S845" s="3">
        <f t="shared" si="82"/>
        <v>16</v>
      </c>
      <c r="T845" s="3">
        <f t="shared" si="83"/>
        <v>0</v>
      </c>
      <c r="U845" s="29">
        <v>3</v>
      </c>
      <c r="V845" s="10">
        <v>5</v>
      </c>
      <c r="W845" s="32">
        <v>6</v>
      </c>
      <c r="X845" s="29">
        <v>9</v>
      </c>
      <c r="Y845" s="32">
        <v>3</v>
      </c>
      <c r="Z845" s="32">
        <v>8</v>
      </c>
      <c r="AA845" s="32">
        <v>5</v>
      </c>
      <c r="AB845" s="34">
        <v>0</v>
      </c>
      <c r="AC845" s="34">
        <v>0</v>
      </c>
      <c r="AD845" s="34">
        <v>0</v>
      </c>
    </row>
    <row r="846" spans="1:30" ht="12.75">
      <c r="A846" s="11">
        <v>287</v>
      </c>
      <c r="B846" s="20" t="s">
        <v>875</v>
      </c>
      <c r="C846" s="20" t="s">
        <v>1239</v>
      </c>
      <c r="D846" s="20" t="s">
        <v>3727</v>
      </c>
      <c r="E846" s="20" t="s">
        <v>3748</v>
      </c>
      <c r="F846" s="20" t="s">
        <v>3424</v>
      </c>
      <c r="K846" s="20" t="s">
        <v>759</v>
      </c>
      <c r="L846" s="20" t="s">
        <v>1230</v>
      </c>
      <c r="N846" s="12">
        <f t="shared" si="78"/>
        <v>54.25</v>
      </c>
      <c r="O846" s="12">
        <f t="shared" si="79"/>
        <v>3.10</v>
      </c>
      <c r="P846" s="26">
        <v>35</v>
      </c>
      <c r="Q846" s="30">
        <f t="shared" si="80"/>
        <v>8</v>
      </c>
      <c r="R846" s="3">
        <f t="shared" si="81"/>
        <v>16</v>
      </c>
      <c r="S846" s="3">
        <f t="shared" si="82"/>
        <v>16</v>
      </c>
      <c r="T846" s="3">
        <f t="shared" si="83"/>
        <v>0</v>
      </c>
      <c r="U846" s="29">
        <v>3</v>
      </c>
      <c r="V846" s="10">
        <v>5</v>
      </c>
      <c r="W846" s="32">
        <v>6</v>
      </c>
      <c r="X846" s="29">
        <v>9</v>
      </c>
      <c r="Y846" s="32">
        <v>3</v>
      </c>
      <c r="Z846" s="32">
        <v>8</v>
      </c>
      <c r="AA846" s="32">
        <v>5</v>
      </c>
      <c r="AB846" s="34">
        <v>0</v>
      </c>
      <c r="AC846" s="34">
        <v>0</v>
      </c>
      <c r="AD846" s="34">
        <v>0</v>
      </c>
    </row>
    <row r="847" spans="1:30" ht="12.75">
      <c r="A847" s="11">
        <v>10000</v>
      </c>
      <c r="B847" s="20" t="s">
        <v>870</v>
      </c>
      <c r="C847" s="20" t="s">
        <v>3172</v>
      </c>
      <c r="D847" s="20" t="s">
        <v>3727</v>
      </c>
      <c r="E847" s="20" t="s">
        <v>3748</v>
      </c>
      <c r="F847" s="20" t="s">
        <v>3424</v>
      </c>
      <c r="K847" s="20" t="s">
        <v>758</v>
      </c>
      <c r="L847" s="20" t="s">
        <v>3167</v>
      </c>
      <c r="N847" s="12">
        <f t="shared" si="78"/>
        <v>60.50</v>
      </c>
      <c r="O847" s="12">
        <f t="shared" si="79"/>
        <v>3.025</v>
      </c>
      <c r="P847" s="26">
        <v>40</v>
      </c>
      <c r="Q847" s="30">
        <f t="shared" si="80"/>
        <v>8</v>
      </c>
      <c r="R847" s="3">
        <f t="shared" si="81"/>
        <v>18</v>
      </c>
      <c r="S847" s="3">
        <f t="shared" si="82"/>
        <v>18</v>
      </c>
      <c r="T847" s="3">
        <f t="shared" si="83"/>
        <v>0</v>
      </c>
      <c r="U847" s="29">
        <v>3</v>
      </c>
      <c r="V847" s="10">
        <v>5</v>
      </c>
      <c r="W847" s="32">
        <v>8</v>
      </c>
      <c r="X847" s="29">
        <v>8</v>
      </c>
      <c r="Y847" s="32">
        <v>3</v>
      </c>
      <c r="Z847" s="32">
        <v>8</v>
      </c>
      <c r="AA847" s="32">
        <v>7</v>
      </c>
      <c r="AB847" s="34">
        <v>0</v>
      </c>
      <c r="AC847" s="34">
        <v>0</v>
      </c>
      <c r="AD847" s="34">
        <v>0</v>
      </c>
    </row>
    <row r="848" spans="1:30" ht="12.75">
      <c r="A848" s="11">
        <v>10000</v>
      </c>
      <c r="B848" s="20" t="s">
        <v>873</v>
      </c>
      <c r="D848" s="20" t="s">
        <v>3727</v>
      </c>
      <c r="E848" s="20" t="s">
        <v>3748</v>
      </c>
      <c r="F848" s="20" t="s">
        <v>3424</v>
      </c>
      <c r="K848" s="20" t="s">
        <v>758</v>
      </c>
      <c r="L848" s="20" t="s">
        <v>1268</v>
      </c>
      <c r="N848" s="12">
        <f t="shared" si="78"/>
        <v>60.50</v>
      </c>
      <c r="O848" s="12">
        <f t="shared" si="79"/>
        <v>3.025</v>
      </c>
      <c r="P848" s="26">
        <v>40</v>
      </c>
      <c r="Q848" s="30">
        <f t="shared" si="80"/>
        <v>8</v>
      </c>
      <c r="R848" s="3">
        <f t="shared" si="81"/>
        <v>18</v>
      </c>
      <c r="S848" s="3">
        <f t="shared" si="82"/>
        <v>18</v>
      </c>
      <c r="T848" s="3">
        <f t="shared" si="83"/>
        <v>0</v>
      </c>
      <c r="U848" s="29">
        <v>3</v>
      </c>
      <c r="V848" s="10">
        <v>5</v>
      </c>
      <c r="W848" s="32">
        <v>8</v>
      </c>
      <c r="X848" s="29">
        <v>8</v>
      </c>
      <c r="Y848" s="32">
        <v>3</v>
      </c>
      <c r="Z848" s="32">
        <v>8</v>
      </c>
      <c r="AA848" s="32">
        <v>7</v>
      </c>
      <c r="AB848" s="34">
        <v>0</v>
      </c>
      <c r="AC848" s="34">
        <v>0</v>
      </c>
      <c r="AD848" s="34">
        <v>0</v>
      </c>
    </row>
    <row r="849" spans="1:30" ht="12.75">
      <c r="A849" s="11">
        <v>16875</v>
      </c>
      <c r="B849" s="20" t="s">
        <v>2247</v>
      </c>
      <c r="C849" s="20" t="s">
        <v>5011</v>
      </c>
      <c r="D849" s="20" t="s">
        <v>3727</v>
      </c>
      <c r="E849" s="20" t="s">
        <v>3748</v>
      </c>
      <c r="F849" s="20" t="s">
        <v>3424</v>
      </c>
      <c r="K849" s="20" t="s">
        <v>758</v>
      </c>
      <c r="L849" s="20" t="s">
        <v>3822</v>
      </c>
      <c r="N849" s="12">
        <f t="shared" si="78"/>
        <v>57.25</v>
      </c>
      <c r="O849" s="12">
        <f t="shared" si="79"/>
        <v>3.578125</v>
      </c>
      <c r="P849" s="26">
        <v>32</v>
      </c>
      <c r="Q849" s="30">
        <f t="shared" si="80"/>
        <v>8</v>
      </c>
      <c r="R849" s="3">
        <f t="shared" si="81"/>
        <v>17</v>
      </c>
      <c r="S849" s="3">
        <f t="shared" si="82"/>
        <v>17</v>
      </c>
      <c r="T849" s="3">
        <f t="shared" si="83"/>
        <v>0</v>
      </c>
      <c r="U849" s="29">
        <v>3</v>
      </c>
      <c r="V849" s="10">
        <v>4</v>
      </c>
      <c r="W849" s="32">
        <v>7</v>
      </c>
      <c r="X849" s="29">
        <v>14</v>
      </c>
      <c r="Y849" s="32">
        <v>3</v>
      </c>
      <c r="Z849" s="32">
        <v>8</v>
      </c>
      <c r="AA849" s="32">
        <v>6</v>
      </c>
      <c r="AB849" s="34">
        <v>0</v>
      </c>
      <c r="AC849" s="34">
        <v>0</v>
      </c>
      <c r="AD849" s="34">
        <v>0</v>
      </c>
    </row>
    <row r="850" spans="1:30" ht="12.75">
      <c r="A850" s="11">
        <v>25000</v>
      </c>
      <c r="B850" s="20" t="s">
        <v>870</v>
      </c>
      <c r="C850" s="20" t="s">
        <v>543</v>
      </c>
      <c r="D850" s="20" t="s">
        <v>3727</v>
      </c>
      <c r="E850" s="20" t="s">
        <v>3748</v>
      </c>
      <c r="F850" s="20" t="s">
        <v>3424</v>
      </c>
      <c r="K850" s="20" t="s">
        <v>758</v>
      </c>
      <c r="L850" s="20" t="s">
        <v>2263</v>
      </c>
      <c r="N850" s="12">
        <f t="shared" si="78"/>
        <v>55.75</v>
      </c>
      <c r="O850" s="12">
        <f t="shared" si="79"/>
        <v>3.3787878787878789</v>
      </c>
      <c r="P850" s="26">
        <v>33</v>
      </c>
      <c r="Q850" s="30">
        <f t="shared" si="80"/>
        <v>8</v>
      </c>
      <c r="R850" s="3">
        <f t="shared" si="81"/>
        <v>17</v>
      </c>
      <c r="S850" s="3">
        <f t="shared" si="82"/>
        <v>17</v>
      </c>
      <c r="T850" s="3">
        <f t="shared" si="83"/>
        <v>0</v>
      </c>
      <c r="U850" s="29">
        <v>3</v>
      </c>
      <c r="V850" s="10">
        <v>4</v>
      </c>
      <c r="W850" s="32">
        <v>7</v>
      </c>
      <c r="X850" s="29">
        <v>8</v>
      </c>
      <c r="Y850" s="32">
        <v>3</v>
      </c>
      <c r="Z850" s="32">
        <v>8</v>
      </c>
      <c r="AA850" s="32">
        <v>6</v>
      </c>
      <c r="AB850" s="34">
        <v>0</v>
      </c>
      <c r="AC850" s="34">
        <v>0</v>
      </c>
      <c r="AD850" s="34">
        <v>0</v>
      </c>
    </row>
    <row r="851" spans="1:30" ht="12.75">
      <c r="A851" s="11">
        <v>4375</v>
      </c>
      <c r="B851" s="20" t="s">
        <v>871</v>
      </c>
      <c r="C851" s="20" t="s">
        <v>601</v>
      </c>
      <c r="D851" s="20" t="s">
        <v>3727</v>
      </c>
      <c r="E851" s="20" t="s">
        <v>3748</v>
      </c>
      <c r="F851" s="20" t="s">
        <v>3424</v>
      </c>
      <c r="K851" s="20" t="s">
        <v>758</v>
      </c>
      <c r="L851" s="20" t="s">
        <v>5545</v>
      </c>
      <c r="N851" s="12">
        <f t="shared" si="78"/>
        <v>55.75</v>
      </c>
      <c r="O851" s="12">
        <f t="shared" si="79"/>
        <v>3.3787878787878789</v>
      </c>
      <c r="P851" s="26">
        <v>33</v>
      </c>
      <c r="Q851" s="30">
        <f t="shared" si="80"/>
        <v>8</v>
      </c>
      <c r="R851" s="3">
        <f t="shared" si="81"/>
        <v>17</v>
      </c>
      <c r="S851" s="3">
        <f t="shared" si="82"/>
        <v>17</v>
      </c>
      <c r="T851" s="3">
        <f t="shared" si="83"/>
        <v>0</v>
      </c>
      <c r="U851" s="29">
        <v>3</v>
      </c>
      <c r="V851" s="10">
        <v>4</v>
      </c>
      <c r="W851" s="32">
        <v>7</v>
      </c>
      <c r="X851" s="29">
        <v>8</v>
      </c>
      <c r="Y851" s="32">
        <v>3</v>
      </c>
      <c r="Z851" s="32">
        <v>8</v>
      </c>
      <c r="AA851" s="32">
        <v>6</v>
      </c>
      <c r="AB851" s="34">
        <v>0</v>
      </c>
      <c r="AC851" s="34">
        <v>0</v>
      </c>
      <c r="AD851" s="34">
        <v>0</v>
      </c>
    </row>
    <row r="852" spans="1:30" ht="12.75">
      <c r="A852" s="11">
        <v>281</v>
      </c>
      <c r="B852" s="20" t="s">
        <v>2247</v>
      </c>
      <c r="C852" s="20" t="s">
        <v>5012</v>
      </c>
      <c r="D852" s="20" t="s">
        <v>3727</v>
      </c>
      <c r="E852" s="20" t="s">
        <v>3748</v>
      </c>
      <c r="F852" s="20" t="s">
        <v>3424</v>
      </c>
      <c r="K852" s="20" t="s">
        <v>758</v>
      </c>
      <c r="L852" s="20" t="s">
        <v>8455</v>
      </c>
      <c r="N852" s="12">
        <f t="shared" si="78"/>
        <v>53.50</v>
      </c>
      <c r="O852" s="12">
        <f t="shared" si="79"/>
        <v>3.0571428571428569</v>
      </c>
      <c r="P852" s="26">
        <v>35</v>
      </c>
      <c r="Q852" s="30">
        <f t="shared" si="80"/>
        <v>8</v>
      </c>
      <c r="R852" s="3">
        <f t="shared" si="81"/>
        <v>15</v>
      </c>
      <c r="S852" s="3">
        <f t="shared" si="82"/>
        <v>15</v>
      </c>
      <c r="T852" s="3">
        <f t="shared" si="83"/>
        <v>0</v>
      </c>
      <c r="U852" s="29">
        <v>3</v>
      </c>
      <c r="V852" s="10">
        <v>4</v>
      </c>
      <c r="W852" s="32">
        <v>8</v>
      </c>
      <c r="X852" s="29">
        <v>10</v>
      </c>
      <c r="Y852" s="32">
        <v>2</v>
      </c>
      <c r="Z852" s="32">
        <v>8</v>
      </c>
      <c r="AA852" s="32">
        <v>5</v>
      </c>
      <c r="AB852" s="34">
        <v>0</v>
      </c>
      <c r="AC852" s="34">
        <v>0</v>
      </c>
      <c r="AD852" s="34">
        <v>0</v>
      </c>
    </row>
    <row r="853" spans="1:30" ht="12.75">
      <c r="A853" s="11">
        <v>17187</v>
      </c>
      <c r="B853" s="20" t="s">
        <v>868</v>
      </c>
      <c r="C853" s="20" t="s">
        <v>7653</v>
      </c>
      <c r="D853" s="20" t="s">
        <v>3727</v>
      </c>
      <c r="E853" s="20" t="s">
        <v>3748</v>
      </c>
      <c r="F853" s="20" t="s">
        <v>3424</v>
      </c>
      <c r="K853" s="20" t="s">
        <v>758</v>
      </c>
      <c r="L853" s="20" t="s">
        <v>6366</v>
      </c>
      <c r="N853" s="12">
        <f t="shared" si="78"/>
        <v>53.25</v>
      </c>
      <c r="O853" s="12">
        <f t="shared" si="79"/>
        <v>3.0428571428571427</v>
      </c>
      <c r="P853" s="26">
        <v>35</v>
      </c>
      <c r="Q853" s="30">
        <f t="shared" si="80"/>
        <v>8</v>
      </c>
      <c r="R853" s="3">
        <f t="shared" si="81"/>
        <v>15</v>
      </c>
      <c r="S853" s="3">
        <f t="shared" si="82"/>
        <v>15</v>
      </c>
      <c r="T853" s="3">
        <f t="shared" si="83"/>
        <v>0</v>
      </c>
      <c r="U853" s="29">
        <v>3</v>
      </c>
      <c r="V853" s="10">
        <v>4</v>
      </c>
      <c r="W853" s="32">
        <v>8</v>
      </c>
      <c r="X853" s="29">
        <v>9</v>
      </c>
      <c r="Y853" s="32">
        <v>2</v>
      </c>
      <c r="Z853" s="32">
        <v>8</v>
      </c>
      <c r="AA853" s="32">
        <v>5</v>
      </c>
      <c r="AB853" s="34">
        <v>0</v>
      </c>
      <c r="AC853" s="34">
        <v>0</v>
      </c>
      <c r="AD853" s="34">
        <v>0</v>
      </c>
    </row>
    <row r="854" spans="1:30" ht="12.75">
      <c r="A854" s="11">
        <v>16250</v>
      </c>
      <c r="B854" s="20" t="s">
        <v>870</v>
      </c>
      <c r="C854" s="20" t="s">
        <v>3004</v>
      </c>
      <c r="D854" s="20" t="s">
        <v>3727</v>
      </c>
      <c r="E854" s="20" t="s">
        <v>3748</v>
      </c>
      <c r="F854" s="20" t="s">
        <v>3424</v>
      </c>
      <c r="K854" s="20" t="s">
        <v>758</v>
      </c>
      <c r="L854" s="20" t="s">
        <v>2992</v>
      </c>
      <c r="N854" s="12">
        <f t="shared" si="78"/>
        <v>53.25</v>
      </c>
      <c r="O854" s="12">
        <f t="shared" si="79"/>
        <v>3.0428571428571427</v>
      </c>
      <c r="P854" s="26">
        <v>35</v>
      </c>
      <c r="Q854" s="30">
        <f t="shared" si="80"/>
        <v>8</v>
      </c>
      <c r="R854" s="3">
        <f t="shared" si="81"/>
        <v>15</v>
      </c>
      <c r="S854" s="3">
        <f t="shared" si="82"/>
        <v>15</v>
      </c>
      <c r="T854" s="3">
        <f t="shared" si="83"/>
        <v>0</v>
      </c>
      <c r="U854" s="29">
        <v>3</v>
      </c>
      <c r="V854" s="10">
        <v>4</v>
      </c>
      <c r="W854" s="32">
        <v>8</v>
      </c>
      <c r="X854" s="29">
        <v>9</v>
      </c>
      <c r="Y854" s="32">
        <v>2</v>
      </c>
      <c r="Z854" s="32">
        <v>8</v>
      </c>
      <c r="AA854" s="32">
        <v>5</v>
      </c>
      <c r="AB854" s="34">
        <v>0</v>
      </c>
      <c r="AC854" s="34">
        <v>0</v>
      </c>
      <c r="AD854" s="34">
        <v>0</v>
      </c>
    </row>
    <row r="855" spans="1:30" ht="12.75">
      <c r="A855" s="11">
        <v>3750</v>
      </c>
      <c r="B855" s="20" t="s">
        <v>872</v>
      </c>
      <c r="C855" s="20" t="s">
        <v>7663</v>
      </c>
      <c r="D855" s="20" t="s">
        <v>3727</v>
      </c>
      <c r="E855" s="20" t="s">
        <v>3748</v>
      </c>
      <c r="F855" s="20" t="s">
        <v>3424</v>
      </c>
      <c r="K855" s="20" t="s">
        <v>758</v>
      </c>
      <c r="L855" s="20" t="s">
        <v>3806</v>
      </c>
      <c r="N855" s="12">
        <f t="shared" si="78"/>
        <v>53.25</v>
      </c>
      <c r="O855" s="12">
        <f t="shared" si="79"/>
        <v>3.0428571428571427</v>
      </c>
      <c r="P855" s="26">
        <v>35</v>
      </c>
      <c r="Q855" s="30">
        <f t="shared" si="80"/>
        <v>8</v>
      </c>
      <c r="R855" s="3">
        <f t="shared" si="81"/>
        <v>15</v>
      </c>
      <c r="S855" s="3">
        <f t="shared" si="82"/>
        <v>15</v>
      </c>
      <c r="T855" s="3">
        <f t="shared" si="83"/>
        <v>0</v>
      </c>
      <c r="U855" s="29">
        <v>3</v>
      </c>
      <c r="V855" s="10">
        <v>4</v>
      </c>
      <c r="W855" s="32">
        <v>8</v>
      </c>
      <c r="X855" s="29">
        <v>9</v>
      </c>
      <c r="Y855" s="32">
        <v>2</v>
      </c>
      <c r="Z855" s="32">
        <v>8</v>
      </c>
      <c r="AA855" s="32">
        <v>5</v>
      </c>
      <c r="AB855" s="34">
        <v>0</v>
      </c>
      <c r="AC855" s="34">
        <v>0</v>
      </c>
      <c r="AD855" s="34">
        <v>0</v>
      </c>
    </row>
    <row r="856" spans="1:30" ht="12.75">
      <c r="A856" s="11">
        <v>10000</v>
      </c>
      <c r="B856" s="20" t="s">
        <v>870</v>
      </c>
      <c r="C856" s="20" t="s">
        <v>3172</v>
      </c>
      <c r="D856" s="20" t="s">
        <v>3727</v>
      </c>
      <c r="E856" s="20" t="s">
        <v>3748</v>
      </c>
      <c r="F856" s="20" t="s">
        <v>3424</v>
      </c>
      <c r="K856" s="20" t="s">
        <v>758</v>
      </c>
      <c r="L856" s="20" t="s">
        <v>3166</v>
      </c>
      <c r="N856" s="12">
        <f t="shared" si="78"/>
        <v>59</v>
      </c>
      <c r="O856" s="12">
        <f t="shared" si="79"/>
        <v>2.8095238095238093</v>
      </c>
      <c r="P856" s="26">
        <v>42</v>
      </c>
      <c r="Q856" s="30">
        <f t="shared" si="80"/>
        <v>8</v>
      </c>
      <c r="R856" s="3">
        <f t="shared" si="81"/>
        <v>18</v>
      </c>
      <c r="S856" s="3">
        <f t="shared" si="82"/>
        <v>18</v>
      </c>
      <c r="T856" s="3">
        <f t="shared" si="83"/>
        <v>0</v>
      </c>
      <c r="U856" s="29">
        <v>3</v>
      </c>
      <c r="V856" s="10">
        <v>4</v>
      </c>
      <c r="W856" s="32">
        <v>8</v>
      </c>
      <c r="X856" s="29">
        <v>8</v>
      </c>
      <c r="Y856" s="32">
        <v>3</v>
      </c>
      <c r="Z856" s="32">
        <v>8</v>
      </c>
      <c r="AA856" s="32">
        <v>7</v>
      </c>
      <c r="AB856" s="34">
        <v>0</v>
      </c>
      <c r="AC856" s="34">
        <v>0</v>
      </c>
      <c r="AD856" s="34">
        <v>0</v>
      </c>
    </row>
    <row r="857" spans="1:30" ht="12.75">
      <c r="A857" s="11">
        <v>18750</v>
      </c>
      <c r="B857" s="20" t="s">
        <v>870</v>
      </c>
      <c r="C857" s="20" t="s">
        <v>3004</v>
      </c>
      <c r="D857" s="20" t="s">
        <v>3727</v>
      </c>
      <c r="E857" s="20" t="s">
        <v>3748</v>
      </c>
      <c r="F857" s="20" t="s">
        <v>3424</v>
      </c>
      <c r="K857" s="20" t="s">
        <v>2797</v>
      </c>
      <c r="L857" s="20" t="s">
        <v>2995</v>
      </c>
      <c r="N857" s="12">
        <f t="shared" si="78"/>
        <v>55</v>
      </c>
      <c r="O857" s="12">
        <f t="shared" si="79"/>
        <v>2.4444444444444446</v>
      </c>
      <c r="P857" s="26">
        <v>45</v>
      </c>
      <c r="Q857" s="30">
        <f t="shared" si="80"/>
        <v>8</v>
      </c>
      <c r="R857" s="3">
        <f t="shared" si="81"/>
        <v>16</v>
      </c>
      <c r="S857" s="3">
        <f t="shared" si="82"/>
        <v>16</v>
      </c>
      <c r="T857" s="3">
        <f t="shared" si="83"/>
        <v>0</v>
      </c>
      <c r="U857" s="29">
        <v>3</v>
      </c>
      <c r="V857" s="10">
        <v>3</v>
      </c>
      <c r="W857" s="32">
        <v>9</v>
      </c>
      <c r="X857" s="29">
        <v>9</v>
      </c>
      <c r="Y857" s="32">
        <v>1</v>
      </c>
      <c r="Z857" s="32">
        <v>8</v>
      </c>
      <c r="AA857" s="32">
        <v>7</v>
      </c>
      <c r="AB857" s="34">
        <v>0</v>
      </c>
      <c r="AC857" s="34">
        <v>0</v>
      </c>
      <c r="AD857" s="34">
        <v>0</v>
      </c>
    </row>
    <row r="858" spans="1:30" ht="12.75">
      <c r="A858" s="11">
        <v>17500</v>
      </c>
      <c r="B858" s="20" t="s">
        <v>870</v>
      </c>
      <c r="C858" s="20" t="s">
        <v>3004</v>
      </c>
      <c r="D858" s="20" t="s">
        <v>3727</v>
      </c>
      <c r="E858" s="20" t="s">
        <v>3748</v>
      </c>
      <c r="F858" s="20" t="s">
        <v>3424</v>
      </c>
      <c r="K858" s="20" t="s">
        <v>2797</v>
      </c>
      <c r="L858" s="20" t="s">
        <v>2993</v>
      </c>
      <c r="N858" s="12">
        <f t="shared" si="78"/>
        <v>55</v>
      </c>
      <c r="O858" s="12">
        <f t="shared" si="79"/>
        <v>2.4444444444444446</v>
      </c>
      <c r="P858" s="26">
        <v>45</v>
      </c>
      <c r="Q858" s="30">
        <f t="shared" si="80"/>
        <v>8</v>
      </c>
      <c r="R858" s="3">
        <f t="shared" si="81"/>
        <v>16</v>
      </c>
      <c r="S858" s="3">
        <f t="shared" si="82"/>
        <v>16</v>
      </c>
      <c r="T858" s="3">
        <f t="shared" si="83"/>
        <v>0</v>
      </c>
      <c r="U858" s="29">
        <v>3</v>
      </c>
      <c r="V858" s="10">
        <v>3</v>
      </c>
      <c r="W858" s="32">
        <v>9</v>
      </c>
      <c r="X858" s="29">
        <v>9</v>
      </c>
      <c r="Y858" s="32">
        <v>1</v>
      </c>
      <c r="Z858" s="32">
        <v>8</v>
      </c>
      <c r="AA858" s="32">
        <v>7</v>
      </c>
      <c r="AB858" s="34">
        <v>0</v>
      </c>
      <c r="AC858" s="34">
        <v>0</v>
      </c>
      <c r="AD858" s="34">
        <v>0</v>
      </c>
    </row>
    <row r="859" spans="1:30" ht="12.75">
      <c r="A859" s="11">
        <v>10250</v>
      </c>
      <c r="B859" s="20" t="s">
        <v>869</v>
      </c>
      <c r="C859" s="20" t="s">
        <v>5006</v>
      </c>
      <c r="D859" s="20" t="s">
        <v>3727</v>
      </c>
      <c r="E859" s="20" t="s">
        <v>3748</v>
      </c>
      <c r="F859" s="20" t="s">
        <v>3424</v>
      </c>
      <c r="K859" s="20" t="s">
        <v>2797</v>
      </c>
      <c r="L859" s="20" t="s">
        <v>720</v>
      </c>
      <c r="N859" s="12">
        <f t="shared" si="78"/>
        <v>59.50</v>
      </c>
      <c r="O859" s="12">
        <f t="shared" si="79"/>
        <v>2.2037037037037037</v>
      </c>
      <c r="P859" s="26">
        <v>54</v>
      </c>
      <c r="Q859" s="30">
        <f t="shared" si="80"/>
        <v>8</v>
      </c>
      <c r="R859" s="3">
        <f t="shared" si="81"/>
        <v>19</v>
      </c>
      <c r="S859" s="3">
        <f t="shared" si="82"/>
        <v>19</v>
      </c>
      <c r="T859" s="3">
        <f t="shared" si="83"/>
        <v>0</v>
      </c>
      <c r="U859" s="29">
        <v>4</v>
      </c>
      <c r="V859" s="10">
        <v>3</v>
      </c>
      <c r="W859" s="32">
        <v>7</v>
      </c>
      <c r="X859" s="29">
        <v>9</v>
      </c>
      <c r="Y859" s="32">
        <v>4</v>
      </c>
      <c r="Z859" s="32">
        <v>8</v>
      </c>
      <c r="AA859" s="32">
        <v>7</v>
      </c>
      <c r="AB859" s="34">
        <v>0</v>
      </c>
      <c r="AC859" s="34">
        <v>0</v>
      </c>
      <c r="AD859" s="34">
        <v>0</v>
      </c>
    </row>
    <row r="860" spans="1:30" ht="12.75">
      <c r="A860" s="11">
        <v>3125</v>
      </c>
      <c r="B860" s="20" t="s">
        <v>871</v>
      </c>
      <c r="C860" s="20" t="s">
        <v>601</v>
      </c>
      <c r="D860" s="20" t="s">
        <v>3727</v>
      </c>
      <c r="E860" s="20" t="s">
        <v>3748</v>
      </c>
      <c r="F860" s="20" t="s">
        <v>3424</v>
      </c>
      <c r="K860" s="20" t="s">
        <v>2863</v>
      </c>
      <c r="L860" s="20" t="s">
        <v>5551</v>
      </c>
      <c r="N860" s="12">
        <f t="shared" si="78"/>
        <v>57.25</v>
      </c>
      <c r="O860" s="12">
        <f t="shared" si="79"/>
        <v>2.8625</v>
      </c>
      <c r="P860" s="26">
        <v>40</v>
      </c>
      <c r="Q860" s="30">
        <f t="shared" si="80"/>
        <v>8</v>
      </c>
      <c r="R860" s="3">
        <f t="shared" si="81"/>
        <v>18</v>
      </c>
      <c r="S860" s="3">
        <f t="shared" si="82"/>
        <v>18</v>
      </c>
      <c r="T860" s="3">
        <f t="shared" si="83"/>
        <v>0</v>
      </c>
      <c r="U860" s="29">
        <v>4</v>
      </c>
      <c r="V860" s="10">
        <v>2</v>
      </c>
      <c r="W860" s="32">
        <v>8</v>
      </c>
      <c r="X860" s="29">
        <v>9</v>
      </c>
      <c r="Y860" s="32">
        <v>3</v>
      </c>
      <c r="Z860" s="32">
        <v>8</v>
      </c>
      <c r="AA860" s="32">
        <v>7</v>
      </c>
      <c r="AB860" s="34">
        <v>0</v>
      </c>
      <c r="AC860" s="34">
        <v>0</v>
      </c>
      <c r="AD860" s="34">
        <v>0</v>
      </c>
    </row>
    <row r="861" spans="1:30" ht="12.75">
      <c r="A861" s="11">
        <v>9312</v>
      </c>
      <c r="B861" s="20" t="s">
        <v>868</v>
      </c>
      <c r="C861" s="20" t="s">
        <v>904</v>
      </c>
      <c r="D861" s="20" t="s">
        <v>3727</v>
      </c>
      <c r="E861" s="20" t="s">
        <v>3748</v>
      </c>
      <c r="F861" s="20" t="s">
        <v>3424</v>
      </c>
      <c r="K861" s="20" t="s">
        <v>2797</v>
      </c>
      <c r="L861" s="20" t="s">
        <v>1168</v>
      </c>
      <c r="N861" s="12">
        <f t="shared" si="78"/>
        <v>51.25</v>
      </c>
      <c r="O861" s="12">
        <f t="shared" si="79"/>
        <v>2.2282608695652173</v>
      </c>
      <c r="P861" s="26">
        <v>46</v>
      </c>
      <c r="Q861" s="30">
        <f t="shared" si="80"/>
        <v>8</v>
      </c>
      <c r="R861" s="3">
        <f t="shared" si="81"/>
        <v>15</v>
      </c>
      <c r="S861" s="3">
        <f t="shared" si="82"/>
        <v>15</v>
      </c>
      <c r="T861" s="3">
        <f t="shared" si="83"/>
        <v>0</v>
      </c>
      <c r="U861" s="29">
        <v>4</v>
      </c>
      <c r="V861" s="10">
        <v>2</v>
      </c>
      <c r="W861" s="32">
        <v>8</v>
      </c>
      <c r="X861" s="29">
        <v>9</v>
      </c>
      <c r="Y861" s="32">
        <v>0</v>
      </c>
      <c r="Z861" s="32">
        <v>8</v>
      </c>
      <c r="AA861" s="32">
        <v>7</v>
      </c>
      <c r="AB861" s="34">
        <v>0</v>
      </c>
      <c r="AC861" s="34">
        <v>0</v>
      </c>
      <c r="AD861" s="34">
        <v>0</v>
      </c>
    </row>
    <row r="862" spans="1:30" ht="12.75">
      <c r="A862" s="11">
        <v>56250</v>
      </c>
      <c r="B862" s="20" t="s">
        <v>870</v>
      </c>
      <c r="C862" s="20" t="s">
        <v>637</v>
      </c>
      <c r="D862" s="20" t="s">
        <v>3727</v>
      </c>
      <c r="E862" s="20" t="s">
        <v>3748</v>
      </c>
      <c r="F862" s="20" t="s">
        <v>3424</v>
      </c>
      <c r="K862" s="20" t="s">
        <v>3980</v>
      </c>
      <c r="L862" s="20" t="s">
        <v>3981</v>
      </c>
      <c r="N862" s="12">
        <f t="shared" si="78"/>
        <v>51.25</v>
      </c>
      <c r="O862" s="12">
        <f t="shared" si="79"/>
        <v>2.2282608695652173</v>
      </c>
      <c r="P862" s="26">
        <v>46</v>
      </c>
      <c r="Q862" s="30">
        <f t="shared" si="80"/>
        <v>8</v>
      </c>
      <c r="R862" s="3">
        <f t="shared" si="81"/>
        <v>15</v>
      </c>
      <c r="S862" s="3">
        <f t="shared" si="82"/>
        <v>15</v>
      </c>
      <c r="T862" s="3">
        <f t="shared" si="83"/>
        <v>0</v>
      </c>
      <c r="U862" s="29">
        <v>4</v>
      </c>
      <c r="V862" s="10">
        <v>2</v>
      </c>
      <c r="W862" s="32">
        <v>8</v>
      </c>
      <c r="X862" s="29">
        <v>9</v>
      </c>
      <c r="Y862" s="32">
        <v>0</v>
      </c>
      <c r="Z862" s="32">
        <v>8</v>
      </c>
      <c r="AA862" s="32">
        <v>7</v>
      </c>
      <c r="AB862" s="34">
        <v>0</v>
      </c>
      <c r="AC862" s="34">
        <v>0</v>
      </c>
      <c r="AD862" s="34">
        <v>0</v>
      </c>
    </row>
    <row r="863" spans="1:30" ht="12.75">
      <c r="A863" s="11">
        <v>7500</v>
      </c>
      <c r="B863" s="20" t="s">
        <v>2247</v>
      </c>
      <c r="C863" s="20" t="s">
        <v>5011</v>
      </c>
      <c r="D863" s="20" t="s">
        <v>3727</v>
      </c>
      <c r="E863" s="20" t="s">
        <v>3748</v>
      </c>
      <c r="F863" s="20" t="s">
        <v>3424</v>
      </c>
      <c r="K863" s="20" t="s">
        <v>2797</v>
      </c>
      <c r="L863" s="20" t="s">
        <v>3831</v>
      </c>
      <c r="N863" s="12">
        <f t="shared" si="78"/>
        <v>51.25</v>
      </c>
      <c r="O863" s="12">
        <f t="shared" si="79"/>
        <v>2.2282608695652173</v>
      </c>
      <c r="P863" s="26">
        <v>46</v>
      </c>
      <c r="Q863" s="30">
        <f t="shared" si="80"/>
        <v>8</v>
      </c>
      <c r="R863" s="3">
        <f t="shared" si="81"/>
        <v>15</v>
      </c>
      <c r="S863" s="3">
        <f t="shared" si="82"/>
        <v>15</v>
      </c>
      <c r="T863" s="3">
        <f t="shared" si="83"/>
        <v>0</v>
      </c>
      <c r="U863" s="29">
        <v>4</v>
      </c>
      <c r="V863" s="10">
        <v>2</v>
      </c>
      <c r="W863" s="32">
        <v>8</v>
      </c>
      <c r="X863" s="29">
        <v>9</v>
      </c>
      <c r="Y863" s="32">
        <v>0</v>
      </c>
      <c r="Z863" s="32">
        <v>8</v>
      </c>
      <c r="AA863" s="32">
        <v>7</v>
      </c>
      <c r="AB863" s="34">
        <v>0</v>
      </c>
      <c r="AC863" s="34">
        <v>0</v>
      </c>
      <c r="AD863" s="34">
        <v>0</v>
      </c>
    </row>
    <row r="864" spans="1:30" ht="12.75">
      <c r="A864" s="11">
        <v>350</v>
      </c>
      <c r="B864" s="20" t="s">
        <v>871</v>
      </c>
      <c r="C864" s="20" t="s">
        <v>1619</v>
      </c>
      <c r="D864" s="20" t="s">
        <v>3727</v>
      </c>
      <c r="E864" s="20" t="s">
        <v>3748</v>
      </c>
      <c r="F864" s="20" t="s">
        <v>3424</v>
      </c>
      <c r="K864" s="20" t="s">
        <v>2797</v>
      </c>
      <c r="L864" s="20" t="s">
        <v>766</v>
      </c>
      <c r="N864" s="12">
        <f t="shared" si="78"/>
        <v>51.25</v>
      </c>
      <c r="O864" s="12">
        <f t="shared" si="79"/>
        <v>2.2282608695652173</v>
      </c>
      <c r="P864" s="26">
        <v>46</v>
      </c>
      <c r="Q864" s="30">
        <f t="shared" si="80"/>
        <v>8</v>
      </c>
      <c r="R864" s="3">
        <f t="shared" si="81"/>
        <v>15</v>
      </c>
      <c r="S864" s="3">
        <f t="shared" si="82"/>
        <v>15</v>
      </c>
      <c r="T864" s="3">
        <f t="shared" si="83"/>
        <v>0</v>
      </c>
      <c r="U864" s="29">
        <v>4</v>
      </c>
      <c r="V864" s="10">
        <v>2</v>
      </c>
      <c r="W864" s="32">
        <v>8</v>
      </c>
      <c r="X864" s="29">
        <v>9</v>
      </c>
      <c r="Y864" s="32">
        <v>0</v>
      </c>
      <c r="Z864" s="32">
        <v>8</v>
      </c>
      <c r="AA864" s="32">
        <v>7</v>
      </c>
      <c r="AB864" s="34">
        <v>0</v>
      </c>
      <c r="AC864" s="34">
        <v>0</v>
      </c>
      <c r="AD864" s="34">
        <v>0</v>
      </c>
    </row>
    <row r="865" spans="1:30" ht="12.75">
      <c r="A865" s="11">
        <v>937</v>
      </c>
      <c r="B865" s="20" t="s">
        <v>877</v>
      </c>
      <c r="C865" s="20" t="s">
        <v>2208</v>
      </c>
      <c r="D865" s="20" t="s">
        <v>3727</v>
      </c>
      <c r="E865" s="20" t="s">
        <v>3748</v>
      </c>
      <c r="F865" s="20" t="s">
        <v>3424</v>
      </c>
      <c r="K865" s="20" t="s">
        <v>2797</v>
      </c>
      <c r="L865" s="20" t="s">
        <v>1278</v>
      </c>
      <c r="N865" s="12">
        <f t="shared" si="78"/>
        <v>51.25</v>
      </c>
      <c r="O865" s="12">
        <f t="shared" si="79"/>
        <v>2.2282608695652173</v>
      </c>
      <c r="P865" s="26">
        <v>46</v>
      </c>
      <c r="Q865" s="30">
        <f t="shared" si="80"/>
        <v>8</v>
      </c>
      <c r="R865" s="3">
        <f t="shared" si="81"/>
        <v>15</v>
      </c>
      <c r="S865" s="3">
        <f t="shared" si="82"/>
        <v>15</v>
      </c>
      <c r="T865" s="3">
        <f t="shared" si="83"/>
        <v>0</v>
      </c>
      <c r="U865" s="29">
        <v>4</v>
      </c>
      <c r="V865" s="10">
        <v>2</v>
      </c>
      <c r="W865" s="32">
        <v>8</v>
      </c>
      <c r="X865" s="29">
        <v>9</v>
      </c>
      <c r="Y865" s="32">
        <v>0</v>
      </c>
      <c r="Z865" s="32">
        <v>8</v>
      </c>
      <c r="AA865" s="32">
        <v>7</v>
      </c>
      <c r="AB865" s="34">
        <v>0</v>
      </c>
      <c r="AC865" s="34">
        <v>0</v>
      </c>
      <c r="AD865" s="34">
        <v>0</v>
      </c>
    </row>
    <row r="866" spans="1:30" ht="12.75">
      <c r="A866" s="11">
        <v>3750</v>
      </c>
      <c r="B866" s="20" t="s">
        <v>871</v>
      </c>
      <c r="C866" s="20" t="s">
        <v>601</v>
      </c>
      <c r="D866" s="20" t="s">
        <v>3727</v>
      </c>
      <c r="E866" s="20" t="s">
        <v>3748</v>
      </c>
      <c r="F866" s="20" t="s">
        <v>3424</v>
      </c>
      <c r="K866" s="20" t="s">
        <v>2797</v>
      </c>
      <c r="L866" s="20" t="s">
        <v>5546</v>
      </c>
      <c r="N866" s="12">
        <f t="shared" si="78"/>
        <v>51.25</v>
      </c>
      <c r="O866" s="12">
        <f t="shared" si="79"/>
        <v>2.0499999999999998</v>
      </c>
      <c r="P866" s="26">
        <v>50</v>
      </c>
      <c r="Q866" s="30">
        <f t="shared" si="80"/>
        <v>8</v>
      </c>
      <c r="R866" s="3">
        <f t="shared" si="81"/>
        <v>15</v>
      </c>
      <c r="S866" s="3">
        <f t="shared" si="82"/>
        <v>15</v>
      </c>
      <c r="T866" s="3">
        <f t="shared" si="83"/>
        <v>0</v>
      </c>
      <c r="U866" s="29">
        <v>4</v>
      </c>
      <c r="V866" s="10">
        <v>2</v>
      </c>
      <c r="W866" s="32">
        <v>8</v>
      </c>
      <c r="X866" s="29">
        <v>9</v>
      </c>
      <c r="Y866" s="32">
        <v>0</v>
      </c>
      <c r="Z866" s="32">
        <v>8</v>
      </c>
      <c r="AA866" s="32">
        <v>7</v>
      </c>
      <c r="AB866" s="34">
        <v>0</v>
      </c>
      <c r="AC866" s="34">
        <v>0</v>
      </c>
      <c r="AD866" s="34">
        <v>0</v>
      </c>
    </row>
    <row r="867" spans="1:30" ht="12.75">
      <c r="A867" s="11">
        <v>63125000</v>
      </c>
      <c r="B867" s="20" t="s">
        <v>874</v>
      </c>
      <c r="C867" s="20" t="s">
        <v>6424</v>
      </c>
      <c r="D867" s="20" t="s">
        <v>3727</v>
      </c>
      <c r="E867" s="20" t="s">
        <v>3748</v>
      </c>
      <c r="F867" s="20" t="s">
        <v>3424</v>
      </c>
      <c r="K867" s="20" t="s">
        <v>2797</v>
      </c>
      <c r="L867" s="20" t="s">
        <v>8456</v>
      </c>
      <c r="M867" s="39" t="s">
        <v>8854</v>
      </c>
      <c r="N867" s="12">
        <f t="shared" si="78"/>
        <v>51.25</v>
      </c>
      <c r="O867" s="12">
        <f t="shared" si="79"/>
        <v>1.653225806451613</v>
      </c>
      <c r="P867" s="26">
        <v>62</v>
      </c>
      <c r="Q867" s="30">
        <f t="shared" si="80"/>
        <v>8</v>
      </c>
      <c r="R867" s="3">
        <f t="shared" si="81"/>
        <v>16</v>
      </c>
      <c r="S867" s="3">
        <f t="shared" si="82"/>
        <v>16</v>
      </c>
      <c r="T867" s="3">
        <f t="shared" si="83"/>
        <v>0</v>
      </c>
      <c r="U867" s="29">
        <v>3</v>
      </c>
      <c r="V867" s="10">
        <v>2</v>
      </c>
      <c r="W867" s="32">
        <v>6</v>
      </c>
      <c r="X867" s="29">
        <v>15</v>
      </c>
      <c r="Y867" s="32">
        <v>1</v>
      </c>
      <c r="Z867" s="32">
        <v>8</v>
      </c>
      <c r="AA867" s="32">
        <v>7</v>
      </c>
      <c r="AB867" s="34">
        <v>0</v>
      </c>
      <c r="AC867" s="34">
        <v>0</v>
      </c>
      <c r="AD867" s="34">
        <v>0</v>
      </c>
    </row>
    <row r="868" spans="1:30" ht="12.75">
      <c r="A868" s="11">
        <v>19802</v>
      </c>
      <c r="B868" s="20" t="s">
        <v>872</v>
      </c>
      <c r="D868" s="20" t="s">
        <v>3727</v>
      </c>
      <c r="E868" s="20" t="s">
        <v>3748</v>
      </c>
      <c r="F868" s="20" t="s">
        <v>3424</v>
      </c>
      <c r="G868" s="48" t="s">
        <v>8237</v>
      </c>
      <c r="H868" s="71" t="s">
        <v>7812</v>
      </c>
      <c r="I868" s="20" t="s">
        <v>1586</v>
      </c>
      <c r="K868" s="20" t="s">
        <v>2826</v>
      </c>
      <c r="L868" s="20" t="s">
        <v>573</v>
      </c>
      <c r="N868" s="12">
        <f t="shared" si="78"/>
        <v>56</v>
      </c>
      <c r="O868" s="12">
        <f t="shared" si="79"/>
        <v>3.8620689655172415</v>
      </c>
      <c r="P868" s="26">
        <v>29</v>
      </c>
      <c r="Q868" s="30">
        <f t="shared" si="80"/>
        <v>7</v>
      </c>
      <c r="R868" s="3">
        <f t="shared" si="81"/>
        <v>16</v>
      </c>
      <c r="S868" s="3">
        <f t="shared" si="82"/>
        <v>16</v>
      </c>
      <c r="T868" s="3">
        <f t="shared" si="83"/>
        <v>0</v>
      </c>
      <c r="U868" s="29">
        <v>2</v>
      </c>
      <c r="V868" s="10">
        <v>9</v>
      </c>
      <c r="W868" s="32">
        <v>4</v>
      </c>
      <c r="X868" s="29">
        <v>6</v>
      </c>
      <c r="Y868" s="32">
        <v>7</v>
      </c>
      <c r="Z868" s="32">
        <v>7</v>
      </c>
      <c r="AA868" s="32">
        <v>2</v>
      </c>
      <c r="AB868" s="34">
        <v>0</v>
      </c>
      <c r="AC868" s="34">
        <v>0</v>
      </c>
      <c r="AD868" s="34">
        <v>0</v>
      </c>
    </row>
    <row r="869" spans="1:30" ht="12.75">
      <c r="A869" s="11">
        <v>4897</v>
      </c>
      <c r="B869" s="20" t="s">
        <v>872</v>
      </c>
      <c r="D869" s="20" t="s">
        <v>3727</v>
      </c>
      <c r="E869" s="20" t="s">
        <v>3748</v>
      </c>
      <c r="F869" s="20" t="s">
        <v>3424</v>
      </c>
      <c r="H869" s="71" t="s">
        <v>7812</v>
      </c>
      <c r="I869" s="20" t="s">
        <v>1586</v>
      </c>
      <c r="K869" s="20" t="s">
        <v>2561</v>
      </c>
      <c r="L869" s="20" t="s">
        <v>1790</v>
      </c>
      <c r="N869" s="12">
        <f t="shared" si="78"/>
        <v>54</v>
      </c>
      <c r="O869" s="12">
        <f t="shared" si="79"/>
        <v>3.7241379310344827</v>
      </c>
      <c r="P869" s="26">
        <v>29</v>
      </c>
      <c r="Q869" s="30">
        <f t="shared" si="80"/>
        <v>7</v>
      </c>
      <c r="R869" s="3">
        <f t="shared" si="81"/>
        <v>16</v>
      </c>
      <c r="S869" s="3">
        <f t="shared" si="82"/>
        <v>16</v>
      </c>
      <c r="T869" s="3">
        <f t="shared" si="83"/>
        <v>0</v>
      </c>
      <c r="U869" s="29">
        <v>2</v>
      </c>
      <c r="V869" s="10">
        <v>8</v>
      </c>
      <c r="W869" s="32">
        <v>4</v>
      </c>
      <c r="X869" s="29">
        <v>4</v>
      </c>
      <c r="Y869" s="32">
        <v>5</v>
      </c>
      <c r="Z869" s="32">
        <v>7</v>
      </c>
      <c r="AA869" s="32">
        <v>4</v>
      </c>
      <c r="AB869" s="34">
        <v>0</v>
      </c>
      <c r="AC869" s="34">
        <v>0</v>
      </c>
      <c r="AD869" s="34">
        <v>0</v>
      </c>
    </row>
    <row r="870" spans="1:30" ht="12.75">
      <c r="A870" s="11">
        <v>2750000</v>
      </c>
      <c r="B870" s="20" t="s">
        <v>877</v>
      </c>
      <c r="C870" s="20" t="s">
        <v>7045</v>
      </c>
      <c r="D870" s="20" t="s">
        <v>3727</v>
      </c>
      <c r="E870" s="20" t="s">
        <v>3748</v>
      </c>
      <c r="F870" s="20" t="s">
        <v>3424</v>
      </c>
      <c r="K870" s="20" t="s">
        <v>2561</v>
      </c>
      <c r="L870" s="20" t="s">
        <v>7542</v>
      </c>
      <c r="N870" s="12">
        <f t="shared" si="78"/>
        <v>58.25</v>
      </c>
      <c r="O870" s="12">
        <f t="shared" si="79"/>
        <v>2.588888888888889</v>
      </c>
      <c r="P870" s="26">
        <v>45</v>
      </c>
      <c r="Q870" s="30">
        <f t="shared" si="80"/>
        <v>7</v>
      </c>
      <c r="R870" s="3">
        <f t="shared" si="81"/>
        <v>17</v>
      </c>
      <c r="S870" s="3">
        <f t="shared" si="82"/>
        <v>17</v>
      </c>
      <c r="T870" s="3">
        <f t="shared" si="83"/>
        <v>0</v>
      </c>
      <c r="U870" s="29">
        <v>3</v>
      </c>
      <c r="V870" s="10">
        <v>6</v>
      </c>
      <c r="W870" s="32">
        <v>6</v>
      </c>
      <c r="X870" s="29">
        <v>11</v>
      </c>
      <c r="Y870" s="32">
        <v>6</v>
      </c>
      <c r="Z870" s="32">
        <v>7</v>
      </c>
      <c r="AA870" s="32">
        <v>4</v>
      </c>
      <c r="AB870" s="34">
        <v>0</v>
      </c>
      <c r="AC870" s="34">
        <v>0</v>
      </c>
      <c r="AD870" s="34">
        <v>0</v>
      </c>
    </row>
    <row r="871" spans="1:30" ht="12.75">
      <c r="A871" s="11">
        <v>9812</v>
      </c>
      <c r="B871" s="20" t="s">
        <v>871</v>
      </c>
      <c r="C871" s="20" t="s">
        <v>5308</v>
      </c>
      <c r="D871" s="20" t="s">
        <v>3727</v>
      </c>
      <c r="E871" s="20" t="s">
        <v>3748</v>
      </c>
      <c r="F871" s="20" t="s">
        <v>3424</v>
      </c>
      <c r="K871" s="20" t="s">
        <v>2833</v>
      </c>
      <c r="L871" s="20" t="s">
        <v>2833</v>
      </c>
      <c r="N871" s="12">
        <f t="shared" si="78"/>
        <v>51</v>
      </c>
      <c r="O871" s="12">
        <f t="shared" si="79"/>
        <v>2.5499999999999998</v>
      </c>
      <c r="P871" s="26">
        <v>40</v>
      </c>
      <c r="Q871" s="30">
        <f t="shared" si="80"/>
        <v>7</v>
      </c>
      <c r="R871" s="3">
        <f t="shared" si="81"/>
        <v>15</v>
      </c>
      <c r="S871" s="3">
        <f t="shared" si="82"/>
        <v>15</v>
      </c>
      <c r="T871" s="3">
        <f t="shared" si="83"/>
        <v>0</v>
      </c>
      <c r="U871" s="29">
        <v>3</v>
      </c>
      <c r="V871" s="10">
        <v>5</v>
      </c>
      <c r="W871" s="32">
        <v>5</v>
      </c>
      <c r="X871" s="29">
        <v>9</v>
      </c>
      <c r="Y871" s="32">
        <v>5</v>
      </c>
      <c r="Z871" s="32">
        <v>7</v>
      </c>
      <c r="AA871" s="32">
        <v>3</v>
      </c>
      <c r="AB871" s="34">
        <v>0</v>
      </c>
      <c r="AC871" s="34">
        <v>0</v>
      </c>
      <c r="AD871" s="34">
        <v>0</v>
      </c>
    </row>
    <row r="872" spans="1:30" ht="12.75">
      <c r="A872" s="11">
        <v>18750</v>
      </c>
      <c r="B872" s="20" t="s">
        <v>870</v>
      </c>
      <c r="C872" s="20" t="s">
        <v>637</v>
      </c>
      <c r="D872" s="20" t="s">
        <v>3727</v>
      </c>
      <c r="E872" s="20" t="s">
        <v>3748</v>
      </c>
      <c r="F872" s="20" t="s">
        <v>3424</v>
      </c>
      <c r="K872" s="20" t="s">
        <v>3988</v>
      </c>
      <c r="L872" s="20" t="s">
        <v>3989</v>
      </c>
      <c r="N872" s="12">
        <f t="shared" si="78"/>
        <v>50.75</v>
      </c>
      <c r="O872" s="12">
        <f t="shared" si="79"/>
        <v>2.5375</v>
      </c>
      <c r="P872" s="26">
        <v>40</v>
      </c>
      <c r="Q872" s="30">
        <f t="shared" si="80"/>
        <v>7</v>
      </c>
      <c r="R872" s="3">
        <f t="shared" si="81"/>
        <v>15</v>
      </c>
      <c r="S872" s="3">
        <f t="shared" si="82"/>
        <v>15</v>
      </c>
      <c r="T872" s="3">
        <f t="shared" si="83"/>
        <v>0</v>
      </c>
      <c r="U872" s="29">
        <v>3</v>
      </c>
      <c r="V872" s="10">
        <v>5</v>
      </c>
      <c r="W872" s="32">
        <v>5</v>
      </c>
      <c r="X872" s="29">
        <v>8</v>
      </c>
      <c r="Y872" s="32">
        <v>4</v>
      </c>
      <c r="Z872" s="32">
        <v>7</v>
      </c>
      <c r="AA872" s="32">
        <v>4</v>
      </c>
      <c r="AB872" s="34">
        <v>0</v>
      </c>
      <c r="AC872" s="34">
        <v>0</v>
      </c>
      <c r="AD872" s="34">
        <v>0</v>
      </c>
    </row>
    <row r="873" spans="1:30" ht="12.75">
      <c r="A873" s="11">
        <v>2500</v>
      </c>
      <c r="B873" s="20" t="s">
        <v>2247</v>
      </c>
      <c r="C873" s="20" t="s">
        <v>5011</v>
      </c>
      <c r="D873" s="20" t="s">
        <v>3727</v>
      </c>
      <c r="E873" s="20" t="s">
        <v>3748</v>
      </c>
      <c r="F873" s="20" t="s">
        <v>3424</v>
      </c>
      <c r="K873" s="20" t="s">
        <v>2561</v>
      </c>
      <c r="L873" s="20" t="s">
        <v>3827</v>
      </c>
      <c r="N873" s="12">
        <f t="shared" si="78"/>
        <v>50.75</v>
      </c>
      <c r="O873" s="12">
        <f t="shared" si="79"/>
        <v>2.5375</v>
      </c>
      <c r="P873" s="26">
        <v>40</v>
      </c>
      <c r="Q873" s="30">
        <f t="shared" si="80"/>
        <v>7</v>
      </c>
      <c r="R873" s="3">
        <f t="shared" si="81"/>
        <v>15</v>
      </c>
      <c r="S873" s="3">
        <f t="shared" si="82"/>
        <v>15</v>
      </c>
      <c r="T873" s="3">
        <f t="shared" si="83"/>
        <v>0</v>
      </c>
      <c r="U873" s="29">
        <v>3</v>
      </c>
      <c r="V873" s="10">
        <v>5</v>
      </c>
      <c r="W873" s="32">
        <v>5</v>
      </c>
      <c r="X873" s="29">
        <v>8</v>
      </c>
      <c r="Y873" s="32">
        <v>4</v>
      </c>
      <c r="Z873" s="32">
        <v>7</v>
      </c>
      <c r="AA873" s="32">
        <v>4</v>
      </c>
      <c r="AB873" s="34">
        <v>0</v>
      </c>
      <c r="AC873" s="34">
        <v>0</v>
      </c>
      <c r="AD873" s="34">
        <v>0</v>
      </c>
    </row>
    <row r="874" spans="1:30" ht="12.75">
      <c r="A874" s="11">
        <v>250</v>
      </c>
      <c r="B874" s="20" t="s">
        <v>871</v>
      </c>
      <c r="C874" s="20" t="s">
        <v>1619</v>
      </c>
      <c r="D874" s="20" t="s">
        <v>3727</v>
      </c>
      <c r="E874" s="20" t="s">
        <v>3748</v>
      </c>
      <c r="F874" s="20" t="s">
        <v>3424</v>
      </c>
      <c r="K874" s="20" t="s">
        <v>2561</v>
      </c>
      <c r="L874" s="20" t="s">
        <v>757</v>
      </c>
      <c r="N874" s="12">
        <f t="shared" si="78"/>
        <v>50.75</v>
      </c>
      <c r="O874" s="12">
        <f t="shared" si="79"/>
        <v>2.5375</v>
      </c>
      <c r="P874" s="26">
        <v>40</v>
      </c>
      <c r="Q874" s="30">
        <f t="shared" si="80"/>
        <v>7</v>
      </c>
      <c r="R874" s="3">
        <f t="shared" si="81"/>
        <v>15</v>
      </c>
      <c r="S874" s="3">
        <f t="shared" si="82"/>
        <v>15</v>
      </c>
      <c r="T874" s="3">
        <f t="shared" si="83"/>
        <v>0</v>
      </c>
      <c r="U874" s="29">
        <v>3</v>
      </c>
      <c r="V874" s="10">
        <v>5</v>
      </c>
      <c r="W874" s="32">
        <v>5</v>
      </c>
      <c r="X874" s="29">
        <v>8</v>
      </c>
      <c r="Y874" s="32">
        <v>4</v>
      </c>
      <c r="Z874" s="32">
        <v>7</v>
      </c>
      <c r="AA874" s="32">
        <v>4</v>
      </c>
      <c r="AB874" s="34">
        <v>0</v>
      </c>
      <c r="AC874" s="34">
        <v>0</v>
      </c>
      <c r="AD874" s="34">
        <v>0</v>
      </c>
    </row>
    <row r="875" spans="1:30" ht="12.75">
      <c r="A875" s="11">
        <v>250</v>
      </c>
      <c r="B875" s="20" t="s">
        <v>875</v>
      </c>
      <c r="C875" s="20" t="s">
        <v>1351</v>
      </c>
      <c r="D875" s="20" t="s">
        <v>3727</v>
      </c>
      <c r="E875" s="20" t="s">
        <v>3748</v>
      </c>
      <c r="F875" s="20" t="s">
        <v>3424</v>
      </c>
      <c r="K875" s="20" t="s">
        <v>2561</v>
      </c>
      <c r="L875" s="20" t="s">
        <v>3956</v>
      </c>
      <c r="N875" s="12">
        <f t="shared" si="78"/>
        <v>50.75</v>
      </c>
      <c r="O875" s="12">
        <f t="shared" si="79"/>
        <v>2.5375</v>
      </c>
      <c r="P875" s="26">
        <v>40</v>
      </c>
      <c r="Q875" s="30">
        <f t="shared" si="80"/>
        <v>7</v>
      </c>
      <c r="R875" s="3">
        <f t="shared" si="81"/>
        <v>15</v>
      </c>
      <c r="S875" s="3">
        <f t="shared" si="82"/>
        <v>15</v>
      </c>
      <c r="T875" s="3">
        <f t="shared" si="83"/>
        <v>0</v>
      </c>
      <c r="U875" s="29">
        <v>3</v>
      </c>
      <c r="V875" s="10">
        <v>5</v>
      </c>
      <c r="W875" s="32">
        <v>5</v>
      </c>
      <c r="X875" s="29">
        <v>8</v>
      </c>
      <c r="Y875" s="32">
        <v>4</v>
      </c>
      <c r="Z875" s="32">
        <v>7</v>
      </c>
      <c r="AA875" s="32">
        <v>4</v>
      </c>
      <c r="AB875" s="34">
        <v>0</v>
      </c>
      <c r="AC875" s="34">
        <v>0</v>
      </c>
      <c r="AD875" s="34">
        <v>0</v>
      </c>
    </row>
    <row r="876" spans="1:30" ht="12.75">
      <c r="A876" s="11">
        <v>2812</v>
      </c>
      <c r="B876" s="20" t="s">
        <v>870</v>
      </c>
      <c r="C876" s="20" t="s">
        <v>2768</v>
      </c>
      <c r="D876" s="20" t="s">
        <v>3727</v>
      </c>
      <c r="E876" s="20" t="s">
        <v>3748</v>
      </c>
      <c r="F876" s="20" t="s">
        <v>3424</v>
      </c>
      <c r="K876" s="20" t="s">
        <v>758</v>
      </c>
      <c r="L876" s="20" t="s">
        <v>2771</v>
      </c>
      <c r="N876" s="12">
        <f t="shared" si="78"/>
        <v>53.75</v>
      </c>
      <c r="O876" s="12">
        <f t="shared" si="79"/>
        <v>3.2575757575757578</v>
      </c>
      <c r="P876" s="26">
        <v>33</v>
      </c>
      <c r="Q876" s="30">
        <f t="shared" si="80"/>
        <v>7</v>
      </c>
      <c r="R876" s="3">
        <f t="shared" si="81"/>
        <v>16</v>
      </c>
      <c r="S876" s="3">
        <f t="shared" si="82"/>
        <v>16</v>
      </c>
      <c r="T876" s="3">
        <f t="shared" si="83"/>
        <v>0</v>
      </c>
      <c r="U876" s="29">
        <v>3</v>
      </c>
      <c r="V876" s="10">
        <v>4</v>
      </c>
      <c r="W876" s="32">
        <v>7</v>
      </c>
      <c r="X876" s="29">
        <v>8</v>
      </c>
      <c r="Y876" s="32">
        <v>3</v>
      </c>
      <c r="Z876" s="32">
        <v>7</v>
      </c>
      <c r="AA876" s="32">
        <v>6</v>
      </c>
      <c r="AB876" s="34">
        <v>0</v>
      </c>
      <c r="AC876" s="34">
        <v>0</v>
      </c>
      <c r="AD876" s="34">
        <v>0</v>
      </c>
    </row>
    <row r="877" spans="1:30" ht="12.75">
      <c r="A877" s="11">
        <v>50000</v>
      </c>
      <c r="B877" s="20" t="s">
        <v>870</v>
      </c>
      <c r="C877" s="20" t="s">
        <v>5010</v>
      </c>
      <c r="D877" s="20" t="s">
        <v>3727</v>
      </c>
      <c r="E877" s="20" t="s">
        <v>3748</v>
      </c>
      <c r="F877" s="20" t="s">
        <v>3424</v>
      </c>
      <c r="K877" s="20" t="s">
        <v>758</v>
      </c>
      <c r="L877" s="20" t="s">
        <v>533</v>
      </c>
      <c r="N877" s="12">
        <f t="shared" si="78"/>
        <v>53.75</v>
      </c>
      <c r="O877" s="12">
        <f t="shared" si="79"/>
        <v>3.2575757575757578</v>
      </c>
      <c r="P877" s="26">
        <v>33</v>
      </c>
      <c r="Q877" s="30">
        <f t="shared" si="80"/>
        <v>7</v>
      </c>
      <c r="R877" s="3">
        <f t="shared" si="81"/>
        <v>16</v>
      </c>
      <c r="S877" s="3">
        <f t="shared" si="82"/>
        <v>16</v>
      </c>
      <c r="T877" s="3">
        <f t="shared" si="83"/>
        <v>0</v>
      </c>
      <c r="U877" s="29">
        <v>3</v>
      </c>
      <c r="V877" s="10">
        <v>4</v>
      </c>
      <c r="W877" s="32">
        <v>7</v>
      </c>
      <c r="X877" s="29">
        <v>8</v>
      </c>
      <c r="Y877" s="32">
        <v>3</v>
      </c>
      <c r="Z877" s="32">
        <v>7</v>
      </c>
      <c r="AA877" s="32">
        <v>6</v>
      </c>
      <c r="AB877" s="34">
        <v>0</v>
      </c>
      <c r="AC877" s="34">
        <v>0</v>
      </c>
      <c r="AD877" s="34">
        <v>0</v>
      </c>
    </row>
    <row r="878" spans="1:30" ht="12.75">
      <c r="A878" s="11">
        <v>2812500</v>
      </c>
      <c r="B878" s="20" t="s">
        <v>870</v>
      </c>
      <c r="C878" s="20" t="s">
        <v>3125</v>
      </c>
      <c r="D878" s="20" t="s">
        <v>3727</v>
      </c>
      <c r="E878" s="20" t="s">
        <v>3748</v>
      </c>
      <c r="F878" s="20" t="s">
        <v>3424</v>
      </c>
      <c r="K878" s="20" t="s">
        <v>758</v>
      </c>
      <c r="L878" s="20" t="s">
        <v>3126</v>
      </c>
      <c r="N878" s="12">
        <f t="shared" si="78"/>
        <v>53.75</v>
      </c>
      <c r="O878" s="12">
        <f t="shared" si="79"/>
        <v>3.2575757575757578</v>
      </c>
      <c r="P878" s="26">
        <v>33</v>
      </c>
      <c r="Q878" s="30">
        <f t="shared" si="80"/>
        <v>7</v>
      </c>
      <c r="R878" s="3">
        <f t="shared" si="81"/>
        <v>16</v>
      </c>
      <c r="S878" s="3">
        <f t="shared" si="82"/>
        <v>16</v>
      </c>
      <c r="T878" s="3">
        <f t="shared" si="83"/>
        <v>0</v>
      </c>
      <c r="U878" s="29">
        <v>3</v>
      </c>
      <c r="V878" s="10">
        <v>4</v>
      </c>
      <c r="W878" s="32">
        <v>7</v>
      </c>
      <c r="X878" s="29">
        <v>8</v>
      </c>
      <c r="Y878" s="32">
        <v>3</v>
      </c>
      <c r="Z878" s="32">
        <v>7</v>
      </c>
      <c r="AA878" s="32">
        <v>6</v>
      </c>
      <c r="AB878" s="34">
        <v>0</v>
      </c>
      <c r="AC878" s="34">
        <v>0</v>
      </c>
      <c r="AD878" s="34">
        <v>0</v>
      </c>
    </row>
    <row r="879" spans="1:30" ht="12.75">
      <c r="A879" s="11">
        <v>7500</v>
      </c>
      <c r="B879" s="20" t="s">
        <v>870</v>
      </c>
      <c r="C879" s="20" t="s">
        <v>637</v>
      </c>
      <c r="D879" s="20" t="s">
        <v>3727</v>
      </c>
      <c r="E879" s="20" t="s">
        <v>3748</v>
      </c>
      <c r="F879" s="20" t="s">
        <v>3424</v>
      </c>
      <c r="K879" s="20" t="s">
        <v>3990</v>
      </c>
      <c r="L879" s="20" t="s">
        <v>3991</v>
      </c>
      <c r="N879" s="12">
        <f t="shared" si="78"/>
        <v>53.75</v>
      </c>
      <c r="O879" s="12">
        <f t="shared" si="79"/>
        <v>3.2575757575757578</v>
      </c>
      <c r="P879" s="26">
        <v>33</v>
      </c>
      <c r="Q879" s="30">
        <f t="shared" si="80"/>
        <v>7</v>
      </c>
      <c r="R879" s="3">
        <f t="shared" si="81"/>
        <v>16</v>
      </c>
      <c r="S879" s="3">
        <f t="shared" si="82"/>
        <v>16</v>
      </c>
      <c r="T879" s="3">
        <f t="shared" si="83"/>
        <v>0</v>
      </c>
      <c r="U879" s="29">
        <v>3</v>
      </c>
      <c r="V879" s="10">
        <v>4</v>
      </c>
      <c r="W879" s="32">
        <v>7</v>
      </c>
      <c r="X879" s="29">
        <v>8</v>
      </c>
      <c r="Y879" s="32">
        <v>3</v>
      </c>
      <c r="Z879" s="32">
        <v>7</v>
      </c>
      <c r="AA879" s="32">
        <v>6</v>
      </c>
      <c r="AB879" s="34">
        <v>0</v>
      </c>
      <c r="AC879" s="34">
        <v>0</v>
      </c>
      <c r="AD879" s="34">
        <v>0</v>
      </c>
    </row>
    <row r="880" spans="1:30" ht="12.75">
      <c r="A880" s="11">
        <v>4125</v>
      </c>
      <c r="B880" s="20" t="s">
        <v>871</v>
      </c>
      <c r="C880" s="20" t="s">
        <v>5308</v>
      </c>
      <c r="D880" s="20" t="s">
        <v>3727</v>
      </c>
      <c r="E880" s="20" t="s">
        <v>3748</v>
      </c>
      <c r="F880" s="20" t="s">
        <v>3424</v>
      </c>
      <c r="K880" s="20" t="s">
        <v>2834</v>
      </c>
      <c r="L880" s="20" t="s">
        <v>2834</v>
      </c>
      <c r="N880" s="12">
        <f t="shared" si="78"/>
        <v>53.75</v>
      </c>
      <c r="O880" s="12">
        <f t="shared" si="79"/>
        <v>3.2575757575757578</v>
      </c>
      <c r="P880" s="26">
        <v>33</v>
      </c>
      <c r="Q880" s="30">
        <f t="shared" si="80"/>
        <v>7</v>
      </c>
      <c r="R880" s="3">
        <f t="shared" si="81"/>
        <v>16</v>
      </c>
      <c r="S880" s="3">
        <f t="shared" si="82"/>
        <v>16</v>
      </c>
      <c r="T880" s="3">
        <f t="shared" si="83"/>
        <v>0</v>
      </c>
      <c r="U880" s="29">
        <v>3</v>
      </c>
      <c r="V880" s="10">
        <v>4</v>
      </c>
      <c r="W880" s="32">
        <v>7</v>
      </c>
      <c r="X880" s="29">
        <v>8</v>
      </c>
      <c r="Y880" s="32">
        <v>3</v>
      </c>
      <c r="Z880" s="32">
        <v>7</v>
      </c>
      <c r="AA880" s="32">
        <v>6</v>
      </c>
      <c r="AB880" s="34">
        <v>0</v>
      </c>
      <c r="AC880" s="34">
        <v>0</v>
      </c>
      <c r="AD880" s="34">
        <v>0</v>
      </c>
    </row>
    <row r="881" spans="1:30" ht="12.75">
      <c r="A881" s="11">
        <v>281</v>
      </c>
      <c r="B881" s="20" t="s">
        <v>871</v>
      </c>
      <c r="C881" s="20" t="s">
        <v>1619</v>
      </c>
      <c r="D881" s="20" t="s">
        <v>3727</v>
      </c>
      <c r="E881" s="20" t="s">
        <v>3748</v>
      </c>
      <c r="F881" s="20" t="s">
        <v>3424</v>
      </c>
      <c r="K881" s="20" t="s">
        <v>758</v>
      </c>
      <c r="L881" s="20" t="s">
        <v>758</v>
      </c>
      <c r="N881" s="12">
        <f t="shared" si="78"/>
        <v>53.75</v>
      </c>
      <c r="O881" s="12">
        <f t="shared" si="79"/>
        <v>3.2575757575757578</v>
      </c>
      <c r="P881" s="26">
        <v>33</v>
      </c>
      <c r="Q881" s="30">
        <f t="shared" si="80"/>
        <v>7</v>
      </c>
      <c r="R881" s="3">
        <f t="shared" si="81"/>
        <v>16</v>
      </c>
      <c r="S881" s="3">
        <f t="shared" si="82"/>
        <v>16</v>
      </c>
      <c r="T881" s="3">
        <f t="shared" si="83"/>
        <v>0</v>
      </c>
      <c r="U881" s="29">
        <v>3</v>
      </c>
      <c r="V881" s="10">
        <v>4</v>
      </c>
      <c r="W881" s="32">
        <v>7</v>
      </c>
      <c r="X881" s="29">
        <v>8</v>
      </c>
      <c r="Y881" s="32">
        <v>3</v>
      </c>
      <c r="Z881" s="32">
        <v>7</v>
      </c>
      <c r="AA881" s="32">
        <v>6</v>
      </c>
      <c r="AB881" s="34">
        <v>0</v>
      </c>
      <c r="AC881" s="34">
        <v>0</v>
      </c>
      <c r="AD881" s="34">
        <v>0</v>
      </c>
    </row>
    <row r="882" spans="1:30" ht="12.75">
      <c r="A882" s="11">
        <v>20937</v>
      </c>
      <c r="B882" s="20" t="s">
        <v>870</v>
      </c>
      <c r="C882" s="20" t="s">
        <v>4707</v>
      </c>
      <c r="D882" s="20" t="s">
        <v>3727</v>
      </c>
      <c r="E882" s="20" t="s">
        <v>3748</v>
      </c>
      <c r="F882" s="20" t="s">
        <v>3424</v>
      </c>
      <c r="K882" s="20" t="s">
        <v>2799</v>
      </c>
      <c r="L882" s="20" t="s">
        <v>4600</v>
      </c>
      <c r="N882" s="12">
        <f t="shared" si="78"/>
        <v>55.50</v>
      </c>
      <c r="O882" s="12">
        <f t="shared" si="79"/>
        <v>2.4666666666666668</v>
      </c>
      <c r="P882" s="26">
        <v>45</v>
      </c>
      <c r="Q882" s="30">
        <f t="shared" si="80"/>
        <v>7</v>
      </c>
      <c r="R882" s="3">
        <f t="shared" si="81"/>
        <v>17</v>
      </c>
      <c r="S882" s="3">
        <f t="shared" si="82"/>
        <v>17</v>
      </c>
      <c r="T882" s="3">
        <f t="shared" si="83"/>
        <v>0</v>
      </c>
      <c r="U882" s="29">
        <v>4</v>
      </c>
      <c r="V882" s="10">
        <v>4</v>
      </c>
      <c r="W882" s="32">
        <v>6</v>
      </c>
      <c r="X882" s="29">
        <v>8</v>
      </c>
      <c r="Y882" s="32">
        <v>5</v>
      </c>
      <c r="Z882" s="32">
        <v>7</v>
      </c>
      <c r="AA882" s="32">
        <v>5</v>
      </c>
      <c r="AB882" s="34">
        <v>0</v>
      </c>
      <c r="AC882" s="34">
        <v>0</v>
      </c>
      <c r="AD882" s="34">
        <v>0</v>
      </c>
    </row>
    <row r="883" spans="1:30" ht="12.75">
      <c r="A883" s="11">
        <v>350</v>
      </c>
      <c r="B883" s="20" t="s">
        <v>871</v>
      </c>
      <c r="C883" s="20" t="s">
        <v>1374</v>
      </c>
      <c r="D883" s="20" t="s">
        <v>3727</v>
      </c>
      <c r="E883" s="20" t="s">
        <v>3748</v>
      </c>
      <c r="F883" s="20" t="s">
        <v>3424</v>
      </c>
      <c r="K883" s="20" t="s">
        <v>2797</v>
      </c>
      <c r="L883" s="20" t="s">
        <v>1377</v>
      </c>
      <c r="N883" s="12">
        <f t="shared" si="78"/>
        <v>49.25</v>
      </c>
      <c r="O883" s="12">
        <f t="shared" si="79"/>
        <v>2.1888888888888891</v>
      </c>
      <c r="P883" s="26">
        <v>45</v>
      </c>
      <c r="Q883" s="30">
        <f t="shared" si="80"/>
        <v>7</v>
      </c>
      <c r="R883" s="3">
        <f t="shared" si="81"/>
        <v>14</v>
      </c>
      <c r="S883" s="3">
        <f t="shared" si="82"/>
        <v>14</v>
      </c>
      <c r="T883" s="3">
        <f t="shared" si="83"/>
        <v>0</v>
      </c>
      <c r="U883" s="29">
        <v>3</v>
      </c>
      <c r="V883" s="10">
        <v>3</v>
      </c>
      <c r="W883" s="32">
        <v>8</v>
      </c>
      <c r="X883" s="29">
        <v>7</v>
      </c>
      <c r="Y883" s="32">
        <v>1</v>
      </c>
      <c r="Z883" s="32">
        <v>7</v>
      </c>
      <c r="AA883" s="32">
        <v>6</v>
      </c>
      <c r="AB883" s="34">
        <v>0</v>
      </c>
      <c r="AC883" s="34">
        <v>0</v>
      </c>
      <c r="AD883" s="34">
        <v>0</v>
      </c>
    </row>
    <row r="884" spans="1:30" ht="12.75">
      <c r="A884" s="11">
        <v>1500</v>
      </c>
      <c r="B884" s="20" t="s">
        <v>871</v>
      </c>
      <c r="C884" s="20" t="s">
        <v>7588</v>
      </c>
      <c r="D884" s="20" t="s">
        <v>3727</v>
      </c>
      <c r="E884" s="20" t="s">
        <v>3748</v>
      </c>
      <c r="F884" s="20" t="s">
        <v>3424</v>
      </c>
      <c r="K884" s="20" t="s">
        <v>758</v>
      </c>
      <c r="L884" s="20" t="s">
        <v>7587</v>
      </c>
      <c r="N884" s="12">
        <f t="shared" si="78"/>
        <v>52</v>
      </c>
      <c r="O884" s="12">
        <f t="shared" si="79"/>
        <v>3.7142857142857144</v>
      </c>
      <c r="P884" s="26">
        <v>28</v>
      </c>
      <c r="Q884" s="30">
        <f t="shared" si="80"/>
        <v>6</v>
      </c>
      <c r="R884" s="3">
        <f t="shared" si="81"/>
        <v>15</v>
      </c>
      <c r="S884" s="3">
        <f t="shared" si="82"/>
        <v>15</v>
      </c>
      <c r="T884" s="3">
        <f t="shared" si="83"/>
        <v>0</v>
      </c>
      <c r="U884" s="29">
        <v>3</v>
      </c>
      <c r="V884" s="10">
        <v>5</v>
      </c>
      <c r="W884" s="32">
        <v>6</v>
      </c>
      <c r="X884" s="29">
        <v>8</v>
      </c>
      <c r="Y884" s="32">
        <v>3</v>
      </c>
      <c r="Z884" s="32">
        <v>6</v>
      </c>
      <c r="AA884" s="32">
        <v>6</v>
      </c>
      <c r="AB884" s="34">
        <v>0</v>
      </c>
      <c r="AC884" s="34">
        <v>0</v>
      </c>
      <c r="AD884" s="34">
        <v>0</v>
      </c>
    </row>
    <row r="885" spans="1:30" ht="12.75">
      <c r="A885" s="11">
        <v>42500000</v>
      </c>
      <c r="B885" s="20" t="s">
        <v>868</v>
      </c>
      <c r="C885" s="20" t="s">
        <v>7658</v>
      </c>
      <c r="D885" s="20" t="s">
        <v>3726</v>
      </c>
      <c r="E885" s="20" t="s">
        <v>184</v>
      </c>
      <c r="F885" s="20" t="s">
        <v>3425</v>
      </c>
      <c r="K885" s="20" t="s">
        <v>1948</v>
      </c>
      <c r="L885" s="20" t="s">
        <v>5719</v>
      </c>
      <c r="M885" s="39" t="s">
        <v>8849</v>
      </c>
      <c r="N885" s="12">
        <f>2*S885+2*T885+U885+1.5*V885+1.25*W885+0.25*X885+1</f>
        <v>126.25</v>
      </c>
      <c r="O885" s="12">
        <f t="shared" si="79"/>
        <v>1.8035714285714286</v>
      </c>
      <c r="P885" s="26">
        <v>140</v>
      </c>
      <c r="Q885" s="30">
        <f t="shared" si="80"/>
        <v>27</v>
      </c>
      <c r="R885" s="3">
        <f t="shared" si="81"/>
        <v>47</v>
      </c>
      <c r="S885" s="3">
        <f t="shared" si="82"/>
        <v>47</v>
      </c>
      <c r="T885" s="3">
        <f t="shared" si="83"/>
        <v>0</v>
      </c>
      <c r="U885" s="29">
        <v>8</v>
      </c>
      <c r="V885" s="10">
        <v>1</v>
      </c>
      <c r="W885" s="32">
        <v>14</v>
      </c>
      <c r="X885" s="29">
        <v>17</v>
      </c>
      <c r="Y885" s="32">
        <v>4</v>
      </c>
      <c r="Z885" s="32">
        <v>27</v>
      </c>
      <c r="AA885" s="32">
        <v>16</v>
      </c>
      <c r="AB885" s="34">
        <v>0</v>
      </c>
      <c r="AC885" s="34">
        <v>0</v>
      </c>
      <c r="AD885" s="34">
        <v>0</v>
      </c>
    </row>
    <row r="886" spans="1:30" ht="12.75">
      <c r="A886" s="11">
        <v>42500000</v>
      </c>
      <c r="B886" s="20" t="s">
        <v>868</v>
      </c>
      <c r="C886" s="20" t="s">
        <v>7657</v>
      </c>
      <c r="D886" s="20" t="s">
        <v>3726</v>
      </c>
      <c r="E886" s="20" t="s">
        <v>184</v>
      </c>
      <c r="F886" s="20" t="s">
        <v>3425</v>
      </c>
      <c r="K886" s="20" t="s">
        <v>1948</v>
      </c>
      <c r="L886" s="20" t="s">
        <v>4622</v>
      </c>
      <c r="M886" s="39" t="s">
        <v>8849</v>
      </c>
      <c r="N886" s="12">
        <f>2*S886+2*T886+U886+1.5*V886+1.25*W886+0.25*X886+1</f>
        <v>126.25</v>
      </c>
      <c r="O886" s="12">
        <f t="shared" si="79"/>
        <v>1.8035714285714286</v>
      </c>
      <c r="P886" s="26">
        <v>140</v>
      </c>
      <c r="Q886" s="30">
        <f t="shared" si="80"/>
        <v>27</v>
      </c>
      <c r="R886" s="3">
        <f t="shared" si="81"/>
        <v>47</v>
      </c>
      <c r="S886" s="3">
        <f t="shared" si="82"/>
        <v>47</v>
      </c>
      <c r="T886" s="3">
        <f t="shared" si="83"/>
        <v>0</v>
      </c>
      <c r="U886" s="29">
        <v>8</v>
      </c>
      <c r="V886" s="10">
        <v>1</v>
      </c>
      <c r="W886" s="32">
        <v>14</v>
      </c>
      <c r="X886" s="29">
        <v>17</v>
      </c>
      <c r="Y886" s="32">
        <v>4</v>
      </c>
      <c r="Z886" s="32">
        <v>27</v>
      </c>
      <c r="AA886" s="32">
        <v>16</v>
      </c>
      <c r="AB886" s="34">
        <v>0</v>
      </c>
      <c r="AC886" s="34">
        <v>0</v>
      </c>
      <c r="AD886" s="34">
        <v>0</v>
      </c>
    </row>
    <row r="887" spans="1:30" ht="12.75">
      <c r="A887" s="11">
        <v>2250000</v>
      </c>
      <c r="B887" s="20" t="s">
        <v>868</v>
      </c>
      <c r="C887" s="20" t="s">
        <v>7670</v>
      </c>
      <c r="D887" s="20" t="s">
        <v>3726</v>
      </c>
      <c r="E887" s="20" t="s">
        <v>184</v>
      </c>
      <c r="F887" s="20" t="s">
        <v>3424</v>
      </c>
      <c r="K887" s="20" t="s">
        <v>2797</v>
      </c>
      <c r="L887" s="20" t="s">
        <v>5188</v>
      </c>
      <c r="N887" s="12">
        <f>2*S887+2*T887+U887+1.5*V887+1.25*W887+0.25*X887+2</f>
        <v>120.50</v>
      </c>
      <c r="O887" s="12">
        <f t="shared" si="79"/>
        <v>1.9279999999999999</v>
      </c>
      <c r="P887" s="26">
        <v>125</v>
      </c>
      <c r="Q887" s="30">
        <f t="shared" si="80"/>
        <v>26</v>
      </c>
      <c r="R887" s="3">
        <f t="shared" si="81"/>
        <v>43</v>
      </c>
      <c r="S887" s="3">
        <f t="shared" si="82"/>
        <v>43</v>
      </c>
      <c r="T887" s="3">
        <f t="shared" si="83"/>
        <v>0</v>
      </c>
      <c r="U887" s="29">
        <v>7</v>
      </c>
      <c r="V887" s="10">
        <v>4</v>
      </c>
      <c r="W887" s="32">
        <v>12</v>
      </c>
      <c r="X887" s="29">
        <v>18</v>
      </c>
      <c r="Y887" s="32">
        <v>0</v>
      </c>
      <c r="Z887" s="32">
        <v>26</v>
      </c>
      <c r="AA887" s="32">
        <v>17</v>
      </c>
      <c r="AB887" s="34">
        <v>0</v>
      </c>
      <c r="AC887" s="34">
        <v>0</v>
      </c>
      <c r="AD887" s="34">
        <v>0</v>
      </c>
    </row>
    <row r="888" spans="1:30" ht="12.75">
      <c r="A888" s="11">
        <v>3416388</v>
      </c>
      <c r="B888" s="20" t="s">
        <v>872</v>
      </c>
      <c r="C888" s="20" t="s">
        <v>6087</v>
      </c>
      <c r="D888" s="20" t="s">
        <v>3726</v>
      </c>
      <c r="E888" s="20" t="s">
        <v>184</v>
      </c>
      <c r="F888" s="20" t="s">
        <v>3425</v>
      </c>
      <c r="G888" s="48" t="s">
        <v>8206</v>
      </c>
      <c r="J888" s="20" t="s">
        <v>1586</v>
      </c>
      <c r="K888" s="20" t="s">
        <v>1948</v>
      </c>
      <c r="L888" s="20" t="s">
        <v>8169</v>
      </c>
      <c r="N888" s="12">
        <f t="shared" si="84" ref="N888:N896">2*S888+2*T888+U888+1.5*V888+1.25*W888+0.25*X888+1</f>
        <v>122</v>
      </c>
      <c r="O888" s="12">
        <f t="shared" si="79"/>
        <v>1.8769230769230769</v>
      </c>
      <c r="P888" s="26">
        <v>130</v>
      </c>
      <c r="Q888" s="30">
        <f t="shared" si="80"/>
        <v>24</v>
      </c>
      <c r="R888" s="3">
        <f t="shared" si="81"/>
        <v>45</v>
      </c>
      <c r="S888" s="3">
        <f t="shared" si="82"/>
        <v>45</v>
      </c>
      <c r="T888" s="3">
        <f t="shared" si="83"/>
        <v>0</v>
      </c>
      <c r="U888" s="29">
        <v>9</v>
      </c>
      <c r="V888" s="10">
        <v>1</v>
      </c>
      <c r="W888" s="32">
        <v>14</v>
      </c>
      <c r="X888" s="29">
        <v>12</v>
      </c>
      <c r="Y888" s="32">
        <v>4</v>
      </c>
      <c r="Z888" s="32">
        <v>24</v>
      </c>
      <c r="AA888" s="32">
        <v>17</v>
      </c>
      <c r="AB888" s="34">
        <v>0</v>
      </c>
      <c r="AC888" s="34">
        <v>0</v>
      </c>
      <c r="AD888" s="34">
        <v>0</v>
      </c>
    </row>
    <row r="889" spans="1:30" ht="12.75">
      <c r="A889" s="11">
        <v>13889</v>
      </c>
      <c r="B889" s="20" t="s">
        <v>868</v>
      </c>
      <c r="C889" s="20" t="s">
        <v>7667</v>
      </c>
      <c r="D889" s="20" t="s">
        <v>3726</v>
      </c>
      <c r="E889" s="20" t="s">
        <v>184</v>
      </c>
      <c r="F889" s="20" t="s">
        <v>3425</v>
      </c>
      <c r="K889" s="20" t="s">
        <v>5403</v>
      </c>
      <c r="L889" s="20" t="s">
        <v>6186</v>
      </c>
      <c r="N889" s="12">
        <f t="shared" si="84"/>
        <v>126.75</v>
      </c>
      <c r="O889" s="12">
        <f t="shared" si="79"/>
        <v>1.8777777777777778</v>
      </c>
      <c r="P889" s="26">
        <v>135</v>
      </c>
      <c r="Q889" s="30">
        <f t="shared" si="80"/>
        <v>24</v>
      </c>
      <c r="R889" s="3">
        <f t="shared" si="81"/>
        <v>46</v>
      </c>
      <c r="S889" s="3">
        <f t="shared" si="82"/>
        <v>46</v>
      </c>
      <c r="T889" s="3">
        <f t="shared" si="83"/>
        <v>0</v>
      </c>
      <c r="U889" s="29">
        <v>9</v>
      </c>
      <c r="V889" s="10">
        <v>1</v>
      </c>
      <c r="W889" s="32">
        <v>15</v>
      </c>
      <c r="X889" s="29">
        <v>18</v>
      </c>
      <c r="Y889" s="32">
        <v>4</v>
      </c>
      <c r="Z889" s="32">
        <v>24</v>
      </c>
      <c r="AA889" s="32">
        <v>18</v>
      </c>
      <c r="AB889" s="34">
        <v>0</v>
      </c>
      <c r="AC889" s="34">
        <v>0</v>
      </c>
      <c r="AD889" s="34">
        <v>0</v>
      </c>
    </row>
    <row r="890" spans="1:30" ht="12.75">
      <c r="A890" s="11">
        <v>13888</v>
      </c>
      <c r="B890" s="20" t="s">
        <v>868</v>
      </c>
      <c r="C890" s="20" t="s">
        <v>7664</v>
      </c>
      <c r="D890" s="20" t="s">
        <v>3726</v>
      </c>
      <c r="E890" s="20" t="s">
        <v>184</v>
      </c>
      <c r="F890" s="20" t="s">
        <v>3425</v>
      </c>
      <c r="K890" s="20" t="s">
        <v>5403</v>
      </c>
      <c r="L890" s="20" t="s">
        <v>5404</v>
      </c>
      <c r="N890" s="12">
        <f t="shared" si="84"/>
        <v>126.75</v>
      </c>
      <c r="O890" s="12">
        <f t="shared" si="79"/>
        <v>1.8777777777777778</v>
      </c>
      <c r="P890" s="26">
        <v>135</v>
      </c>
      <c r="Q890" s="30">
        <f t="shared" si="80"/>
        <v>24</v>
      </c>
      <c r="R890" s="3">
        <f t="shared" si="81"/>
        <v>46</v>
      </c>
      <c r="S890" s="3">
        <f t="shared" si="82"/>
        <v>46</v>
      </c>
      <c r="T890" s="3">
        <f t="shared" si="83"/>
        <v>0</v>
      </c>
      <c r="U890" s="29">
        <v>9</v>
      </c>
      <c r="V890" s="10">
        <v>1</v>
      </c>
      <c r="W890" s="32">
        <v>15</v>
      </c>
      <c r="X890" s="29">
        <v>18</v>
      </c>
      <c r="Y890" s="32">
        <v>4</v>
      </c>
      <c r="Z890" s="32">
        <v>24</v>
      </c>
      <c r="AA890" s="32">
        <v>18</v>
      </c>
      <c r="AB890" s="34">
        <v>0</v>
      </c>
      <c r="AC890" s="34">
        <v>0</v>
      </c>
      <c r="AD890" s="34">
        <v>0</v>
      </c>
    </row>
    <row r="891" spans="1:30" ht="12.75">
      <c r="A891" s="11">
        <v>131500000</v>
      </c>
      <c r="B891" s="20" t="s">
        <v>868</v>
      </c>
      <c r="C891" s="20" t="s">
        <v>7649</v>
      </c>
      <c r="D891" s="20" t="s">
        <v>3726</v>
      </c>
      <c r="E891" s="20" t="s">
        <v>184</v>
      </c>
      <c r="F891" s="20" t="s">
        <v>3425</v>
      </c>
      <c r="K891" s="20" t="s">
        <v>5403</v>
      </c>
      <c r="L891" s="20" t="s">
        <v>7478</v>
      </c>
      <c r="M891" s="39" t="s">
        <v>8846</v>
      </c>
      <c r="N891" s="12">
        <f t="shared" si="84"/>
        <v>125.25</v>
      </c>
      <c r="O891" s="12">
        <f t="shared" si="79"/>
        <v>1.8555555555555556</v>
      </c>
      <c r="P891" s="26">
        <v>135</v>
      </c>
      <c r="Q891" s="30">
        <f t="shared" si="80"/>
        <v>24</v>
      </c>
      <c r="R891" s="3">
        <f t="shared" si="81"/>
        <v>46</v>
      </c>
      <c r="S891" s="3">
        <f t="shared" si="82"/>
        <v>46</v>
      </c>
      <c r="T891" s="3">
        <f t="shared" si="83"/>
        <v>0</v>
      </c>
      <c r="U891" s="29">
        <v>9</v>
      </c>
      <c r="V891" s="10">
        <v>0</v>
      </c>
      <c r="W891" s="32">
        <v>15</v>
      </c>
      <c r="X891" s="29">
        <v>18</v>
      </c>
      <c r="Y891" s="32">
        <v>4</v>
      </c>
      <c r="Z891" s="32">
        <v>24</v>
      </c>
      <c r="AA891" s="32">
        <v>18</v>
      </c>
      <c r="AB891" s="34">
        <v>0</v>
      </c>
      <c r="AC891" s="34">
        <v>0</v>
      </c>
      <c r="AD891" s="34">
        <v>0</v>
      </c>
    </row>
    <row r="892" spans="1:30" ht="12.75">
      <c r="A892" s="11">
        <v>131500000</v>
      </c>
      <c r="B892" s="20" t="s">
        <v>868</v>
      </c>
      <c r="C892" s="20" t="s">
        <v>7649</v>
      </c>
      <c r="D892" s="20" t="s">
        <v>3726</v>
      </c>
      <c r="E892" s="20" t="s">
        <v>184</v>
      </c>
      <c r="F892" s="20" t="s">
        <v>3425</v>
      </c>
      <c r="K892" s="20" t="s">
        <v>5403</v>
      </c>
      <c r="L892" s="20" t="s">
        <v>7480</v>
      </c>
      <c r="M892" s="39" t="s">
        <v>8849</v>
      </c>
      <c r="N892" s="12">
        <f t="shared" si="84"/>
        <v>125.25</v>
      </c>
      <c r="O892" s="12">
        <f t="shared" si="79"/>
        <v>1.8555555555555556</v>
      </c>
      <c r="P892" s="26">
        <v>135</v>
      </c>
      <c r="Q892" s="30">
        <f t="shared" si="80"/>
        <v>24</v>
      </c>
      <c r="R892" s="3">
        <f t="shared" si="81"/>
        <v>46</v>
      </c>
      <c r="S892" s="3">
        <f t="shared" si="82"/>
        <v>46</v>
      </c>
      <c r="T892" s="3">
        <f t="shared" si="83"/>
        <v>0</v>
      </c>
      <c r="U892" s="29">
        <v>9</v>
      </c>
      <c r="V892" s="10">
        <v>0</v>
      </c>
      <c r="W892" s="32">
        <v>15</v>
      </c>
      <c r="X892" s="29">
        <v>18</v>
      </c>
      <c r="Y892" s="32">
        <v>4</v>
      </c>
      <c r="Z892" s="32">
        <v>24</v>
      </c>
      <c r="AA892" s="32">
        <v>18</v>
      </c>
      <c r="AB892" s="34">
        <v>0</v>
      </c>
      <c r="AC892" s="34">
        <v>0</v>
      </c>
      <c r="AD892" s="34">
        <v>0</v>
      </c>
    </row>
    <row r="893" spans="1:30" ht="12.75">
      <c r="A893" s="11">
        <v>131500000</v>
      </c>
      <c r="B893" s="20" t="s">
        <v>868</v>
      </c>
      <c r="C893" s="20" t="s">
        <v>7649</v>
      </c>
      <c r="D893" s="20" t="s">
        <v>3726</v>
      </c>
      <c r="E893" s="20" t="s">
        <v>184</v>
      </c>
      <c r="F893" s="20" t="s">
        <v>3425</v>
      </c>
      <c r="K893" s="20" t="s">
        <v>5403</v>
      </c>
      <c r="L893" s="20" t="s">
        <v>7481</v>
      </c>
      <c r="M893" s="39" t="s">
        <v>8847</v>
      </c>
      <c r="N893" s="12">
        <f t="shared" si="84"/>
        <v>125.25</v>
      </c>
      <c r="O893" s="12">
        <f t="shared" si="79"/>
        <v>1.8555555555555556</v>
      </c>
      <c r="P893" s="26">
        <v>135</v>
      </c>
      <c r="Q893" s="30">
        <f t="shared" si="80"/>
        <v>24</v>
      </c>
      <c r="R893" s="3">
        <f t="shared" si="81"/>
        <v>46</v>
      </c>
      <c r="S893" s="3">
        <f t="shared" si="82"/>
        <v>46</v>
      </c>
      <c r="T893" s="3">
        <f t="shared" si="83"/>
        <v>0</v>
      </c>
      <c r="U893" s="29">
        <v>9</v>
      </c>
      <c r="V893" s="10">
        <v>0</v>
      </c>
      <c r="W893" s="32">
        <v>15</v>
      </c>
      <c r="X893" s="29">
        <v>18</v>
      </c>
      <c r="Y893" s="32">
        <v>4</v>
      </c>
      <c r="Z893" s="32">
        <v>24</v>
      </c>
      <c r="AA893" s="32">
        <v>18</v>
      </c>
      <c r="AB893" s="34">
        <v>0</v>
      </c>
      <c r="AC893" s="34">
        <v>0</v>
      </c>
      <c r="AD893" s="34">
        <v>0</v>
      </c>
    </row>
    <row r="894" spans="1:30" ht="12.75">
      <c r="A894" s="11">
        <v>131500000</v>
      </c>
      <c r="B894" s="20" t="s">
        <v>868</v>
      </c>
      <c r="C894" s="20" t="s">
        <v>7649</v>
      </c>
      <c r="D894" s="20" t="s">
        <v>3726</v>
      </c>
      <c r="E894" s="20" t="s">
        <v>184</v>
      </c>
      <c r="F894" s="20" t="s">
        <v>3425</v>
      </c>
      <c r="K894" s="20" t="s">
        <v>5403</v>
      </c>
      <c r="L894" s="20" t="s">
        <v>7479</v>
      </c>
      <c r="M894" s="39" t="s">
        <v>8848</v>
      </c>
      <c r="N894" s="12">
        <f t="shared" si="84"/>
        <v>125.25</v>
      </c>
      <c r="O894" s="12">
        <f t="shared" si="79"/>
        <v>1.8555555555555556</v>
      </c>
      <c r="P894" s="26">
        <v>135</v>
      </c>
      <c r="Q894" s="30">
        <f t="shared" si="80"/>
        <v>24</v>
      </c>
      <c r="R894" s="3">
        <f t="shared" si="81"/>
        <v>46</v>
      </c>
      <c r="S894" s="3">
        <f t="shared" si="82"/>
        <v>46</v>
      </c>
      <c r="T894" s="3">
        <f t="shared" si="83"/>
        <v>0</v>
      </c>
      <c r="U894" s="29">
        <v>9</v>
      </c>
      <c r="V894" s="10">
        <v>0</v>
      </c>
      <c r="W894" s="32">
        <v>15</v>
      </c>
      <c r="X894" s="29">
        <v>18</v>
      </c>
      <c r="Y894" s="32">
        <v>4</v>
      </c>
      <c r="Z894" s="32">
        <v>24</v>
      </c>
      <c r="AA894" s="32">
        <v>18</v>
      </c>
      <c r="AB894" s="34">
        <v>0</v>
      </c>
      <c r="AC894" s="34">
        <v>0</v>
      </c>
      <c r="AD894" s="34">
        <v>0</v>
      </c>
    </row>
    <row r="895" spans="1:30" ht="12.75">
      <c r="A895" s="11">
        <v>21250000</v>
      </c>
      <c r="B895" s="20" t="s">
        <v>868</v>
      </c>
      <c r="C895" s="20" t="s">
        <v>7770</v>
      </c>
      <c r="D895" s="20" t="s">
        <v>3726</v>
      </c>
      <c r="E895" s="20" t="s">
        <v>184</v>
      </c>
      <c r="F895" s="20" t="s">
        <v>3425</v>
      </c>
      <c r="K895" s="20" t="s">
        <v>5383</v>
      </c>
      <c r="L895" s="20" t="s">
        <v>6075</v>
      </c>
      <c r="M895" s="39" t="s">
        <v>8855</v>
      </c>
      <c r="N895" s="12">
        <f t="shared" si="84"/>
        <v>122.25</v>
      </c>
      <c r="O895" s="12">
        <f t="shared" si="79"/>
        <v>1.956</v>
      </c>
      <c r="P895" s="26">
        <v>125</v>
      </c>
      <c r="Q895" s="30">
        <f t="shared" si="80"/>
        <v>23</v>
      </c>
      <c r="R895" s="3">
        <f t="shared" si="81"/>
        <v>43</v>
      </c>
      <c r="S895" s="3">
        <f t="shared" si="82"/>
        <v>43</v>
      </c>
      <c r="T895" s="3">
        <f t="shared" si="83"/>
        <v>0</v>
      </c>
      <c r="U895" s="29">
        <v>9</v>
      </c>
      <c r="V895" s="10">
        <v>7</v>
      </c>
      <c r="W895" s="32">
        <v>9</v>
      </c>
      <c r="X895" s="29">
        <v>18</v>
      </c>
      <c r="Y895" s="32">
        <v>23</v>
      </c>
      <c r="Z895" s="32">
        <v>2</v>
      </c>
      <c r="AA895" s="32">
        <v>18</v>
      </c>
      <c r="AB895" s="34">
        <v>0</v>
      </c>
      <c r="AC895" s="34">
        <v>0</v>
      </c>
      <c r="AD895" s="34">
        <v>0</v>
      </c>
    </row>
    <row r="896" spans="1:30" ht="12.75">
      <c r="A896" s="11">
        <v>687</v>
      </c>
      <c r="B896" s="20" t="s">
        <v>868</v>
      </c>
      <c r="C896" s="20" t="s">
        <v>7664</v>
      </c>
      <c r="D896" s="20" t="s">
        <v>3726</v>
      </c>
      <c r="E896" s="20" t="s">
        <v>184</v>
      </c>
      <c r="F896" s="20" t="s">
        <v>3425</v>
      </c>
      <c r="K896" s="20" t="s">
        <v>5383</v>
      </c>
      <c r="L896" s="20" t="s">
        <v>5384</v>
      </c>
      <c r="N896" s="12">
        <f t="shared" si="84"/>
        <v>122.25</v>
      </c>
      <c r="O896" s="12">
        <f t="shared" si="79"/>
        <v>1.956</v>
      </c>
      <c r="P896" s="26">
        <v>125</v>
      </c>
      <c r="Q896" s="30">
        <f t="shared" si="80"/>
        <v>23</v>
      </c>
      <c r="R896" s="3">
        <f t="shared" si="81"/>
        <v>43</v>
      </c>
      <c r="S896" s="3">
        <f t="shared" si="82"/>
        <v>43</v>
      </c>
      <c r="T896" s="3">
        <f t="shared" si="83"/>
        <v>0</v>
      </c>
      <c r="U896" s="29">
        <v>9</v>
      </c>
      <c r="V896" s="10">
        <v>7</v>
      </c>
      <c r="W896" s="32">
        <v>9</v>
      </c>
      <c r="X896" s="29">
        <v>18</v>
      </c>
      <c r="Y896" s="32">
        <v>23</v>
      </c>
      <c r="Z896" s="32">
        <v>2</v>
      </c>
      <c r="AA896" s="32">
        <v>18</v>
      </c>
      <c r="AB896" s="34">
        <v>0</v>
      </c>
      <c r="AC896" s="34">
        <v>0</v>
      </c>
      <c r="AD896" s="34">
        <v>0</v>
      </c>
    </row>
    <row r="897" spans="1:30" ht="12.75">
      <c r="A897" s="11">
        <v>1156250000</v>
      </c>
      <c r="B897" s="20" t="s">
        <v>868</v>
      </c>
      <c r="C897" s="20" t="s">
        <v>7651</v>
      </c>
      <c r="D897" s="20" t="s">
        <v>3726</v>
      </c>
      <c r="E897" s="20" t="s">
        <v>184</v>
      </c>
      <c r="F897" s="20" t="s">
        <v>3424</v>
      </c>
      <c r="K897" s="20" t="s">
        <v>2799</v>
      </c>
      <c r="L897" s="20" t="s">
        <v>4316</v>
      </c>
      <c r="N897" s="12">
        <f>2*S897+2*T897+U897+1.5*V897+1.25*W897+0.25*X897+2</f>
        <v>131.50</v>
      </c>
      <c r="O897" s="12">
        <f t="shared" si="79"/>
        <v>1.8263888888888888</v>
      </c>
      <c r="P897" s="26">
        <v>144</v>
      </c>
      <c r="Q897" s="30">
        <f t="shared" si="80"/>
        <v>23</v>
      </c>
      <c r="R897" s="3">
        <f t="shared" si="81"/>
        <v>46</v>
      </c>
      <c r="S897" s="3">
        <f t="shared" si="82"/>
        <v>46</v>
      </c>
      <c r="T897" s="3">
        <f t="shared" si="83"/>
        <v>0</v>
      </c>
      <c r="U897" s="29">
        <v>13</v>
      </c>
      <c r="V897" s="10">
        <v>5</v>
      </c>
      <c r="W897" s="32">
        <v>10</v>
      </c>
      <c r="X897" s="29">
        <v>18</v>
      </c>
      <c r="Y897" s="32">
        <v>3</v>
      </c>
      <c r="Z897" s="32">
        <v>23</v>
      </c>
      <c r="AA897" s="32">
        <v>20</v>
      </c>
      <c r="AB897" s="34">
        <v>0</v>
      </c>
      <c r="AC897" s="34">
        <v>0</v>
      </c>
      <c r="AD897" s="34">
        <v>0</v>
      </c>
    </row>
    <row r="898" spans="1:30" ht="12.75">
      <c r="A898" s="11">
        <v>1156250000</v>
      </c>
      <c r="B898" s="20" t="s">
        <v>874</v>
      </c>
      <c r="C898" s="20" t="s">
        <v>4710</v>
      </c>
      <c r="D898" s="20" t="s">
        <v>3726</v>
      </c>
      <c r="E898" s="20" t="s">
        <v>184</v>
      </c>
      <c r="F898" s="20" t="s">
        <v>3424</v>
      </c>
      <c r="K898" s="20" t="s">
        <v>2799</v>
      </c>
      <c r="L898" s="20" t="s">
        <v>4595</v>
      </c>
      <c r="N898" s="12">
        <f>2*S898+2*T898+U898+1.5*V898+1.25*W898+0.25*X898+2</f>
        <v>131.50</v>
      </c>
      <c r="O898" s="12">
        <f t="shared" si="85" ref="O898:O961">N898/(P898*0.5)</f>
        <v>1.8263888888888888</v>
      </c>
      <c r="P898" s="26">
        <v>144</v>
      </c>
      <c r="Q898" s="30">
        <f t="shared" si="86" ref="Q898:Q961">MAX(Y898:AD898)</f>
        <v>23</v>
      </c>
      <c r="R898" s="3">
        <f t="shared" si="87" ref="R898:R961">SUM(Y898:AD898)</f>
        <v>46</v>
      </c>
      <c r="S898" s="3">
        <f t="shared" si="88" ref="S898:S961">SUM(Y898:AA898)</f>
        <v>46</v>
      </c>
      <c r="T898" s="3">
        <f t="shared" si="89" ref="T898:T961">SUM(AB898:AD898)</f>
        <v>0</v>
      </c>
      <c r="U898" s="29">
        <v>13</v>
      </c>
      <c r="V898" s="10">
        <v>5</v>
      </c>
      <c r="W898" s="32">
        <v>10</v>
      </c>
      <c r="X898" s="29">
        <v>18</v>
      </c>
      <c r="Y898" s="32">
        <v>3</v>
      </c>
      <c r="Z898" s="32">
        <v>23</v>
      </c>
      <c r="AA898" s="32">
        <v>20</v>
      </c>
      <c r="AB898" s="34">
        <v>0</v>
      </c>
      <c r="AC898" s="34">
        <v>0</v>
      </c>
      <c r="AD898" s="34">
        <v>0</v>
      </c>
    </row>
    <row r="899" spans="1:30" ht="12.75">
      <c r="A899" s="11">
        <v>1625943765</v>
      </c>
      <c r="B899" s="20" t="s">
        <v>874</v>
      </c>
      <c r="C899" s="20" t="s">
        <v>6424</v>
      </c>
      <c r="D899" s="20" t="s">
        <v>3726</v>
      </c>
      <c r="E899" s="20" t="s">
        <v>184</v>
      </c>
      <c r="F899" s="20" t="s">
        <v>3424</v>
      </c>
      <c r="K899" s="20" t="s">
        <v>6423</v>
      </c>
      <c r="L899" s="20" t="s">
        <v>8457</v>
      </c>
      <c r="M899" s="39" t="s">
        <v>8855</v>
      </c>
      <c r="N899" s="12">
        <f>2*S899+2*T899+U899+1.5*V899+1.25*W899+0.25*X899+2</f>
        <v>120.75</v>
      </c>
      <c r="O899" s="12">
        <f t="shared" si="85"/>
        <v>2.0125000000000002</v>
      </c>
      <c r="P899" s="26">
        <v>120</v>
      </c>
      <c r="Q899" s="30">
        <f t="shared" si="86"/>
        <v>23</v>
      </c>
      <c r="R899" s="3">
        <f t="shared" si="87"/>
        <v>43</v>
      </c>
      <c r="S899" s="3">
        <f t="shared" si="88"/>
        <v>43</v>
      </c>
      <c r="T899" s="3">
        <f t="shared" si="89"/>
        <v>0</v>
      </c>
      <c r="U899" s="29">
        <v>8</v>
      </c>
      <c r="V899" s="10">
        <v>4</v>
      </c>
      <c r="W899" s="32">
        <v>12</v>
      </c>
      <c r="X899" s="29">
        <v>15</v>
      </c>
      <c r="Y899" s="32">
        <v>4</v>
      </c>
      <c r="Z899" s="32">
        <v>23</v>
      </c>
      <c r="AA899" s="32">
        <v>16</v>
      </c>
      <c r="AB899" s="34">
        <v>0</v>
      </c>
      <c r="AC899" s="34">
        <v>0</v>
      </c>
      <c r="AD899" s="34">
        <v>0</v>
      </c>
    </row>
    <row r="900" spans="1:30" ht="12.75">
      <c r="A900" s="11">
        <v>43750000</v>
      </c>
      <c r="B900" s="20" t="s">
        <v>868</v>
      </c>
      <c r="C900" s="20" t="s">
        <v>7673</v>
      </c>
      <c r="D900" s="20" t="s">
        <v>3726</v>
      </c>
      <c r="E900" s="20" t="s">
        <v>184</v>
      </c>
      <c r="F900" s="20" t="s">
        <v>3425</v>
      </c>
      <c r="K900" s="20" t="s">
        <v>1948</v>
      </c>
      <c r="L900" s="20" t="s">
        <v>7596</v>
      </c>
      <c r="M900" s="39" t="s">
        <v>8846</v>
      </c>
      <c r="N900" s="12">
        <f t="shared" si="90" ref="N900:N920">2*S900+2*T900+U900+1.5*V900+1.25*W900+0.25*X900+1</f>
        <v>118</v>
      </c>
      <c r="O900" s="12">
        <f t="shared" si="85"/>
        <v>2.1851851851851851</v>
      </c>
      <c r="P900" s="26">
        <v>108</v>
      </c>
      <c r="Q900" s="30">
        <f t="shared" si="86"/>
        <v>23</v>
      </c>
      <c r="R900" s="3">
        <f t="shared" si="87"/>
        <v>42</v>
      </c>
      <c r="S900" s="3">
        <f t="shared" si="88"/>
        <v>42</v>
      </c>
      <c r="T900" s="3">
        <f t="shared" si="89"/>
        <v>0</v>
      </c>
      <c r="U900" s="29">
        <v>8</v>
      </c>
      <c r="V900" s="10">
        <v>2</v>
      </c>
      <c r="W900" s="32">
        <v>14</v>
      </c>
      <c r="X900" s="29">
        <v>18</v>
      </c>
      <c r="Y900" s="32">
        <v>4</v>
      </c>
      <c r="Z900" s="32">
        <v>23</v>
      </c>
      <c r="AA900" s="32">
        <v>15</v>
      </c>
      <c r="AB900" s="34">
        <v>0</v>
      </c>
      <c r="AC900" s="34">
        <v>0</v>
      </c>
      <c r="AD900" s="34">
        <v>0</v>
      </c>
    </row>
    <row r="901" spans="1:30" ht="12.75">
      <c r="A901" s="11">
        <v>6250000</v>
      </c>
      <c r="B901" s="20" t="s">
        <v>868</v>
      </c>
      <c r="C901" s="20" t="s">
        <v>7772</v>
      </c>
      <c r="D901" s="20" t="s">
        <v>3726</v>
      </c>
      <c r="E901" s="20" t="s">
        <v>184</v>
      </c>
      <c r="F901" s="20" t="s">
        <v>3425</v>
      </c>
      <c r="K901" s="20" t="s">
        <v>1948</v>
      </c>
      <c r="L901" s="20" t="s">
        <v>7689</v>
      </c>
      <c r="M901" s="39" t="s">
        <v>8847</v>
      </c>
      <c r="N901" s="12">
        <f t="shared" si="90"/>
        <v>118</v>
      </c>
      <c r="O901" s="12">
        <f t="shared" si="85"/>
        <v>2.1851851851851851</v>
      </c>
      <c r="P901" s="26">
        <v>108</v>
      </c>
      <c r="Q901" s="30">
        <f t="shared" si="86"/>
        <v>23</v>
      </c>
      <c r="R901" s="3">
        <f t="shared" si="87"/>
        <v>42</v>
      </c>
      <c r="S901" s="3">
        <f t="shared" si="88"/>
        <v>42</v>
      </c>
      <c r="T901" s="3">
        <f t="shared" si="89"/>
        <v>0</v>
      </c>
      <c r="U901" s="29">
        <v>8</v>
      </c>
      <c r="V901" s="10">
        <v>2</v>
      </c>
      <c r="W901" s="32">
        <v>14</v>
      </c>
      <c r="X901" s="29">
        <v>18</v>
      </c>
      <c r="Y901" s="32">
        <v>4</v>
      </c>
      <c r="Z901" s="32">
        <v>23</v>
      </c>
      <c r="AA901" s="32">
        <v>15</v>
      </c>
      <c r="AB901" s="34">
        <v>0</v>
      </c>
      <c r="AC901" s="34">
        <v>0</v>
      </c>
      <c r="AD901" s="34">
        <v>0</v>
      </c>
    </row>
    <row r="902" spans="1:30" ht="12.75">
      <c r="A902" s="11">
        <v>622640</v>
      </c>
      <c r="B902" s="20" t="s">
        <v>872</v>
      </c>
      <c r="D902" s="20" t="s">
        <v>3726</v>
      </c>
      <c r="E902" s="20" t="s">
        <v>184</v>
      </c>
      <c r="F902" s="20" t="s">
        <v>3425</v>
      </c>
      <c r="G902" s="48" t="s">
        <v>8267</v>
      </c>
      <c r="H902" s="71" t="s">
        <v>7812</v>
      </c>
      <c r="I902" s="20" t="s">
        <v>1586</v>
      </c>
      <c r="K902" s="20" t="s">
        <v>2797</v>
      </c>
      <c r="L902" s="20" t="s">
        <v>3655</v>
      </c>
      <c r="N902" s="12">
        <f t="shared" si="90"/>
        <v>114.50</v>
      </c>
      <c r="O902" s="12">
        <f t="shared" si="85"/>
        <v>1.6962962962962962</v>
      </c>
      <c r="P902" s="26">
        <v>135</v>
      </c>
      <c r="Q902" s="30">
        <f t="shared" si="86"/>
        <v>23</v>
      </c>
      <c r="R902" s="3">
        <f t="shared" si="87"/>
        <v>42</v>
      </c>
      <c r="S902" s="3">
        <f t="shared" si="88"/>
        <v>42</v>
      </c>
      <c r="T902" s="3">
        <f t="shared" si="89"/>
        <v>0</v>
      </c>
      <c r="U902" s="29">
        <v>8</v>
      </c>
      <c r="V902" s="10">
        <v>2</v>
      </c>
      <c r="W902" s="32">
        <v>12</v>
      </c>
      <c r="X902" s="29">
        <v>14</v>
      </c>
      <c r="Y902" s="32">
        <v>3</v>
      </c>
      <c r="Z902" s="32">
        <v>23</v>
      </c>
      <c r="AA902" s="32">
        <v>16</v>
      </c>
      <c r="AB902" s="34">
        <v>0</v>
      </c>
      <c r="AC902" s="34">
        <v>0</v>
      </c>
      <c r="AD902" s="34">
        <v>0</v>
      </c>
    </row>
    <row r="903" spans="1:30" ht="12.75">
      <c r="A903" s="11">
        <v>2909102</v>
      </c>
      <c r="B903" s="20" t="s">
        <v>872</v>
      </c>
      <c r="D903" s="20" t="s">
        <v>3726</v>
      </c>
      <c r="E903" s="20" t="s">
        <v>184</v>
      </c>
      <c r="F903" s="20" t="s">
        <v>3425</v>
      </c>
      <c r="G903" s="48" t="s">
        <v>8296</v>
      </c>
      <c r="J903" s="20" t="s">
        <v>7812</v>
      </c>
      <c r="K903" s="20" t="s">
        <v>1948</v>
      </c>
      <c r="L903" s="20" t="s">
        <v>5594</v>
      </c>
      <c r="N903" s="12">
        <f t="shared" si="90"/>
        <v>118.25</v>
      </c>
      <c r="O903" s="12">
        <f t="shared" si="85"/>
        <v>1.9227642276422765</v>
      </c>
      <c r="P903" s="26">
        <v>123</v>
      </c>
      <c r="Q903" s="30">
        <f t="shared" si="86"/>
        <v>23</v>
      </c>
      <c r="R903" s="3">
        <f t="shared" si="87"/>
        <v>43</v>
      </c>
      <c r="S903" s="3">
        <f t="shared" si="88"/>
        <v>43</v>
      </c>
      <c r="T903" s="3">
        <f t="shared" si="89"/>
        <v>0</v>
      </c>
      <c r="U903" s="29">
        <v>8</v>
      </c>
      <c r="V903" s="10">
        <v>1</v>
      </c>
      <c r="W903" s="32">
        <v>14</v>
      </c>
      <c r="X903" s="29">
        <v>17</v>
      </c>
      <c r="Y903" s="32">
        <v>4</v>
      </c>
      <c r="Z903" s="32">
        <v>23</v>
      </c>
      <c r="AA903" s="32">
        <v>16</v>
      </c>
      <c r="AB903" s="34">
        <v>0</v>
      </c>
      <c r="AC903" s="34">
        <v>0</v>
      </c>
      <c r="AD903" s="34">
        <v>0</v>
      </c>
    </row>
    <row r="904" spans="1:30" ht="12.75">
      <c r="A904" s="11">
        <v>2812500</v>
      </c>
      <c r="B904" s="20" t="s">
        <v>868</v>
      </c>
      <c r="C904" s="20" t="s">
        <v>7656</v>
      </c>
      <c r="D904" s="20" t="s">
        <v>3726</v>
      </c>
      <c r="E904" s="20" t="s">
        <v>184</v>
      </c>
      <c r="F904" s="20" t="s">
        <v>3425</v>
      </c>
      <c r="K904" s="20" t="s">
        <v>1948</v>
      </c>
      <c r="L904" s="20" t="s">
        <v>4615</v>
      </c>
      <c r="M904" s="39" t="s">
        <v>8850</v>
      </c>
      <c r="N904" s="12">
        <f t="shared" si="90"/>
        <v>118.25</v>
      </c>
      <c r="O904" s="12">
        <f t="shared" si="85"/>
        <v>1.907258064516129</v>
      </c>
      <c r="P904" s="26">
        <v>124</v>
      </c>
      <c r="Q904" s="30">
        <f t="shared" si="86"/>
        <v>23</v>
      </c>
      <c r="R904" s="3">
        <f t="shared" si="87"/>
        <v>43</v>
      </c>
      <c r="S904" s="3">
        <f t="shared" si="88"/>
        <v>43</v>
      </c>
      <c r="T904" s="3">
        <f t="shared" si="89"/>
        <v>0</v>
      </c>
      <c r="U904" s="29">
        <v>8</v>
      </c>
      <c r="V904" s="10">
        <v>1</v>
      </c>
      <c r="W904" s="32">
        <v>14</v>
      </c>
      <c r="X904" s="29">
        <v>17</v>
      </c>
      <c r="Y904" s="32">
        <v>4</v>
      </c>
      <c r="Z904" s="32">
        <v>23</v>
      </c>
      <c r="AA904" s="32">
        <v>16</v>
      </c>
      <c r="AB904" s="34">
        <v>0</v>
      </c>
      <c r="AC904" s="34">
        <v>0</v>
      </c>
      <c r="AD904" s="34">
        <v>0</v>
      </c>
    </row>
    <row r="905" spans="1:30" ht="12.75">
      <c r="A905" s="11">
        <v>2812500</v>
      </c>
      <c r="B905" s="20" t="s">
        <v>868</v>
      </c>
      <c r="C905" s="20" t="s">
        <v>7656</v>
      </c>
      <c r="D905" s="20" t="s">
        <v>3726</v>
      </c>
      <c r="E905" s="20" t="s">
        <v>184</v>
      </c>
      <c r="F905" s="20" t="s">
        <v>3425</v>
      </c>
      <c r="K905" s="20" t="s">
        <v>1948</v>
      </c>
      <c r="L905" s="20" t="s">
        <v>4614</v>
      </c>
      <c r="M905" s="39" t="s">
        <v>8846</v>
      </c>
      <c r="N905" s="12">
        <f t="shared" si="90"/>
        <v>118.25</v>
      </c>
      <c r="O905" s="12">
        <f t="shared" si="85"/>
        <v>1.907258064516129</v>
      </c>
      <c r="P905" s="26">
        <v>124</v>
      </c>
      <c r="Q905" s="30">
        <f t="shared" si="86"/>
        <v>23</v>
      </c>
      <c r="R905" s="3">
        <f t="shared" si="87"/>
        <v>43</v>
      </c>
      <c r="S905" s="3">
        <f t="shared" si="88"/>
        <v>43</v>
      </c>
      <c r="T905" s="3">
        <f t="shared" si="89"/>
        <v>0</v>
      </c>
      <c r="U905" s="29">
        <v>8</v>
      </c>
      <c r="V905" s="10">
        <v>1</v>
      </c>
      <c r="W905" s="32">
        <v>14</v>
      </c>
      <c r="X905" s="29">
        <v>17</v>
      </c>
      <c r="Y905" s="32">
        <v>4</v>
      </c>
      <c r="Z905" s="32">
        <v>23</v>
      </c>
      <c r="AA905" s="32">
        <v>16</v>
      </c>
      <c r="AB905" s="34">
        <v>0</v>
      </c>
      <c r="AC905" s="34">
        <v>0</v>
      </c>
      <c r="AD905" s="34">
        <v>0</v>
      </c>
    </row>
    <row r="906" spans="1:30" ht="12.75">
      <c r="A906" s="11">
        <v>2658218</v>
      </c>
      <c r="B906" s="20" t="s">
        <v>872</v>
      </c>
      <c r="D906" s="20" t="s">
        <v>3726</v>
      </c>
      <c r="E906" s="20" t="s">
        <v>184</v>
      </c>
      <c r="F906" s="20" t="s">
        <v>3425</v>
      </c>
      <c r="G906" s="48" t="s">
        <v>8232</v>
      </c>
      <c r="J906" s="20" t="s">
        <v>7812</v>
      </c>
      <c r="K906" s="20" t="s">
        <v>2806</v>
      </c>
      <c r="L906" s="20" t="s">
        <v>8115</v>
      </c>
      <c r="N906" s="12">
        <f t="shared" si="90"/>
        <v>118.25</v>
      </c>
      <c r="O906" s="12">
        <f t="shared" si="85"/>
        <v>1.8919999999999999</v>
      </c>
      <c r="P906" s="26">
        <v>125</v>
      </c>
      <c r="Q906" s="30">
        <f t="shared" si="86"/>
        <v>23</v>
      </c>
      <c r="R906" s="3">
        <f t="shared" si="87"/>
        <v>43</v>
      </c>
      <c r="S906" s="3">
        <f t="shared" si="88"/>
        <v>43</v>
      </c>
      <c r="T906" s="3">
        <f t="shared" si="89"/>
        <v>0</v>
      </c>
      <c r="U906" s="29">
        <v>8</v>
      </c>
      <c r="V906" s="10">
        <v>1</v>
      </c>
      <c r="W906" s="32">
        <v>14</v>
      </c>
      <c r="X906" s="29">
        <v>17</v>
      </c>
      <c r="Y906" s="32">
        <v>4</v>
      </c>
      <c r="Z906" s="32">
        <v>23</v>
      </c>
      <c r="AA906" s="32">
        <v>16</v>
      </c>
      <c r="AB906" s="34">
        <v>0</v>
      </c>
      <c r="AC906" s="34">
        <v>0</v>
      </c>
      <c r="AD906" s="34">
        <v>0</v>
      </c>
    </row>
    <row r="907" spans="1:30" ht="12.75">
      <c r="A907" s="11">
        <v>2783000</v>
      </c>
      <c r="B907" s="20" t="s">
        <v>872</v>
      </c>
      <c r="C907" s="20" t="s">
        <v>6087</v>
      </c>
      <c r="D907" s="20" t="s">
        <v>3726</v>
      </c>
      <c r="E907" s="20" t="s">
        <v>184</v>
      </c>
      <c r="F907" s="20" t="s">
        <v>3425</v>
      </c>
      <c r="G907" s="48" t="s">
        <v>8233</v>
      </c>
      <c r="J907" s="20" t="s">
        <v>7812</v>
      </c>
      <c r="K907" s="20" t="s">
        <v>1948</v>
      </c>
      <c r="L907" s="20" t="s">
        <v>5594</v>
      </c>
      <c r="N907" s="12">
        <f t="shared" si="90"/>
        <v>118.25</v>
      </c>
      <c r="O907" s="12">
        <f t="shared" si="85"/>
        <v>1.8919999999999999</v>
      </c>
      <c r="P907" s="26">
        <v>125</v>
      </c>
      <c r="Q907" s="30">
        <f t="shared" si="86"/>
        <v>23</v>
      </c>
      <c r="R907" s="3">
        <f t="shared" si="87"/>
        <v>43</v>
      </c>
      <c r="S907" s="3">
        <f t="shared" si="88"/>
        <v>43</v>
      </c>
      <c r="T907" s="3">
        <f t="shared" si="89"/>
        <v>0</v>
      </c>
      <c r="U907" s="29">
        <v>8</v>
      </c>
      <c r="V907" s="10">
        <v>1</v>
      </c>
      <c r="W907" s="32">
        <v>14</v>
      </c>
      <c r="X907" s="29">
        <v>17</v>
      </c>
      <c r="Y907" s="32">
        <v>4</v>
      </c>
      <c r="Z907" s="32">
        <v>23</v>
      </c>
      <c r="AA907" s="32">
        <v>16</v>
      </c>
      <c r="AB907" s="34">
        <v>0</v>
      </c>
      <c r="AC907" s="34">
        <v>0</v>
      </c>
      <c r="AD907" s="34">
        <v>0</v>
      </c>
    </row>
    <row r="908" spans="1:30" ht="12.75">
      <c r="A908" s="11">
        <v>3125000</v>
      </c>
      <c r="B908" s="20" t="s">
        <v>868</v>
      </c>
      <c r="C908" s="20" t="s">
        <v>7616</v>
      </c>
      <c r="D908" s="20" t="s">
        <v>3726</v>
      </c>
      <c r="E908" s="20" t="s">
        <v>184</v>
      </c>
      <c r="F908" s="20" t="s">
        <v>3425</v>
      </c>
      <c r="K908" s="20" t="s">
        <v>1948</v>
      </c>
      <c r="L908" s="20" t="s">
        <v>6501</v>
      </c>
      <c r="M908" s="39" t="s">
        <v>8848</v>
      </c>
      <c r="N908" s="12">
        <f t="shared" si="90"/>
        <v>120.75</v>
      </c>
      <c r="O908" s="12">
        <f t="shared" si="85"/>
        <v>1.788888888888889</v>
      </c>
      <c r="P908" s="26">
        <v>135</v>
      </c>
      <c r="Q908" s="30">
        <f t="shared" si="86"/>
        <v>23</v>
      </c>
      <c r="R908" s="3">
        <f t="shared" si="87"/>
        <v>44</v>
      </c>
      <c r="S908" s="3">
        <f t="shared" si="88"/>
        <v>44</v>
      </c>
      <c r="T908" s="3">
        <f t="shared" si="89"/>
        <v>0</v>
      </c>
      <c r="U908" s="29">
        <v>9</v>
      </c>
      <c r="V908" s="10">
        <v>1</v>
      </c>
      <c r="W908" s="32">
        <v>14</v>
      </c>
      <c r="X908" s="29">
        <v>15</v>
      </c>
      <c r="Y908" s="32">
        <v>4</v>
      </c>
      <c r="Z908" s="32">
        <v>23</v>
      </c>
      <c r="AA908" s="32">
        <v>17</v>
      </c>
      <c r="AB908" s="34">
        <v>0</v>
      </c>
      <c r="AC908" s="34">
        <v>0</v>
      </c>
      <c r="AD908" s="34">
        <v>0</v>
      </c>
    </row>
    <row r="909" spans="1:30" ht="12.75">
      <c r="A909" s="11">
        <v>799332</v>
      </c>
      <c r="B909" s="20" t="s">
        <v>872</v>
      </c>
      <c r="D909" s="20" t="s">
        <v>3726</v>
      </c>
      <c r="E909" s="20" t="s">
        <v>184</v>
      </c>
      <c r="F909" s="20" t="s">
        <v>3425</v>
      </c>
      <c r="J909" s="20" t="s">
        <v>7812</v>
      </c>
      <c r="K909" s="20" t="s">
        <v>1948</v>
      </c>
      <c r="L909" s="20" t="s">
        <v>4370</v>
      </c>
      <c r="N909" s="12">
        <f t="shared" si="90"/>
        <v>114.75</v>
      </c>
      <c r="O909" s="12">
        <f t="shared" si="85"/>
        <v>1.70</v>
      </c>
      <c r="P909" s="26">
        <v>135</v>
      </c>
      <c r="Q909" s="30">
        <f t="shared" si="86"/>
        <v>23</v>
      </c>
      <c r="R909" s="3">
        <f t="shared" si="87"/>
        <v>42</v>
      </c>
      <c r="S909" s="3">
        <f t="shared" si="88"/>
        <v>42</v>
      </c>
      <c r="T909" s="3">
        <f t="shared" si="89"/>
        <v>0</v>
      </c>
      <c r="U909" s="29">
        <v>8</v>
      </c>
      <c r="V909" s="10">
        <v>1</v>
      </c>
      <c r="W909" s="32">
        <v>13</v>
      </c>
      <c r="X909" s="29">
        <v>16</v>
      </c>
      <c r="Y909" s="32">
        <v>3</v>
      </c>
      <c r="Z909" s="32">
        <v>23</v>
      </c>
      <c r="AA909" s="32">
        <v>16</v>
      </c>
      <c r="AB909" s="34">
        <v>0</v>
      </c>
      <c r="AC909" s="34">
        <v>0</v>
      </c>
      <c r="AD909" s="34">
        <v>0</v>
      </c>
    </row>
    <row r="910" spans="1:30" ht="12.75">
      <c r="A910" s="11">
        <v>577865</v>
      </c>
      <c r="B910" s="20" t="s">
        <v>876</v>
      </c>
      <c r="D910" s="20" t="s">
        <v>3726</v>
      </c>
      <c r="E910" s="20" t="s">
        <v>184</v>
      </c>
      <c r="F910" s="20" t="s">
        <v>3425</v>
      </c>
      <c r="K910" s="20" t="s">
        <v>1948</v>
      </c>
      <c r="L910" s="20" t="s">
        <v>1917</v>
      </c>
      <c r="N910" s="12">
        <f t="shared" si="90"/>
        <v>114.25</v>
      </c>
      <c r="O910" s="12">
        <f t="shared" si="85"/>
        <v>1.6925925925925927</v>
      </c>
      <c r="P910" s="26">
        <v>135</v>
      </c>
      <c r="Q910" s="30">
        <f t="shared" si="86"/>
        <v>23</v>
      </c>
      <c r="R910" s="3">
        <f t="shared" si="87"/>
        <v>42</v>
      </c>
      <c r="S910" s="3">
        <f t="shared" si="88"/>
        <v>42</v>
      </c>
      <c r="T910" s="3">
        <f t="shared" si="89"/>
        <v>0</v>
      </c>
      <c r="U910" s="29">
        <v>8</v>
      </c>
      <c r="V910" s="10">
        <v>1</v>
      </c>
      <c r="W910" s="32">
        <v>13</v>
      </c>
      <c r="X910" s="29">
        <v>14</v>
      </c>
      <c r="Y910" s="32">
        <v>3</v>
      </c>
      <c r="Z910" s="32">
        <v>23</v>
      </c>
      <c r="AA910" s="32">
        <v>16</v>
      </c>
      <c r="AB910" s="34">
        <v>0</v>
      </c>
      <c r="AC910" s="34">
        <v>0</v>
      </c>
      <c r="AD910" s="34">
        <v>0</v>
      </c>
    </row>
    <row r="911" spans="1:30" ht="12.75">
      <c r="A911" s="11">
        <v>541932</v>
      </c>
      <c r="B911" s="20" t="s">
        <v>872</v>
      </c>
      <c r="D911" s="20" t="s">
        <v>3726</v>
      </c>
      <c r="E911" s="20" t="s">
        <v>184</v>
      </c>
      <c r="F911" s="20" t="s">
        <v>3425</v>
      </c>
      <c r="G911" s="48" t="s">
        <v>8214</v>
      </c>
      <c r="J911" s="20" t="s">
        <v>7812</v>
      </c>
      <c r="K911" s="20" t="s">
        <v>1948</v>
      </c>
      <c r="L911" s="20" t="s">
        <v>201</v>
      </c>
      <c r="N911" s="12">
        <f t="shared" si="90"/>
        <v>114.25</v>
      </c>
      <c r="O911" s="12">
        <f t="shared" si="85"/>
        <v>1.6925925925925927</v>
      </c>
      <c r="P911" s="26">
        <v>135</v>
      </c>
      <c r="Q911" s="30">
        <f t="shared" si="86"/>
        <v>23</v>
      </c>
      <c r="R911" s="3">
        <f t="shared" si="87"/>
        <v>42</v>
      </c>
      <c r="S911" s="3">
        <f t="shared" si="88"/>
        <v>42</v>
      </c>
      <c r="T911" s="3">
        <f t="shared" si="89"/>
        <v>0</v>
      </c>
      <c r="U911" s="29">
        <v>8</v>
      </c>
      <c r="V911" s="10">
        <v>1</v>
      </c>
      <c r="W911" s="32">
        <v>13</v>
      </c>
      <c r="X911" s="29">
        <v>14</v>
      </c>
      <c r="Y911" s="32">
        <v>3</v>
      </c>
      <c r="Z911" s="32">
        <v>23</v>
      </c>
      <c r="AA911" s="32">
        <v>16</v>
      </c>
      <c r="AB911" s="34">
        <v>0</v>
      </c>
      <c r="AC911" s="34">
        <v>0</v>
      </c>
      <c r="AD911" s="34">
        <v>0</v>
      </c>
    </row>
    <row r="912" spans="1:30" ht="12.75">
      <c r="A912" s="11">
        <v>547576</v>
      </c>
      <c r="B912" s="20" t="s">
        <v>872</v>
      </c>
      <c r="D912" s="20" t="s">
        <v>3726</v>
      </c>
      <c r="E912" s="20" t="s">
        <v>184</v>
      </c>
      <c r="F912" s="20" t="s">
        <v>3425</v>
      </c>
      <c r="K912" s="20" t="s">
        <v>1948</v>
      </c>
      <c r="L912" s="20" t="s">
        <v>201</v>
      </c>
      <c r="N912" s="12">
        <f t="shared" si="90"/>
        <v>114.25</v>
      </c>
      <c r="O912" s="12">
        <f t="shared" si="85"/>
        <v>1.6925925925925927</v>
      </c>
      <c r="P912" s="26">
        <v>135</v>
      </c>
      <c r="Q912" s="30">
        <f t="shared" si="86"/>
        <v>23</v>
      </c>
      <c r="R912" s="3">
        <f t="shared" si="87"/>
        <v>42</v>
      </c>
      <c r="S912" s="3">
        <f t="shared" si="88"/>
        <v>42</v>
      </c>
      <c r="T912" s="3">
        <f t="shared" si="89"/>
        <v>0</v>
      </c>
      <c r="U912" s="29">
        <v>8</v>
      </c>
      <c r="V912" s="10">
        <v>1</v>
      </c>
      <c r="W912" s="32">
        <v>13</v>
      </c>
      <c r="X912" s="29">
        <v>14</v>
      </c>
      <c r="Y912" s="32">
        <v>3</v>
      </c>
      <c r="Z912" s="32">
        <v>23</v>
      </c>
      <c r="AA912" s="32">
        <v>16</v>
      </c>
      <c r="AB912" s="34">
        <v>0</v>
      </c>
      <c r="AC912" s="34">
        <v>0</v>
      </c>
      <c r="AD912" s="34">
        <v>0</v>
      </c>
    </row>
    <row r="913" spans="1:30" ht="12.75">
      <c r="A913" s="11">
        <v>586878</v>
      </c>
      <c r="B913" s="20" t="s">
        <v>876</v>
      </c>
      <c r="C913" s="20" t="s">
        <v>6087</v>
      </c>
      <c r="D913" s="20" t="s">
        <v>3726</v>
      </c>
      <c r="E913" s="20" t="s">
        <v>184</v>
      </c>
      <c r="F913" s="20" t="s">
        <v>3425</v>
      </c>
      <c r="G913" s="48" t="s">
        <v>8267</v>
      </c>
      <c r="K913" s="20" t="s">
        <v>2797</v>
      </c>
      <c r="L913" s="20" t="s">
        <v>6215</v>
      </c>
      <c r="N913" s="12">
        <f t="shared" si="90"/>
        <v>114.25</v>
      </c>
      <c r="O913" s="12">
        <f t="shared" si="85"/>
        <v>1.6925925925925927</v>
      </c>
      <c r="P913" s="26">
        <v>135</v>
      </c>
      <c r="Q913" s="30">
        <f t="shared" si="86"/>
        <v>23</v>
      </c>
      <c r="R913" s="3">
        <f t="shared" si="87"/>
        <v>42</v>
      </c>
      <c r="S913" s="3">
        <f t="shared" si="88"/>
        <v>42</v>
      </c>
      <c r="T913" s="3">
        <f t="shared" si="89"/>
        <v>0</v>
      </c>
      <c r="U913" s="29">
        <v>8</v>
      </c>
      <c r="V913" s="10">
        <v>1</v>
      </c>
      <c r="W913" s="32">
        <v>13</v>
      </c>
      <c r="X913" s="29">
        <v>14</v>
      </c>
      <c r="Y913" s="32">
        <v>3</v>
      </c>
      <c r="Z913" s="32">
        <v>23</v>
      </c>
      <c r="AA913" s="32">
        <v>16</v>
      </c>
      <c r="AB913" s="34">
        <v>0</v>
      </c>
      <c r="AC913" s="34">
        <v>0</v>
      </c>
      <c r="AD913" s="34">
        <v>0</v>
      </c>
    </row>
    <row r="914" spans="1:30" ht="12.75">
      <c r="A914" s="11">
        <v>604265</v>
      </c>
      <c r="B914" s="20" t="s">
        <v>876</v>
      </c>
      <c r="D914" s="20" t="s">
        <v>3726</v>
      </c>
      <c r="E914" s="20" t="s">
        <v>184</v>
      </c>
      <c r="F914" s="20" t="s">
        <v>3425</v>
      </c>
      <c r="K914" s="20" t="s">
        <v>1948</v>
      </c>
      <c r="L914" s="20" t="s">
        <v>1238</v>
      </c>
      <c r="N914" s="12">
        <f t="shared" si="90"/>
        <v>112.50</v>
      </c>
      <c r="O914" s="12">
        <f t="shared" si="85"/>
        <v>1.6666666666666667</v>
      </c>
      <c r="P914" s="26">
        <v>135</v>
      </c>
      <c r="Q914" s="30">
        <f t="shared" si="86"/>
        <v>23</v>
      </c>
      <c r="R914" s="3">
        <f t="shared" si="87"/>
        <v>42</v>
      </c>
      <c r="S914" s="3">
        <f t="shared" si="88"/>
        <v>42</v>
      </c>
      <c r="T914" s="3">
        <f t="shared" si="89"/>
        <v>0</v>
      </c>
      <c r="U914" s="29">
        <v>8</v>
      </c>
      <c r="V914" s="10">
        <v>1</v>
      </c>
      <c r="W914" s="32">
        <v>13</v>
      </c>
      <c r="X914" s="29">
        <v>7</v>
      </c>
      <c r="Y914" s="32">
        <v>3</v>
      </c>
      <c r="Z914" s="32">
        <v>23</v>
      </c>
      <c r="AA914" s="32">
        <v>16</v>
      </c>
      <c r="AB914" s="34">
        <v>0</v>
      </c>
      <c r="AC914" s="34">
        <v>0</v>
      </c>
      <c r="AD914" s="34">
        <v>0</v>
      </c>
    </row>
    <row r="915" spans="1:30" ht="12.75">
      <c r="A915" s="11">
        <v>1250000</v>
      </c>
      <c r="B915" s="20" t="s">
        <v>868</v>
      </c>
      <c r="C915" s="20" t="s">
        <v>7652</v>
      </c>
      <c r="D915" s="20" t="s">
        <v>3726</v>
      </c>
      <c r="E915" s="20" t="s">
        <v>184</v>
      </c>
      <c r="F915" s="20" t="s">
        <v>3425</v>
      </c>
      <c r="K915" s="20" t="s">
        <v>2561</v>
      </c>
      <c r="L915" s="20" t="s">
        <v>6367</v>
      </c>
      <c r="M915" s="39" t="s">
        <v>8856</v>
      </c>
      <c r="N915" s="12">
        <f t="shared" si="90"/>
        <v>119.25</v>
      </c>
      <c r="O915" s="12">
        <f t="shared" si="85"/>
        <v>1.7666666666666666</v>
      </c>
      <c r="P915" s="26">
        <v>135</v>
      </c>
      <c r="Q915" s="30">
        <f t="shared" si="86"/>
        <v>23</v>
      </c>
      <c r="R915" s="3">
        <f t="shared" si="87"/>
        <v>44</v>
      </c>
      <c r="S915" s="3">
        <f t="shared" si="88"/>
        <v>44</v>
      </c>
      <c r="T915" s="3">
        <f t="shared" si="89"/>
        <v>0</v>
      </c>
      <c r="U915" s="29">
        <v>9</v>
      </c>
      <c r="V915" s="10">
        <v>0</v>
      </c>
      <c r="W915" s="32">
        <v>14</v>
      </c>
      <c r="X915" s="29">
        <v>15</v>
      </c>
      <c r="Y915" s="32">
        <v>4</v>
      </c>
      <c r="Z915" s="32">
        <v>23</v>
      </c>
      <c r="AA915" s="32">
        <v>17</v>
      </c>
      <c r="AB915" s="34">
        <v>0</v>
      </c>
      <c r="AC915" s="34">
        <v>0</v>
      </c>
      <c r="AD915" s="34">
        <v>0</v>
      </c>
    </row>
    <row r="916" spans="1:30" ht="12.75">
      <c r="A916" s="11">
        <v>500000</v>
      </c>
      <c r="B916" s="20" t="s">
        <v>868</v>
      </c>
      <c r="C916" s="20" t="s">
        <v>7658</v>
      </c>
      <c r="D916" s="20" t="s">
        <v>3726</v>
      </c>
      <c r="E916" s="20" t="s">
        <v>184</v>
      </c>
      <c r="F916" s="20" t="s">
        <v>3425</v>
      </c>
      <c r="K916" s="20" t="s">
        <v>2806</v>
      </c>
      <c r="L916" s="20" t="s">
        <v>5689</v>
      </c>
      <c r="N916" s="12">
        <f t="shared" si="90"/>
        <v>119.25</v>
      </c>
      <c r="O916" s="12">
        <f t="shared" si="85"/>
        <v>1.7666666666666666</v>
      </c>
      <c r="P916" s="26">
        <v>135</v>
      </c>
      <c r="Q916" s="30">
        <f t="shared" si="86"/>
        <v>23</v>
      </c>
      <c r="R916" s="3">
        <f t="shared" si="87"/>
        <v>44</v>
      </c>
      <c r="S916" s="3">
        <f t="shared" si="88"/>
        <v>44</v>
      </c>
      <c r="T916" s="3">
        <f t="shared" si="89"/>
        <v>0</v>
      </c>
      <c r="U916" s="29">
        <v>9</v>
      </c>
      <c r="V916" s="10">
        <v>0</v>
      </c>
      <c r="W916" s="32">
        <v>14</v>
      </c>
      <c r="X916" s="29">
        <v>15</v>
      </c>
      <c r="Y916" s="32">
        <v>4</v>
      </c>
      <c r="Z916" s="32">
        <v>23</v>
      </c>
      <c r="AA916" s="32">
        <v>17</v>
      </c>
      <c r="AB916" s="34">
        <v>0</v>
      </c>
      <c r="AC916" s="34">
        <v>0</v>
      </c>
      <c r="AD916" s="34">
        <v>0</v>
      </c>
    </row>
    <row r="917" spans="1:30" ht="12.75">
      <c r="A917" s="11">
        <v>377115922</v>
      </c>
      <c r="B917" s="20" t="s">
        <v>874</v>
      </c>
      <c r="C917" s="20" t="s">
        <v>7678</v>
      </c>
      <c r="D917" s="20" t="s">
        <v>3726</v>
      </c>
      <c r="E917" s="20" t="s">
        <v>184</v>
      </c>
      <c r="F917" s="20" t="s">
        <v>3425</v>
      </c>
      <c r="K917" s="20" t="s">
        <v>1948</v>
      </c>
      <c r="L917" s="20" t="s">
        <v>5953</v>
      </c>
      <c r="N917" s="12">
        <f t="shared" si="90"/>
        <v>115</v>
      </c>
      <c r="O917" s="12">
        <f t="shared" si="85"/>
        <v>1.7037037037037037</v>
      </c>
      <c r="P917" s="26">
        <v>135</v>
      </c>
      <c r="Q917" s="30">
        <f t="shared" si="86"/>
        <v>23</v>
      </c>
      <c r="R917" s="3">
        <f t="shared" si="87"/>
        <v>42</v>
      </c>
      <c r="S917" s="3">
        <f t="shared" si="88"/>
        <v>42</v>
      </c>
      <c r="T917" s="3">
        <f t="shared" si="89"/>
        <v>0</v>
      </c>
      <c r="U917" s="29">
        <v>8</v>
      </c>
      <c r="V917" s="10">
        <v>0</v>
      </c>
      <c r="W917" s="32">
        <v>15</v>
      </c>
      <c r="X917" s="29">
        <v>13</v>
      </c>
      <c r="Y917" s="32">
        <v>3</v>
      </c>
      <c r="Z917" s="32">
        <v>23</v>
      </c>
      <c r="AA917" s="32">
        <v>16</v>
      </c>
      <c r="AB917" s="34">
        <v>0</v>
      </c>
      <c r="AC917" s="34">
        <v>0</v>
      </c>
      <c r="AD917" s="34">
        <v>0</v>
      </c>
    </row>
    <row r="918" spans="1:30" ht="12.75">
      <c r="A918" s="11">
        <v>50000000</v>
      </c>
      <c r="B918" s="20" t="s">
        <v>868</v>
      </c>
      <c r="C918" s="20" t="s">
        <v>7773</v>
      </c>
      <c r="D918" s="20" t="s">
        <v>3726</v>
      </c>
      <c r="E918" s="20" t="s">
        <v>184</v>
      </c>
      <c r="F918" s="20" t="s">
        <v>3425</v>
      </c>
      <c r="K918" s="20" t="s">
        <v>2806</v>
      </c>
      <c r="L918" s="20" t="s">
        <v>6050</v>
      </c>
      <c r="N918" s="12">
        <f t="shared" si="90"/>
        <v>112.50</v>
      </c>
      <c r="O918" s="12">
        <f t="shared" si="85"/>
        <v>1.6666666666666667</v>
      </c>
      <c r="P918" s="26">
        <v>135</v>
      </c>
      <c r="Q918" s="30">
        <f t="shared" si="86"/>
        <v>23</v>
      </c>
      <c r="R918" s="3">
        <f t="shared" si="87"/>
        <v>42</v>
      </c>
      <c r="S918" s="3">
        <f t="shared" si="88"/>
        <v>42</v>
      </c>
      <c r="T918" s="3">
        <f t="shared" si="89"/>
        <v>0</v>
      </c>
      <c r="U918" s="29">
        <v>8</v>
      </c>
      <c r="V918" s="10">
        <v>0</v>
      </c>
      <c r="W918" s="32">
        <v>13</v>
      </c>
      <c r="X918" s="29">
        <v>13</v>
      </c>
      <c r="Y918" s="32">
        <v>3</v>
      </c>
      <c r="Z918" s="32">
        <v>23</v>
      </c>
      <c r="AA918" s="32">
        <v>16</v>
      </c>
      <c r="AB918" s="34">
        <v>0</v>
      </c>
      <c r="AC918" s="34">
        <v>0</v>
      </c>
      <c r="AD918" s="34">
        <v>0</v>
      </c>
    </row>
    <row r="919" spans="1:30" ht="12.75">
      <c r="A919" s="11">
        <v>20000000</v>
      </c>
      <c r="B919" s="20" t="s">
        <v>868</v>
      </c>
      <c r="C919" s="20" t="s">
        <v>7770</v>
      </c>
      <c r="D919" s="20" t="s">
        <v>3726</v>
      </c>
      <c r="E919" s="20" t="s">
        <v>184</v>
      </c>
      <c r="F919" s="20" t="s">
        <v>3425</v>
      </c>
      <c r="K919" s="20" t="s">
        <v>5381</v>
      </c>
      <c r="L919" s="20" t="s">
        <v>6076</v>
      </c>
      <c r="M919" s="39" t="s">
        <v>8851</v>
      </c>
      <c r="N919" s="12">
        <f t="shared" si="90"/>
        <v>124</v>
      </c>
      <c r="O919" s="12">
        <f t="shared" si="85"/>
        <v>1.984</v>
      </c>
      <c r="P919" s="26">
        <v>125</v>
      </c>
      <c r="Q919" s="30">
        <f t="shared" si="86"/>
        <v>22</v>
      </c>
      <c r="R919" s="3">
        <f t="shared" si="87"/>
        <v>43</v>
      </c>
      <c r="S919" s="3">
        <f t="shared" si="88"/>
        <v>43</v>
      </c>
      <c r="T919" s="3">
        <f t="shared" si="89"/>
        <v>0</v>
      </c>
      <c r="U919" s="29">
        <v>9</v>
      </c>
      <c r="V919" s="10">
        <v>9</v>
      </c>
      <c r="W919" s="32">
        <v>8</v>
      </c>
      <c r="X919" s="29">
        <v>18</v>
      </c>
      <c r="Y919" s="32">
        <v>4</v>
      </c>
      <c r="Z919" s="32">
        <v>22</v>
      </c>
      <c r="AA919" s="32">
        <v>17</v>
      </c>
      <c r="AB919" s="34">
        <v>0</v>
      </c>
      <c r="AC919" s="34">
        <v>0</v>
      </c>
      <c r="AD919" s="34">
        <v>0</v>
      </c>
    </row>
    <row r="920" spans="1:30" ht="12.75">
      <c r="A920" s="11">
        <v>687</v>
      </c>
      <c r="B920" s="20" t="s">
        <v>868</v>
      </c>
      <c r="C920" s="20" t="s">
        <v>7664</v>
      </c>
      <c r="D920" s="20" t="s">
        <v>3726</v>
      </c>
      <c r="E920" s="20" t="s">
        <v>184</v>
      </c>
      <c r="F920" s="20" t="s">
        <v>3425</v>
      </c>
      <c r="K920" s="20" t="s">
        <v>5381</v>
      </c>
      <c r="L920" s="20" t="s">
        <v>5382</v>
      </c>
      <c r="N920" s="12">
        <f t="shared" si="90"/>
        <v>124</v>
      </c>
      <c r="O920" s="12">
        <f t="shared" si="85"/>
        <v>1.984</v>
      </c>
      <c r="P920" s="26">
        <v>125</v>
      </c>
      <c r="Q920" s="30">
        <f t="shared" si="86"/>
        <v>22</v>
      </c>
      <c r="R920" s="3">
        <f t="shared" si="87"/>
        <v>43</v>
      </c>
      <c r="S920" s="3">
        <f t="shared" si="88"/>
        <v>43</v>
      </c>
      <c r="T920" s="3">
        <f t="shared" si="89"/>
        <v>0</v>
      </c>
      <c r="U920" s="29">
        <v>9</v>
      </c>
      <c r="V920" s="10">
        <v>9</v>
      </c>
      <c r="W920" s="32">
        <v>8</v>
      </c>
      <c r="X920" s="29">
        <v>18</v>
      </c>
      <c r="Y920" s="32">
        <v>4</v>
      </c>
      <c r="Z920" s="32">
        <v>22</v>
      </c>
      <c r="AA920" s="32">
        <v>17</v>
      </c>
      <c r="AB920" s="34">
        <v>0</v>
      </c>
      <c r="AC920" s="34">
        <v>0</v>
      </c>
      <c r="AD920" s="34">
        <v>0</v>
      </c>
    </row>
    <row r="921" spans="1:30" ht="12.75">
      <c r="A921" s="11">
        <v>25000000</v>
      </c>
      <c r="B921" s="20" t="s">
        <v>868</v>
      </c>
      <c r="C921" s="20" t="s">
        <v>7656</v>
      </c>
      <c r="D921" s="20" t="s">
        <v>3726</v>
      </c>
      <c r="E921" s="20" t="s">
        <v>184</v>
      </c>
      <c r="F921" s="20" t="s">
        <v>3424</v>
      </c>
      <c r="K921" s="20" t="s">
        <v>4616</v>
      </c>
      <c r="L921" s="20" t="s">
        <v>4617</v>
      </c>
      <c r="N921" s="12">
        <f>2*S921+2*T921+U921+1.5*V921+1.25*W921+0.25*X921+2</f>
        <v>110.25</v>
      </c>
      <c r="O921" s="12">
        <f t="shared" si="85"/>
        <v>2.4500000000000002</v>
      </c>
      <c r="P921" s="26">
        <v>90</v>
      </c>
      <c r="Q921" s="30">
        <f t="shared" si="86"/>
        <v>22</v>
      </c>
      <c r="R921" s="3">
        <f t="shared" si="87"/>
        <v>38</v>
      </c>
      <c r="S921" s="3">
        <f t="shared" si="88"/>
        <v>38</v>
      </c>
      <c r="T921" s="3">
        <f t="shared" si="89"/>
        <v>0</v>
      </c>
      <c r="U921" s="29">
        <v>7</v>
      </c>
      <c r="V921" s="10">
        <v>5</v>
      </c>
      <c r="W921" s="32">
        <v>11</v>
      </c>
      <c r="X921" s="29">
        <v>16</v>
      </c>
      <c r="Y921" s="32">
        <v>3</v>
      </c>
      <c r="Z921" s="32">
        <v>22</v>
      </c>
      <c r="AA921" s="32">
        <v>13</v>
      </c>
      <c r="AB921" s="34">
        <v>0</v>
      </c>
      <c r="AC921" s="34">
        <v>0</v>
      </c>
      <c r="AD921" s="34">
        <v>0</v>
      </c>
    </row>
    <row r="922" spans="1:30" ht="12.75">
      <c r="A922" s="11">
        <v>1638826</v>
      </c>
      <c r="B922" s="20" t="s">
        <v>872</v>
      </c>
      <c r="C922" s="20" t="s">
        <v>6087</v>
      </c>
      <c r="D922" s="20" t="s">
        <v>3726</v>
      </c>
      <c r="E922" s="20" t="s">
        <v>184</v>
      </c>
      <c r="F922" s="20" t="s">
        <v>3424</v>
      </c>
      <c r="G922" s="48" t="s">
        <v>8234</v>
      </c>
      <c r="J922" s="20" t="s">
        <v>1586</v>
      </c>
      <c r="K922" s="20" t="s">
        <v>2808</v>
      </c>
      <c r="L922" s="20" t="s">
        <v>8170</v>
      </c>
      <c r="N922" s="12">
        <f>2*S922+2*T922+U922+1.5*V922+1.25*W922+0.25*X922+2</f>
        <v>101</v>
      </c>
      <c r="O922" s="12">
        <f t="shared" si="85"/>
        <v>2.4337349397590362</v>
      </c>
      <c r="P922" s="26">
        <v>83</v>
      </c>
      <c r="Q922" s="30">
        <f t="shared" si="86"/>
        <v>22</v>
      </c>
      <c r="R922" s="3">
        <f t="shared" si="87"/>
        <v>35</v>
      </c>
      <c r="S922" s="3">
        <f t="shared" si="88"/>
        <v>35</v>
      </c>
      <c r="T922" s="3">
        <f t="shared" si="89"/>
        <v>0</v>
      </c>
      <c r="U922" s="29">
        <v>8</v>
      </c>
      <c r="V922" s="10">
        <v>2</v>
      </c>
      <c r="W922" s="32">
        <v>12</v>
      </c>
      <c r="X922" s="29">
        <v>12</v>
      </c>
      <c r="Y922" s="32">
        <v>3</v>
      </c>
      <c r="Z922" s="32">
        <v>22</v>
      </c>
      <c r="AA922" s="32">
        <v>10</v>
      </c>
      <c r="AB922" s="34">
        <v>0</v>
      </c>
      <c r="AC922" s="34">
        <v>0</v>
      </c>
      <c r="AD922" s="34">
        <v>0</v>
      </c>
    </row>
    <row r="923" spans="2:30" ht="12.75">
      <c r="B923" s="20" t="s">
        <v>872</v>
      </c>
      <c r="D923" s="20" t="s">
        <v>3726</v>
      </c>
      <c r="E923" s="20" t="s">
        <v>184</v>
      </c>
      <c r="F923" s="20" t="s">
        <v>3424</v>
      </c>
      <c r="J923" s="20" t="s">
        <v>7812</v>
      </c>
      <c r="K923" s="20" t="s">
        <v>2797</v>
      </c>
      <c r="L923" s="20" t="s">
        <v>194</v>
      </c>
      <c r="N923" s="12">
        <f>2*S923+2*T923+U923+1.5*V923+1.25*W923+0.25*X923+2</f>
        <v>98.75</v>
      </c>
      <c r="O923" s="12">
        <f t="shared" si="85"/>
        <v>2.1944444444444446</v>
      </c>
      <c r="P923" s="26">
        <v>90</v>
      </c>
      <c r="Q923" s="30">
        <f t="shared" si="86"/>
        <v>22</v>
      </c>
      <c r="R923" s="3">
        <f t="shared" si="87"/>
        <v>34</v>
      </c>
      <c r="S923" s="3">
        <f t="shared" si="88"/>
        <v>34</v>
      </c>
      <c r="T923" s="3">
        <f t="shared" si="89"/>
        <v>0</v>
      </c>
      <c r="U923" s="29">
        <v>8</v>
      </c>
      <c r="V923" s="10">
        <v>2</v>
      </c>
      <c r="W923" s="32">
        <v>11</v>
      </c>
      <c r="X923" s="29">
        <v>16</v>
      </c>
      <c r="Y923" s="32">
        <v>2</v>
      </c>
      <c r="Z923" s="32">
        <v>22</v>
      </c>
      <c r="AA923" s="32">
        <v>10</v>
      </c>
      <c r="AB923" s="34">
        <v>0</v>
      </c>
      <c r="AC923" s="34">
        <v>0</v>
      </c>
      <c r="AD923" s="34">
        <v>0</v>
      </c>
    </row>
    <row r="924" spans="1:30" ht="12.75">
      <c r="A924" s="11">
        <v>709170</v>
      </c>
      <c r="B924" s="20" t="s">
        <v>872</v>
      </c>
      <c r="C924" s="20" t="s">
        <v>7552</v>
      </c>
      <c r="D924" s="20" t="s">
        <v>3726</v>
      </c>
      <c r="E924" s="20" t="s">
        <v>184</v>
      </c>
      <c r="F924" s="20" t="s">
        <v>3425</v>
      </c>
      <c r="G924" s="48" t="s">
        <v>8288</v>
      </c>
      <c r="H924" s="71" t="s">
        <v>7812</v>
      </c>
      <c r="I924" s="20" t="s">
        <v>1586</v>
      </c>
      <c r="K924" s="20" t="s">
        <v>1948</v>
      </c>
      <c r="L924" s="20" t="s">
        <v>7544</v>
      </c>
      <c r="N924" s="12">
        <f>2*S924+2*T924+U924+1.5*V924+1.25*W924+0.25*X924+1</f>
        <v>105.50</v>
      </c>
      <c r="O924" s="12">
        <f t="shared" si="85"/>
        <v>1.8508771929824561</v>
      </c>
      <c r="P924" s="26">
        <v>114</v>
      </c>
      <c r="Q924" s="30">
        <f t="shared" si="86"/>
        <v>21</v>
      </c>
      <c r="R924" s="3">
        <f t="shared" si="87"/>
        <v>38</v>
      </c>
      <c r="S924" s="3">
        <f t="shared" si="88"/>
        <v>38</v>
      </c>
      <c r="T924" s="3">
        <f t="shared" si="89"/>
        <v>0</v>
      </c>
      <c r="U924" s="29">
        <v>7</v>
      </c>
      <c r="V924" s="10">
        <v>2</v>
      </c>
      <c r="W924" s="32">
        <v>12</v>
      </c>
      <c r="X924" s="29">
        <v>14</v>
      </c>
      <c r="Y924" s="32">
        <v>3</v>
      </c>
      <c r="Z924" s="32">
        <v>21</v>
      </c>
      <c r="AA924" s="32">
        <v>14</v>
      </c>
      <c r="AB924" s="34">
        <v>0</v>
      </c>
      <c r="AC924" s="34">
        <v>0</v>
      </c>
      <c r="AD924" s="34">
        <v>0</v>
      </c>
    </row>
    <row r="925" spans="1:30" ht="12.75">
      <c r="A925" s="11">
        <v>3437500</v>
      </c>
      <c r="B925" s="20" t="s">
        <v>868</v>
      </c>
      <c r="C925" s="20" t="s">
        <v>7665</v>
      </c>
      <c r="D925" s="20" t="s">
        <v>3726</v>
      </c>
      <c r="E925" s="20" t="s">
        <v>184</v>
      </c>
      <c r="F925" s="20" t="s">
        <v>3425</v>
      </c>
      <c r="K925" s="20" t="s">
        <v>1948</v>
      </c>
      <c r="L925" s="20" t="s">
        <v>2368</v>
      </c>
      <c r="N925" s="12">
        <f>2*S925+2*T925+U925+1.5*V925+1.25*W925+0.25*X925+1</f>
        <v>105</v>
      </c>
      <c r="O925" s="12">
        <f t="shared" si="85"/>
        <v>1.875</v>
      </c>
      <c r="P925" s="26">
        <v>112</v>
      </c>
      <c r="Q925" s="30">
        <f t="shared" si="86"/>
        <v>21</v>
      </c>
      <c r="R925" s="3">
        <f t="shared" si="87"/>
        <v>38</v>
      </c>
      <c r="S925" s="3">
        <f t="shared" si="88"/>
        <v>38</v>
      </c>
      <c r="T925" s="3">
        <f t="shared" si="89"/>
        <v>0</v>
      </c>
      <c r="U925" s="29">
        <v>7</v>
      </c>
      <c r="V925" s="10">
        <v>1</v>
      </c>
      <c r="W925" s="32">
        <v>13</v>
      </c>
      <c r="X925" s="29">
        <v>13</v>
      </c>
      <c r="Y925" s="32">
        <v>3</v>
      </c>
      <c r="Z925" s="32">
        <v>21</v>
      </c>
      <c r="AA925" s="32">
        <v>14</v>
      </c>
      <c r="AB925" s="34">
        <v>0</v>
      </c>
      <c r="AC925" s="34">
        <v>0</v>
      </c>
      <c r="AD925" s="34">
        <v>0</v>
      </c>
    </row>
    <row r="926" spans="1:30" ht="12.75">
      <c r="A926" s="11">
        <v>2778</v>
      </c>
      <c r="B926" s="20" t="s">
        <v>868</v>
      </c>
      <c r="C926" s="20" t="s">
        <v>7773</v>
      </c>
      <c r="D926" s="20" t="s">
        <v>3726</v>
      </c>
      <c r="E926" s="20" t="s">
        <v>184</v>
      </c>
      <c r="F926" s="20" t="s">
        <v>3425</v>
      </c>
      <c r="K926" s="20" t="s">
        <v>5403</v>
      </c>
      <c r="L926" s="20" t="s">
        <v>5405</v>
      </c>
      <c r="N926" s="12">
        <f>2*S926+2*T926+U926+1.5*V926+1.25*W926+0.25*X926+1</f>
        <v>108</v>
      </c>
      <c r="O926" s="12">
        <f t="shared" si="85"/>
        <v>1.8461538461538463</v>
      </c>
      <c r="P926" s="26">
        <v>117</v>
      </c>
      <c r="Q926" s="30">
        <f t="shared" si="86"/>
        <v>21</v>
      </c>
      <c r="R926" s="3">
        <f t="shared" si="87"/>
        <v>39</v>
      </c>
      <c r="S926" s="3">
        <f t="shared" si="88"/>
        <v>39</v>
      </c>
      <c r="T926" s="3">
        <f t="shared" si="89"/>
        <v>0</v>
      </c>
      <c r="U926" s="29">
        <v>8</v>
      </c>
      <c r="V926" s="10">
        <v>1</v>
      </c>
      <c r="W926" s="32">
        <v>13</v>
      </c>
      <c r="X926" s="29">
        <v>13</v>
      </c>
      <c r="Y926" s="32">
        <v>3</v>
      </c>
      <c r="Z926" s="32">
        <v>21</v>
      </c>
      <c r="AA926" s="32">
        <v>15</v>
      </c>
      <c r="AB926" s="34">
        <v>0</v>
      </c>
      <c r="AC926" s="34">
        <v>0</v>
      </c>
      <c r="AD926" s="34">
        <v>0</v>
      </c>
    </row>
    <row r="927" spans="1:30" ht="12.75">
      <c r="A927" s="11">
        <v>1500</v>
      </c>
      <c r="B927" s="20" t="s">
        <v>875</v>
      </c>
      <c r="C927" s="20" t="s">
        <v>4357</v>
      </c>
      <c r="D927" s="20" t="s">
        <v>3726</v>
      </c>
      <c r="E927" s="20" t="s">
        <v>184</v>
      </c>
      <c r="F927" s="20" t="s">
        <v>3425</v>
      </c>
      <c r="K927" s="20" t="s">
        <v>2561</v>
      </c>
      <c r="L927" s="20" t="s">
        <v>4317</v>
      </c>
      <c r="N927" s="12">
        <f>2*S927+2*T927+U927+1.5*V927+1.25*W927+0.25*X927+1</f>
        <v>130.25</v>
      </c>
      <c r="O927" s="12">
        <f t="shared" si="85"/>
        <v>0.028944444444444443</v>
      </c>
      <c r="P927" s="26">
        <v>9000</v>
      </c>
      <c r="Q927" s="30">
        <f t="shared" si="86"/>
        <v>21</v>
      </c>
      <c r="R927" s="3">
        <f t="shared" si="87"/>
        <v>50</v>
      </c>
      <c r="S927" s="3">
        <f t="shared" si="88"/>
        <v>50</v>
      </c>
      <c r="T927" s="3">
        <f t="shared" si="89"/>
        <v>0</v>
      </c>
      <c r="U927" s="29">
        <v>11</v>
      </c>
      <c r="V927" s="10">
        <v>1</v>
      </c>
      <c r="W927" s="32">
        <v>11</v>
      </c>
      <c r="X927" s="29">
        <v>12</v>
      </c>
      <c r="Y927" s="32">
        <v>8</v>
      </c>
      <c r="Z927" s="32">
        <v>21</v>
      </c>
      <c r="AA927" s="32">
        <v>21</v>
      </c>
      <c r="AB927" s="34">
        <v>0</v>
      </c>
      <c r="AC927" s="34">
        <v>0</v>
      </c>
      <c r="AD927" s="34">
        <v>0</v>
      </c>
    </row>
    <row r="928" spans="1:30" ht="12.75">
      <c r="A928" s="11">
        <v>981250</v>
      </c>
      <c r="B928" s="20" t="s">
        <v>868</v>
      </c>
      <c r="C928" s="20" t="s">
        <v>634</v>
      </c>
      <c r="D928" s="20" t="s">
        <v>3726</v>
      </c>
      <c r="E928" s="20" t="s">
        <v>184</v>
      </c>
      <c r="F928" s="20" t="s">
        <v>3424</v>
      </c>
      <c r="K928" s="20" t="s">
        <v>2808</v>
      </c>
      <c r="L928" s="20" t="s">
        <v>743</v>
      </c>
      <c r="N928" s="12">
        <f>2*S928+2*T928+U928+1.5*V928+1.25*W928+0.25*X928+2</f>
        <v>94.75</v>
      </c>
      <c r="O928" s="12">
        <f t="shared" si="85"/>
        <v>3.1583333333333332</v>
      </c>
      <c r="P928" s="26">
        <v>60</v>
      </c>
      <c r="Q928" s="30">
        <f t="shared" si="86"/>
        <v>20</v>
      </c>
      <c r="R928" s="3">
        <f t="shared" si="87"/>
        <v>31</v>
      </c>
      <c r="S928" s="3">
        <f t="shared" si="88"/>
        <v>31</v>
      </c>
      <c r="T928" s="3">
        <f t="shared" si="89"/>
        <v>0</v>
      </c>
      <c r="U928" s="29">
        <v>7</v>
      </c>
      <c r="V928" s="10">
        <v>5</v>
      </c>
      <c r="W928" s="32">
        <v>10</v>
      </c>
      <c r="X928" s="29">
        <v>15</v>
      </c>
      <c r="Y928" s="32">
        <v>3</v>
      </c>
      <c r="Z928" s="32">
        <v>20</v>
      </c>
      <c r="AA928" s="32">
        <v>8</v>
      </c>
      <c r="AB928" s="34">
        <v>0</v>
      </c>
      <c r="AC928" s="34">
        <v>0</v>
      </c>
      <c r="AD928" s="34">
        <v>0</v>
      </c>
    </row>
    <row r="929" spans="1:30" ht="12.75">
      <c r="A929" s="11">
        <v>500000</v>
      </c>
      <c r="B929" s="20" t="s">
        <v>868</v>
      </c>
      <c r="C929" s="20" t="s">
        <v>7654</v>
      </c>
      <c r="D929" s="20" t="s">
        <v>3726</v>
      </c>
      <c r="E929" s="20" t="s">
        <v>184</v>
      </c>
      <c r="F929" s="20" t="s">
        <v>3424</v>
      </c>
      <c r="K929" s="20" t="s">
        <v>2797</v>
      </c>
      <c r="L929" s="20" t="s">
        <v>2061</v>
      </c>
      <c r="N929" s="12">
        <f>2*S929+2*T929+U929+1.5*V929+1.25*W929+0.25*X929+2</f>
        <v>94.75</v>
      </c>
      <c r="O929" s="12">
        <f t="shared" si="85"/>
        <v>3.1583333333333332</v>
      </c>
      <c r="P929" s="26">
        <v>60</v>
      </c>
      <c r="Q929" s="30">
        <f t="shared" si="86"/>
        <v>20</v>
      </c>
      <c r="R929" s="3">
        <f t="shared" si="87"/>
        <v>31</v>
      </c>
      <c r="S929" s="3">
        <f t="shared" si="88"/>
        <v>31</v>
      </c>
      <c r="T929" s="3">
        <f t="shared" si="89"/>
        <v>0</v>
      </c>
      <c r="U929" s="29">
        <v>7</v>
      </c>
      <c r="V929" s="10">
        <v>5</v>
      </c>
      <c r="W929" s="32">
        <v>10</v>
      </c>
      <c r="X929" s="29">
        <v>15</v>
      </c>
      <c r="Y929" s="32">
        <v>3</v>
      </c>
      <c r="Z929" s="32">
        <v>20</v>
      </c>
      <c r="AA929" s="32">
        <v>8</v>
      </c>
      <c r="AB929" s="34">
        <v>0</v>
      </c>
      <c r="AC929" s="34">
        <v>0</v>
      </c>
      <c r="AD929" s="34">
        <v>0</v>
      </c>
    </row>
    <row r="930" spans="1:30" ht="12.75">
      <c r="A930" s="11">
        <v>437</v>
      </c>
      <c r="B930" s="20" t="s">
        <v>868</v>
      </c>
      <c r="C930" s="20" t="s">
        <v>7671</v>
      </c>
      <c r="D930" s="20" t="s">
        <v>3726</v>
      </c>
      <c r="E930" s="20" t="s">
        <v>184</v>
      </c>
      <c r="F930" s="20" t="s">
        <v>3424</v>
      </c>
      <c r="K930" s="20" t="s">
        <v>2561</v>
      </c>
      <c r="L930" s="20" t="s">
        <v>8458</v>
      </c>
      <c r="N930" s="12">
        <f>2*S930+2*T930+U930+1.5*V930+1.25*W930+0.25*X930+2</f>
        <v>94.75</v>
      </c>
      <c r="O930" s="12">
        <f t="shared" si="85"/>
        <v>3.1583333333333332</v>
      </c>
      <c r="P930" s="26">
        <v>60</v>
      </c>
      <c r="Q930" s="30">
        <f t="shared" si="86"/>
        <v>20</v>
      </c>
      <c r="R930" s="3">
        <f t="shared" si="87"/>
        <v>31</v>
      </c>
      <c r="S930" s="3">
        <f t="shared" si="88"/>
        <v>31</v>
      </c>
      <c r="T930" s="3">
        <f t="shared" si="89"/>
        <v>0</v>
      </c>
      <c r="U930" s="29">
        <v>7</v>
      </c>
      <c r="V930" s="10">
        <v>5</v>
      </c>
      <c r="W930" s="32">
        <v>10</v>
      </c>
      <c r="X930" s="29">
        <v>15</v>
      </c>
      <c r="Y930" s="32">
        <v>3</v>
      </c>
      <c r="Z930" s="32">
        <v>20</v>
      </c>
      <c r="AA930" s="32">
        <v>8</v>
      </c>
      <c r="AB930" s="34">
        <v>0</v>
      </c>
      <c r="AC930" s="34">
        <v>0</v>
      </c>
      <c r="AD930" s="34">
        <v>0</v>
      </c>
    </row>
    <row r="931" spans="1:30" ht="12.75">
      <c r="A931" s="11">
        <v>312500</v>
      </c>
      <c r="B931" s="20" t="s">
        <v>868</v>
      </c>
      <c r="C931" s="20" t="s">
        <v>7654</v>
      </c>
      <c r="D931" s="20" t="s">
        <v>3726</v>
      </c>
      <c r="E931" s="20" t="s">
        <v>184</v>
      </c>
      <c r="F931" s="20" t="s">
        <v>3424</v>
      </c>
      <c r="K931" s="20" t="s">
        <v>2561</v>
      </c>
      <c r="L931" s="20" t="s">
        <v>2058</v>
      </c>
      <c r="N931" s="12">
        <f>2*S931+2*T931+U931+1.5*V931+1.25*W931+0.25*X931+2</f>
        <v>94.75</v>
      </c>
      <c r="O931" s="12">
        <f t="shared" si="85"/>
        <v>3.1583333333333332</v>
      </c>
      <c r="P931" s="26">
        <v>60</v>
      </c>
      <c r="Q931" s="30">
        <f t="shared" si="86"/>
        <v>20</v>
      </c>
      <c r="R931" s="3">
        <f t="shared" si="87"/>
        <v>31</v>
      </c>
      <c r="S931" s="3">
        <f t="shared" si="88"/>
        <v>31</v>
      </c>
      <c r="T931" s="3">
        <f t="shared" si="89"/>
        <v>0</v>
      </c>
      <c r="U931" s="29">
        <v>7</v>
      </c>
      <c r="V931" s="10">
        <v>5</v>
      </c>
      <c r="W931" s="32">
        <v>10</v>
      </c>
      <c r="X931" s="29">
        <v>15</v>
      </c>
      <c r="Y931" s="32">
        <v>3</v>
      </c>
      <c r="Z931" s="32">
        <v>20</v>
      </c>
      <c r="AA931" s="32">
        <v>8</v>
      </c>
      <c r="AB931" s="34">
        <v>0</v>
      </c>
      <c r="AC931" s="34">
        <v>0</v>
      </c>
      <c r="AD931" s="34">
        <v>0</v>
      </c>
    </row>
    <row r="932" spans="2:30" ht="12.75">
      <c r="B932" s="20" t="s">
        <v>872</v>
      </c>
      <c r="D932" s="20" t="s">
        <v>3726</v>
      </c>
      <c r="E932" s="20" t="s">
        <v>184</v>
      </c>
      <c r="F932" s="20" t="s">
        <v>3424</v>
      </c>
      <c r="K932" s="20" t="s">
        <v>2797</v>
      </c>
      <c r="L932" s="20" t="s">
        <v>193</v>
      </c>
      <c r="N932" s="12">
        <f>2*S932+2*T932+U932+1.5*V932+1.25*W932+0.25*X932+2</f>
        <v>90.75</v>
      </c>
      <c r="O932" s="12">
        <f t="shared" si="85"/>
        <v>2.7089552238805972</v>
      </c>
      <c r="P932" s="26">
        <v>67</v>
      </c>
      <c r="Q932" s="30">
        <f t="shared" si="86"/>
        <v>20</v>
      </c>
      <c r="R932" s="3">
        <f t="shared" si="87"/>
        <v>30</v>
      </c>
      <c r="S932" s="3">
        <f t="shared" si="88"/>
        <v>30</v>
      </c>
      <c r="T932" s="3">
        <f t="shared" si="89"/>
        <v>0</v>
      </c>
      <c r="U932" s="29">
        <v>7</v>
      </c>
      <c r="V932" s="10">
        <v>5</v>
      </c>
      <c r="W932" s="32">
        <v>9</v>
      </c>
      <c r="X932" s="29">
        <v>12</v>
      </c>
      <c r="Y932" s="32">
        <v>2</v>
      </c>
      <c r="Z932" s="32">
        <v>20</v>
      </c>
      <c r="AA932" s="32">
        <v>8</v>
      </c>
      <c r="AB932" s="34">
        <v>0</v>
      </c>
      <c r="AC932" s="34">
        <v>0</v>
      </c>
      <c r="AD932" s="34">
        <v>0</v>
      </c>
    </row>
    <row r="933" spans="1:30" ht="12.75">
      <c r="A933" s="11">
        <v>693000</v>
      </c>
      <c r="B933" s="20" t="s">
        <v>872</v>
      </c>
      <c r="D933" s="20" t="s">
        <v>3726</v>
      </c>
      <c r="E933" s="20" t="s">
        <v>184</v>
      </c>
      <c r="F933" s="20" t="s">
        <v>3425</v>
      </c>
      <c r="H933" s="71" t="s">
        <v>7812</v>
      </c>
      <c r="I933" s="20" t="s">
        <v>1586</v>
      </c>
      <c r="K933" s="20" t="s">
        <v>1948</v>
      </c>
      <c r="L933" s="20" t="s">
        <v>4968</v>
      </c>
      <c r="N933" s="12">
        <f>2*S933+2*T933+U933+1.5*V933+1.25*W933+0.25*X933+1</f>
        <v>101.25</v>
      </c>
      <c r="O933" s="12">
        <f t="shared" si="85"/>
        <v>2.25</v>
      </c>
      <c r="P933" s="26">
        <v>90</v>
      </c>
      <c r="Q933" s="30">
        <f t="shared" si="86"/>
        <v>20</v>
      </c>
      <c r="R933" s="3">
        <f t="shared" si="87"/>
        <v>35</v>
      </c>
      <c r="S933" s="3">
        <f t="shared" si="88"/>
        <v>35</v>
      </c>
      <c r="T933" s="3">
        <f t="shared" si="89"/>
        <v>0</v>
      </c>
      <c r="U933" s="29">
        <v>6</v>
      </c>
      <c r="V933" s="10">
        <v>5</v>
      </c>
      <c r="W933" s="32">
        <v>11</v>
      </c>
      <c r="X933" s="29">
        <v>12</v>
      </c>
      <c r="Y933" s="32">
        <v>3</v>
      </c>
      <c r="Z933" s="32">
        <v>20</v>
      </c>
      <c r="AA933" s="32">
        <v>12</v>
      </c>
      <c r="AB933" s="34">
        <v>0</v>
      </c>
      <c r="AC933" s="34">
        <v>0</v>
      </c>
      <c r="AD933" s="34">
        <v>0</v>
      </c>
    </row>
    <row r="934" spans="1:30" ht="12.75">
      <c r="A934" s="11">
        <v>2500000</v>
      </c>
      <c r="B934" s="20" t="s">
        <v>870</v>
      </c>
      <c r="C934" s="20" t="s">
        <v>4834</v>
      </c>
      <c r="D934" s="20" t="s">
        <v>3726</v>
      </c>
      <c r="E934" s="20" t="s">
        <v>184</v>
      </c>
      <c r="F934" s="20" t="s">
        <v>3425</v>
      </c>
      <c r="K934" s="20" t="s">
        <v>1948</v>
      </c>
      <c r="L934" s="20" t="s">
        <v>2499</v>
      </c>
      <c r="N934" s="12">
        <f>2*S934+2*T934+U934+1.5*V934+1.25*W934+0.25*X934+1</f>
        <v>98.25</v>
      </c>
      <c r="O934" s="12">
        <f t="shared" si="85"/>
        <v>1.7389380530973451</v>
      </c>
      <c r="P934" s="26">
        <v>113</v>
      </c>
      <c r="Q934" s="30">
        <f t="shared" si="86"/>
        <v>20</v>
      </c>
      <c r="R934" s="3">
        <f t="shared" si="87"/>
        <v>36</v>
      </c>
      <c r="S934" s="3">
        <f t="shared" si="88"/>
        <v>36</v>
      </c>
      <c r="T934" s="3">
        <f t="shared" si="89"/>
        <v>0</v>
      </c>
      <c r="U934" s="29">
        <v>7</v>
      </c>
      <c r="V934" s="10">
        <v>2</v>
      </c>
      <c r="W934" s="32">
        <v>11</v>
      </c>
      <c r="X934" s="29">
        <v>6</v>
      </c>
      <c r="Y934" s="32">
        <v>3</v>
      </c>
      <c r="Z934" s="32">
        <v>20</v>
      </c>
      <c r="AA934" s="32">
        <v>13</v>
      </c>
      <c r="AB934" s="34">
        <v>0</v>
      </c>
      <c r="AC934" s="34">
        <v>0</v>
      </c>
      <c r="AD934" s="34">
        <v>0</v>
      </c>
    </row>
    <row r="935" spans="1:30" ht="12.75">
      <c r="A935" s="11">
        <v>472246</v>
      </c>
      <c r="B935" s="20" t="s">
        <v>872</v>
      </c>
      <c r="C935" s="20" t="s">
        <v>7572</v>
      </c>
      <c r="D935" s="20" t="s">
        <v>3726</v>
      </c>
      <c r="E935" s="20" t="s">
        <v>184</v>
      </c>
      <c r="F935" s="20" t="s">
        <v>3424</v>
      </c>
      <c r="G935" s="48" t="s">
        <v>8253</v>
      </c>
      <c r="H935" s="71" t="s">
        <v>7812</v>
      </c>
      <c r="I935" s="20" t="s">
        <v>1586</v>
      </c>
      <c r="K935" s="20" t="s">
        <v>2799</v>
      </c>
      <c r="L935" s="20" t="s">
        <v>572</v>
      </c>
      <c r="N935" s="12">
        <f t="shared" si="91" ref="N935:N940">2*S935+2*T935+U935+1.5*V935+1.25*W935+0.25*X935+2</f>
        <v>85.75</v>
      </c>
      <c r="O935" s="12">
        <f t="shared" si="85"/>
        <v>2.8583333333333334</v>
      </c>
      <c r="P935" s="26">
        <v>60</v>
      </c>
      <c r="Q935" s="30">
        <f t="shared" si="86"/>
        <v>19</v>
      </c>
      <c r="R935" s="3">
        <f t="shared" si="87"/>
        <v>28</v>
      </c>
      <c r="S935" s="3">
        <f t="shared" si="88"/>
        <v>28</v>
      </c>
      <c r="T935" s="3">
        <f t="shared" si="89"/>
        <v>0</v>
      </c>
      <c r="U935" s="29">
        <v>6</v>
      </c>
      <c r="V935" s="10">
        <v>5</v>
      </c>
      <c r="W935" s="32">
        <v>9</v>
      </c>
      <c r="X935" s="29">
        <v>12</v>
      </c>
      <c r="Y935" s="32">
        <v>2</v>
      </c>
      <c r="Z935" s="32">
        <v>19</v>
      </c>
      <c r="AA935" s="32">
        <v>7</v>
      </c>
      <c r="AB935" s="34">
        <v>0</v>
      </c>
      <c r="AC935" s="34">
        <v>0</v>
      </c>
      <c r="AD935" s="34">
        <v>0</v>
      </c>
    </row>
    <row r="936" spans="1:30" ht="12.75">
      <c r="A936" s="11">
        <v>16875000</v>
      </c>
      <c r="B936" s="20" t="s">
        <v>868</v>
      </c>
      <c r="C936" s="20" t="s">
        <v>638</v>
      </c>
      <c r="D936" s="20" t="s">
        <v>3726</v>
      </c>
      <c r="E936" s="20" t="s">
        <v>184</v>
      </c>
      <c r="F936" s="20" t="s">
        <v>3424</v>
      </c>
      <c r="K936" s="20" t="s">
        <v>3995</v>
      </c>
      <c r="L936" s="20" t="s">
        <v>6513</v>
      </c>
      <c r="N936" s="12">
        <f t="shared" si="91"/>
        <v>85.75</v>
      </c>
      <c r="O936" s="12">
        <f t="shared" si="85"/>
        <v>2.8583333333333334</v>
      </c>
      <c r="P936" s="26">
        <v>60</v>
      </c>
      <c r="Q936" s="30">
        <f t="shared" si="86"/>
        <v>19</v>
      </c>
      <c r="R936" s="3">
        <f t="shared" si="87"/>
        <v>28</v>
      </c>
      <c r="S936" s="3">
        <f t="shared" si="88"/>
        <v>28</v>
      </c>
      <c r="T936" s="3">
        <f t="shared" si="89"/>
        <v>0</v>
      </c>
      <c r="U936" s="29">
        <v>6</v>
      </c>
      <c r="V936" s="10">
        <v>4</v>
      </c>
      <c r="W936" s="32">
        <v>10</v>
      </c>
      <c r="X936" s="29">
        <v>13</v>
      </c>
      <c r="Y936" s="32">
        <v>2</v>
      </c>
      <c r="Z936" s="32">
        <v>19</v>
      </c>
      <c r="AA936" s="32">
        <v>7</v>
      </c>
      <c r="AB936" s="34">
        <v>0</v>
      </c>
      <c r="AC936" s="34">
        <v>0</v>
      </c>
      <c r="AD936" s="34">
        <v>0</v>
      </c>
    </row>
    <row r="937" spans="1:30" ht="12.75">
      <c r="A937" s="11">
        <v>437</v>
      </c>
      <c r="B937" s="20" t="s">
        <v>868</v>
      </c>
      <c r="C937" s="20" t="s">
        <v>7671</v>
      </c>
      <c r="D937" s="20" t="s">
        <v>3726</v>
      </c>
      <c r="E937" s="20" t="s">
        <v>184</v>
      </c>
      <c r="F937" s="20" t="s">
        <v>3424</v>
      </c>
      <c r="K937" s="20" t="s">
        <v>2561</v>
      </c>
      <c r="L937" s="20" t="s">
        <v>8459</v>
      </c>
      <c r="N937" s="12">
        <f t="shared" si="91"/>
        <v>85.75</v>
      </c>
      <c r="O937" s="12">
        <f t="shared" si="85"/>
        <v>2.8583333333333334</v>
      </c>
      <c r="P937" s="26">
        <v>60</v>
      </c>
      <c r="Q937" s="30">
        <f t="shared" si="86"/>
        <v>19</v>
      </c>
      <c r="R937" s="3">
        <f t="shared" si="87"/>
        <v>28</v>
      </c>
      <c r="S937" s="3">
        <f t="shared" si="88"/>
        <v>28</v>
      </c>
      <c r="T937" s="3">
        <f t="shared" si="89"/>
        <v>0</v>
      </c>
      <c r="U937" s="29">
        <v>6</v>
      </c>
      <c r="V937" s="10">
        <v>4</v>
      </c>
      <c r="W937" s="32">
        <v>10</v>
      </c>
      <c r="X937" s="29">
        <v>13</v>
      </c>
      <c r="Y937" s="32">
        <v>2</v>
      </c>
      <c r="Z937" s="32">
        <v>19</v>
      </c>
      <c r="AA937" s="32">
        <v>7</v>
      </c>
      <c r="AB937" s="34">
        <v>0</v>
      </c>
      <c r="AC937" s="34">
        <v>0</v>
      </c>
      <c r="AD937" s="34">
        <v>0</v>
      </c>
    </row>
    <row r="938" spans="1:30" ht="12.75">
      <c r="A938" s="11">
        <v>466083</v>
      </c>
      <c r="B938" s="20" t="s">
        <v>1093</v>
      </c>
      <c r="D938" s="20" t="s">
        <v>3726</v>
      </c>
      <c r="E938" s="20" t="s">
        <v>184</v>
      </c>
      <c r="F938" s="20" t="s">
        <v>3424</v>
      </c>
      <c r="K938" s="20" t="s">
        <v>2799</v>
      </c>
      <c r="L938" s="20" t="s">
        <v>5871</v>
      </c>
      <c r="N938" s="12">
        <f t="shared" si="91"/>
        <v>85.50</v>
      </c>
      <c r="O938" s="12">
        <f t="shared" si="85"/>
        <v>2.7580645161290325</v>
      </c>
      <c r="P938" s="26">
        <v>62</v>
      </c>
      <c r="Q938" s="30">
        <f t="shared" si="86"/>
        <v>19</v>
      </c>
      <c r="R938" s="3">
        <f t="shared" si="87"/>
        <v>28</v>
      </c>
      <c r="S938" s="3">
        <f t="shared" si="88"/>
        <v>28</v>
      </c>
      <c r="T938" s="3">
        <f t="shared" si="89"/>
        <v>0</v>
      </c>
      <c r="U938" s="29">
        <v>6</v>
      </c>
      <c r="V938" s="10">
        <v>4</v>
      </c>
      <c r="W938" s="32">
        <v>10</v>
      </c>
      <c r="X938" s="29">
        <v>12</v>
      </c>
      <c r="Y938" s="32">
        <v>2</v>
      </c>
      <c r="Z938" s="32">
        <v>19</v>
      </c>
      <c r="AA938" s="32">
        <v>7</v>
      </c>
      <c r="AB938" s="34">
        <v>0</v>
      </c>
      <c r="AC938" s="34">
        <v>0</v>
      </c>
      <c r="AD938" s="34">
        <v>0</v>
      </c>
    </row>
    <row r="939" spans="1:30" ht="12.75">
      <c r="A939" s="11">
        <v>28125000</v>
      </c>
      <c r="B939" s="20" t="s">
        <v>868</v>
      </c>
      <c r="C939" s="20" t="s">
        <v>7673</v>
      </c>
      <c r="D939" s="20" t="s">
        <v>3726</v>
      </c>
      <c r="E939" s="20" t="s">
        <v>184</v>
      </c>
      <c r="F939" s="20" t="s">
        <v>3424</v>
      </c>
      <c r="K939" s="20" t="s">
        <v>2805</v>
      </c>
      <c r="L939" s="20" t="s">
        <v>6269</v>
      </c>
      <c r="M939" s="39" t="s">
        <v>8850</v>
      </c>
      <c r="N939" s="12">
        <f t="shared" si="91"/>
        <v>104.50</v>
      </c>
      <c r="O939" s="12">
        <f t="shared" si="85"/>
        <v>2.7866666666666666</v>
      </c>
      <c r="P939" s="26">
        <v>75</v>
      </c>
      <c r="Q939" s="30">
        <f t="shared" si="86"/>
        <v>19</v>
      </c>
      <c r="R939" s="3">
        <f t="shared" si="87"/>
        <v>35</v>
      </c>
      <c r="S939" s="3">
        <f t="shared" si="88"/>
        <v>35</v>
      </c>
      <c r="T939" s="3">
        <f t="shared" si="89"/>
        <v>0</v>
      </c>
      <c r="U939" s="29">
        <v>7</v>
      </c>
      <c r="V939" s="10">
        <v>4</v>
      </c>
      <c r="W939" s="32">
        <v>12</v>
      </c>
      <c r="X939" s="29">
        <v>18</v>
      </c>
      <c r="Y939" s="32">
        <v>2</v>
      </c>
      <c r="Z939" s="32">
        <v>19</v>
      </c>
      <c r="AA939" s="32">
        <v>14</v>
      </c>
      <c r="AB939" s="34">
        <v>0</v>
      </c>
      <c r="AC939" s="34">
        <v>0</v>
      </c>
      <c r="AD939" s="34">
        <v>0</v>
      </c>
    </row>
    <row r="940" spans="2:30" ht="12.75">
      <c r="B940" s="20" t="s">
        <v>872</v>
      </c>
      <c r="D940" s="20" t="s">
        <v>3726</v>
      </c>
      <c r="E940" s="20" t="s">
        <v>184</v>
      </c>
      <c r="F940" s="20" t="s">
        <v>3424</v>
      </c>
      <c r="K940" s="20" t="s">
        <v>2797</v>
      </c>
      <c r="L940" s="20" t="s">
        <v>241</v>
      </c>
      <c r="N940" s="12">
        <f t="shared" si="91"/>
        <v>87</v>
      </c>
      <c r="O940" s="12">
        <f t="shared" si="85"/>
        <v>2.3199999999999998</v>
      </c>
      <c r="P940" s="26">
        <v>75</v>
      </c>
      <c r="Q940" s="30">
        <f t="shared" si="86"/>
        <v>19</v>
      </c>
      <c r="R940" s="3">
        <f t="shared" si="87"/>
        <v>29</v>
      </c>
      <c r="S940" s="3">
        <f t="shared" si="88"/>
        <v>29</v>
      </c>
      <c r="T940" s="3">
        <f t="shared" si="89"/>
        <v>0</v>
      </c>
      <c r="U940" s="29">
        <v>7</v>
      </c>
      <c r="V940" s="10">
        <v>4</v>
      </c>
      <c r="W940" s="32">
        <v>10</v>
      </c>
      <c r="X940" s="29">
        <v>6</v>
      </c>
      <c r="Y940" s="32">
        <v>2</v>
      </c>
      <c r="Z940" s="32">
        <v>19</v>
      </c>
      <c r="AA940" s="32">
        <v>8</v>
      </c>
      <c r="AB940" s="34">
        <v>0</v>
      </c>
      <c r="AC940" s="34">
        <v>0</v>
      </c>
      <c r="AD940" s="34">
        <v>0</v>
      </c>
    </row>
    <row r="941" spans="1:30" ht="12.75">
      <c r="A941" s="11">
        <v>125000</v>
      </c>
      <c r="B941" s="20" t="s">
        <v>868</v>
      </c>
      <c r="C941" s="20" t="s">
        <v>951</v>
      </c>
      <c r="D941" s="20" t="s">
        <v>3726</v>
      </c>
      <c r="E941" s="20" t="s">
        <v>184</v>
      </c>
      <c r="F941" s="20" t="s">
        <v>3425</v>
      </c>
      <c r="K941" s="20" t="s">
        <v>1948</v>
      </c>
      <c r="L941" s="20" t="s">
        <v>1319</v>
      </c>
      <c r="N941" s="12">
        <f>2*S941+2*T941+U941+1.5*V941+1.25*W941+0.25*X941+1</f>
        <v>93</v>
      </c>
      <c r="O941" s="12">
        <f t="shared" si="85"/>
        <v>2.0666666666666669</v>
      </c>
      <c r="P941" s="26">
        <v>90</v>
      </c>
      <c r="Q941" s="30">
        <f t="shared" si="86"/>
        <v>19</v>
      </c>
      <c r="R941" s="3">
        <f t="shared" si="87"/>
        <v>34</v>
      </c>
      <c r="S941" s="3">
        <f t="shared" si="88"/>
        <v>34</v>
      </c>
      <c r="T941" s="3">
        <f t="shared" si="89"/>
        <v>0</v>
      </c>
      <c r="V941" s="10">
        <v>3</v>
      </c>
      <c r="W941" s="32">
        <v>13</v>
      </c>
      <c r="X941" s="29">
        <v>13</v>
      </c>
      <c r="Y941" s="32">
        <v>3</v>
      </c>
      <c r="Z941" s="32">
        <v>19</v>
      </c>
      <c r="AA941" s="32">
        <v>12</v>
      </c>
      <c r="AB941" s="34">
        <v>0</v>
      </c>
      <c r="AC941" s="34">
        <v>0</v>
      </c>
      <c r="AD941" s="34">
        <v>0</v>
      </c>
    </row>
    <row r="942" spans="1:30" ht="12.75">
      <c r="A942" s="11">
        <v>13750</v>
      </c>
      <c r="B942" s="20" t="s">
        <v>869</v>
      </c>
      <c r="C942" s="20" t="s">
        <v>5006</v>
      </c>
      <c r="D942" s="20" t="s">
        <v>3726</v>
      </c>
      <c r="E942" s="20" t="s">
        <v>184</v>
      </c>
      <c r="F942" s="20" t="s">
        <v>3425</v>
      </c>
      <c r="K942" s="20" t="s">
        <v>1948</v>
      </c>
      <c r="L942" s="20" t="s">
        <v>1344</v>
      </c>
      <c r="N942" s="12">
        <f>2*S942+2*T942+U942+1.5*V942+1.25*W942+0.25*X942+1</f>
        <v>96.50</v>
      </c>
      <c r="O942" s="12">
        <f t="shared" si="85"/>
        <v>2.1444444444444444</v>
      </c>
      <c r="P942" s="26">
        <v>90</v>
      </c>
      <c r="Q942" s="30">
        <f t="shared" si="86"/>
        <v>19</v>
      </c>
      <c r="R942" s="3">
        <f t="shared" si="87"/>
        <v>34</v>
      </c>
      <c r="S942" s="3">
        <f t="shared" si="88"/>
        <v>34</v>
      </c>
      <c r="T942" s="3">
        <f t="shared" si="89"/>
        <v>0</v>
      </c>
      <c r="U942" s="29">
        <v>6</v>
      </c>
      <c r="V942" s="10">
        <v>3</v>
      </c>
      <c r="W942" s="32">
        <v>11</v>
      </c>
      <c r="X942" s="29">
        <v>13</v>
      </c>
      <c r="Y942" s="32">
        <v>3</v>
      </c>
      <c r="Z942" s="32">
        <v>19</v>
      </c>
      <c r="AA942" s="32">
        <v>12</v>
      </c>
      <c r="AB942" s="34">
        <v>0</v>
      </c>
      <c r="AC942" s="34">
        <v>0</v>
      </c>
      <c r="AD942" s="34">
        <v>0</v>
      </c>
    </row>
    <row r="943" spans="1:30" ht="12.75">
      <c r="A943" s="11">
        <v>1125</v>
      </c>
      <c r="B943" s="20" t="s">
        <v>868</v>
      </c>
      <c r="C943" s="20" t="s">
        <v>1950</v>
      </c>
      <c r="D943" s="20" t="s">
        <v>3726</v>
      </c>
      <c r="E943" s="20" t="s">
        <v>184</v>
      </c>
      <c r="F943" s="20" t="s">
        <v>3425</v>
      </c>
      <c r="K943" s="20" t="s">
        <v>2806</v>
      </c>
      <c r="L943" s="20" t="s">
        <v>1044</v>
      </c>
      <c r="N943" s="12">
        <f>2*S943+2*T943+U943+1.5*V943+1.25*W943+0.25*X943+1</f>
        <v>96.50</v>
      </c>
      <c r="O943" s="12">
        <f t="shared" si="85"/>
        <v>2.1444444444444444</v>
      </c>
      <c r="P943" s="26">
        <v>90</v>
      </c>
      <c r="Q943" s="30">
        <f t="shared" si="86"/>
        <v>19</v>
      </c>
      <c r="R943" s="3">
        <f t="shared" si="87"/>
        <v>34</v>
      </c>
      <c r="S943" s="3">
        <f t="shared" si="88"/>
        <v>34</v>
      </c>
      <c r="T943" s="3">
        <f t="shared" si="89"/>
        <v>0</v>
      </c>
      <c r="U943" s="29">
        <v>6</v>
      </c>
      <c r="V943" s="10">
        <v>3</v>
      </c>
      <c r="W943" s="32">
        <v>11</v>
      </c>
      <c r="X943" s="29">
        <v>13</v>
      </c>
      <c r="Y943" s="32">
        <v>3</v>
      </c>
      <c r="Z943" s="32">
        <v>19</v>
      </c>
      <c r="AA943" s="32">
        <v>12</v>
      </c>
      <c r="AB943" s="34">
        <v>0</v>
      </c>
      <c r="AC943" s="34">
        <v>0</v>
      </c>
      <c r="AD943" s="34">
        <v>0</v>
      </c>
    </row>
    <row r="944" spans="1:30" ht="12.75">
      <c r="A944" s="11">
        <v>2187500</v>
      </c>
      <c r="B944" s="20" t="s">
        <v>868</v>
      </c>
      <c r="C944" s="20" t="s">
        <v>7770</v>
      </c>
      <c r="D944" s="20" t="s">
        <v>3726</v>
      </c>
      <c r="E944" s="20" t="s">
        <v>184</v>
      </c>
      <c r="F944" s="20" t="s">
        <v>3425</v>
      </c>
      <c r="K944" s="20" t="s">
        <v>1948</v>
      </c>
      <c r="L944" s="20" t="s">
        <v>5393</v>
      </c>
      <c r="N944" s="12">
        <f>2*S944+2*T944+U944+1.5*V944+1.25*W944+0.25*X944+1</f>
        <v>96.50</v>
      </c>
      <c r="O944" s="12">
        <f t="shared" si="85"/>
        <v>2.1444444444444444</v>
      </c>
      <c r="P944" s="26">
        <v>90</v>
      </c>
      <c r="Q944" s="30">
        <f t="shared" si="86"/>
        <v>19</v>
      </c>
      <c r="R944" s="3">
        <f t="shared" si="87"/>
        <v>34</v>
      </c>
      <c r="S944" s="3">
        <f t="shared" si="88"/>
        <v>34</v>
      </c>
      <c r="T944" s="3">
        <f t="shared" si="89"/>
        <v>0</v>
      </c>
      <c r="U944" s="29">
        <v>6</v>
      </c>
      <c r="V944" s="10">
        <v>3</v>
      </c>
      <c r="W944" s="32">
        <v>11</v>
      </c>
      <c r="X944" s="29">
        <v>13</v>
      </c>
      <c r="Y944" s="32">
        <v>3</v>
      </c>
      <c r="Z944" s="32">
        <v>19</v>
      </c>
      <c r="AA944" s="32">
        <v>12</v>
      </c>
      <c r="AB944" s="34">
        <v>0</v>
      </c>
      <c r="AC944" s="34">
        <v>0</v>
      </c>
      <c r="AD944" s="34">
        <v>0</v>
      </c>
    </row>
    <row r="945" spans="1:30" ht="12.75">
      <c r="A945" s="11">
        <v>13750</v>
      </c>
      <c r="B945" s="20" t="s">
        <v>869</v>
      </c>
      <c r="C945" s="20" t="s">
        <v>737</v>
      </c>
      <c r="D945" s="20" t="s">
        <v>3726</v>
      </c>
      <c r="E945" s="20" t="s">
        <v>184</v>
      </c>
      <c r="F945" s="20" t="s">
        <v>3425</v>
      </c>
      <c r="K945" s="20" t="s">
        <v>1948</v>
      </c>
      <c r="L945" s="20" t="s">
        <v>605</v>
      </c>
      <c r="N945" s="12">
        <f>2*S945+2*T945+U945+1.5*V945+1.25*W945+0.25*X945+1</f>
        <v>96.50</v>
      </c>
      <c r="O945" s="12">
        <f t="shared" si="85"/>
        <v>2.1444444444444444</v>
      </c>
      <c r="P945" s="26">
        <v>90</v>
      </c>
      <c r="Q945" s="30">
        <f t="shared" si="86"/>
        <v>19</v>
      </c>
      <c r="R945" s="3">
        <f t="shared" si="87"/>
        <v>34</v>
      </c>
      <c r="S945" s="3">
        <f t="shared" si="88"/>
        <v>34</v>
      </c>
      <c r="T945" s="3">
        <f t="shared" si="89"/>
        <v>0</v>
      </c>
      <c r="U945" s="29">
        <v>6</v>
      </c>
      <c r="V945" s="10">
        <v>3</v>
      </c>
      <c r="W945" s="32">
        <v>11</v>
      </c>
      <c r="X945" s="29">
        <v>13</v>
      </c>
      <c r="Y945" s="32">
        <v>3</v>
      </c>
      <c r="Z945" s="32">
        <v>19</v>
      </c>
      <c r="AA945" s="32">
        <v>12</v>
      </c>
      <c r="AB945" s="34">
        <v>0</v>
      </c>
      <c r="AC945" s="34">
        <v>0</v>
      </c>
      <c r="AD945" s="34">
        <v>0</v>
      </c>
    </row>
    <row r="946" spans="2:30" ht="12.75">
      <c r="B946" s="20" t="s">
        <v>868</v>
      </c>
      <c r="C946" s="20" t="s">
        <v>638</v>
      </c>
      <c r="D946" s="20" t="s">
        <v>3726</v>
      </c>
      <c r="E946" s="20" t="s">
        <v>184</v>
      </c>
      <c r="K946" s="20" t="s">
        <v>1948</v>
      </c>
      <c r="L946" s="20" t="s">
        <v>185</v>
      </c>
      <c r="N946" s="12">
        <f>2*S946+2*T946+U946+1.5*V946+1.25*W946+0.25*X946+2</f>
        <v>97.50</v>
      </c>
      <c r="O946" s="12">
        <f t="shared" si="85"/>
        <v>2.1666666666666665</v>
      </c>
      <c r="P946" s="26">
        <v>90</v>
      </c>
      <c r="Q946" s="30">
        <f t="shared" si="86"/>
        <v>19</v>
      </c>
      <c r="R946" s="3">
        <f t="shared" si="87"/>
        <v>34</v>
      </c>
      <c r="S946" s="3">
        <f t="shared" si="88"/>
        <v>34</v>
      </c>
      <c r="T946" s="3">
        <f t="shared" si="89"/>
        <v>0</v>
      </c>
      <c r="U946" s="29">
        <v>6</v>
      </c>
      <c r="V946" s="10">
        <v>3</v>
      </c>
      <c r="W946" s="32">
        <v>11</v>
      </c>
      <c r="X946" s="29">
        <v>13</v>
      </c>
      <c r="Y946" s="32">
        <v>3</v>
      </c>
      <c r="Z946" s="32">
        <v>19</v>
      </c>
      <c r="AA946" s="32">
        <v>12</v>
      </c>
      <c r="AB946" s="34">
        <v>0</v>
      </c>
      <c r="AC946" s="34">
        <v>0</v>
      </c>
      <c r="AD946" s="34">
        <v>0</v>
      </c>
    </row>
    <row r="947" spans="1:30" ht="12.75">
      <c r="A947" s="11">
        <v>30920</v>
      </c>
      <c r="B947" s="20" t="s">
        <v>872</v>
      </c>
      <c r="D947" s="20" t="s">
        <v>3726</v>
      </c>
      <c r="E947" s="20" t="s">
        <v>184</v>
      </c>
      <c r="F947" s="20" t="s">
        <v>3425</v>
      </c>
      <c r="J947" s="20" t="s">
        <v>7812</v>
      </c>
      <c r="K947" s="20" t="s">
        <v>1948</v>
      </c>
      <c r="L947" s="20" t="s">
        <v>901</v>
      </c>
      <c r="N947" s="12">
        <f t="shared" si="92" ref="N947:N952">2*S947+2*T947+U947+1.5*V947+1.25*W947+0.25*X947+1</f>
        <v>93.25</v>
      </c>
      <c r="O947" s="12">
        <f t="shared" si="85"/>
        <v>1.8838383838383839</v>
      </c>
      <c r="P947" s="26">
        <v>99</v>
      </c>
      <c r="Q947" s="30">
        <f t="shared" si="86"/>
        <v>19</v>
      </c>
      <c r="R947" s="3">
        <f t="shared" si="87"/>
        <v>34</v>
      </c>
      <c r="S947" s="3">
        <f t="shared" si="88"/>
        <v>34</v>
      </c>
      <c r="T947" s="3">
        <f t="shared" si="89"/>
        <v>0</v>
      </c>
      <c r="U947" s="29">
        <v>6</v>
      </c>
      <c r="V947" s="10">
        <v>2</v>
      </c>
      <c r="W947" s="32">
        <v>11</v>
      </c>
      <c r="X947" s="29">
        <v>6</v>
      </c>
      <c r="Y947" s="32">
        <v>3</v>
      </c>
      <c r="Z947" s="32">
        <v>19</v>
      </c>
      <c r="AA947" s="32">
        <v>12</v>
      </c>
      <c r="AB947" s="34">
        <v>0</v>
      </c>
      <c r="AC947" s="34">
        <v>0</v>
      </c>
      <c r="AD947" s="34">
        <v>0</v>
      </c>
    </row>
    <row r="948" spans="1:30" ht="12.75">
      <c r="A948" s="11">
        <v>1106683</v>
      </c>
      <c r="B948" s="20" t="s">
        <v>876</v>
      </c>
      <c r="D948" s="20" t="s">
        <v>3726</v>
      </c>
      <c r="E948" s="20" t="s">
        <v>184</v>
      </c>
      <c r="F948" s="20" t="s">
        <v>3425</v>
      </c>
      <c r="K948" s="20" t="s">
        <v>2806</v>
      </c>
      <c r="L948" s="20" t="s">
        <v>3401</v>
      </c>
      <c r="N948" s="12">
        <f t="shared" si="92"/>
        <v>100.25</v>
      </c>
      <c r="O948" s="12">
        <f t="shared" si="85"/>
        <v>1.8915094339622642</v>
      </c>
      <c r="P948" s="26">
        <v>106</v>
      </c>
      <c r="Q948" s="30">
        <f t="shared" si="86"/>
        <v>19</v>
      </c>
      <c r="R948" s="3">
        <f t="shared" si="87"/>
        <v>35</v>
      </c>
      <c r="S948" s="3">
        <f t="shared" si="88"/>
        <v>35</v>
      </c>
      <c r="T948" s="3">
        <f t="shared" si="89"/>
        <v>0</v>
      </c>
      <c r="U948" s="29">
        <v>7</v>
      </c>
      <c r="V948" s="10">
        <v>2</v>
      </c>
      <c r="W948" s="32">
        <v>12</v>
      </c>
      <c r="X948" s="29">
        <v>17</v>
      </c>
      <c r="Y948" s="32">
        <v>3</v>
      </c>
      <c r="Z948" s="32">
        <v>19</v>
      </c>
      <c r="AA948" s="32">
        <v>13</v>
      </c>
      <c r="AB948" s="34">
        <v>0</v>
      </c>
      <c r="AC948" s="34">
        <v>0</v>
      </c>
      <c r="AD948" s="34">
        <v>0</v>
      </c>
    </row>
    <row r="949" spans="1:30" ht="12.75">
      <c r="A949" s="11">
        <v>22625000</v>
      </c>
      <c r="B949" s="20" t="s">
        <v>868</v>
      </c>
      <c r="C949" s="20" t="s">
        <v>7646</v>
      </c>
      <c r="D949" s="20" t="s">
        <v>3726</v>
      </c>
      <c r="E949" s="20" t="s">
        <v>184</v>
      </c>
      <c r="F949" s="20" t="s">
        <v>3425</v>
      </c>
      <c r="K949" s="20" t="s">
        <v>2810</v>
      </c>
      <c r="L949" s="20" t="s">
        <v>8461</v>
      </c>
      <c r="M949" s="39" t="s">
        <v>8854</v>
      </c>
      <c r="N949" s="12">
        <f t="shared" si="92"/>
        <v>96.25</v>
      </c>
      <c r="O949" s="12">
        <f t="shared" si="85"/>
        <v>3.5648148148148149</v>
      </c>
      <c r="P949" s="26">
        <v>54</v>
      </c>
      <c r="Q949" s="30">
        <f t="shared" si="86"/>
        <v>18</v>
      </c>
      <c r="R949" s="3">
        <f t="shared" si="87"/>
        <v>32</v>
      </c>
      <c r="S949" s="3">
        <f t="shared" si="88"/>
        <v>32</v>
      </c>
      <c r="T949" s="3">
        <f t="shared" si="89"/>
        <v>0</v>
      </c>
      <c r="U949" s="29">
        <v>5</v>
      </c>
      <c r="V949" s="10">
        <v>7</v>
      </c>
      <c r="W949" s="32">
        <v>9</v>
      </c>
      <c r="X949" s="29">
        <v>18</v>
      </c>
      <c r="Y949" s="32">
        <v>4</v>
      </c>
      <c r="Z949" s="32">
        <v>18</v>
      </c>
      <c r="AA949" s="32">
        <v>10</v>
      </c>
      <c r="AB949" s="34">
        <v>0</v>
      </c>
      <c r="AC949" s="34">
        <v>0</v>
      </c>
      <c r="AD949" s="34">
        <v>0</v>
      </c>
    </row>
    <row r="950" spans="1:30" ht="12.75">
      <c r="A950" s="11">
        <v>22625000</v>
      </c>
      <c r="B950" s="20" t="s">
        <v>868</v>
      </c>
      <c r="C950" s="20" t="s">
        <v>7646</v>
      </c>
      <c r="D950" s="20" t="s">
        <v>3726</v>
      </c>
      <c r="E950" s="20" t="s">
        <v>184</v>
      </c>
      <c r="F950" s="20" t="s">
        <v>3425</v>
      </c>
      <c r="K950" s="20" t="s">
        <v>2810</v>
      </c>
      <c r="L950" s="20" t="s">
        <v>8460</v>
      </c>
      <c r="M950" s="39" t="s">
        <v>8851</v>
      </c>
      <c r="N950" s="12">
        <f t="shared" si="92"/>
        <v>96.25</v>
      </c>
      <c r="O950" s="12">
        <f t="shared" si="85"/>
        <v>3.5648148148148149</v>
      </c>
      <c r="P950" s="26">
        <v>54</v>
      </c>
      <c r="Q950" s="30">
        <f t="shared" si="86"/>
        <v>18</v>
      </c>
      <c r="R950" s="3">
        <f t="shared" si="87"/>
        <v>32</v>
      </c>
      <c r="S950" s="3">
        <f t="shared" si="88"/>
        <v>32</v>
      </c>
      <c r="T950" s="3">
        <f t="shared" si="89"/>
        <v>0</v>
      </c>
      <c r="U950" s="29">
        <v>5</v>
      </c>
      <c r="V950" s="10">
        <v>7</v>
      </c>
      <c r="W950" s="32">
        <v>9</v>
      </c>
      <c r="X950" s="29">
        <v>18</v>
      </c>
      <c r="Y950" s="32">
        <v>4</v>
      </c>
      <c r="Z950" s="32">
        <v>18</v>
      </c>
      <c r="AA950" s="32">
        <v>10</v>
      </c>
      <c r="AB950" s="34">
        <v>0</v>
      </c>
      <c r="AC950" s="34">
        <v>0</v>
      </c>
      <c r="AD950" s="34">
        <v>0</v>
      </c>
    </row>
    <row r="951" spans="1:30" ht="12.75">
      <c r="A951" s="11">
        <v>22625000</v>
      </c>
      <c r="B951" s="20" t="s">
        <v>868</v>
      </c>
      <c r="C951" s="20" t="s">
        <v>7646</v>
      </c>
      <c r="D951" s="20" t="s">
        <v>3726</v>
      </c>
      <c r="E951" s="20" t="s">
        <v>184</v>
      </c>
      <c r="F951" s="20" t="s">
        <v>3425</v>
      </c>
      <c r="K951" s="20" t="s">
        <v>2810</v>
      </c>
      <c r="L951" s="20" t="s">
        <v>8462</v>
      </c>
      <c r="M951" s="39" t="s">
        <v>8855</v>
      </c>
      <c r="N951" s="12">
        <f t="shared" si="92"/>
        <v>96.25</v>
      </c>
      <c r="O951" s="12">
        <f t="shared" si="85"/>
        <v>3.5648148148148149</v>
      </c>
      <c r="P951" s="26">
        <v>54</v>
      </c>
      <c r="Q951" s="30">
        <f t="shared" si="86"/>
        <v>18</v>
      </c>
      <c r="R951" s="3">
        <f t="shared" si="87"/>
        <v>32</v>
      </c>
      <c r="S951" s="3">
        <f t="shared" si="88"/>
        <v>32</v>
      </c>
      <c r="T951" s="3">
        <f t="shared" si="89"/>
        <v>0</v>
      </c>
      <c r="U951" s="29">
        <v>5</v>
      </c>
      <c r="V951" s="10">
        <v>7</v>
      </c>
      <c r="W951" s="32">
        <v>9</v>
      </c>
      <c r="X951" s="29">
        <v>18</v>
      </c>
      <c r="Y951" s="32">
        <v>4</v>
      </c>
      <c r="Z951" s="32">
        <v>18</v>
      </c>
      <c r="AA951" s="32">
        <v>10</v>
      </c>
      <c r="AB951" s="34">
        <v>0</v>
      </c>
      <c r="AC951" s="34">
        <v>0</v>
      </c>
      <c r="AD951" s="34">
        <v>0</v>
      </c>
    </row>
    <row r="952" spans="1:30" ht="12.75">
      <c r="A952" s="11">
        <v>22625000</v>
      </c>
      <c r="B952" s="20" t="s">
        <v>868</v>
      </c>
      <c r="C952" s="20" t="s">
        <v>7646</v>
      </c>
      <c r="D952" s="20" t="s">
        <v>3726</v>
      </c>
      <c r="E952" s="20" t="s">
        <v>184</v>
      </c>
      <c r="F952" s="20" t="s">
        <v>3425</v>
      </c>
      <c r="K952" s="20" t="s">
        <v>2810</v>
      </c>
      <c r="L952" s="20" t="s">
        <v>8836</v>
      </c>
      <c r="N952" s="12">
        <f t="shared" si="92"/>
        <v>96.25</v>
      </c>
      <c r="O952" s="12">
        <f t="shared" si="85"/>
        <v>3.5648148148148149</v>
      </c>
      <c r="P952" s="26">
        <v>54</v>
      </c>
      <c r="Q952" s="30">
        <f t="shared" si="86"/>
        <v>18</v>
      </c>
      <c r="R952" s="3">
        <f t="shared" si="87"/>
        <v>32</v>
      </c>
      <c r="S952" s="3">
        <f t="shared" si="88"/>
        <v>32</v>
      </c>
      <c r="T952" s="3">
        <f t="shared" si="89"/>
        <v>0</v>
      </c>
      <c r="U952" s="29">
        <v>5</v>
      </c>
      <c r="V952" s="10">
        <v>7</v>
      </c>
      <c r="W952" s="32">
        <v>9</v>
      </c>
      <c r="X952" s="29">
        <v>18</v>
      </c>
      <c r="Y952" s="32">
        <v>4</v>
      </c>
      <c r="Z952" s="32">
        <v>18</v>
      </c>
      <c r="AA952" s="32">
        <v>10</v>
      </c>
      <c r="AB952" s="34">
        <v>0</v>
      </c>
      <c r="AC952" s="34">
        <v>0</v>
      </c>
      <c r="AD952" s="34">
        <v>0</v>
      </c>
    </row>
    <row r="953" spans="1:30" ht="12.75">
      <c r="A953" s="11">
        <v>9625</v>
      </c>
      <c r="B953" s="20" t="s">
        <v>872</v>
      </c>
      <c r="D953" s="20" t="s">
        <v>3726</v>
      </c>
      <c r="E953" s="20" t="s">
        <v>184</v>
      </c>
      <c r="F953" s="20" t="s">
        <v>3424</v>
      </c>
      <c r="K953" s="20" t="s">
        <v>2561</v>
      </c>
      <c r="L953" s="20" t="s">
        <v>927</v>
      </c>
      <c r="N953" s="12">
        <f>2*S953+2*T953+U953+1.5*V953+1.25*W953+0.25*X953+2</f>
        <v>80.75</v>
      </c>
      <c r="O953" s="12">
        <f t="shared" si="85"/>
        <v>2.6916666666666669</v>
      </c>
      <c r="P953" s="26">
        <v>60</v>
      </c>
      <c r="Q953" s="30">
        <f t="shared" si="86"/>
        <v>18</v>
      </c>
      <c r="R953" s="3">
        <f t="shared" si="87"/>
        <v>27</v>
      </c>
      <c r="S953" s="3">
        <f t="shared" si="88"/>
        <v>27</v>
      </c>
      <c r="T953" s="3">
        <f t="shared" si="89"/>
        <v>0</v>
      </c>
      <c r="U953" s="29">
        <v>6</v>
      </c>
      <c r="V953" s="10">
        <v>4</v>
      </c>
      <c r="W953" s="32">
        <v>9</v>
      </c>
      <c r="X953" s="29">
        <v>6</v>
      </c>
      <c r="Y953" s="32">
        <v>2</v>
      </c>
      <c r="Z953" s="32">
        <v>18</v>
      </c>
      <c r="AA953" s="32">
        <v>7</v>
      </c>
      <c r="AB953" s="34">
        <v>0</v>
      </c>
      <c r="AC953" s="34">
        <v>0</v>
      </c>
      <c r="AD953" s="34">
        <v>0</v>
      </c>
    </row>
    <row r="954" spans="1:30" ht="12.75">
      <c r="A954" s="11">
        <v>250000</v>
      </c>
      <c r="B954" s="20" t="s">
        <v>868</v>
      </c>
      <c r="C954" s="20" t="s">
        <v>7654</v>
      </c>
      <c r="D954" s="20" t="s">
        <v>3726</v>
      </c>
      <c r="E954" s="20" t="s">
        <v>184</v>
      </c>
      <c r="F954" s="20" t="s">
        <v>3424</v>
      </c>
      <c r="K954" s="20" t="s">
        <v>2805</v>
      </c>
      <c r="L954" s="20" t="s">
        <v>2069</v>
      </c>
      <c r="N954" s="12">
        <f>2*S954+2*T954+U954+1.5*V954+1.25*W954+0.25*X954+2</f>
        <v>100.50</v>
      </c>
      <c r="O954" s="12">
        <f t="shared" si="85"/>
        <v>2.68</v>
      </c>
      <c r="P954" s="26">
        <v>75</v>
      </c>
      <c r="Q954" s="30">
        <f t="shared" si="86"/>
        <v>18</v>
      </c>
      <c r="R954" s="3">
        <f t="shared" si="87"/>
        <v>34</v>
      </c>
      <c r="S954" s="3">
        <f t="shared" si="88"/>
        <v>34</v>
      </c>
      <c r="T954" s="3">
        <f t="shared" si="89"/>
        <v>0</v>
      </c>
      <c r="U954" s="29">
        <v>7</v>
      </c>
      <c r="V954" s="10">
        <v>4</v>
      </c>
      <c r="W954" s="32">
        <v>11</v>
      </c>
      <c r="X954" s="29">
        <v>15</v>
      </c>
      <c r="Y954" s="32">
        <v>2</v>
      </c>
      <c r="Z954" s="32">
        <v>18</v>
      </c>
      <c r="AA954" s="32">
        <v>14</v>
      </c>
      <c r="AB954" s="34">
        <v>0</v>
      </c>
      <c r="AC954" s="34">
        <v>0</v>
      </c>
      <c r="AD954" s="34">
        <v>0</v>
      </c>
    </row>
    <row r="955" spans="1:30" ht="12.75">
      <c r="A955" s="11">
        <v>250000</v>
      </c>
      <c r="B955" s="20" t="s">
        <v>868</v>
      </c>
      <c r="C955" s="20" t="s">
        <v>7655</v>
      </c>
      <c r="D955" s="20" t="s">
        <v>3726</v>
      </c>
      <c r="E955" s="20" t="s">
        <v>184</v>
      </c>
      <c r="F955" s="20" t="s">
        <v>3424</v>
      </c>
      <c r="K955" s="20" t="s">
        <v>2805</v>
      </c>
      <c r="L955" s="20" t="s">
        <v>2430</v>
      </c>
      <c r="N955" s="12">
        <f>2*S955+2*T955+U955+1.5*V955+1.25*W955+0.25*X955+2</f>
        <v>100.50</v>
      </c>
      <c r="O955" s="12">
        <f t="shared" si="85"/>
        <v>2.68</v>
      </c>
      <c r="P955" s="26">
        <v>75</v>
      </c>
      <c r="Q955" s="30">
        <f t="shared" si="86"/>
        <v>18</v>
      </c>
      <c r="R955" s="3">
        <f t="shared" si="87"/>
        <v>34</v>
      </c>
      <c r="S955" s="3">
        <f t="shared" si="88"/>
        <v>34</v>
      </c>
      <c r="T955" s="3">
        <f t="shared" si="89"/>
        <v>0</v>
      </c>
      <c r="U955" s="29">
        <v>7</v>
      </c>
      <c r="V955" s="10">
        <v>4</v>
      </c>
      <c r="W955" s="32">
        <v>11</v>
      </c>
      <c r="X955" s="29">
        <v>15</v>
      </c>
      <c r="Y955" s="32">
        <v>2</v>
      </c>
      <c r="Z955" s="32">
        <v>18</v>
      </c>
      <c r="AA955" s="32">
        <v>14</v>
      </c>
      <c r="AB955" s="34">
        <v>0</v>
      </c>
      <c r="AC955" s="34">
        <v>0</v>
      </c>
      <c r="AD955" s="34">
        <v>0</v>
      </c>
    </row>
    <row r="956" spans="1:30" ht="12.75">
      <c r="A956" s="11">
        <v>2812500</v>
      </c>
      <c r="B956" s="20" t="s">
        <v>868</v>
      </c>
      <c r="C956" s="20" t="s">
        <v>7657</v>
      </c>
      <c r="D956" s="20" t="s">
        <v>3726</v>
      </c>
      <c r="E956" s="20" t="s">
        <v>184</v>
      </c>
      <c r="F956" s="20" t="s">
        <v>3424</v>
      </c>
      <c r="K956" s="20" t="s">
        <v>2805</v>
      </c>
      <c r="L956" s="20" t="s">
        <v>5727</v>
      </c>
      <c r="N956" s="12">
        <f>2*S956+2*T956+U956+1.5*V956+1.25*W956+0.25*X956+2</f>
        <v>100.50</v>
      </c>
      <c r="O956" s="12">
        <f t="shared" si="85"/>
        <v>2.68</v>
      </c>
      <c r="P956" s="26">
        <v>75</v>
      </c>
      <c r="Q956" s="30">
        <f t="shared" si="86"/>
        <v>18</v>
      </c>
      <c r="R956" s="3">
        <f t="shared" si="87"/>
        <v>34</v>
      </c>
      <c r="S956" s="3">
        <f t="shared" si="88"/>
        <v>34</v>
      </c>
      <c r="T956" s="3">
        <f t="shared" si="89"/>
        <v>0</v>
      </c>
      <c r="U956" s="29">
        <v>7</v>
      </c>
      <c r="V956" s="10">
        <v>4</v>
      </c>
      <c r="W956" s="32">
        <v>11</v>
      </c>
      <c r="X956" s="29">
        <v>15</v>
      </c>
      <c r="Y956" s="32">
        <v>2</v>
      </c>
      <c r="Z956" s="32">
        <v>18</v>
      </c>
      <c r="AA956" s="32">
        <v>14</v>
      </c>
      <c r="AB956" s="34">
        <v>0</v>
      </c>
      <c r="AC956" s="34">
        <v>0</v>
      </c>
      <c r="AD956" s="34">
        <v>0</v>
      </c>
    </row>
    <row r="957" spans="1:30" ht="12.75">
      <c r="A957" s="11">
        <v>15881</v>
      </c>
      <c r="B957" s="20" t="s">
        <v>872</v>
      </c>
      <c r="D957" s="20" t="s">
        <v>3726</v>
      </c>
      <c r="E957" s="20" t="s">
        <v>184</v>
      </c>
      <c r="F957" s="20" t="s">
        <v>3425</v>
      </c>
      <c r="G957" s="48" t="s">
        <v>3435</v>
      </c>
      <c r="K957" s="20" t="s">
        <v>1948</v>
      </c>
      <c r="L957" s="20" t="s">
        <v>901</v>
      </c>
      <c r="N957" s="12">
        <f>2*S957+2*T957+U957+1.5*V957+1.25*W957+0.25*X957+1</f>
        <v>89.75</v>
      </c>
      <c r="O957" s="12">
        <f t="shared" si="85"/>
        <v>1.9944444444444445</v>
      </c>
      <c r="P957" s="26">
        <v>90</v>
      </c>
      <c r="Q957" s="30">
        <f t="shared" si="86"/>
        <v>18</v>
      </c>
      <c r="R957" s="3">
        <f t="shared" si="87"/>
        <v>32</v>
      </c>
      <c r="S957" s="3">
        <f t="shared" si="88"/>
        <v>32</v>
      </c>
      <c r="T957" s="3">
        <f t="shared" si="89"/>
        <v>0</v>
      </c>
      <c r="U957" s="29">
        <v>6</v>
      </c>
      <c r="V957" s="10">
        <v>4</v>
      </c>
      <c r="W957" s="32">
        <v>9</v>
      </c>
      <c r="X957" s="29">
        <v>6</v>
      </c>
      <c r="Y957" s="32">
        <v>3</v>
      </c>
      <c r="Z957" s="32">
        <v>18</v>
      </c>
      <c r="AA957" s="32">
        <v>11</v>
      </c>
      <c r="AB957" s="34">
        <v>0</v>
      </c>
      <c r="AC957" s="34">
        <v>0</v>
      </c>
      <c r="AD957" s="34">
        <v>0</v>
      </c>
    </row>
    <row r="958" spans="1:30" ht="12.75">
      <c r="A958" s="11">
        <v>615412</v>
      </c>
      <c r="B958" s="20" t="s">
        <v>872</v>
      </c>
      <c r="D958" s="20" t="s">
        <v>3726</v>
      </c>
      <c r="E958" s="20" t="s">
        <v>184</v>
      </c>
      <c r="F958" s="20" t="s">
        <v>3424</v>
      </c>
      <c r="J958" s="20" t="s">
        <v>7812</v>
      </c>
      <c r="K958" s="20" t="s">
        <v>2807</v>
      </c>
      <c r="L958" s="20" t="s">
        <v>8116</v>
      </c>
      <c r="N958" s="12">
        <f>2*S958+2*T958+U958+1.5*V958+1.25*W958+0.25*X958+2</f>
        <v>96.25</v>
      </c>
      <c r="O958" s="12">
        <f t="shared" si="85"/>
        <v>2.3192771084337349</v>
      </c>
      <c r="P958" s="26">
        <v>83</v>
      </c>
      <c r="Q958" s="30">
        <f t="shared" si="86"/>
        <v>18</v>
      </c>
      <c r="R958" s="3">
        <f t="shared" si="87"/>
        <v>33</v>
      </c>
      <c r="S958" s="3">
        <f t="shared" si="88"/>
        <v>33</v>
      </c>
      <c r="T958" s="3">
        <f t="shared" si="89"/>
        <v>0</v>
      </c>
      <c r="U958" s="29">
        <v>7</v>
      </c>
      <c r="V958" s="10">
        <v>3</v>
      </c>
      <c r="W958" s="32">
        <v>11</v>
      </c>
      <c r="X958" s="29">
        <v>12</v>
      </c>
      <c r="Y958" s="32">
        <v>1</v>
      </c>
      <c r="Z958" s="32">
        <v>18</v>
      </c>
      <c r="AA958" s="32">
        <v>14</v>
      </c>
      <c r="AB958" s="34">
        <v>0</v>
      </c>
      <c r="AC958" s="34">
        <v>0</v>
      </c>
      <c r="AD958" s="34">
        <v>0</v>
      </c>
    </row>
    <row r="959" spans="1:30" ht="12.75">
      <c r="A959" s="11">
        <v>615412</v>
      </c>
      <c r="B959" s="20" t="s">
        <v>876</v>
      </c>
      <c r="D959" s="20" t="s">
        <v>3726</v>
      </c>
      <c r="E959" s="20" t="s">
        <v>184</v>
      </c>
      <c r="F959" s="20" t="s">
        <v>3424</v>
      </c>
      <c r="K959" s="20" t="s">
        <v>2807</v>
      </c>
      <c r="L959" s="20" t="s">
        <v>2385</v>
      </c>
      <c r="N959" s="12">
        <f>2*S959+2*T959+U959+1.5*V959+1.25*W959+0.25*X959+2</f>
        <v>96.25</v>
      </c>
      <c r="O959" s="12">
        <f t="shared" si="85"/>
        <v>2.3192771084337349</v>
      </c>
      <c r="P959" s="26">
        <v>83</v>
      </c>
      <c r="Q959" s="30">
        <f t="shared" si="86"/>
        <v>18</v>
      </c>
      <c r="R959" s="3">
        <f t="shared" si="87"/>
        <v>33</v>
      </c>
      <c r="S959" s="3">
        <f t="shared" si="88"/>
        <v>33</v>
      </c>
      <c r="T959" s="3">
        <f t="shared" si="89"/>
        <v>0</v>
      </c>
      <c r="U959" s="29">
        <v>7</v>
      </c>
      <c r="V959" s="10">
        <v>3</v>
      </c>
      <c r="W959" s="32">
        <v>11</v>
      </c>
      <c r="X959" s="29">
        <v>12</v>
      </c>
      <c r="Y959" s="32">
        <v>1</v>
      </c>
      <c r="Z959" s="32">
        <v>18</v>
      </c>
      <c r="AA959" s="32">
        <v>14</v>
      </c>
      <c r="AB959" s="34">
        <v>0</v>
      </c>
      <c r="AC959" s="34">
        <v>0</v>
      </c>
      <c r="AD959" s="34">
        <v>0</v>
      </c>
    </row>
    <row r="960" spans="1:30" ht="12.75">
      <c r="A960" s="11">
        <v>15125</v>
      </c>
      <c r="B960" s="20" t="s">
        <v>872</v>
      </c>
      <c r="D960" s="20" t="s">
        <v>3726</v>
      </c>
      <c r="E960" s="20" t="s">
        <v>184</v>
      </c>
      <c r="F960" s="20" t="s">
        <v>3425</v>
      </c>
      <c r="K960" s="20" t="s">
        <v>1948</v>
      </c>
      <c r="L960" s="20" t="s">
        <v>901</v>
      </c>
      <c r="N960" s="12">
        <f>2*S960+2*T960+U960+1.5*V960+1.25*W960+0.25*X960+1</f>
        <v>89.50</v>
      </c>
      <c r="O960" s="12">
        <f t="shared" si="85"/>
        <v>1.9888888888888889</v>
      </c>
      <c r="P960" s="26">
        <v>90</v>
      </c>
      <c r="Q960" s="30">
        <f t="shared" si="86"/>
        <v>18</v>
      </c>
      <c r="R960" s="3">
        <f t="shared" si="87"/>
        <v>32</v>
      </c>
      <c r="S960" s="3">
        <f t="shared" si="88"/>
        <v>32</v>
      </c>
      <c r="T960" s="3">
        <f t="shared" si="89"/>
        <v>0</v>
      </c>
      <c r="U960" s="29">
        <v>6</v>
      </c>
      <c r="V960" s="10">
        <v>3</v>
      </c>
      <c r="W960" s="32">
        <v>10</v>
      </c>
      <c r="X960" s="29">
        <v>6</v>
      </c>
      <c r="Y960" s="32">
        <v>3</v>
      </c>
      <c r="Z960" s="32">
        <v>18</v>
      </c>
      <c r="AA960" s="32">
        <v>11</v>
      </c>
      <c r="AB960" s="34">
        <v>0</v>
      </c>
      <c r="AC960" s="34">
        <v>0</v>
      </c>
      <c r="AD960" s="34">
        <v>0</v>
      </c>
    </row>
    <row r="961" spans="1:30" ht="12.75">
      <c r="A961" s="11">
        <v>500000</v>
      </c>
      <c r="B961" s="20" t="s">
        <v>868</v>
      </c>
      <c r="C961" s="20" t="s">
        <v>7657</v>
      </c>
      <c r="D961" s="20" t="s">
        <v>3726</v>
      </c>
      <c r="E961" s="20" t="s">
        <v>184</v>
      </c>
      <c r="F961" s="20" t="s">
        <v>3424</v>
      </c>
      <c r="K961" s="20" t="s">
        <v>2799</v>
      </c>
      <c r="L961" s="20" t="s">
        <v>5690</v>
      </c>
      <c r="N961" s="12">
        <f>2*S961+2*T961+U961+1.5*V961+1.25*W961+0.25*X961+2</f>
        <v>81.25</v>
      </c>
      <c r="O961" s="12">
        <f t="shared" si="85"/>
        <v>4.5138888888888893</v>
      </c>
      <c r="P961" s="26">
        <v>36</v>
      </c>
      <c r="Q961" s="30">
        <f t="shared" si="86"/>
        <v>17</v>
      </c>
      <c r="R961" s="3">
        <f t="shared" si="87"/>
        <v>25</v>
      </c>
      <c r="S961" s="3">
        <f t="shared" si="88"/>
        <v>25</v>
      </c>
      <c r="T961" s="3">
        <f t="shared" si="89"/>
        <v>0</v>
      </c>
      <c r="U961" s="29">
        <v>5</v>
      </c>
      <c r="V961" s="10">
        <v>7</v>
      </c>
      <c r="W961" s="32">
        <v>8</v>
      </c>
      <c r="X961" s="29">
        <v>15</v>
      </c>
      <c r="Y961" s="32">
        <v>3</v>
      </c>
      <c r="Z961" s="32">
        <v>17</v>
      </c>
      <c r="AA961" s="32">
        <v>5</v>
      </c>
      <c r="AB961" s="34">
        <v>0</v>
      </c>
      <c r="AC961" s="34">
        <v>0</v>
      </c>
      <c r="AD961" s="34">
        <v>0</v>
      </c>
    </row>
    <row r="962" spans="1:30" ht="12.75">
      <c r="A962" s="11">
        <v>686213</v>
      </c>
      <c r="B962" s="20" t="s">
        <v>872</v>
      </c>
      <c r="C962" s="20" t="s">
        <v>7584</v>
      </c>
      <c r="D962" s="20" t="s">
        <v>3726</v>
      </c>
      <c r="E962" s="20" t="s">
        <v>184</v>
      </c>
      <c r="F962" s="20" t="s">
        <v>3425</v>
      </c>
      <c r="G962" s="48" t="s">
        <v>8235</v>
      </c>
      <c r="H962" s="71" t="s">
        <v>7812</v>
      </c>
      <c r="I962" s="20" t="s">
        <v>1586</v>
      </c>
      <c r="K962" s="20" t="s">
        <v>1948</v>
      </c>
      <c r="L962" s="20" t="s">
        <v>4968</v>
      </c>
      <c r="N962" s="12">
        <f>2*S962+2*T962+U962+1.5*V962+1.25*W962+0.25*X962+1</f>
        <v>86.75</v>
      </c>
      <c r="O962" s="12">
        <f t="shared" si="93" ref="O962:O1025">N962/(P962*0.5)</f>
        <v>2.5514705882352939</v>
      </c>
      <c r="P962" s="26">
        <v>68</v>
      </c>
      <c r="Q962" s="30">
        <f t="shared" si="94" ref="Q962:Q1025">MAX(Y962:AD962)</f>
        <v>17</v>
      </c>
      <c r="R962" s="3">
        <f t="shared" si="95" ref="R962:R1025">SUM(Y962:AD962)</f>
        <v>30</v>
      </c>
      <c r="S962" s="3">
        <f t="shared" si="96" ref="S962:S1025">SUM(Y962:AA962)</f>
        <v>30</v>
      </c>
      <c r="T962" s="3">
        <f t="shared" si="97" ref="T962:T1025">SUM(AB962:AD962)</f>
        <v>0</v>
      </c>
      <c r="U962" s="29">
        <v>5</v>
      </c>
      <c r="V962" s="10">
        <v>6</v>
      </c>
      <c r="W962" s="32">
        <v>7</v>
      </c>
      <c r="X962" s="29">
        <v>12</v>
      </c>
      <c r="Y962" s="32">
        <v>3</v>
      </c>
      <c r="Z962" s="32">
        <v>17</v>
      </c>
      <c r="AA962" s="32">
        <v>10</v>
      </c>
      <c r="AB962" s="34">
        <v>0</v>
      </c>
      <c r="AC962" s="34">
        <v>0</v>
      </c>
      <c r="AD962" s="34">
        <v>0</v>
      </c>
    </row>
    <row r="963" spans="2:30" ht="12.75">
      <c r="B963" s="20" t="s">
        <v>872</v>
      </c>
      <c r="D963" s="20" t="s">
        <v>3726</v>
      </c>
      <c r="E963" s="20" t="s">
        <v>184</v>
      </c>
      <c r="F963" s="20" t="s">
        <v>3425</v>
      </c>
      <c r="G963" s="48" t="s">
        <v>8266</v>
      </c>
      <c r="H963" s="71" t="s">
        <v>7812</v>
      </c>
      <c r="I963" s="20" t="s">
        <v>1586</v>
      </c>
      <c r="K963" s="20" t="s">
        <v>2806</v>
      </c>
      <c r="L963" s="20" t="s">
        <v>596</v>
      </c>
      <c r="N963" s="12">
        <f>2*S963+2*T963+U963+1.5*V963+1.25*W963+0.25*X963+1</f>
        <v>91</v>
      </c>
      <c r="O963" s="12">
        <f t="shared" si="93"/>
        <v>2.4266666666666667</v>
      </c>
      <c r="P963" s="26">
        <v>75</v>
      </c>
      <c r="Q963" s="30">
        <f t="shared" si="94"/>
        <v>17</v>
      </c>
      <c r="R963" s="3">
        <f t="shared" si="95"/>
        <v>31</v>
      </c>
      <c r="S963" s="3">
        <f t="shared" si="96"/>
        <v>31</v>
      </c>
      <c r="T963" s="3">
        <f t="shared" si="97"/>
        <v>0</v>
      </c>
      <c r="U963" s="29">
        <v>6</v>
      </c>
      <c r="V963" s="10">
        <v>6</v>
      </c>
      <c r="W963" s="32">
        <v>8</v>
      </c>
      <c r="X963" s="29">
        <v>12</v>
      </c>
      <c r="Y963" s="32">
        <v>3</v>
      </c>
      <c r="Z963" s="32">
        <v>17</v>
      </c>
      <c r="AA963" s="32">
        <v>11</v>
      </c>
      <c r="AB963" s="34">
        <v>0</v>
      </c>
      <c r="AC963" s="34">
        <v>0</v>
      </c>
      <c r="AD963" s="34">
        <v>0</v>
      </c>
    </row>
    <row r="964" spans="1:30" ht="12.75">
      <c r="A964" s="11">
        <v>6582</v>
      </c>
      <c r="B964" s="20" t="s">
        <v>872</v>
      </c>
      <c r="D964" s="20" t="s">
        <v>3726</v>
      </c>
      <c r="E964" s="20" t="s">
        <v>184</v>
      </c>
      <c r="F964" s="20" t="s">
        <v>3424</v>
      </c>
      <c r="K964" s="20" t="s">
        <v>2561</v>
      </c>
      <c r="L964" s="20" t="s">
        <v>927</v>
      </c>
      <c r="N964" s="12">
        <f t="shared" si="98" ref="N964:N971">2*S964+2*T964+U964+1.5*V964+1.25*W964+0.25*X964+2</f>
        <v>81</v>
      </c>
      <c r="O964" s="12">
        <f t="shared" si="93"/>
        <v>2.70</v>
      </c>
      <c r="P964" s="26">
        <v>60</v>
      </c>
      <c r="Q964" s="30">
        <f t="shared" si="94"/>
        <v>17</v>
      </c>
      <c r="R964" s="3">
        <f t="shared" si="95"/>
        <v>26</v>
      </c>
      <c r="S964" s="3">
        <f t="shared" si="96"/>
        <v>26</v>
      </c>
      <c r="T964" s="3">
        <f t="shared" si="97"/>
        <v>0</v>
      </c>
      <c r="U964" s="29">
        <v>6</v>
      </c>
      <c r="V964" s="10">
        <v>5</v>
      </c>
      <c r="W964" s="32">
        <v>8</v>
      </c>
      <c r="X964" s="29">
        <v>14</v>
      </c>
      <c r="Y964" s="32">
        <v>2</v>
      </c>
      <c r="Z964" s="32">
        <v>17</v>
      </c>
      <c r="AA964" s="32">
        <v>7</v>
      </c>
      <c r="AB964" s="34">
        <v>0</v>
      </c>
      <c r="AC964" s="34">
        <v>0</v>
      </c>
      <c r="AD964" s="34">
        <v>0</v>
      </c>
    </row>
    <row r="965" spans="1:30" ht="12.75">
      <c r="A965" s="11">
        <v>7425</v>
      </c>
      <c r="B965" s="20" t="s">
        <v>872</v>
      </c>
      <c r="D965" s="20" t="s">
        <v>3726</v>
      </c>
      <c r="E965" s="20" t="s">
        <v>184</v>
      </c>
      <c r="F965" s="20" t="s">
        <v>3424</v>
      </c>
      <c r="J965" s="20" t="s">
        <v>7812</v>
      </c>
      <c r="K965" s="20" t="s">
        <v>2808</v>
      </c>
      <c r="L965" s="20" t="s">
        <v>8120</v>
      </c>
      <c r="N965" s="12">
        <f t="shared" si="98"/>
        <v>80.75</v>
      </c>
      <c r="O965" s="12">
        <f t="shared" si="93"/>
        <v>2.6916666666666669</v>
      </c>
      <c r="P965" s="26">
        <v>60</v>
      </c>
      <c r="Q965" s="30">
        <f t="shared" si="94"/>
        <v>17</v>
      </c>
      <c r="R965" s="3">
        <f t="shared" si="95"/>
        <v>26</v>
      </c>
      <c r="S965" s="3">
        <f t="shared" si="96"/>
        <v>26</v>
      </c>
      <c r="T965" s="3">
        <f t="shared" si="97"/>
        <v>0</v>
      </c>
      <c r="U965" s="29">
        <v>6</v>
      </c>
      <c r="V965" s="10">
        <v>4</v>
      </c>
      <c r="W965" s="32">
        <v>9</v>
      </c>
      <c r="X965" s="29">
        <v>14</v>
      </c>
      <c r="Y965" s="32">
        <v>2</v>
      </c>
      <c r="Z965" s="32">
        <v>17</v>
      </c>
      <c r="AA965" s="32">
        <v>7</v>
      </c>
      <c r="AB965" s="34">
        <v>0</v>
      </c>
      <c r="AC965" s="34">
        <v>0</v>
      </c>
      <c r="AD965" s="34">
        <v>0</v>
      </c>
    </row>
    <row r="966" spans="1:30" ht="12.75">
      <c r="A966" s="11">
        <v>437</v>
      </c>
      <c r="B966" s="20" t="s">
        <v>868</v>
      </c>
      <c r="C966" s="20" t="s">
        <v>7671</v>
      </c>
      <c r="D966" s="20" t="s">
        <v>3726</v>
      </c>
      <c r="E966" s="20" t="s">
        <v>184</v>
      </c>
      <c r="F966" s="20" t="s">
        <v>3424</v>
      </c>
      <c r="K966" s="20" t="s">
        <v>2561</v>
      </c>
      <c r="L966" s="20" t="s">
        <v>8463</v>
      </c>
      <c r="N966" s="12">
        <f t="shared" si="98"/>
        <v>80</v>
      </c>
      <c r="O966" s="12">
        <f t="shared" si="93"/>
        <v>2.6666666666666665</v>
      </c>
      <c r="P966" s="26">
        <v>60</v>
      </c>
      <c r="Q966" s="30">
        <f t="shared" si="94"/>
        <v>17</v>
      </c>
      <c r="R966" s="3">
        <f t="shared" si="95"/>
        <v>26</v>
      </c>
      <c r="S966" s="3">
        <f t="shared" si="96"/>
        <v>26</v>
      </c>
      <c r="T966" s="3">
        <f t="shared" si="97"/>
        <v>0</v>
      </c>
      <c r="U966" s="29">
        <v>6</v>
      </c>
      <c r="V966" s="10">
        <v>4</v>
      </c>
      <c r="W966" s="32">
        <v>9</v>
      </c>
      <c r="X966" s="29">
        <v>11</v>
      </c>
      <c r="Y966" s="32">
        <v>2</v>
      </c>
      <c r="Z966" s="32">
        <v>17</v>
      </c>
      <c r="AA966" s="32">
        <v>7</v>
      </c>
      <c r="AB966" s="34">
        <v>0</v>
      </c>
      <c r="AC966" s="34">
        <v>0</v>
      </c>
      <c r="AD966" s="34">
        <v>0</v>
      </c>
    </row>
    <row r="967" spans="1:30" ht="12.75">
      <c r="A967" s="11">
        <v>233743</v>
      </c>
      <c r="B967" s="20" t="s">
        <v>870</v>
      </c>
      <c r="C967" s="20" t="s">
        <v>5775</v>
      </c>
      <c r="D967" s="20" t="s">
        <v>3726</v>
      </c>
      <c r="E967" s="20" t="s">
        <v>184</v>
      </c>
      <c r="F967" s="20" t="s">
        <v>3424</v>
      </c>
      <c r="K967" s="20" t="s">
        <v>2799</v>
      </c>
      <c r="L967" s="20" t="s">
        <v>5788</v>
      </c>
      <c r="N967" s="12">
        <f t="shared" si="98"/>
        <v>80</v>
      </c>
      <c r="O967" s="12">
        <f t="shared" si="93"/>
        <v>2.6666666666666665</v>
      </c>
      <c r="P967" s="26">
        <v>60</v>
      </c>
      <c r="Q967" s="30">
        <f t="shared" si="94"/>
        <v>17</v>
      </c>
      <c r="R967" s="3">
        <f t="shared" si="95"/>
        <v>26</v>
      </c>
      <c r="S967" s="3">
        <f t="shared" si="96"/>
        <v>26</v>
      </c>
      <c r="T967" s="3">
        <f t="shared" si="97"/>
        <v>0</v>
      </c>
      <c r="U967" s="29">
        <v>6</v>
      </c>
      <c r="V967" s="10">
        <v>4</v>
      </c>
      <c r="W967" s="32">
        <v>9</v>
      </c>
      <c r="X967" s="29">
        <v>11</v>
      </c>
      <c r="Y967" s="32">
        <v>2</v>
      </c>
      <c r="Z967" s="32">
        <v>17</v>
      </c>
      <c r="AA967" s="32">
        <v>7</v>
      </c>
      <c r="AB967" s="34">
        <v>0</v>
      </c>
      <c r="AC967" s="34">
        <v>0</v>
      </c>
      <c r="AD967" s="34">
        <v>0</v>
      </c>
    </row>
    <row r="968" spans="1:30" ht="12.75">
      <c r="A968" s="11">
        <v>681239</v>
      </c>
      <c r="B968" s="20" t="s">
        <v>870</v>
      </c>
      <c r="C968" s="20" t="s">
        <v>3086</v>
      </c>
      <c r="D968" s="20" t="s">
        <v>3726</v>
      </c>
      <c r="E968" s="20" t="s">
        <v>184</v>
      </c>
      <c r="F968" s="20" t="s">
        <v>3424</v>
      </c>
      <c r="K968" s="20" t="s">
        <v>2561</v>
      </c>
      <c r="L968" s="20" t="s">
        <v>3093</v>
      </c>
      <c r="N968" s="12">
        <f t="shared" si="98"/>
        <v>80</v>
      </c>
      <c r="O968" s="12">
        <f t="shared" si="93"/>
        <v>2.6666666666666665</v>
      </c>
      <c r="P968" s="26">
        <v>60</v>
      </c>
      <c r="Q968" s="30">
        <f t="shared" si="94"/>
        <v>17</v>
      </c>
      <c r="R968" s="3">
        <f t="shared" si="95"/>
        <v>26</v>
      </c>
      <c r="S968" s="3">
        <f t="shared" si="96"/>
        <v>26</v>
      </c>
      <c r="T968" s="3">
        <f t="shared" si="97"/>
        <v>0</v>
      </c>
      <c r="U968" s="29">
        <v>6</v>
      </c>
      <c r="V968" s="10">
        <v>4</v>
      </c>
      <c r="W968" s="32">
        <v>9</v>
      </c>
      <c r="X968" s="29">
        <v>11</v>
      </c>
      <c r="Y968" s="32">
        <v>2</v>
      </c>
      <c r="Z968" s="32">
        <v>17</v>
      </c>
      <c r="AA968" s="32">
        <v>7</v>
      </c>
      <c r="AB968" s="34">
        <v>0</v>
      </c>
      <c r="AC968" s="34">
        <v>0</v>
      </c>
      <c r="AD968" s="34">
        <v>0</v>
      </c>
    </row>
    <row r="969" spans="1:30" ht="12.75">
      <c r="A969" s="11">
        <v>156250</v>
      </c>
      <c r="B969" s="20" t="s">
        <v>2247</v>
      </c>
      <c r="C969" s="20" t="s">
        <v>5012</v>
      </c>
      <c r="D969" s="20" t="s">
        <v>3726</v>
      </c>
      <c r="E969" s="20" t="s">
        <v>184</v>
      </c>
      <c r="F969" s="20" t="s">
        <v>3424</v>
      </c>
      <c r="K969" s="20" t="s">
        <v>2561</v>
      </c>
      <c r="L969" s="20" t="s">
        <v>5026</v>
      </c>
      <c r="N969" s="12">
        <f t="shared" si="98"/>
        <v>80</v>
      </c>
      <c r="O969" s="12">
        <f t="shared" si="93"/>
        <v>2.6666666666666665</v>
      </c>
      <c r="P969" s="26">
        <v>60</v>
      </c>
      <c r="Q969" s="30">
        <f t="shared" si="94"/>
        <v>17</v>
      </c>
      <c r="R969" s="3">
        <f t="shared" si="95"/>
        <v>26</v>
      </c>
      <c r="S969" s="3">
        <f t="shared" si="96"/>
        <v>26</v>
      </c>
      <c r="T969" s="3">
        <f t="shared" si="97"/>
        <v>0</v>
      </c>
      <c r="U969" s="29">
        <v>6</v>
      </c>
      <c r="V969" s="10">
        <v>4</v>
      </c>
      <c r="W969" s="32">
        <v>9</v>
      </c>
      <c r="X969" s="29">
        <v>11</v>
      </c>
      <c r="Y969" s="32">
        <v>2</v>
      </c>
      <c r="Z969" s="32">
        <v>17</v>
      </c>
      <c r="AA969" s="32">
        <v>7</v>
      </c>
      <c r="AB969" s="34">
        <v>0</v>
      </c>
      <c r="AC969" s="34">
        <v>0</v>
      </c>
      <c r="AD969" s="34">
        <v>0</v>
      </c>
    </row>
    <row r="970" spans="1:30" ht="12.75">
      <c r="A970" s="11">
        <v>32665</v>
      </c>
      <c r="B970" s="20" t="s">
        <v>872</v>
      </c>
      <c r="D970" s="20" t="s">
        <v>3726</v>
      </c>
      <c r="E970" s="20" t="s">
        <v>184</v>
      </c>
      <c r="F970" s="20" t="s">
        <v>3424</v>
      </c>
      <c r="K970" s="20" t="s">
        <v>2561</v>
      </c>
      <c r="L970" s="20" t="s">
        <v>1549</v>
      </c>
      <c r="N970" s="12">
        <f t="shared" si="98"/>
        <v>80.25</v>
      </c>
      <c r="O970" s="12">
        <f t="shared" si="93"/>
        <v>2.6311475409836067</v>
      </c>
      <c r="P970" s="26">
        <v>61</v>
      </c>
      <c r="Q970" s="30">
        <f t="shared" si="94"/>
        <v>17</v>
      </c>
      <c r="R970" s="3">
        <f t="shared" si="95"/>
        <v>26</v>
      </c>
      <c r="S970" s="3">
        <f t="shared" si="96"/>
        <v>26</v>
      </c>
      <c r="T970" s="3">
        <f t="shared" si="97"/>
        <v>0</v>
      </c>
      <c r="U970" s="29">
        <v>6</v>
      </c>
      <c r="V970" s="10">
        <v>4</v>
      </c>
      <c r="W970" s="32">
        <v>9</v>
      </c>
      <c r="X970" s="29">
        <v>12</v>
      </c>
      <c r="Y970" s="32">
        <v>2</v>
      </c>
      <c r="Z970" s="32">
        <v>17</v>
      </c>
      <c r="AA970" s="32">
        <v>7</v>
      </c>
      <c r="AB970" s="34">
        <v>0</v>
      </c>
      <c r="AC970" s="34">
        <v>0</v>
      </c>
      <c r="AD970" s="34">
        <v>0</v>
      </c>
    </row>
    <row r="971" spans="1:30" ht="12.75">
      <c r="A971" s="11">
        <v>1708193</v>
      </c>
      <c r="B971" s="20" t="s">
        <v>872</v>
      </c>
      <c r="C971" s="20" t="s">
        <v>6087</v>
      </c>
      <c r="D971" s="20" t="s">
        <v>3726</v>
      </c>
      <c r="E971" s="20" t="s">
        <v>184</v>
      </c>
      <c r="F971" s="20" t="s">
        <v>3424</v>
      </c>
      <c r="G971" s="48" t="s">
        <v>8206</v>
      </c>
      <c r="J971" s="20" t="s">
        <v>1586</v>
      </c>
      <c r="K971" s="20" t="s">
        <v>2561</v>
      </c>
      <c r="L971" s="20" t="s">
        <v>8165</v>
      </c>
      <c r="N971" s="12">
        <f t="shared" si="98"/>
        <v>90.50</v>
      </c>
      <c r="O971" s="12">
        <f t="shared" si="93"/>
        <v>2.7846153846153845</v>
      </c>
      <c r="P971" s="26">
        <v>65</v>
      </c>
      <c r="Q971" s="30">
        <f t="shared" si="94"/>
        <v>17</v>
      </c>
      <c r="R971" s="3">
        <f t="shared" si="95"/>
        <v>31</v>
      </c>
      <c r="S971" s="3">
        <f t="shared" si="96"/>
        <v>31</v>
      </c>
      <c r="T971" s="3">
        <f t="shared" si="97"/>
        <v>0</v>
      </c>
      <c r="U971" s="29">
        <v>5</v>
      </c>
      <c r="V971" s="10">
        <v>4</v>
      </c>
      <c r="W971" s="32">
        <v>10</v>
      </c>
      <c r="X971" s="29">
        <v>12</v>
      </c>
      <c r="Y971" s="32">
        <v>4</v>
      </c>
      <c r="Z971" s="32">
        <v>17</v>
      </c>
      <c r="AA971" s="32">
        <v>10</v>
      </c>
      <c r="AB971" s="34">
        <v>0</v>
      </c>
      <c r="AC971" s="34">
        <v>0</v>
      </c>
      <c r="AD971" s="34">
        <v>0</v>
      </c>
    </row>
    <row r="972" spans="1:30" ht="12.75">
      <c r="A972" s="11">
        <v>2500</v>
      </c>
      <c r="B972" s="20" t="s">
        <v>872</v>
      </c>
      <c r="D972" s="20" t="s">
        <v>3726</v>
      </c>
      <c r="E972" s="20" t="s">
        <v>184</v>
      </c>
      <c r="F972" s="20" t="s">
        <v>3425</v>
      </c>
      <c r="K972" s="20" t="s">
        <v>1948</v>
      </c>
      <c r="L972" s="20" t="s">
        <v>1948</v>
      </c>
      <c r="N972" s="12">
        <f>2*S972+2*T972+U972+1.5*V972+1.25*W972+0.25*X972+1</f>
        <v>74</v>
      </c>
      <c r="O972" s="12">
        <f t="shared" si="93"/>
        <v>2.4666666666666668</v>
      </c>
      <c r="P972" s="26">
        <v>60</v>
      </c>
      <c r="Q972" s="30">
        <f t="shared" si="94"/>
        <v>17</v>
      </c>
      <c r="R972" s="3">
        <f t="shared" si="95"/>
        <v>26</v>
      </c>
      <c r="S972" s="3">
        <f t="shared" si="96"/>
        <v>26</v>
      </c>
      <c r="T972" s="3">
        <f t="shared" si="97"/>
        <v>0</v>
      </c>
      <c r="U972" s="29">
        <v>5</v>
      </c>
      <c r="V972" s="10">
        <v>3</v>
      </c>
      <c r="W972" s="32">
        <v>7</v>
      </c>
      <c r="X972" s="29">
        <v>11</v>
      </c>
      <c r="Y972" s="32">
        <v>3</v>
      </c>
      <c r="Z972" s="32">
        <v>17</v>
      </c>
      <c r="AA972" s="32">
        <v>6</v>
      </c>
      <c r="AB972" s="34">
        <v>0</v>
      </c>
      <c r="AC972" s="34">
        <v>0</v>
      </c>
      <c r="AD972" s="34">
        <v>0</v>
      </c>
    </row>
    <row r="973" spans="2:30" ht="12.75">
      <c r="B973" s="20" t="s">
        <v>5602</v>
      </c>
      <c r="D973" s="20" t="s">
        <v>3726</v>
      </c>
      <c r="E973" s="20" t="s">
        <v>184</v>
      </c>
      <c r="F973" s="20" t="s">
        <v>3425</v>
      </c>
      <c r="G973" s="48" t="s">
        <v>7359</v>
      </c>
      <c r="K973" s="20" t="s">
        <v>1948</v>
      </c>
      <c r="L973" s="20" t="s">
        <v>1948</v>
      </c>
      <c r="N973" s="12">
        <f>2*S973+2*T973+U973+1.5*V973+1.25*W973+0.25*X973+1</f>
        <v>74</v>
      </c>
      <c r="O973" s="12">
        <f t="shared" si="93"/>
        <v>2.4666666666666668</v>
      </c>
      <c r="P973" s="26">
        <v>60</v>
      </c>
      <c r="Q973" s="30">
        <f t="shared" si="94"/>
        <v>17</v>
      </c>
      <c r="R973" s="3">
        <f t="shared" si="95"/>
        <v>26</v>
      </c>
      <c r="S973" s="3">
        <f t="shared" si="96"/>
        <v>26</v>
      </c>
      <c r="T973" s="3">
        <f t="shared" si="97"/>
        <v>0</v>
      </c>
      <c r="U973" s="29">
        <v>5</v>
      </c>
      <c r="V973" s="10">
        <v>3</v>
      </c>
      <c r="W973" s="32">
        <v>7</v>
      </c>
      <c r="X973" s="29">
        <v>11</v>
      </c>
      <c r="Y973" s="32">
        <v>3</v>
      </c>
      <c r="Z973" s="32">
        <v>17</v>
      </c>
      <c r="AA973" s="32">
        <v>6</v>
      </c>
      <c r="AB973" s="34">
        <v>0</v>
      </c>
      <c r="AC973" s="34">
        <v>0</v>
      </c>
      <c r="AD973" s="34">
        <v>0</v>
      </c>
    </row>
    <row r="974" spans="1:30" ht="12.75">
      <c r="A974" s="11">
        <v>2812500</v>
      </c>
      <c r="B974" s="20" t="s">
        <v>868</v>
      </c>
      <c r="C974" s="20" t="s">
        <v>7657</v>
      </c>
      <c r="D974" s="20" t="s">
        <v>3726</v>
      </c>
      <c r="E974" s="20" t="s">
        <v>184</v>
      </c>
      <c r="F974" s="20" t="s">
        <v>3424</v>
      </c>
      <c r="K974" s="20" t="s">
        <v>741</v>
      </c>
      <c r="L974" s="20" t="s">
        <v>5726</v>
      </c>
      <c r="N974" s="12">
        <f>2*S974+2*T974+U974+1.5*V974+1.25*W974+0.25*X974+2</f>
        <v>96.25</v>
      </c>
      <c r="O974" s="12">
        <f t="shared" si="93"/>
        <v>2.75</v>
      </c>
      <c r="P974" s="26">
        <v>70</v>
      </c>
      <c r="Q974" s="30">
        <f t="shared" si="94"/>
        <v>17</v>
      </c>
      <c r="R974" s="3">
        <f t="shared" si="95"/>
        <v>33</v>
      </c>
      <c r="S974" s="3">
        <f t="shared" si="96"/>
        <v>33</v>
      </c>
      <c r="T974" s="3">
        <f t="shared" si="97"/>
        <v>0</v>
      </c>
      <c r="U974" s="29">
        <v>5</v>
      </c>
      <c r="V974" s="10">
        <v>3</v>
      </c>
      <c r="W974" s="32">
        <v>12</v>
      </c>
      <c r="X974" s="29">
        <v>15</v>
      </c>
      <c r="Y974" s="32">
        <v>7</v>
      </c>
      <c r="Z974" s="32">
        <v>17</v>
      </c>
      <c r="AA974" s="32">
        <v>9</v>
      </c>
      <c r="AB974" s="34">
        <v>0</v>
      </c>
      <c r="AC974" s="34">
        <v>0</v>
      </c>
      <c r="AD974" s="34">
        <v>0</v>
      </c>
    </row>
    <row r="975" spans="1:30" ht="12.75">
      <c r="A975" s="11">
        <v>437</v>
      </c>
      <c r="B975" s="20" t="s">
        <v>869</v>
      </c>
      <c r="C975" s="20" t="s">
        <v>6338</v>
      </c>
      <c r="D975" s="20" t="s">
        <v>3726</v>
      </c>
      <c r="E975" s="20" t="s">
        <v>184</v>
      </c>
      <c r="F975" s="20" t="s">
        <v>3424</v>
      </c>
      <c r="K975" s="20" t="s">
        <v>741</v>
      </c>
      <c r="L975" s="20" t="s">
        <v>8464</v>
      </c>
      <c r="N975" s="12">
        <f>2*S975+2*T975+U975+1.5*V975+1.25*W975+0.25*X975+2</f>
        <v>96.25</v>
      </c>
      <c r="O975" s="12">
        <f t="shared" si="93"/>
        <v>2.75</v>
      </c>
      <c r="P975" s="26">
        <v>70</v>
      </c>
      <c r="Q975" s="30">
        <f t="shared" si="94"/>
        <v>17</v>
      </c>
      <c r="R975" s="3">
        <f t="shared" si="95"/>
        <v>33</v>
      </c>
      <c r="S975" s="3">
        <f t="shared" si="96"/>
        <v>33</v>
      </c>
      <c r="T975" s="3">
        <f t="shared" si="97"/>
        <v>0</v>
      </c>
      <c r="U975" s="29">
        <v>5</v>
      </c>
      <c r="V975" s="10">
        <v>3</v>
      </c>
      <c r="W975" s="32">
        <v>12</v>
      </c>
      <c r="X975" s="29">
        <v>15</v>
      </c>
      <c r="Y975" s="32">
        <v>7</v>
      </c>
      <c r="Z975" s="32">
        <v>17</v>
      </c>
      <c r="AA975" s="32">
        <v>9</v>
      </c>
      <c r="AB975" s="34">
        <v>0</v>
      </c>
      <c r="AC975" s="34">
        <v>0</v>
      </c>
      <c r="AD975" s="34">
        <v>0</v>
      </c>
    </row>
    <row r="976" spans="1:30" ht="12.75">
      <c r="A976" s="11">
        <v>3980</v>
      </c>
      <c r="B976" s="20" t="s">
        <v>872</v>
      </c>
      <c r="D976" s="20" t="s">
        <v>3726</v>
      </c>
      <c r="E976" s="20" t="s">
        <v>184</v>
      </c>
      <c r="F976" s="20" t="s">
        <v>3424</v>
      </c>
      <c r="G976" s="48" t="s">
        <v>8305</v>
      </c>
      <c r="K976" s="20" t="s">
        <v>2561</v>
      </c>
      <c r="L976" s="20" t="s">
        <v>1547</v>
      </c>
      <c r="N976" s="12">
        <f>2*S976+2*T976+U976+1.5*V976+1.25*W976+0.25*X976+2</f>
        <v>79.50</v>
      </c>
      <c r="O976" s="12">
        <f t="shared" si="93"/>
        <v>2.1486486486486487</v>
      </c>
      <c r="P976" s="26">
        <v>74</v>
      </c>
      <c r="Q976" s="30">
        <f t="shared" si="94"/>
        <v>17</v>
      </c>
      <c r="R976" s="3">
        <f t="shared" si="95"/>
        <v>26</v>
      </c>
      <c r="S976" s="3">
        <f t="shared" si="96"/>
        <v>26</v>
      </c>
      <c r="T976" s="3">
        <f t="shared" si="97"/>
        <v>0</v>
      </c>
      <c r="U976" s="29">
        <v>6</v>
      </c>
      <c r="V976" s="10">
        <v>3</v>
      </c>
      <c r="W976" s="32">
        <v>9</v>
      </c>
      <c r="X976" s="29">
        <v>15</v>
      </c>
      <c r="Y976" s="32">
        <v>2</v>
      </c>
      <c r="Z976" s="32">
        <v>17</v>
      </c>
      <c r="AA976" s="32">
        <v>7</v>
      </c>
      <c r="AB976" s="34">
        <v>0</v>
      </c>
      <c r="AC976" s="34">
        <v>0</v>
      </c>
      <c r="AD976" s="34">
        <v>0</v>
      </c>
    </row>
    <row r="977" spans="1:30" ht="12.75">
      <c r="A977" s="11">
        <v>596981</v>
      </c>
      <c r="B977" s="20" t="s">
        <v>872</v>
      </c>
      <c r="C977" s="20" t="s">
        <v>7554</v>
      </c>
      <c r="D977" s="20" t="s">
        <v>3726</v>
      </c>
      <c r="E977" s="20" t="s">
        <v>184</v>
      </c>
      <c r="F977" s="20" t="s">
        <v>3424</v>
      </c>
      <c r="G977" s="48" t="s">
        <v>8271</v>
      </c>
      <c r="J977" s="20" t="s">
        <v>7812</v>
      </c>
      <c r="K977" s="20" t="s">
        <v>2797</v>
      </c>
      <c r="L977" s="20" t="s">
        <v>8117</v>
      </c>
      <c r="N977" s="12">
        <f>2*S977+2*T977+U977+1.5*V977+1.25*W977+0.25*X977+2</f>
        <v>93.25</v>
      </c>
      <c r="O977" s="12">
        <f t="shared" si="93"/>
        <v>2.4539473684210527</v>
      </c>
      <c r="P977" s="26">
        <v>76</v>
      </c>
      <c r="Q977" s="30">
        <f t="shared" si="94"/>
        <v>17</v>
      </c>
      <c r="R977" s="3">
        <f t="shared" si="95"/>
        <v>31</v>
      </c>
      <c r="S977" s="3">
        <f t="shared" si="96"/>
        <v>31</v>
      </c>
      <c r="T977" s="3">
        <f t="shared" si="97"/>
        <v>0</v>
      </c>
      <c r="U977" s="29">
        <v>7</v>
      </c>
      <c r="V977" s="10">
        <v>3</v>
      </c>
      <c r="W977" s="32">
        <v>11</v>
      </c>
      <c r="X977" s="29">
        <v>16</v>
      </c>
      <c r="Y977" s="32">
        <v>1</v>
      </c>
      <c r="Z977" s="32">
        <v>17</v>
      </c>
      <c r="AA977" s="32">
        <v>13</v>
      </c>
      <c r="AB977" s="34">
        <v>0</v>
      </c>
      <c r="AC977" s="34">
        <v>0</v>
      </c>
      <c r="AD977" s="34">
        <v>0</v>
      </c>
    </row>
    <row r="978" spans="1:30" ht="12.75">
      <c r="A978" s="11">
        <v>137500</v>
      </c>
      <c r="B978" s="20" t="s">
        <v>868</v>
      </c>
      <c r="C978" s="20" t="s">
        <v>638</v>
      </c>
      <c r="D978" s="20" t="s">
        <v>3726</v>
      </c>
      <c r="E978" s="20" t="s">
        <v>184</v>
      </c>
      <c r="F978" s="20" t="s">
        <v>3425</v>
      </c>
      <c r="K978" s="20" t="s">
        <v>1948</v>
      </c>
      <c r="L978" s="20" t="s">
        <v>5000</v>
      </c>
      <c r="N978" s="12">
        <f t="shared" si="99" ref="N978:N986">2*S978+2*T978+U978+1.5*V978+1.25*W978+0.25*X978+1</f>
        <v>88.75</v>
      </c>
      <c r="O978" s="12">
        <f t="shared" si="93"/>
        <v>1.9722222222222223</v>
      </c>
      <c r="P978" s="26">
        <v>90</v>
      </c>
      <c r="Q978" s="30">
        <f t="shared" si="94"/>
        <v>17</v>
      </c>
      <c r="R978" s="3">
        <f t="shared" si="95"/>
        <v>31</v>
      </c>
      <c r="S978" s="3">
        <f t="shared" si="96"/>
        <v>31</v>
      </c>
      <c r="T978" s="3">
        <f t="shared" si="97"/>
        <v>0</v>
      </c>
      <c r="U978" s="29">
        <v>6</v>
      </c>
      <c r="V978" s="10">
        <v>3</v>
      </c>
      <c r="W978" s="32">
        <v>10</v>
      </c>
      <c r="X978" s="29">
        <v>11</v>
      </c>
      <c r="Y978" s="32">
        <v>3</v>
      </c>
      <c r="Z978" s="32">
        <v>17</v>
      </c>
      <c r="AA978" s="32">
        <v>11</v>
      </c>
      <c r="AB978" s="34">
        <v>0</v>
      </c>
      <c r="AC978" s="34">
        <v>0</v>
      </c>
      <c r="AD978" s="34">
        <v>0</v>
      </c>
    </row>
    <row r="979" spans="1:30" ht="12.75">
      <c r="A979" s="11">
        <v>12500</v>
      </c>
      <c r="B979" s="20" t="s">
        <v>870</v>
      </c>
      <c r="C979" s="20" t="s">
        <v>3190</v>
      </c>
      <c r="D979" s="20" t="s">
        <v>3726</v>
      </c>
      <c r="E979" s="20" t="s">
        <v>184</v>
      </c>
      <c r="F979" s="20" t="s">
        <v>3425</v>
      </c>
      <c r="K979" s="20" t="s">
        <v>2797</v>
      </c>
      <c r="L979" s="20" t="s">
        <v>3215</v>
      </c>
      <c r="N979" s="12">
        <f t="shared" si="99"/>
        <v>88.75</v>
      </c>
      <c r="O979" s="12">
        <f t="shared" si="93"/>
        <v>1.9722222222222223</v>
      </c>
      <c r="P979" s="26">
        <v>90</v>
      </c>
      <c r="Q979" s="30">
        <f t="shared" si="94"/>
        <v>17</v>
      </c>
      <c r="R979" s="3">
        <f t="shared" si="95"/>
        <v>31</v>
      </c>
      <c r="S979" s="3">
        <f t="shared" si="96"/>
        <v>31</v>
      </c>
      <c r="T979" s="3">
        <f t="shared" si="97"/>
        <v>0</v>
      </c>
      <c r="U979" s="29">
        <v>6</v>
      </c>
      <c r="V979" s="10">
        <v>3</v>
      </c>
      <c r="W979" s="32">
        <v>10</v>
      </c>
      <c r="X979" s="29">
        <v>11</v>
      </c>
      <c r="Y979" s="32">
        <v>3</v>
      </c>
      <c r="Z979" s="32">
        <v>17</v>
      </c>
      <c r="AA979" s="32">
        <v>11</v>
      </c>
      <c r="AB979" s="34">
        <v>0</v>
      </c>
      <c r="AC979" s="34">
        <v>0</v>
      </c>
      <c r="AD979" s="34">
        <v>0</v>
      </c>
    </row>
    <row r="980" spans="1:30" ht="12.75">
      <c r="A980" s="11">
        <v>448196</v>
      </c>
      <c r="B980" s="20" t="s">
        <v>870</v>
      </c>
      <c r="C980" s="20" t="s">
        <v>3086</v>
      </c>
      <c r="D980" s="20" t="s">
        <v>3726</v>
      </c>
      <c r="E980" s="20" t="s">
        <v>184</v>
      </c>
      <c r="F980" s="20" t="s">
        <v>3425</v>
      </c>
      <c r="K980" s="20" t="s">
        <v>2799</v>
      </c>
      <c r="L980" s="20" t="s">
        <v>1101</v>
      </c>
      <c r="N980" s="12">
        <f t="shared" si="99"/>
        <v>88.75</v>
      </c>
      <c r="O980" s="12">
        <f t="shared" si="93"/>
        <v>1.9722222222222223</v>
      </c>
      <c r="P980" s="26">
        <v>90</v>
      </c>
      <c r="Q980" s="30">
        <f t="shared" si="94"/>
        <v>17</v>
      </c>
      <c r="R980" s="3">
        <f t="shared" si="95"/>
        <v>31</v>
      </c>
      <c r="S980" s="3">
        <f t="shared" si="96"/>
        <v>31</v>
      </c>
      <c r="T980" s="3">
        <f t="shared" si="97"/>
        <v>0</v>
      </c>
      <c r="U980" s="29">
        <v>6</v>
      </c>
      <c r="V980" s="10">
        <v>3</v>
      </c>
      <c r="W980" s="32">
        <v>10</v>
      </c>
      <c r="X980" s="29">
        <v>11</v>
      </c>
      <c r="Y980" s="32">
        <v>3</v>
      </c>
      <c r="Z980" s="32">
        <v>17</v>
      </c>
      <c r="AA980" s="32">
        <v>11</v>
      </c>
      <c r="AB980" s="34">
        <v>0</v>
      </c>
      <c r="AC980" s="34">
        <v>0</v>
      </c>
      <c r="AD980" s="34">
        <v>0</v>
      </c>
    </row>
    <row r="981" spans="1:30" ht="12.75">
      <c r="A981" s="11">
        <v>269986</v>
      </c>
      <c r="B981" s="20" t="s">
        <v>870</v>
      </c>
      <c r="C981" s="20" t="s">
        <v>3086</v>
      </c>
      <c r="D981" s="20" t="s">
        <v>3726</v>
      </c>
      <c r="E981" s="20" t="s">
        <v>184</v>
      </c>
      <c r="F981" s="20" t="s">
        <v>3425</v>
      </c>
      <c r="K981" s="20" t="s">
        <v>1948</v>
      </c>
      <c r="L981" s="20" t="s">
        <v>3094</v>
      </c>
      <c r="N981" s="12">
        <f t="shared" si="99"/>
        <v>88.75</v>
      </c>
      <c r="O981" s="12">
        <f t="shared" si="93"/>
        <v>1.9722222222222223</v>
      </c>
      <c r="P981" s="26">
        <v>90</v>
      </c>
      <c r="Q981" s="30">
        <f t="shared" si="94"/>
        <v>17</v>
      </c>
      <c r="R981" s="3">
        <f t="shared" si="95"/>
        <v>31</v>
      </c>
      <c r="S981" s="3">
        <f t="shared" si="96"/>
        <v>31</v>
      </c>
      <c r="T981" s="3">
        <f t="shared" si="97"/>
        <v>0</v>
      </c>
      <c r="U981" s="29">
        <v>6</v>
      </c>
      <c r="V981" s="10">
        <v>3</v>
      </c>
      <c r="W981" s="32">
        <v>10</v>
      </c>
      <c r="X981" s="29">
        <v>11</v>
      </c>
      <c r="Y981" s="32">
        <v>3</v>
      </c>
      <c r="Z981" s="32">
        <v>17</v>
      </c>
      <c r="AA981" s="32">
        <v>11</v>
      </c>
      <c r="AB981" s="34">
        <v>0</v>
      </c>
      <c r="AC981" s="34">
        <v>0</v>
      </c>
      <c r="AD981" s="34">
        <v>0</v>
      </c>
    </row>
    <row r="982" spans="1:30" ht="12.75">
      <c r="A982" s="11">
        <v>269493</v>
      </c>
      <c r="B982" s="20" t="s">
        <v>870</v>
      </c>
      <c r="C982" s="20" t="s">
        <v>5775</v>
      </c>
      <c r="D982" s="20" t="s">
        <v>3726</v>
      </c>
      <c r="E982" s="20" t="s">
        <v>184</v>
      </c>
      <c r="F982" s="20" t="s">
        <v>3425</v>
      </c>
      <c r="K982" s="20" t="s">
        <v>1948</v>
      </c>
      <c r="L982" s="20" t="s">
        <v>5790</v>
      </c>
      <c r="N982" s="12">
        <f t="shared" si="99"/>
        <v>88.75</v>
      </c>
      <c r="O982" s="12">
        <f t="shared" si="93"/>
        <v>1.9722222222222223</v>
      </c>
      <c r="P982" s="26">
        <v>90</v>
      </c>
      <c r="Q982" s="30">
        <f t="shared" si="94"/>
        <v>17</v>
      </c>
      <c r="R982" s="3">
        <f t="shared" si="95"/>
        <v>31</v>
      </c>
      <c r="S982" s="3">
        <f t="shared" si="96"/>
        <v>31</v>
      </c>
      <c r="T982" s="3">
        <f t="shared" si="97"/>
        <v>0</v>
      </c>
      <c r="U982" s="29">
        <v>6</v>
      </c>
      <c r="V982" s="10">
        <v>3</v>
      </c>
      <c r="W982" s="32">
        <v>10</v>
      </c>
      <c r="X982" s="29">
        <v>11</v>
      </c>
      <c r="Y982" s="32">
        <v>3</v>
      </c>
      <c r="Z982" s="32">
        <v>17</v>
      </c>
      <c r="AA982" s="32">
        <v>11</v>
      </c>
      <c r="AB982" s="34">
        <v>0</v>
      </c>
      <c r="AC982" s="34">
        <v>0</v>
      </c>
      <c r="AD982" s="34">
        <v>0</v>
      </c>
    </row>
    <row r="983" spans="1:30" ht="12.75">
      <c r="A983" s="11">
        <v>281250</v>
      </c>
      <c r="B983" s="20" t="s">
        <v>870</v>
      </c>
      <c r="C983" s="20" t="s">
        <v>474</v>
      </c>
      <c r="D983" s="20" t="s">
        <v>3726</v>
      </c>
      <c r="E983" s="20" t="s">
        <v>184</v>
      </c>
      <c r="F983" s="20" t="s">
        <v>3425</v>
      </c>
      <c r="K983" s="20" t="s">
        <v>1948</v>
      </c>
      <c r="L983" s="20" t="s">
        <v>479</v>
      </c>
      <c r="N983" s="12">
        <f t="shared" si="99"/>
        <v>88.75</v>
      </c>
      <c r="O983" s="12">
        <f t="shared" si="93"/>
        <v>1.9722222222222223</v>
      </c>
      <c r="P983" s="26">
        <v>90</v>
      </c>
      <c r="Q983" s="30">
        <f t="shared" si="94"/>
        <v>17</v>
      </c>
      <c r="R983" s="3">
        <f t="shared" si="95"/>
        <v>31</v>
      </c>
      <c r="S983" s="3">
        <f t="shared" si="96"/>
        <v>31</v>
      </c>
      <c r="T983" s="3">
        <f t="shared" si="97"/>
        <v>0</v>
      </c>
      <c r="U983" s="29">
        <v>6</v>
      </c>
      <c r="V983" s="10">
        <v>3</v>
      </c>
      <c r="W983" s="32">
        <v>10</v>
      </c>
      <c r="X983" s="29">
        <v>11</v>
      </c>
      <c r="Y983" s="32">
        <v>3</v>
      </c>
      <c r="Z983" s="32">
        <v>17</v>
      </c>
      <c r="AA983" s="32">
        <v>11</v>
      </c>
      <c r="AB983" s="34">
        <v>0</v>
      </c>
      <c r="AC983" s="34">
        <v>0</v>
      </c>
      <c r="AD983" s="34">
        <v>0</v>
      </c>
    </row>
    <row r="984" spans="1:30" ht="12.75">
      <c r="A984" s="11">
        <v>375000</v>
      </c>
      <c r="B984" s="20" t="s">
        <v>870</v>
      </c>
      <c r="C984" s="20" t="s">
        <v>1982</v>
      </c>
      <c r="D984" s="20" t="s">
        <v>3726</v>
      </c>
      <c r="E984" s="20" t="s">
        <v>184</v>
      </c>
      <c r="F984" s="20" t="s">
        <v>3425</v>
      </c>
      <c r="K984" s="20" t="s">
        <v>1948</v>
      </c>
      <c r="L984" s="20" t="s">
        <v>1983</v>
      </c>
      <c r="N984" s="12">
        <f t="shared" si="99"/>
        <v>88.75</v>
      </c>
      <c r="O984" s="12">
        <f t="shared" si="93"/>
        <v>1.9722222222222223</v>
      </c>
      <c r="P984" s="26">
        <v>90</v>
      </c>
      <c r="Q984" s="30">
        <f t="shared" si="94"/>
        <v>17</v>
      </c>
      <c r="R984" s="3">
        <f t="shared" si="95"/>
        <v>31</v>
      </c>
      <c r="S984" s="3">
        <f t="shared" si="96"/>
        <v>31</v>
      </c>
      <c r="T984" s="3">
        <f t="shared" si="97"/>
        <v>0</v>
      </c>
      <c r="U984" s="29">
        <v>6</v>
      </c>
      <c r="V984" s="10">
        <v>3</v>
      </c>
      <c r="W984" s="32">
        <v>10</v>
      </c>
      <c r="X984" s="29">
        <v>11</v>
      </c>
      <c r="Y984" s="32">
        <v>3</v>
      </c>
      <c r="Z984" s="32">
        <v>17</v>
      </c>
      <c r="AA984" s="32">
        <v>11</v>
      </c>
      <c r="AB984" s="34">
        <v>0</v>
      </c>
      <c r="AC984" s="34">
        <v>0</v>
      </c>
      <c r="AD984" s="34">
        <v>0</v>
      </c>
    </row>
    <row r="985" spans="1:30" ht="12.75">
      <c r="A985" s="11">
        <v>425000</v>
      </c>
      <c r="B985" s="20" t="s">
        <v>871</v>
      </c>
      <c r="C985" s="20" t="s">
        <v>7789</v>
      </c>
      <c r="D985" s="20" t="s">
        <v>3726</v>
      </c>
      <c r="E985" s="20" t="s">
        <v>184</v>
      </c>
      <c r="F985" s="20" t="s">
        <v>3425</v>
      </c>
      <c r="K985" s="20" t="s">
        <v>2806</v>
      </c>
      <c r="L985" s="20" t="s">
        <v>7798</v>
      </c>
      <c r="N985" s="12">
        <f t="shared" si="99"/>
        <v>88.75</v>
      </c>
      <c r="O985" s="12">
        <f t="shared" si="93"/>
        <v>1.9722222222222223</v>
      </c>
      <c r="P985" s="26">
        <v>90</v>
      </c>
      <c r="Q985" s="30">
        <f t="shared" si="94"/>
        <v>17</v>
      </c>
      <c r="R985" s="3">
        <f t="shared" si="95"/>
        <v>31</v>
      </c>
      <c r="S985" s="3">
        <f t="shared" si="96"/>
        <v>31</v>
      </c>
      <c r="T985" s="3">
        <f t="shared" si="97"/>
        <v>0</v>
      </c>
      <c r="U985" s="29">
        <v>6</v>
      </c>
      <c r="V985" s="10">
        <v>3</v>
      </c>
      <c r="W985" s="32">
        <v>10</v>
      </c>
      <c r="X985" s="29">
        <v>11</v>
      </c>
      <c r="Y985" s="32">
        <v>3</v>
      </c>
      <c r="Z985" s="32">
        <v>17</v>
      </c>
      <c r="AA985" s="32">
        <v>11</v>
      </c>
      <c r="AB985" s="34">
        <v>0</v>
      </c>
      <c r="AC985" s="34">
        <v>0</v>
      </c>
      <c r="AD985" s="34">
        <v>0</v>
      </c>
    </row>
    <row r="986" spans="2:30" ht="12.75">
      <c r="B986" s="20" t="s">
        <v>874</v>
      </c>
      <c r="C986" s="20" t="s">
        <v>576</v>
      </c>
      <c r="D986" s="20" t="s">
        <v>3726</v>
      </c>
      <c r="E986" s="20" t="s">
        <v>184</v>
      </c>
      <c r="F986" s="20" t="s">
        <v>3425</v>
      </c>
      <c r="K986" s="20" t="s">
        <v>2810</v>
      </c>
      <c r="L986" s="20" t="s">
        <v>392</v>
      </c>
      <c r="N986" s="12">
        <f t="shared" si="99"/>
        <v>80.25</v>
      </c>
      <c r="O986" s="12">
        <f t="shared" si="93"/>
        <v>1.003125</v>
      </c>
      <c r="P986" s="26">
        <v>160</v>
      </c>
      <c r="Q986" s="30">
        <f t="shared" si="94"/>
        <v>17</v>
      </c>
      <c r="R986" s="3">
        <f t="shared" si="95"/>
        <v>28</v>
      </c>
      <c r="S986" s="3">
        <f t="shared" si="96"/>
        <v>28</v>
      </c>
      <c r="T986" s="3">
        <f t="shared" si="97"/>
        <v>0</v>
      </c>
      <c r="U986" s="29">
        <v>5</v>
      </c>
      <c r="V986" s="10">
        <v>3</v>
      </c>
      <c r="W986" s="32">
        <v>9</v>
      </c>
      <c r="X986" s="29">
        <v>10</v>
      </c>
      <c r="Y986" s="32">
        <v>3</v>
      </c>
      <c r="Z986" s="32">
        <v>17</v>
      </c>
      <c r="AA986" s="32">
        <v>8</v>
      </c>
      <c r="AB986" s="34">
        <v>0</v>
      </c>
      <c r="AC986" s="34">
        <v>0</v>
      </c>
      <c r="AD986" s="34">
        <v>0</v>
      </c>
    </row>
    <row r="987" spans="1:30" ht="12.75">
      <c r="A987" s="11">
        <v>875</v>
      </c>
      <c r="B987" s="20" t="s">
        <v>873</v>
      </c>
      <c r="D987" s="20" t="s">
        <v>3726</v>
      </c>
      <c r="E987" s="20" t="s">
        <v>184</v>
      </c>
      <c r="F987" s="20" t="s">
        <v>3424</v>
      </c>
      <c r="K987" s="20" t="s">
        <v>741</v>
      </c>
      <c r="L987" s="20" t="s">
        <v>741</v>
      </c>
      <c r="N987" s="12">
        <f t="shared" si="100" ref="N987:N1007">2*S987+2*T987+U987+1.5*V987+1.25*W987+0.25*X987+2</f>
        <v>68.75</v>
      </c>
      <c r="O987" s="12">
        <f t="shared" si="93"/>
        <v>4.0441176470588234</v>
      </c>
      <c r="P987" s="26">
        <v>34</v>
      </c>
      <c r="Q987" s="30">
        <f t="shared" si="94"/>
        <v>17</v>
      </c>
      <c r="R987" s="3">
        <f t="shared" si="95"/>
        <v>25</v>
      </c>
      <c r="S987" s="3">
        <f t="shared" si="96"/>
        <v>25</v>
      </c>
      <c r="T987" s="3">
        <f t="shared" si="97"/>
        <v>0</v>
      </c>
      <c r="U987" s="29">
        <v>4</v>
      </c>
      <c r="V987" s="10">
        <v>2</v>
      </c>
      <c r="W987" s="32">
        <v>6</v>
      </c>
      <c r="X987" s="29">
        <v>9</v>
      </c>
      <c r="Y987" s="32">
        <v>4</v>
      </c>
      <c r="Z987" s="32">
        <v>17</v>
      </c>
      <c r="AA987" s="32">
        <v>4</v>
      </c>
      <c r="AB987" s="34">
        <v>0</v>
      </c>
      <c r="AC987" s="34">
        <v>0</v>
      </c>
      <c r="AD987" s="34">
        <v>0</v>
      </c>
    </row>
    <row r="988" spans="1:30" ht="12.75">
      <c r="A988" s="11">
        <v>875</v>
      </c>
      <c r="B988" s="20" t="s">
        <v>872</v>
      </c>
      <c r="D988" s="20" t="s">
        <v>3726</v>
      </c>
      <c r="E988" s="20" t="s">
        <v>184</v>
      </c>
      <c r="F988" s="20" t="s">
        <v>3424</v>
      </c>
      <c r="K988" s="20" t="s">
        <v>741</v>
      </c>
      <c r="L988" s="20" t="s">
        <v>741</v>
      </c>
      <c r="N988" s="12">
        <f t="shared" si="100"/>
        <v>68.50</v>
      </c>
      <c r="O988" s="12">
        <f t="shared" si="93"/>
        <v>4.0294117647058822</v>
      </c>
      <c r="P988" s="26">
        <v>34</v>
      </c>
      <c r="Q988" s="30">
        <f t="shared" si="94"/>
        <v>17</v>
      </c>
      <c r="R988" s="3">
        <f t="shared" si="95"/>
        <v>25</v>
      </c>
      <c r="S988" s="3">
        <f t="shared" si="96"/>
        <v>25</v>
      </c>
      <c r="T988" s="3">
        <f t="shared" si="97"/>
        <v>0</v>
      </c>
      <c r="U988" s="29">
        <v>4</v>
      </c>
      <c r="V988" s="10">
        <v>2</v>
      </c>
      <c r="W988" s="32">
        <v>6</v>
      </c>
      <c r="X988" s="29">
        <v>8</v>
      </c>
      <c r="Y988" s="32">
        <v>4</v>
      </c>
      <c r="Z988" s="32">
        <v>17</v>
      </c>
      <c r="AA988" s="32">
        <v>4</v>
      </c>
      <c r="AB988" s="34">
        <v>0</v>
      </c>
      <c r="AC988" s="34">
        <v>0</v>
      </c>
      <c r="AD988" s="34">
        <v>0</v>
      </c>
    </row>
    <row r="989" spans="1:30" ht="12.75">
      <c r="A989" s="11">
        <v>198082</v>
      </c>
      <c r="B989" s="20" t="s">
        <v>872</v>
      </c>
      <c r="D989" s="20" t="s">
        <v>3726</v>
      </c>
      <c r="E989" s="20" t="s">
        <v>184</v>
      </c>
      <c r="F989" s="20" t="s">
        <v>3424</v>
      </c>
      <c r="K989" s="20" t="s">
        <v>741</v>
      </c>
      <c r="L989" s="20" t="s">
        <v>3369</v>
      </c>
      <c r="N989" s="12">
        <f t="shared" si="100"/>
        <v>89.25</v>
      </c>
      <c r="O989" s="12">
        <f t="shared" si="93"/>
        <v>2.0284090909090908</v>
      </c>
      <c r="P989" s="26">
        <v>88</v>
      </c>
      <c r="Q989" s="30">
        <f t="shared" si="94"/>
        <v>17</v>
      </c>
      <c r="R989" s="3">
        <f t="shared" si="95"/>
        <v>32</v>
      </c>
      <c r="S989" s="3">
        <f t="shared" si="96"/>
        <v>32</v>
      </c>
      <c r="T989" s="3">
        <f t="shared" si="97"/>
        <v>0</v>
      </c>
      <c r="U989" s="29">
        <v>5</v>
      </c>
      <c r="V989" s="10">
        <v>2</v>
      </c>
      <c r="W989" s="32">
        <v>11</v>
      </c>
      <c r="X989" s="29">
        <v>6</v>
      </c>
      <c r="Y989" s="32">
        <v>6</v>
      </c>
      <c r="Z989" s="32">
        <v>17</v>
      </c>
      <c r="AA989" s="32">
        <v>9</v>
      </c>
      <c r="AB989" s="34">
        <v>0</v>
      </c>
      <c r="AC989" s="34">
        <v>0</v>
      </c>
      <c r="AD989" s="34">
        <v>0</v>
      </c>
    </row>
    <row r="990" spans="1:30" ht="12.75">
      <c r="A990" s="11">
        <v>2187500</v>
      </c>
      <c r="B990" s="20" t="s">
        <v>5602</v>
      </c>
      <c r="C990" s="20" t="s">
        <v>7543</v>
      </c>
      <c r="D990" s="20" t="s">
        <v>3726</v>
      </c>
      <c r="E990" s="20" t="s">
        <v>184</v>
      </c>
      <c r="F990" s="20" t="s">
        <v>3424</v>
      </c>
      <c r="G990" s="48" t="s">
        <v>7359</v>
      </c>
      <c r="K990" s="20" t="s">
        <v>741</v>
      </c>
      <c r="L990" s="20" t="s">
        <v>741</v>
      </c>
      <c r="N990" s="12">
        <f t="shared" si="100"/>
        <v>70.50</v>
      </c>
      <c r="O990" s="12">
        <f t="shared" si="93"/>
        <v>4.1470588235294121</v>
      </c>
      <c r="P990" s="26">
        <v>34</v>
      </c>
      <c r="Q990" s="30">
        <f t="shared" si="94"/>
        <v>17</v>
      </c>
      <c r="R990" s="3">
        <f t="shared" si="95"/>
        <v>26</v>
      </c>
      <c r="S990" s="3">
        <f t="shared" si="96"/>
        <v>26</v>
      </c>
      <c r="T990" s="3">
        <f t="shared" si="97"/>
        <v>0</v>
      </c>
      <c r="U990" s="29">
        <v>4</v>
      </c>
      <c r="V990" s="10">
        <v>1</v>
      </c>
      <c r="W990" s="32">
        <v>7</v>
      </c>
      <c r="X990" s="29">
        <v>9</v>
      </c>
      <c r="Y990" s="32">
        <v>4</v>
      </c>
      <c r="Z990" s="32">
        <v>17</v>
      </c>
      <c r="AA990" s="32">
        <v>5</v>
      </c>
      <c r="AB990" s="34">
        <v>0</v>
      </c>
      <c r="AC990" s="34">
        <v>0</v>
      </c>
      <c r="AD990" s="34">
        <v>0</v>
      </c>
    </row>
    <row r="991" spans="1:30" ht="12.75">
      <c r="A991" s="11">
        <v>760315</v>
      </c>
      <c r="B991" s="20" t="s">
        <v>872</v>
      </c>
      <c r="D991" s="20" t="s">
        <v>3726</v>
      </c>
      <c r="E991" s="20" t="s">
        <v>184</v>
      </c>
      <c r="F991" s="20" t="s">
        <v>3424</v>
      </c>
      <c r="J991" s="20" t="s">
        <v>7812</v>
      </c>
      <c r="K991" s="20" t="s">
        <v>2561</v>
      </c>
      <c r="L991" s="20" t="s">
        <v>1792</v>
      </c>
      <c r="N991" s="12">
        <f t="shared" si="100"/>
        <v>77</v>
      </c>
      <c r="O991" s="12">
        <f t="shared" si="93"/>
        <v>4.2777777777777777</v>
      </c>
      <c r="P991" s="26">
        <v>36</v>
      </c>
      <c r="Q991" s="30">
        <f t="shared" si="94"/>
        <v>16</v>
      </c>
      <c r="R991" s="3">
        <f t="shared" si="95"/>
        <v>23</v>
      </c>
      <c r="S991" s="3">
        <f t="shared" si="96"/>
        <v>23</v>
      </c>
      <c r="T991" s="3">
        <f t="shared" si="97"/>
        <v>0</v>
      </c>
      <c r="U991" s="29">
        <v>5</v>
      </c>
      <c r="V991" s="10">
        <v>8</v>
      </c>
      <c r="W991" s="32">
        <v>6</v>
      </c>
      <c r="X991" s="29">
        <v>18</v>
      </c>
      <c r="Y991" s="32">
        <v>2</v>
      </c>
      <c r="Z991" s="32">
        <v>16</v>
      </c>
      <c r="AA991" s="32">
        <v>5</v>
      </c>
      <c r="AB991" s="34">
        <v>0</v>
      </c>
      <c r="AC991" s="34">
        <v>0</v>
      </c>
      <c r="AD991" s="34">
        <v>0</v>
      </c>
    </row>
    <row r="992" spans="1:30" ht="12.75">
      <c r="A992" s="11">
        <v>760315</v>
      </c>
      <c r="B992" s="20" t="s">
        <v>872</v>
      </c>
      <c r="D992" s="20" t="s">
        <v>3726</v>
      </c>
      <c r="E992" s="20" t="s">
        <v>184</v>
      </c>
      <c r="F992" s="20" t="s">
        <v>3424</v>
      </c>
      <c r="H992" s="71" t="s">
        <v>7812</v>
      </c>
      <c r="I992" s="20" t="s">
        <v>1586</v>
      </c>
      <c r="J992" s="20" t="s">
        <v>7812</v>
      </c>
      <c r="K992" s="20" t="s">
        <v>2561</v>
      </c>
      <c r="L992" s="20" t="s">
        <v>1916</v>
      </c>
      <c r="N992" s="12">
        <f t="shared" si="100"/>
        <v>77</v>
      </c>
      <c r="O992" s="12">
        <f t="shared" si="93"/>
        <v>4.2777777777777777</v>
      </c>
      <c r="P992" s="26">
        <v>36</v>
      </c>
      <c r="Q992" s="30">
        <f t="shared" si="94"/>
        <v>16</v>
      </c>
      <c r="R992" s="3">
        <f t="shared" si="95"/>
        <v>23</v>
      </c>
      <c r="S992" s="3">
        <f t="shared" si="96"/>
        <v>23</v>
      </c>
      <c r="T992" s="3">
        <f t="shared" si="97"/>
        <v>0</v>
      </c>
      <c r="U992" s="29">
        <v>5</v>
      </c>
      <c r="V992" s="10">
        <v>8</v>
      </c>
      <c r="W992" s="32">
        <v>6</v>
      </c>
      <c r="X992" s="29">
        <v>18</v>
      </c>
      <c r="Y992" s="32">
        <v>2</v>
      </c>
      <c r="Z992" s="32">
        <v>16</v>
      </c>
      <c r="AA992" s="32">
        <v>5</v>
      </c>
      <c r="AB992" s="34">
        <v>0</v>
      </c>
      <c r="AC992" s="34">
        <v>0</v>
      </c>
      <c r="AD992" s="34">
        <v>0</v>
      </c>
    </row>
    <row r="993" spans="1:30" ht="12.75">
      <c r="A993" s="11">
        <v>453597</v>
      </c>
      <c r="B993" s="20" t="s">
        <v>872</v>
      </c>
      <c r="D993" s="20" t="s">
        <v>3726</v>
      </c>
      <c r="E993" s="20" t="s">
        <v>184</v>
      </c>
      <c r="F993" s="20" t="s">
        <v>3424</v>
      </c>
      <c r="G993" s="48" t="s">
        <v>8274</v>
      </c>
      <c r="H993" s="71" t="s">
        <v>7812</v>
      </c>
      <c r="I993" s="20" t="s">
        <v>1586</v>
      </c>
      <c r="K993" s="20" t="s">
        <v>2799</v>
      </c>
      <c r="L993" s="20" t="s">
        <v>572</v>
      </c>
      <c r="N993" s="12">
        <f t="shared" si="100"/>
        <v>75.50</v>
      </c>
      <c r="O993" s="12">
        <f t="shared" si="93"/>
        <v>4.1944444444444446</v>
      </c>
      <c r="P993" s="26">
        <v>36</v>
      </c>
      <c r="Q993" s="30">
        <f t="shared" si="94"/>
        <v>16</v>
      </c>
      <c r="R993" s="3">
        <f t="shared" si="95"/>
        <v>23</v>
      </c>
      <c r="S993" s="3">
        <f t="shared" si="96"/>
        <v>23</v>
      </c>
      <c r="T993" s="3">
        <f t="shared" si="97"/>
        <v>0</v>
      </c>
      <c r="U993" s="29">
        <v>5</v>
      </c>
      <c r="V993" s="10">
        <v>8</v>
      </c>
      <c r="W993" s="32">
        <v>6</v>
      </c>
      <c r="X993" s="29">
        <v>12</v>
      </c>
      <c r="Y993" s="32">
        <v>2</v>
      </c>
      <c r="Z993" s="32">
        <v>16</v>
      </c>
      <c r="AA993" s="32">
        <v>5</v>
      </c>
      <c r="AB993" s="34">
        <v>0</v>
      </c>
      <c r="AC993" s="34">
        <v>0</v>
      </c>
      <c r="AD993" s="34">
        <v>0</v>
      </c>
    </row>
    <row r="994" spans="1:30" ht="12.75">
      <c r="A994" s="11">
        <v>7055000</v>
      </c>
      <c r="B994" s="20" t="s">
        <v>868</v>
      </c>
      <c r="C994" s="20" t="s">
        <v>7649</v>
      </c>
      <c r="D994" s="20" t="s">
        <v>3726</v>
      </c>
      <c r="E994" s="20" t="s">
        <v>184</v>
      </c>
      <c r="F994" s="20" t="s">
        <v>3424</v>
      </c>
      <c r="K994" s="20" t="s">
        <v>2799</v>
      </c>
      <c r="L994" s="20" t="s">
        <v>7428</v>
      </c>
      <c r="M994" s="39" t="s">
        <v>8848</v>
      </c>
      <c r="N994" s="12">
        <f t="shared" si="100"/>
        <v>75.50</v>
      </c>
      <c r="O994" s="12">
        <f t="shared" si="93"/>
        <v>4.1944444444444446</v>
      </c>
      <c r="P994" s="26">
        <v>36</v>
      </c>
      <c r="Q994" s="30">
        <f t="shared" si="94"/>
        <v>16</v>
      </c>
      <c r="R994" s="3">
        <f t="shared" si="95"/>
        <v>23</v>
      </c>
      <c r="S994" s="3">
        <f t="shared" si="96"/>
        <v>23</v>
      </c>
      <c r="T994" s="3">
        <f t="shared" si="97"/>
        <v>0</v>
      </c>
      <c r="U994" s="29">
        <v>5</v>
      </c>
      <c r="V994" s="10">
        <v>7</v>
      </c>
      <c r="W994" s="32">
        <v>7</v>
      </c>
      <c r="X994" s="29">
        <v>13</v>
      </c>
      <c r="Y994" s="32">
        <v>2</v>
      </c>
      <c r="Z994" s="32">
        <v>16</v>
      </c>
      <c r="AA994" s="32">
        <v>5</v>
      </c>
      <c r="AB994" s="34">
        <v>0</v>
      </c>
      <c r="AC994" s="34">
        <v>0</v>
      </c>
      <c r="AD994" s="34">
        <v>0</v>
      </c>
    </row>
    <row r="995" spans="1:30" ht="12.75">
      <c r="A995" s="11">
        <v>406932</v>
      </c>
      <c r="B995" s="20" t="s">
        <v>872</v>
      </c>
      <c r="D995" s="20" t="s">
        <v>3726</v>
      </c>
      <c r="E995" s="20" t="s">
        <v>184</v>
      </c>
      <c r="F995" s="20" t="s">
        <v>3424</v>
      </c>
      <c r="K995" s="20" t="s">
        <v>2561</v>
      </c>
      <c r="L995" s="20" t="s">
        <v>1274</v>
      </c>
      <c r="N995" s="12">
        <f t="shared" si="100"/>
        <v>75.25</v>
      </c>
      <c r="O995" s="12">
        <f t="shared" si="93"/>
        <v>4.1805555555555554</v>
      </c>
      <c r="P995" s="26">
        <v>36</v>
      </c>
      <c r="Q995" s="30">
        <f t="shared" si="94"/>
        <v>16</v>
      </c>
      <c r="R995" s="3">
        <f t="shared" si="95"/>
        <v>23</v>
      </c>
      <c r="S995" s="3">
        <f t="shared" si="96"/>
        <v>23</v>
      </c>
      <c r="T995" s="3">
        <f t="shared" si="97"/>
        <v>0</v>
      </c>
      <c r="U995" s="29">
        <v>5</v>
      </c>
      <c r="V995" s="10">
        <v>7</v>
      </c>
      <c r="W995" s="32">
        <v>7</v>
      </c>
      <c r="X995" s="29">
        <v>12</v>
      </c>
      <c r="Y995" s="32">
        <v>2</v>
      </c>
      <c r="Z995" s="32">
        <v>16</v>
      </c>
      <c r="AA995" s="32">
        <v>5</v>
      </c>
      <c r="AB995" s="34">
        <v>0</v>
      </c>
      <c r="AC995" s="34">
        <v>0</v>
      </c>
      <c r="AD995" s="34">
        <v>0</v>
      </c>
    </row>
    <row r="996" spans="1:30" ht="12.75">
      <c r="A996" s="11">
        <v>7127</v>
      </c>
      <c r="B996" s="20" t="s">
        <v>872</v>
      </c>
      <c r="D996" s="20" t="s">
        <v>3726</v>
      </c>
      <c r="E996" s="20" t="s">
        <v>184</v>
      </c>
      <c r="F996" s="20" t="s">
        <v>3424</v>
      </c>
      <c r="G996" s="48" t="s">
        <v>8237</v>
      </c>
      <c r="H996" s="71" t="s">
        <v>7812</v>
      </c>
      <c r="I996" s="20" t="s">
        <v>1586</v>
      </c>
      <c r="K996" s="20" t="s">
        <v>2799</v>
      </c>
      <c r="L996" s="20" t="s">
        <v>1765</v>
      </c>
      <c r="N996" s="12">
        <f t="shared" si="100"/>
        <v>73.75</v>
      </c>
      <c r="O996" s="12">
        <f t="shared" si="93"/>
        <v>3.3522727272727271</v>
      </c>
      <c r="P996" s="26">
        <v>44</v>
      </c>
      <c r="Q996" s="30">
        <f t="shared" si="94"/>
        <v>16</v>
      </c>
      <c r="R996" s="3">
        <f t="shared" si="95"/>
        <v>23</v>
      </c>
      <c r="S996" s="3">
        <f t="shared" si="96"/>
        <v>23</v>
      </c>
      <c r="T996" s="3">
        <f t="shared" si="97"/>
        <v>0</v>
      </c>
      <c r="U996" s="29">
        <v>5</v>
      </c>
      <c r="V996" s="10">
        <v>7</v>
      </c>
      <c r="W996" s="32">
        <v>7</v>
      </c>
      <c r="X996" s="29">
        <v>6</v>
      </c>
      <c r="Y996" s="32">
        <v>2</v>
      </c>
      <c r="Z996" s="32">
        <v>16</v>
      </c>
      <c r="AA996" s="32">
        <v>5</v>
      </c>
      <c r="AB996" s="34">
        <v>0</v>
      </c>
      <c r="AC996" s="34">
        <v>0</v>
      </c>
      <c r="AD996" s="34">
        <v>0</v>
      </c>
    </row>
    <row r="997" spans="1:30" ht="12.75">
      <c r="A997" s="11">
        <v>4375000</v>
      </c>
      <c r="B997" s="20" t="s">
        <v>868</v>
      </c>
      <c r="C997" s="20" t="s">
        <v>7670</v>
      </c>
      <c r="D997" s="20" t="s">
        <v>3726</v>
      </c>
      <c r="E997" s="20" t="s">
        <v>184</v>
      </c>
      <c r="F997" s="20" t="s">
        <v>3424</v>
      </c>
      <c r="K997" s="20" t="s">
        <v>2805</v>
      </c>
      <c r="L997" s="20" t="s">
        <v>5171</v>
      </c>
      <c r="N997" s="12">
        <f t="shared" si="100"/>
        <v>96.25</v>
      </c>
      <c r="O997" s="12">
        <f t="shared" si="93"/>
        <v>3.85</v>
      </c>
      <c r="P997" s="26">
        <v>50</v>
      </c>
      <c r="Q997" s="30">
        <f t="shared" si="94"/>
        <v>16</v>
      </c>
      <c r="R997" s="3">
        <f t="shared" si="95"/>
        <v>31</v>
      </c>
      <c r="S997" s="3">
        <f t="shared" si="96"/>
        <v>31</v>
      </c>
      <c r="T997" s="3">
        <f t="shared" si="97"/>
        <v>0</v>
      </c>
      <c r="U997" s="29">
        <v>6</v>
      </c>
      <c r="V997" s="10">
        <v>7</v>
      </c>
      <c r="W997" s="32">
        <v>9</v>
      </c>
      <c r="X997" s="29">
        <v>18</v>
      </c>
      <c r="Y997" s="32">
        <v>2</v>
      </c>
      <c r="Z997" s="32">
        <v>16</v>
      </c>
      <c r="AA997" s="32">
        <v>13</v>
      </c>
      <c r="AB997" s="34">
        <v>0</v>
      </c>
      <c r="AC997" s="34">
        <v>0</v>
      </c>
      <c r="AD997" s="34">
        <v>0</v>
      </c>
    </row>
    <row r="998" spans="1:30" ht="12.75">
      <c r="A998" s="11">
        <v>6930</v>
      </c>
      <c r="B998" s="20" t="s">
        <v>872</v>
      </c>
      <c r="C998" s="20" t="s">
        <v>7580</v>
      </c>
      <c r="D998" s="20" t="s">
        <v>3726</v>
      </c>
      <c r="E998" s="20" t="s">
        <v>184</v>
      </c>
      <c r="F998" s="20" t="s">
        <v>3424</v>
      </c>
      <c r="G998" s="48" t="s">
        <v>8281</v>
      </c>
      <c r="H998" s="71" t="s">
        <v>1586</v>
      </c>
      <c r="I998" s="20" t="s">
        <v>7812</v>
      </c>
      <c r="K998" s="20" t="s">
        <v>2799</v>
      </c>
      <c r="L998" s="20" t="s">
        <v>7583</v>
      </c>
      <c r="N998" s="12">
        <f t="shared" si="100"/>
        <v>73.50</v>
      </c>
      <c r="O998" s="12">
        <f t="shared" si="93"/>
        <v>3.5853658536585367</v>
      </c>
      <c r="P998" s="26">
        <v>41</v>
      </c>
      <c r="Q998" s="30">
        <f t="shared" si="94"/>
        <v>16</v>
      </c>
      <c r="R998" s="3">
        <f t="shared" si="95"/>
        <v>23</v>
      </c>
      <c r="S998" s="3">
        <f t="shared" si="96"/>
        <v>23</v>
      </c>
      <c r="T998" s="3">
        <f t="shared" si="97"/>
        <v>0</v>
      </c>
      <c r="U998" s="29">
        <v>5</v>
      </c>
      <c r="V998" s="10">
        <v>6</v>
      </c>
      <c r="W998" s="32">
        <v>8</v>
      </c>
      <c r="X998" s="29">
        <v>6</v>
      </c>
      <c r="Y998" s="32">
        <v>2</v>
      </c>
      <c r="Z998" s="32">
        <v>16</v>
      </c>
      <c r="AA998" s="32">
        <v>5</v>
      </c>
      <c r="AB998" s="34">
        <v>0</v>
      </c>
      <c r="AC998" s="34">
        <v>0</v>
      </c>
      <c r="AD998" s="34">
        <v>0</v>
      </c>
    </row>
    <row r="999" spans="1:30" ht="12.75">
      <c r="A999" s="11">
        <v>6260</v>
      </c>
      <c r="B999" s="20" t="s">
        <v>872</v>
      </c>
      <c r="C999" s="20" t="s">
        <v>7561</v>
      </c>
      <c r="D999" s="20" t="s">
        <v>3726</v>
      </c>
      <c r="E999" s="20" t="s">
        <v>184</v>
      </c>
      <c r="F999" s="20" t="s">
        <v>3424</v>
      </c>
      <c r="G999" s="48" t="s">
        <v>8220</v>
      </c>
      <c r="J999" s="20" t="s">
        <v>7812</v>
      </c>
      <c r="K999" s="20" t="s">
        <v>2561</v>
      </c>
      <c r="L999" s="20" t="s">
        <v>927</v>
      </c>
      <c r="N999" s="12">
        <f t="shared" si="100"/>
        <v>73.50</v>
      </c>
      <c r="O999" s="12">
        <f t="shared" si="93"/>
        <v>3.3409090909090908</v>
      </c>
      <c r="P999" s="26">
        <v>44</v>
      </c>
      <c r="Q999" s="30">
        <f t="shared" si="94"/>
        <v>16</v>
      </c>
      <c r="R999" s="3">
        <f t="shared" si="95"/>
        <v>23</v>
      </c>
      <c r="S999" s="3">
        <f t="shared" si="96"/>
        <v>23</v>
      </c>
      <c r="T999" s="3">
        <f t="shared" si="97"/>
        <v>0</v>
      </c>
      <c r="U999" s="29">
        <v>5</v>
      </c>
      <c r="V999" s="10">
        <v>6</v>
      </c>
      <c r="W999" s="32">
        <v>8</v>
      </c>
      <c r="X999" s="29">
        <v>6</v>
      </c>
      <c r="Y999" s="32">
        <v>2</v>
      </c>
      <c r="Z999" s="32">
        <v>16</v>
      </c>
      <c r="AA999" s="32">
        <v>5</v>
      </c>
      <c r="AB999" s="34">
        <v>0</v>
      </c>
      <c r="AC999" s="34">
        <v>0</v>
      </c>
      <c r="AD999" s="34">
        <v>0</v>
      </c>
    </row>
    <row r="1000" spans="2:30" ht="12.75">
      <c r="B1000" s="20" t="s">
        <v>872</v>
      </c>
      <c r="D1000" s="20" t="s">
        <v>3726</v>
      </c>
      <c r="E1000" s="20" t="s">
        <v>184</v>
      </c>
      <c r="F1000" s="20" t="s">
        <v>3424</v>
      </c>
      <c r="J1000" s="20" t="s">
        <v>7812</v>
      </c>
      <c r="K1000" s="20" t="s">
        <v>2561</v>
      </c>
      <c r="L1000" s="20" t="s">
        <v>365</v>
      </c>
      <c r="N1000" s="12">
        <f t="shared" si="100"/>
        <v>88.25</v>
      </c>
      <c r="O1000" s="12">
        <f t="shared" si="93"/>
        <v>2.9915254237288136</v>
      </c>
      <c r="P1000" s="26">
        <v>59</v>
      </c>
      <c r="Q1000" s="30">
        <f t="shared" si="94"/>
        <v>16</v>
      </c>
      <c r="R1000" s="3">
        <f t="shared" si="95"/>
        <v>29</v>
      </c>
      <c r="S1000" s="3">
        <f t="shared" si="96"/>
        <v>29</v>
      </c>
      <c r="T1000" s="3">
        <f t="shared" si="97"/>
        <v>0</v>
      </c>
      <c r="U1000" s="29">
        <v>5</v>
      </c>
      <c r="V1000" s="10">
        <v>6</v>
      </c>
      <c r="W1000" s="32">
        <v>8</v>
      </c>
      <c r="X1000" s="29">
        <v>17</v>
      </c>
      <c r="Y1000" s="32">
        <v>4</v>
      </c>
      <c r="Z1000" s="32">
        <v>16</v>
      </c>
      <c r="AA1000" s="32">
        <v>9</v>
      </c>
      <c r="AB1000" s="34">
        <v>0</v>
      </c>
      <c r="AC1000" s="34">
        <v>0</v>
      </c>
      <c r="AD1000" s="34">
        <v>0</v>
      </c>
    </row>
    <row r="1001" spans="1:30" ht="12.75">
      <c r="A1001" s="11">
        <v>12500</v>
      </c>
      <c r="B1001" s="20" t="s">
        <v>873</v>
      </c>
      <c r="D1001" s="20" t="s">
        <v>3726</v>
      </c>
      <c r="E1001" s="20" t="s">
        <v>184</v>
      </c>
      <c r="K1001" s="20" t="s">
        <v>2561</v>
      </c>
      <c r="L1001" s="20" t="s">
        <v>2360</v>
      </c>
      <c r="N1001" s="12">
        <f t="shared" si="100"/>
        <v>77.25</v>
      </c>
      <c r="O1001" s="12">
        <f t="shared" si="93"/>
        <v>3.3586956521739131</v>
      </c>
      <c r="P1001" s="26">
        <v>46</v>
      </c>
      <c r="Q1001" s="30">
        <f t="shared" si="94"/>
        <v>16</v>
      </c>
      <c r="R1001" s="3">
        <f t="shared" si="95"/>
        <v>25</v>
      </c>
      <c r="S1001" s="3">
        <f t="shared" si="96"/>
        <v>25</v>
      </c>
      <c r="T1001" s="3">
        <f t="shared" si="97"/>
        <v>0</v>
      </c>
      <c r="U1001" s="29">
        <v>4</v>
      </c>
      <c r="V1001" s="10">
        <v>5</v>
      </c>
      <c r="W1001" s="32">
        <v>9</v>
      </c>
      <c r="X1001" s="29">
        <v>10</v>
      </c>
      <c r="Y1001" s="32">
        <v>4</v>
      </c>
      <c r="Z1001" s="32">
        <v>16</v>
      </c>
      <c r="AA1001" s="32">
        <v>5</v>
      </c>
      <c r="AB1001" s="34">
        <v>0</v>
      </c>
      <c r="AC1001" s="34">
        <v>0</v>
      </c>
      <c r="AD1001" s="34">
        <v>0</v>
      </c>
    </row>
    <row r="1002" spans="1:30" ht="12.75">
      <c r="A1002" s="11">
        <v>534378</v>
      </c>
      <c r="B1002" s="20" t="s">
        <v>872</v>
      </c>
      <c r="D1002" s="20" t="s">
        <v>3726</v>
      </c>
      <c r="E1002" s="20" t="s">
        <v>184</v>
      </c>
      <c r="F1002" s="20" t="s">
        <v>3424</v>
      </c>
      <c r="G1002" s="48" t="s">
        <v>8301</v>
      </c>
      <c r="H1002" s="71" t="s">
        <v>7812</v>
      </c>
      <c r="I1002" s="20" t="s">
        <v>1586</v>
      </c>
      <c r="J1002" s="20" t="s">
        <v>7812</v>
      </c>
      <c r="K1002" s="20" t="s">
        <v>2561</v>
      </c>
      <c r="L1002" s="20" t="s">
        <v>4970</v>
      </c>
      <c r="N1002" s="12">
        <f t="shared" si="100"/>
        <v>84.50</v>
      </c>
      <c r="O1002" s="12">
        <f t="shared" si="93"/>
        <v>2.5606060606060606</v>
      </c>
      <c r="P1002" s="26">
        <v>66</v>
      </c>
      <c r="Q1002" s="30">
        <f t="shared" si="94"/>
        <v>16</v>
      </c>
      <c r="R1002" s="3">
        <f t="shared" si="95"/>
        <v>28</v>
      </c>
      <c r="S1002" s="3">
        <f t="shared" si="96"/>
        <v>28</v>
      </c>
      <c r="T1002" s="3">
        <f t="shared" si="97"/>
        <v>0</v>
      </c>
      <c r="U1002" s="29">
        <v>5</v>
      </c>
      <c r="V1002" s="10">
        <v>5</v>
      </c>
      <c r="W1002" s="32">
        <v>8</v>
      </c>
      <c r="X1002" s="29">
        <v>16</v>
      </c>
      <c r="Y1002" s="32">
        <v>3</v>
      </c>
      <c r="Z1002" s="32">
        <v>16</v>
      </c>
      <c r="AA1002" s="32">
        <v>9</v>
      </c>
      <c r="AB1002" s="34">
        <v>0</v>
      </c>
      <c r="AC1002" s="34">
        <v>0</v>
      </c>
      <c r="AD1002" s="34">
        <v>0</v>
      </c>
    </row>
    <row r="1003" spans="2:30" ht="12.75">
      <c r="B1003" s="20" t="s">
        <v>872</v>
      </c>
      <c r="D1003" s="20" t="s">
        <v>3726</v>
      </c>
      <c r="E1003" s="20" t="s">
        <v>184</v>
      </c>
      <c r="F1003" s="20" t="s">
        <v>3424</v>
      </c>
      <c r="K1003" s="20" t="s">
        <v>2561</v>
      </c>
      <c r="L1003" s="20" t="s">
        <v>192</v>
      </c>
      <c r="N1003" s="12">
        <f t="shared" si="100"/>
        <v>84</v>
      </c>
      <c r="O1003" s="12">
        <f t="shared" si="93"/>
        <v>2.5074626865671643</v>
      </c>
      <c r="P1003" s="26">
        <v>67</v>
      </c>
      <c r="Q1003" s="30">
        <f t="shared" si="94"/>
        <v>16</v>
      </c>
      <c r="R1003" s="3">
        <f t="shared" si="95"/>
        <v>28</v>
      </c>
      <c r="S1003" s="3">
        <f t="shared" si="96"/>
        <v>28</v>
      </c>
      <c r="T1003" s="3">
        <f t="shared" si="97"/>
        <v>0</v>
      </c>
      <c r="U1003" s="29">
        <v>5</v>
      </c>
      <c r="V1003" s="10">
        <v>5</v>
      </c>
      <c r="W1003" s="32">
        <v>8</v>
      </c>
      <c r="X1003" s="29">
        <v>14</v>
      </c>
      <c r="Y1003" s="32">
        <v>3</v>
      </c>
      <c r="Z1003" s="32">
        <v>16</v>
      </c>
      <c r="AA1003" s="32">
        <v>9</v>
      </c>
      <c r="AB1003" s="34">
        <v>0</v>
      </c>
      <c r="AC1003" s="34">
        <v>0</v>
      </c>
      <c r="AD1003" s="34">
        <v>0</v>
      </c>
    </row>
    <row r="1004" spans="1:30" ht="12.75">
      <c r="A1004" s="11">
        <v>273787</v>
      </c>
      <c r="B1004" s="20" t="s">
        <v>872</v>
      </c>
      <c r="D1004" s="20" t="s">
        <v>3726</v>
      </c>
      <c r="E1004" s="20" t="s">
        <v>184</v>
      </c>
      <c r="F1004" s="20" t="s">
        <v>3424</v>
      </c>
      <c r="G1004" s="48" t="s">
        <v>8214</v>
      </c>
      <c r="K1004" s="20" t="s">
        <v>2561</v>
      </c>
      <c r="L1004" s="20" t="s">
        <v>192</v>
      </c>
      <c r="N1004" s="12">
        <f t="shared" si="100"/>
        <v>83.75</v>
      </c>
      <c r="O1004" s="12">
        <f t="shared" si="93"/>
        <v>2.50</v>
      </c>
      <c r="P1004" s="26">
        <v>67</v>
      </c>
      <c r="Q1004" s="30">
        <f t="shared" si="94"/>
        <v>16</v>
      </c>
      <c r="R1004" s="3">
        <f t="shared" si="95"/>
        <v>28</v>
      </c>
      <c r="S1004" s="3">
        <f t="shared" si="96"/>
        <v>28</v>
      </c>
      <c r="T1004" s="3">
        <f t="shared" si="97"/>
        <v>0</v>
      </c>
      <c r="U1004" s="29">
        <v>5</v>
      </c>
      <c r="V1004" s="10">
        <v>4</v>
      </c>
      <c r="W1004" s="32">
        <v>9</v>
      </c>
      <c r="X1004" s="29">
        <v>14</v>
      </c>
      <c r="Y1004" s="32">
        <v>3</v>
      </c>
      <c r="Z1004" s="32">
        <v>16</v>
      </c>
      <c r="AA1004" s="32">
        <v>9</v>
      </c>
      <c r="AB1004" s="34">
        <v>0</v>
      </c>
      <c r="AC1004" s="34">
        <v>0</v>
      </c>
      <c r="AD1004" s="34">
        <v>0</v>
      </c>
    </row>
    <row r="1005" spans="1:30" ht="12.75">
      <c r="A1005" s="11">
        <v>282293</v>
      </c>
      <c r="B1005" s="20" t="s">
        <v>877</v>
      </c>
      <c r="C1005" s="20" t="s">
        <v>2236</v>
      </c>
      <c r="D1005" s="20" t="s">
        <v>3726</v>
      </c>
      <c r="E1005" s="20" t="s">
        <v>184</v>
      </c>
      <c r="F1005" s="20" t="s">
        <v>3424</v>
      </c>
      <c r="G1005" s="48" t="s">
        <v>8254</v>
      </c>
      <c r="K1005" s="20" t="s">
        <v>2561</v>
      </c>
      <c r="L1005" s="20" t="s">
        <v>3637</v>
      </c>
      <c r="N1005" s="12">
        <f t="shared" si="100"/>
        <v>83.75</v>
      </c>
      <c r="O1005" s="12">
        <f t="shared" si="93"/>
        <v>2.50</v>
      </c>
      <c r="P1005" s="26">
        <v>67</v>
      </c>
      <c r="Q1005" s="30">
        <f t="shared" si="94"/>
        <v>16</v>
      </c>
      <c r="R1005" s="3">
        <f t="shared" si="95"/>
        <v>28</v>
      </c>
      <c r="S1005" s="3">
        <f t="shared" si="96"/>
        <v>28</v>
      </c>
      <c r="T1005" s="3">
        <f t="shared" si="97"/>
        <v>0</v>
      </c>
      <c r="U1005" s="29">
        <v>5</v>
      </c>
      <c r="V1005" s="10">
        <v>4</v>
      </c>
      <c r="W1005" s="32">
        <v>9</v>
      </c>
      <c r="X1005" s="29">
        <v>14</v>
      </c>
      <c r="Y1005" s="32">
        <v>3</v>
      </c>
      <c r="Z1005" s="32">
        <v>16</v>
      </c>
      <c r="AA1005" s="32">
        <v>9</v>
      </c>
      <c r="AB1005" s="34">
        <v>0</v>
      </c>
      <c r="AC1005" s="34">
        <v>0</v>
      </c>
      <c r="AD1005" s="34">
        <v>0</v>
      </c>
    </row>
    <row r="1006" spans="1:30" ht="12.75">
      <c r="A1006" s="11">
        <v>197062</v>
      </c>
      <c r="B1006" s="20" t="s">
        <v>868</v>
      </c>
      <c r="C1006" s="20" t="s">
        <v>7659</v>
      </c>
      <c r="D1006" s="20" t="s">
        <v>3726</v>
      </c>
      <c r="E1006" s="20" t="s">
        <v>184</v>
      </c>
      <c r="F1006" s="20" t="s">
        <v>3424</v>
      </c>
      <c r="K1006" s="20" t="s">
        <v>741</v>
      </c>
      <c r="L1006" s="20" t="s">
        <v>6531</v>
      </c>
      <c r="N1006" s="12">
        <f t="shared" si="100"/>
        <v>87.50</v>
      </c>
      <c r="O1006" s="12">
        <f t="shared" si="93"/>
        <v>2.50</v>
      </c>
      <c r="P1006" s="26">
        <v>70</v>
      </c>
      <c r="Q1006" s="30">
        <f t="shared" si="94"/>
        <v>16</v>
      </c>
      <c r="R1006" s="3">
        <f t="shared" si="95"/>
        <v>30</v>
      </c>
      <c r="S1006" s="3">
        <f t="shared" si="96"/>
        <v>30</v>
      </c>
      <c r="T1006" s="3">
        <f t="shared" si="97"/>
        <v>0</v>
      </c>
      <c r="U1006" s="29">
        <v>4</v>
      </c>
      <c r="V1006" s="10">
        <v>3</v>
      </c>
      <c r="W1006" s="32">
        <v>11</v>
      </c>
      <c r="X1006" s="29">
        <v>13</v>
      </c>
      <c r="Y1006" s="32">
        <v>6</v>
      </c>
      <c r="Z1006" s="32">
        <v>16</v>
      </c>
      <c r="AA1006" s="32">
        <v>8</v>
      </c>
      <c r="AB1006" s="34">
        <v>0</v>
      </c>
      <c r="AC1006" s="34">
        <v>0</v>
      </c>
      <c r="AD1006" s="34">
        <v>0</v>
      </c>
    </row>
    <row r="1007" spans="1:30" ht="12.75">
      <c r="A1007" s="11">
        <v>437</v>
      </c>
      <c r="B1007" s="20" t="s">
        <v>869</v>
      </c>
      <c r="C1007" s="20" t="s">
        <v>6338</v>
      </c>
      <c r="D1007" s="20" t="s">
        <v>3726</v>
      </c>
      <c r="E1007" s="20" t="s">
        <v>184</v>
      </c>
      <c r="F1007" s="20" t="s">
        <v>3424</v>
      </c>
      <c r="K1007" s="20" t="s">
        <v>741</v>
      </c>
      <c r="L1007" s="20" t="s">
        <v>8465</v>
      </c>
      <c r="N1007" s="12">
        <f t="shared" si="100"/>
        <v>87.50</v>
      </c>
      <c r="O1007" s="12">
        <f t="shared" si="93"/>
        <v>2.50</v>
      </c>
      <c r="P1007" s="26">
        <v>70</v>
      </c>
      <c r="Q1007" s="30">
        <f t="shared" si="94"/>
        <v>16</v>
      </c>
      <c r="R1007" s="3">
        <f t="shared" si="95"/>
        <v>30</v>
      </c>
      <c r="S1007" s="3">
        <f t="shared" si="96"/>
        <v>30</v>
      </c>
      <c r="T1007" s="3">
        <f t="shared" si="97"/>
        <v>0</v>
      </c>
      <c r="U1007" s="29">
        <v>4</v>
      </c>
      <c r="V1007" s="10">
        <v>3</v>
      </c>
      <c r="W1007" s="32">
        <v>11</v>
      </c>
      <c r="X1007" s="29">
        <v>13</v>
      </c>
      <c r="Y1007" s="32">
        <v>6</v>
      </c>
      <c r="Z1007" s="32">
        <v>16</v>
      </c>
      <c r="AA1007" s="32">
        <v>8</v>
      </c>
      <c r="AB1007" s="34">
        <v>0</v>
      </c>
      <c r="AC1007" s="34">
        <v>0</v>
      </c>
      <c r="AD1007" s="34">
        <v>0</v>
      </c>
    </row>
    <row r="1008" spans="1:30" ht="12.75">
      <c r="A1008" s="11">
        <v>2500</v>
      </c>
      <c r="B1008" s="20" t="s">
        <v>5602</v>
      </c>
      <c r="D1008" s="20" t="s">
        <v>3726</v>
      </c>
      <c r="E1008" s="20" t="s">
        <v>184</v>
      </c>
      <c r="F1008" s="20" t="s">
        <v>3425</v>
      </c>
      <c r="G1008" s="48" t="s">
        <v>7627</v>
      </c>
      <c r="K1008" s="20" t="s">
        <v>1948</v>
      </c>
      <c r="L1008" s="20" t="s">
        <v>1948</v>
      </c>
      <c r="N1008" s="12">
        <f>2*S1008+2*T1008+U1008+1.5*V1008+1.25*W1008+0.25*X1008+1</f>
        <v>81.50</v>
      </c>
      <c r="O1008" s="12">
        <f t="shared" si="93"/>
        <v>1.5980392156862746</v>
      </c>
      <c r="P1008" s="26">
        <v>102</v>
      </c>
      <c r="Q1008" s="30">
        <f t="shared" si="94"/>
        <v>16</v>
      </c>
      <c r="R1008" s="3">
        <f t="shared" si="95"/>
        <v>29</v>
      </c>
      <c r="S1008" s="3">
        <f t="shared" si="96"/>
        <v>29</v>
      </c>
      <c r="T1008" s="3">
        <f t="shared" si="97"/>
        <v>0</v>
      </c>
      <c r="U1008" s="29">
        <v>6</v>
      </c>
      <c r="V1008" s="10">
        <v>2</v>
      </c>
      <c r="W1008" s="32">
        <v>9</v>
      </c>
      <c r="X1008" s="29">
        <v>9</v>
      </c>
      <c r="Y1008" s="32">
        <v>3</v>
      </c>
      <c r="Z1008" s="32">
        <v>16</v>
      </c>
      <c r="AA1008" s="32">
        <v>10</v>
      </c>
      <c r="AB1008" s="34">
        <v>0</v>
      </c>
      <c r="AC1008" s="34">
        <v>0</v>
      </c>
      <c r="AD1008" s="34">
        <v>0</v>
      </c>
    </row>
    <row r="1009" spans="1:30" ht="12.75">
      <c r="A1009" s="11">
        <v>62500000</v>
      </c>
      <c r="B1009" s="20" t="s">
        <v>868</v>
      </c>
      <c r="C1009" s="20" t="s">
        <v>7650</v>
      </c>
      <c r="D1009" s="20" t="s">
        <v>3726</v>
      </c>
      <c r="E1009" s="20" t="s">
        <v>184</v>
      </c>
      <c r="F1009" s="20" t="s">
        <v>3424</v>
      </c>
      <c r="K1009" s="20" t="s">
        <v>3930</v>
      </c>
      <c r="L1009" s="20" t="s">
        <v>7483</v>
      </c>
      <c r="N1009" s="12">
        <f t="shared" si="101" ref="N1009:N1017">2*S1009+2*T1009+U1009+1.5*V1009+1.25*W1009+0.25*X1009+2</f>
        <v>90.25</v>
      </c>
      <c r="O1009" s="12">
        <f t="shared" si="93"/>
        <v>4.5125</v>
      </c>
      <c r="P1009" s="26">
        <v>40</v>
      </c>
      <c r="Q1009" s="30">
        <f t="shared" si="94"/>
        <v>15</v>
      </c>
      <c r="R1009" s="3">
        <f t="shared" si="95"/>
        <v>29</v>
      </c>
      <c r="S1009" s="3">
        <f t="shared" si="96"/>
        <v>29</v>
      </c>
      <c r="T1009" s="3">
        <f t="shared" si="97"/>
        <v>0</v>
      </c>
      <c r="U1009" s="29">
        <v>5</v>
      </c>
      <c r="V1009" s="10">
        <v>8</v>
      </c>
      <c r="W1009" s="32">
        <v>7</v>
      </c>
      <c r="X1009" s="29">
        <v>18</v>
      </c>
      <c r="Y1009" s="32">
        <v>5</v>
      </c>
      <c r="Z1009" s="32">
        <v>15</v>
      </c>
      <c r="AA1009" s="32">
        <v>9</v>
      </c>
      <c r="AB1009" s="34">
        <v>0</v>
      </c>
      <c r="AC1009" s="34">
        <v>0</v>
      </c>
      <c r="AD1009" s="34">
        <v>0</v>
      </c>
    </row>
    <row r="1010" spans="1:30" ht="12.75">
      <c r="A1010" s="11">
        <v>7875000</v>
      </c>
      <c r="B1010" s="20" t="s">
        <v>868</v>
      </c>
      <c r="C1010" s="20" t="s">
        <v>7644</v>
      </c>
      <c r="D1010" s="20" t="s">
        <v>3726</v>
      </c>
      <c r="E1010" s="20" t="s">
        <v>184</v>
      </c>
      <c r="F1010" s="20" t="s">
        <v>3424</v>
      </c>
      <c r="K1010" s="20" t="s">
        <v>3930</v>
      </c>
      <c r="L1010" s="20" t="s">
        <v>3931</v>
      </c>
      <c r="N1010" s="12">
        <f t="shared" si="101"/>
        <v>90.25</v>
      </c>
      <c r="O1010" s="12">
        <f t="shared" si="93"/>
        <v>4.5125</v>
      </c>
      <c r="P1010" s="26">
        <v>40</v>
      </c>
      <c r="Q1010" s="30">
        <f t="shared" si="94"/>
        <v>15</v>
      </c>
      <c r="R1010" s="3">
        <f t="shared" si="95"/>
        <v>29</v>
      </c>
      <c r="S1010" s="3">
        <f t="shared" si="96"/>
        <v>29</v>
      </c>
      <c r="T1010" s="3">
        <f t="shared" si="97"/>
        <v>0</v>
      </c>
      <c r="U1010" s="29">
        <v>5</v>
      </c>
      <c r="V1010" s="10">
        <v>8</v>
      </c>
      <c r="W1010" s="32">
        <v>7</v>
      </c>
      <c r="X1010" s="29">
        <v>18</v>
      </c>
      <c r="Y1010" s="32">
        <v>5</v>
      </c>
      <c r="Z1010" s="32">
        <v>15</v>
      </c>
      <c r="AA1010" s="32">
        <v>9</v>
      </c>
      <c r="AB1010" s="34">
        <v>0</v>
      </c>
      <c r="AC1010" s="34">
        <v>0</v>
      </c>
      <c r="AD1010" s="34">
        <v>0</v>
      </c>
    </row>
    <row r="1011" spans="1:30" ht="12.75">
      <c r="A1011" s="11">
        <v>437</v>
      </c>
      <c r="B1011" s="20" t="s">
        <v>868</v>
      </c>
      <c r="C1011" s="20" t="s">
        <v>7671</v>
      </c>
      <c r="D1011" s="20" t="s">
        <v>3726</v>
      </c>
      <c r="E1011" s="20" t="s">
        <v>184</v>
      </c>
      <c r="F1011" s="20" t="s">
        <v>3424</v>
      </c>
      <c r="K1011" s="20" t="s">
        <v>2561</v>
      </c>
      <c r="L1011" s="20" t="s">
        <v>8466</v>
      </c>
      <c r="N1011" s="12">
        <f t="shared" si="101"/>
        <v>72.75</v>
      </c>
      <c r="O1011" s="12">
        <f t="shared" si="93"/>
        <v>2.4249999999999998</v>
      </c>
      <c r="P1011" s="26">
        <v>60</v>
      </c>
      <c r="Q1011" s="30">
        <f t="shared" si="94"/>
        <v>15</v>
      </c>
      <c r="R1011" s="3">
        <f t="shared" si="95"/>
        <v>23</v>
      </c>
      <c r="S1011" s="3">
        <f t="shared" si="96"/>
        <v>23</v>
      </c>
      <c r="T1011" s="3">
        <f t="shared" si="97"/>
        <v>0</v>
      </c>
      <c r="U1011" s="29">
        <v>5</v>
      </c>
      <c r="V1011" s="10">
        <v>4</v>
      </c>
      <c r="W1011" s="32">
        <v>9</v>
      </c>
      <c r="X1011" s="29">
        <v>10</v>
      </c>
      <c r="Y1011" s="32">
        <v>2</v>
      </c>
      <c r="Z1011" s="32">
        <v>15</v>
      </c>
      <c r="AA1011" s="32">
        <v>6</v>
      </c>
      <c r="AB1011" s="34">
        <v>0</v>
      </c>
      <c r="AC1011" s="34">
        <v>0</v>
      </c>
      <c r="AD1011" s="34">
        <v>0</v>
      </c>
    </row>
    <row r="1012" spans="1:30" ht="12.75">
      <c r="A1012" s="11">
        <v>675</v>
      </c>
      <c r="B1012" s="20" t="s">
        <v>871</v>
      </c>
      <c r="C1012" s="20" t="s">
        <v>1666</v>
      </c>
      <c r="D1012" s="20" t="s">
        <v>3726</v>
      </c>
      <c r="E1012" s="20" t="s">
        <v>184</v>
      </c>
      <c r="F1012" s="20" t="s">
        <v>3424</v>
      </c>
      <c r="K1012" s="20" t="s">
        <v>2808</v>
      </c>
      <c r="L1012" s="20" t="s">
        <v>1671</v>
      </c>
      <c r="N1012" s="12">
        <f t="shared" si="101"/>
        <v>72.50</v>
      </c>
      <c r="O1012" s="12">
        <f t="shared" si="93"/>
        <v>2.4166666666666665</v>
      </c>
      <c r="P1012" s="26">
        <v>60</v>
      </c>
      <c r="Q1012" s="30">
        <f t="shared" si="94"/>
        <v>15</v>
      </c>
      <c r="R1012" s="3">
        <f t="shared" si="95"/>
        <v>23</v>
      </c>
      <c r="S1012" s="3">
        <f t="shared" si="96"/>
        <v>23</v>
      </c>
      <c r="T1012" s="3">
        <f t="shared" si="97"/>
        <v>0</v>
      </c>
      <c r="U1012" s="29">
        <v>5</v>
      </c>
      <c r="V1012" s="10">
        <v>4</v>
      </c>
      <c r="W1012" s="32">
        <v>9</v>
      </c>
      <c r="X1012" s="29">
        <v>9</v>
      </c>
      <c r="Y1012" s="32">
        <v>2</v>
      </c>
      <c r="Z1012" s="32">
        <v>15</v>
      </c>
      <c r="AA1012" s="32">
        <v>6</v>
      </c>
      <c r="AB1012" s="34">
        <v>0</v>
      </c>
      <c r="AC1012" s="34">
        <v>0</v>
      </c>
      <c r="AD1012" s="34">
        <v>0</v>
      </c>
    </row>
    <row r="1013" spans="2:30" ht="12.75">
      <c r="B1013" s="20" t="s">
        <v>872</v>
      </c>
      <c r="D1013" s="20" t="s">
        <v>3726</v>
      </c>
      <c r="E1013" s="20" t="s">
        <v>184</v>
      </c>
      <c r="F1013" s="20" t="s">
        <v>3424</v>
      </c>
      <c r="K1013" s="20" t="s">
        <v>2799</v>
      </c>
      <c r="L1013" s="20" t="s">
        <v>595</v>
      </c>
      <c r="N1013" s="12">
        <f t="shared" si="101"/>
        <v>72.50</v>
      </c>
      <c r="O1013" s="12">
        <f t="shared" si="93"/>
        <v>2.4166666666666665</v>
      </c>
      <c r="P1013" s="26">
        <v>60</v>
      </c>
      <c r="Q1013" s="30">
        <f t="shared" si="94"/>
        <v>15</v>
      </c>
      <c r="R1013" s="3">
        <f t="shared" si="95"/>
        <v>23</v>
      </c>
      <c r="S1013" s="3">
        <f t="shared" si="96"/>
        <v>23</v>
      </c>
      <c r="T1013" s="3">
        <f t="shared" si="97"/>
        <v>0</v>
      </c>
      <c r="U1013" s="29">
        <v>5</v>
      </c>
      <c r="V1013" s="10">
        <v>4</v>
      </c>
      <c r="W1013" s="32">
        <v>9</v>
      </c>
      <c r="X1013" s="29">
        <v>9</v>
      </c>
      <c r="Y1013" s="32">
        <v>2</v>
      </c>
      <c r="Z1013" s="32">
        <v>15</v>
      </c>
      <c r="AA1013" s="32">
        <v>6</v>
      </c>
      <c r="AB1013" s="34">
        <v>0</v>
      </c>
      <c r="AC1013" s="34">
        <v>0</v>
      </c>
      <c r="AD1013" s="34">
        <v>0</v>
      </c>
    </row>
    <row r="1014" spans="1:30" ht="12.75">
      <c r="A1014" s="11">
        <v>404800</v>
      </c>
      <c r="B1014" s="20" t="s">
        <v>872</v>
      </c>
      <c r="C1014" s="20" t="s">
        <v>6087</v>
      </c>
      <c r="D1014" s="20" t="s">
        <v>3726</v>
      </c>
      <c r="E1014" s="20" t="s">
        <v>184</v>
      </c>
      <c r="F1014" s="20" t="s">
        <v>3424</v>
      </c>
      <c r="G1014" s="48" t="s">
        <v>8283</v>
      </c>
      <c r="J1014" s="20" t="s">
        <v>7812</v>
      </c>
      <c r="K1014" s="20" t="s">
        <v>2561</v>
      </c>
      <c r="L1014" s="20" t="s">
        <v>8843</v>
      </c>
      <c r="N1014" s="12">
        <f t="shared" si="101"/>
        <v>82.25</v>
      </c>
      <c r="O1014" s="12">
        <f t="shared" si="93"/>
        <v>2.6967213114754101</v>
      </c>
      <c r="P1014" s="26">
        <v>61</v>
      </c>
      <c r="Q1014" s="30">
        <f t="shared" si="94"/>
        <v>15</v>
      </c>
      <c r="R1014" s="3">
        <f t="shared" si="95"/>
        <v>27</v>
      </c>
      <c r="S1014" s="3">
        <f t="shared" si="96"/>
        <v>27</v>
      </c>
      <c r="T1014" s="3">
        <f t="shared" si="97"/>
        <v>0</v>
      </c>
      <c r="U1014" s="29">
        <v>5</v>
      </c>
      <c r="V1014" s="10">
        <v>4</v>
      </c>
      <c r="W1014" s="32">
        <v>9</v>
      </c>
      <c r="X1014" s="29">
        <v>16</v>
      </c>
      <c r="Y1014" s="32">
        <v>3</v>
      </c>
      <c r="Z1014" s="32">
        <v>15</v>
      </c>
      <c r="AA1014" s="32">
        <v>9</v>
      </c>
      <c r="AB1014" s="34">
        <v>0</v>
      </c>
      <c r="AC1014" s="34">
        <v>0</v>
      </c>
      <c r="AD1014" s="34">
        <v>0</v>
      </c>
    </row>
    <row r="1015" spans="1:30" ht="12.75">
      <c r="A1015" s="11">
        <v>8765</v>
      </c>
      <c r="B1015" s="20" t="s">
        <v>872</v>
      </c>
      <c r="D1015" s="20" t="s">
        <v>3726</v>
      </c>
      <c r="E1015" s="20" t="s">
        <v>184</v>
      </c>
      <c r="F1015" s="20" t="s">
        <v>3424</v>
      </c>
      <c r="J1015" s="20" t="s">
        <v>7812</v>
      </c>
      <c r="K1015" s="20" t="s">
        <v>2797</v>
      </c>
      <c r="L1015" s="20" t="s">
        <v>8118</v>
      </c>
      <c r="N1015" s="12">
        <f t="shared" si="101"/>
        <v>84.50</v>
      </c>
      <c r="O1015" s="12">
        <f t="shared" si="93"/>
        <v>2.2533333333333334</v>
      </c>
      <c r="P1015" s="26">
        <v>75</v>
      </c>
      <c r="Q1015" s="30">
        <f t="shared" si="94"/>
        <v>15</v>
      </c>
      <c r="R1015" s="3">
        <f t="shared" si="95"/>
        <v>28</v>
      </c>
      <c r="S1015" s="3">
        <f t="shared" si="96"/>
        <v>28</v>
      </c>
      <c r="T1015" s="3">
        <f t="shared" si="97"/>
        <v>0</v>
      </c>
      <c r="U1015" s="29">
        <v>6</v>
      </c>
      <c r="V1015" s="10">
        <v>3</v>
      </c>
      <c r="W1015" s="32">
        <v>10</v>
      </c>
      <c r="X1015" s="29">
        <v>14</v>
      </c>
      <c r="Y1015" s="32">
        <v>1</v>
      </c>
      <c r="Z1015" s="32">
        <v>15</v>
      </c>
      <c r="AA1015" s="32">
        <v>12</v>
      </c>
      <c r="AB1015" s="34">
        <v>0</v>
      </c>
      <c r="AC1015" s="34">
        <v>0</v>
      </c>
      <c r="AD1015" s="34">
        <v>0</v>
      </c>
    </row>
    <row r="1016" spans="1:30" ht="12.75">
      <c r="A1016" s="11">
        <v>410687</v>
      </c>
      <c r="B1016" s="20" t="s">
        <v>870</v>
      </c>
      <c r="C1016" s="20" t="s">
        <v>3086</v>
      </c>
      <c r="D1016" s="20" t="s">
        <v>3726</v>
      </c>
      <c r="E1016" s="20" t="s">
        <v>184</v>
      </c>
      <c r="F1016" s="20" t="s">
        <v>3424</v>
      </c>
      <c r="K1016" s="20" t="s">
        <v>3095</v>
      </c>
      <c r="L1016" s="20" t="s">
        <v>3096</v>
      </c>
      <c r="N1016" s="12">
        <f t="shared" si="101"/>
        <v>83.75</v>
      </c>
      <c r="O1016" s="12">
        <f t="shared" si="93"/>
        <v>2.2333333333333334</v>
      </c>
      <c r="P1016" s="26">
        <v>75</v>
      </c>
      <c r="Q1016" s="30">
        <f t="shared" si="94"/>
        <v>15</v>
      </c>
      <c r="R1016" s="3">
        <f t="shared" si="95"/>
        <v>28</v>
      </c>
      <c r="S1016" s="3">
        <f t="shared" si="96"/>
        <v>28</v>
      </c>
      <c r="T1016" s="3">
        <f t="shared" si="97"/>
        <v>0</v>
      </c>
      <c r="U1016" s="29">
        <v>6</v>
      </c>
      <c r="V1016" s="10">
        <v>3</v>
      </c>
      <c r="W1016" s="32">
        <v>10</v>
      </c>
      <c r="X1016" s="29">
        <v>11</v>
      </c>
      <c r="Y1016" s="32">
        <v>1</v>
      </c>
      <c r="Z1016" s="32">
        <v>15</v>
      </c>
      <c r="AA1016" s="32">
        <v>12</v>
      </c>
      <c r="AB1016" s="34">
        <v>0</v>
      </c>
      <c r="AC1016" s="34">
        <v>0</v>
      </c>
      <c r="AD1016" s="34">
        <v>0</v>
      </c>
    </row>
    <row r="1017" spans="1:30" ht="12.75">
      <c r="A1017" s="11">
        <v>287500</v>
      </c>
      <c r="B1017" s="20" t="s">
        <v>870</v>
      </c>
      <c r="C1017" s="20" t="s">
        <v>474</v>
      </c>
      <c r="D1017" s="20" t="s">
        <v>3726</v>
      </c>
      <c r="E1017" s="20" t="s">
        <v>184</v>
      </c>
      <c r="F1017" s="20" t="s">
        <v>3424</v>
      </c>
      <c r="K1017" s="20" t="s">
        <v>2805</v>
      </c>
      <c r="L1017" s="20" t="s">
        <v>481</v>
      </c>
      <c r="N1017" s="12">
        <f t="shared" si="101"/>
        <v>83.75</v>
      </c>
      <c r="O1017" s="12">
        <f t="shared" si="93"/>
        <v>2.2333333333333334</v>
      </c>
      <c r="P1017" s="26">
        <v>75</v>
      </c>
      <c r="Q1017" s="30">
        <f t="shared" si="94"/>
        <v>15</v>
      </c>
      <c r="R1017" s="3">
        <f t="shared" si="95"/>
        <v>28</v>
      </c>
      <c r="S1017" s="3">
        <f t="shared" si="96"/>
        <v>28</v>
      </c>
      <c r="T1017" s="3">
        <f t="shared" si="97"/>
        <v>0</v>
      </c>
      <c r="U1017" s="29">
        <v>6</v>
      </c>
      <c r="V1017" s="10">
        <v>3</v>
      </c>
      <c r="W1017" s="32">
        <v>10</v>
      </c>
      <c r="X1017" s="29">
        <v>11</v>
      </c>
      <c r="Y1017" s="32">
        <v>1</v>
      </c>
      <c r="Z1017" s="32">
        <v>15</v>
      </c>
      <c r="AA1017" s="32">
        <v>12</v>
      </c>
      <c r="AB1017" s="34">
        <v>0</v>
      </c>
      <c r="AC1017" s="34">
        <v>0</v>
      </c>
      <c r="AD1017" s="34">
        <v>0</v>
      </c>
    </row>
    <row r="1018" spans="1:30" ht="12.75">
      <c r="A1018" s="11">
        <v>25000</v>
      </c>
      <c r="B1018" s="20" t="s">
        <v>870</v>
      </c>
      <c r="C1018" s="20" t="s">
        <v>3242</v>
      </c>
      <c r="D1018" s="20" t="s">
        <v>3726</v>
      </c>
      <c r="E1018" s="20" t="s">
        <v>184</v>
      </c>
      <c r="F1018" s="20" t="s">
        <v>3425</v>
      </c>
      <c r="K1018" s="20" t="s">
        <v>1948</v>
      </c>
      <c r="L1018" s="20" t="s">
        <v>3240</v>
      </c>
      <c r="N1018" s="12">
        <f>2*S1018+2*T1018+U1018+1.5*V1018+1.25*W1018+0.25*X1018+1</f>
        <v>80</v>
      </c>
      <c r="O1018" s="12">
        <f t="shared" si="93"/>
        <v>1.7777777777777777</v>
      </c>
      <c r="P1018" s="26">
        <v>90</v>
      </c>
      <c r="Q1018" s="30">
        <f t="shared" si="94"/>
        <v>15</v>
      </c>
      <c r="R1018" s="3">
        <f t="shared" si="95"/>
        <v>28</v>
      </c>
      <c r="S1018" s="3">
        <f t="shared" si="96"/>
        <v>28</v>
      </c>
      <c r="T1018" s="3">
        <f t="shared" si="97"/>
        <v>0</v>
      </c>
      <c r="U1018" s="29">
        <v>5</v>
      </c>
      <c r="V1018" s="10">
        <v>3</v>
      </c>
      <c r="W1018" s="32">
        <v>9</v>
      </c>
      <c r="X1018" s="29">
        <v>9</v>
      </c>
      <c r="Y1018" s="32">
        <v>3</v>
      </c>
      <c r="Z1018" s="32">
        <v>15</v>
      </c>
      <c r="AA1018" s="32">
        <v>10</v>
      </c>
      <c r="AB1018" s="34">
        <v>0</v>
      </c>
      <c r="AC1018" s="34">
        <v>0</v>
      </c>
      <c r="AD1018" s="34">
        <v>0</v>
      </c>
    </row>
    <row r="1019" spans="1:30" ht="12.75">
      <c r="A1019" s="11">
        <v>3750</v>
      </c>
      <c r="B1019" s="20" t="s">
        <v>872</v>
      </c>
      <c r="C1019" s="20" t="s">
        <v>7663</v>
      </c>
      <c r="D1019" s="20" t="s">
        <v>3726</v>
      </c>
      <c r="E1019" s="20" t="s">
        <v>184</v>
      </c>
      <c r="F1019" s="20" t="s">
        <v>3425</v>
      </c>
      <c r="K1019" s="20" t="s">
        <v>1948</v>
      </c>
      <c r="L1019" s="20" t="s">
        <v>3805</v>
      </c>
      <c r="N1019" s="12">
        <f>2*S1019+2*T1019+U1019+1.5*V1019+1.25*W1019+0.25*X1019+1</f>
        <v>80</v>
      </c>
      <c r="O1019" s="12">
        <f t="shared" si="93"/>
        <v>1.7777777777777777</v>
      </c>
      <c r="P1019" s="26">
        <v>90</v>
      </c>
      <c r="Q1019" s="30">
        <f t="shared" si="94"/>
        <v>15</v>
      </c>
      <c r="R1019" s="3">
        <f t="shared" si="95"/>
        <v>28</v>
      </c>
      <c r="S1019" s="3">
        <f t="shared" si="96"/>
        <v>28</v>
      </c>
      <c r="T1019" s="3">
        <f t="shared" si="97"/>
        <v>0</v>
      </c>
      <c r="U1019" s="29">
        <v>5</v>
      </c>
      <c r="V1019" s="10">
        <v>3</v>
      </c>
      <c r="W1019" s="32">
        <v>9</v>
      </c>
      <c r="X1019" s="29">
        <v>9</v>
      </c>
      <c r="Y1019" s="32">
        <v>3</v>
      </c>
      <c r="Z1019" s="32">
        <v>15</v>
      </c>
      <c r="AA1019" s="32">
        <v>10</v>
      </c>
      <c r="AB1019" s="34">
        <v>0</v>
      </c>
      <c r="AC1019" s="34">
        <v>0</v>
      </c>
      <c r="AD1019" s="34">
        <v>0</v>
      </c>
    </row>
    <row r="1020" spans="1:30" ht="12.75">
      <c r="A1020" s="11">
        <v>13750</v>
      </c>
      <c r="B1020" s="20" t="s">
        <v>868</v>
      </c>
      <c r="C1020" s="20" t="s">
        <v>638</v>
      </c>
      <c r="D1020" s="20" t="s">
        <v>3726</v>
      </c>
      <c r="E1020" s="20" t="s">
        <v>184</v>
      </c>
      <c r="K1020" s="20" t="s">
        <v>1948</v>
      </c>
      <c r="L1020" s="20" t="s">
        <v>1992</v>
      </c>
      <c r="N1020" s="12">
        <f>2*S1020+2*T1020+U1020+1.5*V1020+1.25*W1020+0.25*X1020+2</f>
        <v>81</v>
      </c>
      <c r="O1020" s="12">
        <f t="shared" si="93"/>
        <v>1.80</v>
      </c>
      <c r="P1020" s="26">
        <v>90</v>
      </c>
      <c r="Q1020" s="30">
        <f t="shared" si="94"/>
        <v>15</v>
      </c>
      <c r="R1020" s="3">
        <f t="shared" si="95"/>
        <v>28</v>
      </c>
      <c r="S1020" s="3">
        <f t="shared" si="96"/>
        <v>28</v>
      </c>
      <c r="T1020" s="3">
        <f t="shared" si="97"/>
        <v>0</v>
      </c>
      <c r="U1020" s="29">
        <v>5</v>
      </c>
      <c r="V1020" s="10">
        <v>3</v>
      </c>
      <c r="W1020" s="32">
        <v>9</v>
      </c>
      <c r="X1020" s="29">
        <v>9</v>
      </c>
      <c r="Y1020" s="32">
        <v>3</v>
      </c>
      <c r="Z1020" s="32">
        <v>15</v>
      </c>
      <c r="AA1020" s="32">
        <v>10</v>
      </c>
      <c r="AB1020" s="34">
        <v>0</v>
      </c>
      <c r="AC1020" s="34">
        <v>0</v>
      </c>
      <c r="AD1020" s="34">
        <v>0</v>
      </c>
    </row>
    <row r="1021" spans="1:30" ht="12.75">
      <c r="A1021" s="11">
        <v>223612</v>
      </c>
      <c r="B1021" s="20" t="s">
        <v>870</v>
      </c>
      <c r="C1021" s="20" t="s">
        <v>3434</v>
      </c>
      <c r="D1021" s="20" t="s">
        <v>3726</v>
      </c>
      <c r="E1021" s="20" t="s">
        <v>184</v>
      </c>
      <c r="F1021" s="20" t="s">
        <v>3425</v>
      </c>
      <c r="K1021" s="20" t="s">
        <v>2799</v>
      </c>
      <c r="L1021" s="20" t="s">
        <v>1101</v>
      </c>
      <c r="N1021" s="12">
        <f>2*S1021+2*T1021+U1021+1.5*V1021+1.25*W1021+0.25*X1021+1</f>
        <v>85.25</v>
      </c>
      <c r="O1021" s="12">
        <f t="shared" si="93"/>
        <v>1.705</v>
      </c>
      <c r="P1021" s="26">
        <v>100</v>
      </c>
      <c r="Q1021" s="30">
        <f t="shared" si="94"/>
        <v>15</v>
      </c>
      <c r="R1021" s="3">
        <f t="shared" si="95"/>
        <v>30</v>
      </c>
      <c r="S1021" s="3">
        <f t="shared" si="96"/>
        <v>30</v>
      </c>
      <c r="T1021" s="3">
        <f t="shared" si="97"/>
        <v>0</v>
      </c>
      <c r="U1021" s="29">
        <v>6</v>
      </c>
      <c r="V1021" s="10">
        <v>3</v>
      </c>
      <c r="W1021" s="32">
        <v>9</v>
      </c>
      <c r="X1021" s="29">
        <v>10</v>
      </c>
      <c r="Y1021" s="32">
        <v>4</v>
      </c>
      <c r="Z1021" s="32">
        <v>15</v>
      </c>
      <c r="AA1021" s="32">
        <v>11</v>
      </c>
      <c r="AB1021" s="34">
        <v>0</v>
      </c>
      <c r="AC1021" s="34">
        <v>0</v>
      </c>
      <c r="AD1021" s="34">
        <v>0</v>
      </c>
    </row>
    <row r="1022" spans="1:30" ht="12.75">
      <c r="A1022" s="11">
        <v>1625943765</v>
      </c>
      <c r="B1022" s="20" t="s">
        <v>874</v>
      </c>
      <c r="C1022" s="20" t="s">
        <v>6424</v>
      </c>
      <c r="D1022" s="20" t="s">
        <v>3726</v>
      </c>
      <c r="E1022" s="20" t="s">
        <v>184</v>
      </c>
      <c r="F1022" s="20" t="s">
        <v>3424</v>
      </c>
      <c r="K1022" s="20" t="s">
        <v>6423</v>
      </c>
      <c r="L1022" s="20" t="s">
        <v>8467</v>
      </c>
      <c r="M1022" s="39" t="s">
        <v>8855</v>
      </c>
      <c r="N1022" s="12">
        <f t="shared" si="102" ref="N1022:N1043">2*S1022+2*T1022+U1022+1.5*V1022+1.25*W1022+0.25*X1022+2</f>
        <v>80.25</v>
      </c>
      <c r="O1022" s="12">
        <f t="shared" si="93"/>
        <v>1.3375</v>
      </c>
      <c r="P1022" s="26">
        <v>120</v>
      </c>
      <c r="Q1022" s="30">
        <f t="shared" si="94"/>
        <v>15</v>
      </c>
      <c r="R1022" s="3">
        <f t="shared" si="95"/>
        <v>29</v>
      </c>
      <c r="S1022" s="3">
        <f t="shared" si="96"/>
        <v>29</v>
      </c>
      <c r="T1022" s="3">
        <f t="shared" si="97"/>
        <v>0</v>
      </c>
      <c r="U1022" s="29">
        <v>5</v>
      </c>
      <c r="V1022" s="10">
        <v>1</v>
      </c>
      <c r="W1022" s="32">
        <v>8</v>
      </c>
      <c r="X1022" s="29">
        <v>15</v>
      </c>
      <c r="Y1022" s="32">
        <v>3</v>
      </c>
      <c r="Z1022" s="32">
        <v>15</v>
      </c>
      <c r="AA1022" s="32">
        <v>11</v>
      </c>
      <c r="AB1022" s="34">
        <v>0</v>
      </c>
      <c r="AC1022" s="34">
        <v>0</v>
      </c>
      <c r="AD1022" s="34">
        <v>0</v>
      </c>
    </row>
    <row r="1023" spans="1:30" ht="12.75">
      <c r="A1023" s="11">
        <v>12500</v>
      </c>
      <c r="B1023" s="20" t="s">
        <v>872</v>
      </c>
      <c r="D1023" s="20" t="s">
        <v>3726</v>
      </c>
      <c r="E1023" s="20" t="s">
        <v>184</v>
      </c>
      <c r="F1023" s="20" t="s">
        <v>3424</v>
      </c>
      <c r="K1023" s="20" t="s">
        <v>2561</v>
      </c>
      <c r="L1023" s="20" t="s">
        <v>5237</v>
      </c>
      <c r="N1023" s="12">
        <f t="shared" si="102"/>
        <v>75</v>
      </c>
      <c r="O1023" s="12">
        <f t="shared" si="93"/>
        <v>4.166666666666667</v>
      </c>
      <c r="P1023" s="26">
        <v>36</v>
      </c>
      <c r="Q1023" s="30">
        <f t="shared" si="94"/>
        <v>14</v>
      </c>
      <c r="R1023" s="3">
        <f t="shared" si="95"/>
        <v>23</v>
      </c>
      <c r="S1023" s="3">
        <f t="shared" si="96"/>
        <v>23</v>
      </c>
      <c r="T1023" s="3">
        <f t="shared" si="97"/>
        <v>0</v>
      </c>
      <c r="U1023" s="29">
        <v>4</v>
      </c>
      <c r="V1023" s="10">
        <v>8</v>
      </c>
      <c r="W1023" s="32">
        <v>7</v>
      </c>
      <c r="X1023" s="29">
        <v>9</v>
      </c>
      <c r="Y1023" s="32">
        <v>4</v>
      </c>
      <c r="Z1023" s="32">
        <v>14</v>
      </c>
      <c r="AA1023" s="32">
        <v>5</v>
      </c>
      <c r="AB1023" s="34">
        <v>0</v>
      </c>
      <c r="AC1023" s="34">
        <v>0</v>
      </c>
      <c r="AD1023" s="34">
        <v>0</v>
      </c>
    </row>
    <row r="1024" spans="1:30" ht="12.75">
      <c r="A1024" s="11">
        <v>12500</v>
      </c>
      <c r="B1024" s="20" t="s">
        <v>5602</v>
      </c>
      <c r="D1024" s="20" t="s">
        <v>3726</v>
      </c>
      <c r="E1024" s="20" t="s">
        <v>184</v>
      </c>
      <c r="F1024" s="20" t="s">
        <v>3424</v>
      </c>
      <c r="G1024" s="48" t="s">
        <v>7359</v>
      </c>
      <c r="K1024" s="20" t="s">
        <v>2561</v>
      </c>
      <c r="L1024" s="20" t="s">
        <v>234</v>
      </c>
      <c r="N1024" s="12">
        <f t="shared" si="102"/>
        <v>75</v>
      </c>
      <c r="O1024" s="12">
        <f t="shared" si="93"/>
        <v>4.166666666666667</v>
      </c>
      <c r="P1024" s="26">
        <v>36</v>
      </c>
      <c r="Q1024" s="30">
        <f t="shared" si="94"/>
        <v>14</v>
      </c>
      <c r="R1024" s="3">
        <f t="shared" si="95"/>
        <v>23</v>
      </c>
      <c r="S1024" s="3">
        <f t="shared" si="96"/>
        <v>23</v>
      </c>
      <c r="T1024" s="3">
        <f t="shared" si="97"/>
        <v>0</v>
      </c>
      <c r="U1024" s="29">
        <v>4</v>
      </c>
      <c r="V1024" s="10">
        <v>8</v>
      </c>
      <c r="W1024" s="32">
        <v>7</v>
      </c>
      <c r="X1024" s="29">
        <v>9</v>
      </c>
      <c r="Y1024" s="32">
        <v>4</v>
      </c>
      <c r="Z1024" s="32">
        <v>14</v>
      </c>
      <c r="AA1024" s="32">
        <v>5</v>
      </c>
      <c r="AB1024" s="34">
        <v>0</v>
      </c>
      <c r="AC1024" s="34">
        <v>0</v>
      </c>
      <c r="AD1024" s="34">
        <v>0</v>
      </c>
    </row>
    <row r="1025" spans="1:30" ht="12.75">
      <c r="A1025" s="11">
        <v>12500</v>
      </c>
      <c r="B1025" s="20" t="s">
        <v>873</v>
      </c>
      <c r="D1025" s="20" t="s">
        <v>3726</v>
      </c>
      <c r="E1025" s="20" t="s">
        <v>184</v>
      </c>
      <c r="F1025" s="20" t="s">
        <v>3424</v>
      </c>
      <c r="K1025" s="20" t="s">
        <v>2561</v>
      </c>
      <c r="L1025" s="20" t="s">
        <v>1253</v>
      </c>
      <c r="N1025" s="12">
        <f t="shared" si="102"/>
        <v>73</v>
      </c>
      <c r="O1025" s="12">
        <f t="shared" si="93"/>
        <v>4.0555555555555554</v>
      </c>
      <c r="P1025" s="26">
        <v>36</v>
      </c>
      <c r="Q1025" s="30">
        <f t="shared" si="94"/>
        <v>14</v>
      </c>
      <c r="R1025" s="3">
        <f t="shared" si="95"/>
        <v>22</v>
      </c>
      <c r="S1025" s="3">
        <f t="shared" si="96"/>
        <v>22</v>
      </c>
      <c r="T1025" s="3">
        <f t="shared" si="97"/>
        <v>0</v>
      </c>
      <c r="U1025" s="29">
        <v>4</v>
      </c>
      <c r="V1025" s="10">
        <v>8</v>
      </c>
      <c r="W1025" s="32">
        <v>7</v>
      </c>
      <c r="X1025" s="29">
        <v>9</v>
      </c>
      <c r="Y1025" s="32">
        <v>3</v>
      </c>
      <c r="Z1025" s="32">
        <v>14</v>
      </c>
      <c r="AA1025" s="32">
        <v>5</v>
      </c>
      <c r="AB1025" s="34">
        <v>0</v>
      </c>
      <c r="AC1025" s="34">
        <v>0</v>
      </c>
      <c r="AD1025" s="34">
        <v>0</v>
      </c>
    </row>
    <row r="1026" spans="1:30" ht="12.75">
      <c r="A1026" s="11">
        <v>12500</v>
      </c>
      <c r="B1026" s="20" t="s">
        <v>873</v>
      </c>
      <c r="D1026" s="20" t="s">
        <v>3726</v>
      </c>
      <c r="E1026" s="20" t="s">
        <v>184</v>
      </c>
      <c r="F1026" s="20" t="s">
        <v>3424</v>
      </c>
      <c r="K1026" s="20" t="s">
        <v>2561</v>
      </c>
      <c r="L1026" s="20" t="s">
        <v>234</v>
      </c>
      <c r="N1026" s="12">
        <f t="shared" si="102"/>
        <v>73</v>
      </c>
      <c r="O1026" s="12">
        <f t="shared" si="103" ref="O1026:O1089">N1026/(P1026*0.5)</f>
        <v>4.0555555555555554</v>
      </c>
      <c r="P1026" s="26">
        <v>36</v>
      </c>
      <c r="Q1026" s="30">
        <f t="shared" si="104" ref="Q1026:Q1089">MAX(Y1026:AD1026)</f>
        <v>14</v>
      </c>
      <c r="R1026" s="3">
        <f t="shared" si="105" ref="R1026:R1089">SUM(Y1026:AD1026)</f>
        <v>22</v>
      </c>
      <c r="S1026" s="3">
        <f t="shared" si="106" ref="S1026:S1089">SUM(Y1026:AA1026)</f>
        <v>22</v>
      </c>
      <c r="T1026" s="3">
        <f t="shared" si="107" ref="T1026:T1089">SUM(AB1026:AD1026)</f>
        <v>0</v>
      </c>
      <c r="U1026" s="29">
        <v>4</v>
      </c>
      <c r="V1026" s="10">
        <v>8</v>
      </c>
      <c r="W1026" s="32">
        <v>7</v>
      </c>
      <c r="X1026" s="29">
        <v>9</v>
      </c>
      <c r="Y1026" s="32">
        <v>3</v>
      </c>
      <c r="Z1026" s="32">
        <v>14</v>
      </c>
      <c r="AA1026" s="32">
        <v>5</v>
      </c>
      <c r="AB1026" s="34">
        <v>0</v>
      </c>
      <c r="AC1026" s="34">
        <v>0</v>
      </c>
      <c r="AD1026" s="34">
        <v>0</v>
      </c>
    </row>
    <row r="1027" spans="1:30" ht="12.75">
      <c r="A1027" s="11">
        <v>12500</v>
      </c>
      <c r="B1027" s="20" t="s">
        <v>872</v>
      </c>
      <c r="D1027" s="20" t="s">
        <v>3726</v>
      </c>
      <c r="E1027" s="20" t="s">
        <v>184</v>
      </c>
      <c r="F1027" s="20" t="s">
        <v>3424</v>
      </c>
      <c r="K1027" s="20" t="s">
        <v>2561</v>
      </c>
      <c r="L1027" s="20" t="s">
        <v>234</v>
      </c>
      <c r="N1027" s="12">
        <f t="shared" si="102"/>
        <v>69</v>
      </c>
      <c r="O1027" s="12">
        <f t="shared" si="103"/>
        <v>4.9285714285714288</v>
      </c>
      <c r="P1027" s="26">
        <v>28</v>
      </c>
      <c r="Q1027" s="30">
        <f t="shared" si="104"/>
        <v>14</v>
      </c>
      <c r="R1027" s="3">
        <f t="shared" si="105"/>
        <v>22</v>
      </c>
      <c r="S1027" s="3">
        <f t="shared" si="106"/>
        <v>22</v>
      </c>
      <c r="T1027" s="3">
        <f t="shared" si="107"/>
        <v>0</v>
      </c>
      <c r="U1027" s="29">
        <v>3</v>
      </c>
      <c r="V1027" s="10">
        <v>7</v>
      </c>
      <c r="W1027" s="32">
        <v>6</v>
      </c>
      <c r="X1027" s="29">
        <v>8</v>
      </c>
      <c r="Y1027" s="32">
        <v>4</v>
      </c>
      <c r="Z1027" s="32">
        <v>14</v>
      </c>
      <c r="AA1027" s="32">
        <v>4</v>
      </c>
      <c r="AB1027" s="34">
        <v>0</v>
      </c>
      <c r="AC1027" s="34">
        <v>0</v>
      </c>
      <c r="AD1027" s="34">
        <v>0</v>
      </c>
    </row>
    <row r="1028" spans="1:30" ht="12.75">
      <c r="A1028" s="11">
        <v>2875</v>
      </c>
      <c r="B1028" s="20" t="s">
        <v>876</v>
      </c>
      <c r="D1028" s="20" t="s">
        <v>3726</v>
      </c>
      <c r="E1028" s="20" t="s">
        <v>184</v>
      </c>
      <c r="F1028" s="20" t="s">
        <v>3424</v>
      </c>
      <c r="K1028" s="20" t="s">
        <v>2561</v>
      </c>
      <c r="L1028" s="20" t="s">
        <v>4901</v>
      </c>
      <c r="N1028" s="12">
        <f t="shared" si="102"/>
        <v>87</v>
      </c>
      <c r="O1028" s="12">
        <f t="shared" si="103"/>
        <v>5.117647058823529</v>
      </c>
      <c r="P1028" s="26">
        <v>34</v>
      </c>
      <c r="Q1028" s="30">
        <f t="shared" si="104"/>
        <v>14</v>
      </c>
      <c r="R1028" s="3">
        <f t="shared" si="105"/>
        <v>29</v>
      </c>
      <c r="S1028" s="3">
        <f t="shared" si="106"/>
        <v>29</v>
      </c>
      <c r="T1028" s="3">
        <f t="shared" si="107"/>
        <v>0</v>
      </c>
      <c r="U1028" s="29">
        <v>4</v>
      </c>
      <c r="V1028" s="10">
        <v>7</v>
      </c>
      <c r="W1028" s="32">
        <v>8</v>
      </c>
      <c r="X1028" s="29">
        <v>10</v>
      </c>
      <c r="Y1028" s="32">
        <v>6</v>
      </c>
      <c r="Z1028" s="32">
        <v>14</v>
      </c>
      <c r="AA1028" s="32">
        <v>9</v>
      </c>
      <c r="AB1028" s="34">
        <v>0</v>
      </c>
      <c r="AC1028" s="34">
        <v>0</v>
      </c>
      <c r="AD1028" s="34">
        <v>0</v>
      </c>
    </row>
    <row r="1029" spans="1:30" ht="12.75">
      <c r="A1029" s="11">
        <v>1363625</v>
      </c>
      <c r="B1029" s="20" t="s">
        <v>870</v>
      </c>
      <c r="C1029" s="20" t="s">
        <v>1137</v>
      </c>
      <c r="D1029" s="20" t="s">
        <v>3726</v>
      </c>
      <c r="E1029" s="20" t="s">
        <v>184</v>
      </c>
      <c r="F1029" s="20" t="s">
        <v>3424</v>
      </c>
      <c r="K1029" s="20" t="s">
        <v>2561</v>
      </c>
      <c r="L1029" s="20" t="s">
        <v>1100</v>
      </c>
      <c r="N1029" s="12">
        <f t="shared" si="102"/>
        <v>73.75</v>
      </c>
      <c r="O1029" s="12">
        <f t="shared" si="103"/>
        <v>3.6875</v>
      </c>
      <c r="P1029" s="26">
        <v>40</v>
      </c>
      <c r="Q1029" s="30">
        <f t="shared" si="104"/>
        <v>14</v>
      </c>
      <c r="R1029" s="3">
        <f t="shared" si="105"/>
        <v>23</v>
      </c>
      <c r="S1029" s="3">
        <f t="shared" si="106"/>
        <v>23</v>
      </c>
      <c r="T1029" s="3">
        <f t="shared" si="107"/>
        <v>0</v>
      </c>
      <c r="U1029" s="29">
        <v>4</v>
      </c>
      <c r="V1029" s="10">
        <v>7</v>
      </c>
      <c r="W1029" s="32">
        <v>7</v>
      </c>
      <c r="X1029" s="29">
        <v>10</v>
      </c>
      <c r="Y1029" s="32">
        <v>4</v>
      </c>
      <c r="Z1029" s="32">
        <v>14</v>
      </c>
      <c r="AA1029" s="32">
        <v>5</v>
      </c>
      <c r="AB1029" s="34">
        <v>0</v>
      </c>
      <c r="AC1029" s="34">
        <v>0</v>
      </c>
      <c r="AD1029" s="34">
        <v>0</v>
      </c>
    </row>
    <row r="1030" spans="1:30" ht="12.75">
      <c r="A1030" s="11">
        <v>335132</v>
      </c>
      <c r="B1030" s="20" t="s">
        <v>872</v>
      </c>
      <c r="C1030" s="20" t="s">
        <v>7593</v>
      </c>
      <c r="D1030" s="20" t="s">
        <v>3726</v>
      </c>
      <c r="E1030" s="20" t="s">
        <v>184</v>
      </c>
      <c r="F1030" s="20" t="s">
        <v>3424</v>
      </c>
      <c r="G1030" s="48" t="s">
        <v>8277</v>
      </c>
      <c r="J1030" s="20" t="s">
        <v>7812</v>
      </c>
      <c r="K1030" s="20" t="s">
        <v>2561</v>
      </c>
      <c r="L1030" s="20" t="s">
        <v>1957</v>
      </c>
      <c r="N1030" s="12">
        <f t="shared" si="102"/>
        <v>74.75</v>
      </c>
      <c r="O1030" s="12">
        <f t="shared" si="103"/>
        <v>3.7375</v>
      </c>
      <c r="P1030" s="26">
        <v>40</v>
      </c>
      <c r="Q1030" s="30">
        <f t="shared" si="104"/>
        <v>14</v>
      </c>
      <c r="R1030" s="3">
        <f t="shared" si="105"/>
        <v>24</v>
      </c>
      <c r="S1030" s="3">
        <f t="shared" si="106"/>
        <v>24</v>
      </c>
      <c r="T1030" s="3">
        <f t="shared" si="107"/>
        <v>0</v>
      </c>
      <c r="U1030" s="29">
        <v>4</v>
      </c>
      <c r="V1030" s="10">
        <v>6</v>
      </c>
      <c r="W1030" s="32">
        <v>7</v>
      </c>
      <c r="X1030" s="29">
        <v>12</v>
      </c>
      <c r="Y1030" s="32">
        <v>3</v>
      </c>
      <c r="Z1030" s="32">
        <v>14</v>
      </c>
      <c r="AA1030" s="32">
        <v>7</v>
      </c>
      <c r="AB1030" s="34">
        <v>0</v>
      </c>
      <c r="AC1030" s="34">
        <v>0</v>
      </c>
      <c r="AD1030" s="34">
        <v>0</v>
      </c>
    </row>
    <row r="1031" spans="1:30" ht="12.75">
      <c r="A1031" s="11">
        <v>375037</v>
      </c>
      <c r="B1031" s="20" t="s">
        <v>2247</v>
      </c>
      <c r="C1031" s="20" t="s">
        <v>5012</v>
      </c>
      <c r="D1031" s="20" t="s">
        <v>3726</v>
      </c>
      <c r="E1031" s="20" t="s">
        <v>184</v>
      </c>
      <c r="F1031" s="20" t="s">
        <v>3424</v>
      </c>
      <c r="K1031" s="20" t="s">
        <v>2561</v>
      </c>
      <c r="L1031" s="20" t="s">
        <v>5028</v>
      </c>
      <c r="N1031" s="12">
        <f t="shared" si="102"/>
        <v>75</v>
      </c>
      <c r="O1031" s="12">
        <f t="shared" si="103"/>
        <v>3.3333333333333335</v>
      </c>
      <c r="P1031" s="26">
        <v>45</v>
      </c>
      <c r="Q1031" s="30">
        <f t="shared" si="104"/>
        <v>14</v>
      </c>
      <c r="R1031" s="3">
        <f t="shared" si="105"/>
        <v>24</v>
      </c>
      <c r="S1031" s="3">
        <f t="shared" si="106"/>
        <v>24</v>
      </c>
      <c r="T1031" s="3">
        <f t="shared" si="107"/>
        <v>0</v>
      </c>
      <c r="U1031" s="29">
        <v>4</v>
      </c>
      <c r="V1031" s="10">
        <v>6</v>
      </c>
      <c r="W1031" s="32">
        <v>7</v>
      </c>
      <c r="X1031" s="29">
        <v>13</v>
      </c>
      <c r="Y1031" s="32">
        <v>3</v>
      </c>
      <c r="Z1031" s="32">
        <v>14</v>
      </c>
      <c r="AA1031" s="32">
        <v>7</v>
      </c>
      <c r="AB1031" s="34">
        <v>0</v>
      </c>
      <c r="AC1031" s="34">
        <v>0</v>
      </c>
      <c r="AD1031" s="34">
        <v>0</v>
      </c>
    </row>
    <row r="1032" spans="1:30" ht="12.75">
      <c r="A1032" s="11">
        <v>8711</v>
      </c>
      <c r="B1032" s="20" t="s">
        <v>872</v>
      </c>
      <c r="D1032" s="20" t="s">
        <v>3726</v>
      </c>
      <c r="E1032" s="20" t="s">
        <v>184</v>
      </c>
      <c r="F1032" s="20" t="s">
        <v>3424</v>
      </c>
      <c r="H1032" s="71" t="s">
        <v>7812</v>
      </c>
      <c r="I1032" s="20" t="s">
        <v>1586</v>
      </c>
      <c r="J1032" s="20" t="s">
        <v>7812</v>
      </c>
      <c r="K1032" s="20" t="s">
        <v>2807</v>
      </c>
      <c r="L1032" s="20" t="s">
        <v>8121</v>
      </c>
      <c r="N1032" s="12">
        <f t="shared" si="102"/>
        <v>79.25</v>
      </c>
      <c r="O1032" s="12">
        <f t="shared" si="103"/>
        <v>2.8818181818181818</v>
      </c>
      <c r="P1032" s="26">
        <v>55</v>
      </c>
      <c r="Q1032" s="30">
        <f t="shared" si="104"/>
        <v>14</v>
      </c>
      <c r="R1032" s="3">
        <f t="shared" si="105"/>
        <v>26</v>
      </c>
      <c r="S1032" s="3">
        <f t="shared" si="106"/>
        <v>26</v>
      </c>
      <c r="T1032" s="3">
        <f t="shared" si="107"/>
        <v>0</v>
      </c>
      <c r="U1032" s="29">
        <v>6</v>
      </c>
      <c r="V1032" s="10">
        <v>6</v>
      </c>
      <c r="W1032" s="32">
        <v>7</v>
      </c>
      <c r="X1032" s="29">
        <v>6</v>
      </c>
      <c r="Y1032" s="32">
        <v>1</v>
      </c>
      <c r="Z1032" s="32">
        <v>14</v>
      </c>
      <c r="AA1032" s="32">
        <v>11</v>
      </c>
      <c r="AB1032" s="34">
        <v>0</v>
      </c>
      <c r="AC1032" s="34">
        <v>0</v>
      </c>
      <c r="AD1032" s="34">
        <v>0</v>
      </c>
    </row>
    <row r="1033" spans="1:30" ht="12.75">
      <c r="A1033" s="11">
        <v>383532</v>
      </c>
      <c r="B1033" s="20" t="s">
        <v>872</v>
      </c>
      <c r="D1033" s="20" t="s">
        <v>3726</v>
      </c>
      <c r="E1033" s="20" t="s">
        <v>184</v>
      </c>
      <c r="F1033" s="20" t="s">
        <v>3424</v>
      </c>
      <c r="K1033" s="20" t="s">
        <v>2561</v>
      </c>
      <c r="L1033" s="20" t="s">
        <v>1957</v>
      </c>
      <c r="N1033" s="12">
        <f t="shared" si="102"/>
        <v>76.50</v>
      </c>
      <c r="O1033" s="12">
        <f t="shared" si="103"/>
        <v>3.06</v>
      </c>
      <c r="P1033" s="26">
        <v>50</v>
      </c>
      <c r="Q1033" s="30">
        <f t="shared" si="104"/>
        <v>14</v>
      </c>
      <c r="R1033" s="3">
        <f t="shared" si="105"/>
        <v>25</v>
      </c>
      <c r="S1033" s="3">
        <f t="shared" si="106"/>
        <v>25</v>
      </c>
      <c r="T1033" s="3">
        <f t="shared" si="107"/>
        <v>0</v>
      </c>
      <c r="U1033" s="29">
        <v>4</v>
      </c>
      <c r="V1033" s="10">
        <v>5</v>
      </c>
      <c r="W1033" s="32">
        <v>8</v>
      </c>
      <c r="X1033" s="29">
        <v>12</v>
      </c>
      <c r="Y1033" s="32">
        <v>3</v>
      </c>
      <c r="Z1033" s="32">
        <v>14</v>
      </c>
      <c r="AA1033" s="32">
        <v>8</v>
      </c>
      <c r="AB1033" s="34">
        <v>0</v>
      </c>
      <c r="AC1033" s="34">
        <v>0</v>
      </c>
      <c r="AD1033" s="34">
        <v>0</v>
      </c>
    </row>
    <row r="1034" spans="1:30" ht="12.75">
      <c r="A1034" s="11">
        <v>129696</v>
      </c>
      <c r="B1034" s="20" t="s">
        <v>872</v>
      </c>
      <c r="C1034" s="20" t="s">
        <v>6087</v>
      </c>
      <c r="D1034" s="20" t="s">
        <v>3726</v>
      </c>
      <c r="E1034" s="20" t="s">
        <v>184</v>
      </c>
      <c r="F1034" s="20" t="s">
        <v>3424</v>
      </c>
      <c r="G1034" s="48" t="s">
        <v>8221</v>
      </c>
      <c r="J1034" s="20" t="s">
        <v>7812</v>
      </c>
      <c r="K1034" s="20" t="s">
        <v>2561</v>
      </c>
      <c r="L1034" s="20" t="s">
        <v>2667</v>
      </c>
      <c r="N1034" s="12">
        <f t="shared" si="102"/>
        <v>75</v>
      </c>
      <c r="O1034" s="12">
        <f t="shared" si="103"/>
        <v>2.6785714285714284</v>
      </c>
      <c r="P1034" s="26">
        <v>56</v>
      </c>
      <c r="Q1034" s="30">
        <f t="shared" si="104"/>
        <v>14</v>
      </c>
      <c r="R1034" s="3">
        <f t="shared" si="105"/>
        <v>25</v>
      </c>
      <c r="S1034" s="3">
        <f t="shared" si="106"/>
        <v>25</v>
      </c>
      <c r="T1034" s="3">
        <f t="shared" si="107"/>
        <v>0</v>
      </c>
      <c r="U1034" s="29">
        <v>4</v>
      </c>
      <c r="V1034" s="10">
        <v>5</v>
      </c>
      <c r="W1034" s="32">
        <v>8</v>
      </c>
      <c r="X1034" s="29">
        <v>6</v>
      </c>
      <c r="Y1034" s="32">
        <v>3</v>
      </c>
      <c r="Z1034" s="32">
        <v>14</v>
      </c>
      <c r="AA1034" s="32">
        <v>8</v>
      </c>
      <c r="AB1034" s="34">
        <v>0</v>
      </c>
      <c r="AC1034" s="34">
        <v>0</v>
      </c>
      <c r="AD1034" s="34">
        <v>0</v>
      </c>
    </row>
    <row r="1035" spans="1:30" ht="12.75">
      <c r="A1035" s="11">
        <v>437</v>
      </c>
      <c r="B1035" s="20" t="s">
        <v>869</v>
      </c>
      <c r="C1035" s="20" t="s">
        <v>6338</v>
      </c>
      <c r="D1035" s="20" t="s">
        <v>3726</v>
      </c>
      <c r="E1035" s="20" t="s">
        <v>184</v>
      </c>
      <c r="F1035" s="20" t="s">
        <v>3424</v>
      </c>
      <c r="K1035" s="20" t="s">
        <v>741</v>
      </c>
      <c r="L1035" s="20" t="s">
        <v>8468</v>
      </c>
      <c r="N1035" s="12">
        <f t="shared" si="102"/>
        <v>81</v>
      </c>
      <c r="O1035" s="12">
        <f t="shared" si="103"/>
        <v>2.3142857142857145</v>
      </c>
      <c r="P1035" s="26">
        <v>70</v>
      </c>
      <c r="Q1035" s="30">
        <f t="shared" si="104"/>
        <v>14</v>
      </c>
      <c r="R1035" s="3">
        <f t="shared" si="105"/>
        <v>27</v>
      </c>
      <c r="S1035" s="3">
        <f t="shared" si="106"/>
        <v>27</v>
      </c>
      <c r="T1035" s="3">
        <f t="shared" si="107"/>
        <v>0</v>
      </c>
      <c r="U1035" s="29">
        <v>4</v>
      </c>
      <c r="V1035" s="10">
        <v>3</v>
      </c>
      <c r="W1035" s="32">
        <v>11</v>
      </c>
      <c r="X1035" s="29">
        <v>11</v>
      </c>
      <c r="Y1035" s="32">
        <v>6</v>
      </c>
      <c r="Z1035" s="32">
        <v>14</v>
      </c>
      <c r="AA1035" s="32">
        <v>7</v>
      </c>
      <c r="AB1035" s="34">
        <v>0</v>
      </c>
      <c r="AC1035" s="34">
        <v>0</v>
      </c>
      <c r="AD1035" s="34">
        <v>0</v>
      </c>
    </row>
    <row r="1036" spans="1:30" ht="12.75">
      <c r="A1036" s="11">
        <v>500</v>
      </c>
      <c r="B1036" s="20" t="s">
        <v>869</v>
      </c>
      <c r="C1036" s="20" t="s">
        <v>1564</v>
      </c>
      <c r="D1036" s="20" t="s">
        <v>3726</v>
      </c>
      <c r="E1036" s="20" t="s">
        <v>184</v>
      </c>
      <c r="F1036" s="20" t="s">
        <v>3424</v>
      </c>
      <c r="K1036" s="20" t="s">
        <v>741</v>
      </c>
      <c r="L1036" s="20" t="s">
        <v>1513</v>
      </c>
      <c r="N1036" s="12">
        <f t="shared" si="102"/>
        <v>81</v>
      </c>
      <c r="O1036" s="12">
        <f t="shared" si="103"/>
        <v>2.3142857142857145</v>
      </c>
      <c r="P1036" s="26">
        <v>70</v>
      </c>
      <c r="Q1036" s="30">
        <f t="shared" si="104"/>
        <v>14</v>
      </c>
      <c r="R1036" s="3">
        <f t="shared" si="105"/>
        <v>27</v>
      </c>
      <c r="S1036" s="3">
        <f t="shared" si="106"/>
        <v>27</v>
      </c>
      <c r="T1036" s="3">
        <f t="shared" si="107"/>
        <v>0</v>
      </c>
      <c r="U1036" s="29">
        <v>4</v>
      </c>
      <c r="V1036" s="10">
        <v>3</v>
      </c>
      <c r="W1036" s="32">
        <v>11</v>
      </c>
      <c r="X1036" s="29">
        <v>11</v>
      </c>
      <c r="Y1036" s="32">
        <v>6</v>
      </c>
      <c r="Z1036" s="32">
        <v>14</v>
      </c>
      <c r="AA1036" s="32">
        <v>7</v>
      </c>
      <c r="AB1036" s="34">
        <v>0</v>
      </c>
      <c r="AC1036" s="34">
        <v>0</v>
      </c>
      <c r="AD1036" s="34">
        <v>0</v>
      </c>
    </row>
    <row r="1037" spans="1:30" ht="12.75">
      <c r="A1037" s="11">
        <v>336068</v>
      </c>
      <c r="B1037" s="20" t="s">
        <v>870</v>
      </c>
      <c r="C1037" s="20" t="s">
        <v>5775</v>
      </c>
      <c r="D1037" s="20" t="s">
        <v>3726</v>
      </c>
      <c r="E1037" s="20" t="s">
        <v>184</v>
      </c>
      <c r="F1037" s="20" t="s">
        <v>3424</v>
      </c>
      <c r="K1037" s="20" t="s">
        <v>741</v>
      </c>
      <c r="L1037" s="20" t="s">
        <v>5791</v>
      </c>
      <c r="N1037" s="12">
        <f t="shared" si="102"/>
        <v>81</v>
      </c>
      <c r="O1037" s="12">
        <f t="shared" si="103"/>
        <v>2.3142857142857145</v>
      </c>
      <c r="P1037" s="26">
        <v>70</v>
      </c>
      <c r="Q1037" s="30">
        <f t="shared" si="104"/>
        <v>14</v>
      </c>
      <c r="R1037" s="3">
        <f t="shared" si="105"/>
        <v>27</v>
      </c>
      <c r="S1037" s="3">
        <f t="shared" si="106"/>
        <v>27</v>
      </c>
      <c r="T1037" s="3">
        <f t="shared" si="107"/>
        <v>0</v>
      </c>
      <c r="U1037" s="29">
        <v>4</v>
      </c>
      <c r="V1037" s="10">
        <v>3</v>
      </c>
      <c r="W1037" s="32">
        <v>11</v>
      </c>
      <c r="X1037" s="29">
        <v>11</v>
      </c>
      <c r="Y1037" s="32">
        <v>6</v>
      </c>
      <c r="Z1037" s="32">
        <v>14</v>
      </c>
      <c r="AA1037" s="32">
        <v>7</v>
      </c>
      <c r="AB1037" s="34">
        <v>0</v>
      </c>
      <c r="AC1037" s="34">
        <v>0</v>
      </c>
      <c r="AD1037" s="34">
        <v>0</v>
      </c>
    </row>
    <row r="1038" spans="1:30" ht="12.75">
      <c r="A1038" s="11">
        <v>311937</v>
      </c>
      <c r="B1038" s="20" t="s">
        <v>870</v>
      </c>
      <c r="C1038" s="20" t="s">
        <v>3086</v>
      </c>
      <c r="D1038" s="20" t="s">
        <v>3726</v>
      </c>
      <c r="E1038" s="20" t="s">
        <v>184</v>
      </c>
      <c r="F1038" s="20" t="s">
        <v>3424</v>
      </c>
      <c r="K1038" s="20" t="s">
        <v>741</v>
      </c>
      <c r="L1038" s="20" t="s">
        <v>3097</v>
      </c>
      <c r="N1038" s="12">
        <f t="shared" si="102"/>
        <v>81</v>
      </c>
      <c r="O1038" s="12">
        <f t="shared" si="103"/>
        <v>2.3142857142857145</v>
      </c>
      <c r="P1038" s="26">
        <v>70</v>
      </c>
      <c r="Q1038" s="30">
        <f t="shared" si="104"/>
        <v>14</v>
      </c>
      <c r="R1038" s="3">
        <f t="shared" si="105"/>
        <v>27</v>
      </c>
      <c r="S1038" s="3">
        <f t="shared" si="106"/>
        <v>27</v>
      </c>
      <c r="T1038" s="3">
        <f t="shared" si="107"/>
        <v>0</v>
      </c>
      <c r="U1038" s="29">
        <v>4</v>
      </c>
      <c r="V1038" s="10">
        <v>3</v>
      </c>
      <c r="W1038" s="32">
        <v>11</v>
      </c>
      <c r="X1038" s="29">
        <v>11</v>
      </c>
      <c r="Y1038" s="32">
        <v>6</v>
      </c>
      <c r="Z1038" s="32">
        <v>14</v>
      </c>
      <c r="AA1038" s="32">
        <v>7</v>
      </c>
      <c r="AB1038" s="34">
        <v>0</v>
      </c>
      <c r="AC1038" s="34">
        <v>0</v>
      </c>
      <c r="AD1038" s="34">
        <v>0</v>
      </c>
    </row>
    <row r="1039" spans="1:30" ht="12.75">
      <c r="A1039" s="11">
        <v>750000</v>
      </c>
      <c r="B1039" s="20" t="s">
        <v>870</v>
      </c>
      <c r="C1039" s="20" t="s">
        <v>4939</v>
      </c>
      <c r="D1039" s="20" t="s">
        <v>3726</v>
      </c>
      <c r="E1039" s="20" t="s">
        <v>184</v>
      </c>
      <c r="F1039" s="20" t="s">
        <v>3424</v>
      </c>
      <c r="K1039" s="20" t="s">
        <v>741</v>
      </c>
      <c r="L1039" s="20" t="s">
        <v>3186</v>
      </c>
      <c r="N1039" s="12">
        <f t="shared" si="102"/>
        <v>81</v>
      </c>
      <c r="O1039" s="12">
        <f t="shared" si="103"/>
        <v>2.3142857142857145</v>
      </c>
      <c r="P1039" s="26">
        <v>70</v>
      </c>
      <c r="Q1039" s="30">
        <f t="shared" si="104"/>
        <v>14</v>
      </c>
      <c r="R1039" s="3">
        <f t="shared" si="105"/>
        <v>27</v>
      </c>
      <c r="S1039" s="3">
        <f t="shared" si="106"/>
        <v>27</v>
      </c>
      <c r="T1039" s="3">
        <f t="shared" si="107"/>
        <v>0</v>
      </c>
      <c r="U1039" s="29">
        <v>4</v>
      </c>
      <c r="V1039" s="10">
        <v>3</v>
      </c>
      <c r="W1039" s="32">
        <v>11</v>
      </c>
      <c r="X1039" s="29">
        <v>11</v>
      </c>
      <c r="Y1039" s="32">
        <v>6</v>
      </c>
      <c r="Z1039" s="32">
        <v>14</v>
      </c>
      <c r="AA1039" s="32">
        <v>7</v>
      </c>
      <c r="AB1039" s="34">
        <v>0</v>
      </c>
      <c r="AC1039" s="34">
        <v>0</v>
      </c>
      <c r="AD1039" s="34">
        <v>0</v>
      </c>
    </row>
    <row r="1040" spans="1:30" ht="12.75">
      <c r="A1040" s="11">
        <v>275000</v>
      </c>
      <c r="B1040" s="20" t="s">
        <v>870</v>
      </c>
      <c r="C1040" s="20" t="s">
        <v>474</v>
      </c>
      <c r="D1040" s="20" t="s">
        <v>3726</v>
      </c>
      <c r="E1040" s="20" t="s">
        <v>184</v>
      </c>
      <c r="F1040" s="20" t="s">
        <v>3424</v>
      </c>
      <c r="K1040" s="20" t="s">
        <v>741</v>
      </c>
      <c r="L1040" s="20" t="s">
        <v>480</v>
      </c>
      <c r="N1040" s="12">
        <f t="shared" si="102"/>
        <v>81</v>
      </c>
      <c r="O1040" s="12">
        <f t="shared" si="103"/>
        <v>2.3142857142857145</v>
      </c>
      <c r="P1040" s="26">
        <v>70</v>
      </c>
      <c r="Q1040" s="30">
        <f t="shared" si="104"/>
        <v>14</v>
      </c>
      <c r="R1040" s="3">
        <f t="shared" si="105"/>
        <v>27</v>
      </c>
      <c r="S1040" s="3">
        <f t="shared" si="106"/>
        <v>27</v>
      </c>
      <c r="T1040" s="3">
        <f t="shared" si="107"/>
        <v>0</v>
      </c>
      <c r="U1040" s="29">
        <v>4</v>
      </c>
      <c r="V1040" s="10">
        <v>3</v>
      </c>
      <c r="W1040" s="32">
        <v>11</v>
      </c>
      <c r="X1040" s="29">
        <v>11</v>
      </c>
      <c r="Y1040" s="32">
        <v>6</v>
      </c>
      <c r="Z1040" s="32">
        <v>14</v>
      </c>
      <c r="AA1040" s="32">
        <v>7</v>
      </c>
      <c r="AB1040" s="34">
        <v>0</v>
      </c>
      <c r="AC1040" s="34">
        <v>0</v>
      </c>
      <c r="AD1040" s="34">
        <v>0</v>
      </c>
    </row>
    <row r="1041" spans="1:30" ht="12.75">
      <c r="A1041" s="11">
        <v>481238</v>
      </c>
      <c r="B1041" s="20" t="s">
        <v>870</v>
      </c>
      <c r="C1041" s="20" t="s">
        <v>2341</v>
      </c>
      <c r="D1041" s="20" t="s">
        <v>3726</v>
      </c>
      <c r="E1041" s="20" t="s">
        <v>184</v>
      </c>
      <c r="F1041" s="20" t="s">
        <v>3424</v>
      </c>
      <c r="K1041" s="20" t="s">
        <v>741</v>
      </c>
      <c r="L1041" s="20" t="s">
        <v>2279</v>
      </c>
      <c r="N1041" s="12">
        <f t="shared" si="102"/>
        <v>81</v>
      </c>
      <c r="O1041" s="12">
        <f t="shared" si="103"/>
        <v>2.3142857142857145</v>
      </c>
      <c r="P1041" s="26">
        <v>70</v>
      </c>
      <c r="Q1041" s="30">
        <f t="shared" si="104"/>
        <v>14</v>
      </c>
      <c r="R1041" s="3">
        <f t="shared" si="105"/>
        <v>27</v>
      </c>
      <c r="S1041" s="3">
        <f t="shared" si="106"/>
        <v>27</v>
      </c>
      <c r="T1041" s="3">
        <f t="shared" si="107"/>
        <v>0</v>
      </c>
      <c r="U1041" s="29">
        <v>4</v>
      </c>
      <c r="V1041" s="10">
        <v>3</v>
      </c>
      <c r="W1041" s="32">
        <v>11</v>
      </c>
      <c r="X1041" s="29">
        <v>11</v>
      </c>
      <c r="Y1041" s="32">
        <v>6</v>
      </c>
      <c r="Z1041" s="32">
        <v>14</v>
      </c>
      <c r="AA1041" s="32">
        <v>7</v>
      </c>
      <c r="AB1041" s="34">
        <v>0</v>
      </c>
      <c r="AC1041" s="34">
        <v>0</v>
      </c>
      <c r="AD1041" s="34">
        <v>0</v>
      </c>
    </row>
    <row r="1042" spans="1:30" ht="12.75">
      <c r="A1042" s="11">
        <v>500</v>
      </c>
      <c r="B1042" s="20" t="s">
        <v>875</v>
      </c>
      <c r="C1042" s="20" t="s">
        <v>4708</v>
      </c>
      <c r="D1042" s="20" t="s">
        <v>3726</v>
      </c>
      <c r="E1042" s="20" t="s">
        <v>184</v>
      </c>
      <c r="F1042" s="20" t="s">
        <v>3424</v>
      </c>
      <c r="K1042" s="20" t="s">
        <v>741</v>
      </c>
      <c r="L1042" s="20" t="s">
        <v>4593</v>
      </c>
      <c r="N1042" s="12">
        <f t="shared" si="102"/>
        <v>81</v>
      </c>
      <c r="O1042" s="12">
        <f t="shared" si="103"/>
        <v>2.3142857142857145</v>
      </c>
      <c r="P1042" s="26">
        <v>70</v>
      </c>
      <c r="Q1042" s="30">
        <f t="shared" si="104"/>
        <v>14</v>
      </c>
      <c r="R1042" s="3">
        <f t="shared" si="105"/>
        <v>27</v>
      </c>
      <c r="S1042" s="3">
        <f t="shared" si="106"/>
        <v>27</v>
      </c>
      <c r="T1042" s="3">
        <f t="shared" si="107"/>
        <v>0</v>
      </c>
      <c r="U1042" s="29">
        <v>4</v>
      </c>
      <c r="V1042" s="10">
        <v>3</v>
      </c>
      <c r="W1042" s="32">
        <v>11</v>
      </c>
      <c r="X1042" s="29">
        <v>11</v>
      </c>
      <c r="Y1042" s="32">
        <v>6</v>
      </c>
      <c r="Z1042" s="32">
        <v>14</v>
      </c>
      <c r="AA1042" s="32">
        <v>7</v>
      </c>
      <c r="AB1042" s="34">
        <v>0</v>
      </c>
      <c r="AC1042" s="34">
        <v>0</v>
      </c>
      <c r="AD1042" s="34">
        <v>0</v>
      </c>
    </row>
    <row r="1043" spans="1:30" ht="12.75">
      <c r="A1043" s="11">
        <v>8250</v>
      </c>
      <c r="B1043" s="20" t="s">
        <v>872</v>
      </c>
      <c r="D1043" s="20" t="s">
        <v>3726</v>
      </c>
      <c r="E1043" s="20" t="s">
        <v>184</v>
      </c>
      <c r="F1043" s="20" t="s">
        <v>3424</v>
      </c>
      <c r="J1043" s="20" t="s">
        <v>7812</v>
      </c>
      <c r="K1043" s="20" t="s">
        <v>741</v>
      </c>
      <c r="L1043" s="20" t="s">
        <v>3369</v>
      </c>
      <c r="N1043" s="12">
        <f t="shared" si="102"/>
        <v>80.50</v>
      </c>
      <c r="O1043" s="12">
        <f t="shared" si="103"/>
        <v>2.2999999999999998</v>
      </c>
      <c r="P1043" s="26">
        <v>70</v>
      </c>
      <c r="Q1043" s="30">
        <f t="shared" si="104"/>
        <v>14</v>
      </c>
      <c r="R1043" s="3">
        <f t="shared" si="105"/>
        <v>27</v>
      </c>
      <c r="S1043" s="3">
        <f t="shared" si="106"/>
        <v>27</v>
      </c>
      <c r="T1043" s="3">
        <f t="shared" si="107"/>
        <v>0</v>
      </c>
      <c r="U1043" s="29">
        <v>4</v>
      </c>
      <c r="V1043" s="10">
        <v>3</v>
      </c>
      <c r="W1043" s="32">
        <v>10</v>
      </c>
      <c r="X1043" s="29">
        <v>14</v>
      </c>
      <c r="Y1043" s="32">
        <v>6</v>
      </c>
      <c r="Z1043" s="32">
        <v>14</v>
      </c>
      <c r="AA1043" s="32">
        <v>7</v>
      </c>
      <c r="AB1043" s="34">
        <v>0</v>
      </c>
      <c r="AC1043" s="34">
        <v>0</v>
      </c>
      <c r="AD1043" s="34">
        <v>0</v>
      </c>
    </row>
    <row r="1044" spans="2:30" ht="12.75">
      <c r="B1044" s="20" t="s">
        <v>874</v>
      </c>
      <c r="C1044" s="20" t="s">
        <v>7676</v>
      </c>
      <c r="D1044" s="20" t="s">
        <v>3726</v>
      </c>
      <c r="E1044" s="20" t="s">
        <v>184</v>
      </c>
      <c r="F1044" s="20" t="s">
        <v>3425</v>
      </c>
      <c r="K1044" s="20" t="s">
        <v>1948</v>
      </c>
      <c r="L1044" s="20" t="s">
        <v>1784</v>
      </c>
      <c r="N1044" s="12">
        <f>2*S1044+2*T1044+U1044+1.5*V1044+1.25*W1044+0.25*X1044+1</f>
        <v>79.25</v>
      </c>
      <c r="O1044" s="12">
        <f t="shared" si="103"/>
        <v>2.2642857142857142</v>
      </c>
      <c r="P1044" s="26">
        <v>70</v>
      </c>
      <c r="Q1044" s="30">
        <f t="shared" si="104"/>
        <v>14</v>
      </c>
      <c r="R1044" s="3">
        <f t="shared" si="105"/>
        <v>27</v>
      </c>
      <c r="S1044" s="3">
        <f t="shared" si="106"/>
        <v>27</v>
      </c>
      <c r="T1044" s="3">
        <f t="shared" si="107"/>
        <v>0</v>
      </c>
      <c r="U1044" s="29">
        <v>6</v>
      </c>
      <c r="V1044" s="10">
        <v>3</v>
      </c>
      <c r="W1044" s="32">
        <v>9</v>
      </c>
      <c r="X1044" s="29">
        <v>10</v>
      </c>
      <c r="Y1044" s="32">
        <v>3</v>
      </c>
      <c r="Z1044" s="32">
        <v>14</v>
      </c>
      <c r="AA1044" s="32">
        <v>10</v>
      </c>
      <c r="AB1044" s="34">
        <v>0</v>
      </c>
      <c r="AC1044" s="34">
        <v>0</v>
      </c>
      <c r="AD1044" s="34">
        <v>0</v>
      </c>
    </row>
    <row r="1045" spans="1:30" ht="12.75">
      <c r="A1045" s="11">
        <v>12500</v>
      </c>
      <c r="B1045" s="20" t="s">
        <v>871</v>
      </c>
      <c r="C1045" s="20" t="s">
        <v>601</v>
      </c>
      <c r="D1045" s="20" t="s">
        <v>3726</v>
      </c>
      <c r="E1045" s="20" t="s">
        <v>184</v>
      </c>
      <c r="F1045" s="20" t="s">
        <v>3425</v>
      </c>
      <c r="K1045" s="20" t="s">
        <v>1948</v>
      </c>
      <c r="L1045" s="20" t="s">
        <v>5548</v>
      </c>
      <c r="N1045" s="12">
        <f>2*S1045+2*T1045+U1045+1.5*V1045+1.25*W1045+0.25*X1045+1</f>
        <v>79.25</v>
      </c>
      <c r="O1045" s="12">
        <f t="shared" si="103"/>
        <v>1.668421052631579</v>
      </c>
      <c r="P1045" s="26">
        <v>95</v>
      </c>
      <c r="Q1045" s="30">
        <f t="shared" si="104"/>
        <v>14</v>
      </c>
      <c r="R1045" s="3">
        <f t="shared" si="105"/>
        <v>27</v>
      </c>
      <c r="S1045" s="3">
        <f t="shared" si="106"/>
        <v>27</v>
      </c>
      <c r="T1045" s="3">
        <f t="shared" si="107"/>
        <v>0</v>
      </c>
      <c r="U1045" s="29">
        <v>6</v>
      </c>
      <c r="V1045" s="10">
        <v>3</v>
      </c>
      <c r="W1045" s="32">
        <v>9</v>
      </c>
      <c r="X1045" s="29">
        <v>10</v>
      </c>
      <c r="Y1045" s="32">
        <v>3</v>
      </c>
      <c r="Z1045" s="32">
        <v>14</v>
      </c>
      <c r="AA1045" s="32">
        <v>10</v>
      </c>
      <c r="AB1045" s="34">
        <v>0</v>
      </c>
      <c r="AC1045" s="34">
        <v>0</v>
      </c>
      <c r="AD1045" s="34">
        <v>0</v>
      </c>
    </row>
    <row r="1046" spans="1:30" ht="12.75">
      <c r="A1046" s="11">
        <v>12500</v>
      </c>
      <c r="B1046" s="20" t="s">
        <v>870</v>
      </c>
      <c r="C1046" s="20" t="s">
        <v>2768</v>
      </c>
      <c r="D1046" s="20" t="s">
        <v>3726</v>
      </c>
      <c r="E1046" s="20" t="s">
        <v>184</v>
      </c>
      <c r="F1046" s="20" t="s">
        <v>3425</v>
      </c>
      <c r="K1046" s="20" t="s">
        <v>1948</v>
      </c>
      <c r="L1046" s="20" t="s">
        <v>2774</v>
      </c>
      <c r="N1046" s="12">
        <f>2*S1046+2*T1046+U1046+1.5*V1046+1.25*W1046+0.25*X1046+1</f>
        <v>79.25</v>
      </c>
      <c r="O1046" s="12">
        <f t="shared" si="103"/>
        <v>1.585</v>
      </c>
      <c r="P1046" s="26">
        <v>100</v>
      </c>
      <c r="Q1046" s="30">
        <f t="shared" si="104"/>
        <v>14</v>
      </c>
      <c r="R1046" s="3">
        <f t="shared" si="105"/>
        <v>27</v>
      </c>
      <c r="S1046" s="3">
        <f t="shared" si="106"/>
        <v>27</v>
      </c>
      <c r="T1046" s="3">
        <f t="shared" si="107"/>
        <v>0</v>
      </c>
      <c r="U1046" s="29">
        <v>6</v>
      </c>
      <c r="V1046" s="10">
        <v>3</v>
      </c>
      <c r="W1046" s="32">
        <v>9</v>
      </c>
      <c r="X1046" s="29">
        <v>10</v>
      </c>
      <c r="Y1046" s="32">
        <v>3</v>
      </c>
      <c r="Z1046" s="32">
        <v>14</v>
      </c>
      <c r="AA1046" s="32">
        <v>10</v>
      </c>
      <c r="AB1046" s="34">
        <v>0</v>
      </c>
      <c r="AC1046" s="34">
        <v>0</v>
      </c>
      <c r="AD1046" s="34">
        <v>0</v>
      </c>
    </row>
    <row r="1047" spans="1:30" ht="12.75">
      <c r="A1047" s="11">
        <v>45000</v>
      </c>
      <c r="B1047" s="20" t="s">
        <v>871</v>
      </c>
      <c r="C1047" s="20" t="s">
        <v>3563</v>
      </c>
      <c r="D1047" s="20" t="s">
        <v>3726</v>
      </c>
      <c r="E1047" s="20" t="s">
        <v>184</v>
      </c>
      <c r="F1047" s="20" t="s">
        <v>3425</v>
      </c>
      <c r="K1047" s="20" t="s">
        <v>1948</v>
      </c>
      <c r="L1047" s="20" t="s">
        <v>3605</v>
      </c>
      <c r="N1047" s="12">
        <f>2*S1047+2*T1047+U1047+1.5*V1047+1.25*W1047+0.25*X1047+1</f>
        <v>79.25</v>
      </c>
      <c r="O1047" s="12">
        <f t="shared" si="103"/>
        <v>1.585</v>
      </c>
      <c r="P1047" s="26">
        <v>100</v>
      </c>
      <c r="Q1047" s="30">
        <f t="shared" si="104"/>
        <v>14</v>
      </c>
      <c r="R1047" s="3">
        <f t="shared" si="105"/>
        <v>27</v>
      </c>
      <c r="S1047" s="3">
        <f t="shared" si="106"/>
        <v>27</v>
      </c>
      <c r="T1047" s="3">
        <f t="shared" si="107"/>
        <v>0</v>
      </c>
      <c r="U1047" s="29">
        <v>6</v>
      </c>
      <c r="V1047" s="10">
        <v>3</v>
      </c>
      <c r="W1047" s="32">
        <v>9</v>
      </c>
      <c r="X1047" s="29">
        <v>10</v>
      </c>
      <c r="Y1047" s="32">
        <v>3</v>
      </c>
      <c r="Z1047" s="32">
        <v>14</v>
      </c>
      <c r="AA1047" s="32">
        <v>10</v>
      </c>
      <c r="AB1047" s="34">
        <v>0</v>
      </c>
      <c r="AC1047" s="34">
        <v>0</v>
      </c>
      <c r="AD1047" s="34">
        <v>0</v>
      </c>
    </row>
    <row r="1048" spans="1:30" ht="12.75">
      <c r="A1048" s="11">
        <v>1250</v>
      </c>
      <c r="B1048" s="20" t="s">
        <v>875</v>
      </c>
      <c r="C1048" s="20" t="s">
        <v>600</v>
      </c>
      <c r="D1048" s="20" t="s">
        <v>3726</v>
      </c>
      <c r="E1048" s="20" t="s">
        <v>184</v>
      </c>
      <c r="F1048" s="20" t="s">
        <v>3425</v>
      </c>
      <c r="K1048" s="20" t="s">
        <v>1948</v>
      </c>
      <c r="L1048" s="20" t="s">
        <v>598</v>
      </c>
      <c r="N1048" s="12">
        <f>2*S1048+2*T1048+U1048+1.5*V1048+1.25*W1048+0.25*X1048+1</f>
        <v>79.25</v>
      </c>
      <c r="O1048" s="12">
        <f t="shared" si="103"/>
        <v>1.585</v>
      </c>
      <c r="P1048" s="26">
        <v>100</v>
      </c>
      <c r="Q1048" s="30">
        <f t="shared" si="104"/>
        <v>14</v>
      </c>
      <c r="R1048" s="3">
        <f t="shared" si="105"/>
        <v>27</v>
      </c>
      <c r="S1048" s="3">
        <f t="shared" si="106"/>
        <v>27</v>
      </c>
      <c r="T1048" s="3">
        <f t="shared" si="107"/>
        <v>0</v>
      </c>
      <c r="U1048" s="29">
        <v>6</v>
      </c>
      <c r="V1048" s="10">
        <v>3</v>
      </c>
      <c r="W1048" s="32">
        <v>9</v>
      </c>
      <c r="X1048" s="29">
        <v>10</v>
      </c>
      <c r="Y1048" s="32">
        <v>3</v>
      </c>
      <c r="Z1048" s="32">
        <v>14</v>
      </c>
      <c r="AA1048" s="32">
        <v>10</v>
      </c>
      <c r="AB1048" s="34">
        <v>0</v>
      </c>
      <c r="AC1048" s="34">
        <v>0</v>
      </c>
      <c r="AD1048" s="34">
        <v>0</v>
      </c>
    </row>
    <row r="1049" spans="1:30" ht="12.75">
      <c r="A1049" s="11">
        <v>1</v>
      </c>
      <c r="B1049" s="20" t="s">
        <v>873</v>
      </c>
      <c r="D1049" s="20" t="s">
        <v>3726</v>
      </c>
      <c r="E1049" s="20" t="s">
        <v>184</v>
      </c>
      <c r="F1049" s="20" t="s">
        <v>3424</v>
      </c>
      <c r="K1049" s="20" t="s">
        <v>3985</v>
      </c>
      <c r="L1049" s="20" t="s">
        <v>6350</v>
      </c>
      <c r="N1049" s="12">
        <f t="shared" si="108" ref="N1049:N1086">2*S1049+2*T1049+U1049+1.5*V1049+1.25*W1049+0.25*X1049+2</f>
        <v>78.75</v>
      </c>
      <c r="O1049" s="12">
        <f t="shared" si="103"/>
        <v>2.7155172413793105</v>
      </c>
      <c r="P1049" s="26">
        <v>58</v>
      </c>
      <c r="Q1049" s="30">
        <f t="shared" si="104"/>
        <v>14</v>
      </c>
      <c r="R1049" s="3">
        <f t="shared" si="105"/>
        <v>27</v>
      </c>
      <c r="S1049" s="3">
        <f t="shared" si="106"/>
        <v>27</v>
      </c>
      <c r="T1049" s="3">
        <f t="shared" si="107"/>
        <v>0</v>
      </c>
      <c r="U1049" s="29">
        <v>6</v>
      </c>
      <c r="V1049" s="10">
        <v>2</v>
      </c>
      <c r="W1049" s="32">
        <v>9</v>
      </c>
      <c r="X1049" s="29">
        <v>10</v>
      </c>
      <c r="Y1049" s="32">
        <v>4</v>
      </c>
      <c r="Z1049" s="32">
        <v>14</v>
      </c>
      <c r="AA1049" s="32">
        <v>9</v>
      </c>
      <c r="AB1049" s="34">
        <v>0</v>
      </c>
      <c r="AC1049" s="34">
        <v>0</v>
      </c>
      <c r="AD1049" s="34">
        <v>0</v>
      </c>
    </row>
    <row r="1050" spans="1:30" ht="12.75">
      <c r="A1050" s="11">
        <v>7500</v>
      </c>
      <c r="B1050" s="20" t="s">
        <v>871</v>
      </c>
      <c r="C1050" s="20" t="s">
        <v>601</v>
      </c>
      <c r="D1050" s="20" t="s">
        <v>3726</v>
      </c>
      <c r="E1050" s="20" t="s">
        <v>184</v>
      </c>
      <c r="F1050" s="20" t="s">
        <v>3424</v>
      </c>
      <c r="K1050" s="20" t="s">
        <v>741</v>
      </c>
      <c r="L1050" s="20" t="s">
        <v>5547</v>
      </c>
      <c r="N1050" s="12">
        <f t="shared" si="108"/>
        <v>78.75</v>
      </c>
      <c r="O1050" s="12">
        <f t="shared" si="103"/>
        <v>2.7155172413793105</v>
      </c>
      <c r="P1050" s="26">
        <v>58</v>
      </c>
      <c r="Q1050" s="30">
        <f t="shared" si="104"/>
        <v>14</v>
      </c>
      <c r="R1050" s="3">
        <f t="shared" si="105"/>
        <v>27</v>
      </c>
      <c r="S1050" s="3">
        <f t="shared" si="106"/>
        <v>27</v>
      </c>
      <c r="T1050" s="3">
        <f t="shared" si="107"/>
        <v>0</v>
      </c>
      <c r="U1050" s="29">
        <v>6</v>
      </c>
      <c r="V1050" s="10">
        <v>2</v>
      </c>
      <c r="W1050" s="32">
        <v>9</v>
      </c>
      <c r="X1050" s="29">
        <v>10</v>
      </c>
      <c r="Y1050" s="32">
        <v>4</v>
      </c>
      <c r="Z1050" s="32">
        <v>14</v>
      </c>
      <c r="AA1050" s="32">
        <v>9</v>
      </c>
      <c r="AB1050" s="34">
        <v>0</v>
      </c>
      <c r="AC1050" s="34">
        <v>0</v>
      </c>
      <c r="AD1050" s="34">
        <v>0</v>
      </c>
    </row>
    <row r="1051" spans="1:30" ht="12.75">
      <c r="A1051" s="11">
        <v>4375</v>
      </c>
      <c r="B1051" s="20" t="s">
        <v>870</v>
      </c>
      <c r="C1051" s="20" t="s">
        <v>2768</v>
      </c>
      <c r="D1051" s="20" t="s">
        <v>3726</v>
      </c>
      <c r="E1051" s="20" t="s">
        <v>184</v>
      </c>
      <c r="F1051" s="20" t="s">
        <v>3424</v>
      </c>
      <c r="K1051" s="20" t="s">
        <v>741</v>
      </c>
      <c r="L1051" s="20" t="s">
        <v>2773</v>
      </c>
      <c r="N1051" s="12">
        <f t="shared" si="108"/>
        <v>78.75</v>
      </c>
      <c r="O1051" s="12">
        <f t="shared" si="103"/>
        <v>2.7155172413793105</v>
      </c>
      <c r="P1051" s="26">
        <v>58</v>
      </c>
      <c r="Q1051" s="30">
        <f t="shared" si="104"/>
        <v>14</v>
      </c>
      <c r="R1051" s="3">
        <f t="shared" si="105"/>
        <v>27</v>
      </c>
      <c r="S1051" s="3">
        <f t="shared" si="106"/>
        <v>27</v>
      </c>
      <c r="T1051" s="3">
        <f t="shared" si="107"/>
        <v>0</v>
      </c>
      <c r="U1051" s="29">
        <v>6</v>
      </c>
      <c r="V1051" s="10">
        <v>2</v>
      </c>
      <c r="W1051" s="32">
        <v>9</v>
      </c>
      <c r="X1051" s="29">
        <v>10</v>
      </c>
      <c r="Y1051" s="32">
        <v>4</v>
      </c>
      <c r="Z1051" s="32">
        <v>14</v>
      </c>
      <c r="AA1051" s="32">
        <v>9</v>
      </c>
      <c r="AB1051" s="34">
        <v>0</v>
      </c>
      <c r="AC1051" s="34">
        <v>0</v>
      </c>
      <c r="AD1051" s="34">
        <v>0</v>
      </c>
    </row>
    <row r="1052" spans="1:30" ht="12.75">
      <c r="A1052" s="11">
        <v>18750</v>
      </c>
      <c r="B1052" s="20" t="s">
        <v>870</v>
      </c>
      <c r="C1052" s="20" t="s">
        <v>637</v>
      </c>
      <c r="D1052" s="20" t="s">
        <v>3726</v>
      </c>
      <c r="E1052" s="20" t="s">
        <v>184</v>
      </c>
      <c r="F1052" s="20" t="s">
        <v>3424</v>
      </c>
      <c r="K1052" s="20" t="s">
        <v>3985</v>
      </c>
      <c r="L1052" s="20" t="s">
        <v>3986</v>
      </c>
      <c r="N1052" s="12">
        <f t="shared" si="108"/>
        <v>78.75</v>
      </c>
      <c r="O1052" s="12">
        <f t="shared" si="103"/>
        <v>2.7155172413793105</v>
      </c>
      <c r="P1052" s="26">
        <v>58</v>
      </c>
      <c r="Q1052" s="30">
        <f t="shared" si="104"/>
        <v>14</v>
      </c>
      <c r="R1052" s="3">
        <f t="shared" si="105"/>
        <v>27</v>
      </c>
      <c r="S1052" s="3">
        <f t="shared" si="106"/>
        <v>27</v>
      </c>
      <c r="T1052" s="3">
        <f t="shared" si="107"/>
        <v>0</v>
      </c>
      <c r="U1052" s="29">
        <v>6</v>
      </c>
      <c r="V1052" s="10">
        <v>2</v>
      </c>
      <c r="W1052" s="32">
        <v>9</v>
      </c>
      <c r="X1052" s="29">
        <v>10</v>
      </c>
      <c r="Y1052" s="32">
        <v>4</v>
      </c>
      <c r="Z1052" s="32">
        <v>14</v>
      </c>
      <c r="AA1052" s="32">
        <v>9</v>
      </c>
      <c r="AB1052" s="34">
        <v>0</v>
      </c>
      <c r="AC1052" s="34">
        <v>0</v>
      </c>
      <c r="AD1052" s="34">
        <v>0</v>
      </c>
    </row>
    <row r="1053" spans="1:30" ht="12.75">
      <c r="A1053" s="11">
        <v>6250</v>
      </c>
      <c r="B1053" s="20" t="s">
        <v>871</v>
      </c>
      <c r="C1053" s="20" t="s">
        <v>4488</v>
      </c>
      <c r="D1053" s="20" t="s">
        <v>3726</v>
      </c>
      <c r="E1053" s="20" t="s">
        <v>184</v>
      </c>
      <c r="F1053" s="20" t="s">
        <v>3424</v>
      </c>
      <c r="K1053" s="20" t="s">
        <v>3985</v>
      </c>
      <c r="L1053" s="20" t="s">
        <v>3985</v>
      </c>
      <c r="N1053" s="12">
        <f t="shared" si="108"/>
        <v>78.75</v>
      </c>
      <c r="O1053" s="12">
        <f t="shared" si="103"/>
        <v>2.7155172413793105</v>
      </c>
      <c r="P1053" s="26">
        <v>58</v>
      </c>
      <c r="Q1053" s="30">
        <f t="shared" si="104"/>
        <v>14</v>
      </c>
      <c r="R1053" s="3">
        <f t="shared" si="105"/>
        <v>27</v>
      </c>
      <c r="S1053" s="3">
        <f t="shared" si="106"/>
        <v>27</v>
      </c>
      <c r="T1053" s="3">
        <f t="shared" si="107"/>
        <v>0</v>
      </c>
      <c r="U1053" s="29">
        <v>6</v>
      </c>
      <c r="V1053" s="10">
        <v>2</v>
      </c>
      <c r="W1053" s="32">
        <v>9</v>
      </c>
      <c r="X1053" s="29">
        <v>10</v>
      </c>
      <c r="Y1053" s="32">
        <v>4</v>
      </c>
      <c r="Z1053" s="32">
        <v>14</v>
      </c>
      <c r="AA1053" s="32">
        <v>9</v>
      </c>
      <c r="AB1053" s="34">
        <v>0</v>
      </c>
      <c r="AC1053" s="34">
        <v>0</v>
      </c>
      <c r="AD1053" s="34">
        <v>0</v>
      </c>
    </row>
    <row r="1054" spans="1:30" ht="12.75">
      <c r="A1054" s="11">
        <v>10000</v>
      </c>
      <c r="B1054" s="20" t="s">
        <v>871</v>
      </c>
      <c r="C1054" s="20" t="s">
        <v>3563</v>
      </c>
      <c r="D1054" s="20" t="s">
        <v>3726</v>
      </c>
      <c r="E1054" s="20" t="s">
        <v>184</v>
      </c>
      <c r="F1054" s="20" t="s">
        <v>3424</v>
      </c>
      <c r="K1054" s="20" t="s">
        <v>3564</v>
      </c>
      <c r="L1054" s="20" t="s">
        <v>3570</v>
      </c>
      <c r="N1054" s="12">
        <f t="shared" si="108"/>
        <v>78.75</v>
      </c>
      <c r="O1054" s="12">
        <f t="shared" si="103"/>
        <v>2.7155172413793105</v>
      </c>
      <c r="P1054" s="26">
        <v>58</v>
      </c>
      <c r="Q1054" s="30">
        <f t="shared" si="104"/>
        <v>14</v>
      </c>
      <c r="R1054" s="3">
        <f t="shared" si="105"/>
        <v>27</v>
      </c>
      <c r="S1054" s="3">
        <f t="shared" si="106"/>
        <v>27</v>
      </c>
      <c r="T1054" s="3">
        <f t="shared" si="107"/>
        <v>0</v>
      </c>
      <c r="U1054" s="29">
        <v>6</v>
      </c>
      <c r="V1054" s="10">
        <v>2</v>
      </c>
      <c r="W1054" s="32">
        <v>9</v>
      </c>
      <c r="X1054" s="29">
        <v>10</v>
      </c>
      <c r="Y1054" s="32">
        <v>4</v>
      </c>
      <c r="Z1054" s="32">
        <v>14</v>
      </c>
      <c r="AA1054" s="32">
        <v>9</v>
      </c>
      <c r="AB1054" s="34">
        <v>0</v>
      </c>
      <c r="AC1054" s="34">
        <v>0</v>
      </c>
      <c r="AD1054" s="34">
        <v>0</v>
      </c>
    </row>
    <row r="1055" spans="1:30" ht="12.75">
      <c r="A1055" s="11">
        <v>12500</v>
      </c>
      <c r="B1055" s="20" t="s">
        <v>5602</v>
      </c>
      <c r="C1055" s="20" t="s">
        <v>7540</v>
      </c>
      <c r="D1055" s="20" t="s">
        <v>3726</v>
      </c>
      <c r="E1055" s="20" t="s">
        <v>184</v>
      </c>
      <c r="F1055" s="20" t="s">
        <v>3424</v>
      </c>
      <c r="G1055" s="48" t="s">
        <v>7359</v>
      </c>
      <c r="K1055" s="20" t="s">
        <v>2561</v>
      </c>
      <c r="L1055" s="20" t="s">
        <v>234</v>
      </c>
      <c r="N1055" s="12">
        <f t="shared" si="108"/>
        <v>64.75</v>
      </c>
      <c r="O1055" s="12">
        <f t="shared" si="103"/>
        <v>4.625</v>
      </c>
      <c r="P1055" s="26">
        <v>28</v>
      </c>
      <c r="Q1055" s="30">
        <f t="shared" si="104"/>
        <v>13</v>
      </c>
      <c r="R1055" s="3">
        <f t="shared" si="105"/>
        <v>20</v>
      </c>
      <c r="S1055" s="3">
        <f t="shared" si="106"/>
        <v>20</v>
      </c>
      <c r="T1055" s="3">
        <f t="shared" si="107"/>
        <v>0</v>
      </c>
      <c r="U1055" s="29">
        <v>3</v>
      </c>
      <c r="V1055" s="10">
        <v>7</v>
      </c>
      <c r="W1055" s="32">
        <v>6</v>
      </c>
      <c r="X1055" s="29">
        <v>7</v>
      </c>
      <c r="Y1055" s="32">
        <v>3</v>
      </c>
      <c r="Z1055" s="32">
        <v>13</v>
      </c>
      <c r="AA1055" s="32">
        <v>4</v>
      </c>
      <c r="AB1055" s="34">
        <v>0</v>
      </c>
      <c r="AC1055" s="34">
        <v>0</v>
      </c>
      <c r="AD1055" s="34">
        <v>0</v>
      </c>
    </row>
    <row r="1056" spans="1:30" ht="12.75">
      <c r="A1056" s="11">
        <v>125000</v>
      </c>
      <c r="B1056" s="20" t="s">
        <v>869</v>
      </c>
      <c r="C1056" s="20" t="s">
        <v>3682</v>
      </c>
      <c r="D1056" s="20" t="s">
        <v>3726</v>
      </c>
      <c r="E1056" s="20" t="s">
        <v>184</v>
      </c>
      <c r="F1056" s="20" t="s">
        <v>3424</v>
      </c>
      <c r="K1056" s="20" t="s">
        <v>2561</v>
      </c>
      <c r="L1056" s="20" t="s">
        <v>1794</v>
      </c>
      <c r="N1056" s="12">
        <f t="shared" si="108"/>
        <v>72.50</v>
      </c>
      <c r="O1056" s="12">
        <f t="shared" si="103"/>
        <v>3.2222222222222223</v>
      </c>
      <c r="P1056" s="26">
        <v>45</v>
      </c>
      <c r="Q1056" s="30">
        <f t="shared" si="104"/>
        <v>13</v>
      </c>
      <c r="R1056" s="3">
        <f t="shared" si="105"/>
        <v>23</v>
      </c>
      <c r="S1056" s="3">
        <f t="shared" si="106"/>
        <v>23</v>
      </c>
      <c r="T1056" s="3">
        <f t="shared" si="107"/>
        <v>0</v>
      </c>
      <c r="U1056" s="29">
        <v>4</v>
      </c>
      <c r="V1056" s="10">
        <v>6</v>
      </c>
      <c r="W1056" s="32">
        <v>7</v>
      </c>
      <c r="X1056" s="29">
        <v>11</v>
      </c>
      <c r="Y1056" s="32">
        <v>3</v>
      </c>
      <c r="Z1056" s="32">
        <v>13</v>
      </c>
      <c r="AA1056" s="32">
        <v>7</v>
      </c>
      <c r="AB1056" s="34">
        <v>0</v>
      </c>
      <c r="AC1056" s="34">
        <v>0</v>
      </c>
      <c r="AD1056" s="34">
        <v>0</v>
      </c>
    </row>
    <row r="1057" spans="1:30" ht="12.75">
      <c r="A1057" s="11">
        <v>562500</v>
      </c>
      <c r="B1057" s="20" t="s">
        <v>868</v>
      </c>
      <c r="C1057" s="20" t="s">
        <v>634</v>
      </c>
      <c r="D1057" s="20" t="s">
        <v>3726</v>
      </c>
      <c r="E1057" s="20" t="s">
        <v>184</v>
      </c>
      <c r="F1057" s="20" t="s">
        <v>3424</v>
      </c>
      <c r="K1057" s="20" t="s">
        <v>2561</v>
      </c>
      <c r="L1057" s="20" t="s">
        <v>1789</v>
      </c>
      <c r="N1057" s="12">
        <f t="shared" si="108"/>
        <v>72.50</v>
      </c>
      <c r="O1057" s="12">
        <f t="shared" si="103"/>
        <v>3.2222222222222223</v>
      </c>
      <c r="P1057" s="26">
        <v>45</v>
      </c>
      <c r="Q1057" s="30">
        <f t="shared" si="104"/>
        <v>13</v>
      </c>
      <c r="R1057" s="3">
        <f t="shared" si="105"/>
        <v>23</v>
      </c>
      <c r="S1057" s="3">
        <f t="shared" si="106"/>
        <v>23</v>
      </c>
      <c r="T1057" s="3">
        <f t="shared" si="107"/>
        <v>0</v>
      </c>
      <c r="U1057" s="29">
        <v>4</v>
      </c>
      <c r="V1057" s="10">
        <v>6</v>
      </c>
      <c r="W1057" s="32">
        <v>7</v>
      </c>
      <c r="X1057" s="29">
        <v>11</v>
      </c>
      <c r="Y1057" s="32">
        <v>3</v>
      </c>
      <c r="Z1057" s="32">
        <v>13</v>
      </c>
      <c r="AA1057" s="32">
        <v>7</v>
      </c>
      <c r="AB1057" s="34">
        <v>0</v>
      </c>
      <c r="AC1057" s="34">
        <v>0</v>
      </c>
      <c r="AD1057" s="34">
        <v>0</v>
      </c>
    </row>
    <row r="1058" spans="1:30" ht="12.75">
      <c r="A1058" s="11">
        <v>450000</v>
      </c>
      <c r="B1058" s="20" t="s">
        <v>869</v>
      </c>
      <c r="C1058" s="20" t="s">
        <v>1294</v>
      </c>
      <c r="D1058" s="20" t="s">
        <v>3726</v>
      </c>
      <c r="E1058" s="20" t="s">
        <v>184</v>
      </c>
      <c r="F1058" s="20" t="s">
        <v>3424</v>
      </c>
      <c r="K1058" s="20" t="s">
        <v>2561</v>
      </c>
      <c r="L1058" s="20" t="s">
        <v>1298</v>
      </c>
      <c r="N1058" s="12">
        <f t="shared" si="108"/>
        <v>72.50</v>
      </c>
      <c r="O1058" s="12">
        <f t="shared" si="103"/>
        <v>3.2222222222222223</v>
      </c>
      <c r="P1058" s="26">
        <v>45</v>
      </c>
      <c r="Q1058" s="30">
        <f t="shared" si="104"/>
        <v>13</v>
      </c>
      <c r="R1058" s="3">
        <f t="shared" si="105"/>
        <v>23</v>
      </c>
      <c r="S1058" s="3">
        <f t="shared" si="106"/>
        <v>23</v>
      </c>
      <c r="T1058" s="3">
        <f t="shared" si="107"/>
        <v>0</v>
      </c>
      <c r="U1058" s="29">
        <v>4</v>
      </c>
      <c r="V1058" s="10">
        <v>6</v>
      </c>
      <c r="W1058" s="32">
        <v>7</v>
      </c>
      <c r="X1058" s="29">
        <v>11</v>
      </c>
      <c r="Y1058" s="32">
        <v>3</v>
      </c>
      <c r="Z1058" s="32">
        <v>13</v>
      </c>
      <c r="AA1058" s="32">
        <v>7</v>
      </c>
      <c r="AB1058" s="34">
        <v>0</v>
      </c>
      <c r="AC1058" s="34">
        <v>0</v>
      </c>
      <c r="AD1058" s="34">
        <v>0</v>
      </c>
    </row>
    <row r="1059" spans="1:30" ht="12.75">
      <c r="A1059" s="11">
        <v>87500</v>
      </c>
      <c r="B1059" s="20" t="s">
        <v>870</v>
      </c>
      <c r="C1059" s="20" t="s">
        <v>2342</v>
      </c>
      <c r="D1059" s="20" t="s">
        <v>3726</v>
      </c>
      <c r="E1059" s="20" t="s">
        <v>184</v>
      </c>
      <c r="F1059" s="20" t="s">
        <v>3424</v>
      </c>
      <c r="K1059" s="20" t="s">
        <v>2811</v>
      </c>
      <c r="L1059" s="20" t="s">
        <v>2278</v>
      </c>
      <c r="N1059" s="12">
        <f t="shared" si="108"/>
        <v>72.50</v>
      </c>
      <c r="O1059" s="12">
        <f t="shared" si="103"/>
        <v>3.2222222222222223</v>
      </c>
      <c r="P1059" s="26">
        <v>45</v>
      </c>
      <c r="Q1059" s="30">
        <f t="shared" si="104"/>
        <v>13</v>
      </c>
      <c r="R1059" s="3">
        <f t="shared" si="105"/>
        <v>23</v>
      </c>
      <c r="S1059" s="3">
        <f t="shared" si="106"/>
        <v>23</v>
      </c>
      <c r="T1059" s="3">
        <f t="shared" si="107"/>
        <v>0</v>
      </c>
      <c r="U1059" s="29">
        <v>4</v>
      </c>
      <c r="V1059" s="10">
        <v>6</v>
      </c>
      <c r="W1059" s="32">
        <v>7</v>
      </c>
      <c r="X1059" s="29">
        <v>11</v>
      </c>
      <c r="Y1059" s="32">
        <v>3</v>
      </c>
      <c r="Z1059" s="32">
        <v>13</v>
      </c>
      <c r="AA1059" s="32">
        <v>7</v>
      </c>
      <c r="AB1059" s="34">
        <v>0</v>
      </c>
      <c r="AC1059" s="34">
        <v>0</v>
      </c>
      <c r="AD1059" s="34">
        <v>0</v>
      </c>
    </row>
    <row r="1060" spans="1:30" ht="12.75">
      <c r="A1060" s="11">
        <v>320625</v>
      </c>
      <c r="B1060" s="20" t="s">
        <v>870</v>
      </c>
      <c r="C1060" s="20" t="s">
        <v>474</v>
      </c>
      <c r="D1060" s="20" t="s">
        <v>3726</v>
      </c>
      <c r="E1060" s="20" t="s">
        <v>184</v>
      </c>
      <c r="F1060" s="20" t="s">
        <v>3424</v>
      </c>
      <c r="K1060" s="20" t="s">
        <v>2561</v>
      </c>
      <c r="L1060" s="20" t="s">
        <v>488</v>
      </c>
      <c r="N1060" s="12">
        <f t="shared" si="108"/>
        <v>72.50</v>
      </c>
      <c r="O1060" s="12">
        <f t="shared" si="103"/>
        <v>3.2222222222222223</v>
      </c>
      <c r="P1060" s="26">
        <v>45</v>
      </c>
      <c r="Q1060" s="30">
        <f t="shared" si="104"/>
        <v>13</v>
      </c>
      <c r="R1060" s="3">
        <f t="shared" si="105"/>
        <v>23</v>
      </c>
      <c r="S1060" s="3">
        <f t="shared" si="106"/>
        <v>23</v>
      </c>
      <c r="T1060" s="3">
        <f t="shared" si="107"/>
        <v>0</v>
      </c>
      <c r="U1060" s="29">
        <v>4</v>
      </c>
      <c r="V1060" s="10">
        <v>6</v>
      </c>
      <c r="W1060" s="32">
        <v>7</v>
      </c>
      <c r="X1060" s="29">
        <v>11</v>
      </c>
      <c r="Y1060" s="32">
        <v>3</v>
      </c>
      <c r="Z1060" s="32">
        <v>13</v>
      </c>
      <c r="AA1060" s="32">
        <v>7</v>
      </c>
      <c r="AB1060" s="34">
        <v>0</v>
      </c>
      <c r="AC1060" s="34">
        <v>0</v>
      </c>
      <c r="AD1060" s="34">
        <v>0</v>
      </c>
    </row>
    <row r="1061" spans="1:30" ht="12.75">
      <c r="A1061" s="11">
        <v>333125</v>
      </c>
      <c r="B1061" s="20" t="s">
        <v>870</v>
      </c>
      <c r="C1061" s="20" t="s">
        <v>474</v>
      </c>
      <c r="D1061" s="20" t="s">
        <v>3726</v>
      </c>
      <c r="E1061" s="20" t="s">
        <v>184</v>
      </c>
      <c r="F1061" s="20" t="s">
        <v>3424</v>
      </c>
      <c r="K1061" s="20" t="s">
        <v>2561</v>
      </c>
      <c r="L1061" s="20" t="s">
        <v>483</v>
      </c>
      <c r="N1061" s="12">
        <f t="shared" si="108"/>
        <v>72.50</v>
      </c>
      <c r="O1061" s="12">
        <f t="shared" si="103"/>
        <v>3.2222222222222223</v>
      </c>
      <c r="P1061" s="26">
        <v>45</v>
      </c>
      <c r="Q1061" s="30">
        <f t="shared" si="104"/>
        <v>13</v>
      </c>
      <c r="R1061" s="3">
        <f t="shared" si="105"/>
        <v>23</v>
      </c>
      <c r="S1061" s="3">
        <f t="shared" si="106"/>
        <v>23</v>
      </c>
      <c r="T1061" s="3">
        <f t="shared" si="107"/>
        <v>0</v>
      </c>
      <c r="U1061" s="29">
        <v>4</v>
      </c>
      <c r="V1061" s="10">
        <v>6</v>
      </c>
      <c r="W1061" s="32">
        <v>7</v>
      </c>
      <c r="X1061" s="29">
        <v>11</v>
      </c>
      <c r="Y1061" s="32">
        <v>3</v>
      </c>
      <c r="Z1061" s="32">
        <v>13</v>
      </c>
      <c r="AA1061" s="32">
        <v>7</v>
      </c>
      <c r="AB1061" s="34">
        <v>0</v>
      </c>
      <c r="AC1061" s="34">
        <v>0</v>
      </c>
      <c r="AD1061" s="34">
        <v>0</v>
      </c>
    </row>
    <row r="1062" spans="1:30" ht="12.75">
      <c r="A1062" s="11">
        <v>333125</v>
      </c>
      <c r="B1062" s="20" t="s">
        <v>870</v>
      </c>
      <c r="C1062" s="20" t="s">
        <v>474</v>
      </c>
      <c r="D1062" s="20" t="s">
        <v>3726</v>
      </c>
      <c r="E1062" s="20" t="s">
        <v>184</v>
      </c>
      <c r="F1062" s="20" t="s">
        <v>3424</v>
      </c>
      <c r="K1062" s="20" t="s">
        <v>2561</v>
      </c>
      <c r="L1062" s="20" t="s">
        <v>487</v>
      </c>
      <c r="N1062" s="12">
        <f t="shared" si="108"/>
        <v>72.50</v>
      </c>
      <c r="O1062" s="12">
        <f t="shared" si="103"/>
        <v>3.2222222222222223</v>
      </c>
      <c r="P1062" s="26">
        <v>45</v>
      </c>
      <c r="Q1062" s="30">
        <f t="shared" si="104"/>
        <v>13</v>
      </c>
      <c r="R1062" s="3">
        <f t="shared" si="105"/>
        <v>23</v>
      </c>
      <c r="S1062" s="3">
        <f t="shared" si="106"/>
        <v>23</v>
      </c>
      <c r="T1062" s="3">
        <f t="shared" si="107"/>
        <v>0</v>
      </c>
      <c r="U1062" s="29">
        <v>4</v>
      </c>
      <c r="V1062" s="10">
        <v>6</v>
      </c>
      <c r="W1062" s="32">
        <v>7</v>
      </c>
      <c r="X1062" s="29">
        <v>11</v>
      </c>
      <c r="Y1062" s="32">
        <v>3</v>
      </c>
      <c r="Z1062" s="32">
        <v>13</v>
      </c>
      <c r="AA1062" s="32">
        <v>7</v>
      </c>
      <c r="AB1062" s="34">
        <v>0</v>
      </c>
      <c r="AC1062" s="34">
        <v>0</v>
      </c>
      <c r="AD1062" s="34">
        <v>0</v>
      </c>
    </row>
    <row r="1063" spans="1:30" ht="12.75">
      <c r="A1063" s="11">
        <v>375000</v>
      </c>
      <c r="B1063" s="20" t="s">
        <v>870</v>
      </c>
      <c r="C1063" s="20" t="s">
        <v>2344</v>
      </c>
      <c r="D1063" s="20" t="s">
        <v>3726</v>
      </c>
      <c r="E1063" s="20" t="s">
        <v>184</v>
      </c>
      <c r="F1063" s="20" t="s">
        <v>3424</v>
      </c>
      <c r="K1063" s="20" t="s">
        <v>2561</v>
      </c>
      <c r="L1063" s="20" t="s">
        <v>234</v>
      </c>
      <c r="N1063" s="12">
        <f t="shared" si="108"/>
        <v>72.50</v>
      </c>
      <c r="O1063" s="12">
        <f t="shared" si="103"/>
        <v>3.2222222222222223</v>
      </c>
      <c r="P1063" s="26">
        <v>45</v>
      </c>
      <c r="Q1063" s="30">
        <f t="shared" si="104"/>
        <v>13</v>
      </c>
      <c r="R1063" s="3">
        <f t="shared" si="105"/>
        <v>23</v>
      </c>
      <c r="S1063" s="3">
        <f t="shared" si="106"/>
        <v>23</v>
      </c>
      <c r="T1063" s="3">
        <f t="shared" si="107"/>
        <v>0</v>
      </c>
      <c r="U1063" s="29">
        <v>4</v>
      </c>
      <c r="V1063" s="10">
        <v>6</v>
      </c>
      <c r="W1063" s="32">
        <v>7</v>
      </c>
      <c r="X1063" s="29">
        <v>11</v>
      </c>
      <c r="Y1063" s="32">
        <v>3</v>
      </c>
      <c r="Z1063" s="32">
        <v>13</v>
      </c>
      <c r="AA1063" s="32">
        <v>7</v>
      </c>
      <c r="AB1063" s="34">
        <v>0</v>
      </c>
      <c r="AC1063" s="34">
        <v>0</v>
      </c>
      <c r="AD1063" s="34">
        <v>0</v>
      </c>
    </row>
    <row r="1064" spans="1:30" ht="12.75">
      <c r="A1064" s="11">
        <v>18750</v>
      </c>
      <c r="B1064" s="20" t="s">
        <v>870</v>
      </c>
      <c r="C1064" s="20" t="s">
        <v>3242</v>
      </c>
      <c r="D1064" s="20" t="s">
        <v>3726</v>
      </c>
      <c r="E1064" s="20" t="s">
        <v>184</v>
      </c>
      <c r="F1064" s="20" t="s">
        <v>3424</v>
      </c>
      <c r="K1064" s="20" t="s">
        <v>2561</v>
      </c>
      <c r="L1064" s="20" t="s">
        <v>3238</v>
      </c>
      <c r="N1064" s="12">
        <f t="shared" si="108"/>
        <v>72.50</v>
      </c>
      <c r="O1064" s="12">
        <f t="shared" si="103"/>
        <v>3.2222222222222223</v>
      </c>
      <c r="P1064" s="26">
        <v>45</v>
      </c>
      <c r="Q1064" s="30">
        <f t="shared" si="104"/>
        <v>13</v>
      </c>
      <c r="R1064" s="3">
        <f t="shared" si="105"/>
        <v>23</v>
      </c>
      <c r="S1064" s="3">
        <f t="shared" si="106"/>
        <v>23</v>
      </c>
      <c r="T1064" s="3">
        <f t="shared" si="107"/>
        <v>0</v>
      </c>
      <c r="U1064" s="29">
        <v>4</v>
      </c>
      <c r="V1064" s="10">
        <v>6</v>
      </c>
      <c r="W1064" s="32">
        <v>7</v>
      </c>
      <c r="X1064" s="29">
        <v>11</v>
      </c>
      <c r="Y1064" s="32">
        <v>3</v>
      </c>
      <c r="Z1064" s="32">
        <v>13</v>
      </c>
      <c r="AA1064" s="32">
        <v>7</v>
      </c>
      <c r="AB1064" s="34">
        <v>0</v>
      </c>
      <c r="AC1064" s="34">
        <v>0</v>
      </c>
      <c r="AD1064" s="34">
        <v>0</v>
      </c>
    </row>
    <row r="1065" spans="1:30" ht="12.75">
      <c r="A1065" s="11">
        <v>587436</v>
      </c>
      <c r="B1065" s="20" t="s">
        <v>870</v>
      </c>
      <c r="C1065" s="20" t="s">
        <v>5775</v>
      </c>
      <c r="D1065" s="20" t="s">
        <v>3726</v>
      </c>
      <c r="E1065" s="20" t="s">
        <v>184</v>
      </c>
      <c r="F1065" s="20" t="s">
        <v>3424</v>
      </c>
      <c r="K1065" s="20" t="s">
        <v>2561</v>
      </c>
      <c r="L1065" s="20" t="s">
        <v>5789</v>
      </c>
      <c r="N1065" s="12">
        <f t="shared" si="108"/>
        <v>72.50</v>
      </c>
      <c r="O1065" s="12">
        <f t="shared" si="103"/>
        <v>3.2222222222222223</v>
      </c>
      <c r="P1065" s="26">
        <v>45</v>
      </c>
      <c r="Q1065" s="30">
        <f t="shared" si="104"/>
        <v>13</v>
      </c>
      <c r="R1065" s="3">
        <f t="shared" si="105"/>
        <v>23</v>
      </c>
      <c r="S1065" s="3">
        <f t="shared" si="106"/>
        <v>23</v>
      </c>
      <c r="T1065" s="3">
        <f t="shared" si="107"/>
        <v>0</v>
      </c>
      <c r="U1065" s="29">
        <v>4</v>
      </c>
      <c r="V1065" s="10">
        <v>6</v>
      </c>
      <c r="W1065" s="32">
        <v>7</v>
      </c>
      <c r="X1065" s="29">
        <v>11</v>
      </c>
      <c r="Y1065" s="32">
        <v>3</v>
      </c>
      <c r="Z1065" s="32">
        <v>13</v>
      </c>
      <c r="AA1065" s="32">
        <v>7</v>
      </c>
      <c r="AB1065" s="34">
        <v>0</v>
      </c>
      <c r="AC1065" s="34">
        <v>0</v>
      </c>
      <c r="AD1065" s="34">
        <v>0</v>
      </c>
    </row>
    <row r="1066" spans="1:30" ht="12.75">
      <c r="A1066" s="11">
        <v>345625</v>
      </c>
      <c r="B1066" s="20" t="s">
        <v>870</v>
      </c>
      <c r="C1066" s="20" t="s">
        <v>474</v>
      </c>
      <c r="D1066" s="20" t="s">
        <v>3726</v>
      </c>
      <c r="E1066" s="20" t="s">
        <v>184</v>
      </c>
      <c r="F1066" s="20" t="s">
        <v>3424</v>
      </c>
      <c r="K1066" s="20" t="s">
        <v>2561</v>
      </c>
      <c r="L1066" s="20" t="s">
        <v>484</v>
      </c>
      <c r="N1066" s="12">
        <f t="shared" si="108"/>
        <v>72.50</v>
      </c>
      <c r="O1066" s="12">
        <f t="shared" si="103"/>
        <v>3.2222222222222223</v>
      </c>
      <c r="P1066" s="26">
        <v>45</v>
      </c>
      <c r="Q1066" s="30">
        <f t="shared" si="104"/>
        <v>13</v>
      </c>
      <c r="R1066" s="3">
        <f t="shared" si="105"/>
        <v>23</v>
      </c>
      <c r="S1066" s="3">
        <f t="shared" si="106"/>
        <v>23</v>
      </c>
      <c r="T1066" s="3">
        <f t="shared" si="107"/>
        <v>0</v>
      </c>
      <c r="U1066" s="29">
        <v>4</v>
      </c>
      <c r="V1066" s="10">
        <v>6</v>
      </c>
      <c r="W1066" s="32">
        <v>7</v>
      </c>
      <c r="X1066" s="29">
        <v>11</v>
      </c>
      <c r="Y1066" s="32">
        <v>3</v>
      </c>
      <c r="Z1066" s="32">
        <v>13</v>
      </c>
      <c r="AA1066" s="32">
        <v>7</v>
      </c>
      <c r="AB1066" s="34">
        <v>0</v>
      </c>
      <c r="AC1066" s="34">
        <v>0</v>
      </c>
      <c r="AD1066" s="34">
        <v>0</v>
      </c>
    </row>
    <row r="1067" spans="1:30" ht="12.75">
      <c r="A1067" s="11">
        <v>358125</v>
      </c>
      <c r="B1067" s="20" t="s">
        <v>870</v>
      </c>
      <c r="C1067" s="20" t="s">
        <v>2341</v>
      </c>
      <c r="D1067" s="20" t="s">
        <v>3726</v>
      </c>
      <c r="E1067" s="20" t="s">
        <v>184</v>
      </c>
      <c r="F1067" s="20" t="s">
        <v>3424</v>
      </c>
      <c r="K1067" s="20" t="s">
        <v>2561</v>
      </c>
      <c r="L1067" s="20" t="s">
        <v>2288</v>
      </c>
      <c r="N1067" s="12">
        <f t="shared" si="108"/>
        <v>72.50</v>
      </c>
      <c r="O1067" s="12">
        <f t="shared" si="103"/>
        <v>3.2222222222222223</v>
      </c>
      <c r="P1067" s="26">
        <v>45</v>
      </c>
      <c r="Q1067" s="30">
        <f t="shared" si="104"/>
        <v>13</v>
      </c>
      <c r="R1067" s="3">
        <f t="shared" si="105"/>
        <v>23</v>
      </c>
      <c r="S1067" s="3">
        <f t="shared" si="106"/>
        <v>23</v>
      </c>
      <c r="T1067" s="3">
        <f t="shared" si="107"/>
        <v>0</v>
      </c>
      <c r="U1067" s="29">
        <v>4</v>
      </c>
      <c r="V1067" s="10">
        <v>6</v>
      </c>
      <c r="W1067" s="32">
        <v>7</v>
      </c>
      <c r="X1067" s="29">
        <v>11</v>
      </c>
      <c r="Y1067" s="32">
        <v>3</v>
      </c>
      <c r="Z1067" s="32">
        <v>13</v>
      </c>
      <c r="AA1067" s="32">
        <v>7</v>
      </c>
      <c r="AB1067" s="34">
        <v>0</v>
      </c>
      <c r="AC1067" s="34">
        <v>0</v>
      </c>
      <c r="AD1067" s="34">
        <v>0</v>
      </c>
    </row>
    <row r="1068" spans="1:30" ht="12.75">
      <c r="A1068" s="11">
        <v>333125</v>
      </c>
      <c r="B1068" s="20" t="s">
        <v>870</v>
      </c>
      <c r="C1068" s="20" t="s">
        <v>474</v>
      </c>
      <c r="D1068" s="20" t="s">
        <v>3726</v>
      </c>
      <c r="E1068" s="20" t="s">
        <v>184</v>
      </c>
      <c r="F1068" s="20" t="s">
        <v>3424</v>
      </c>
      <c r="K1068" s="20" t="s">
        <v>2561</v>
      </c>
      <c r="L1068" s="20" t="s">
        <v>486</v>
      </c>
      <c r="N1068" s="12">
        <f t="shared" si="108"/>
        <v>72.50</v>
      </c>
      <c r="O1068" s="12">
        <f t="shared" si="103"/>
        <v>3.2222222222222223</v>
      </c>
      <c r="P1068" s="26">
        <v>45</v>
      </c>
      <c r="Q1068" s="30">
        <f t="shared" si="104"/>
        <v>13</v>
      </c>
      <c r="R1068" s="3">
        <f t="shared" si="105"/>
        <v>23</v>
      </c>
      <c r="S1068" s="3">
        <f t="shared" si="106"/>
        <v>23</v>
      </c>
      <c r="T1068" s="3">
        <f t="shared" si="107"/>
        <v>0</v>
      </c>
      <c r="U1068" s="29">
        <v>4</v>
      </c>
      <c r="V1068" s="10">
        <v>6</v>
      </c>
      <c r="W1068" s="32">
        <v>7</v>
      </c>
      <c r="X1068" s="29">
        <v>11</v>
      </c>
      <c r="Y1068" s="32">
        <v>3</v>
      </c>
      <c r="Z1068" s="32">
        <v>13</v>
      </c>
      <c r="AA1068" s="32">
        <v>7</v>
      </c>
      <c r="AB1068" s="34">
        <v>0</v>
      </c>
      <c r="AC1068" s="34">
        <v>0</v>
      </c>
      <c r="AD1068" s="34">
        <v>0</v>
      </c>
    </row>
    <row r="1069" spans="1:30" ht="12.75">
      <c r="A1069" s="11">
        <v>321238</v>
      </c>
      <c r="B1069" s="20" t="s">
        <v>870</v>
      </c>
      <c r="C1069" s="20" t="s">
        <v>2341</v>
      </c>
      <c r="D1069" s="20" t="s">
        <v>3726</v>
      </c>
      <c r="E1069" s="20" t="s">
        <v>184</v>
      </c>
      <c r="F1069" s="20" t="s">
        <v>3424</v>
      </c>
      <c r="K1069" s="20" t="s">
        <v>2561</v>
      </c>
      <c r="L1069" s="20" t="s">
        <v>2285</v>
      </c>
      <c r="N1069" s="12">
        <f t="shared" si="108"/>
        <v>72.50</v>
      </c>
      <c r="O1069" s="12">
        <f t="shared" si="103"/>
        <v>3.2222222222222223</v>
      </c>
      <c r="P1069" s="26">
        <v>45</v>
      </c>
      <c r="Q1069" s="30">
        <f t="shared" si="104"/>
        <v>13</v>
      </c>
      <c r="R1069" s="3">
        <f t="shared" si="105"/>
        <v>23</v>
      </c>
      <c r="S1069" s="3">
        <f t="shared" si="106"/>
        <v>23</v>
      </c>
      <c r="T1069" s="3">
        <f t="shared" si="107"/>
        <v>0</v>
      </c>
      <c r="U1069" s="29">
        <v>4</v>
      </c>
      <c r="V1069" s="10">
        <v>6</v>
      </c>
      <c r="W1069" s="32">
        <v>7</v>
      </c>
      <c r="X1069" s="29">
        <v>11</v>
      </c>
      <c r="Y1069" s="32">
        <v>3</v>
      </c>
      <c r="Z1069" s="32">
        <v>13</v>
      </c>
      <c r="AA1069" s="32">
        <v>7</v>
      </c>
      <c r="AB1069" s="34">
        <v>0</v>
      </c>
      <c r="AC1069" s="34">
        <v>0</v>
      </c>
      <c r="AD1069" s="34">
        <v>0</v>
      </c>
    </row>
    <row r="1070" spans="1:30" ht="12.75">
      <c r="A1070" s="11">
        <v>535688</v>
      </c>
      <c r="B1070" s="20" t="s">
        <v>870</v>
      </c>
      <c r="C1070" s="20" t="s">
        <v>2341</v>
      </c>
      <c r="D1070" s="20" t="s">
        <v>3726</v>
      </c>
      <c r="E1070" s="20" t="s">
        <v>184</v>
      </c>
      <c r="F1070" s="20" t="s">
        <v>3424</v>
      </c>
      <c r="K1070" s="20" t="s">
        <v>2561</v>
      </c>
      <c r="L1070" s="20" t="s">
        <v>2286</v>
      </c>
      <c r="N1070" s="12">
        <f t="shared" si="108"/>
        <v>72.50</v>
      </c>
      <c r="O1070" s="12">
        <f t="shared" si="103"/>
        <v>3.2222222222222223</v>
      </c>
      <c r="P1070" s="26">
        <v>45</v>
      </c>
      <c r="Q1070" s="30">
        <f t="shared" si="104"/>
        <v>13</v>
      </c>
      <c r="R1070" s="3">
        <f t="shared" si="105"/>
        <v>23</v>
      </c>
      <c r="S1070" s="3">
        <f t="shared" si="106"/>
        <v>23</v>
      </c>
      <c r="T1070" s="3">
        <f t="shared" si="107"/>
        <v>0</v>
      </c>
      <c r="U1070" s="29">
        <v>4</v>
      </c>
      <c r="V1070" s="10">
        <v>6</v>
      </c>
      <c r="W1070" s="32">
        <v>7</v>
      </c>
      <c r="X1070" s="29">
        <v>11</v>
      </c>
      <c r="Y1070" s="32">
        <v>3</v>
      </c>
      <c r="Z1070" s="32">
        <v>13</v>
      </c>
      <c r="AA1070" s="32">
        <v>7</v>
      </c>
      <c r="AB1070" s="34">
        <v>0</v>
      </c>
      <c r="AC1070" s="34">
        <v>0</v>
      </c>
      <c r="AD1070" s="34">
        <v>0</v>
      </c>
    </row>
    <row r="1071" spans="1:30" ht="12.75">
      <c r="A1071" s="11">
        <v>320625</v>
      </c>
      <c r="B1071" s="20" t="s">
        <v>870</v>
      </c>
      <c r="C1071" s="20" t="s">
        <v>474</v>
      </c>
      <c r="D1071" s="20" t="s">
        <v>3726</v>
      </c>
      <c r="E1071" s="20" t="s">
        <v>184</v>
      </c>
      <c r="F1071" s="20" t="s">
        <v>3424</v>
      </c>
      <c r="K1071" s="20" t="s">
        <v>2561</v>
      </c>
      <c r="L1071" s="20" t="s">
        <v>485</v>
      </c>
      <c r="N1071" s="12">
        <f t="shared" si="108"/>
        <v>72.50</v>
      </c>
      <c r="O1071" s="12">
        <f t="shared" si="103"/>
        <v>3.2222222222222223</v>
      </c>
      <c r="P1071" s="26">
        <v>45</v>
      </c>
      <c r="Q1071" s="30">
        <f t="shared" si="104"/>
        <v>13</v>
      </c>
      <c r="R1071" s="3">
        <f t="shared" si="105"/>
        <v>23</v>
      </c>
      <c r="S1071" s="3">
        <f t="shared" si="106"/>
        <v>23</v>
      </c>
      <c r="T1071" s="3">
        <f t="shared" si="107"/>
        <v>0</v>
      </c>
      <c r="U1071" s="29">
        <v>4</v>
      </c>
      <c r="V1071" s="10">
        <v>6</v>
      </c>
      <c r="W1071" s="32">
        <v>7</v>
      </c>
      <c r="X1071" s="29">
        <v>11</v>
      </c>
      <c r="Y1071" s="32">
        <v>3</v>
      </c>
      <c r="Z1071" s="32">
        <v>13</v>
      </c>
      <c r="AA1071" s="32">
        <v>7</v>
      </c>
      <c r="AB1071" s="34">
        <v>0</v>
      </c>
      <c r="AC1071" s="34">
        <v>0</v>
      </c>
      <c r="AD1071" s="34">
        <v>0</v>
      </c>
    </row>
    <row r="1072" spans="1:30" ht="12.75">
      <c r="A1072" s="11">
        <v>358125</v>
      </c>
      <c r="B1072" s="20" t="s">
        <v>870</v>
      </c>
      <c r="C1072" s="20" t="s">
        <v>474</v>
      </c>
      <c r="D1072" s="20" t="s">
        <v>3726</v>
      </c>
      <c r="E1072" s="20" t="s">
        <v>184</v>
      </c>
      <c r="F1072" s="20" t="s">
        <v>3424</v>
      </c>
      <c r="K1072" s="20" t="s">
        <v>2561</v>
      </c>
      <c r="L1072" s="20" t="s">
        <v>482</v>
      </c>
      <c r="N1072" s="12">
        <f t="shared" si="108"/>
        <v>72.50</v>
      </c>
      <c r="O1072" s="12">
        <f t="shared" si="103"/>
        <v>3.2222222222222223</v>
      </c>
      <c r="P1072" s="26">
        <v>45</v>
      </c>
      <c r="Q1072" s="30">
        <f t="shared" si="104"/>
        <v>13</v>
      </c>
      <c r="R1072" s="3">
        <f t="shared" si="105"/>
        <v>23</v>
      </c>
      <c r="S1072" s="3">
        <f t="shared" si="106"/>
        <v>23</v>
      </c>
      <c r="T1072" s="3">
        <f t="shared" si="107"/>
        <v>0</v>
      </c>
      <c r="U1072" s="29">
        <v>4</v>
      </c>
      <c r="V1072" s="10">
        <v>6</v>
      </c>
      <c r="W1072" s="32">
        <v>7</v>
      </c>
      <c r="X1072" s="29">
        <v>11</v>
      </c>
      <c r="Y1072" s="32">
        <v>3</v>
      </c>
      <c r="Z1072" s="32">
        <v>13</v>
      </c>
      <c r="AA1072" s="32">
        <v>7</v>
      </c>
      <c r="AB1072" s="34">
        <v>0</v>
      </c>
      <c r="AC1072" s="34">
        <v>0</v>
      </c>
      <c r="AD1072" s="34">
        <v>0</v>
      </c>
    </row>
    <row r="1073" spans="1:30" ht="12.75">
      <c r="A1073" s="11">
        <v>342350</v>
      </c>
      <c r="B1073" s="20" t="s">
        <v>870</v>
      </c>
      <c r="C1073" s="20" t="s">
        <v>2341</v>
      </c>
      <c r="D1073" s="20" t="s">
        <v>3726</v>
      </c>
      <c r="E1073" s="20" t="s">
        <v>184</v>
      </c>
      <c r="F1073" s="20" t="s">
        <v>3424</v>
      </c>
      <c r="K1073" s="20" t="s">
        <v>2561</v>
      </c>
      <c r="L1073" s="20" t="s">
        <v>2287</v>
      </c>
      <c r="N1073" s="12">
        <f t="shared" si="108"/>
        <v>72.50</v>
      </c>
      <c r="O1073" s="12">
        <f t="shared" si="103"/>
        <v>3.2222222222222223</v>
      </c>
      <c r="P1073" s="26">
        <v>45</v>
      </c>
      <c r="Q1073" s="30">
        <f t="shared" si="104"/>
        <v>13</v>
      </c>
      <c r="R1073" s="3">
        <f t="shared" si="105"/>
        <v>23</v>
      </c>
      <c r="S1073" s="3">
        <f t="shared" si="106"/>
        <v>23</v>
      </c>
      <c r="T1073" s="3">
        <f t="shared" si="107"/>
        <v>0</v>
      </c>
      <c r="U1073" s="29">
        <v>4</v>
      </c>
      <c r="V1073" s="10">
        <v>6</v>
      </c>
      <c r="W1073" s="32">
        <v>7</v>
      </c>
      <c r="X1073" s="29">
        <v>11</v>
      </c>
      <c r="Y1073" s="32">
        <v>3</v>
      </c>
      <c r="Z1073" s="32">
        <v>13</v>
      </c>
      <c r="AA1073" s="32">
        <v>7</v>
      </c>
      <c r="AB1073" s="34">
        <v>0</v>
      </c>
      <c r="AC1073" s="34">
        <v>0</v>
      </c>
      <c r="AD1073" s="34">
        <v>0</v>
      </c>
    </row>
    <row r="1074" spans="1:30" ht="12.75">
      <c r="A1074" s="11">
        <v>112500</v>
      </c>
      <c r="B1074" s="20" t="s">
        <v>870</v>
      </c>
      <c r="C1074" s="20" t="s">
        <v>2342</v>
      </c>
      <c r="D1074" s="20" t="s">
        <v>3726</v>
      </c>
      <c r="E1074" s="20" t="s">
        <v>184</v>
      </c>
      <c r="F1074" s="20" t="s">
        <v>3424</v>
      </c>
      <c r="K1074" s="20" t="s">
        <v>2561</v>
      </c>
      <c r="L1074" s="20" t="s">
        <v>2275</v>
      </c>
      <c r="N1074" s="12">
        <f t="shared" si="108"/>
        <v>72.50</v>
      </c>
      <c r="O1074" s="12">
        <f t="shared" si="103"/>
        <v>3.2222222222222223</v>
      </c>
      <c r="P1074" s="26">
        <v>45</v>
      </c>
      <c r="Q1074" s="30">
        <f t="shared" si="104"/>
        <v>13</v>
      </c>
      <c r="R1074" s="3">
        <f t="shared" si="105"/>
        <v>23</v>
      </c>
      <c r="S1074" s="3">
        <f t="shared" si="106"/>
        <v>23</v>
      </c>
      <c r="T1074" s="3">
        <f t="shared" si="107"/>
        <v>0</v>
      </c>
      <c r="U1074" s="29">
        <v>4</v>
      </c>
      <c r="V1074" s="10">
        <v>6</v>
      </c>
      <c r="W1074" s="32">
        <v>7</v>
      </c>
      <c r="X1074" s="29">
        <v>11</v>
      </c>
      <c r="Y1074" s="32">
        <v>3</v>
      </c>
      <c r="Z1074" s="32">
        <v>13</v>
      </c>
      <c r="AA1074" s="32">
        <v>7</v>
      </c>
      <c r="AB1074" s="34">
        <v>0</v>
      </c>
      <c r="AC1074" s="34">
        <v>0</v>
      </c>
      <c r="AD1074" s="34">
        <v>0</v>
      </c>
    </row>
    <row r="1075" spans="1:30" ht="12.75">
      <c r="A1075" s="11">
        <v>156250</v>
      </c>
      <c r="B1075" s="20" t="s">
        <v>2247</v>
      </c>
      <c r="C1075" s="20" t="s">
        <v>5012</v>
      </c>
      <c r="D1075" s="20" t="s">
        <v>3726</v>
      </c>
      <c r="E1075" s="20" t="s">
        <v>184</v>
      </c>
      <c r="F1075" s="20" t="s">
        <v>3424</v>
      </c>
      <c r="K1075" s="20" t="s">
        <v>2561</v>
      </c>
      <c r="L1075" s="20" t="s">
        <v>5027</v>
      </c>
      <c r="N1075" s="12">
        <f t="shared" si="108"/>
        <v>72.50</v>
      </c>
      <c r="O1075" s="12">
        <f t="shared" si="103"/>
        <v>3.2222222222222223</v>
      </c>
      <c r="P1075" s="26">
        <v>45</v>
      </c>
      <c r="Q1075" s="30">
        <f t="shared" si="104"/>
        <v>13</v>
      </c>
      <c r="R1075" s="3">
        <f t="shared" si="105"/>
        <v>23</v>
      </c>
      <c r="S1075" s="3">
        <f t="shared" si="106"/>
        <v>23</v>
      </c>
      <c r="T1075" s="3">
        <f t="shared" si="107"/>
        <v>0</v>
      </c>
      <c r="U1075" s="29">
        <v>4</v>
      </c>
      <c r="V1075" s="10">
        <v>6</v>
      </c>
      <c r="W1075" s="32">
        <v>7</v>
      </c>
      <c r="X1075" s="29">
        <v>11</v>
      </c>
      <c r="Y1075" s="32">
        <v>3</v>
      </c>
      <c r="Z1075" s="32">
        <v>13</v>
      </c>
      <c r="AA1075" s="32">
        <v>7</v>
      </c>
      <c r="AB1075" s="34">
        <v>0</v>
      </c>
      <c r="AC1075" s="34">
        <v>0</v>
      </c>
      <c r="AD1075" s="34">
        <v>0</v>
      </c>
    </row>
    <row r="1076" spans="1:30" ht="12.75">
      <c r="A1076" s="11">
        <v>18750</v>
      </c>
      <c r="B1076" s="20" t="s">
        <v>870</v>
      </c>
      <c r="C1076" s="20" t="s">
        <v>1138</v>
      </c>
      <c r="D1076" s="20" t="s">
        <v>3726</v>
      </c>
      <c r="E1076" s="20" t="s">
        <v>184</v>
      </c>
      <c r="F1076" s="20" t="s">
        <v>3424</v>
      </c>
      <c r="K1076" s="20" t="s">
        <v>2806</v>
      </c>
      <c r="L1076" s="20" t="s">
        <v>2186</v>
      </c>
      <c r="N1076" s="12">
        <f t="shared" si="108"/>
        <v>75.50</v>
      </c>
      <c r="O1076" s="12">
        <f t="shared" si="103"/>
        <v>3.02</v>
      </c>
      <c r="P1076" s="26">
        <v>50</v>
      </c>
      <c r="Q1076" s="30">
        <f t="shared" si="104"/>
        <v>13</v>
      </c>
      <c r="R1076" s="3">
        <f t="shared" si="105"/>
        <v>25</v>
      </c>
      <c r="S1076" s="3">
        <f t="shared" si="106"/>
        <v>25</v>
      </c>
      <c r="T1076" s="3">
        <f t="shared" si="107"/>
        <v>0</v>
      </c>
      <c r="U1076" s="29">
        <v>5</v>
      </c>
      <c r="V1076" s="10">
        <v>4</v>
      </c>
      <c r="W1076" s="32">
        <v>8</v>
      </c>
      <c r="X1076" s="29">
        <v>10</v>
      </c>
      <c r="Y1076" s="32">
        <v>3</v>
      </c>
      <c r="Z1076" s="32">
        <v>13</v>
      </c>
      <c r="AA1076" s="32">
        <v>9</v>
      </c>
      <c r="AB1076" s="34">
        <v>0</v>
      </c>
      <c r="AC1076" s="34">
        <v>0</v>
      </c>
      <c r="AD1076" s="34">
        <v>0</v>
      </c>
    </row>
    <row r="1077" spans="1:30" ht="12.75">
      <c r="A1077" s="11">
        <v>9375</v>
      </c>
      <c r="B1077" s="20" t="s">
        <v>2247</v>
      </c>
      <c r="C1077" s="20" t="s">
        <v>5011</v>
      </c>
      <c r="D1077" s="20" t="s">
        <v>3726</v>
      </c>
      <c r="E1077" s="20" t="s">
        <v>184</v>
      </c>
      <c r="F1077" s="20" t="s">
        <v>3424</v>
      </c>
      <c r="K1077" s="20" t="s">
        <v>2561</v>
      </c>
      <c r="L1077" s="20" t="s">
        <v>3826</v>
      </c>
      <c r="N1077" s="12">
        <f t="shared" si="108"/>
        <v>73.25</v>
      </c>
      <c r="O1077" s="12">
        <f t="shared" si="103"/>
        <v>2.4416666666666669</v>
      </c>
      <c r="P1077" s="26">
        <v>60</v>
      </c>
      <c r="Q1077" s="30">
        <f t="shared" si="104"/>
        <v>13</v>
      </c>
      <c r="R1077" s="3">
        <f t="shared" si="105"/>
        <v>24</v>
      </c>
      <c r="S1077" s="3">
        <f t="shared" si="106"/>
        <v>24</v>
      </c>
      <c r="T1077" s="3">
        <f t="shared" si="107"/>
        <v>0</v>
      </c>
      <c r="U1077" s="29">
        <v>5</v>
      </c>
      <c r="V1077" s="10">
        <v>4</v>
      </c>
      <c r="W1077" s="32">
        <v>8</v>
      </c>
      <c r="X1077" s="29">
        <v>9</v>
      </c>
      <c r="Y1077" s="32">
        <v>3</v>
      </c>
      <c r="Z1077" s="32">
        <v>13</v>
      </c>
      <c r="AA1077" s="32">
        <v>8</v>
      </c>
      <c r="AB1077" s="34">
        <v>0</v>
      </c>
      <c r="AC1077" s="34">
        <v>0</v>
      </c>
      <c r="AD1077" s="34">
        <v>0</v>
      </c>
    </row>
    <row r="1078" spans="1:30" ht="12.75">
      <c r="A1078" s="11">
        <v>437</v>
      </c>
      <c r="B1078" s="20" t="s">
        <v>871</v>
      </c>
      <c r="C1078" s="20" t="s">
        <v>1619</v>
      </c>
      <c r="D1078" s="20" t="s">
        <v>3726</v>
      </c>
      <c r="E1078" s="20" t="s">
        <v>184</v>
      </c>
      <c r="F1078" s="20" t="s">
        <v>3424</v>
      </c>
      <c r="K1078" s="20" t="s">
        <v>2561</v>
      </c>
      <c r="L1078" s="20" t="s">
        <v>760</v>
      </c>
      <c r="N1078" s="12">
        <f t="shared" si="108"/>
        <v>73.25</v>
      </c>
      <c r="O1078" s="12">
        <f t="shared" si="103"/>
        <v>2.4416666666666669</v>
      </c>
      <c r="P1078" s="26">
        <v>60</v>
      </c>
      <c r="Q1078" s="30">
        <f t="shared" si="104"/>
        <v>13</v>
      </c>
      <c r="R1078" s="3">
        <f t="shared" si="105"/>
        <v>24</v>
      </c>
      <c r="S1078" s="3">
        <f t="shared" si="106"/>
        <v>24</v>
      </c>
      <c r="T1078" s="3">
        <f t="shared" si="107"/>
        <v>0</v>
      </c>
      <c r="U1078" s="29">
        <v>5</v>
      </c>
      <c r="V1078" s="10">
        <v>4</v>
      </c>
      <c r="W1078" s="32">
        <v>8</v>
      </c>
      <c r="X1078" s="29">
        <v>9</v>
      </c>
      <c r="Y1078" s="32">
        <v>3</v>
      </c>
      <c r="Z1078" s="32">
        <v>13</v>
      </c>
      <c r="AA1078" s="32">
        <v>8</v>
      </c>
      <c r="AB1078" s="34">
        <v>0</v>
      </c>
      <c r="AC1078" s="34">
        <v>0</v>
      </c>
      <c r="AD1078" s="34">
        <v>0</v>
      </c>
    </row>
    <row r="1079" spans="1:30" ht="12.75">
      <c r="A1079" s="11">
        <v>267812</v>
      </c>
      <c r="B1079" s="20" t="s">
        <v>871</v>
      </c>
      <c r="C1079" s="20" t="s">
        <v>652</v>
      </c>
      <c r="D1079" s="20" t="s">
        <v>3726</v>
      </c>
      <c r="E1079" s="20" t="s">
        <v>184</v>
      </c>
      <c r="F1079" s="20" t="s">
        <v>3424</v>
      </c>
      <c r="K1079" s="20" t="s">
        <v>2561</v>
      </c>
      <c r="L1079" s="20" t="s">
        <v>837</v>
      </c>
      <c r="N1079" s="12">
        <f t="shared" si="108"/>
        <v>73.25</v>
      </c>
      <c r="O1079" s="12">
        <f t="shared" si="103"/>
        <v>2.4416666666666669</v>
      </c>
      <c r="P1079" s="26">
        <v>60</v>
      </c>
      <c r="Q1079" s="30">
        <f t="shared" si="104"/>
        <v>13</v>
      </c>
      <c r="R1079" s="3">
        <f t="shared" si="105"/>
        <v>24</v>
      </c>
      <c r="S1079" s="3">
        <f t="shared" si="106"/>
        <v>24</v>
      </c>
      <c r="T1079" s="3">
        <f t="shared" si="107"/>
        <v>0</v>
      </c>
      <c r="U1079" s="29">
        <v>5</v>
      </c>
      <c r="V1079" s="10">
        <v>4</v>
      </c>
      <c r="W1079" s="32">
        <v>8</v>
      </c>
      <c r="X1079" s="29">
        <v>9</v>
      </c>
      <c r="Y1079" s="32">
        <v>3</v>
      </c>
      <c r="Z1079" s="32">
        <v>13</v>
      </c>
      <c r="AA1079" s="32">
        <v>8</v>
      </c>
      <c r="AB1079" s="34">
        <v>0</v>
      </c>
      <c r="AC1079" s="34">
        <v>0</v>
      </c>
      <c r="AD1079" s="34">
        <v>0</v>
      </c>
    </row>
    <row r="1080" spans="1:30" ht="12.75">
      <c r="A1080" s="11">
        <v>9900</v>
      </c>
      <c r="B1080" s="20" t="s">
        <v>872</v>
      </c>
      <c r="D1080" s="20" t="s">
        <v>3726</v>
      </c>
      <c r="E1080" s="20" t="s">
        <v>184</v>
      </c>
      <c r="F1080" s="20" t="s">
        <v>3424</v>
      </c>
      <c r="J1080" s="20" t="s">
        <v>7812</v>
      </c>
      <c r="K1080" s="20" t="s">
        <v>2809</v>
      </c>
      <c r="L1080" s="20" t="s">
        <v>8119</v>
      </c>
      <c r="N1080" s="12">
        <f t="shared" si="108"/>
        <v>82.50</v>
      </c>
      <c r="O1080" s="12">
        <f t="shared" si="103"/>
        <v>2.2000000000000002</v>
      </c>
      <c r="P1080" s="26">
        <v>75</v>
      </c>
      <c r="Q1080" s="30">
        <f t="shared" si="104"/>
        <v>13</v>
      </c>
      <c r="R1080" s="3">
        <f t="shared" si="105"/>
        <v>28</v>
      </c>
      <c r="S1080" s="3">
        <f t="shared" si="106"/>
        <v>28</v>
      </c>
      <c r="T1080" s="3">
        <f t="shared" si="107"/>
        <v>0</v>
      </c>
      <c r="U1080" s="29">
        <v>5</v>
      </c>
      <c r="V1080" s="10">
        <v>4</v>
      </c>
      <c r="W1080" s="32">
        <v>8</v>
      </c>
      <c r="X1080" s="29">
        <v>14</v>
      </c>
      <c r="Y1080" s="32">
        <v>6</v>
      </c>
      <c r="Z1080" s="32">
        <v>13</v>
      </c>
      <c r="AA1080" s="32">
        <v>9</v>
      </c>
      <c r="AB1080" s="34">
        <v>0</v>
      </c>
      <c r="AC1080" s="34">
        <v>0</v>
      </c>
      <c r="AD1080" s="34">
        <v>0</v>
      </c>
    </row>
    <row r="1081" spans="1:30" ht="12.75">
      <c r="A1081" s="11">
        <v>531</v>
      </c>
      <c r="B1081" s="20" t="s">
        <v>871</v>
      </c>
      <c r="C1081" s="20" t="s">
        <v>4711</v>
      </c>
      <c r="D1081" s="20" t="s">
        <v>3726</v>
      </c>
      <c r="E1081" s="20" t="s">
        <v>184</v>
      </c>
      <c r="F1081" s="20" t="s">
        <v>3424</v>
      </c>
      <c r="K1081" s="20" t="s">
        <v>2561</v>
      </c>
      <c r="L1081" s="20" t="s">
        <v>4596</v>
      </c>
      <c r="N1081" s="12">
        <f t="shared" si="108"/>
        <v>73.50</v>
      </c>
      <c r="O1081" s="12">
        <f t="shared" si="103"/>
        <v>1.2250000000000001</v>
      </c>
      <c r="P1081" s="26">
        <v>120</v>
      </c>
      <c r="Q1081" s="30">
        <f t="shared" si="104"/>
        <v>13</v>
      </c>
      <c r="R1081" s="3">
        <f t="shared" si="105"/>
        <v>24</v>
      </c>
      <c r="S1081" s="3">
        <f t="shared" si="106"/>
        <v>24</v>
      </c>
      <c r="T1081" s="3">
        <f t="shared" si="107"/>
        <v>0</v>
      </c>
      <c r="U1081" s="29">
        <v>5</v>
      </c>
      <c r="V1081" s="10">
        <v>4</v>
      </c>
      <c r="W1081" s="32">
        <v>8</v>
      </c>
      <c r="X1081" s="29">
        <v>10</v>
      </c>
      <c r="Y1081" s="32">
        <v>3</v>
      </c>
      <c r="Z1081" s="32">
        <v>13</v>
      </c>
      <c r="AA1081" s="32">
        <v>8</v>
      </c>
      <c r="AB1081" s="34">
        <v>0</v>
      </c>
      <c r="AC1081" s="34">
        <v>0</v>
      </c>
      <c r="AD1081" s="34">
        <v>0</v>
      </c>
    </row>
    <row r="1082" spans="1:30" ht="12.75">
      <c r="A1082" s="11">
        <v>437</v>
      </c>
      <c r="B1082" s="20" t="s">
        <v>869</v>
      </c>
      <c r="C1082" s="20" t="s">
        <v>6338</v>
      </c>
      <c r="D1082" s="20" t="s">
        <v>3726</v>
      </c>
      <c r="E1082" s="20" t="s">
        <v>184</v>
      </c>
      <c r="F1082" s="20" t="s">
        <v>3424</v>
      </c>
      <c r="K1082" s="20" t="s">
        <v>741</v>
      </c>
      <c r="L1082" s="20" t="s">
        <v>8469</v>
      </c>
      <c r="N1082" s="12">
        <f t="shared" si="108"/>
        <v>75.50</v>
      </c>
      <c r="O1082" s="12">
        <f t="shared" si="103"/>
        <v>2.157142857142857</v>
      </c>
      <c r="P1082" s="26">
        <v>70</v>
      </c>
      <c r="Q1082" s="30">
        <f t="shared" si="104"/>
        <v>13</v>
      </c>
      <c r="R1082" s="3">
        <f t="shared" si="105"/>
        <v>25</v>
      </c>
      <c r="S1082" s="3">
        <f t="shared" si="106"/>
        <v>25</v>
      </c>
      <c r="T1082" s="3">
        <f t="shared" si="107"/>
        <v>0</v>
      </c>
      <c r="U1082" s="29">
        <v>4</v>
      </c>
      <c r="V1082" s="10">
        <v>3</v>
      </c>
      <c r="W1082" s="32">
        <v>10</v>
      </c>
      <c r="X1082" s="29">
        <v>10</v>
      </c>
      <c r="Y1082" s="32">
        <v>5</v>
      </c>
      <c r="Z1082" s="32">
        <v>13</v>
      </c>
      <c r="AA1082" s="32">
        <v>7</v>
      </c>
      <c r="AB1082" s="34">
        <v>0</v>
      </c>
      <c r="AC1082" s="34">
        <v>0</v>
      </c>
      <c r="AD1082" s="34">
        <v>0</v>
      </c>
    </row>
    <row r="1083" spans="1:30" ht="12.75">
      <c r="A1083" s="11">
        <v>675</v>
      </c>
      <c r="B1083" s="20" t="s">
        <v>871</v>
      </c>
      <c r="C1083" s="20" t="s">
        <v>1666</v>
      </c>
      <c r="D1083" s="20" t="s">
        <v>3726</v>
      </c>
      <c r="E1083" s="20" t="s">
        <v>184</v>
      </c>
      <c r="F1083" s="20" t="s">
        <v>3424</v>
      </c>
      <c r="K1083" s="20" t="s">
        <v>741</v>
      </c>
      <c r="L1083" s="20" t="s">
        <v>1673</v>
      </c>
      <c r="N1083" s="12">
        <f t="shared" si="108"/>
        <v>75.25</v>
      </c>
      <c r="O1083" s="12">
        <f t="shared" si="103"/>
        <v>2.15</v>
      </c>
      <c r="P1083" s="26">
        <v>70</v>
      </c>
      <c r="Q1083" s="30">
        <f t="shared" si="104"/>
        <v>13</v>
      </c>
      <c r="R1083" s="3">
        <f t="shared" si="105"/>
        <v>25</v>
      </c>
      <c r="S1083" s="3">
        <f t="shared" si="106"/>
        <v>25</v>
      </c>
      <c r="T1083" s="3">
        <f t="shared" si="107"/>
        <v>0</v>
      </c>
      <c r="U1083" s="29">
        <v>4</v>
      </c>
      <c r="V1083" s="10">
        <v>3</v>
      </c>
      <c r="W1083" s="32">
        <v>10</v>
      </c>
      <c r="X1083" s="29">
        <v>9</v>
      </c>
      <c r="Y1083" s="32">
        <v>5</v>
      </c>
      <c r="Z1083" s="32">
        <v>13</v>
      </c>
      <c r="AA1083" s="32">
        <v>7</v>
      </c>
      <c r="AB1083" s="34">
        <v>0</v>
      </c>
      <c r="AC1083" s="34">
        <v>0</v>
      </c>
      <c r="AD1083" s="34">
        <v>0</v>
      </c>
    </row>
    <row r="1084" spans="1:30" ht="12.75">
      <c r="A1084" s="11">
        <v>30625</v>
      </c>
      <c r="B1084" s="20" t="s">
        <v>870</v>
      </c>
      <c r="C1084" s="20" t="s">
        <v>1049</v>
      </c>
      <c r="D1084" s="20" t="s">
        <v>3726</v>
      </c>
      <c r="E1084" s="20" t="s">
        <v>184</v>
      </c>
      <c r="F1084" s="20" t="s">
        <v>3424</v>
      </c>
      <c r="K1084" s="20" t="s">
        <v>2797</v>
      </c>
      <c r="L1084" s="20" t="s">
        <v>1045</v>
      </c>
      <c r="N1084" s="12">
        <f t="shared" si="108"/>
        <v>69</v>
      </c>
      <c r="O1084" s="12">
        <f t="shared" si="103"/>
        <v>1.6235294117647059</v>
      </c>
      <c r="P1084" s="26">
        <v>85</v>
      </c>
      <c r="Q1084" s="30">
        <f t="shared" si="104"/>
        <v>13</v>
      </c>
      <c r="R1084" s="3">
        <f t="shared" si="105"/>
        <v>22</v>
      </c>
      <c r="S1084" s="3">
        <f t="shared" si="106"/>
        <v>22</v>
      </c>
      <c r="T1084" s="3">
        <f t="shared" si="107"/>
        <v>0</v>
      </c>
      <c r="U1084" s="29">
        <v>6</v>
      </c>
      <c r="V1084" s="10">
        <v>3</v>
      </c>
      <c r="W1084" s="32">
        <v>8</v>
      </c>
      <c r="X1084" s="29">
        <v>10</v>
      </c>
      <c r="Y1084" s="32">
        <v>0</v>
      </c>
      <c r="Z1084" s="32">
        <v>13</v>
      </c>
      <c r="AA1084" s="32">
        <v>9</v>
      </c>
      <c r="AB1084" s="34">
        <v>0</v>
      </c>
      <c r="AC1084" s="34">
        <v>0</v>
      </c>
      <c r="AD1084" s="34">
        <v>0</v>
      </c>
    </row>
    <row r="1085" spans="1:30" ht="12.75">
      <c r="A1085" s="11">
        <v>1688</v>
      </c>
      <c r="B1085" s="20" t="s">
        <v>871</v>
      </c>
      <c r="C1085" s="20" t="s">
        <v>3516</v>
      </c>
      <c r="D1085" s="20" t="s">
        <v>3726</v>
      </c>
      <c r="E1085" s="20" t="s">
        <v>184</v>
      </c>
      <c r="F1085" s="20" t="s">
        <v>3424</v>
      </c>
      <c r="K1085" s="20" t="s">
        <v>2797</v>
      </c>
      <c r="L1085" s="20" t="s">
        <v>3522</v>
      </c>
      <c r="N1085" s="12">
        <f t="shared" si="108"/>
        <v>69</v>
      </c>
      <c r="O1085" s="12">
        <f t="shared" si="103"/>
        <v>1.6235294117647059</v>
      </c>
      <c r="P1085" s="26">
        <v>85</v>
      </c>
      <c r="Q1085" s="30">
        <f t="shared" si="104"/>
        <v>13</v>
      </c>
      <c r="R1085" s="3">
        <f t="shared" si="105"/>
        <v>22</v>
      </c>
      <c r="S1085" s="3">
        <f t="shared" si="106"/>
        <v>22</v>
      </c>
      <c r="T1085" s="3">
        <f t="shared" si="107"/>
        <v>0</v>
      </c>
      <c r="U1085" s="29">
        <v>6</v>
      </c>
      <c r="V1085" s="10">
        <v>3</v>
      </c>
      <c r="W1085" s="32">
        <v>8</v>
      </c>
      <c r="X1085" s="29">
        <v>10</v>
      </c>
      <c r="Y1085" s="32">
        <v>0</v>
      </c>
      <c r="Z1085" s="32">
        <v>13</v>
      </c>
      <c r="AA1085" s="32">
        <v>9</v>
      </c>
      <c r="AB1085" s="34">
        <v>0</v>
      </c>
      <c r="AC1085" s="34">
        <v>0</v>
      </c>
      <c r="AD1085" s="34">
        <v>0</v>
      </c>
    </row>
    <row r="1086" spans="1:30" ht="12.75">
      <c r="A1086" s="11">
        <v>18750</v>
      </c>
      <c r="B1086" s="20" t="s">
        <v>871</v>
      </c>
      <c r="C1086" s="20" t="s">
        <v>3563</v>
      </c>
      <c r="D1086" s="20" t="s">
        <v>3726</v>
      </c>
      <c r="E1086" s="20" t="s">
        <v>184</v>
      </c>
      <c r="F1086" s="20" t="s">
        <v>3424</v>
      </c>
      <c r="K1086" s="20" t="s">
        <v>2797</v>
      </c>
      <c r="L1086" s="20" t="s">
        <v>3569</v>
      </c>
      <c r="N1086" s="12">
        <f t="shared" si="108"/>
        <v>69</v>
      </c>
      <c r="O1086" s="12">
        <f t="shared" si="103"/>
        <v>1.6235294117647059</v>
      </c>
      <c r="P1086" s="26">
        <v>85</v>
      </c>
      <c r="Q1086" s="30">
        <f t="shared" si="104"/>
        <v>13</v>
      </c>
      <c r="R1086" s="3">
        <f t="shared" si="105"/>
        <v>22</v>
      </c>
      <c r="S1086" s="3">
        <f t="shared" si="106"/>
        <v>22</v>
      </c>
      <c r="T1086" s="3">
        <f t="shared" si="107"/>
        <v>0</v>
      </c>
      <c r="U1086" s="29">
        <v>6</v>
      </c>
      <c r="V1086" s="10">
        <v>3</v>
      </c>
      <c r="W1086" s="32">
        <v>8</v>
      </c>
      <c r="X1086" s="29">
        <v>10</v>
      </c>
      <c r="Y1086" s="32">
        <v>0</v>
      </c>
      <c r="Z1086" s="32">
        <v>13</v>
      </c>
      <c r="AA1086" s="32">
        <v>9</v>
      </c>
      <c r="AB1086" s="34">
        <v>0</v>
      </c>
      <c r="AC1086" s="34">
        <v>0</v>
      </c>
      <c r="AD1086" s="34">
        <v>0</v>
      </c>
    </row>
    <row r="1087" spans="1:30" ht="12.75">
      <c r="A1087" s="11">
        <v>5000</v>
      </c>
      <c r="B1087" s="20" t="s">
        <v>871</v>
      </c>
      <c r="C1087" s="20" t="s">
        <v>1374</v>
      </c>
      <c r="D1087" s="20" t="s">
        <v>3726</v>
      </c>
      <c r="E1087" s="20" t="s">
        <v>184</v>
      </c>
      <c r="F1087" s="20" t="s">
        <v>3425</v>
      </c>
      <c r="K1087" s="20" t="s">
        <v>2811</v>
      </c>
      <c r="L1087" s="20" t="s">
        <v>1378</v>
      </c>
      <c r="N1087" s="12">
        <f>2*S1087+2*T1087+U1087+1.5*V1087+1.25*W1087+0.25*X1087+1</f>
        <v>68.50</v>
      </c>
      <c r="O1087" s="12">
        <f t="shared" si="103"/>
        <v>1.5222222222222221</v>
      </c>
      <c r="P1087" s="26">
        <v>90</v>
      </c>
      <c r="Q1087" s="30">
        <f t="shared" si="104"/>
        <v>13</v>
      </c>
      <c r="R1087" s="3">
        <f t="shared" si="105"/>
        <v>23</v>
      </c>
      <c r="S1087" s="3">
        <f t="shared" si="106"/>
        <v>23</v>
      </c>
      <c r="T1087" s="3">
        <f t="shared" si="107"/>
        <v>0</v>
      </c>
      <c r="U1087" s="29">
        <v>4</v>
      </c>
      <c r="V1087" s="10">
        <v>3</v>
      </c>
      <c r="W1087" s="32">
        <v>9</v>
      </c>
      <c r="X1087" s="29">
        <v>7</v>
      </c>
      <c r="Y1087" s="32">
        <v>2</v>
      </c>
      <c r="Z1087" s="32">
        <v>13</v>
      </c>
      <c r="AA1087" s="32">
        <v>8</v>
      </c>
      <c r="AB1087" s="34">
        <v>0</v>
      </c>
      <c r="AC1087" s="34">
        <v>0</v>
      </c>
      <c r="AD1087" s="34">
        <v>0</v>
      </c>
    </row>
    <row r="1088" spans="1:30" ht="12.75">
      <c r="A1088" s="11">
        <v>550</v>
      </c>
      <c r="B1088" s="20" t="s">
        <v>875</v>
      </c>
      <c r="C1088" s="20" t="s">
        <v>4289</v>
      </c>
      <c r="D1088" s="20" t="s">
        <v>3726</v>
      </c>
      <c r="E1088" s="20" t="s">
        <v>184</v>
      </c>
      <c r="F1088" s="20" t="s">
        <v>3424</v>
      </c>
      <c r="K1088" s="20" t="s">
        <v>2805</v>
      </c>
      <c r="L1088" s="20" t="s">
        <v>2805</v>
      </c>
      <c r="N1088" s="12">
        <f>2*S1088+2*T1088+U1088+1.5*V1088+1.25*W1088+0.25*X1088+2</f>
        <v>73</v>
      </c>
      <c r="O1088" s="12" t="e">
        <f t="shared" si="103"/>
        <v>#DIV/0!</v>
      </c>
      <c r="Q1088" s="30">
        <f t="shared" si="104"/>
        <v>13</v>
      </c>
      <c r="R1088" s="3">
        <f t="shared" si="105"/>
        <v>24</v>
      </c>
      <c r="S1088" s="3">
        <f t="shared" si="106"/>
        <v>24</v>
      </c>
      <c r="T1088" s="3">
        <f t="shared" si="107"/>
        <v>0</v>
      </c>
      <c r="U1088" s="29">
        <v>5</v>
      </c>
      <c r="V1088" s="10">
        <v>3</v>
      </c>
      <c r="W1088" s="32">
        <v>9</v>
      </c>
      <c r="X1088" s="29">
        <v>9</v>
      </c>
      <c r="Y1088" s="32">
        <v>1</v>
      </c>
      <c r="Z1088" s="32">
        <v>13</v>
      </c>
      <c r="AA1088" s="32">
        <v>10</v>
      </c>
      <c r="AB1088" s="34">
        <v>0</v>
      </c>
      <c r="AC1088" s="34">
        <v>0</v>
      </c>
      <c r="AD1088" s="34">
        <v>0</v>
      </c>
    </row>
    <row r="1089" spans="1:30" ht="12.75">
      <c r="A1089" s="11">
        <v>56250</v>
      </c>
      <c r="B1089" s="20" t="s">
        <v>870</v>
      </c>
      <c r="C1089" s="20" t="s">
        <v>1345</v>
      </c>
      <c r="D1089" s="20" t="s">
        <v>3726</v>
      </c>
      <c r="E1089" s="20" t="s">
        <v>184</v>
      </c>
      <c r="F1089" s="20" t="s">
        <v>3424</v>
      </c>
      <c r="K1089" s="20" t="s">
        <v>741</v>
      </c>
      <c r="L1089" s="20" t="s">
        <v>1160</v>
      </c>
      <c r="N1089" s="12">
        <f>2*S1089+2*T1089+U1089+1.5*V1089+1.25*W1089+0.25*X1089+2</f>
        <v>70.25</v>
      </c>
      <c r="O1089" s="12">
        <f t="shared" si="103"/>
        <v>2.81</v>
      </c>
      <c r="P1089" s="26">
        <v>50</v>
      </c>
      <c r="Q1089" s="30">
        <f t="shared" si="104"/>
        <v>13</v>
      </c>
      <c r="R1089" s="3">
        <f t="shared" si="105"/>
        <v>24</v>
      </c>
      <c r="S1089" s="3">
        <f t="shared" si="106"/>
        <v>24</v>
      </c>
      <c r="T1089" s="3">
        <f t="shared" si="107"/>
        <v>0</v>
      </c>
      <c r="U1089" s="29">
        <v>5</v>
      </c>
      <c r="V1089" s="10">
        <v>2</v>
      </c>
      <c r="W1089" s="32">
        <v>8</v>
      </c>
      <c r="X1089" s="29">
        <v>9</v>
      </c>
      <c r="Y1089" s="32">
        <v>3</v>
      </c>
      <c r="Z1089" s="32">
        <v>13</v>
      </c>
      <c r="AA1089" s="32">
        <v>8</v>
      </c>
      <c r="AB1089" s="34">
        <v>0</v>
      </c>
      <c r="AC1089" s="34">
        <v>0</v>
      </c>
      <c r="AD1089" s="34">
        <v>0</v>
      </c>
    </row>
    <row r="1090" spans="1:30" ht="12.75">
      <c r="A1090" s="11">
        <v>1250000</v>
      </c>
      <c r="B1090" s="20" t="s">
        <v>870</v>
      </c>
      <c r="C1090" s="20" t="s">
        <v>2541</v>
      </c>
      <c r="D1090" s="20" t="s">
        <v>3726</v>
      </c>
      <c r="E1090" s="20" t="s">
        <v>184</v>
      </c>
      <c r="F1090" s="20" t="s">
        <v>3425</v>
      </c>
      <c r="K1090" s="20" t="s">
        <v>2545</v>
      </c>
      <c r="L1090" s="20" t="s">
        <v>2542</v>
      </c>
      <c r="N1090" s="12">
        <f t="shared" si="109" ref="N1090:N1098">2*S1090+2*T1090+U1090+1.5*V1090+1.25*W1090+0.25*X1090+1</f>
        <v>65.75</v>
      </c>
      <c r="O1090" s="12">
        <f t="shared" si="110" ref="O1090:O1153">N1090/(P1090*0.5)</f>
        <v>1.8785714285714286</v>
      </c>
      <c r="P1090" s="26">
        <v>70</v>
      </c>
      <c r="Q1090" s="30">
        <f t="shared" si="111" ref="Q1090:Q1153">MAX(Y1090:AD1090)</f>
        <v>13</v>
      </c>
      <c r="R1090" s="3">
        <f t="shared" si="112" ref="R1090:R1153">SUM(Y1090:AD1090)</f>
        <v>21</v>
      </c>
      <c r="S1090" s="3">
        <f t="shared" si="113" ref="S1090:S1153">SUM(Y1090:AA1090)</f>
        <v>21</v>
      </c>
      <c r="T1090" s="3">
        <f t="shared" si="114" ref="T1090:T1153">SUM(AB1090:AD1090)</f>
        <v>0</v>
      </c>
      <c r="U1090" s="29">
        <v>6</v>
      </c>
      <c r="V1090" s="10">
        <v>2</v>
      </c>
      <c r="W1090" s="32">
        <v>9</v>
      </c>
      <c r="X1090" s="29">
        <v>10</v>
      </c>
      <c r="Y1090" s="32">
        <v>3</v>
      </c>
      <c r="Z1090" s="32">
        <v>13</v>
      </c>
      <c r="AA1090" s="32">
        <v>5</v>
      </c>
      <c r="AB1090" s="34">
        <v>0</v>
      </c>
      <c r="AC1090" s="34">
        <v>0</v>
      </c>
      <c r="AD1090" s="34">
        <v>0</v>
      </c>
    </row>
    <row r="1091" spans="1:30" ht="12.75">
      <c r="A1091" s="11">
        <v>1250000</v>
      </c>
      <c r="B1091" s="20" t="s">
        <v>870</v>
      </c>
      <c r="C1091" s="20" t="s">
        <v>2541</v>
      </c>
      <c r="D1091" s="20" t="s">
        <v>3726</v>
      </c>
      <c r="E1091" s="20" t="s">
        <v>184</v>
      </c>
      <c r="F1091" s="20" t="s">
        <v>3425</v>
      </c>
      <c r="K1091" s="20" t="s">
        <v>2545</v>
      </c>
      <c r="L1091" s="20" t="s">
        <v>2546</v>
      </c>
      <c r="N1091" s="12">
        <f t="shared" si="109"/>
        <v>65.75</v>
      </c>
      <c r="O1091" s="12">
        <f t="shared" si="110"/>
        <v>1.8785714285714286</v>
      </c>
      <c r="P1091" s="26">
        <v>70</v>
      </c>
      <c r="Q1091" s="30">
        <f t="shared" si="111"/>
        <v>13</v>
      </c>
      <c r="R1091" s="3">
        <f t="shared" si="112"/>
        <v>21</v>
      </c>
      <c r="S1091" s="3">
        <f t="shared" si="113"/>
        <v>21</v>
      </c>
      <c r="T1091" s="3">
        <f t="shared" si="114"/>
        <v>0</v>
      </c>
      <c r="U1091" s="29">
        <v>6</v>
      </c>
      <c r="V1091" s="10">
        <v>2</v>
      </c>
      <c r="W1091" s="32">
        <v>9</v>
      </c>
      <c r="X1091" s="29">
        <v>10</v>
      </c>
      <c r="Y1091" s="32">
        <v>3</v>
      </c>
      <c r="Z1091" s="32">
        <v>13</v>
      </c>
      <c r="AA1091" s="32">
        <v>5</v>
      </c>
      <c r="AB1091" s="34">
        <v>0</v>
      </c>
      <c r="AC1091" s="34">
        <v>0</v>
      </c>
      <c r="AD1091" s="34">
        <v>0</v>
      </c>
    </row>
    <row r="1092" spans="1:30" ht="12.75">
      <c r="A1092" s="11">
        <v>1250000</v>
      </c>
      <c r="B1092" s="20" t="s">
        <v>870</v>
      </c>
      <c r="C1092" s="20" t="s">
        <v>2541</v>
      </c>
      <c r="D1092" s="20" t="s">
        <v>3726</v>
      </c>
      <c r="E1092" s="20" t="s">
        <v>184</v>
      </c>
      <c r="F1092" s="20" t="s">
        <v>3425</v>
      </c>
      <c r="K1092" s="20" t="s">
        <v>2545</v>
      </c>
      <c r="L1092" s="20" t="s">
        <v>2543</v>
      </c>
      <c r="N1092" s="12">
        <f t="shared" si="109"/>
        <v>65.75</v>
      </c>
      <c r="O1092" s="12">
        <f t="shared" si="110"/>
        <v>1.8785714285714286</v>
      </c>
      <c r="P1092" s="26">
        <v>70</v>
      </c>
      <c r="Q1092" s="30">
        <f t="shared" si="111"/>
        <v>13</v>
      </c>
      <c r="R1092" s="3">
        <f t="shared" si="112"/>
        <v>21</v>
      </c>
      <c r="S1092" s="3">
        <f t="shared" si="113"/>
        <v>21</v>
      </c>
      <c r="T1092" s="3">
        <f t="shared" si="114"/>
        <v>0</v>
      </c>
      <c r="U1092" s="29">
        <v>6</v>
      </c>
      <c r="V1092" s="10">
        <v>2</v>
      </c>
      <c r="W1092" s="32">
        <v>9</v>
      </c>
      <c r="X1092" s="29">
        <v>10</v>
      </c>
      <c r="Y1092" s="32">
        <v>3</v>
      </c>
      <c r="Z1092" s="32">
        <v>13</v>
      </c>
      <c r="AA1092" s="32">
        <v>5</v>
      </c>
      <c r="AB1092" s="34">
        <v>0</v>
      </c>
      <c r="AC1092" s="34">
        <v>0</v>
      </c>
      <c r="AD1092" s="34">
        <v>0</v>
      </c>
    </row>
    <row r="1093" spans="1:30" ht="12.75">
      <c r="A1093" s="11">
        <v>1250000</v>
      </c>
      <c r="B1093" s="20" t="s">
        <v>870</v>
      </c>
      <c r="C1093" s="20" t="s">
        <v>2541</v>
      </c>
      <c r="D1093" s="20" t="s">
        <v>3726</v>
      </c>
      <c r="E1093" s="20" t="s">
        <v>184</v>
      </c>
      <c r="F1093" s="20" t="s">
        <v>3425</v>
      </c>
      <c r="K1093" s="20" t="s">
        <v>2545</v>
      </c>
      <c r="L1093" s="20" t="s">
        <v>2547</v>
      </c>
      <c r="N1093" s="12">
        <f t="shared" si="109"/>
        <v>65.75</v>
      </c>
      <c r="O1093" s="12">
        <f t="shared" si="110"/>
        <v>1.8785714285714286</v>
      </c>
      <c r="P1093" s="26">
        <v>70</v>
      </c>
      <c r="Q1093" s="30">
        <f t="shared" si="111"/>
        <v>13</v>
      </c>
      <c r="R1093" s="3">
        <f t="shared" si="112"/>
        <v>21</v>
      </c>
      <c r="S1093" s="3">
        <f t="shared" si="113"/>
        <v>21</v>
      </c>
      <c r="T1093" s="3">
        <f t="shared" si="114"/>
        <v>0</v>
      </c>
      <c r="U1093" s="29">
        <v>6</v>
      </c>
      <c r="V1093" s="10">
        <v>2</v>
      </c>
      <c r="W1093" s="32">
        <v>9</v>
      </c>
      <c r="X1093" s="29">
        <v>10</v>
      </c>
      <c r="Y1093" s="32">
        <v>3</v>
      </c>
      <c r="Z1093" s="32">
        <v>13</v>
      </c>
      <c r="AA1093" s="32">
        <v>5</v>
      </c>
      <c r="AB1093" s="34">
        <v>0</v>
      </c>
      <c r="AC1093" s="34">
        <v>0</v>
      </c>
      <c r="AD1093" s="34">
        <v>0</v>
      </c>
    </row>
    <row r="1094" spans="1:30" ht="12.75">
      <c r="A1094" s="11">
        <v>1250000</v>
      </c>
      <c r="B1094" s="20" t="s">
        <v>870</v>
      </c>
      <c r="C1094" s="20" t="s">
        <v>2541</v>
      </c>
      <c r="D1094" s="20" t="s">
        <v>3726</v>
      </c>
      <c r="E1094" s="20" t="s">
        <v>184</v>
      </c>
      <c r="F1094" s="20" t="s">
        <v>3425</v>
      </c>
      <c r="K1094" s="20" t="s">
        <v>2545</v>
      </c>
      <c r="L1094" s="20" t="s">
        <v>2548</v>
      </c>
      <c r="N1094" s="12">
        <f t="shared" si="109"/>
        <v>65.75</v>
      </c>
      <c r="O1094" s="12">
        <f t="shared" si="110"/>
        <v>1.8785714285714286</v>
      </c>
      <c r="P1094" s="26">
        <v>70</v>
      </c>
      <c r="Q1094" s="30">
        <f t="shared" si="111"/>
        <v>13</v>
      </c>
      <c r="R1094" s="3">
        <f t="shared" si="112"/>
        <v>21</v>
      </c>
      <c r="S1094" s="3">
        <f t="shared" si="113"/>
        <v>21</v>
      </c>
      <c r="T1094" s="3">
        <f t="shared" si="114"/>
        <v>0</v>
      </c>
      <c r="U1094" s="29">
        <v>6</v>
      </c>
      <c r="V1094" s="10">
        <v>2</v>
      </c>
      <c r="W1094" s="32">
        <v>9</v>
      </c>
      <c r="X1094" s="29">
        <v>10</v>
      </c>
      <c r="Y1094" s="32">
        <v>3</v>
      </c>
      <c r="Z1094" s="32">
        <v>13</v>
      </c>
      <c r="AA1094" s="32">
        <v>5</v>
      </c>
      <c r="AB1094" s="34">
        <v>0</v>
      </c>
      <c r="AC1094" s="34">
        <v>0</v>
      </c>
      <c r="AD1094" s="34">
        <v>0</v>
      </c>
    </row>
    <row r="1095" spans="1:30" ht="12.75">
      <c r="A1095" s="11">
        <v>1250000</v>
      </c>
      <c r="B1095" s="20" t="s">
        <v>870</v>
      </c>
      <c r="C1095" s="20" t="s">
        <v>2541</v>
      </c>
      <c r="D1095" s="20" t="s">
        <v>3726</v>
      </c>
      <c r="E1095" s="20" t="s">
        <v>184</v>
      </c>
      <c r="F1095" s="20" t="s">
        <v>3425</v>
      </c>
      <c r="K1095" s="20" t="s">
        <v>2545</v>
      </c>
      <c r="L1095" s="20" t="s">
        <v>2549</v>
      </c>
      <c r="N1095" s="12">
        <f t="shared" si="109"/>
        <v>65.75</v>
      </c>
      <c r="O1095" s="12">
        <f t="shared" si="110"/>
        <v>1.8785714285714286</v>
      </c>
      <c r="P1095" s="26">
        <v>70</v>
      </c>
      <c r="Q1095" s="30">
        <f t="shared" si="111"/>
        <v>13</v>
      </c>
      <c r="R1095" s="3">
        <f t="shared" si="112"/>
        <v>21</v>
      </c>
      <c r="S1095" s="3">
        <f t="shared" si="113"/>
        <v>21</v>
      </c>
      <c r="T1095" s="3">
        <f t="shared" si="114"/>
        <v>0</v>
      </c>
      <c r="U1095" s="29">
        <v>6</v>
      </c>
      <c r="V1095" s="10">
        <v>2</v>
      </c>
      <c r="W1095" s="32">
        <v>9</v>
      </c>
      <c r="X1095" s="29">
        <v>10</v>
      </c>
      <c r="Y1095" s="32">
        <v>3</v>
      </c>
      <c r="Z1095" s="32">
        <v>13</v>
      </c>
      <c r="AA1095" s="32">
        <v>5</v>
      </c>
      <c r="AB1095" s="34">
        <v>0</v>
      </c>
      <c r="AC1095" s="34">
        <v>0</v>
      </c>
      <c r="AD1095" s="34">
        <v>0</v>
      </c>
    </row>
    <row r="1096" spans="1:30" ht="12.75">
      <c r="A1096" s="11">
        <v>1250000</v>
      </c>
      <c r="B1096" s="20" t="s">
        <v>870</v>
      </c>
      <c r="C1096" s="20" t="s">
        <v>2541</v>
      </c>
      <c r="D1096" s="20" t="s">
        <v>3726</v>
      </c>
      <c r="E1096" s="20" t="s">
        <v>184</v>
      </c>
      <c r="F1096" s="20" t="s">
        <v>3425</v>
      </c>
      <c r="K1096" s="20" t="s">
        <v>2545</v>
      </c>
      <c r="L1096" s="20" t="s">
        <v>2550</v>
      </c>
      <c r="N1096" s="12">
        <f t="shared" si="109"/>
        <v>65.75</v>
      </c>
      <c r="O1096" s="12">
        <f t="shared" si="110"/>
        <v>1.8785714285714286</v>
      </c>
      <c r="P1096" s="26">
        <v>70</v>
      </c>
      <c r="Q1096" s="30">
        <f t="shared" si="111"/>
        <v>13</v>
      </c>
      <c r="R1096" s="3">
        <f t="shared" si="112"/>
        <v>21</v>
      </c>
      <c r="S1096" s="3">
        <f t="shared" si="113"/>
        <v>21</v>
      </c>
      <c r="T1096" s="3">
        <f t="shared" si="114"/>
        <v>0</v>
      </c>
      <c r="U1096" s="29">
        <v>6</v>
      </c>
      <c r="V1096" s="10">
        <v>2</v>
      </c>
      <c r="W1096" s="32">
        <v>9</v>
      </c>
      <c r="X1096" s="29">
        <v>10</v>
      </c>
      <c r="Y1096" s="32">
        <v>3</v>
      </c>
      <c r="Z1096" s="32">
        <v>13</v>
      </c>
      <c r="AA1096" s="32">
        <v>5</v>
      </c>
      <c r="AB1096" s="34">
        <v>0</v>
      </c>
      <c r="AC1096" s="34">
        <v>0</v>
      </c>
      <c r="AD1096" s="34">
        <v>0</v>
      </c>
    </row>
    <row r="1097" spans="1:30" ht="12.75">
      <c r="A1097" s="11">
        <v>1250000</v>
      </c>
      <c r="B1097" s="20" t="s">
        <v>870</v>
      </c>
      <c r="C1097" s="20" t="s">
        <v>2541</v>
      </c>
      <c r="D1097" s="20" t="s">
        <v>3726</v>
      </c>
      <c r="E1097" s="20" t="s">
        <v>184</v>
      </c>
      <c r="F1097" s="20" t="s">
        <v>3425</v>
      </c>
      <c r="K1097" s="20" t="s">
        <v>2545</v>
      </c>
      <c r="L1097" s="20" t="s">
        <v>2544</v>
      </c>
      <c r="N1097" s="12">
        <f t="shared" si="109"/>
        <v>65.75</v>
      </c>
      <c r="O1097" s="12">
        <f t="shared" si="110"/>
        <v>1.8785714285714286</v>
      </c>
      <c r="P1097" s="26">
        <v>70</v>
      </c>
      <c r="Q1097" s="30">
        <f t="shared" si="111"/>
        <v>13</v>
      </c>
      <c r="R1097" s="3">
        <f t="shared" si="112"/>
        <v>21</v>
      </c>
      <c r="S1097" s="3">
        <f t="shared" si="113"/>
        <v>21</v>
      </c>
      <c r="T1097" s="3">
        <f t="shared" si="114"/>
        <v>0</v>
      </c>
      <c r="U1097" s="29">
        <v>6</v>
      </c>
      <c r="V1097" s="10">
        <v>2</v>
      </c>
      <c r="W1097" s="32">
        <v>9</v>
      </c>
      <c r="X1097" s="29">
        <v>10</v>
      </c>
      <c r="Y1097" s="32">
        <v>3</v>
      </c>
      <c r="Z1097" s="32">
        <v>13</v>
      </c>
      <c r="AA1097" s="32">
        <v>5</v>
      </c>
      <c r="AB1097" s="34">
        <v>0</v>
      </c>
      <c r="AC1097" s="34">
        <v>0</v>
      </c>
      <c r="AD1097" s="34">
        <v>0</v>
      </c>
    </row>
    <row r="1098" spans="1:30" ht="12.75">
      <c r="A1098" s="11">
        <v>1250000</v>
      </c>
      <c r="B1098" s="20" t="s">
        <v>870</v>
      </c>
      <c r="C1098" s="20" t="s">
        <v>2541</v>
      </c>
      <c r="D1098" s="20" t="s">
        <v>3726</v>
      </c>
      <c r="E1098" s="20" t="s">
        <v>184</v>
      </c>
      <c r="F1098" s="20" t="s">
        <v>3425</v>
      </c>
      <c r="K1098" s="20" t="s">
        <v>2545</v>
      </c>
      <c r="L1098" s="20" t="s">
        <v>1520</v>
      </c>
      <c r="N1098" s="12">
        <f t="shared" si="109"/>
        <v>65.75</v>
      </c>
      <c r="O1098" s="12">
        <f t="shared" si="110"/>
        <v>1.8785714285714286</v>
      </c>
      <c r="P1098" s="26">
        <v>70</v>
      </c>
      <c r="Q1098" s="30">
        <f t="shared" si="111"/>
        <v>13</v>
      </c>
      <c r="R1098" s="3">
        <f t="shared" si="112"/>
        <v>21</v>
      </c>
      <c r="S1098" s="3">
        <f t="shared" si="113"/>
        <v>21</v>
      </c>
      <c r="T1098" s="3">
        <f t="shared" si="114"/>
        <v>0</v>
      </c>
      <c r="U1098" s="29">
        <v>6</v>
      </c>
      <c r="V1098" s="10">
        <v>2</v>
      </c>
      <c r="W1098" s="32">
        <v>9</v>
      </c>
      <c r="X1098" s="29">
        <v>10</v>
      </c>
      <c r="Y1098" s="32">
        <v>3</v>
      </c>
      <c r="Z1098" s="32">
        <v>13</v>
      </c>
      <c r="AA1098" s="32">
        <v>5</v>
      </c>
      <c r="AB1098" s="34">
        <v>0</v>
      </c>
      <c r="AC1098" s="34">
        <v>0</v>
      </c>
      <c r="AD1098" s="34">
        <v>0</v>
      </c>
    </row>
    <row r="1099" spans="1:30" ht="12.75">
      <c r="A1099" s="11">
        <v>875</v>
      </c>
      <c r="B1099" s="20" t="s">
        <v>872</v>
      </c>
      <c r="D1099" s="20" t="s">
        <v>3726</v>
      </c>
      <c r="E1099" s="20" t="s">
        <v>184</v>
      </c>
      <c r="F1099" s="20" t="s">
        <v>3424</v>
      </c>
      <c r="K1099" s="20" t="s">
        <v>741</v>
      </c>
      <c r="L1099" s="20" t="s">
        <v>4902</v>
      </c>
      <c r="N1099" s="12">
        <f t="shared" si="115" ref="N1099:N1162">2*S1099+2*T1099+U1099+1.5*V1099+1.25*W1099+0.25*X1099+2</f>
        <v>67.75</v>
      </c>
      <c r="O1099" s="12">
        <f t="shared" si="110"/>
        <v>3.7638888888888888</v>
      </c>
      <c r="P1099" s="26">
        <v>36</v>
      </c>
      <c r="Q1099" s="30">
        <f t="shared" si="111"/>
        <v>13</v>
      </c>
      <c r="R1099" s="3">
        <f t="shared" si="112"/>
        <v>24</v>
      </c>
      <c r="S1099" s="3">
        <f t="shared" si="113"/>
        <v>24</v>
      </c>
      <c r="T1099" s="3">
        <f t="shared" si="114"/>
        <v>0</v>
      </c>
      <c r="U1099" s="29">
        <v>5</v>
      </c>
      <c r="V1099" s="10">
        <v>1</v>
      </c>
      <c r="W1099" s="32">
        <v>7</v>
      </c>
      <c r="X1099" s="29">
        <v>10</v>
      </c>
      <c r="Y1099" s="32">
        <v>4</v>
      </c>
      <c r="Z1099" s="32">
        <v>13</v>
      </c>
      <c r="AA1099" s="32">
        <v>7</v>
      </c>
      <c r="AB1099" s="34">
        <v>0</v>
      </c>
      <c r="AC1099" s="34">
        <v>0</v>
      </c>
      <c r="AD1099" s="34">
        <v>0</v>
      </c>
    </row>
    <row r="1100" spans="1:30" ht="12.75">
      <c r="A1100" s="11">
        <v>335717</v>
      </c>
      <c r="B1100" s="20" t="s">
        <v>872</v>
      </c>
      <c r="D1100" s="20" t="s">
        <v>3726</v>
      </c>
      <c r="E1100" s="20" t="s">
        <v>184</v>
      </c>
      <c r="F1100" s="20" t="s">
        <v>3424</v>
      </c>
      <c r="H1100" s="71" t="s">
        <v>7812</v>
      </c>
      <c r="I1100" s="20" t="s">
        <v>1586</v>
      </c>
      <c r="K1100" s="20" t="s">
        <v>2561</v>
      </c>
      <c r="L1100" s="20" t="s">
        <v>2350</v>
      </c>
      <c r="N1100" s="12">
        <f t="shared" si="115"/>
        <v>66.50</v>
      </c>
      <c r="O1100" s="12">
        <f t="shared" si="110"/>
        <v>4.9259259259259256</v>
      </c>
      <c r="P1100" s="26">
        <v>27</v>
      </c>
      <c r="Q1100" s="30">
        <f t="shared" si="111"/>
        <v>12</v>
      </c>
      <c r="R1100" s="3">
        <f t="shared" si="112"/>
        <v>20</v>
      </c>
      <c r="S1100" s="3">
        <f t="shared" si="113"/>
        <v>20</v>
      </c>
      <c r="T1100" s="3">
        <f t="shared" si="114"/>
        <v>0</v>
      </c>
      <c r="U1100" s="29">
        <v>3</v>
      </c>
      <c r="V1100" s="10">
        <v>9</v>
      </c>
      <c r="W1100" s="32">
        <v>4</v>
      </c>
      <c r="X1100" s="29">
        <v>12</v>
      </c>
      <c r="Y1100" s="32">
        <v>3</v>
      </c>
      <c r="Z1100" s="32">
        <v>12</v>
      </c>
      <c r="AA1100" s="32">
        <v>5</v>
      </c>
      <c r="AB1100" s="34">
        <v>0</v>
      </c>
      <c r="AC1100" s="34">
        <v>0</v>
      </c>
      <c r="AD1100" s="34">
        <v>0</v>
      </c>
    </row>
    <row r="1101" spans="1:30" ht="12.75">
      <c r="A1101" s="11">
        <v>323062</v>
      </c>
      <c r="B1101" s="20" t="s">
        <v>872</v>
      </c>
      <c r="D1101" s="20" t="s">
        <v>3726</v>
      </c>
      <c r="E1101" s="20" t="s">
        <v>184</v>
      </c>
      <c r="F1101" s="20" t="s">
        <v>3424</v>
      </c>
      <c r="G1101" s="48" t="s">
        <v>8209</v>
      </c>
      <c r="K1101" s="20" t="s">
        <v>2561</v>
      </c>
      <c r="L1101" s="20" t="s">
        <v>1957</v>
      </c>
      <c r="N1101" s="12">
        <f t="shared" si="115"/>
        <v>66.25</v>
      </c>
      <c r="O1101" s="12">
        <f t="shared" si="110"/>
        <v>4.9074074074074074</v>
      </c>
      <c r="P1101" s="26">
        <v>27</v>
      </c>
      <c r="Q1101" s="30">
        <f t="shared" si="111"/>
        <v>12</v>
      </c>
      <c r="R1101" s="3">
        <f t="shared" si="112"/>
        <v>20</v>
      </c>
      <c r="S1101" s="3">
        <f t="shared" si="113"/>
        <v>20</v>
      </c>
      <c r="T1101" s="3">
        <f t="shared" si="114"/>
        <v>0</v>
      </c>
      <c r="U1101" s="29">
        <v>3</v>
      </c>
      <c r="V1101" s="10">
        <v>8</v>
      </c>
      <c r="W1101" s="32">
        <v>5</v>
      </c>
      <c r="X1101" s="29">
        <v>12</v>
      </c>
      <c r="Y1101" s="32">
        <v>3</v>
      </c>
      <c r="Z1101" s="32">
        <v>12</v>
      </c>
      <c r="AA1101" s="32">
        <v>5</v>
      </c>
      <c r="AB1101" s="34">
        <v>0</v>
      </c>
      <c r="AC1101" s="34">
        <v>0</v>
      </c>
      <c r="AD1101" s="34">
        <v>0</v>
      </c>
    </row>
    <row r="1102" spans="1:30" ht="12.75">
      <c r="A1102" s="11">
        <v>1875</v>
      </c>
      <c r="B1102" s="20" t="s">
        <v>872</v>
      </c>
      <c r="D1102" s="20" t="s">
        <v>3726</v>
      </c>
      <c r="E1102" s="20" t="s">
        <v>184</v>
      </c>
      <c r="F1102" s="20" t="s">
        <v>3424</v>
      </c>
      <c r="K1102" s="20" t="s">
        <v>2561</v>
      </c>
      <c r="L1102" s="20" t="s">
        <v>234</v>
      </c>
      <c r="N1102" s="12">
        <f t="shared" si="115"/>
        <v>65.25</v>
      </c>
      <c r="O1102" s="12">
        <f t="shared" si="110"/>
        <v>4.6607142857142856</v>
      </c>
      <c r="P1102" s="26">
        <v>28</v>
      </c>
      <c r="Q1102" s="30">
        <f t="shared" si="111"/>
        <v>12</v>
      </c>
      <c r="R1102" s="3">
        <f t="shared" si="112"/>
        <v>20</v>
      </c>
      <c r="S1102" s="3">
        <f t="shared" si="113"/>
        <v>20</v>
      </c>
      <c r="T1102" s="3">
        <f t="shared" si="114"/>
        <v>0</v>
      </c>
      <c r="U1102" s="29">
        <v>3</v>
      </c>
      <c r="V1102" s="10">
        <v>7</v>
      </c>
      <c r="W1102" s="32">
        <v>6</v>
      </c>
      <c r="X1102" s="29">
        <v>9</v>
      </c>
      <c r="Y1102" s="32">
        <v>3</v>
      </c>
      <c r="Z1102" s="32">
        <v>12</v>
      </c>
      <c r="AA1102" s="32">
        <v>5</v>
      </c>
      <c r="AB1102" s="34">
        <v>0</v>
      </c>
      <c r="AC1102" s="34">
        <v>0</v>
      </c>
      <c r="AD1102" s="34">
        <v>0</v>
      </c>
    </row>
    <row r="1103" spans="1:30" ht="12.75">
      <c r="A1103" s="11">
        <v>6875</v>
      </c>
      <c r="B1103" s="20" t="s">
        <v>871</v>
      </c>
      <c r="C1103" s="20" t="s">
        <v>1952</v>
      </c>
      <c r="D1103" s="20" t="s">
        <v>3726</v>
      </c>
      <c r="E1103" s="20" t="s">
        <v>184</v>
      </c>
      <c r="F1103" s="20" t="s">
        <v>3424</v>
      </c>
      <c r="K1103" s="20" t="s">
        <v>2561</v>
      </c>
      <c r="L1103" s="20" t="s">
        <v>3622</v>
      </c>
      <c r="N1103" s="12">
        <f t="shared" si="115"/>
        <v>72</v>
      </c>
      <c r="O1103" s="12">
        <f t="shared" si="110"/>
        <v>3.0638297872340425</v>
      </c>
      <c r="P1103" s="26">
        <v>47</v>
      </c>
      <c r="Q1103" s="30">
        <f t="shared" si="111"/>
        <v>12</v>
      </c>
      <c r="R1103" s="3">
        <f t="shared" si="112"/>
        <v>23</v>
      </c>
      <c r="S1103" s="3">
        <f t="shared" si="113"/>
        <v>23</v>
      </c>
      <c r="T1103" s="3">
        <f t="shared" si="114"/>
        <v>0</v>
      </c>
      <c r="U1103" s="29">
        <v>4</v>
      </c>
      <c r="V1103" s="10">
        <v>6</v>
      </c>
      <c r="W1103" s="32">
        <v>7</v>
      </c>
      <c r="X1103" s="29">
        <v>9</v>
      </c>
      <c r="Y1103" s="32">
        <v>4</v>
      </c>
      <c r="Z1103" s="32">
        <v>12</v>
      </c>
      <c r="AA1103" s="32">
        <v>7</v>
      </c>
      <c r="AB1103" s="34">
        <v>0</v>
      </c>
      <c r="AC1103" s="34">
        <v>0</v>
      </c>
      <c r="AD1103" s="34">
        <v>0</v>
      </c>
    </row>
    <row r="1104" spans="1:30" ht="12.75">
      <c r="A1104" s="11">
        <v>87500</v>
      </c>
      <c r="B1104" s="20" t="s">
        <v>2247</v>
      </c>
      <c r="C1104" s="20" t="s">
        <v>5011</v>
      </c>
      <c r="D1104" s="20" t="s">
        <v>3726</v>
      </c>
      <c r="E1104" s="20" t="s">
        <v>184</v>
      </c>
      <c r="F1104" s="20" t="s">
        <v>3424</v>
      </c>
      <c r="K1104" s="20" t="s">
        <v>2561</v>
      </c>
      <c r="L1104" s="20" t="s">
        <v>3825</v>
      </c>
      <c r="N1104" s="12">
        <f t="shared" si="115"/>
        <v>72</v>
      </c>
      <c r="O1104" s="12">
        <f t="shared" si="110"/>
        <v>3.0638297872340425</v>
      </c>
      <c r="P1104" s="26">
        <v>47</v>
      </c>
      <c r="Q1104" s="30">
        <f t="shared" si="111"/>
        <v>12</v>
      </c>
      <c r="R1104" s="3">
        <f t="shared" si="112"/>
        <v>23</v>
      </c>
      <c r="S1104" s="3">
        <f t="shared" si="113"/>
        <v>23</v>
      </c>
      <c r="T1104" s="3">
        <f t="shared" si="114"/>
        <v>0</v>
      </c>
      <c r="U1104" s="29">
        <v>4</v>
      </c>
      <c r="V1104" s="10">
        <v>6</v>
      </c>
      <c r="W1104" s="32">
        <v>7</v>
      </c>
      <c r="X1104" s="29">
        <v>9</v>
      </c>
      <c r="Y1104" s="32">
        <v>4</v>
      </c>
      <c r="Z1104" s="32">
        <v>12</v>
      </c>
      <c r="AA1104" s="32">
        <v>7</v>
      </c>
      <c r="AB1104" s="34">
        <v>0</v>
      </c>
      <c r="AC1104" s="34">
        <v>0</v>
      </c>
      <c r="AD1104" s="34">
        <v>0</v>
      </c>
    </row>
    <row r="1105" spans="1:30" ht="12.75">
      <c r="A1105" s="11">
        <v>375037</v>
      </c>
      <c r="B1105" s="20" t="s">
        <v>2247</v>
      </c>
      <c r="C1105" s="20" t="s">
        <v>5011</v>
      </c>
      <c r="D1105" s="20" t="s">
        <v>3726</v>
      </c>
      <c r="E1105" s="20" t="s">
        <v>184</v>
      </c>
      <c r="F1105" s="20" t="s">
        <v>3424</v>
      </c>
      <c r="K1105" s="20" t="s">
        <v>2561</v>
      </c>
      <c r="L1105" s="20" t="s">
        <v>3816</v>
      </c>
      <c r="N1105" s="12">
        <f t="shared" si="115"/>
        <v>72</v>
      </c>
      <c r="O1105" s="12">
        <f t="shared" si="110"/>
        <v>3.0638297872340425</v>
      </c>
      <c r="P1105" s="26">
        <v>47</v>
      </c>
      <c r="Q1105" s="30">
        <f t="shared" si="111"/>
        <v>12</v>
      </c>
      <c r="R1105" s="3">
        <f t="shared" si="112"/>
        <v>23</v>
      </c>
      <c r="S1105" s="3">
        <f t="shared" si="113"/>
        <v>23</v>
      </c>
      <c r="T1105" s="3">
        <f t="shared" si="114"/>
        <v>0</v>
      </c>
      <c r="U1105" s="29">
        <v>4</v>
      </c>
      <c r="V1105" s="10">
        <v>6</v>
      </c>
      <c r="W1105" s="32">
        <v>7</v>
      </c>
      <c r="X1105" s="29">
        <v>9</v>
      </c>
      <c r="Y1105" s="32">
        <v>4</v>
      </c>
      <c r="Z1105" s="32">
        <v>12</v>
      </c>
      <c r="AA1105" s="32">
        <v>7</v>
      </c>
      <c r="AB1105" s="34">
        <v>0</v>
      </c>
      <c r="AC1105" s="34">
        <v>0</v>
      </c>
      <c r="AD1105" s="34">
        <v>0</v>
      </c>
    </row>
    <row r="1106" spans="1:30" ht="12.75">
      <c r="A1106" s="11">
        <v>288316</v>
      </c>
      <c r="B1106" s="20" t="s">
        <v>871</v>
      </c>
      <c r="C1106" s="20" t="s">
        <v>652</v>
      </c>
      <c r="D1106" s="20" t="s">
        <v>3726</v>
      </c>
      <c r="E1106" s="20" t="s">
        <v>184</v>
      </c>
      <c r="F1106" s="20" t="s">
        <v>3424</v>
      </c>
      <c r="K1106" s="20" t="s">
        <v>2561</v>
      </c>
      <c r="L1106" s="20" t="s">
        <v>838</v>
      </c>
      <c r="N1106" s="12">
        <f t="shared" si="115"/>
        <v>72</v>
      </c>
      <c r="O1106" s="12">
        <f t="shared" si="110"/>
        <v>3.0638297872340425</v>
      </c>
      <c r="P1106" s="26">
        <v>47</v>
      </c>
      <c r="Q1106" s="30">
        <f t="shared" si="111"/>
        <v>12</v>
      </c>
      <c r="R1106" s="3">
        <f t="shared" si="112"/>
        <v>23</v>
      </c>
      <c r="S1106" s="3">
        <f t="shared" si="113"/>
        <v>23</v>
      </c>
      <c r="T1106" s="3">
        <f t="shared" si="114"/>
        <v>0</v>
      </c>
      <c r="U1106" s="29">
        <v>4</v>
      </c>
      <c r="V1106" s="10">
        <v>6</v>
      </c>
      <c r="W1106" s="32">
        <v>7</v>
      </c>
      <c r="X1106" s="29">
        <v>9</v>
      </c>
      <c r="Y1106" s="32">
        <v>4</v>
      </c>
      <c r="Z1106" s="32">
        <v>12</v>
      </c>
      <c r="AA1106" s="32">
        <v>7</v>
      </c>
      <c r="AB1106" s="34">
        <v>0</v>
      </c>
      <c r="AC1106" s="34">
        <v>0</v>
      </c>
      <c r="AD1106" s="34">
        <v>0</v>
      </c>
    </row>
    <row r="1107" spans="1:30" ht="12.75">
      <c r="A1107" s="11">
        <v>5000</v>
      </c>
      <c r="B1107" s="20" t="s">
        <v>871</v>
      </c>
      <c r="C1107" s="20" t="s">
        <v>1363</v>
      </c>
      <c r="D1107" s="20" t="s">
        <v>3726</v>
      </c>
      <c r="E1107" s="20" t="s">
        <v>184</v>
      </c>
      <c r="F1107" s="20" t="s">
        <v>3424</v>
      </c>
      <c r="K1107" s="20" t="s">
        <v>2811</v>
      </c>
      <c r="L1107" s="20" t="s">
        <v>1231</v>
      </c>
      <c r="N1107" s="12">
        <f t="shared" si="115"/>
        <v>78</v>
      </c>
      <c r="O1107" s="12">
        <f t="shared" si="110"/>
        <v>1.95</v>
      </c>
      <c r="P1107" s="26">
        <v>80</v>
      </c>
      <c r="Q1107" s="30">
        <f t="shared" si="111"/>
        <v>12</v>
      </c>
      <c r="R1107" s="3">
        <f t="shared" si="112"/>
        <v>25</v>
      </c>
      <c r="S1107" s="3">
        <f t="shared" si="113"/>
        <v>25</v>
      </c>
      <c r="T1107" s="3">
        <f t="shared" si="114"/>
        <v>0</v>
      </c>
      <c r="U1107" s="29">
        <v>6</v>
      </c>
      <c r="V1107" s="10">
        <v>4</v>
      </c>
      <c r="W1107" s="32">
        <v>9</v>
      </c>
      <c r="X1107" s="29">
        <v>11</v>
      </c>
      <c r="Y1107" s="32">
        <v>4</v>
      </c>
      <c r="Z1107" s="32">
        <v>12</v>
      </c>
      <c r="AA1107" s="32">
        <v>9</v>
      </c>
      <c r="AB1107" s="34">
        <v>0</v>
      </c>
      <c r="AC1107" s="34">
        <v>0</v>
      </c>
      <c r="AD1107" s="34">
        <v>0</v>
      </c>
    </row>
    <row r="1108" spans="1:30" ht="12.75">
      <c r="A1108" s="11">
        <v>6250</v>
      </c>
      <c r="B1108" s="20" t="s">
        <v>868</v>
      </c>
      <c r="C1108" s="20" t="s">
        <v>951</v>
      </c>
      <c r="D1108" s="20" t="s">
        <v>3726</v>
      </c>
      <c r="E1108" s="20" t="s">
        <v>184</v>
      </c>
      <c r="F1108" s="20" t="s">
        <v>3424</v>
      </c>
      <c r="K1108" s="20" t="s">
        <v>2561</v>
      </c>
      <c r="L1108" s="20" t="s">
        <v>1318</v>
      </c>
      <c r="N1108" s="12">
        <f t="shared" si="115"/>
        <v>62</v>
      </c>
      <c r="O1108" s="12">
        <f t="shared" si="110"/>
        <v>2.6382978723404253</v>
      </c>
      <c r="P1108" s="26">
        <v>47</v>
      </c>
      <c r="Q1108" s="30">
        <f t="shared" si="111"/>
        <v>12</v>
      </c>
      <c r="R1108" s="3">
        <f t="shared" si="112"/>
        <v>23</v>
      </c>
      <c r="S1108" s="3">
        <f t="shared" si="113"/>
        <v>23</v>
      </c>
      <c r="T1108" s="3">
        <f t="shared" si="114"/>
        <v>0</v>
      </c>
      <c r="V1108" s="10">
        <v>2</v>
      </c>
      <c r="W1108" s="32">
        <v>7</v>
      </c>
      <c r="X1108" s="29">
        <v>9</v>
      </c>
      <c r="Y1108" s="32">
        <v>4</v>
      </c>
      <c r="Z1108" s="32">
        <v>12</v>
      </c>
      <c r="AA1108" s="32">
        <v>7</v>
      </c>
      <c r="AB1108" s="34">
        <v>0</v>
      </c>
      <c r="AC1108" s="34">
        <v>0</v>
      </c>
      <c r="AD1108" s="34">
        <v>0</v>
      </c>
    </row>
    <row r="1109" spans="1:30" ht="12.75">
      <c r="A1109" s="11">
        <v>625</v>
      </c>
      <c r="B1109" s="20" t="s">
        <v>872</v>
      </c>
      <c r="D1109" s="20" t="s">
        <v>3726</v>
      </c>
      <c r="E1109" s="20" t="s">
        <v>184</v>
      </c>
      <c r="F1109" s="20" t="s">
        <v>3424</v>
      </c>
      <c r="K1109" s="20" t="s">
        <v>741</v>
      </c>
      <c r="L1109" s="20" t="s">
        <v>4900</v>
      </c>
      <c r="N1109" s="12">
        <f t="shared" si="115"/>
        <v>70.50</v>
      </c>
      <c r="O1109" s="12">
        <f t="shared" si="110"/>
        <v>2.4310344827586206</v>
      </c>
      <c r="P1109" s="26">
        <v>58</v>
      </c>
      <c r="Q1109" s="30">
        <f t="shared" si="111"/>
        <v>12</v>
      </c>
      <c r="R1109" s="3">
        <f t="shared" si="112"/>
        <v>24</v>
      </c>
      <c r="S1109" s="3">
        <f t="shared" si="113"/>
        <v>24</v>
      </c>
      <c r="T1109" s="3">
        <f t="shared" si="114"/>
        <v>0</v>
      </c>
      <c r="U1109" s="29">
        <v>5</v>
      </c>
      <c r="V1109" s="10">
        <v>2</v>
      </c>
      <c r="W1109" s="32">
        <v>8</v>
      </c>
      <c r="X1109" s="29">
        <v>10</v>
      </c>
      <c r="Y1109" s="32">
        <v>4</v>
      </c>
      <c r="Z1109" s="32">
        <v>12</v>
      </c>
      <c r="AA1109" s="32">
        <v>8</v>
      </c>
      <c r="AB1109" s="34">
        <v>0</v>
      </c>
      <c r="AC1109" s="34">
        <v>0</v>
      </c>
      <c r="AD1109" s="34">
        <v>0</v>
      </c>
    </row>
    <row r="1110" spans="1:30" ht="12.75">
      <c r="A1110" s="11">
        <v>12500</v>
      </c>
      <c r="B1110" s="20" t="s">
        <v>5602</v>
      </c>
      <c r="D1110" s="20" t="s">
        <v>3726</v>
      </c>
      <c r="E1110" s="20" t="s">
        <v>184</v>
      </c>
      <c r="F1110" s="20" t="s">
        <v>3424</v>
      </c>
      <c r="G1110" s="48" t="s">
        <v>7359</v>
      </c>
      <c r="K1110" s="20" t="s">
        <v>2561</v>
      </c>
      <c r="L1110" s="20" t="s">
        <v>234</v>
      </c>
      <c r="N1110" s="12">
        <f t="shared" si="115"/>
        <v>57</v>
      </c>
      <c r="O1110" s="12">
        <f t="shared" si="110"/>
        <v>4.0714285714285712</v>
      </c>
      <c r="P1110" s="26">
        <v>28</v>
      </c>
      <c r="Q1110" s="30">
        <f t="shared" si="111"/>
        <v>11</v>
      </c>
      <c r="R1110" s="3">
        <f t="shared" si="112"/>
        <v>16</v>
      </c>
      <c r="S1110" s="3">
        <f t="shared" si="113"/>
        <v>16</v>
      </c>
      <c r="T1110" s="3">
        <f t="shared" si="114"/>
        <v>0</v>
      </c>
      <c r="U1110" s="29">
        <v>3</v>
      </c>
      <c r="V1110" s="10">
        <v>7</v>
      </c>
      <c r="W1110" s="32">
        <v>6</v>
      </c>
      <c r="X1110" s="29">
        <v>8</v>
      </c>
      <c r="Y1110" s="32">
        <v>3</v>
      </c>
      <c r="Z1110" s="32">
        <v>11</v>
      </c>
      <c r="AA1110" s="32">
        <v>2</v>
      </c>
      <c r="AB1110" s="34">
        <v>0</v>
      </c>
      <c r="AC1110" s="34">
        <v>0</v>
      </c>
      <c r="AD1110" s="34">
        <v>0</v>
      </c>
    </row>
    <row r="1111" spans="1:30" ht="12.75">
      <c r="A1111" s="11">
        <v>4101</v>
      </c>
      <c r="B1111" s="20" t="s">
        <v>872</v>
      </c>
      <c r="D1111" s="20" t="s">
        <v>3726</v>
      </c>
      <c r="E1111" s="20" t="s">
        <v>184</v>
      </c>
      <c r="F1111" s="20" t="s">
        <v>3424</v>
      </c>
      <c r="K1111" s="20" t="s">
        <v>2561</v>
      </c>
      <c r="L1111" s="20" t="s">
        <v>2667</v>
      </c>
      <c r="N1111" s="12">
        <f t="shared" si="115"/>
        <v>62</v>
      </c>
      <c r="O1111" s="12">
        <f t="shared" si="110"/>
        <v>3.7575757575757578</v>
      </c>
      <c r="P1111" s="26">
        <v>33</v>
      </c>
      <c r="Q1111" s="30">
        <f t="shared" si="111"/>
        <v>11</v>
      </c>
      <c r="R1111" s="3">
        <f t="shared" si="112"/>
        <v>19</v>
      </c>
      <c r="S1111" s="3">
        <f t="shared" si="113"/>
        <v>19</v>
      </c>
      <c r="T1111" s="3">
        <f t="shared" si="114"/>
        <v>0</v>
      </c>
      <c r="U1111" s="29">
        <v>3</v>
      </c>
      <c r="V1111" s="10">
        <v>7</v>
      </c>
      <c r="W1111" s="32">
        <v>4</v>
      </c>
      <c r="X1111" s="29">
        <v>14</v>
      </c>
      <c r="Y1111" s="32">
        <v>3</v>
      </c>
      <c r="Z1111" s="32">
        <v>11</v>
      </c>
      <c r="AA1111" s="32">
        <v>5</v>
      </c>
      <c r="AB1111" s="34">
        <v>0</v>
      </c>
      <c r="AC1111" s="34">
        <v>0</v>
      </c>
      <c r="AD1111" s="34">
        <v>0</v>
      </c>
    </row>
    <row r="1112" spans="1:30" ht="12.75">
      <c r="A1112" s="11">
        <v>625000</v>
      </c>
      <c r="B1112" s="20" t="s">
        <v>868</v>
      </c>
      <c r="C1112" s="20" t="s">
        <v>7654</v>
      </c>
      <c r="D1112" s="20" t="s">
        <v>3726</v>
      </c>
      <c r="E1112" s="20" t="s">
        <v>184</v>
      </c>
      <c r="F1112" s="20" t="s">
        <v>3424</v>
      </c>
      <c r="K1112" s="20" t="s">
        <v>2561</v>
      </c>
      <c r="L1112" s="20" t="s">
        <v>2076</v>
      </c>
      <c r="N1112" s="12">
        <f t="shared" si="115"/>
        <v>80</v>
      </c>
      <c r="O1112" s="12">
        <f t="shared" si="110"/>
        <v>3.5555555555555554</v>
      </c>
      <c r="P1112" s="26">
        <v>45</v>
      </c>
      <c r="Q1112" s="30">
        <f t="shared" si="111"/>
        <v>11</v>
      </c>
      <c r="R1112" s="3">
        <f t="shared" si="112"/>
        <v>26</v>
      </c>
      <c r="S1112" s="3">
        <f t="shared" si="113"/>
        <v>26</v>
      </c>
      <c r="T1112" s="3">
        <f t="shared" si="114"/>
        <v>0</v>
      </c>
      <c r="U1112" s="29">
        <v>3</v>
      </c>
      <c r="V1112" s="10">
        <v>7</v>
      </c>
      <c r="W1112" s="32">
        <v>7</v>
      </c>
      <c r="X1112" s="29">
        <v>15</v>
      </c>
      <c r="Y1112" s="32">
        <v>9</v>
      </c>
      <c r="Z1112" s="32">
        <v>11</v>
      </c>
      <c r="AA1112" s="32">
        <v>6</v>
      </c>
      <c r="AB1112" s="34">
        <v>0</v>
      </c>
      <c r="AC1112" s="34">
        <v>0</v>
      </c>
      <c r="AD1112" s="34">
        <v>0</v>
      </c>
    </row>
    <row r="1113" spans="1:30" ht="12.75">
      <c r="A1113" s="11">
        <v>625000</v>
      </c>
      <c r="B1113" s="20" t="s">
        <v>868</v>
      </c>
      <c r="C1113" s="20" t="s">
        <v>7658</v>
      </c>
      <c r="D1113" s="20" t="s">
        <v>3726</v>
      </c>
      <c r="E1113" s="20" t="s">
        <v>184</v>
      </c>
      <c r="F1113" s="20" t="s">
        <v>3424</v>
      </c>
      <c r="K1113" s="20" t="s">
        <v>2561</v>
      </c>
      <c r="L1113" s="20" t="s">
        <v>2420</v>
      </c>
      <c r="N1113" s="12">
        <f t="shared" si="115"/>
        <v>80</v>
      </c>
      <c r="O1113" s="12">
        <f t="shared" si="110"/>
        <v>3.5555555555555554</v>
      </c>
      <c r="P1113" s="26">
        <v>45</v>
      </c>
      <c r="Q1113" s="30">
        <f t="shared" si="111"/>
        <v>11</v>
      </c>
      <c r="R1113" s="3">
        <f t="shared" si="112"/>
        <v>26</v>
      </c>
      <c r="S1113" s="3">
        <f t="shared" si="113"/>
        <v>26</v>
      </c>
      <c r="T1113" s="3">
        <f t="shared" si="114"/>
        <v>0</v>
      </c>
      <c r="U1113" s="29">
        <v>3</v>
      </c>
      <c r="V1113" s="10">
        <v>7</v>
      </c>
      <c r="W1113" s="32">
        <v>7</v>
      </c>
      <c r="X1113" s="29">
        <v>15</v>
      </c>
      <c r="Y1113" s="32">
        <v>9</v>
      </c>
      <c r="Z1113" s="32">
        <v>11</v>
      </c>
      <c r="AA1113" s="32">
        <v>6</v>
      </c>
      <c r="AB1113" s="34">
        <v>0</v>
      </c>
      <c r="AC1113" s="34">
        <v>0</v>
      </c>
      <c r="AD1113" s="34">
        <v>0</v>
      </c>
    </row>
    <row r="1114" spans="1:30" ht="12.75">
      <c r="A1114" s="11">
        <v>3527</v>
      </c>
      <c r="B1114" s="20" t="s">
        <v>872</v>
      </c>
      <c r="C1114" s="20" t="s">
        <v>7578</v>
      </c>
      <c r="D1114" s="20" t="s">
        <v>3726</v>
      </c>
      <c r="E1114" s="20" t="s">
        <v>184</v>
      </c>
      <c r="F1114" s="20" t="s">
        <v>3424</v>
      </c>
      <c r="G1114" s="48" t="s">
        <v>8229</v>
      </c>
      <c r="J1114" s="20" t="s">
        <v>7812</v>
      </c>
      <c r="K1114" s="20" t="s">
        <v>2561</v>
      </c>
      <c r="L1114" s="20" t="s">
        <v>2667</v>
      </c>
      <c r="N1114" s="12">
        <f t="shared" si="115"/>
        <v>61.50</v>
      </c>
      <c r="O1114" s="12">
        <f t="shared" si="110"/>
        <v>3.7272727272727271</v>
      </c>
      <c r="P1114" s="26">
        <v>33</v>
      </c>
      <c r="Q1114" s="30">
        <f t="shared" si="111"/>
        <v>11</v>
      </c>
      <c r="R1114" s="3">
        <f t="shared" si="112"/>
        <v>19</v>
      </c>
      <c r="S1114" s="3">
        <f t="shared" si="113"/>
        <v>19</v>
      </c>
      <c r="T1114" s="3">
        <f t="shared" si="114"/>
        <v>0</v>
      </c>
      <c r="U1114" s="29">
        <v>3</v>
      </c>
      <c r="V1114" s="10">
        <v>6</v>
      </c>
      <c r="W1114" s="32">
        <v>5</v>
      </c>
      <c r="X1114" s="29">
        <v>13</v>
      </c>
      <c r="Y1114" s="32">
        <v>3</v>
      </c>
      <c r="Z1114" s="32">
        <v>11</v>
      </c>
      <c r="AA1114" s="32">
        <v>5</v>
      </c>
      <c r="AB1114" s="34">
        <v>0</v>
      </c>
      <c r="AC1114" s="34">
        <v>0</v>
      </c>
      <c r="AD1114" s="34">
        <v>0</v>
      </c>
    </row>
    <row r="1115" spans="1:30" ht="12.75">
      <c r="A1115" s="11">
        <v>2687</v>
      </c>
      <c r="B1115" s="20" t="s">
        <v>872</v>
      </c>
      <c r="D1115" s="20" t="s">
        <v>3726</v>
      </c>
      <c r="E1115" s="20" t="s">
        <v>184</v>
      </c>
      <c r="F1115" s="20" t="s">
        <v>3424</v>
      </c>
      <c r="G1115" s="48" t="s">
        <v>8289</v>
      </c>
      <c r="K1115" s="20" t="s">
        <v>2561</v>
      </c>
      <c r="L1115" s="20" t="s">
        <v>1548</v>
      </c>
      <c r="N1115" s="12">
        <f t="shared" si="115"/>
        <v>63.50</v>
      </c>
      <c r="O1115" s="12">
        <f t="shared" si="110"/>
        <v>3.0238095238095237</v>
      </c>
      <c r="P1115" s="26">
        <v>42</v>
      </c>
      <c r="Q1115" s="30">
        <f t="shared" si="111"/>
        <v>11</v>
      </c>
      <c r="R1115" s="3">
        <f t="shared" si="112"/>
        <v>20</v>
      </c>
      <c r="S1115" s="3">
        <f t="shared" si="113"/>
        <v>20</v>
      </c>
      <c r="T1115" s="3">
        <f t="shared" si="114"/>
        <v>0</v>
      </c>
      <c r="U1115" s="29">
        <v>3</v>
      </c>
      <c r="V1115" s="10">
        <v>5</v>
      </c>
      <c r="W1115" s="32">
        <v>6</v>
      </c>
      <c r="X1115" s="29">
        <v>14</v>
      </c>
      <c r="Y1115" s="32">
        <v>3</v>
      </c>
      <c r="Z1115" s="32">
        <v>11</v>
      </c>
      <c r="AA1115" s="32">
        <v>6</v>
      </c>
      <c r="AB1115" s="34">
        <v>0</v>
      </c>
      <c r="AC1115" s="34">
        <v>0</v>
      </c>
      <c r="AD1115" s="34">
        <v>0</v>
      </c>
    </row>
    <row r="1116" spans="1:30" ht="12.75">
      <c r="A1116" s="11">
        <v>122350</v>
      </c>
      <c r="B1116" s="20" t="s">
        <v>868</v>
      </c>
      <c r="C1116" s="20" t="s">
        <v>1950</v>
      </c>
      <c r="D1116" s="20" t="s">
        <v>3726</v>
      </c>
      <c r="E1116" s="20" t="s">
        <v>184</v>
      </c>
      <c r="F1116" s="20" t="s">
        <v>3424</v>
      </c>
      <c r="K1116" s="20" t="s">
        <v>2561</v>
      </c>
      <c r="L1116" s="20" t="s">
        <v>1949</v>
      </c>
      <c r="N1116" s="12">
        <f t="shared" si="115"/>
        <v>62.25</v>
      </c>
      <c r="O1116" s="12">
        <f t="shared" si="110"/>
        <v>2.7666666666666666</v>
      </c>
      <c r="P1116" s="26">
        <v>45</v>
      </c>
      <c r="Q1116" s="30">
        <f t="shared" si="111"/>
        <v>11</v>
      </c>
      <c r="R1116" s="3">
        <f t="shared" si="112"/>
        <v>20</v>
      </c>
      <c r="S1116" s="3">
        <f t="shared" si="113"/>
        <v>20</v>
      </c>
      <c r="T1116" s="3">
        <f t="shared" si="114"/>
        <v>0</v>
      </c>
      <c r="U1116" s="29">
        <v>3</v>
      </c>
      <c r="V1116" s="10">
        <v>5</v>
      </c>
      <c r="W1116" s="32">
        <v>6</v>
      </c>
      <c r="X1116" s="29">
        <v>9</v>
      </c>
      <c r="Y1116" s="32">
        <v>3</v>
      </c>
      <c r="Z1116" s="32">
        <v>11</v>
      </c>
      <c r="AA1116" s="32">
        <v>6</v>
      </c>
      <c r="AB1116" s="34">
        <v>0</v>
      </c>
      <c r="AC1116" s="34">
        <v>0</v>
      </c>
      <c r="AD1116" s="34">
        <v>0</v>
      </c>
    </row>
    <row r="1117" spans="1:30" ht="12.75">
      <c r="A1117" s="11">
        <v>344</v>
      </c>
      <c r="B1117" s="20" t="s">
        <v>868</v>
      </c>
      <c r="C1117" s="20" t="s">
        <v>7616</v>
      </c>
      <c r="D1117" s="20" t="s">
        <v>3726</v>
      </c>
      <c r="E1117" s="20" t="s">
        <v>184</v>
      </c>
      <c r="F1117" s="20" t="s">
        <v>3424</v>
      </c>
      <c r="K1117" s="20" t="s">
        <v>3539</v>
      </c>
      <c r="L1117" s="20" t="s">
        <v>6451</v>
      </c>
      <c r="N1117" s="12">
        <f t="shared" si="115"/>
        <v>72.25</v>
      </c>
      <c r="O1117" s="12">
        <f t="shared" si="110"/>
        <v>3.2111111111111112</v>
      </c>
      <c r="P1117" s="26">
        <v>45</v>
      </c>
      <c r="Q1117" s="30">
        <f t="shared" si="111"/>
        <v>10</v>
      </c>
      <c r="R1117" s="3">
        <f t="shared" si="112"/>
        <v>23</v>
      </c>
      <c r="S1117" s="3">
        <f t="shared" si="113"/>
        <v>23</v>
      </c>
      <c r="T1117" s="3">
        <f t="shared" si="114"/>
        <v>0</v>
      </c>
      <c r="U1117" s="29">
        <v>3</v>
      </c>
      <c r="V1117" s="10">
        <v>7</v>
      </c>
      <c r="W1117" s="32">
        <v>6</v>
      </c>
      <c r="X1117" s="29">
        <v>13</v>
      </c>
      <c r="Y1117" s="32">
        <v>8</v>
      </c>
      <c r="Z1117" s="32">
        <v>10</v>
      </c>
      <c r="AA1117" s="32">
        <v>5</v>
      </c>
      <c r="AB1117" s="34">
        <v>0</v>
      </c>
      <c r="AC1117" s="34">
        <v>0</v>
      </c>
      <c r="AD1117" s="34">
        <v>0</v>
      </c>
    </row>
    <row r="1118" spans="2:30" ht="12.75">
      <c r="B1118" s="20" t="s">
        <v>872</v>
      </c>
      <c r="D1118" s="20" t="s">
        <v>3726</v>
      </c>
      <c r="E1118" s="20" t="s">
        <v>184</v>
      </c>
      <c r="F1118" s="20" t="s">
        <v>3424</v>
      </c>
      <c r="H1118" s="71" t="s">
        <v>1586</v>
      </c>
      <c r="I1118" s="20" t="s">
        <v>7812</v>
      </c>
      <c r="J1118" s="20" t="s">
        <v>7812</v>
      </c>
      <c r="K1118" s="20" t="s">
        <v>2561</v>
      </c>
      <c r="L1118" s="20" t="s">
        <v>8122</v>
      </c>
      <c r="N1118" s="12">
        <f t="shared" si="115"/>
        <v>62.25</v>
      </c>
      <c r="O1118" s="12">
        <f t="shared" si="110"/>
        <v>4.7884615384615383</v>
      </c>
      <c r="P1118" s="26">
        <v>26</v>
      </c>
      <c r="Q1118" s="30">
        <f t="shared" si="111"/>
        <v>9</v>
      </c>
      <c r="R1118" s="3">
        <f t="shared" si="112"/>
        <v>20</v>
      </c>
      <c r="S1118" s="3">
        <f t="shared" si="113"/>
        <v>20</v>
      </c>
      <c r="T1118" s="3">
        <f t="shared" si="114"/>
        <v>0</v>
      </c>
      <c r="U1118" s="29">
        <v>2</v>
      </c>
      <c r="V1118" s="10">
        <v>7</v>
      </c>
      <c r="W1118" s="32">
        <v>5</v>
      </c>
      <c r="X1118" s="29">
        <v>6</v>
      </c>
      <c r="Y1118" s="32">
        <v>7</v>
      </c>
      <c r="Z1118" s="32">
        <v>9</v>
      </c>
      <c r="AA1118" s="32">
        <v>4</v>
      </c>
      <c r="AB1118" s="34">
        <v>0</v>
      </c>
      <c r="AC1118" s="34">
        <v>0</v>
      </c>
      <c r="AD1118" s="34">
        <v>0</v>
      </c>
    </row>
    <row r="1119" spans="1:30" ht="12.75">
      <c r="A1119" s="11">
        <v>2750000</v>
      </c>
      <c r="B1119" s="20" t="s">
        <v>877</v>
      </c>
      <c r="C1119" s="20" t="s">
        <v>7045</v>
      </c>
      <c r="D1119" s="20" t="s">
        <v>3726</v>
      </c>
      <c r="E1119" s="20" t="s">
        <v>184</v>
      </c>
      <c r="F1119" s="20" t="s">
        <v>3424</v>
      </c>
      <c r="K1119" s="20" t="s">
        <v>2561</v>
      </c>
      <c r="L1119" s="20" t="s">
        <v>7542</v>
      </c>
      <c r="N1119" s="12">
        <f t="shared" si="115"/>
        <v>66.25</v>
      </c>
      <c r="O1119" s="12">
        <f t="shared" si="110"/>
        <v>2.9444444444444446</v>
      </c>
      <c r="P1119" s="26">
        <v>45</v>
      </c>
      <c r="Q1119" s="30">
        <f t="shared" si="111"/>
        <v>9</v>
      </c>
      <c r="R1119" s="3">
        <f t="shared" si="112"/>
        <v>21</v>
      </c>
      <c r="S1119" s="3">
        <f t="shared" si="113"/>
        <v>21</v>
      </c>
      <c r="T1119" s="3">
        <f t="shared" si="114"/>
        <v>0</v>
      </c>
      <c r="U1119" s="29">
        <v>3</v>
      </c>
      <c r="V1119" s="10">
        <v>6</v>
      </c>
      <c r="W1119" s="32">
        <v>6</v>
      </c>
      <c r="X1119" s="29">
        <v>11</v>
      </c>
      <c r="Y1119" s="32">
        <v>7</v>
      </c>
      <c r="Z1119" s="32">
        <v>9</v>
      </c>
      <c r="AA1119" s="32">
        <v>5</v>
      </c>
      <c r="AB1119" s="34">
        <v>0</v>
      </c>
      <c r="AC1119" s="34">
        <v>0</v>
      </c>
      <c r="AD1119" s="34">
        <v>0</v>
      </c>
    </row>
    <row r="1120" spans="1:30" ht="12.75">
      <c r="A1120" s="11">
        <v>540312</v>
      </c>
      <c r="B1120" s="20" t="s">
        <v>870</v>
      </c>
      <c r="C1120" s="20" t="s">
        <v>5775</v>
      </c>
      <c r="D1120" s="20" t="s">
        <v>3726</v>
      </c>
      <c r="E1120" s="20" t="s">
        <v>184</v>
      </c>
      <c r="F1120" s="20" t="s">
        <v>3424</v>
      </c>
      <c r="K1120" s="20" t="s">
        <v>2561</v>
      </c>
      <c r="L1120" s="20" t="s">
        <v>5787</v>
      </c>
      <c r="N1120" s="12">
        <f t="shared" si="115"/>
        <v>66.25</v>
      </c>
      <c r="O1120" s="12">
        <f t="shared" si="110"/>
        <v>2.9444444444444446</v>
      </c>
      <c r="P1120" s="26">
        <v>45</v>
      </c>
      <c r="Q1120" s="30">
        <f t="shared" si="111"/>
        <v>9</v>
      </c>
      <c r="R1120" s="3">
        <f t="shared" si="112"/>
        <v>21</v>
      </c>
      <c r="S1120" s="3">
        <f t="shared" si="113"/>
        <v>21</v>
      </c>
      <c r="T1120" s="3">
        <f t="shared" si="114"/>
        <v>0</v>
      </c>
      <c r="U1120" s="29">
        <v>3</v>
      </c>
      <c r="V1120" s="10">
        <v>6</v>
      </c>
      <c r="W1120" s="32">
        <v>6</v>
      </c>
      <c r="X1120" s="29">
        <v>11</v>
      </c>
      <c r="Y1120" s="32">
        <v>7</v>
      </c>
      <c r="Z1120" s="32">
        <v>9</v>
      </c>
      <c r="AA1120" s="32">
        <v>5</v>
      </c>
      <c r="AB1120" s="34">
        <v>0</v>
      </c>
      <c r="AC1120" s="34">
        <v>0</v>
      </c>
      <c r="AD1120" s="34">
        <v>0</v>
      </c>
    </row>
    <row r="1121" spans="1:30" ht="12.75">
      <c r="A1121" s="11">
        <v>8437500</v>
      </c>
      <c r="B1121" s="20" t="s">
        <v>870</v>
      </c>
      <c r="C1121" s="20" t="s">
        <v>5807</v>
      </c>
      <c r="D1121" s="20" t="s">
        <v>3733</v>
      </c>
      <c r="E1121" s="20" t="s">
        <v>3749</v>
      </c>
      <c r="F1121" s="20" t="s">
        <v>3424</v>
      </c>
      <c r="K1121" s="20" t="s">
        <v>767</v>
      </c>
      <c r="L1121" s="20" t="s">
        <v>4628</v>
      </c>
      <c r="N1121" s="12">
        <f t="shared" si="115"/>
        <v>60.25</v>
      </c>
      <c r="O1121" s="12">
        <f t="shared" si="110"/>
        <v>2.6777777777777776</v>
      </c>
      <c r="P1121" s="26">
        <v>45</v>
      </c>
      <c r="Q1121" s="30">
        <f t="shared" si="111"/>
        <v>11</v>
      </c>
      <c r="R1121" s="3">
        <f t="shared" si="112"/>
        <v>15</v>
      </c>
      <c r="S1121" s="3">
        <f t="shared" si="113"/>
        <v>15</v>
      </c>
      <c r="T1121" s="3">
        <f t="shared" si="114"/>
        <v>0</v>
      </c>
      <c r="U1121" s="29">
        <v>7</v>
      </c>
      <c r="V1121" s="10">
        <v>6</v>
      </c>
      <c r="W1121" s="32">
        <v>7</v>
      </c>
      <c r="X1121" s="29">
        <v>14</v>
      </c>
      <c r="Y1121" s="32">
        <v>0</v>
      </c>
      <c r="Z1121" s="32">
        <v>4</v>
      </c>
      <c r="AA1121" s="32">
        <v>11</v>
      </c>
      <c r="AB1121" s="34">
        <v>0</v>
      </c>
      <c r="AC1121" s="34">
        <v>0</v>
      </c>
      <c r="AD1121" s="34">
        <v>0</v>
      </c>
    </row>
    <row r="1122" spans="1:30" ht="12.75">
      <c r="A1122" s="11">
        <v>9785</v>
      </c>
      <c r="B1122" s="20" t="s">
        <v>868</v>
      </c>
      <c r="C1122" s="20" t="s">
        <v>7655</v>
      </c>
      <c r="D1122" s="20" t="s">
        <v>3733</v>
      </c>
      <c r="E1122" s="20" t="s">
        <v>3749</v>
      </c>
      <c r="F1122" s="20" t="s">
        <v>3424</v>
      </c>
      <c r="K1122" s="20" t="s">
        <v>2565</v>
      </c>
      <c r="L1122" s="20" t="s">
        <v>3344</v>
      </c>
      <c r="N1122" s="12">
        <f t="shared" si="115"/>
        <v>64.50</v>
      </c>
      <c r="O1122" s="12">
        <f t="shared" si="110"/>
        <v>3.4864864864864864</v>
      </c>
      <c r="P1122" s="26">
        <v>37</v>
      </c>
      <c r="Q1122" s="30">
        <f t="shared" si="111"/>
        <v>11</v>
      </c>
      <c r="R1122" s="3">
        <f t="shared" si="112"/>
        <v>15</v>
      </c>
      <c r="S1122" s="3">
        <f t="shared" si="113"/>
        <v>15</v>
      </c>
      <c r="T1122" s="3">
        <f t="shared" si="114"/>
        <v>0</v>
      </c>
      <c r="U1122" s="29">
        <v>8</v>
      </c>
      <c r="V1122" s="10">
        <v>5</v>
      </c>
      <c r="W1122" s="32">
        <v>10</v>
      </c>
      <c r="X1122" s="29">
        <v>18</v>
      </c>
      <c r="Y1122" s="32">
        <v>4</v>
      </c>
      <c r="Z1122" s="32">
        <v>0</v>
      </c>
      <c r="AA1122" s="32">
        <v>11</v>
      </c>
      <c r="AB1122" s="34">
        <v>0</v>
      </c>
      <c r="AC1122" s="34">
        <v>0</v>
      </c>
      <c r="AD1122" s="34">
        <v>0</v>
      </c>
    </row>
    <row r="1123" spans="1:30" ht="12.75">
      <c r="A1123" s="11">
        <v>2125000</v>
      </c>
      <c r="B1123" s="20" t="s">
        <v>868</v>
      </c>
      <c r="C1123" s="20" t="s">
        <v>7670</v>
      </c>
      <c r="D1123" s="20" t="s">
        <v>3733</v>
      </c>
      <c r="E1123" s="20" t="s">
        <v>3749</v>
      </c>
      <c r="F1123" s="20" t="s">
        <v>3424</v>
      </c>
      <c r="K1123" s="20" t="s">
        <v>2867</v>
      </c>
      <c r="L1123" s="20" t="s">
        <v>5186</v>
      </c>
      <c r="N1123" s="12">
        <f t="shared" si="115"/>
        <v>66.75</v>
      </c>
      <c r="O1123" s="12">
        <f t="shared" si="110"/>
        <v>3.1785714285714284</v>
      </c>
      <c r="P1123" s="26">
        <v>42</v>
      </c>
      <c r="Q1123" s="30">
        <f t="shared" si="111"/>
        <v>11</v>
      </c>
      <c r="R1123" s="3">
        <f t="shared" si="112"/>
        <v>17</v>
      </c>
      <c r="S1123" s="3">
        <f t="shared" si="113"/>
        <v>17</v>
      </c>
      <c r="T1123" s="3">
        <f t="shared" si="114"/>
        <v>0</v>
      </c>
      <c r="U1123" s="29">
        <v>8</v>
      </c>
      <c r="V1123" s="10">
        <v>3</v>
      </c>
      <c r="W1123" s="32">
        <v>11</v>
      </c>
      <c r="X1123" s="29">
        <v>18</v>
      </c>
      <c r="Y1123" s="32">
        <v>6</v>
      </c>
      <c r="Z1123" s="32">
        <v>0</v>
      </c>
      <c r="AA1123" s="32">
        <v>11</v>
      </c>
      <c r="AB1123" s="34">
        <v>0</v>
      </c>
      <c r="AC1123" s="34">
        <v>0</v>
      </c>
      <c r="AD1123" s="34">
        <v>0</v>
      </c>
    </row>
    <row r="1124" spans="1:30" ht="12.75">
      <c r="A1124" s="11">
        <v>1250000</v>
      </c>
      <c r="B1124" s="20" t="s">
        <v>868</v>
      </c>
      <c r="C1124" s="20" t="s">
        <v>7664</v>
      </c>
      <c r="D1124" s="20" t="s">
        <v>3733</v>
      </c>
      <c r="E1124" s="20" t="s">
        <v>3749</v>
      </c>
      <c r="F1124" s="20" t="s">
        <v>3424</v>
      </c>
      <c r="K1124" s="20" t="s">
        <v>2565</v>
      </c>
      <c r="L1124" s="20" t="s">
        <v>5400</v>
      </c>
      <c r="N1124" s="12">
        <f t="shared" si="115"/>
        <v>58.75</v>
      </c>
      <c r="O1124" s="12">
        <f t="shared" si="110"/>
        <v>4.70</v>
      </c>
      <c r="P1124" s="26">
        <v>25</v>
      </c>
      <c r="Q1124" s="30">
        <f t="shared" si="111"/>
        <v>10</v>
      </c>
      <c r="R1124" s="3">
        <f t="shared" si="112"/>
        <v>12</v>
      </c>
      <c r="S1124" s="3">
        <f t="shared" si="113"/>
        <v>12</v>
      </c>
      <c r="T1124" s="3">
        <f t="shared" si="114"/>
        <v>0</v>
      </c>
      <c r="U1124" s="29">
        <v>8</v>
      </c>
      <c r="V1124" s="10">
        <v>6</v>
      </c>
      <c r="W1124" s="32">
        <v>9</v>
      </c>
      <c r="X1124" s="29">
        <v>18</v>
      </c>
      <c r="Y1124" s="32">
        <v>2</v>
      </c>
      <c r="Z1124" s="32">
        <v>0</v>
      </c>
      <c r="AA1124" s="32">
        <v>10</v>
      </c>
      <c r="AB1124" s="34">
        <v>0</v>
      </c>
      <c r="AC1124" s="34">
        <v>0</v>
      </c>
      <c r="AD1124" s="34">
        <v>0</v>
      </c>
    </row>
    <row r="1125" spans="1:30" ht="12.75">
      <c r="A1125" s="11">
        <v>5625</v>
      </c>
      <c r="B1125" s="20" t="s">
        <v>868</v>
      </c>
      <c r="C1125" s="20" t="s">
        <v>7663</v>
      </c>
      <c r="D1125" s="20" t="s">
        <v>3733</v>
      </c>
      <c r="E1125" s="20" t="s">
        <v>3749</v>
      </c>
      <c r="F1125" s="20" t="s">
        <v>3424</v>
      </c>
      <c r="K1125" s="20" t="s">
        <v>2565</v>
      </c>
      <c r="L1125" s="20" t="s">
        <v>3788</v>
      </c>
      <c r="N1125" s="12">
        <f t="shared" si="115"/>
        <v>58.75</v>
      </c>
      <c r="O1125" s="12">
        <f t="shared" si="110"/>
        <v>4.70</v>
      </c>
      <c r="P1125" s="26">
        <v>25</v>
      </c>
      <c r="Q1125" s="30">
        <f t="shared" si="111"/>
        <v>10</v>
      </c>
      <c r="R1125" s="3">
        <f t="shared" si="112"/>
        <v>12</v>
      </c>
      <c r="S1125" s="3">
        <f t="shared" si="113"/>
        <v>12</v>
      </c>
      <c r="T1125" s="3">
        <f t="shared" si="114"/>
        <v>0</v>
      </c>
      <c r="U1125" s="29">
        <v>8</v>
      </c>
      <c r="V1125" s="10">
        <v>6</v>
      </c>
      <c r="W1125" s="32">
        <v>9</v>
      </c>
      <c r="X1125" s="29">
        <v>18</v>
      </c>
      <c r="Y1125" s="32">
        <v>2</v>
      </c>
      <c r="Z1125" s="32">
        <v>0</v>
      </c>
      <c r="AA1125" s="32">
        <v>10</v>
      </c>
      <c r="AB1125" s="34">
        <v>0</v>
      </c>
      <c r="AC1125" s="34">
        <v>0</v>
      </c>
      <c r="AD1125" s="34">
        <v>0</v>
      </c>
    </row>
    <row r="1126" spans="1:30" ht="12.75">
      <c r="A1126" s="11">
        <v>150</v>
      </c>
      <c r="B1126" s="20" t="s">
        <v>868</v>
      </c>
      <c r="C1126" s="20" t="s">
        <v>7773</v>
      </c>
      <c r="D1126" s="20" t="s">
        <v>3733</v>
      </c>
      <c r="E1126" s="20" t="s">
        <v>3749</v>
      </c>
      <c r="F1126" s="20" t="s">
        <v>3424</v>
      </c>
      <c r="K1126" s="20" t="s">
        <v>2886</v>
      </c>
      <c r="L1126" s="20" t="s">
        <v>6053</v>
      </c>
      <c r="N1126" s="12">
        <f t="shared" si="115"/>
        <v>53</v>
      </c>
      <c r="O1126" s="12">
        <f t="shared" si="110"/>
        <v>3.5333333333333332</v>
      </c>
      <c r="P1126" s="26">
        <v>30</v>
      </c>
      <c r="Q1126" s="30">
        <f t="shared" si="111"/>
        <v>10</v>
      </c>
      <c r="R1126" s="3">
        <f t="shared" si="112"/>
        <v>12</v>
      </c>
      <c r="S1126" s="3">
        <f t="shared" si="113"/>
        <v>12</v>
      </c>
      <c r="T1126" s="3">
        <f t="shared" si="114"/>
        <v>0</v>
      </c>
      <c r="U1126" s="29">
        <v>6</v>
      </c>
      <c r="V1126" s="10">
        <v>6</v>
      </c>
      <c r="W1126" s="32">
        <v>7</v>
      </c>
      <c r="X1126" s="29">
        <v>13</v>
      </c>
      <c r="Y1126" s="32">
        <v>0</v>
      </c>
      <c r="Z1126" s="32">
        <v>2</v>
      </c>
      <c r="AA1126" s="32">
        <v>10</v>
      </c>
      <c r="AB1126" s="34">
        <v>0</v>
      </c>
      <c r="AC1126" s="34">
        <v>0</v>
      </c>
      <c r="AD1126" s="34">
        <v>0</v>
      </c>
    </row>
    <row r="1127" spans="1:30" ht="12.75">
      <c r="A1127" s="11">
        <v>3914</v>
      </c>
      <c r="B1127" s="20" t="s">
        <v>868</v>
      </c>
      <c r="C1127" s="20" t="s">
        <v>7673</v>
      </c>
      <c r="D1127" s="20" t="s">
        <v>3733</v>
      </c>
      <c r="E1127" s="20" t="s">
        <v>3749</v>
      </c>
      <c r="F1127" s="20" t="s">
        <v>3424</v>
      </c>
      <c r="K1127" s="20" t="s">
        <v>2565</v>
      </c>
      <c r="L1127" s="20" t="s">
        <v>6268</v>
      </c>
      <c r="M1127" s="39" t="s">
        <v>8849</v>
      </c>
      <c r="N1127" s="12">
        <f t="shared" si="115"/>
        <v>59.25</v>
      </c>
      <c r="O1127" s="12">
        <f t="shared" si="110"/>
        <v>3.95</v>
      </c>
      <c r="P1127" s="26">
        <v>30</v>
      </c>
      <c r="Q1127" s="30">
        <f t="shared" si="111"/>
        <v>10</v>
      </c>
      <c r="R1127" s="3">
        <f t="shared" si="112"/>
        <v>13</v>
      </c>
      <c r="S1127" s="3">
        <f t="shared" si="113"/>
        <v>13</v>
      </c>
      <c r="T1127" s="3">
        <f t="shared" si="114"/>
        <v>0</v>
      </c>
      <c r="U1127" s="29">
        <v>8</v>
      </c>
      <c r="V1127" s="10">
        <v>5</v>
      </c>
      <c r="W1127" s="32">
        <v>9</v>
      </c>
      <c r="X1127" s="29">
        <v>18</v>
      </c>
      <c r="Y1127" s="32">
        <v>3</v>
      </c>
      <c r="Z1127" s="32">
        <v>0</v>
      </c>
      <c r="AA1127" s="32">
        <v>10</v>
      </c>
      <c r="AB1127" s="34">
        <v>0</v>
      </c>
      <c r="AC1127" s="34">
        <v>0</v>
      </c>
      <c r="AD1127" s="34">
        <v>0</v>
      </c>
    </row>
    <row r="1128" spans="1:30" ht="12.75">
      <c r="A1128" s="11">
        <v>231281</v>
      </c>
      <c r="B1128" s="20" t="s">
        <v>872</v>
      </c>
      <c r="D1128" s="20" t="s">
        <v>3733</v>
      </c>
      <c r="E1128" s="20" t="s">
        <v>3749</v>
      </c>
      <c r="F1128" s="20" t="s">
        <v>3424</v>
      </c>
      <c r="G1128" s="48" t="s">
        <v>8225</v>
      </c>
      <c r="H1128" s="71" t="s">
        <v>7812</v>
      </c>
      <c r="I1128" s="20" t="s">
        <v>1586</v>
      </c>
      <c r="J1128" s="20" t="s">
        <v>7812</v>
      </c>
      <c r="K1128" s="20" t="s">
        <v>2885</v>
      </c>
      <c r="L1128" s="20" t="s">
        <v>1187</v>
      </c>
      <c r="N1128" s="12">
        <f t="shared" si="115"/>
        <v>56.50</v>
      </c>
      <c r="O1128" s="12">
        <f t="shared" si="110"/>
        <v>3.0540540540540539</v>
      </c>
      <c r="P1128" s="26">
        <v>37</v>
      </c>
      <c r="Q1128" s="30">
        <f t="shared" si="111"/>
        <v>10</v>
      </c>
      <c r="R1128" s="3">
        <f t="shared" si="112"/>
        <v>13</v>
      </c>
      <c r="S1128" s="3">
        <f t="shared" si="113"/>
        <v>13</v>
      </c>
      <c r="T1128" s="3">
        <f t="shared" si="114"/>
        <v>0</v>
      </c>
      <c r="U1128" s="29">
        <v>7</v>
      </c>
      <c r="V1128" s="10">
        <v>5</v>
      </c>
      <c r="W1128" s="32">
        <v>8</v>
      </c>
      <c r="X1128" s="29">
        <v>16</v>
      </c>
      <c r="Y1128" s="32">
        <v>3</v>
      </c>
      <c r="Z1128" s="32">
        <v>0</v>
      </c>
      <c r="AA1128" s="32">
        <v>10</v>
      </c>
      <c r="AB1128" s="34">
        <v>0</v>
      </c>
      <c r="AC1128" s="34">
        <v>0</v>
      </c>
      <c r="AD1128" s="34">
        <v>0</v>
      </c>
    </row>
    <row r="1129" spans="1:30" ht="12.75">
      <c r="A1129" s="11">
        <v>155188</v>
      </c>
      <c r="B1129" s="20" t="s">
        <v>872</v>
      </c>
      <c r="D1129" s="20" t="s">
        <v>3733</v>
      </c>
      <c r="E1129" s="20" t="s">
        <v>3749</v>
      </c>
      <c r="F1129" s="20" t="s">
        <v>3424</v>
      </c>
      <c r="K1129" s="20" t="s">
        <v>2885</v>
      </c>
      <c r="L1129" s="20" t="s">
        <v>1723</v>
      </c>
      <c r="N1129" s="12">
        <f t="shared" si="115"/>
        <v>56</v>
      </c>
      <c r="O1129" s="12">
        <f t="shared" si="110"/>
        <v>3.0270270270270272</v>
      </c>
      <c r="P1129" s="26">
        <v>37</v>
      </c>
      <c r="Q1129" s="30">
        <f t="shared" si="111"/>
        <v>10</v>
      </c>
      <c r="R1129" s="3">
        <f t="shared" si="112"/>
        <v>13</v>
      </c>
      <c r="S1129" s="3">
        <f t="shared" si="113"/>
        <v>13</v>
      </c>
      <c r="T1129" s="3">
        <f t="shared" si="114"/>
        <v>0</v>
      </c>
      <c r="U1129" s="29">
        <v>7</v>
      </c>
      <c r="V1129" s="10">
        <v>5</v>
      </c>
      <c r="W1129" s="32">
        <v>8</v>
      </c>
      <c r="X1129" s="29">
        <v>14</v>
      </c>
      <c r="Y1129" s="32">
        <v>3</v>
      </c>
      <c r="Z1129" s="32">
        <v>0</v>
      </c>
      <c r="AA1129" s="32">
        <v>10</v>
      </c>
      <c r="AB1129" s="34">
        <v>0</v>
      </c>
      <c r="AC1129" s="34">
        <v>0</v>
      </c>
      <c r="AD1129" s="34">
        <v>0</v>
      </c>
    </row>
    <row r="1130" spans="1:30" ht="12.75">
      <c r="A1130" s="11">
        <v>137500</v>
      </c>
      <c r="B1130" s="20" t="s">
        <v>868</v>
      </c>
      <c r="C1130" s="20" t="s">
        <v>7773</v>
      </c>
      <c r="D1130" s="20" t="s">
        <v>3733</v>
      </c>
      <c r="E1130" s="20" t="s">
        <v>3749</v>
      </c>
      <c r="F1130" s="20" t="s">
        <v>3424</v>
      </c>
      <c r="K1130" s="20" t="s">
        <v>2565</v>
      </c>
      <c r="L1130" s="20" t="s">
        <v>6052</v>
      </c>
      <c r="N1130" s="12">
        <f t="shared" si="115"/>
        <v>55.50</v>
      </c>
      <c r="O1130" s="12">
        <f t="shared" si="110"/>
        <v>3.1714285714285713</v>
      </c>
      <c r="P1130" s="26">
        <v>35</v>
      </c>
      <c r="Q1130" s="30">
        <f t="shared" si="111"/>
        <v>10</v>
      </c>
      <c r="R1130" s="3">
        <f t="shared" si="112"/>
        <v>13</v>
      </c>
      <c r="S1130" s="3">
        <f t="shared" si="113"/>
        <v>13</v>
      </c>
      <c r="T1130" s="3">
        <f t="shared" si="114"/>
        <v>0</v>
      </c>
      <c r="U1130" s="29">
        <v>7</v>
      </c>
      <c r="V1130" s="10">
        <v>4</v>
      </c>
      <c r="W1130" s="32">
        <v>9</v>
      </c>
      <c r="X1130" s="29">
        <v>13</v>
      </c>
      <c r="Y1130" s="32">
        <v>3</v>
      </c>
      <c r="Z1130" s="32">
        <v>0</v>
      </c>
      <c r="AA1130" s="32">
        <v>10</v>
      </c>
      <c r="AB1130" s="34">
        <v>0</v>
      </c>
      <c r="AC1130" s="34">
        <v>0</v>
      </c>
      <c r="AD1130" s="34">
        <v>0</v>
      </c>
    </row>
    <row r="1131" spans="1:30" ht="12.75">
      <c r="A1131" s="11">
        <v>375000</v>
      </c>
      <c r="B1131" s="20" t="s">
        <v>868</v>
      </c>
      <c r="C1131" s="20" t="s">
        <v>7657</v>
      </c>
      <c r="D1131" s="20" t="s">
        <v>3733</v>
      </c>
      <c r="E1131" s="20" t="s">
        <v>3749</v>
      </c>
      <c r="F1131" s="20" t="s">
        <v>3424</v>
      </c>
      <c r="K1131" s="20" t="s">
        <v>767</v>
      </c>
      <c r="L1131" s="20" t="s">
        <v>5695</v>
      </c>
      <c r="N1131" s="12">
        <f t="shared" si="115"/>
        <v>54</v>
      </c>
      <c r="O1131" s="12">
        <f t="shared" si="110"/>
        <v>5.40</v>
      </c>
      <c r="P1131" s="26">
        <v>20</v>
      </c>
      <c r="Q1131" s="30">
        <f t="shared" si="111"/>
        <v>9</v>
      </c>
      <c r="R1131" s="3">
        <f t="shared" si="112"/>
        <v>11</v>
      </c>
      <c r="S1131" s="3">
        <f t="shared" si="113"/>
        <v>11</v>
      </c>
      <c r="T1131" s="3">
        <f t="shared" si="114"/>
        <v>0</v>
      </c>
      <c r="U1131" s="29">
        <v>7</v>
      </c>
      <c r="V1131" s="10">
        <v>7</v>
      </c>
      <c r="W1131" s="32">
        <v>7</v>
      </c>
      <c r="X1131" s="29">
        <v>15</v>
      </c>
      <c r="Y1131" s="32">
        <v>0</v>
      </c>
      <c r="Z1131" s="32">
        <v>2</v>
      </c>
      <c r="AA1131" s="32">
        <v>9</v>
      </c>
      <c r="AB1131" s="34">
        <v>0</v>
      </c>
      <c r="AC1131" s="34">
        <v>0</v>
      </c>
      <c r="AD1131" s="34">
        <v>0</v>
      </c>
    </row>
    <row r="1132" spans="1:30" ht="12.75">
      <c r="A1132" s="11">
        <v>375000</v>
      </c>
      <c r="B1132" s="20" t="s">
        <v>868</v>
      </c>
      <c r="C1132" s="20" t="s">
        <v>7666</v>
      </c>
      <c r="D1132" s="20" t="s">
        <v>3733</v>
      </c>
      <c r="E1132" s="20" t="s">
        <v>3749</v>
      </c>
      <c r="F1132" s="20" t="s">
        <v>3424</v>
      </c>
      <c r="K1132" s="20" t="s">
        <v>767</v>
      </c>
      <c r="L1132" s="20" t="s">
        <v>5432</v>
      </c>
      <c r="N1132" s="12">
        <f t="shared" si="115"/>
        <v>54</v>
      </c>
      <c r="O1132" s="12">
        <f t="shared" si="110"/>
        <v>5.40</v>
      </c>
      <c r="P1132" s="26">
        <v>20</v>
      </c>
      <c r="Q1132" s="30">
        <f t="shared" si="111"/>
        <v>9</v>
      </c>
      <c r="R1132" s="3">
        <f t="shared" si="112"/>
        <v>11</v>
      </c>
      <c r="S1132" s="3">
        <f t="shared" si="113"/>
        <v>11</v>
      </c>
      <c r="T1132" s="3">
        <f t="shared" si="114"/>
        <v>0</v>
      </c>
      <c r="U1132" s="29">
        <v>7</v>
      </c>
      <c r="V1132" s="10">
        <v>7</v>
      </c>
      <c r="W1132" s="32">
        <v>7</v>
      </c>
      <c r="X1132" s="29">
        <v>15</v>
      </c>
      <c r="Y1132" s="32">
        <v>0</v>
      </c>
      <c r="Z1132" s="32">
        <v>2</v>
      </c>
      <c r="AA1132" s="32">
        <v>9</v>
      </c>
      <c r="AB1132" s="34">
        <v>0</v>
      </c>
      <c r="AC1132" s="34">
        <v>0</v>
      </c>
      <c r="AD1132" s="34">
        <v>0</v>
      </c>
    </row>
    <row r="1133" spans="1:30" ht="12.75">
      <c r="A1133" s="11">
        <v>375000</v>
      </c>
      <c r="B1133" s="20" t="s">
        <v>868</v>
      </c>
      <c r="C1133" s="20" t="s">
        <v>7655</v>
      </c>
      <c r="D1133" s="20" t="s">
        <v>3733</v>
      </c>
      <c r="E1133" s="20" t="s">
        <v>3749</v>
      </c>
      <c r="F1133" s="20" t="s">
        <v>3424</v>
      </c>
      <c r="K1133" s="20" t="s">
        <v>2886</v>
      </c>
      <c r="L1133" s="20" t="s">
        <v>2431</v>
      </c>
      <c r="N1133" s="12">
        <f t="shared" si="115"/>
        <v>54</v>
      </c>
      <c r="O1133" s="12">
        <f t="shared" si="110"/>
        <v>5.40</v>
      </c>
      <c r="P1133" s="26">
        <v>20</v>
      </c>
      <c r="Q1133" s="30">
        <f t="shared" si="111"/>
        <v>9</v>
      </c>
      <c r="R1133" s="3">
        <f t="shared" si="112"/>
        <v>11</v>
      </c>
      <c r="S1133" s="3">
        <f t="shared" si="113"/>
        <v>11</v>
      </c>
      <c r="T1133" s="3">
        <f t="shared" si="114"/>
        <v>0</v>
      </c>
      <c r="U1133" s="29">
        <v>7</v>
      </c>
      <c r="V1133" s="10">
        <v>7</v>
      </c>
      <c r="W1133" s="32">
        <v>7</v>
      </c>
      <c r="X1133" s="29">
        <v>15</v>
      </c>
      <c r="Y1133" s="32">
        <v>0</v>
      </c>
      <c r="Z1133" s="32">
        <v>2</v>
      </c>
      <c r="AA1133" s="32">
        <v>9</v>
      </c>
      <c r="AB1133" s="34">
        <v>0</v>
      </c>
      <c r="AC1133" s="34">
        <v>0</v>
      </c>
      <c r="AD1133" s="34">
        <v>0</v>
      </c>
    </row>
    <row r="1134" spans="1:30" ht="12.75">
      <c r="A1134" s="11">
        <v>375000</v>
      </c>
      <c r="B1134" s="20" t="s">
        <v>868</v>
      </c>
      <c r="C1134" s="20" t="s">
        <v>7654</v>
      </c>
      <c r="D1134" s="20" t="s">
        <v>3733</v>
      </c>
      <c r="E1134" s="20" t="s">
        <v>3749</v>
      </c>
      <c r="F1134" s="20" t="s">
        <v>3424</v>
      </c>
      <c r="K1134" s="20" t="s">
        <v>2886</v>
      </c>
      <c r="L1134" s="20" t="s">
        <v>2068</v>
      </c>
      <c r="N1134" s="12">
        <f t="shared" si="115"/>
        <v>54</v>
      </c>
      <c r="O1134" s="12">
        <f t="shared" si="110"/>
        <v>5.40</v>
      </c>
      <c r="P1134" s="26">
        <v>20</v>
      </c>
      <c r="Q1134" s="30">
        <f t="shared" si="111"/>
        <v>9</v>
      </c>
      <c r="R1134" s="3">
        <f t="shared" si="112"/>
        <v>11</v>
      </c>
      <c r="S1134" s="3">
        <f t="shared" si="113"/>
        <v>11</v>
      </c>
      <c r="T1134" s="3">
        <f t="shared" si="114"/>
        <v>0</v>
      </c>
      <c r="U1134" s="29">
        <v>7</v>
      </c>
      <c r="V1134" s="10">
        <v>7</v>
      </c>
      <c r="W1134" s="32">
        <v>7</v>
      </c>
      <c r="X1134" s="29">
        <v>15</v>
      </c>
      <c r="Y1134" s="32">
        <v>0</v>
      </c>
      <c r="Z1134" s="32">
        <v>2</v>
      </c>
      <c r="AA1134" s="32">
        <v>9</v>
      </c>
      <c r="AB1134" s="34">
        <v>0</v>
      </c>
      <c r="AC1134" s="34">
        <v>0</v>
      </c>
      <c r="AD1134" s="34">
        <v>0</v>
      </c>
    </row>
    <row r="1135" spans="1:30" ht="12.75">
      <c r="A1135" s="11">
        <v>31</v>
      </c>
      <c r="B1135" s="20" t="s">
        <v>868</v>
      </c>
      <c r="C1135" s="20" t="s">
        <v>7662</v>
      </c>
      <c r="D1135" s="20" t="s">
        <v>3733</v>
      </c>
      <c r="E1135" s="20" t="s">
        <v>3749</v>
      </c>
      <c r="F1135" s="20" t="s">
        <v>3424</v>
      </c>
      <c r="K1135" s="20" t="s">
        <v>2885</v>
      </c>
      <c r="L1135" s="20" t="s">
        <v>8470</v>
      </c>
      <c r="N1135" s="12">
        <f t="shared" si="115"/>
        <v>53.75</v>
      </c>
      <c r="O1135" s="12">
        <f t="shared" si="110"/>
        <v>4.30</v>
      </c>
      <c r="P1135" s="26">
        <v>25</v>
      </c>
      <c r="Q1135" s="30">
        <f t="shared" si="111"/>
        <v>9</v>
      </c>
      <c r="R1135" s="3">
        <f t="shared" si="112"/>
        <v>11</v>
      </c>
      <c r="S1135" s="3">
        <f t="shared" si="113"/>
        <v>11</v>
      </c>
      <c r="T1135" s="3">
        <f t="shared" si="114"/>
        <v>0</v>
      </c>
      <c r="U1135" s="29">
        <v>7</v>
      </c>
      <c r="V1135" s="10">
        <v>6</v>
      </c>
      <c r="W1135" s="32">
        <v>8</v>
      </c>
      <c r="X1135" s="29">
        <v>15</v>
      </c>
      <c r="Y1135" s="32">
        <v>2</v>
      </c>
      <c r="Z1135" s="32">
        <v>0</v>
      </c>
      <c r="AA1135" s="32">
        <v>9</v>
      </c>
      <c r="AB1135" s="34">
        <v>0</v>
      </c>
      <c r="AC1135" s="34">
        <v>0</v>
      </c>
      <c r="AD1135" s="34">
        <v>0</v>
      </c>
    </row>
    <row r="1136" spans="1:30" ht="12.75">
      <c r="A1136" s="11">
        <v>375000</v>
      </c>
      <c r="B1136" s="20" t="s">
        <v>868</v>
      </c>
      <c r="C1136" s="20" t="s">
        <v>7654</v>
      </c>
      <c r="D1136" s="20" t="s">
        <v>3733</v>
      </c>
      <c r="E1136" s="20" t="s">
        <v>3749</v>
      </c>
      <c r="F1136" s="20" t="s">
        <v>3424</v>
      </c>
      <c r="K1136" s="20" t="s">
        <v>2565</v>
      </c>
      <c r="L1136" s="20" t="s">
        <v>2071</v>
      </c>
      <c r="N1136" s="12">
        <f t="shared" si="115"/>
        <v>53.75</v>
      </c>
      <c r="O1136" s="12">
        <f t="shared" si="110"/>
        <v>4.30</v>
      </c>
      <c r="P1136" s="26">
        <v>25</v>
      </c>
      <c r="Q1136" s="30">
        <f t="shared" si="111"/>
        <v>9</v>
      </c>
      <c r="R1136" s="3">
        <f t="shared" si="112"/>
        <v>11</v>
      </c>
      <c r="S1136" s="3">
        <f t="shared" si="113"/>
        <v>11</v>
      </c>
      <c r="T1136" s="3">
        <f t="shared" si="114"/>
        <v>0</v>
      </c>
      <c r="U1136" s="29">
        <v>7</v>
      </c>
      <c r="V1136" s="10">
        <v>6</v>
      </c>
      <c r="W1136" s="32">
        <v>8</v>
      </c>
      <c r="X1136" s="29">
        <v>15</v>
      </c>
      <c r="Y1136" s="32">
        <v>2</v>
      </c>
      <c r="Z1136" s="32">
        <v>0</v>
      </c>
      <c r="AA1136" s="32">
        <v>9</v>
      </c>
      <c r="AB1136" s="34">
        <v>0</v>
      </c>
      <c r="AC1136" s="34">
        <v>0</v>
      </c>
      <c r="AD1136" s="34">
        <v>0</v>
      </c>
    </row>
    <row r="1137" spans="1:30" ht="12.75">
      <c r="A1137" s="11">
        <v>375000</v>
      </c>
      <c r="B1137" s="20" t="s">
        <v>868</v>
      </c>
      <c r="C1137" s="20" t="s">
        <v>7655</v>
      </c>
      <c r="D1137" s="20" t="s">
        <v>3733</v>
      </c>
      <c r="E1137" s="20" t="s">
        <v>3749</v>
      </c>
      <c r="F1137" s="20" t="s">
        <v>3424</v>
      </c>
      <c r="K1137" s="20" t="s">
        <v>2565</v>
      </c>
      <c r="L1137" s="20" t="s">
        <v>2428</v>
      </c>
      <c r="N1137" s="12">
        <f t="shared" si="115"/>
        <v>53.75</v>
      </c>
      <c r="O1137" s="12">
        <f t="shared" si="110"/>
        <v>4.30</v>
      </c>
      <c r="P1137" s="26">
        <v>25</v>
      </c>
      <c r="Q1137" s="30">
        <f t="shared" si="111"/>
        <v>9</v>
      </c>
      <c r="R1137" s="3">
        <f t="shared" si="112"/>
        <v>11</v>
      </c>
      <c r="S1137" s="3">
        <f t="shared" si="113"/>
        <v>11</v>
      </c>
      <c r="T1137" s="3">
        <f t="shared" si="114"/>
        <v>0</v>
      </c>
      <c r="U1137" s="29">
        <v>7</v>
      </c>
      <c r="V1137" s="10">
        <v>6</v>
      </c>
      <c r="W1137" s="32">
        <v>8</v>
      </c>
      <c r="X1137" s="29">
        <v>15</v>
      </c>
      <c r="Y1137" s="32">
        <v>2</v>
      </c>
      <c r="Z1137" s="32">
        <v>0</v>
      </c>
      <c r="AA1137" s="32">
        <v>9</v>
      </c>
      <c r="AB1137" s="34">
        <v>0</v>
      </c>
      <c r="AC1137" s="34">
        <v>0</v>
      </c>
      <c r="AD1137" s="34">
        <v>0</v>
      </c>
    </row>
    <row r="1138" spans="1:30" ht="12.75">
      <c r="A1138" s="11">
        <v>31</v>
      </c>
      <c r="B1138" s="20" t="s">
        <v>868</v>
      </c>
      <c r="C1138" s="20" t="s">
        <v>7662</v>
      </c>
      <c r="D1138" s="20" t="s">
        <v>3733</v>
      </c>
      <c r="E1138" s="20" t="s">
        <v>3749</v>
      </c>
      <c r="F1138" s="20" t="s">
        <v>3424</v>
      </c>
      <c r="K1138" s="20" t="s">
        <v>2885</v>
      </c>
      <c r="L1138" s="20" t="s">
        <v>8471</v>
      </c>
      <c r="N1138" s="12">
        <f t="shared" si="115"/>
        <v>51.75</v>
      </c>
      <c r="O1138" s="12">
        <f t="shared" si="110"/>
        <v>4.1399999999999997</v>
      </c>
      <c r="P1138" s="26">
        <v>25</v>
      </c>
      <c r="Q1138" s="30">
        <f t="shared" si="111"/>
        <v>9</v>
      </c>
      <c r="R1138" s="3">
        <f t="shared" si="112"/>
        <v>11</v>
      </c>
      <c r="S1138" s="3">
        <f t="shared" si="113"/>
        <v>11</v>
      </c>
      <c r="T1138" s="3">
        <f t="shared" si="114"/>
        <v>0</v>
      </c>
      <c r="U1138" s="29">
        <v>7</v>
      </c>
      <c r="V1138" s="10">
        <v>5</v>
      </c>
      <c r="W1138" s="32">
        <v>8</v>
      </c>
      <c r="X1138" s="29">
        <v>13</v>
      </c>
      <c r="Y1138" s="32">
        <v>2</v>
      </c>
      <c r="Z1138" s="32">
        <v>0</v>
      </c>
      <c r="AA1138" s="32">
        <v>9</v>
      </c>
      <c r="AB1138" s="34">
        <v>0</v>
      </c>
      <c r="AC1138" s="34">
        <v>0</v>
      </c>
      <c r="AD1138" s="34">
        <v>0</v>
      </c>
    </row>
    <row r="1139" spans="1:30" ht="12.75">
      <c r="A1139" s="11">
        <v>625000</v>
      </c>
      <c r="B1139" s="20" t="s">
        <v>868</v>
      </c>
      <c r="C1139" s="20" t="s">
        <v>7770</v>
      </c>
      <c r="D1139" s="20" t="s">
        <v>3733</v>
      </c>
      <c r="E1139" s="20" t="s">
        <v>3749</v>
      </c>
      <c r="F1139" s="20" t="s">
        <v>3424</v>
      </c>
      <c r="K1139" s="20" t="s">
        <v>2868</v>
      </c>
      <c r="L1139" s="20" t="s">
        <v>5395</v>
      </c>
      <c r="N1139" s="12">
        <f t="shared" si="115"/>
        <v>51.75</v>
      </c>
      <c r="O1139" s="12">
        <f t="shared" si="110"/>
        <v>4.1399999999999997</v>
      </c>
      <c r="P1139" s="26">
        <v>25</v>
      </c>
      <c r="Q1139" s="30">
        <f t="shared" si="111"/>
        <v>9</v>
      </c>
      <c r="R1139" s="3">
        <f t="shared" si="112"/>
        <v>11</v>
      </c>
      <c r="S1139" s="3">
        <f t="shared" si="113"/>
        <v>11</v>
      </c>
      <c r="T1139" s="3">
        <f t="shared" si="114"/>
        <v>0</v>
      </c>
      <c r="U1139" s="29">
        <v>7</v>
      </c>
      <c r="V1139" s="10">
        <v>5</v>
      </c>
      <c r="W1139" s="32">
        <v>8</v>
      </c>
      <c r="X1139" s="29">
        <v>13</v>
      </c>
      <c r="Y1139" s="32">
        <v>2</v>
      </c>
      <c r="Z1139" s="32">
        <v>0</v>
      </c>
      <c r="AA1139" s="32">
        <v>9</v>
      </c>
      <c r="AB1139" s="34">
        <v>0</v>
      </c>
      <c r="AC1139" s="34">
        <v>0</v>
      </c>
      <c r="AD1139" s="34">
        <v>0</v>
      </c>
    </row>
    <row r="1140" spans="1:30" ht="12.75">
      <c r="A1140" s="11">
        <v>16</v>
      </c>
      <c r="B1140" s="20" t="s">
        <v>870</v>
      </c>
      <c r="C1140" s="20" t="s">
        <v>2344</v>
      </c>
      <c r="D1140" s="20" t="s">
        <v>3733</v>
      </c>
      <c r="E1140" s="20" t="s">
        <v>3749</v>
      </c>
      <c r="F1140" s="20" t="s">
        <v>3424</v>
      </c>
      <c r="K1140" s="20" t="s">
        <v>2885</v>
      </c>
      <c r="L1140" s="20" t="s">
        <v>2269</v>
      </c>
      <c r="N1140" s="12">
        <f t="shared" si="115"/>
        <v>51.75</v>
      </c>
      <c r="O1140" s="12">
        <f t="shared" si="110"/>
        <v>4.1399999999999997</v>
      </c>
      <c r="P1140" s="26">
        <v>25</v>
      </c>
      <c r="Q1140" s="30">
        <f t="shared" si="111"/>
        <v>9</v>
      </c>
      <c r="R1140" s="3">
        <f t="shared" si="112"/>
        <v>11</v>
      </c>
      <c r="S1140" s="3">
        <f t="shared" si="113"/>
        <v>11</v>
      </c>
      <c r="T1140" s="3">
        <f t="shared" si="114"/>
        <v>0</v>
      </c>
      <c r="U1140" s="29">
        <v>7</v>
      </c>
      <c r="V1140" s="10">
        <v>5</v>
      </c>
      <c r="W1140" s="32">
        <v>8</v>
      </c>
      <c r="X1140" s="29">
        <v>13</v>
      </c>
      <c r="Y1140" s="32">
        <v>2</v>
      </c>
      <c r="Z1140" s="32">
        <v>0</v>
      </c>
      <c r="AA1140" s="32">
        <v>9</v>
      </c>
      <c r="AB1140" s="34">
        <v>0</v>
      </c>
      <c r="AC1140" s="34">
        <v>0</v>
      </c>
      <c r="AD1140" s="34">
        <v>0</v>
      </c>
    </row>
    <row r="1141" spans="1:30" ht="12.75">
      <c r="A1141" s="11">
        <v>312500</v>
      </c>
      <c r="B1141" s="20" t="s">
        <v>868</v>
      </c>
      <c r="C1141" s="20" t="s">
        <v>7654</v>
      </c>
      <c r="D1141" s="20" t="s">
        <v>3733</v>
      </c>
      <c r="E1141" s="20" t="s">
        <v>3749</v>
      </c>
      <c r="F1141" s="20" t="s">
        <v>3424</v>
      </c>
      <c r="K1141" s="20" t="s">
        <v>2884</v>
      </c>
      <c r="L1141" s="20" t="s">
        <v>2134</v>
      </c>
      <c r="N1141" s="12">
        <f t="shared" si="115"/>
        <v>59</v>
      </c>
      <c r="O1141" s="12">
        <f t="shared" si="110"/>
        <v>3.9333333333333331</v>
      </c>
      <c r="P1141" s="26">
        <v>30</v>
      </c>
      <c r="Q1141" s="30">
        <f t="shared" si="111"/>
        <v>8</v>
      </c>
      <c r="R1141" s="3">
        <f t="shared" si="112"/>
        <v>14</v>
      </c>
      <c r="S1141" s="3">
        <f t="shared" si="113"/>
        <v>14</v>
      </c>
      <c r="T1141" s="3">
        <f t="shared" si="114"/>
        <v>0</v>
      </c>
      <c r="U1141" s="29">
        <v>6</v>
      </c>
      <c r="V1141" s="10">
        <v>7</v>
      </c>
      <c r="W1141" s="32">
        <v>7</v>
      </c>
      <c r="X1141" s="29">
        <v>15</v>
      </c>
      <c r="Y1141" s="32">
        <v>3</v>
      </c>
      <c r="Z1141" s="32">
        <v>3</v>
      </c>
      <c r="AA1141" s="32">
        <v>8</v>
      </c>
      <c r="AB1141" s="34">
        <v>0</v>
      </c>
      <c r="AC1141" s="34">
        <v>0</v>
      </c>
      <c r="AD1141" s="34">
        <v>0</v>
      </c>
    </row>
    <row r="1142" spans="1:30" ht="12.75">
      <c r="A1142" s="11">
        <v>77500</v>
      </c>
      <c r="B1142" s="20" t="s">
        <v>868</v>
      </c>
      <c r="C1142" s="20" t="s">
        <v>7663</v>
      </c>
      <c r="D1142" s="20" t="s">
        <v>3733</v>
      </c>
      <c r="E1142" s="20" t="s">
        <v>3749</v>
      </c>
      <c r="F1142" s="20" t="s">
        <v>3424</v>
      </c>
      <c r="K1142" s="20" t="s">
        <v>2882</v>
      </c>
      <c r="L1142" s="20" t="s">
        <v>4989</v>
      </c>
      <c r="N1142" s="12">
        <f t="shared" si="115"/>
        <v>57</v>
      </c>
      <c r="O1142" s="12">
        <f t="shared" si="110"/>
        <v>2.7804878048780486</v>
      </c>
      <c r="P1142" s="26">
        <v>41</v>
      </c>
      <c r="Q1142" s="30">
        <f t="shared" si="111"/>
        <v>8</v>
      </c>
      <c r="R1142" s="3">
        <f t="shared" si="112"/>
        <v>14</v>
      </c>
      <c r="S1142" s="3">
        <f t="shared" si="113"/>
        <v>14</v>
      </c>
      <c r="T1142" s="3">
        <f t="shared" si="114"/>
        <v>0</v>
      </c>
      <c r="U1142" s="29">
        <v>6</v>
      </c>
      <c r="V1142" s="10">
        <v>6</v>
      </c>
      <c r="W1142" s="32">
        <v>7</v>
      </c>
      <c r="X1142" s="29">
        <v>13</v>
      </c>
      <c r="Y1142" s="32">
        <v>3</v>
      </c>
      <c r="Z1142" s="32">
        <v>3</v>
      </c>
      <c r="AA1142" s="32">
        <v>8</v>
      </c>
      <c r="AB1142" s="34">
        <v>0</v>
      </c>
      <c r="AC1142" s="34">
        <v>0</v>
      </c>
      <c r="AD1142" s="34">
        <v>0</v>
      </c>
    </row>
    <row r="1143" spans="1:30" ht="12.75">
      <c r="A1143" s="11">
        <v>31</v>
      </c>
      <c r="B1143" s="20" t="s">
        <v>868</v>
      </c>
      <c r="C1143" s="20" t="s">
        <v>7662</v>
      </c>
      <c r="D1143" s="20" t="s">
        <v>3733</v>
      </c>
      <c r="E1143" s="20" t="s">
        <v>3749</v>
      </c>
      <c r="F1143" s="20" t="s">
        <v>3424</v>
      </c>
      <c r="K1143" s="20" t="s">
        <v>2885</v>
      </c>
      <c r="L1143" s="20" t="s">
        <v>8472</v>
      </c>
      <c r="N1143" s="12">
        <f t="shared" si="115"/>
        <v>47</v>
      </c>
      <c r="O1143" s="12">
        <f t="shared" si="110"/>
        <v>3.76</v>
      </c>
      <c r="P1143" s="26">
        <v>25</v>
      </c>
      <c r="Q1143" s="30">
        <f t="shared" si="111"/>
        <v>8</v>
      </c>
      <c r="R1143" s="3">
        <f t="shared" si="112"/>
        <v>10</v>
      </c>
      <c r="S1143" s="3">
        <f t="shared" si="113"/>
        <v>10</v>
      </c>
      <c r="T1143" s="3">
        <f t="shared" si="114"/>
        <v>0</v>
      </c>
      <c r="U1143" s="29">
        <v>6</v>
      </c>
      <c r="V1143" s="10">
        <v>5</v>
      </c>
      <c r="W1143" s="32">
        <v>7</v>
      </c>
      <c r="X1143" s="29">
        <v>11</v>
      </c>
      <c r="Y1143" s="32">
        <v>2</v>
      </c>
      <c r="Z1143" s="32">
        <v>0</v>
      </c>
      <c r="AA1143" s="32">
        <v>8</v>
      </c>
      <c r="AB1143" s="34">
        <v>0</v>
      </c>
      <c r="AC1143" s="34">
        <v>0</v>
      </c>
      <c r="AD1143" s="34">
        <v>0</v>
      </c>
    </row>
    <row r="1144" spans="1:30" ht="12.75">
      <c r="A1144" s="11">
        <v>524999</v>
      </c>
      <c r="B1144" s="20" t="s">
        <v>870</v>
      </c>
      <c r="C1144" s="20" t="s">
        <v>3086</v>
      </c>
      <c r="D1144" s="20" t="s">
        <v>3733</v>
      </c>
      <c r="E1144" s="20" t="s">
        <v>3749</v>
      </c>
      <c r="F1144" s="20" t="s">
        <v>3424</v>
      </c>
      <c r="K1144" s="20" t="s">
        <v>2885</v>
      </c>
      <c r="L1144" s="20" t="s">
        <v>3121</v>
      </c>
      <c r="N1144" s="12">
        <f t="shared" si="115"/>
        <v>47</v>
      </c>
      <c r="O1144" s="12">
        <f t="shared" si="110"/>
        <v>3.76</v>
      </c>
      <c r="P1144" s="26">
        <v>25</v>
      </c>
      <c r="Q1144" s="30">
        <f t="shared" si="111"/>
        <v>8</v>
      </c>
      <c r="R1144" s="3">
        <f t="shared" si="112"/>
        <v>10</v>
      </c>
      <c r="S1144" s="3">
        <f t="shared" si="113"/>
        <v>10</v>
      </c>
      <c r="T1144" s="3">
        <f t="shared" si="114"/>
        <v>0</v>
      </c>
      <c r="U1144" s="29">
        <v>6</v>
      </c>
      <c r="V1144" s="10">
        <v>5</v>
      </c>
      <c r="W1144" s="32">
        <v>7</v>
      </c>
      <c r="X1144" s="29">
        <v>11</v>
      </c>
      <c r="Y1144" s="32">
        <v>2</v>
      </c>
      <c r="Z1144" s="32">
        <v>0</v>
      </c>
      <c r="AA1144" s="32">
        <v>8</v>
      </c>
      <c r="AB1144" s="34">
        <v>0</v>
      </c>
      <c r="AC1144" s="34">
        <v>0</v>
      </c>
      <c r="AD1144" s="34">
        <v>0</v>
      </c>
    </row>
    <row r="1145" spans="1:30" ht="12.75">
      <c r="A1145" s="11">
        <v>387500</v>
      </c>
      <c r="B1145" s="20" t="s">
        <v>870</v>
      </c>
      <c r="C1145" s="20" t="s">
        <v>4006</v>
      </c>
      <c r="D1145" s="20" t="s">
        <v>3733</v>
      </c>
      <c r="E1145" s="20" t="s">
        <v>3749</v>
      </c>
      <c r="F1145" s="20" t="s">
        <v>3424</v>
      </c>
      <c r="K1145" s="20" t="s">
        <v>2885</v>
      </c>
      <c r="L1145" s="20" t="s">
        <v>4007</v>
      </c>
      <c r="N1145" s="12">
        <f t="shared" si="115"/>
        <v>47</v>
      </c>
      <c r="O1145" s="12">
        <f t="shared" si="110"/>
        <v>3.76</v>
      </c>
      <c r="P1145" s="26">
        <v>25</v>
      </c>
      <c r="Q1145" s="30">
        <f t="shared" si="111"/>
        <v>8</v>
      </c>
      <c r="R1145" s="3">
        <f t="shared" si="112"/>
        <v>10</v>
      </c>
      <c r="S1145" s="3">
        <f t="shared" si="113"/>
        <v>10</v>
      </c>
      <c r="T1145" s="3">
        <f t="shared" si="114"/>
        <v>0</v>
      </c>
      <c r="U1145" s="29">
        <v>6</v>
      </c>
      <c r="V1145" s="10">
        <v>5</v>
      </c>
      <c r="W1145" s="32">
        <v>7</v>
      </c>
      <c r="X1145" s="29">
        <v>11</v>
      </c>
      <c r="Y1145" s="32">
        <v>2</v>
      </c>
      <c r="Z1145" s="32">
        <v>0</v>
      </c>
      <c r="AA1145" s="32">
        <v>8</v>
      </c>
      <c r="AB1145" s="34">
        <v>0</v>
      </c>
      <c r="AC1145" s="34">
        <v>0</v>
      </c>
      <c r="AD1145" s="34">
        <v>0</v>
      </c>
    </row>
    <row r="1146" spans="1:30" ht="12.75">
      <c r="A1146" s="11">
        <v>2500</v>
      </c>
      <c r="B1146" s="20" t="s">
        <v>870</v>
      </c>
      <c r="C1146" s="20" t="s">
        <v>3190</v>
      </c>
      <c r="D1146" s="20" t="s">
        <v>3733</v>
      </c>
      <c r="E1146" s="20" t="s">
        <v>3749</v>
      </c>
      <c r="F1146" s="20" t="s">
        <v>3424</v>
      </c>
      <c r="K1146" s="20" t="s">
        <v>2565</v>
      </c>
      <c r="L1146" s="20" t="s">
        <v>3205</v>
      </c>
      <c r="N1146" s="12">
        <f t="shared" si="115"/>
        <v>47</v>
      </c>
      <c r="O1146" s="12">
        <f t="shared" si="110"/>
        <v>3.76</v>
      </c>
      <c r="P1146" s="26">
        <v>25</v>
      </c>
      <c r="Q1146" s="30">
        <f t="shared" si="111"/>
        <v>8</v>
      </c>
      <c r="R1146" s="3">
        <f t="shared" si="112"/>
        <v>10</v>
      </c>
      <c r="S1146" s="3">
        <f t="shared" si="113"/>
        <v>10</v>
      </c>
      <c r="T1146" s="3">
        <f t="shared" si="114"/>
        <v>0</v>
      </c>
      <c r="U1146" s="29">
        <v>6</v>
      </c>
      <c r="V1146" s="10">
        <v>5</v>
      </c>
      <c r="W1146" s="32">
        <v>7</v>
      </c>
      <c r="X1146" s="29">
        <v>11</v>
      </c>
      <c r="Y1146" s="32">
        <v>2</v>
      </c>
      <c r="Z1146" s="32">
        <v>0</v>
      </c>
      <c r="AA1146" s="32">
        <v>8</v>
      </c>
      <c r="AB1146" s="34">
        <v>0</v>
      </c>
      <c r="AC1146" s="34">
        <v>0</v>
      </c>
      <c r="AD1146" s="34">
        <v>0</v>
      </c>
    </row>
    <row r="1147" spans="1:30" ht="12.75">
      <c r="A1147" s="11">
        <v>187500</v>
      </c>
      <c r="B1147" s="20" t="s">
        <v>870</v>
      </c>
      <c r="C1147" s="20" t="s">
        <v>5660</v>
      </c>
      <c r="D1147" s="20" t="s">
        <v>3733</v>
      </c>
      <c r="E1147" s="20" t="s">
        <v>3749</v>
      </c>
      <c r="F1147" s="20" t="s">
        <v>3424</v>
      </c>
      <c r="K1147" s="20" t="s">
        <v>5771</v>
      </c>
      <c r="L1147" s="20" t="s">
        <v>5772</v>
      </c>
      <c r="N1147" s="12">
        <f t="shared" si="115"/>
        <v>47</v>
      </c>
      <c r="O1147" s="12">
        <f t="shared" si="110"/>
        <v>3.76</v>
      </c>
      <c r="P1147" s="26">
        <v>25</v>
      </c>
      <c r="Q1147" s="30">
        <f t="shared" si="111"/>
        <v>8</v>
      </c>
      <c r="R1147" s="3">
        <f t="shared" si="112"/>
        <v>10</v>
      </c>
      <c r="S1147" s="3">
        <f t="shared" si="113"/>
        <v>10</v>
      </c>
      <c r="T1147" s="3">
        <f t="shared" si="114"/>
        <v>0</v>
      </c>
      <c r="U1147" s="29">
        <v>6</v>
      </c>
      <c r="V1147" s="10">
        <v>5</v>
      </c>
      <c r="W1147" s="32">
        <v>7</v>
      </c>
      <c r="X1147" s="29">
        <v>11</v>
      </c>
      <c r="Y1147" s="32">
        <v>2</v>
      </c>
      <c r="Z1147" s="32">
        <v>0</v>
      </c>
      <c r="AA1147" s="32">
        <v>8</v>
      </c>
      <c r="AB1147" s="34">
        <v>0</v>
      </c>
      <c r="AC1147" s="34">
        <v>0</v>
      </c>
      <c r="AD1147" s="34">
        <v>0</v>
      </c>
    </row>
    <row r="1148" spans="1:30" ht="12.75">
      <c r="A1148" s="11">
        <v>2500</v>
      </c>
      <c r="B1148" s="20" t="s">
        <v>870</v>
      </c>
      <c r="C1148" s="20" t="s">
        <v>1442</v>
      </c>
      <c r="D1148" s="20" t="s">
        <v>3733</v>
      </c>
      <c r="E1148" s="20" t="s">
        <v>3749</v>
      </c>
      <c r="F1148" s="20" t="s">
        <v>3424</v>
      </c>
      <c r="K1148" s="20" t="s">
        <v>2887</v>
      </c>
      <c r="L1148" s="20" t="s">
        <v>1447</v>
      </c>
      <c r="N1148" s="12">
        <f t="shared" si="115"/>
        <v>47</v>
      </c>
      <c r="O1148" s="12">
        <f t="shared" si="110"/>
        <v>3.76</v>
      </c>
      <c r="P1148" s="26">
        <v>25</v>
      </c>
      <c r="Q1148" s="30">
        <f t="shared" si="111"/>
        <v>8</v>
      </c>
      <c r="R1148" s="3">
        <f t="shared" si="112"/>
        <v>10</v>
      </c>
      <c r="S1148" s="3">
        <f t="shared" si="113"/>
        <v>10</v>
      </c>
      <c r="T1148" s="3">
        <f t="shared" si="114"/>
        <v>0</v>
      </c>
      <c r="U1148" s="29">
        <v>6</v>
      </c>
      <c r="V1148" s="10">
        <v>5</v>
      </c>
      <c r="W1148" s="32">
        <v>7</v>
      </c>
      <c r="X1148" s="29">
        <v>11</v>
      </c>
      <c r="Y1148" s="32">
        <v>2</v>
      </c>
      <c r="Z1148" s="32">
        <v>0</v>
      </c>
      <c r="AA1148" s="32">
        <v>8</v>
      </c>
      <c r="AB1148" s="34">
        <v>0</v>
      </c>
      <c r="AC1148" s="34">
        <v>0</v>
      </c>
      <c r="AD1148" s="34">
        <v>0</v>
      </c>
    </row>
    <row r="1149" spans="1:30" ht="12.75">
      <c r="A1149" s="11">
        <v>332188</v>
      </c>
      <c r="B1149" s="20" t="s">
        <v>871</v>
      </c>
      <c r="C1149" s="20" t="s">
        <v>7789</v>
      </c>
      <c r="D1149" s="20" t="s">
        <v>3733</v>
      </c>
      <c r="E1149" s="20" t="s">
        <v>3749</v>
      </c>
      <c r="F1149" s="20" t="s">
        <v>3424</v>
      </c>
      <c r="K1149" s="20" t="s">
        <v>2885</v>
      </c>
      <c r="L1149" s="20" t="s">
        <v>7794</v>
      </c>
      <c r="N1149" s="12">
        <f t="shared" si="115"/>
        <v>47</v>
      </c>
      <c r="O1149" s="12">
        <f t="shared" si="110"/>
        <v>3.76</v>
      </c>
      <c r="P1149" s="26">
        <v>25</v>
      </c>
      <c r="Q1149" s="30">
        <f t="shared" si="111"/>
        <v>8</v>
      </c>
      <c r="R1149" s="3">
        <f t="shared" si="112"/>
        <v>10</v>
      </c>
      <c r="S1149" s="3">
        <f t="shared" si="113"/>
        <v>10</v>
      </c>
      <c r="T1149" s="3">
        <f t="shared" si="114"/>
        <v>0</v>
      </c>
      <c r="U1149" s="29">
        <v>6</v>
      </c>
      <c r="V1149" s="10">
        <v>5</v>
      </c>
      <c r="W1149" s="32">
        <v>7</v>
      </c>
      <c r="X1149" s="29">
        <v>11</v>
      </c>
      <c r="Y1149" s="32">
        <v>2</v>
      </c>
      <c r="Z1149" s="32">
        <v>0</v>
      </c>
      <c r="AA1149" s="32">
        <v>8</v>
      </c>
      <c r="AB1149" s="34">
        <v>0</v>
      </c>
      <c r="AC1149" s="34">
        <v>0</v>
      </c>
      <c r="AD1149" s="34">
        <v>0</v>
      </c>
    </row>
    <row r="1150" spans="1:30" ht="12.75">
      <c r="A1150" s="11">
        <v>693750</v>
      </c>
      <c r="B1150" s="20" t="s">
        <v>868</v>
      </c>
      <c r="C1150" s="20" t="s">
        <v>638</v>
      </c>
      <c r="D1150" s="20" t="s">
        <v>3733</v>
      </c>
      <c r="E1150" s="20" t="s">
        <v>3749</v>
      </c>
      <c r="F1150" s="20" t="s">
        <v>3424</v>
      </c>
      <c r="K1150" s="20" t="s">
        <v>771</v>
      </c>
      <c r="L1150" s="20" t="s">
        <v>1162</v>
      </c>
      <c r="N1150" s="12">
        <f t="shared" si="115"/>
        <v>50.25</v>
      </c>
      <c r="O1150" s="12">
        <f t="shared" si="110"/>
        <v>3.35</v>
      </c>
      <c r="P1150" s="26">
        <v>30</v>
      </c>
      <c r="Q1150" s="30">
        <f t="shared" si="111"/>
        <v>7</v>
      </c>
      <c r="R1150" s="3">
        <f t="shared" si="112"/>
        <v>11</v>
      </c>
      <c r="S1150" s="3">
        <f t="shared" si="113"/>
        <v>11</v>
      </c>
      <c r="T1150" s="3">
        <f t="shared" si="114"/>
        <v>0</v>
      </c>
      <c r="U1150" s="29">
        <v>5</v>
      </c>
      <c r="V1150" s="10">
        <v>7</v>
      </c>
      <c r="W1150" s="32">
        <v>6</v>
      </c>
      <c r="X1150" s="29">
        <v>13</v>
      </c>
      <c r="Y1150" s="32">
        <v>2</v>
      </c>
      <c r="Z1150" s="32">
        <v>2</v>
      </c>
      <c r="AA1150" s="32">
        <v>7</v>
      </c>
      <c r="AB1150" s="34">
        <v>0</v>
      </c>
      <c r="AC1150" s="34">
        <v>0</v>
      </c>
      <c r="AD1150" s="34">
        <v>0</v>
      </c>
    </row>
    <row r="1151" spans="1:30" ht="12.75">
      <c r="A1151" s="11">
        <v>234375</v>
      </c>
      <c r="B1151" s="20" t="s">
        <v>877</v>
      </c>
      <c r="C1151" s="20" t="s">
        <v>7045</v>
      </c>
      <c r="D1151" s="20" t="s">
        <v>3733</v>
      </c>
      <c r="E1151" s="20" t="s">
        <v>3749</v>
      </c>
      <c r="F1151" s="20" t="s">
        <v>3424</v>
      </c>
      <c r="K1151" s="20" t="s">
        <v>771</v>
      </c>
      <c r="L1151" s="20" t="s">
        <v>1594</v>
      </c>
      <c r="N1151" s="12">
        <f t="shared" si="115"/>
        <v>50.25</v>
      </c>
      <c r="O1151" s="12">
        <f t="shared" si="110"/>
        <v>3.35</v>
      </c>
      <c r="P1151" s="26">
        <v>30</v>
      </c>
      <c r="Q1151" s="30">
        <f t="shared" si="111"/>
        <v>7</v>
      </c>
      <c r="R1151" s="3">
        <f t="shared" si="112"/>
        <v>11</v>
      </c>
      <c r="S1151" s="3">
        <f t="shared" si="113"/>
        <v>11</v>
      </c>
      <c r="T1151" s="3">
        <f t="shared" si="114"/>
        <v>0</v>
      </c>
      <c r="U1151" s="29">
        <v>5</v>
      </c>
      <c r="V1151" s="10">
        <v>7</v>
      </c>
      <c r="W1151" s="32">
        <v>6</v>
      </c>
      <c r="X1151" s="29">
        <v>13</v>
      </c>
      <c r="Y1151" s="32">
        <v>2</v>
      </c>
      <c r="Z1151" s="32">
        <v>2</v>
      </c>
      <c r="AA1151" s="32">
        <v>7</v>
      </c>
      <c r="AB1151" s="34">
        <v>0</v>
      </c>
      <c r="AC1151" s="34">
        <v>0</v>
      </c>
      <c r="AD1151" s="34">
        <v>0</v>
      </c>
    </row>
    <row r="1152" spans="1:30" ht="12.75">
      <c r="A1152" s="11">
        <v>231250</v>
      </c>
      <c r="B1152" s="20" t="s">
        <v>873</v>
      </c>
      <c r="D1152" s="20" t="s">
        <v>3733</v>
      </c>
      <c r="E1152" s="20" t="s">
        <v>3749</v>
      </c>
      <c r="F1152" s="20" t="s">
        <v>3424</v>
      </c>
      <c r="K1152" s="20" t="s">
        <v>771</v>
      </c>
      <c r="L1152" s="20" t="s">
        <v>1072</v>
      </c>
      <c r="N1152" s="12">
        <f t="shared" si="115"/>
        <v>50.25</v>
      </c>
      <c r="O1152" s="12">
        <f t="shared" si="110"/>
        <v>3.35</v>
      </c>
      <c r="P1152" s="26">
        <v>30</v>
      </c>
      <c r="Q1152" s="30">
        <f t="shared" si="111"/>
        <v>7</v>
      </c>
      <c r="R1152" s="3">
        <f t="shared" si="112"/>
        <v>11</v>
      </c>
      <c r="S1152" s="3">
        <f t="shared" si="113"/>
        <v>11</v>
      </c>
      <c r="T1152" s="3">
        <f t="shared" si="114"/>
        <v>0</v>
      </c>
      <c r="U1152" s="29">
        <v>5</v>
      </c>
      <c r="V1152" s="10">
        <v>7</v>
      </c>
      <c r="W1152" s="32">
        <v>6</v>
      </c>
      <c r="X1152" s="29">
        <v>13</v>
      </c>
      <c r="Y1152" s="32">
        <v>2</v>
      </c>
      <c r="Z1152" s="32">
        <v>2</v>
      </c>
      <c r="AA1152" s="32">
        <v>7</v>
      </c>
      <c r="AB1152" s="34">
        <v>0</v>
      </c>
      <c r="AC1152" s="34">
        <v>0</v>
      </c>
      <c r="AD1152" s="34">
        <v>0</v>
      </c>
    </row>
    <row r="1153" spans="1:30" ht="12.75">
      <c r="A1153" s="11">
        <v>30000</v>
      </c>
      <c r="B1153" s="20" t="s">
        <v>868</v>
      </c>
      <c r="C1153" s="20" t="s">
        <v>638</v>
      </c>
      <c r="D1153" s="20" t="s">
        <v>3733</v>
      </c>
      <c r="E1153" s="20" t="s">
        <v>3749</v>
      </c>
      <c r="F1153" s="20" t="s">
        <v>3424</v>
      </c>
      <c r="K1153" s="20" t="s">
        <v>767</v>
      </c>
      <c r="L1153" s="20" t="s">
        <v>1042</v>
      </c>
      <c r="N1153" s="12">
        <f t="shared" si="115"/>
        <v>43.25</v>
      </c>
      <c r="O1153" s="12">
        <f t="shared" si="110"/>
        <v>4.325</v>
      </c>
      <c r="P1153" s="26">
        <v>20</v>
      </c>
      <c r="Q1153" s="30">
        <f t="shared" si="111"/>
        <v>7</v>
      </c>
      <c r="R1153" s="3">
        <f t="shared" si="112"/>
        <v>8</v>
      </c>
      <c r="S1153" s="3">
        <f t="shared" si="113"/>
        <v>8</v>
      </c>
      <c r="T1153" s="3">
        <f t="shared" si="114"/>
        <v>0</v>
      </c>
      <c r="U1153" s="29">
        <v>6</v>
      </c>
      <c r="V1153" s="10">
        <v>6</v>
      </c>
      <c r="W1153" s="32">
        <v>6</v>
      </c>
      <c r="X1153" s="29">
        <v>11</v>
      </c>
      <c r="Y1153" s="32">
        <v>0</v>
      </c>
      <c r="Z1153" s="32">
        <v>1</v>
      </c>
      <c r="AA1153" s="32">
        <v>7</v>
      </c>
      <c r="AB1153" s="34">
        <v>0</v>
      </c>
      <c r="AC1153" s="34">
        <v>0</v>
      </c>
      <c r="AD1153" s="34">
        <v>0</v>
      </c>
    </row>
    <row r="1154" spans="1:30" ht="12.75">
      <c r="A1154" s="11">
        <v>30000</v>
      </c>
      <c r="B1154" s="20" t="s">
        <v>868</v>
      </c>
      <c r="C1154" s="20" t="s">
        <v>638</v>
      </c>
      <c r="D1154" s="20" t="s">
        <v>3733</v>
      </c>
      <c r="E1154" s="20" t="s">
        <v>3749</v>
      </c>
      <c r="F1154" s="20" t="s">
        <v>3424</v>
      </c>
      <c r="K1154" s="20" t="s">
        <v>767</v>
      </c>
      <c r="L1154" s="20" t="s">
        <v>1043</v>
      </c>
      <c r="N1154" s="12">
        <f t="shared" si="115"/>
        <v>43.25</v>
      </c>
      <c r="O1154" s="12">
        <f t="shared" si="116" ref="O1154:O1217">N1154/(P1154*0.5)</f>
        <v>4.325</v>
      </c>
      <c r="P1154" s="26">
        <v>20</v>
      </c>
      <c r="Q1154" s="30">
        <f t="shared" si="117" ref="Q1154:Q1217">MAX(Y1154:AD1154)</f>
        <v>7</v>
      </c>
      <c r="R1154" s="3">
        <f t="shared" si="118" ref="R1154:R1217">SUM(Y1154:AD1154)</f>
        <v>8</v>
      </c>
      <c r="S1154" s="3">
        <f t="shared" si="119" ref="S1154:S1217">SUM(Y1154:AA1154)</f>
        <v>8</v>
      </c>
      <c r="T1154" s="3">
        <f t="shared" si="120" ref="T1154:T1217">SUM(AB1154:AD1154)</f>
        <v>0</v>
      </c>
      <c r="U1154" s="29">
        <v>6</v>
      </c>
      <c r="V1154" s="10">
        <v>6</v>
      </c>
      <c r="W1154" s="32">
        <v>6</v>
      </c>
      <c r="X1154" s="29">
        <v>11</v>
      </c>
      <c r="Y1154" s="32">
        <v>0</v>
      </c>
      <c r="Z1154" s="32">
        <v>1</v>
      </c>
      <c r="AA1154" s="32">
        <v>7</v>
      </c>
      <c r="AB1154" s="34">
        <v>0</v>
      </c>
      <c r="AC1154" s="34">
        <v>0</v>
      </c>
      <c r="AD1154" s="34">
        <v>0</v>
      </c>
    </row>
    <row r="1155" spans="1:30" ht="12.75">
      <c r="A1155" s="11">
        <v>10000</v>
      </c>
      <c r="B1155" s="20" t="s">
        <v>870</v>
      </c>
      <c r="C1155" s="20" t="s">
        <v>3067</v>
      </c>
      <c r="D1155" s="20" t="s">
        <v>3733</v>
      </c>
      <c r="E1155" s="20" t="s">
        <v>3749</v>
      </c>
      <c r="F1155" s="20" t="s">
        <v>3424</v>
      </c>
      <c r="K1155" s="20" t="s">
        <v>767</v>
      </c>
      <c r="L1155" s="20" t="s">
        <v>3065</v>
      </c>
      <c r="N1155" s="12">
        <f t="shared" si="115"/>
        <v>43.25</v>
      </c>
      <c r="O1155" s="12">
        <f t="shared" si="116"/>
        <v>4.325</v>
      </c>
      <c r="P1155" s="26">
        <v>20</v>
      </c>
      <c r="Q1155" s="30">
        <f t="shared" si="117"/>
        <v>7</v>
      </c>
      <c r="R1155" s="3">
        <f t="shared" si="118"/>
        <v>8</v>
      </c>
      <c r="S1155" s="3">
        <f t="shared" si="119"/>
        <v>8</v>
      </c>
      <c r="T1155" s="3">
        <f t="shared" si="120"/>
        <v>0</v>
      </c>
      <c r="U1155" s="29">
        <v>6</v>
      </c>
      <c r="V1155" s="10">
        <v>6</v>
      </c>
      <c r="W1155" s="32">
        <v>6</v>
      </c>
      <c r="X1155" s="29">
        <v>11</v>
      </c>
      <c r="Y1155" s="32">
        <v>0</v>
      </c>
      <c r="Z1155" s="32">
        <v>1</v>
      </c>
      <c r="AA1155" s="32">
        <v>7</v>
      </c>
      <c r="AB1155" s="34">
        <v>0</v>
      </c>
      <c r="AC1155" s="34">
        <v>0</v>
      </c>
      <c r="AD1155" s="34">
        <v>0</v>
      </c>
    </row>
    <row r="1156" spans="1:30" ht="12.75">
      <c r="A1156" s="11">
        <v>168325</v>
      </c>
      <c r="B1156" s="20" t="s">
        <v>870</v>
      </c>
      <c r="C1156" s="20" t="s">
        <v>3086</v>
      </c>
      <c r="D1156" s="20" t="s">
        <v>3733</v>
      </c>
      <c r="E1156" s="20" t="s">
        <v>3749</v>
      </c>
      <c r="F1156" s="20" t="s">
        <v>3424</v>
      </c>
      <c r="K1156" s="20" t="s">
        <v>767</v>
      </c>
      <c r="L1156" s="20" t="s">
        <v>3124</v>
      </c>
      <c r="N1156" s="12">
        <f t="shared" si="115"/>
        <v>43.25</v>
      </c>
      <c r="O1156" s="12">
        <f t="shared" si="116"/>
        <v>4.325</v>
      </c>
      <c r="P1156" s="26">
        <v>20</v>
      </c>
      <c r="Q1156" s="30">
        <f t="shared" si="117"/>
        <v>7</v>
      </c>
      <c r="R1156" s="3">
        <f t="shared" si="118"/>
        <v>8</v>
      </c>
      <c r="S1156" s="3">
        <f t="shared" si="119"/>
        <v>8</v>
      </c>
      <c r="T1156" s="3">
        <f t="shared" si="120"/>
        <v>0</v>
      </c>
      <c r="U1156" s="29">
        <v>6</v>
      </c>
      <c r="V1156" s="10">
        <v>6</v>
      </c>
      <c r="W1156" s="32">
        <v>6</v>
      </c>
      <c r="X1156" s="29">
        <v>11</v>
      </c>
      <c r="Y1156" s="32">
        <v>0</v>
      </c>
      <c r="Z1156" s="32">
        <v>1</v>
      </c>
      <c r="AA1156" s="32">
        <v>7</v>
      </c>
      <c r="AB1156" s="34">
        <v>0</v>
      </c>
      <c r="AC1156" s="34">
        <v>0</v>
      </c>
      <c r="AD1156" s="34">
        <v>0</v>
      </c>
    </row>
    <row r="1157" spans="1:30" ht="12.75">
      <c r="A1157" s="11">
        <v>1062500</v>
      </c>
      <c r="B1157" s="20" t="s">
        <v>870</v>
      </c>
      <c r="C1157" s="20" t="s">
        <v>1982</v>
      </c>
      <c r="D1157" s="20" t="s">
        <v>3733</v>
      </c>
      <c r="E1157" s="20" t="s">
        <v>3749</v>
      </c>
      <c r="F1157" s="20" t="s">
        <v>3424</v>
      </c>
      <c r="K1157" s="20" t="s">
        <v>767</v>
      </c>
      <c r="L1157" s="20" t="s">
        <v>1990</v>
      </c>
      <c r="N1157" s="12">
        <f t="shared" si="115"/>
        <v>43.25</v>
      </c>
      <c r="O1157" s="12">
        <f t="shared" si="116"/>
        <v>4.325</v>
      </c>
      <c r="P1157" s="26">
        <v>20</v>
      </c>
      <c r="Q1157" s="30">
        <f t="shared" si="117"/>
        <v>7</v>
      </c>
      <c r="R1157" s="3">
        <f t="shared" si="118"/>
        <v>8</v>
      </c>
      <c r="S1157" s="3">
        <f t="shared" si="119"/>
        <v>8</v>
      </c>
      <c r="T1157" s="3">
        <f t="shared" si="120"/>
        <v>0</v>
      </c>
      <c r="U1157" s="29">
        <v>6</v>
      </c>
      <c r="V1157" s="10">
        <v>6</v>
      </c>
      <c r="W1157" s="32">
        <v>6</v>
      </c>
      <c r="X1157" s="29">
        <v>11</v>
      </c>
      <c r="Y1157" s="32">
        <v>0</v>
      </c>
      <c r="Z1157" s="32">
        <v>1</v>
      </c>
      <c r="AA1157" s="32">
        <v>7</v>
      </c>
      <c r="AB1157" s="34">
        <v>0</v>
      </c>
      <c r="AC1157" s="34">
        <v>0</v>
      </c>
      <c r="AD1157" s="34">
        <v>0</v>
      </c>
    </row>
    <row r="1158" spans="1:30" ht="12.75">
      <c r="A1158" s="11">
        <v>154719</v>
      </c>
      <c r="B1158" s="20" t="s">
        <v>870</v>
      </c>
      <c r="C1158" s="20" t="s">
        <v>3086</v>
      </c>
      <c r="D1158" s="20" t="s">
        <v>3733</v>
      </c>
      <c r="E1158" s="20" t="s">
        <v>3749</v>
      </c>
      <c r="F1158" s="20" t="s">
        <v>3424</v>
      </c>
      <c r="K1158" s="20" t="s">
        <v>3119</v>
      </c>
      <c r="L1158" s="20" t="s">
        <v>3120</v>
      </c>
      <c r="N1158" s="12">
        <f t="shared" si="115"/>
        <v>43.25</v>
      </c>
      <c r="O1158" s="12">
        <f t="shared" si="116"/>
        <v>4.325</v>
      </c>
      <c r="P1158" s="26">
        <v>20</v>
      </c>
      <c r="Q1158" s="30">
        <f t="shared" si="117"/>
        <v>7</v>
      </c>
      <c r="R1158" s="3">
        <f t="shared" si="118"/>
        <v>8</v>
      </c>
      <c r="S1158" s="3">
        <f t="shared" si="119"/>
        <v>8</v>
      </c>
      <c r="T1158" s="3">
        <f t="shared" si="120"/>
        <v>0</v>
      </c>
      <c r="U1158" s="29">
        <v>6</v>
      </c>
      <c r="V1158" s="10">
        <v>6</v>
      </c>
      <c r="W1158" s="32">
        <v>6</v>
      </c>
      <c r="X1158" s="29">
        <v>11</v>
      </c>
      <c r="Y1158" s="32">
        <v>0</v>
      </c>
      <c r="Z1158" s="32">
        <v>1</v>
      </c>
      <c r="AA1158" s="32">
        <v>7</v>
      </c>
      <c r="AB1158" s="34">
        <v>0</v>
      </c>
      <c r="AC1158" s="34">
        <v>0</v>
      </c>
      <c r="AD1158" s="34">
        <v>0</v>
      </c>
    </row>
    <row r="1159" spans="1:30" ht="12.75">
      <c r="A1159" s="11">
        <v>1500000</v>
      </c>
      <c r="B1159" s="20" t="s">
        <v>870</v>
      </c>
      <c r="C1159" s="20" t="s">
        <v>4834</v>
      </c>
      <c r="D1159" s="20" t="s">
        <v>3733</v>
      </c>
      <c r="E1159" s="20" t="s">
        <v>3749</v>
      </c>
      <c r="F1159" s="20" t="s">
        <v>3424</v>
      </c>
      <c r="K1159" s="20" t="s">
        <v>2531</v>
      </c>
      <c r="L1159" s="20" t="s">
        <v>2498</v>
      </c>
      <c r="N1159" s="12">
        <f t="shared" si="115"/>
        <v>43.25</v>
      </c>
      <c r="O1159" s="12">
        <f t="shared" si="116"/>
        <v>4.325</v>
      </c>
      <c r="P1159" s="26">
        <v>20</v>
      </c>
      <c r="Q1159" s="30">
        <f t="shared" si="117"/>
        <v>7</v>
      </c>
      <c r="R1159" s="3">
        <f t="shared" si="118"/>
        <v>8</v>
      </c>
      <c r="S1159" s="3">
        <f t="shared" si="119"/>
        <v>8</v>
      </c>
      <c r="T1159" s="3">
        <f t="shared" si="120"/>
        <v>0</v>
      </c>
      <c r="U1159" s="29">
        <v>6</v>
      </c>
      <c r="V1159" s="10">
        <v>6</v>
      </c>
      <c r="W1159" s="32">
        <v>6</v>
      </c>
      <c r="X1159" s="29">
        <v>11</v>
      </c>
      <c r="Y1159" s="32">
        <v>0</v>
      </c>
      <c r="Z1159" s="32">
        <v>1</v>
      </c>
      <c r="AA1159" s="32">
        <v>7</v>
      </c>
      <c r="AB1159" s="34">
        <v>0</v>
      </c>
      <c r="AC1159" s="34">
        <v>0</v>
      </c>
      <c r="AD1159" s="34">
        <v>0</v>
      </c>
    </row>
    <row r="1160" spans="1:30" ht="12.75">
      <c r="A1160" s="11">
        <v>562500</v>
      </c>
      <c r="B1160" s="20" t="s">
        <v>868</v>
      </c>
      <c r="C1160" s="20" t="s">
        <v>638</v>
      </c>
      <c r="D1160" s="20" t="s">
        <v>3733</v>
      </c>
      <c r="E1160" s="20" t="s">
        <v>3749</v>
      </c>
      <c r="F1160" s="20" t="s">
        <v>3424</v>
      </c>
      <c r="K1160" s="20" t="s">
        <v>768</v>
      </c>
      <c r="L1160" s="20" t="s">
        <v>1164</v>
      </c>
      <c r="N1160" s="12">
        <f t="shared" si="115"/>
        <v>50</v>
      </c>
      <c r="O1160" s="12">
        <f t="shared" si="116"/>
        <v>4</v>
      </c>
      <c r="P1160" s="26">
        <v>25</v>
      </c>
      <c r="Q1160" s="30">
        <f t="shared" si="117"/>
        <v>7</v>
      </c>
      <c r="R1160" s="3">
        <f t="shared" si="118"/>
        <v>11</v>
      </c>
      <c r="S1160" s="3">
        <f t="shared" si="119"/>
        <v>11</v>
      </c>
      <c r="T1160" s="3">
        <f t="shared" si="120"/>
        <v>0</v>
      </c>
      <c r="U1160" s="29">
        <v>5</v>
      </c>
      <c r="V1160" s="10">
        <v>6</v>
      </c>
      <c r="W1160" s="32">
        <v>7</v>
      </c>
      <c r="X1160" s="29">
        <v>13</v>
      </c>
      <c r="Y1160" s="32">
        <v>4</v>
      </c>
      <c r="Z1160" s="32">
        <v>0</v>
      </c>
      <c r="AA1160" s="32">
        <v>7</v>
      </c>
      <c r="AB1160" s="34">
        <v>0</v>
      </c>
      <c r="AC1160" s="34">
        <v>0</v>
      </c>
      <c r="AD1160" s="34">
        <v>0</v>
      </c>
    </row>
    <row r="1161" spans="2:30" ht="12.75">
      <c r="B1161" s="20" t="s">
        <v>872</v>
      </c>
      <c r="D1161" s="20" t="s">
        <v>3733</v>
      </c>
      <c r="E1161" s="20" t="s">
        <v>3749</v>
      </c>
      <c r="F1161" s="20" t="s">
        <v>3424</v>
      </c>
      <c r="J1161" s="20" t="s">
        <v>7812</v>
      </c>
      <c r="K1161" s="20" t="s">
        <v>2882</v>
      </c>
      <c r="L1161" s="20" t="s">
        <v>2882</v>
      </c>
      <c r="N1161" s="12">
        <f t="shared" si="115"/>
        <v>49</v>
      </c>
      <c r="O1161" s="12">
        <f t="shared" si="116"/>
        <v>3.2666666666666666</v>
      </c>
      <c r="P1161" s="26">
        <v>30</v>
      </c>
      <c r="Q1161" s="30">
        <f t="shared" si="117"/>
        <v>7</v>
      </c>
      <c r="R1161" s="3">
        <f t="shared" si="118"/>
        <v>11</v>
      </c>
      <c r="S1161" s="3">
        <f t="shared" si="119"/>
        <v>11</v>
      </c>
      <c r="T1161" s="3">
        <f t="shared" si="120"/>
        <v>0</v>
      </c>
      <c r="U1161" s="29">
        <v>5</v>
      </c>
      <c r="V1161" s="10">
        <v>6</v>
      </c>
      <c r="W1161" s="32">
        <v>6</v>
      </c>
      <c r="X1161" s="29">
        <v>14</v>
      </c>
      <c r="Y1161" s="32">
        <v>2</v>
      </c>
      <c r="Z1161" s="32">
        <v>2</v>
      </c>
      <c r="AA1161" s="32">
        <v>7</v>
      </c>
      <c r="AB1161" s="34">
        <v>0</v>
      </c>
      <c r="AC1161" s="34">
        <v>0</v>
      </c>
      <c r="AD1161" s="34">
        <v>0</v>
      </c>
    </row>
    <row r="1162" spans="1:30" ht="12.75">
      <c r="A1162" s="11">
        <v>3712</v>
      </c>
      <c r="B1162" s="20" t="s">
        <v>872</v>
      </c>
      <c r="D1162" s="20" t="s">
        <v>3733</v>
      </c>
      <c r="E1162" s="20" t="s">
        <v>3749</v>
      </c>
      <c r="F1162" s="20" t="s">
        <v>3424</v>
      </c>
      <c r="J1162" s="20" t="s">
        <v>7812</v>
      </c>
      <c r="K1162" s="20" t="s">
        <v>2882</v>
      </c>
      <c r="L1162" s="20" t="s">
        <v>8123</v>
      </c>
      <c r="N1162" s="12">
        <f t="shared" si="115"/>
        <v>49</v>
      </c>
      <c r="O1162" s="12">
        <f t="shared" si="116"/>
        <v>3.2666666666666666</v>
      </c>
      <c r="P1162" s="26">
        <v>30</v>
      </c>
      <c r="Q1162" s="30">
        <f t="shared" si="117"/>
        <v>7</v>
      </c>
      <c r="R1162" s="3">
        <f t="shared" si="118"/>
        <v>11</v>
      </c>
      <c r="S1162" s="3">
        <f t="shared" si="119"/>
        <v>11</v>
      </c>
      <c r="T1162" s="3">
        <f t="shared" si="120"/>
        <v>0</v>
      </c>
      <c r="U1162" s="29">
        <v>5</v>
      </c>
      <c r="V1162" s="10">
        <v>6</v>
      </c>
      <c r="W1162" s="32">
        <v>6</v>
      </c>
      <c r="X1162" s="29">
        <v>14</v>
      </c>
      <c r="Y1162" s="32">
        <v>2</v>
      </c>
      <c r="Z1162" s="32">
        <v>2</v>
      </c>
      <c r="AA1162" s="32">
        <v>7</v>
      </c>
      <c r="AB1162" s="34">
        <v>0</v>
      </c>
      <c r="AC1162" s="34">
        <v>0</v>
      </c>
      <c r="AD1162" s="34">
        <v>0</v>
      </c>
    </row>
    <row r="1163" spans="1:30" ht="12.75">
      <c r="A1163" s="11">
        <v>6250</v>
      </c>
      <c r="B1163" s="20" t="s">
        <v>870</v>
      </c>
      <c r="C1163" s="20" t="s">
        <v>2343</v>
      </c>
      <c r="D1163" s="20" t="s">
        <v>3733</v>
      </c>
      <c r="E1163" s="20" t="s">
        <v>3749</v>
      </c>
      <c r="F1163" s="20" t="s">
        <v>3424</v>
      </c>
      <c r="K1163" s="20" t="s">
        <v>2882</v>
      </c>
      <c r="L1163" s="20" t="s">
        <v>2258</v>
      </c>
      <c r="N1163" s="12">
        <f t="shared" si="121" ref="N1163:N1226">2*S1163+2*T1163+U1163+1.5*V1163+1.25*W1163+0.25*X1163+2</f>
        <v>48.25</v>
      </c>
      <c r="O1163" s="12">
        <f t="shared" si="116"/>
        <v>3.2166666666666668</v>
      </c>
      <c r="P1163" s="26">
        <v>30</v>
      </c>
      <c r="Q1163" s="30">
        <f t="shared" si="117"/>
        <v>7</v>
      </c>
      <c r="R1163" s="3">
        <f t="shared" si="118"/>
        <v>11</v>
      </c>
      <c r="S1163" s="3">
        <f t="shared" si="119"/>
        <v>11</v>
      </c>
      <c r="T1163" s="3">
        <f t="shared" si="120"/>
        <v>0</v>
      </c>
      <c r="U1163" s="29">
        <v>5</v>
      </c>
      <c r="V1163" s="10">
        <v>6</v>
      </c>
      <c r="W1163" s="32">
        <v>6</v>
      </c>
      <c r="X1163" s="29">
        <v>11</v>
      </c>
      <c r="Y1163" s="32">
        <v>2</v>
      </c>
      <c r="Z1163" s="32">
        <v>2</v>
      </c>
      <c r="AA1163" s="32">
        <v>7</v>
      </c>
      <c r="AB1163" s="34">
        <v>0</v>
      </c>
      <c r="AC1163" s="34">
        <v>0</v>
      </c>
      <c r="AD1163" s="34">
        <v>0</v>
      </c>
    </row>
    <row r="1164" spans="1:30" ht="12.75">
      <c r="A1164" s="11">
        <v>184859</v>
      </c>
      <c r="B1164" s="20" t="s">
        <v>870</v>
      </c>
      <c r="C1164" s="20" t="s">
        <v>3086</v>
      </c>
      <c r="D1164" s="20" t="s">
        <v>3733</v>
      </c>
      <c r="E1164" s="20" t="s">
        <v>3749</v>
      </c>
      <c r="F1164" s="20" t="s">
        <v>3424</v>
      </c>
      <c r="K1164" s="20" t="s">
        <v>3122</v>
      </c>
      <c r="L1164" s="20" t="s">
        <v>3123</v>
      </c>
      <c r="N1164" s="12">
        <f t="shared" si="121"/>
        <v>48.25</v>
      </c>
      <c r="O1164" s="12">
        <f t="shared" si="116"/>
        <v>3.2166666666666668</v>
      </c>
      <c r="P1164" s="26">
        <v>30</v>
      </c>
      <c r="Q1164" s="30">
        <f t="shared" si="117"/>
        <v>7</v>
      </c>
      <c r="R1164" s="3">
        <f t="shared" si="118"/>
        <v>11</v>
      </c>
      <c r="S1164" s="3">
        <f t="shared" si="119"/>
        <v>11</v>
      </c>
      <c r="T1164" s="3">
        <f t="shared" si="120"/>
        <v>0</v>
      </c>
      <c r="U1164" s="29">
        <v>5</v>
      </c>
      <c r="V1164" s="10">
        <v>6</v>
      </c>
      <c r="W1164" s="32">
        <v>6</v>
      </c>
      <c r="X1164" s="29">
        <v>11</v>
      </c>
      <c r="Y1164" s="32">
        <v>2</v>
      </c>
      <c r="Z1164" s="32">
        <v>2</v>
      </c>
      <c r="AA1164" s="32">
        <v>7</v>
      </c>
      <c r="AB1164" s="34">
        <v>0</v>
      </c>
      <c r="AC1164" s="34">
        <v>0</v>
      </c>
      <c r="AD1164" s="34">
        <v>0</v>
      </c>
    </row>
    <row r="1165" spans="1:30" ht="12.75">
      <c r="A1165" s="11">
        <v>3750</v>
      </c>
      <c r="B1165" s="20" t="s">
        <v>873</v>
      </c>
      <c r="D1165" s="20" t="s">
        <v>3733</v>
      </c>
      <c r="E1165" s="20" t="s">
        <v>3749</v>
      </c>
      <c r="F1165" s="20" t="s">
        <v>3424</v>
      </c>
      <c r="K1165" s="20" t="s">
        <v>2882</v>
      </c>
      <c r="L1165" s="20" t="s">
        <v>1516</v>
      </c>
      <c r="N1165" s="12">
        <f t="shared" si="121"/>
        <v>48.25</v>
      </c>
      <c r="O1165" s="12">
        <f t="shared" si="116"/>
        <v>3.2166666666666668</v>
      </c>
      <c r="P1165" s="26">
        <v>30</v>
      </c>
      <c r="Q1165" s="30">
        <f t="shared" si="117"/>
        <v>7</v>
      </c>
      <c r="R1165" s="3">
        <f t="shared" si="118"/>
        <v>11</v>
      </c>
      <c r="S1165" s="3">
        <f t="shared" si="119"/>
        <v>11</v>
      </c>
      <c r="T1165" s="3">
        <f t="shared" si="120"/>
        <v>0</v>
      </c>
      <c r="U1165" s="29">
        <v>5</v>
      </c>
      <c r="V1165" s="10">
        <v>6</v>
      </c>
      <c r="W1165" s="32">
        <v>6</v>
      </c>
      <c r="X1165" s="29">
        <v>11</v>
      </c>
      <c r="Y1165" s="32">
        <v>2</v>
      </c>
      <c r="Z1165" s="32">
        <v>2</v>
      </c>
      <c r="AA1165" s="32">
        <v>7</v>
      </c>
      <c r="AB1165" s="34">
        <v>0</v>
      </c>
      <c r="AC1165" s="34">
        <v>0</v>
      </c>
      <c r="AD1165" s="34">
        <v>0</v>
      </c>
    </row>
    <row r="1166" spans="1:30" ht="12.75">
      <c r="A1166" s="11">
        <v>2500</v>
      </c>
      <c r="B1166" s="20" t="s">
        <v>870</v>
      </c>
      <c r="C1166" s="20" t="s">
        <v>1205</v>
      </c>
      <c r="D1166" s="20" t="s">
        <v>3733</v>
      </c>
      <c r="E1166" s="20" t="s">
        <v>3749</v>
      </c>
      <c r="F1166" s="20" t="s">
        <v>3424</v>
      </c>
      <c r="K1166" s="20" t="s">
        <v>2886</v>
      </c>
      <c r="L1166" s="20" t="s">
        <v>1203</v>
      </c>
      <c r="N1166" s="12">
        <f t="shared" si="121"/>
        <v>34.50</v>
      </c>
      <c r="O1166" s="12">
        <f t="shared" si="116"/>
        <v>3.45</v>
      </c>
      <c r="P1166" s="26">
        <v>20</v>
      </c>
      <c r="Q1166" s="30">
        <f t="shared" si="117"/>
        <v>7</v>
      </c>
      <c r="R1166" s="3">
        <f t="shared" si="118"/>
        <v>7</v>
      </c>
      <c r="S1166" s="3">
        <f t="shared" si="119"/>
        <v>7</v>
      </c>
      <c r="T1166" s="3">
        <f t="shared" si="120"/>
        <v>0</v>
      </c>
      <c r="U1166" s="29">
        <v>3</v>
      </c>
      <c r="V1166" s="10">
        <v>5</v>
      </c>
      <c r="W1166" s="32">
        <v>5</v>
      </c>
      <c r="X1166" s="29">
        <v>7</v>
      </c>
      <c r="Y1166" s="32">
        <v>0</v>
      </c>
      <c r="Z1166" s="32">
        <v>0</v>
      </c>
      <c r="AA1166" s="32">
        <v>7</v>
      </c>
      <c r="AB1166" s="34">
        <v>0</v>
      </c>
      <c r="AC1166" s="34">
        <v>0</v>
      </c>
      <c r="AD1166" s="34">
        <v>0</v>
      </c>
    </row>
    <row r="1167" spans="1:30" ht="12.75">
      <c r="A1167" s="11">
        <v>31</v>
      </c>
      <c r="B1167" s="20" t="s">
        <v>868</v>
      </c>
      <c r="C1167" s="20" t="s">
        <v>7662</v>
      </c>
      <c r="D1167" s="20" t="s">
        <v>3733</v>
      </c>
      <c r="E1167" s="20" t="s">
        <v>3749</v>
      </c>
      <c r="F1167" s="20" t="s">
        <v>3424</v>
      </c>
      <c r="K1167" s="20" t="s">
        <v>2885</v>
      </c>
      <c r="L1167" s="20" t="s">
        <v>8473</v>
      </c>
      <c r="N1167" s="12">
        <f t="shared" si="121"/>
        <v>43.75</v>
      </c>
      <c r="O1167" s="12">
        <f t="shared" si="116"/>
        <v>3.50</v>
      </c>
      <c r="P1167" s="26">
        <v>25</v>
      </c>
      <c r="Q1167" s="30">
        <f t="shared" si="117"/>
        <v>7</v>
      </c>
      <c r="R1167" s="3">
        <f t="shared" si="118"/>
        <v>9</v>
      </c>
      <c r="S1167" s="3">
        <f t="shared" si="119"/>
        <v>9</v>
      </c>
      <c r="T1167" s="3">
        <f t="shared" si="120"/>
        <v>0</v>
      </c>
      <c r="U1167" s="29">
        <v>5</v>
      </c>
      <c r="V1167" s="10">
        <v>5</v>
      </c>
      <c r="W1167" s="32">
        <v>7</v>
      </c>
      <c r="X1167" s="29">
        <v>10</v>
      </c>
      <c r="Y1167" s="32">
        <v>2</v>
      </c>
      <c r="Z1167" s="32">
        <v>0</v>
      </c>
      <c r="AA1167" s="32">
        <v>7</v>
      </c>
      <c r="AB1167" s="34">
        <v>0</v>
      </c>
      <c r="AC1167" s="34">
        <v>0</v>
      </c>
      <c r="AD1167" s="34">
        <v>0</v>
      </c>
    </row>
    <row r="1168" spans="1:30" ht="12.75">
      <c r="A1168" s="11">
        <v>562</v>
      </c>
      <c r="B1168" s="20" t="s">
        <v>871</v>
      </c>
      <c r="C1168" s="20" t="s">
        <v>1666</v>
      </c>
      <c r="D1168" s="20" t="s">
        <v>3733</v>
      </c>
      <c r="E1168" s="20" t="s">
        <v>3749</v>
      </c>
      <c r="F1168" s="20" t="s">
        <v>3424</v>
      </c>
      <c r="K1168" s="20" t="s">
        <v>2885</v>
      </c>
      <c r="L1168" s="20" t="s">
        <v>1685</v>
      </c>
      <c r="N1168" s="12">
        <f t="shared" si="121"/>
        <v>43.50</v>
      </c>
      <c r="O1168" s="12">
        <f t="shared" si="116"/>
        <v>3.48</v>
      </c>
      <c r="P1168" s="26">
        <v>25</v>
      </c>
      <c r="Q1168" s="30">
        <f t="shared" si="117"/>
        <v>7</v>
      </c>
      <c r="R1168" s="3">
        <f t="shared" si="118"/>
        <v>9</v>
      </c>
      <c r="S1168" s="3">
        <f t="shared" si="119"/>
        <v>9</v>
      </c>
      <c r="T1168" s="3">
        <f t="shared" si="120"/>
        <v>0</v>
      </c>
      <c r="U1168" s="29">
        <v>5</v>
      </c>
      <c r="V1168" s="10">
        <v>5</v>
      </c>
      <c r="W1168" s="32">
        <v>7</v>
      </c>
      <c r="X1168" s="29">
        <v>9</v>
      </c>
      <c r="Y1168" s="32">
        <v>2</v>
      </c>
      <c r="Z1168" s="32">
        <v>0</v>
      </c>
      <c r="AA1168" s="32">
        <v>7</v>
      </c>
      <c r="AB1168" s="34">
        <v>0</v>
      </c>
      <c r="AC1168" s="34">
        <v>0</v>
      </c>
      <c r="AD1168" s="34">
        <v>0</v>
      </c>
    </row>
    <row r="1169" spans="1:30" ht="12.75">
      <c r="A1169" s="11">
        <v>3750</v>
      </c>
      <c r="B1169" s="20" t="s">
        <v>872</v>
      </c>
      <c r="C1169" s="20" t="s">
        <v>7663</v>
      </c>
      <c r="D1169" s="20" t="s">
        <v>3733</v>
      </c>
      <c r="E1169" s="20" t="s">
        <v>3749</v>
      </c>
      <c r="F1169" s="20" t="s">
        <v>3424</v>
      </c>
      <c r="G1169" s="48" t="s">
        <v>5500</v>
      </c>
      <c r="K1169" s="20" t="s">
        <v>2868</v>
      </c>
      <c r="L1169" s="20" t="s">
        <v>3807</v>
      </c>
      <c r="N1169" s="12">
        <f t="shared" si="121"/>
        <v>43.50</v>
      </c>
      <c r="O1169" s="12">
        <f t="shared" si="116"/>
        <v>3.48</v>
      </c>
      <c r="P1169" s="26">
        <v>25</v>
      </c>
      <c r="Q1169" s="30">
        <f t="shared" si="117"/>
        <v>7</v>
      </c>
      <c r="R1169" s="3">
        <f t="shared" si="118"/>
        <v>9</v>
      </c>
      <c r="S1169" s="3">
        <f t="shared" si="119"/>
        <v>9</v>
      </c>
      <c r="T1169" s="3">
        <f t="shared" si="120"/>
        <v>0</v>
      </c>
      <c r="U1169" s="29">
        <v>5</v>
      </c>
      <c r="V1169" s="10">
        <v>5</v>
      </c>
      <c r="W1169" s="32">
        <v>7</v>
      </c>
      <c r="X1169" s="29">
        <v>9</v>
      </c>
      <c r="Y1169" s="32">
        <v>2</v>
      </c>
      <c r="Z1169" s="32">
        <v>0</v>
      </c>
      <c r="AA1169" s="32">
        <v>7</v>
      </c>
      <c r="AB1169" s="34">
        <v>0</v>
      </c>
      <c r="AC1169" s="34">
        <v>0</v>
      </c>
      <c r="AD1169" s="34">
        <v>0</v>
      </c>
    </row>
    <row r="1170" spans="1:30" ht="12.75">
      <c r="A1170" s="11">
        <v>1</v>
      </c>
      <c r="B1170" s="20" t="s">
        <v>877</v>
      </c>
      <c r="C1170" s="20" t="s">
        <v>2236</v>
      </c>
      <c r="D1170" s="20" t="s">
        <v>3733</v>
      </c>
      <c r="E1170" s="20" t="s">
        <v>3749</v>
      </c>
      <c r="F1170" s="20" t="s">
        <v>3424</v>
      </c>
      <c r="K1170" s="20" t="s">
        <v>2885</v>
      </c>
      <c r="L1170" s="20" t="s">
        <v>3436</v>
      </c>
      <c r="N1170" s="12">
        <f t="shared" si="121"/>
        <v>43.50</v>
      </c>
      <c r="O1170" s="12">
        <f t="shared" si="116"/>
        <v>3.48</v>
      </c>
      <c r="P1170" s="26">
        <v>25</v>
      </c>
      <c r="Q1170" s="30">
        <f t="shared" si="117"/>
        <v>7</v>
      </c>
      <c r="R1170" s="3">
        <f t="shared" si="118"/>
        <v>9</v>
      </c>
      <c r="S1170" s="3">
        <f t="shared" si="119"/>
        <v>9</v>
      </c>
      <c r="T1170" s="3">
        <f t="shared" si="120"/>
        <v>0</v>
      </c>
      <c r="U1170" s="29">
        <v>5</v>
      </c>
      <c r="V1170" s="10">
        <v>5</v>
      </c>
      <c r="W1170" s="32">
        <v>7</v>
      </c>
      <c r="X1170" s="29">
        <v>9</v>
      </c>
      <c r="Y1170" s="32">
        <v>2</v>
      </c>
      <c r="Z1170" s="32">
        <v>0</v>
      </c>
      <c r="AA1170" s="32">
        <v>7</v>
      </c>
      <c r="AB1170" s="34">
        <v>0</v>
      </c>
      <c r="AC1170" s="34">
        <v>0</v>
      </c>
      <c r="AD1170" s="34">
        <v>0</v>
      </c>
    </row>
    <row r="1171" spans="1:30" ht="12.75">
      <c r="A1171" s="11">
        <v>4625</v>
      </c>
      <c r="B1171" s="20" t="s">
        <v>868</v>
      </c>
      <c r="C1171" s="20" t="s">
        <v>638</v>
      </c>
      <c r="D1171" s="20" t="s">
        <v>3733</v>
      </c>
      <c r="E1171" s="20" t="s">
        <v>3749</v>
      </c>
      <c r="F1171" s="20" t="s">
        <v>3424</v>
      </c>
      <c r="K1171" s="20" t="s">
        <v>771</v>
      </c>
      <c r="L1171" s="20" t="s">
        <v>1163</v>
      </c>
      <c r="N1171" s="12">
        <f t="shared" si="121"/>
        <v>44.75</v>
      </c>
      <c r="O1171" s="12">
        <f t="shared" si="116"/>
        <v>2.9833333333333334</v>
      </c>
      <c r="P1171" s="26">
        <v>30</v>
      </c>
      <c r="Q1171" s="30">
        <f t="shared" si="117"/>
        <v>6</v>
      </c>
      <c r="R1171" s="3">
        <f t="shared" si="118"/>
        <v>10</v>
      </c>
      <c r="S1171" s="3">
        <f t="shared" si="119"/>
        <v>10</v>
      </c>
      <c r="T1171" s="3">
        <f t="shared" si="120"/>
        <v>0</v>
      </c>
      <c r="U1171" s="29">
        <v>4</v>
      </c>
      <c r="V1171" s="10">
        <v>6</v>
      </c>
      <c r="W1171" s="32">
        <v>6</v>
      </c>
      <c r="X1171" s="29">
        <v>9</v>
      </c>
      <c r="Y1171" s="32">
        <v>2</v>
      </c>
      <c r="Z1171" s="32">
        <v>2</v>
      </c>
      <c r="AA1171" s="32">
        <v>6</v>
      </c>
      <c r="AB1171" s="34">
        <v>0</v>
      </c>
      <c r="AC1171" s="34">
        <v>0</v>
      </c>
      <c r="AD1171" s="34">
        <v>0</v>
      </c>
    </row>
    <row r="1172" spans="1:30" ht="12.75">
      <c r="A1172" s="11">
        <v>225</v>
      </c>
      <c r="B1172" s="20" t="s">
        <v>870</v>
      </c>
      <c r="C1172" s="20" t="s">
        <v>5918</v>
      </c>
      <c r="D1172" s="20" t="s">
        <v>3733</v>
      </c>
      <c r="E1172" s="20" t="s">
        <v>3749</v>
      </c>
      <c r="F1172" s="20" t="s">
        <v>3424</v>
      </c>
      <c r="K1172" s="20" t="s">
        <v>2882</v>
      </c>
      <c r="L1172" s="20" t="s">
        <v>5919</v>
      </c>
      <c r="N1172" s="12">
        <f t="shared" si="121"/>
        <v>44.75</v>
      </c>
      <c r="O1172" s="12">
        <f t="shared" si="116"/>
        <v>2.9833333333333334</v>
      </c>
      <c r="P1172" s="26">
        <v>30</v>
      </c>
      <c r="Q1172" s="30">
        <f t="shared" si="117"/>
        <v>6</v>
      </c>
      <c r="R1172" s="3">
        <f t="shared" si="118"/>
        <v>10</v>
      </c>
      <c r="S1172" s="3">
        <f t="shared" si="119"/>
        <v>10</v>
      </c>
      <c r="T1172" s="3">
        <f t="shared" si="120"/>
        <v>0</v>
      </c>
      <c r="U1172" s="29">
        <v>4</v>
      </c>
      <c r="V1172" s="10">
        <v>6</v>
      </c>
      <c r="W1172" s="32">
        <v>6</v>
      </c>
      <c r="X1172" s="29">
        <v>9</v>
      </c>
      <c r="Y1172" s="32">
        <v>2</v>
      </c>
      <c r="Z1172" s="32">
        <v>2</v>
      </c>
      <c r="AA1172" s="32">
        <v>6</v>
      </c>
      <c r="AB1172" s="34">
        <v>0</v>
      </c>
      <c r="AC1172" s="34">
        <v>0</v>
      </c>
      <c r="AD1172" s="34">
        <v>0</v>
      </c>
    </row>
    <row r="1173" spans="1:30" ht="12.75">
      <c r="A1173" s="11">
        <v>112</v>
      </c>
      <c r="B1173" s="20" t="s">
        <v>871</v>
      </c>
      <c r="C1173" s="20" t="s">
        <v>1666</v>
      </c>
      <c r="D1173" s="20" t="s">
        <v>3733</v>
      </c>
      <c r="E1173" s="20" t="s">
        <v>3749</v>
      </c>
      <c r="F1173" s="20" t="s">
        <v>3424</v>
      </c>
      <c r="K1173" s="20" t="s">
        <v>2882</v>
      </c>
      <c r="L1173" s="20" t="s">
        <v>1686</v>
      </c>
      <c r="N1173" s="12">
        <f t="shared" si="121"/>
        <v>44.75</v>
      </c>
      <c r="O1173" s="12">
        <f t="shared" si="116"/>
        <v>2.9833333333333334</v>
      </c>
      <c r="P1173" s="26">
        <v>30</v>
      </c>
      <c r="Q1173" s="30">
        <f t="shared" si="117"/>
        <v>6</v>
      </c>
      <c r="R1173" s="3">
        <f t="shared" si="118"/>
        <v>10</v>
      </c>
      <c r="S1173" s="3">
        <f t="shared" si="119"/>
        <v>10</v>
      </c>
      <c r="T1173" s="3">
        <f t="shared" si="120"/>
        <v>0</v>
      </c>
      <c r="U1173" s="29">
        <v>4</v>
      </c>
      <c r="V1173" s="10">
        <v>6</v>
      </c>
      <c r="W1173" s="32">
        <v>6</v>
      </c>
      <c r="X1173" s="29">
        <v>9</v>
      </c>
      <c r="Y1173" s="32">
        <v>2</v>
      </c>
      <c r="Z1173" s="32">
        <v>2</v>
      </c>
      <c r="AA1173" s="32">
        <v>6</v>
      </c>
      <c r="AB1173" s="34">
        <v>0</v>
      </c>
      <c r="AC1173" s="34">
        <v>0</v>
      </c>
      <c r="AD1173" s="34">
        <v>0</v>
      </c>
    </row>
    <row r="1174" spans="1:30" ht="12.75">
      <c r="A1174" s="11">
        <v>625</v>
      </c>
      <c r="B1174" s="20" t="s">
        <v>871</v>
      </c>
      <c r="C1174" s="20" t="s">
        <v>4488</v>
      </c>
      <c r="D1174" s="20" t="s">
        <v>3733</v>
      </c>
      <c r="E1174" s="20" t="s">
        <v>3749</v>
      </c>
      <c r="F1174" s="20" t="s">
        <v>3424</v>
      </c>
      <c r="K1174" s="20" t="s">
        <v>2884</v>
      </c>
      <c r="L1174" s="20" t="s">
        <v>4485</v>
      </c>
      <c r="N1174" s="12">
        <f t="shared" si="121"/>
        <v>32.50</v>
      </c>
      <c r="O1174" s="12">
        <f t="shared" si="116"/>
        <v>2.60</v>
      </c>
      <c r="P1174" s="26">
        <v>25</v>
      </c>
      <c r="Q1174" s="30">
        <f t="shared" si="117"/>
        <v>6</v>
      </c>
      <c r="R1174" s="3">
        <f t="shared" si="118"/>
        <v>6</v>
      </c>
      <c r="S1174" s="3">
        <f t="shared" si="119"/>
        <v>6</v>
      </c>
      <c r="T1174" s="3">
        <f t="shared" si="120"/>
        <v>0</v>
      </c>
      <c r="U1174" s="29">
        <v>3</v>
      </c>
      <c r="V1174" s="10">
        <v>4</v>
      </c>
      <c r="W1174" s="32">
        <v>6</v>
      </c>
      <c r="X1174" s="29">
        <v>8</v>
      </c>
      <c r="Y1174" s="32">
        <v>0</v>
      </c>
      <c r="Z1174" s="32">
        <v>0</v>
      </c>
      <c r="AA1174" s="32">
        <v>6</v>
      </c>
      <c r="AB1174" s="34">
        <v>0</v>
      </c>
      <c r="AC1174" s="34">
        <v>0</v>
      </c>
      <c r="AD1174" s="34">
        <v>0</v>
      </c>
    </row>
    <row r="1175" spans="1:30" ht="12.75">
      <c r="A1175" s="11">
        <v>287500</v>
      </c>
      <c r="B1175" s="20" t="s">
        <v>870</v>
      </c>
      <c r="C1175" s="20" t="s">
        <v>1005</v>
      </c>
      <c r="D1175" s="20" t="s">
        <v>3733</v>
      </c>
      <c r="E1175" s="20" t="s">
        <v>3749</v>
      </c>
      <c r="F1175" s="20" t="s">
        <v>3424</v>
      </c>
      <c r="K1175" s="20" t="s">
        <v>2565</v>
      </c>
      <c r="L1175" s="20" t="s">
        <v>2566</v>
      </c>
      <c r="N1175" s="12">
        <f t="shared" si="121"/>
        <v>32.25</v>
      </c>
      <c r="O1175" s="12">
        <f t="shared" si="116"/>
        <v>2.58</v>
      </c>
      <c r="P1175" s="26">
        <v>25</v>
      </c>
      <c r="Q1175" s="30">
        <f t="shared" si="117"/>
        <v>6</v>
      </c>
      <c r="R1175" s="3">
        <f t="shared" si="118"/>
        <v>6</v>
      </c>
      <c r="S1175" s="3">
        <f t="shared" si="119"/>
        <v>6</v>
      </c>
      <c r="T1175" s="3">
        <f t="shared" si="120"/>
        <v>0</v>
      </c>
      <c r="U1175" s="29">
        <v>3</v>
      </c>
      <c r="V1175" s="10">
        <v>4</v>
      </c>
      <c r="W1175" s="32">
        <v>6</v>
      </c>
      <c r="X1175" s="29">
        <v>7</v>
      </c>
      <c r="Y1175" s="32">
        <v>0</v>
      </c>
      <c r="Z1175" s="32">
        <v>0</v>
      </c>
      <c r="AA1175" s="32">
        <v>6</v>
      </c>
      <c r="AB1175" s="34">
        <v>0</v>
      </c>
      <c r="AC1175" s="34">
        <v>0</v>
      </c>
      <c r="AD1175" s="34">
        <v>0</v>
      </c>
    </row>
    <row r="1176" spans="1:30" ht="12.75">
      <c r="A1176" s="11">
        <v>156</v>
      </c>
      <c r="B1176" s="20" t="s">
        <v>871</v>
      </c>
      <c r="C1176" s="20" t="s">
        <v>1374</v>
      </c>
      <c r="D1176" s="20" t="s">
        <v>3733</v>
      </c>
      <c r="E1176" s="20" t="s">
        <v>3749</v>
      </c>
      <c r="F1176" s="20" t="s">
        <v>3424</v>
      </c>
      <c r="K1176" s="20" t="s">
        <v>771</v>
      </c>
      <c r="L1176" s="20" t="s">
        <v>1380</v>
      </c>
      <c r="N1176" s="12">
        <f t="shared" si="121"/>
        <v>41</v>
      </c>
      <c r="O1176" s="12">
        <f t="shared" si="116"/>
        <v>2.7333333333333334</v>
      </c>
      <c r="P1176" s="26">
        <v>30</v>
      </c>
      <c r="Q1176" s="30">
        <f t="shared" si="117"/>
        <v>5</v>
      </c>
      <c r="R1176" s="3">
        <f t="shared" si="118"/>
        <v>9</v>
      </c>
      <c r="S1176" s="3">
        <f t="shared" si="119"/>
        <v>9</v>
      </c>
      <c r="T1176" s="3">
        <f t="shared" si="120"/>
        <v>0</v>
      </c>
      <c r="U1176" s="29">
        <v>4</v>
      </c>
      <c r="V1176" s="10">
        <v>6</v>
      </c>
      <c r="W1176" s="32">
        <v>5</v>
      </c>
      <c r="X1176" s="29">
        <v>7</v>
      </c>
      <c r="Y1176" s="32">
        <v>2</v>
      </c>
      <c r="Z1176" s="32">
        <v>2</v>
      </c>
      <c r="AA1176" s="32">
        <v>5</v>
      </c>
      <c r="AB1176" s="34">
        <v>0</v>
      </c>
      <c r="AC1176" s="34">
        <v>0</v>
      </c>
      <c r="AD1176" s="34">
        <v>0</v>
      </c>
    </row>
    <row r="1177" spans="1:30" ht="12.75">
      <c r="A1177" s="11">
        <v>1</v>
      </c>
      <c r="B1177" s="20" t="s">
        <v>873</v>
      </c>
      <c r="D1177" s="20" t="s">
        <v>3733</v>
      </c>
      <c r="E1177" s="20" t="s">
        <v>3749</v>
      </c>
      <c r="F1177" s="20" t="s">
        <v>3424</v>
      </c>
      <c r="K1177" s="20" t="s">
        <v>2624</v>
      </c>
      <c r="L1177" s="20" t="s">
        <v>1882</v>
      </c>
      <c r="N1177" s="12">
        <f t="shared" si="121"/>
        <v>30.50</v>
      </c>
      <c r="O1177" s="12">
        <f t="shared" si="116"/>
        <v>3.05</v>
      </c>
      <c r="P1177" s="26">
        <v>20</v>
      </c>
      <c r="Q1177" s="30">
        <f t="shared" si="117"/>
        <v>5</v>
      </c>
      <c r="R1177" s="3">
        <f t="shared" si="118"/>
        <v>5</v>
      </c>
      <c r="S1177" s="3">
        <f t="shared" si="119"/>
        <v>5</v>
      </c>
      <c r="T1177" s="3">
        <f t="shared" si="120"/>
        <v>0</v>
      </c>
      <c r="U1177" s="29">
        <v>3</v>
      </c>
      <c r="V1177" s="10">
        <v>5</v>
      </c>
      <c r="W1177" s="32">
        <v>5</v>
      </c>
      <c r="X1177" s="29">
        <v>7</v>
      </c>
      <c r="Y1177" s="32">
        <v>0</v>
      </c>
      <c r="Z1177" s="32">
        <v>0</v>
      </c>
      <c r="AA1177" s="32">
        <v>5</v>
      </c>
      <c r="AB1177" s="34">
        <v>0</v>
      </c>
      <c r="AC1177" s="34">
        <v>0</v>
      </c>
      <c r="AD1177" s="34">
        <v>0</v>
      </c>
    </row>
    <row r="1178" spans="1:30" ht="12.75">
      <c r="A1178" s="11">
        <v>31</v>
      </c>
      <c r="B1178" s="20" t="s">
        <v>871</v>
      </c>
      <c r="C1178" s="20" t="s">
        <v>1619</v>
      </c>
      <c r="D1178" s="20" t="s">
        <v>3733</v>
      </c>
      <c r="E1178" s="20" t="s">
        <v>3749</v>
      </c>
      <c r="F1178" s="20" t="s">
        <v>3424</v>
      </c>
      <c r="K1178" s="20" t="s">
        <v>767</v>
      </c>
      <c r="L1178" s="20" t="s">
        <v>767</v>
      </c>
      <c r="N1178" s="12">
        <f t="shared" si="121"/>
        <v>30.50</v>
      </c>
      <c r="O1178" s="12">
        <f t="shared" si="116"/>
        <v>3.05</v>
      </c>
      <c r="P1178" s="26">
        <v>20</v>
      </c>
      <c r="Q1178" s="30">
        <f t="shared" si="117"/>
        <v>5</v>
      </c>
      <c r="R1178" s="3">
        <f t="shared" si="118"/>
        <v>5</v>
      </c>
      <c r="S1178" s="3">
        <f t="shared" si="119"/>
        <v>5</v>
      </c>
      <c r="T1178" s="3">
        <f t="shared" si="120"/>
        <v>0</v>
      </c>
      <c r="U1178" s="29">
        <v>3</v>
      </c>
      <c r="V1178" s="10">
        <v>5</v>
      </c>
      <c r="W1178" s="32">
        <v>5</v>
      </c>
      <c r="X1178" s="29">
        <v>7</v>
      </c>
      <c r="Y1178" s="32">
        <v>0</v>
      </c>
      <c r="Z1178" s="32">
        <v>0</v>
      </c>
      <c r="AA1178" s="32">
        <v>5</v>
      </c>
      <c r="AB1178" s="34">
        <v>0</v>
      </c>
      <c r="AC1178" s="34">
        <v>0</v>
      </c>
      <c r="AD1178" s="34">
        <v>0</v>
      </c>
    </row>
    <row r="1179" spans="1:30" ht="12.75">
      <c r="A1179" s="11">
        <v>350</v>
      </c>
      <c r="B1179" s="20" t="s">
        <v>871</v>
      </c>
      <c r="C1179" s="20" t="s">
        <v>5308</v>
      </c>
      <c r="D1179" s="20" t="s">
        <v>3733</v>
      </c>
      <c r="E1179" s="20" t="s">
        <v>3749</v>
      </c>
      <c r="F1179" s="20" t="s">
        <v>3424</v>
      </c>
      <c r="K1179" s="20" t="s">
        <v>5301</v>
      </c>
      <c r="L1179" s="20" t="s">
        <v>5302</v>
      </c>
      <c r="N1179" s="12">
        <f t="shared" si="121"/>
        <v>30.50</v>
      </c>
      <c r="O1179" s="12">
        <f t="shared" si="116"/>
        <v>3.05</v>
      </c>
      <c r="P1179" s="26">
        <v>20</v>
      </c>
      <c r="Q1179" s="30">
        <f t="shared" si="117"/>
        <v>5</v>
      </c>
      <c r="R1179" s="3">
        <f t="shared" si="118"/>
        <v>5</v>
      </c>
      <c r="S1179" s="3">
        <f t="shared" si="119"/>
        <v>5</v>
      </c>
      <c r="T1179" s="3">
        <f t="shared" si="120"/>
        <v>0</v>
      </c>
      <c r="U1179" s="29">
        <v>3</v>
      </c>
      <c r="V1179" s="10">
        <v>5</v>
      </c>
      <c r="W1179" s="32">
        <v>5</v>
      </c>
      <c r="X1179" s="29">
        <v>7</v>
      </c>
      <c r="Y1179" s="32">
        <v>0</v>
      </c>
      <c r="Z1179" s="32">
        <v>0</v>
      </c>
      <c r="AA1179" s="32">
        <v>5</v>
      </c>
      <c r="AB1179" s="34">
        <v>0</v>
      </c>
      <c r="AC1179" s="34">
        <v>0</v>
      </c>
      <c r="AD1179" s="34">
        <v>0</v>
      </c>
    </row>
    <row r="1180" spans="1:30" ht="12.75">
      <c r="A1180" s="11">
        <v>31</v>
      </c>
      <c r="B1180" s="20" t="s">
        <v>875</v>
      </c>
      <c r="C1180" s="20" t="s">
        <v>3873</v>
      </c>
      <c r="D1180" s="20" t="s">
        <v>3733</v>
      </c>
      <c r="E1180" s="20" t="s">
        <v>3749</v>
      </c>
      <c r="F1180" s="20" t="s">
        <v>3424</v>
      </c>
      <c r="K1180" s="20" t="s">
        <v>767</v>
      </c>
      <c r="L1180" s="20" t="s">
        <v>3862</v>
      </c>
      <c r="N1180" s="12">
        <f t="shared" si="121"/>
        <v>30.50</v>
      </c>
      <c r="O1180" s="12">
        <f t="shared" si="116"/>
        <v>3.05</v>
      </c>
      <c r="P1180" s="26">
        <v>20</v>
      </c>
      <c r="Q1180" s="30">
        <f t="shared" si="117"/>
        <v>5</v>
      </c>
      <c r="R1180" s="3">
        <f t="shared" si="118"/>
        <v>5</v>
      </c>
      <c r="S1180" s="3">
        <f t="shared" si="119"/>
        <v>5</v>
      </c>
      <c r="T1180" s="3">
        <f t="shared" si="120"/>
        <v>0</v>
      </c>
      <c r="U1180" s="29">
        <v>3</v>
      </c>
      <c r="V1180" s="10">
        <v>5</v>
      </c>
      <c r="W1180" s="32">
        <v>5</v>
      </c>
      <c r="X1180" s="29">
        <v>7</v>
      </c>
      <c r="Y1180" s="32">
        <v>0</v>
      </c>
      <c r="Z1180" s="32">
        <v>0</v>
      </c>
      <c r="AA1180" s="32">
        <v>5</v>
      </c>
      <c r="AB1180" s="34">
        <v>0</v>
      </c>
      <c r="AC1180" s="34">
        <v>0</v>
      </c>
      <c r="AD1180" s="34">
        <v>0</v>
      </c>
    </row>
    <row r="1181" spans="1:30" ht="12.75">
      <c r="A1181" s="11">
        <v>43</v>
      </c>
      <c r="B1181" s="20" t="s">
        <v>877</v>
      </c>
      <c r="C1181" s="20" t="s">
        <v>2208</v>
      </c>
      <c r="D1181" s="20" t="s">
        <v>3733</v>
      </c>
      <c r="E1181" s="20" t="s">
        <v>3749</v>
      </c>
      <c r="F1181" s="20" t="s">
        <v>3424</v>
      </c>
      <c r="K1181" s="20" t="s">
        <v>4986</v>
      </c>
      <c r="L1181" s="20" t="s">
        <v>4987</v>
      </c>
      <c r="N1181" s="12">
        <f t="shared" si="121"/>
        <v>30.50</v>
      </c>
      <c r="O1181" s="12">
        <f t="shared" si="116"/>
        <v>3.05</v>
      </c>
      <c r="P1181" s="26">
        <v>20</v>
      </c>
      <c r="Q1181" s="30">
        <f t="shared" si="117"/>
        <v>5</v>
      </c>
      <c r="R1181" s="3">
        <f t="shared" si="118"/>
        <v>5</v>
      </c>
      <c r="S1181" s="3">
        <f t="shared" si="119"/>
        <v>5</v>
      </c>
      <c r="T1181" s="3">
        <f t="shared" si="120"/>
        <v>0</v>
      </c>
      <c r="U1181" s="29">
        <v>3</v>
      </c>
      <c r="V1181" s="10">
        <v>5</v>
      </c>
      <c r="W1181" s="32">
        <v>5</v>
      </c>
      <c r="X1181" s="29">
        <v>7</v>
      </c>
      <c r="Y1181" s="32">
        <v>0</v>
      </c>
      <c r="Z1181" s="32">
        <v>0</v>
      </c>
      <c r="AA1181" s="32">
        <v>5</v>
      </c>
      <c r="AB1181" s="34">
        <v>0</v>
      </c>
      <c r="AC1181" s="34">
        <v>0</v>
      </c>
      <c r="AD1181" s="34">
        <v>0</v>
      </c>
    </row>
    <row r="1182" spans="1:30" ht="12.75">
      <c r="A1182" s="11">
        <v>50</v>
      </c>
      <c r="B1182" s="20" t="s">
        <v>871</v>
      </c>
      <c r="C1182" s="20" t="s">
        <v>1619</v>
      </c>
      <c r="D1182" s="20" t="s">
        <v>3733</v>
      </c>
      <c r="E1182" s="20" t="s">
        <v>3749</v>
      </c>
      <c r="F1182" s="20" t="s">
        <v>3424</v>
      </c>
      <c r="K1182" s="20" t="s">
        <v>768</v>
      </c>
      <c r="L1182" s="20" t="s">
        <v>768</v>
      </c>
      <c r="N1182" s="12">
        <f t="shared" si="121"/>
        <v>28.50</v>
      </c>
      <c r="O1182" s="12">
        <f t="shared" si="116"/>
        <v>1.6285714285714286</v>
      </c>
      <c r="P1182" s="26">
        <v>35</v>
      </c>
      <c r="Q1182" s="30">
        <f t="shared" si="117"/>
        <v>1</v>
      </c>
      <c r="R1182" s="3">
        <f t="shared" si="118"/>
        <v>1</v>
      </c>
      <c r="S1182" s="3">
        <f t="shared" si="119"/>
        <v>1</v>
      </c>
      <c r="T1182" s="3">
        <f t="shared" si="120"/>
        <v>0</v>
      </c>
      <c r="U1182" s="29">
        <v>1</v>
      </c>
      <c r="V1182" s="10">
        <v>6</v>
      </c>
      <c r="W1182" s="32">
        <v>10</v>
      </c>
      <c r="X1182" s="29">
        <v>8</v>
      </c>
      <c r="Y1182" s="32">
        <v>0</v>
      </c>
      <c r="Z1182" s="32">
        <v>0</v>
      </c>
      <c r="AA1182" s="32">
        <v>1</v>
      </c>
      <c r="AB1182" s="34">
        <v>0</v>
      </c>
      <c r="AC1182" s="34">
        <v>0</v>
      </c>
      <c r="AD1182" s="34">
        <v>0</v>
      </c>
    </row>
    <row r="1183" spans="1:30" ht="12.75">
      <c r="A1183" s="11">
        <v>25709385</v>
      </c>
      <c r="B1183" s="20" t="s">
        <v>872</v>
      </c>
      <c r="C1183" s="20" t="s">
        <v>7770</v>
      </c>
      <c r="D1183" s="20" t="s">
        <v>3732</v>
      </c>
      <c r="E1183" s="20" t="s">
        <v>3749</v>
      </c>
      <c r="F1183" s="20" t="s">
        <v>3424</v>
      </c>
      <c r="G1183" s="48" t="s">
        <v>8233</v>
      </c>
      <c r="J1183" s="20" t="s">
        <v>1586</v>
      </c>
      <c r="K1183" s="20" t="s">
        <v>3687</v>
      </c>
      <c r="L1183" s="20" t="s">
        <v>8171</v>
      </c>
      <c r="N1183" s="12">
        <f t="shared" si="121"/>
        <v>74</v>
      </c>
      <c r="O1183" s="12">
        <f t="shared" si="116"/>
        <v>2.3870967741935485</v>
      </c>
      <c r="P1183" s="26">
        <v>62</v>
      </c>
      <c r="Q1183" s="30">
        <f t="shared" si="117"/>
        <v>14</v>
      </c>
      <c r="R1183" s="3">
        <f t="shared" si="118"/>
        <v>18</v>
      </c>
      <c r="S1183" s="3">
        <f t="shared" si="119"/>
        <v>18</v>
      </c>
      <c r="T1183" s="3">
        <f t="shared" si="120"/>
        <v>0</v>
      </c>
      <c r="U1183" s="29">
        <v>11</v>
      </c>
      <c r="V1183" s="10">
        <v>8</v>
      </c>
      <c r="W1183" s="32">
        <v>8</v>
      </c>
      <c r="X1183" s="29">
        <v>12</v>
      </c>
      <c r="Y1183" s="32">
        <v>4</v>
      </c>
      <c r="Z1183" s="32">
        <v>0</v>
      </c>
      <c r="AA1183" s="32">
        <v>14</v>
      </c>
      <c r="AB1183" s="34">
        <v>0</v>
      </c>
      <c r="AC1183" s="34">
        <v>0</v>
      </c>
      <c r="AD1183" s="34">
        <v>0</v>
      </c>
    </row>
    <row r="1184" spans="1:30" ht="12.75">
      <c r="A1184" s="11">
        <v>750</v>
      </c>
      <c r="B1184" s="20" t="s">
        <v>868</v>
      </c>
      <c r="C1184" s="20" t="s">
        <v>7615</v>
      </c>
      <c r="D1184" s="20" t="s">
        <v>3732</v>
      </c>
      <c r="E1184" s="20" t="s">
        <v>3749</v>
      </c>
      <c r="F1184" s="20" t="s">
        <v>3424</v>
      </c>
      <c r="K1184" s="20" t="s">
        <v>3686</v>
      </c>
      <c r="L1184" s="20" t="s">
        <v>4546</v>
      </c>
      <c r="N1184" s="12">
        <f t="shared" si="121"/>
        <v>74.75</v>
      </c>
      <c r="O1184" s="12">
        <f t="shared" si="116"/>
        <v>2.99</v>
      </c>
      <c r="P1184" s="26">
        <v>50</v>
      </c>
      <c r="Q1184" s="30">
        <f t="shared" si="117"/>
        <v>13</v>
      </c>
      <c r="R1184" s="3">
        <f t="shared" si="118"/>
        <v>19</v>
      </c>
      <c r="S1184" s="3">
        <f t="shared" si="119"/>
        <v>19</v>
      </c>
      <c r="T1184" s="3">
        <f t="shared" si="120"/>
        <v>0</v>
      </c>
      <c r="U1184" s="29">
        <v>11</v>
      </c>
      <c r="V1184" s="10">
        <v>7</v>
      </c>
      <c r="W1184" s="32">
        <v>7</v>
      </c>
      <c r="X1184" s="29">
        <v>18</v>
      </c>
      <c r="Y1184" s="32">
        <v>4</v>
      </c>
      <c r="Z1184" s="32">
        <v>2</v>
      </c>
      <c r="AA1184" s="32">
        <v>13</v>
      </c>
      <c r="AB1184" s="34">
        <v>0</v>
      </c>
      <c r="AC1184" s="34">
        <v>0</v>
      </c>
      <c r="AD1184" s="34">
        <v>0</v>
      </c>
    </row>
    <row r="1185" spans="1:30" ht="12.75">
      <c r="A1185" s="11">
        <v>175000</v>
      </c>
      <c r="B1185" s="20" t="s">
        <v>868</v>
      </c>
      <c r="C1185" s="20" t="s">
        <v>7773</v>
      </c>
      <c r="D1185" s="20" t="s">
        <v>3732</v>
      </c>
      <c r="E1185" s="20" t="s">
        <v>3749</v>
      </c>
      <c r="F1185" s="20" t="s">
        <v>3424</v>
      </c>
      <c r="K1185" s="20" t="s">
        <v>2867</v>
      </c>
      <c r="L1185" s="20" t="s">
        <v>5446</v>
      </c>
      <c r="N1185" s="12">
        <f t="shared" si="121"/>
        <v>67.75</v>
      </c>
      <c r="O1185" s="12">
        <f t="shared" si="116"/>
        <v>2.4196428571428572</v>
      </c>
      <c r="P1185" s="26">
        <v>56</v>
      </c>
      <c r="Q1185" s="30">
        <f t="shared" si="117"/>
        <v>13</v>
      </c>
      <c r="R1185" s="3">
        <f t="shared" si="118"/>
        <v>18</v>
      </c>
      <c r="S1185" s="3">
        <f t="shared" si="119"/>
        <v>18</v>
      </c>
      <c r="T1185" s="3">
        <f t="shared" si="120"/>
        <v>0</v>
      </c>
      <c r="U1185" s="29">
        <v>9</v>
      </c>
      <c r="V1185" s="10">
        <v>5</v>
      </c>
      <c r="W1185" s="32">
        <v>8</v>
      </c>
      <c r="X1185" s="29">
        <v>13</v>
      </c>
      <c r="Y1185" s="32">
        <v>3</v>
      </c>
      <c r="Z1185" s="32">
        <v>2</v>
      </c>
      <c r="AA1185" s="32">
        <v>13</v>
      </c>
      <c r="AB1185" s="34">
        <v>0</v>
      </c>
      <c r="AC1185" s="34">
        <v>0</v>
      </c>
      <c r="AD1185" s="34">
        <v>0</v>
      </c>
    </row>
    <row r="1186" spans="1:30" ht="12.75">
      <c r="A1186" s="11">
        <v>248302</v>
      </c>
      <c r="B1186" s="20" t="s">
        <v>872</v>
      </c>
      <c r="D1186" s="20" t="s">
        <v>3732</v>
      </c>
      <c r="E1186" s="20" t="s">
        <v>3749</v>
      </c>
      <c r="F1186" s="20" t="s">
        <v>3424</v>
      </c>
      <c r="K1186" s="20" t="s">
        <v>771</v>
      </c>
      <c r="L1186" s="20" t="s">
        <v>1726</v>
      </c>
      <c r="N1186" s="12">
        <f t="shared" si="121"/>
        <v>68</v>
      </c>
      <c r="O1186" s="12">
        <f t="shared" si="116"/>
        <v>2.2666666666666666</v>
      </c>
      <c r="P1186" s="26">
        <v>60</v>
      </c>
      <c r="Q1186" s="30">
        <f t="shared" si="117"/>
        <v>13</v>
      </c>
      <c r="R1186" s="3">
        <f t="shared" si="118"/>
        <v>18</v>
      </c>
      <c r="S1186" s="3">
        <f t="shared" si="119"/>
        <v>18</v>
      </c>
      <c r="T1186" s="3">
        <f t="shared" si="120"/>
        <v>0</v>
      </c>
      <c r="U1186" s="29">
        <v>9</v>
      </c>
      <c r="V1186" s="10">
        <v>5</v>
      </c>
      <c r="W1186" s="32">
        <v>8</v>
      </c>
      <c r="X1186" s="29">
        <v>14</v>
      </c>
      <c r="Y1186" s="32">
        <v>3</v>
      </c>
      <c r="Z1186" s="32">
        <v>2</v>
      </c>
      <c r="AA1186" s="32">
        <v>13</v>
      </c>
      <c r="AB1186" s="34">
        <v>0</v>
      </c>
      <c r="AC1186" s="34">
        <v>0</v>
      </c>
      <c r="AD1186" s="34">
        <v>0</v>
      </c>
    </row>
    <row r="1187" spans="1:30" ht="12.75">
      <c r="A1187" s="11">
        <v>5500000</v>
      </c>
      <c r="B1187" s="20" t="s">
        <v>870</v>
      </c>
      <c r="C1187" s="20" t="s">
        <v>2191</v>
      </c>
      <c r="D1187" s="20" t="s">
        <v>3732</v>
      </c>
      <c r="E1187" s="20" t="s">
        <v>3749</v>
      </c>
      <c r="F1187" s="20" t="s">
        <v>3424</v>
      </c>
      <c r="K1187" s="20" t="s">
        <v>2880</v>
      </c>
      <c r="L1187" s="20" t="s">
        <v>2193</v>
      </c>
      <c r="N1187" s="12">
        <f t="shared" si="121"/>
        <v>60.50</v>
      </c>
      <c r="O1187" s="12">
        <f t="shared" si="116"/>
        <v>3.025</v>
      </c>
      <c r="P1187" s="26">
        <v>40</v>
      </c>
      <c r="Q1187" s="30">
        <f t="shared" si="117"/>
        <v>13</v>
      </c>
      <c r="R1187" s="3">
        <f t="shared" si="118"/>
        <v>15</v>
      </c>
      <c r="S1187" s="3">
        <f t="shared" si="119"/>
        <v>15</v>
      </c>
      <c r="T1187" s="3">
        <f t="shared" si="120"/>
        <v>0</v>
      </c>
      <c r="U1187" s="29">
        <v>8</v>
      </c>
      <c r="V1187" s="10">
        <v>4</v>
      </c>
      <c r="W1187" s="32">
        <v>9</v>
      </c>
      <c r="X1187" s="29">
        <v>13</v>
      </c>
      <c r="Y1187" s="32">
        <v>0</v>
      </c>
      <c r="Z1187" s="32">
        <v>2</v>
      </c>
      <c r="AA1187" s="32">
        <v>13</v>
      </c>
      <c r="AB1187" s="34">
        <v>0</v>
      </c>
      <c r="AC1187" s="34">
        <v>0</v>
      </c>
      <c r="AD1187" s="34">
        <v>0</v>
      </c>
    </row>
    <row r="1188" spans="1:30" ht="12.75">
      <c r="A1188" s="11">
        <v>1250000</v>
      </c>
      <c r="B1188" s="20" t="s">
        <v>868</v>
      </c>
      <c r="C1188" s="20" t="s">
        <v>7670</v>
      </c>
      <c r="D1188" s="20" t="s">
        <v>3732</v>
      </c>
      <c r="E1188" s="20" t="s">
        <v>3749</v>
      </c>
      <c r="F1188" s="20" t="s">
        <v>3424</v>
      </c>
      <c r="K1188" s="20" t="s">
        <v>771</v>
      </c>
      <c r="L1188" s="20" t="s">
        <v>5179</v>
      </c>
      <c r="N1188" s="12">
        <f t="shared" si="121"/>
        <v>87.25</v>
      </c>
      <c r="O1188" s="12">
        <f t="shared" si="116"/>
        <v>2.4928571428571429</v>
      </c>
      <c r="P1188" s="26">
        <v>70</v>
      </c>
      <c r="Q1188" s="30">
        <f t="shared" si="117"/>
        <v>13</v>
      </c>
      <c r="R1188" s="3">
        <f t="shared" si="118"/>
        <v>25</v>
      </c>
      <c r="S1188" s="3">
        <f t="shared" si="119"/>
        <v>25</v>
      </c>
      <c r="T1188" s="3">
        <f t="shared" si="120"/>
        <v>0</v>
      </c>
      <c r="U1188" s="29">
        <v>11</v>
      </c>
      <c r="V1188" s="10">
        <v>4</v>
      </c>
      <c r="W1188" s="32">
        <v>11</v>
      </c>
      <c r="X1188" s="29">
        <v>18</v>
      </c>
      <c r="Y1188" s="32">
        <v>6</v>
      </c>
      <c r="Z1188" s="32">
        <v>6</v>
      </c>
      <c r="AA1188" s="32">
        <v>13</v>
      </c>
      <c r="AB1188" s="34">
        <v>0</v>
      </c>
      <c r="AC1188" s="34">
        <v>0</v>
      </c>
      <c r="AD1188" s="34">
        <v>0</v>
      </c>
    </row>
    <row r="1189" spans="1:30" ht="12.75">
      <c r="A1189" s="11">
        <v>1875000</v>
      </c>
      <c r="B1189" s="20" t="s">
        <v>868</v>
      </c>
      <c r="C1189" s="20" t="s">
        <v>7670</v>
      </c>
      <c r="D1189" s="20" t="s">
        <v>3732</v>
      </c>
      <c r="E1189" s="20" t="s">
        <v>3749</v>
      </c>
      <c r="F1189" s="20" t="s">
        <v>3424</v>
      </c>
      <c r="K1189" s="20" t="s">
        <v>2879</v>
      </c>
      <c r="L1189" s="20" t="s">
        <v>5178</v>
      </c>
      <c r="N1189" s="12">
        <f t="shared" si="121"/>
        <v>65.50</v>
      </c>
      <c r="O1189" s="12">
        <f t="shared" si="116"/>
        <v>5.0384615384615383</v>
      </c>
      <c r="P1189" s="26">
        <v>26</v>
      </c>
      <c r="Q1189" s="30">
        <f t="shared" si="117"/>
        <v>12</v>
      </c>
      <c r="R1189" s="3">
        <f t="shared" si="118"/>
        <v>15</v>
      </c>
      <c r="S1189" s="3">
        <f t="shared" si="119"/>
        <v>15</v>
      </c>
      <c r="T1189" s="3">
        <f t="shared" si="120"/>
        <v>0</v>
      </c>
      <c r="U1189" s="29">
        <v>8</v>
      </c>
      <c r="V1189" s="10">
        <v>9</v>
      </c>
      <c r="W1189" s="32">
        <v>6</v>
      </c>
      <c r="X1189" s="29">
        <v>18</v>
      </c>
      <c r="Y1189" s="32">
        <v>1</v>
      </c>
      <c r="Z1189" s="32">
        <v>2</v>
      </c>
      <c r="AA1189" s="32">
        <v>12</v>
      </c>
      <c r="AB1189" s="34">
        <v>0</v>
      </c>
      <c r="AC1189" s="34">
        <v>0</v>
      </c>
      <c r="AD1189" s="34">
        <v>0</v>
      </c>
    </row>
    <row r="1190" spans="1:30" ht="12.75">
      <c r="A1190" s="11">
        <v>6100</v>
      </c>
      <c r="B1190" s="20" t="s">
        <v>868</v>
      </c>
      <c r="C1190" s="20" t="s">
        <v>7654</v>
      </c>
      <c r="D1190" s="20" t="s">
        <v>3732</v>
      </c>
      <c r="E1190" s="20" t="s">
        <v>3749</v>
      </c>
      <c r="F1190" s="20" t="s">
        <v>3424</v>
      </c>
      <c r="K1190" s="20" t="s">
        <v>771</v>
      </c>
      <c r="L1190" s="20" t="s">
        <v>2054</v>
      </c>
      <c r="N1190" s="12">
        <f t="shared" si="121"/>
        <v>68</v>
      </c>
      <c r="O1190" s="12">
        <f t="shared" si="116"/>
        <v>3.40</v>
      </c>
      <c r="P1190" s="26">
        <v>40</v>
      </c>
      <c r="Q1190" s="30">
        <f t="shared" si="117"/>
        <v>12</v>
      </c>
      <c r="R1190" s="3">
        <f t="shared" si="118"/>
        <v>17</v>
      </c>
      <c r="S1190" s="3">
        <f t="shared" si="119"/>
        <v>17</v>
      </c>
      <c r="T1190" s="3">
        <f t="shared" si="120"/>
        <v>0</v>
      </c>
      <c r="U1190" s="29">
        <v>9</v>
      </c>
      <c r="V1190" s="10">
        <v>7</v>
      </c>
      <c r="W1190" s="32">
        <v>7</v>
      </c>
      <c r="X1190" s="29">
        <v>15</v>
      </c>
      <c r="Y1190" s="32">
        <v>3</v>
      </c>
      <c r="Z1190" s="32">
        <v>2</v>
      </c>
      <c r="AA1190" s="32">
        <v>12</v>
      </c>
      <c r="AB1190" s="34">
        <v>0</v>
      </c>
      <c r="AC1190" s="34">
        <v>0</v>
      </c>
      <c r="AD1190" s="34">
        <v>0</v>
      </c>
    </row>
    <row r="1191" spans="1:30" ht="12.75">
      <c r="A1191" s="11">
        <v>750</v>
      </c>
      <c r="B1191" s="20" t="s">
        <v>868</v>
      </c>
      <c r="C1191" s="20" t="s">
        <v>7618</v>
      </c>
      <c r="D1191" s="20" t="s">
        <v>3732</v>
      </c>
      <c r="E1191" s="20" t="s">
        <v>3749</v>
      </c>
      <c r="F1191" s="20" t="s">
        <v>3424</v>
      </c>
      <c r="K1191" s="20" t="s">
        <v>3686</v>
      </c>
      <c r="L1191" s="20" t="s">
        <v>4546</v>
      </c>
      <c r="N1191" s="12">
        <f t="shared" si="121"/>
        <v>68</v>
      </c>
      <c r="O1191" s="12">
        <f t="shared" si="116"/>
        <v>3.40</v>
      </c>
      <c r="P1191" s="26">
        <v>40</v>
      </c>
      <c r="Q1191" s="30">
        <f t="shared" si="117"/>
        <v>12</v>
      </c>
      <c r="R1191" s="3">
        <f t="shared" si="118"/>
        <v>17</v>
      </c>
      <c r="S1191" s="3">
        <f t="shared" si="119"/>
        <v>17</v>
      </c>
      <c r="T1191" s="3">
        <f t="shared" si="120"/>
        <v>0</v>
      </c>
      <c r="U1191" s="29">
        <v>9</v>
      </c>
      <c r="V1191" s="10">
        <v>7</v>
      </c>
      <c r="W1191" s="32">
        <v>7</v>
      </c>
      <c r="X1191" s="29">
        <v>15</v>
      </c>
      <c r="Y1191" s="32">
        <v>3</v>
      </c>
      <c r="Z1191" s="32">
        <v>2</v>
      </c>
      <c r="AA1191" s="32">
        <v>12</v>
      </c>
      <c r="AB1191" s="34">
        <v>0</v>
      </c>
      <c r="AC1191" s="34">
        <v>0</v>
      </c>
      <c r="AD1191" s="34">
        <v>0</v>
      </c>
    </row>
    <row r="1192" spans="1:30" ht="12.75">
      <c r="A1192" s="11">
        <v>156</v>
      </c>
      <c r="B1192" s="20" t="s">
        <v>868</v>
      </c>
      <c r="C1192" s="20" t="s">
        <v>7662</v>
      </c>
      <c r="D1192" s="20" t="s">
        <v>3732</v>
      </c>
      <c r="E1192" s="20" t="s">
        <v>3749</v>
      </c>
      <c r="F1192" s="20" t="s">
        <v>3424</v>
      </c>
      <c r="K1192" s="20" t="s">
        <v>2867</v>
      </c>
      <c r="L1192" s="20" t="s">
        <v>8474</v>
      </c>
      <c r="N1192" s="12">
        <f t="shared" si="121"/>
        <v>68</v>
      </c>
      <c r="O1192" s="12">
        <f t="shared" si="116"/>
        <v>3.40</v>
      </c>
      <c r="P1192" s="26">
        <v>40</v>
      </c>
      <c r="Q1192" s="30">
        <f t="shared" si="117"/>
        <v>12</v>
      </c>
      <c r="R1192" s="3">
        <f t="shared" si="118"/>
        <v>17</v>
      </c>
      <c r="S1192" s="3">
        <f t="shared" si="119"/>
        <v>17</v>
      </c>
      <c r="T1192" s="3">
        <f t="shared" si="120"/>
        <v>0</v>
      </c>
      <c r="U1192" s="29">
        <v>9</v>
      </c>
      <c r="V1192" s="10">
        <v>7</v>
      </c>
      <c r="W1192" s="32">
        <v>7</v>
      </c>
      <c r="X1192" s="29">
        <v>15</v>
      </c>
      <c r="Y1192" s="32">
        <v>3</v>
      </c>
      <c r="Z1192" s="32">
        <v>2</v>
      </c>
      <c r="AA1192" s="32">
        <v>12</v>
      </c>
      <c r="AB1192" s="34">
        <v>0</v>
      </c>
      <c r="AC1192" s="34">
        <v>0</v>
      </c>
      <c r="AD1192" s="34">
        <v>0</v>
      </c>
    </row>
    <row r="1193" spans="1:30" ht="12.75">
      <c r="A1193" s="11">
        <v>1625000</v>
      </c>
      <c r="B1193" s="20" t="s">
        <v>868</v>
      </c>
      <c r="C1193" s="20" t="s">
        <v>7657</v>
      </c>
      <c r="D1193" s="20" t="s">
        <v>3732</v>
      </c>
      <c r="E1193" s="20" t="s">
        <v>3749</v>
      </c>
      <c r="F1193" s="20" t="s">
        <v>3424</v>
      </c>
      <c r="K1193" s="20" t="s">
        <v>2867</v>
      </c>
      <c r="L1193" s="20" t="s">
        <v>5697</v>
      </c>
      <c r="N1193" s="12">
        <f t="shared" si="121"/>
        <v>68</v>
      </c>
      <c r="O1193" s="12">
        <f t="shared" si="116"/>
        <v>3.40</v>
      </c>
      <c r="P1193" s="26">
        <v>40</v>
      </c>
      <c r="Q1193" s="30">
        <f t="shared" si="117"/>
        <v>12</v>
      </c>
      <c r="R1193" s="3">
        <f t="shared" si="118"/>
        <v>17</v>
      </c>
      <c r="S1193" s="3">
        <f t="shared" si="119"/>
        <v>17</v>
      </c>
      <c r="T1193" s="3">
        <f t="shared" si="120"/>
        <v>0</v>
      </c>
      <c r="U1193" s="29">
        <v>9</v>
      </c>
      <c r="V1193" s="10">
        <v>7</v>
      </c>
      <c r="W1193" s="32">
        <v>7</v>
      </c>
      <c r="X1193" s="29">
        <v>15</v>
      </c>
      <c r="Y1193" s="32">
        <v>3</v>
      </c>
      <c r="Z1193" s="32">
        <v>2</v>
      </c>
      <c r="AA1193" s="32">
        <v>12</v>
      </c>
      <c r="AB1193" s="34">
        <v>0</v>
      </c>
      <c r="AC1193" s="34">
        <v>0</v>
      </c>
      <c r="AD1193" s="34">
        <v>0</v>
      </c>
    </row>
    <row r="1194" spans="1:30" ht="12.75">
      <c r="A1194" s="11">
        <v>125000</v>
      </c>
      <c r="B1194" s="20" t="s">
        <v>868</v>
      </c>
      <c r="C1194" s="20" t="s">
        <v>649</v>
      </c>
      <c r="D1194" s="20" t="s">
        <v>3732</v>
      </c>
      <c r="E1194" s="20" t="s">
        <v>3749</v>
      </c>
      <c r="F1194" s="20" t="s">
        <v>3424</v>
      </c>
      <c r="K1194" s="20" t="s">
        <v>2867</v>
      </c>
      <c r="L1194" s="20" t="s">
        <v>935</v>
      </c>
      <c r="N1194" s="12">
        <f t="shared" si="121"/>
        <v>68</v>
      </c>
      <c r="O1194" s="12">
        <f t="shared" si="116"/>
        <v>3.40</v>
      </c>
      <c r="P1194" s="26">
        <v>40</v>
      </c>
      <c r="Q1194" s="30">
        <f t="shared" si="117"/>
        <v>12</v>
      </c>
      <c r="R1194" s="3">
        <f t="shared" si="118"/>
        <v>17</v>
      </c>
      <c r="S1194" s="3">
        <f t="shared" si="119"/>
        <v>17</v>
      </c>
      <c r="T1194" s="3">
        <f t="shared" si="120"/>
        <v>0</v>
      </c>
      <c r="U1194" s="29">
        <v>9</v>
      </c>
      <c r="V1194" s="10">
        <v>7</v>
      </c>
      <c r="W1194" s="32">
        <v>7</v>
      </c>
      <c r="X1194" s="29">
        <v>15</v>
      </c>
      <c r="Y1194" s="32">
        <v>3</v>
      </c>
      <c r="Z1194" s="32">
        <v>2</v>
      </c>
      <c r="AA1194" s="32">
        <v>12</v>
      </c>
      <c r="AB1194" s="34">
        <v>0</v>
      </c>
      <c r="AC1194" s="34">
        <v>0</v>
      </c>
      <c r="AD1194" s="34">
        <v>0</v>
      </c>
    </row>
    <row r="1195" spans="1:30" ht="12.75">
      <c r="A1195" s="11">
        <v>750000</v>
      </c>
      <c r="B1195" s="20" t="s">
        <v>868</v>
      </c>
      <c r="C1195" s="20" t="s">
        <v>7657</v>
      </c>
      <c r="D1195" s="20" t="s">
        <v>3732</v>
      </c>
      <c r="E1195" s="20" t="s">
        <v>3749</v>
      </c>
      <c r="F1195" s="20" t="s">
        <v>3424</v>
      </c>
      <c r="K1195" s="20" t="s">
        <v>771</v>
      </c>
      <c r="L1195" s="20" t="s">
        <v>5710</v>
      </c>
      <c r="N1195" s="12">
        <f t="shared" si="121"/>
        <v>68</v>
      </c>
      <c r="O1195" s="12">
        <f t="shared" si="116"/>
        <v>3.40</v>
      </c>
      <c r="P1195" s="26">
        <v>40</v>
      </c>
      <c r="Q1195" s="30">
        <f t="shared" si="117"/>
        <v>12</v>
      </c>
      <c r="R1195" s="3">
        <f t="shared" si="118"/>
        <v>17</v>
      </c>
      <c r="S1195" s="3">
        <f t="shared" si="119"/>
        <v>17</v>
      </c>
      <c r="T1195" s="3">
        <f t="shared" si="120"/>
        <v>0</v>
      </c>
      <c r="U1195" s="29">
        <v>9</v>
      </c>
      <c r="V1195" s="10">
        <v>7</v>
      </c>
      <c r="W1195" s="32">
        <v>7</v>
      </c>
      <c r="X1195" s="29">
        <v>15</v>
      </c>
      <c r="Y1195" s="32">
        <v>3</v>
      </c>
      <c r="Z1195" s="32">
        <v>2</v>
      </c>
      <c r="AA1195" s="32">
        <v>12</v>
      </c>
      <c r="AB1195" s="34">
        <v>0</v>
      </c>
      <c r="AC1195" s="34">
        <v>0</v>
      </c>
      <c r="AD1195" s="34">
        <v>0</v>
      </c>
    </row>
    <row r="1196" spans="1:30" ht="12.75">
      <c r="A1196" s="11">
        <v>937500</v>
      </c>
      <c r="B1196" s="20" t="s">
        <v>868</v>
      </c>
      <c r="C1196" s="20" t="s">
        <v>7646</v>
      </c>
      <c r="D1196" s="20" t="s">
        <v>3732</v>
      </c>
      <c r="E1196" s="20" t="s">
        <v>3749</v>
      </c>
      <c r="F1196" s="20" t="s">
        <v>3424</v>
      </c>
      <c r="K1196" s="20" t="s">
        <v>771</v>
      </c>
      <c r="L1196" s="20" t="s">
        <v>5991</v>
      </c>
      <c r="N1196" s="12">
        <f t="shared" si="121"/>
        <v>68</v>
      </c>
      <c r="O1196" s="12">
        <f t="shared" si="116"/>
        <v>3.40</v>
      </c>
      <c r="P1196" s="26">
        <v>40</v>
      </c>
      <c r="Q1196" s="30">
        <f t="shared" si="117"/>
        <v>12</v>
      </c>
      <c r="R1196" s="3">
        <f t="shared" si="118"/>
        <v>17</v>
      </c>
      <c r="S1196" s="3">
        <f t="shared" si="119"/>
        <v>17</v>
      </c>
      <c r="T1196" s="3">
        <f t="shared" si="120"/>
        <v>0</v>
      </c>
      <c r="U1196" s="29">
        <v>9</v>
      </c>
      <c r="V1196" s="10">
        <v>7</v>
      </c>
      <c r="W1196" s="32">
        <v>7</v>
      </c>
      <c r="X1196" s="29">
        <v>15</v>
      </c>
      <c r="Y1196" s="32">
        <v>3</v>
      </c>
      <c r="Z1196" s="32">
        <v>2</v>
      </c>
      <c r="AA1196" s="32">
        <v>12</v>
      </c>
      <c r="AB1196" s="34">
        <v>0</v>
      </c>
      <c r="AC1196" s="34">
        <v>0</v>
      </c>
      <c r="AD1196" s="34">
        <v>0</v>
      </c>
    </row>
    <row r="1197" spans="1:30" ht="12.75">
      <c r="A1197" s="11">
        <v>156</v>
      </c>
      <c r="B1197" s="20" t="s">
        <v>868</v>
      </c>
      <c r="C1197" s="20" t="s">
        <v>7671</v>
      </c>
      <c r="D1197" s="20" t="s">
        <v>3732</v>
      </c>
      <c r="E1197" s="20" t="s">
        <v>3749</v>
      </c>
      <c r="F1197" s="20" t="s">
        <v>3424</v>
      </c>
      <c r="K1197" s="20" t="s">
        <v>771</v>
      </c>
      <c r="L1197" s="20" t="s">
        <v>8475</v>
      </c>
      <c r="N1197" s="12">
        <f t="shared" si="121"/>
        <v>68</v>
      </c>
      <c r="O1197" s="12">
        <f t="shared" si="116"/>
        <v>3.40</v>
      </c>
      <c r="P1197" s="26">
        <v>40</v>
      </c>
      <c r="Q1197" s="30">
        <f t="shared" si="117"/>
        <v>12</v>
      </c>
      <c r="R1197" s="3">
        <f t="shared" si="118"/>
        <v>17</v>
      </c>
      <c r="S1197" s="3">
        <f t="shared" si="119"/>
        <v>17</v>
      </c>
      <c r="T1197" s="3">
        <f t="shared" si="120"/>
        <v>0</v>
      </c>
      <c r="U1197" s="29">
        <v>9</v>
      </c>
      <c r="V1197" s="10">
        <v>7</v>
      </c>
      <c r="W1197" s="32">
        <v>7</v>
      </c>
      <c r="X1197" s="29">
        <v>15</v>
      </c>
      <c r="Y1197" s="32">
        <v>3</v>
      </c>
      <c r="Z1197" s="32">
        <v>2</v>
      </c>
      <c r="AA1197" s="32">
        <v>12</v>
      </c>
      <c r="AB1197" s="34">
        <v>0</v>
      </c>
      <c r="AC1197" s="34">
        <v>0</v>
      </c>
      <c r="AD1197" s="34">
        <v>0</v>
      </c>
    </row>
    <row r="1198" spans="1:30" ht="12.75">
      <c r="A1198" s="11">
        <v>3750000</v>
      </c>
      <c r="B1198" s="20" t="s">
        <v>868</v>
      </c>
      <c r="C1198" s="20" t="s">
        <v>7657</v>
      </c>
      <c r="D1198" s="20" t="s">
        <v>3732</v>
      </c>
      <c r="E1198" s="20" t="s">
        <v>3749</v>
      </c>
      <c r="F1198" s="20" t="s">
        <v>3424</v>
      </c>
      <c r="K1198" s="20" t="s">
        <v>771</v>
      </c>
      <c r="L1198" s="20" t="s">
        <v>5704</v>
      </c>
      <c r="N1198" s="12">
        <f t="shared" si="121"/>
        <v>68</v>
      </c>
      <c r="O1198" s="12">
        <f t="shared" si="116"/>
        <v>3.40</v>
      </c>
      <c r="P1198" s="26">
        <v>40</v>
      </c>
      <c r="Q1198" s="30">
        <f t="shared" si="117"/>
        <v>12</v>
      </c>
      <c r="R1198" s="3">
        <f t="shared" si="118"/>
        <v>17</v>
      </c>
      <c r="S1198" s="3">
        <f t="shared" si="119"/>
        <v>17</v>
      </c>
      <c r="T1198" s="3">
        <f t="shared" si="120"/>
        <v>0</v>
      </c>
      <c r="U1198" s="29">
        <v>9</v>
      </c>
      <c r="V1198" s="10">
        <v>7</v>
      </c>
      <c r="W1198" s="32">
        <v>7</v>
      </c>
      <c r="X1198" s="29">
        <v>15</v>
      </c>
      <c r="Y1198" s="32">
        <v>3</v>
      </c>
      <c r="Z1198" s="32">
        <v>2</v>
      </c>
      <c r="AA1198" s="32">
        <v>12</v>
      </c>
      <c r="AB1198" s="34">
        <v>0</v>
      </c>
      <c r="AC1198" s="34">
        <v>0</v>
      </c>
      <c r="AD1198" s="34">
        <v>0</v>
      </c>
    </row>
    <row r="1199" spans="1:30" ht="12.75">
      <c r="A1199" s="11">
        <v>6100</v>
      </c>
      <c r="B1199" s="20" t="s">
        <v>868</v>
      </c>
      <c r="C1199" s="20" t="s">
        <v>7655</v>
      </c>
      <c r="D1199" s="20" t="s">
        <v>3732</v>
      </c>
      <c r="E1199" s="20" t="s">
        <v>3749</v>
      </c>
      <c r="F1199" s="20" t="s">
        <v>3424</v>
      </c>
      <c r="K1199" s="20" t="s">
        <v>771</v>
      </c>
      <c r="L1199" s="20" t="s">
        <v>2423</v>
      </c>
      <c r="N1199" s="12">
        <f t="shared" si="121"/>
        <v>68</v>
      </c>
      <c r="O1199" s="12">
        <f t="shared" si="116"/>
        <v>3.40</v>
      </c>
      <c r="P1199" s="26">
        <v>40</v>
      </c>
      <c r="Q1199" s="30">
        <f t="shared" si="117"/>
        <v>12</v>
      </c>
      <c r="R1199" s="3">
        <f t="shared" si="118"/>
        <v>17</v>
      </c>
      <c r="S1199" s="3">
        <f t="shared" si="119"/>
        <v>17</v>
      </c>
      <c r="T1199" s="3">
        <f t="shared" si="120"/>
        <v>0</v>
      </c>
      <c r="U1199" s="29">
        <v>9</v>
      </c>
      <c r="V1199" s="10">
        <v>7</v>
      </c>
      <c r="W1199" s="32">
        <v>7</v>
      </c>
      <c r="X1199" s="29">
        <v>15</v>
      </c>
      <c r="Y1199" s="32">
        <v>3</v>
      </c>
      <c r="Z1199" s="32">
        <v>2</v>
      </c>
      <c r="AA1199" s="32">
        <v>12</v>
      </c>
      <c r="AB1199" s="34">
        <v>0</v>
      </c>
      <c r="AC1199" s="34">
        <v>0</v>
      </c>
      <c r="AD1199" s="34">
        <v>0</v>
      </c>
    </row>
    <row r="1200" spans="1:30" ht="12.75">
      <c r="A1200" s="11">
        <v>750000</v>
      </c>
      <c r="B1200" s="20" t="s">
        <v>868</v>
      </c>
      <c r="C1200" s="20" t="s">
        <v>7674</v>
      </c>
      <c r="D1200" s="20" t="s">
        <v>3732</v>
      </c>
      <c r="E1200" s="20" t="s">
        <v>3749</v>
      </c>
      <c r="F1200" s="20" t="s">
        <v>3424</v>
      </c>
      <c r="K1200" s="20" t="s">
        <v>771</v>
      </c>
      <c r="L1200" s="20" t="s">
        <v>6274</v>
      </c>
      <c r="N1200" s="12">
        <f t="shared" si="121"/>
        <v>68</v>
      </c>
      <c r="O1200" s="12">
        <f t="shared" si="116"/>
        <v>3.40</v>
      </c>
      <c r="P1200" s="26">
        <v>40</v>
      </c>
      <c r="Q1200" s="30">
        <f t="shared" si="117"/>
        <v>12</v>
      </c>
      <c r="R1200" s="3">
        <f t="shared" si="118"/>
        <v>17</v>
      </c>
      <c r="S1200" s="3">
        <f t="shared" si="119"/>
        <v>17</v>
      </c>
      <c r="T1200" s="3">
        <f t="shared" si="120"/>
        <v>0</v>
      </c>
      <c r="U1200" s="29">
        <v>9</v>
      </c>
      <c r="V1200" s="10">
        <v>7</v>
      </c>
      <c r="W1200" s="32">
        <v>7</v>
      </c>
      <c r="X1200" s="29">
        <v>15</v>
      </c>
      <c r="Y1200" s="32">
        <v>3</v>
      </c>
      <c r="Z1200" s="32">
        <v>2</v>
      </c>
      <c r="AA1200" s="32">
        <v>12</v>
      </c>
      <c r="AB1200" s="34">
        <v>0</v>
      </c>
      <c r="AC1200" s="34">
        <v>0</v>
      </c>
      <c r="AD1200" s="34">
        <v>0</v>
      </c>
    </row>
    <row r="1201" spans="1:30" ht="12.75">
      <c r="A1201" s="11">
        <v>625000</v>
      </c>
      <c r="B1201" s="20" t="s">
        <v>868</v>
      </c>
      <c r="C1201" s="20" t="s">
        <v>7666</v>
      </c>
      <c r="D1201" s="20" t="s">
        <v>3732</v>
      </c>
      <c r="E1201" s="20" t="s">
        <v>3749</v>
      </c>
      <c r="F1201" s="20" t="s">
        <v>3424</v>
      </c>
      <c r="K1201" s="20" t="s">
        <v>771</v>
      </c>
      <c r="L1201" s="20" t="s">
        <v>5423</v>
      </c>
      <c r="N1201" s="12">
        <f t="shared" si="121"/>
        <v>68</v>
      </c>
      <c r="O1201" s="12">
        <f t="shared" si="116"/>
        <v>3.40</v>
      </c>
      <c r="P1201" s="26">
        <v>40</v>
      </c>
      <c r="Q1201" s="30">
        <f t="shared" si="117"/>
        <v>12</v>
      </c>
      <c r="R1201" s="3">
        <f t="shared" si="118"/>
        <v>17</v>
      </c>
      <c r="S1201" s="3">
        <f t="shared" si="119"/>
        <v>17</v>
      </c>
      <c r="T1201" s="3">
        <f t="shared" si="120"/>
        <v>0</v>
      </c>
      <c r="U1201" s="29">
        <v>9</v>
      </c>
      <c r="V1201" s="10">
        <v>7</v>
      </c>
      <c r="W1201" s="32">
        <v>7</v>
      </c>
      <c r="X1201" s="29">
        <v>15</v>
      </c>
      <c r="Y1201" s="32">
        <v>3</v>
      </c>
      <c r="Z1201" s="32">
        <v>2</v>
      </c>
      <c r="AA1201" s="32">
        <v>12</v>
      </c>
      <c r="AB1201" s="34">
        <v>0</v>
      </c>
      <c r="AC1201" s="34">
        <v>0</v>
      </c>
      <c r="AD1201" s="34">
        <v>0</v>
      </c>
    </row>
    <row r="1202" spans="1:30" ht="12.75">
      <c r="A1202" s="11">
        <v>125000</v>
      </c>
      <c r="B1202" s="20" t="s">
        <v>868</v>
      </c>
      <c r="C1202" s="20" t="s">
        <v>7654</v>
      </c>
      <c r="D1202" s="20" t="s">
        <v>3732</v>
      </c>
      <c r="E1202" s="20" t="s">
        <v>3749</v>
      </c>
      <c r="F1202" s="20" t="s">
        <v>3424</v>
      </c>
      <c r="K1202" s="20" t="s">
        <v>2879</v>
      </c>
      <c r="L1202" s="20" t="s">
        <v>2078</v>
      </c>
      <c r="N1202" s="12">
        <f t="shared" si="121"/>
        <v>68</v>
      </c>
      <c r="O1202" s="12">
        <f t="shared" si="116"/>
        <v>3.40</v>
      </c>
      <c r="P1202" s="26">
        <v>40</v>
      </c>
      <c r="Q1202" s="30">
        <f t="shared" si="117"/>
        <v>12</v>
      </c>
      <c r="R1202" s="3">
        <f t="shared" si="118"/>
        <v>17</v>
      </c>
      <c r="S1202" s="3">
        <f t="shared" si="119"/>
        <v>17</v>
      </c>
      <c r="T1202" s="3">
        <f t="shared" si="120"/>
        <v>0</v>
      </c>
      <c r="U1202" s="29">
        <v>9</v>
      </c>
      <c r="V1202" s="10">
        <v>7</v>
      </c>
      <c r="W1202" s="32">
        <v>7</v>
      </c>
      <c r="X1202" s="29">
        <v>15</v>
      </c>
      <c r="Y1202" s="32">
        <v>3</v>
      </c>
      <c r="Z1202" s="32">
        <v>2</v>
      </c>
      <c r="AA1202" s="32">
        <v>12</v>
      </c>
      <c r="AB1202" s="34">
        <v>0</v>
      </c>
      <c r="AC1202" s="34">
        <v>0</v>
      </c>
      <c r="AD1202" s="34">
        <v>0</v>
      </c>
    </row>
    <row r="1203" spans="1:30" ht="12.75">
      <c r="A1203" s="11">
        <v>125000</v>
      </c>
      <c r="B1203" s="20" t="s">
        <v>868</v>
      </c>
      <c r="C1203" s="20" t="s">
        <v>7655</v>
      </c>
      <c r="D1203" s="20" t="s">
        <v>3732</v>
      </c>
      <c r="E1203" s="20" t="s">
        <v>3749</v>
      </c>
      <c r="F1203" s="20" t="s">
        <v>3424</v>
      </c>
      <c r="K1203" s="20" t="s">
        <v>2879</v>
      </c>
      <c r="L1203" s="20" t="s">
        <v>3310</v>
      </c>
      <c r="N1203" s="12">
        <f t="shared" si="121"/>
        <v>68</v>
      </c>
      <c r="O1203" s="12">
        <f t="shared" si="116"/>
        <v>3.40</v>
      </c>
      <c r="P1203" s="26">
        <v>40</v>
      </c>
      <c r="Q1203" s="30">
        <f t="shared" si="117"/>
        <v>12</v>
      </c>
      <c r="R1203" s="3">
        <f t="shared" si="118"/>
        <v>17</v>
      </c>
      <c r="S1203" s="3">
        <f t="shared" si="119"/>
        <v>17</v>
      </c>
      <c r="T1203" s="3">
        <f t="shared" si="120"/>
        <v>0</v>
      </c>
      <c r="U1203" s="29">
        <v>9</v>
      </c>
      <c r="V1203" s="10">
        <v>7</v>
      </c>
      <c r="W1203" s="32">
        <v>7</v>
      </c>
      <c r="X1203" s="29">
        <v>15</v>
      </c>
      <c r="Y1203" s="32">
        <v>3</v>
      </c>
      <c r="Z1203" s="32">
        <v>2</v>
      </c>
      <c r="AA1203" s="32">
        <v>12</v>
      </c>
      <c r="AB1203" s="34">
        <v>0</v>
      </c>
      <c r="AC1203" s="34">
        <v>0</v>
      </c>
      <c r="AD1203" s="34">
        <v>0</v>
      </c>
    </row>
    <row r="1204" spans="1:30" ht="12.75">
      <c r="A1204" s="11">
        <v>375000</v>
      </c>
      <c r="B1204" s="20" t="s">
        <v>868</v>
      </c>
      <c r="C1204" s="20" t="s">
        <v>7673</v>
      </c>
      <c r="D1204" s="20" t="s">
        <v>3732</v>
      </c>
      <c r="E1204" s="20" t="s">
        <v>3749</v>
      </c>
      <c r="F1204" s="20" t="s">
        <v>3424</v>
      </c>
      <c r="K1204" s="20" t="s">
        <v>2879</v>
      </c>
      <c r="L1204" s="20" t="s">
        <v>6263</v>
      </c>
      <c r="M1204" s="39" t="s">
        <v>8856</v>
      </c>
      <c r="N1204" s="12">
        <f t="shared" si="121"/>
        <v>63</v>
      </c>
      <c r="O1204" s="12">
        <f t="shared" si="116"/>
        <v>4.3448275862068968</v>
      </c>
      <c r="P1204" s="26">
        <v>29</v>
      </c>
      <c r="Q1204" s="30">
        <f t="shared" si="117"/>
        <v>11</v>
      </c>
      <c r="R1204" s="3">
        <f t="shared" si="118"/>
        <v>14</v>
      </c>
      <c r="S1204" s="3">
        <f t="shared" si="119"/>
        <v>14</v>
      </c>
      <c r="T1204" s="3">
        <f t="shared" si="120"/>
        <v>0</v>
      </c>
      <c r="U1204" s="29">
        <v>9</v>
      </c>
      <c r="V1204" s="10">
        <v>8</v>
      </c>
      <c r="W1204" s="32">
        <v>6</v>
      </c>
      <c r="X1204" s="29">
        <v>18</v>
      </c>
      <c r="Y1204" s="32">
        <v>2</v>
      </c>
      <c r="Z1204" s="32">
        <v>1</v>
      </c>
      <c r="AA1204" s="32">
        <v>11</v>
      </c>
      <c r="AB1204" s="34">
        <v>0</v>
      </c>
      <c r="AC1204" s="34">
        <v>0</v>
      </c>
      <c r="AD1204" s="34">
        <v>0</v>
      </c>
    </row>
    <row r="1205" spans="1:30" ht="12.75">
      <c r="A1205" s="11">
        <v>39875</v>
      </c>
      <c r="B1205" s="20" t="s">
        <v>874</v>
      </c>
      <c r="C1205" s="20" t="s">
        <v>7771</v>
      </c>
      <c r="D1205" s="20" t="s">
        <v>3732</v>
      </c>
      <c r="E1205" s="20" t="s">
        <v>3749</v>
      </c>
      <c r="F1205" s="20" t="s">
        <v>3424</v>
      </c>
      <c r="K1205" s="20" t="s">
        <v>771</v>
      </c>
      <c r="L1205" s="20" t="s">
        <v>7687</v>
      </c>
      <c r="M1205" s="39" t="s">
        <v>8854</v>
      </c>
      <c r="N1205" s="12">
        <f t="shared" si="121"/>
        <v>63</v>
      </c>
      <c r="O1205" s="12">
        <f t="shared" si="116"/>
        <v>4.20</v>
      </c>
      <c r="P1205" s="26">
        <v>30</v>
      </c>
      <c r="Q1205" s="30">
        <f t="shared" si="117"/>
        <v>11</v>
      </c>
      <c r="R1205" s="3">
        <f t="shared" si="118"/>
        <v>14</v>
      </c>
      <c r="S1205" s="3">
        <f t="shared" si="119"/>
        <v>14</v>
      </c>
      <c r="T1205" s="3">
        <f t="shared" si="120"/>
        <v>0</v>
      </c>
      <c r="U1205" s="29">
        <v>9</v>
      </c>
      <c r="V1205" s="10">
        <v>8</v>
      </c>
      <c r="W1205" s="32">
        <v>6</v>
      </c>
      <c r="X1205" s="29">
        <v>18</v>
      </c>
      <c r="Y1205" s="32">
        <v>2</v>
      </c>
      <c r="Z1205" s="32">
        <v>1</v>
      </c>
      <c r="AA1205" s="32">
        <v>11</v>
      </c>
      <c r="AB1205" s="34">
        <v>0</v>
      </c>
      <c r="AC1205" s="34">
        <v>0</v>
      </c>
      <c r="AD1205" s="34">
        <v>0</v>
      </c>
    </row>
    <row r="1206" spans="1:30" ht="12.75">
      <c r="A1206" s="11">
        <v>2500000</v>
      </c>
      <c r="B1206" s="20" t="s">
        <v>868</v>
      </c>
      <c r="C1206" s="20" t="s">
        <v>7658</v>
      </c>
      <c r="D1206" s="20" t="s">
        <v>3732</v>
      </c>
      <c r="E1206" s="20" t="s">
        <v>3749</v>
      </c>
      <c r="F1206" s="20" t="s">
        <v>3424</v>
      </c>
      <c r="K1206" s="20" t="s">
        <v>2879</v>
      </c>
      <c r="L1206" s="20" t="s">
        <v>6526</v>
      </c>
      <c r="M1206" s="39" t="s">
        <v>8847</v>
      </c>
      <c r="N1206" s="12">
        <f t="shared" si="121"/>
        <v>61.25</v>
      </c>
      <c r="O1206" s="12">
        <f t="shared" si="116"/>
        <v>4.083333333333333</v>
      </c>
      <c r="P1206" s="26">
        <v>30</v>
      </c>
      <c r="Q1206" s="30">
        <f t="shared" si="117"/>
        <v>11</v>
      </c>
      <c r="R1206" s="3">
        <f t="shared" si="118"/>
        <v>14</v>
      </c>
      <c r="S1206" s="3">
        <f t="shared" si="119"/>
        <v>14</v>
      </c>
      <c r="T1206" s="3">
        <f t="shared" si="120"/>
        <v>0</v>
      </c>
      <c r="U1206" s="29">
        <v>8</v>
      </c>
      <c r="V1206" s="10">
        <v>8</v>
      </c>
      <c r="W1206" s="32">
        <v>6</v>
      </c>
      <c r="X1206" s="29">
        <v>15</v>
      </c>
      <c r="Y1206" s="32">
        <v>2</v>
      </c>
      <c r="Z1206" s="32">
        <v>1</v>
      </c>
      <c r="AA1206" s="32">
        <v>11</v>
      </c>
      <c r="AB1206" s="34">
        <v>0</v>
      </c>
      <c r="AC1206" s="34">
        <v>0</v>
      </c>
      <c r="AD1206" s="34">
        <v>0</v>
      </c>
    </row>
    <row r="1207" spans="1:30" ht="12.75">
      <c r="A1207" s="11">
        <v>1250000</v>
      </c>
      <c r="B1207" s="20" t="s">
        <v>868</v>
      </c>
      <c r="C1207" s="20" t="s">
        <v>7773</v>
      </c>
      <c r="D1207" s="20" t="s">
        <v>3732</v>
      </c>
      <c r="E1207" s="20" t="s">
        <v>3749</v>
      </c>
      <c r="F1207" s="20" t="s">
        <v>3424</v>
      </c>
      <c r="K1207" s="20" t="s">
        <v>2867</v>
      </c>
      <c r="L1207" s="20" t="s">
        <v>6044</v>
      </c>
      <c r="N1207" s="12">
        <f t="shared" si="121"/>
        <v>59</v>
      </c>
      <c r="O1207" s="12">
        <f t="shared" si="116"/>
        <v>2.95</v>
      </c>
      <c r="P1207" s="26">
        <v>40</v>
      </c>
      <c r="Q1207" s="30">
        <f t="shared" si="117"/>
        <v>11</v>
      </c>
      <c r="R1207" s="3">
        <f t="shared" si="118"/>
        <v>14</v>
      </c>
      <c r="S1207" s="3">
        <f t="shared" si="119"/>
        <v>14</v>
      </c>
      <c r="T1207" s="3">
        <f t="shared" si="120"/>
        <v>0</v>
      </c>
      <c r="U1207" s="29">
        <v>8</v>
      </c>
      <c r="V1207" s="10">
        <v>6</v>
      </c>
      <c r="W1207" s="32">
        <v>7</v>
      </c>
      <c r="X1207" s="29">
        <v>13</v>
      </c>
      <c r="Y1207" s="32">
        <v>2</v>
      </c>
      <c r="Z1207" s="32">
        <v>1</v>
      </c>
      <c r="AA1207" s="32">
        <v>11</v>
      </c>
      <c r="AB1207" s="34">
        <v>0</v>
      </c>
      <c r="AC1207" s="34">
        <v>0</v>
      </c>
      <c r="AD1207" s="34">
        <v>0</v>
      </c>
    </row>
    <row r="1208" spans="1:30" ht="12.75">
      <c r="A1208" s="11">
        <v>156</v>
      </c>
      <c r="B1208" s="20" t="s">
        <v>868</v>
      </c>
      <c r="C1208" s="20" t="s">
        <v>7662</v>
      </c>
      <c r="D1208" s="20" t="s">
        <v>3732</v>
      </c>
      <c r="E1208" s="20" t="s">
        <v>3749</v>
      </c>
      <c r="F1208" s="20" t="s">
        <v>3424</v>
      </c>
      <c r="K1208" s="20" t="s">
        <v>2867</v>
      </c>
      <c r="L1208" s="20" t="s">
        <v>8476</v>
      </c>
      <c r="N1208" s="12">
        <f t="shared" si="121"/>
        <v>59</v>
      </c>
      <c r="O1208" s="12">
        <f t="shared" si="116"/>
        <v>2.95</v>
      </c>
      <c r="P1208" s="26">
        <v>40</v>
      </c>
      <c r="Q1208" s="30">
        <f t="shared" si="117"/>
        <v>11</v>
      </c>
      <c r="R1208" s="3">
        <f t="shared" si="118"/>
        <v>14</v>
      </c>
      <c r="S1208" s="3">
        <f t="shared" si="119"/>
        <v>14</v>
      </c>
      <c r="T1208" s="3">
        <f t="shared" si="120"/>
        <v>0</v>
      </c>
      <c r="U1208" s="29">
        <v>8</v>
      </c>
      <c r="V1208" s="10">
        <v>6</v>
      </c>
      <c r="W1208" s="32">
        <v>7</v>
      </c>
      <c r="X1208" s="29">
        <v>13</v>
      </c>
      <c r="Y1208" s="32">
        <v>2</v>
      </c>
      <c r="Z1208" s="32">
        <v>1</v>
      </c>
      <c r="AA1208" s="32">
        <v>11</v>
      </c>
      <c r="AB1208" s="34">
        <v>0</v>
      </c>
      <c r="AC1208" s="34">
        <v>0</v>
      </c>
      <c r="AD1208" s="34">
        <v>0</v>
      </c>
    </row>
    <row r="1209" spans="1:30" ht="12.75">
      <c r="A1209" s="11">
        <v>87500</v>
      </c>
      <c r="B1209" s="20" t="s">
        <v>868</v>
      </c>
      <c r="C1209" s="20" t="s">
        <v>7773</v>
      </c>
      <c r="D1209" s="20" t="s">
        <v>3732</v>
      </c>
      <c r="E1209" s="20" t="s">
        <v>3749</v>
      </c>
      <c r="F1209" s="20" t="s">
        <v>3424</v>
      </c>
      <c r="K1209" s="20" t="s">
        <v>771</v>
      </c>
      <c r="L1209" s="20" t="s">
        <v>6046</v>
      </c>
      <c r="N1209" s="12">
        <f t="shared" si="121"/>
        <v>59</v>
      </c>
      <c r="O1209" s="12">
        <f t="shared" si="116"/>
        <v>2.95</v>
      </c>
      <c r="P1209" s="26">
        <v>40</v>
      </c>
      <c r="Q1209" s="30">
        <f t="shared" si="117"/>
        <v>11</v>
      </c>
      <c r="R1209" s="3">
        <f t="shared" si="118"/>
        <v>14</v>
      </c>
      <c r="S1209" s="3">
        <f t="shared" si="119"/>
        <v>14</v>
      </c>
      <c r="T1209" s="3">
        <f t="shared" si="120"/>
        <v>0</v>
      </c>
      <c r="U1209" s="29">
        <v>8</v>
      </c>
      <c r="V1209" s="10">
        <v>6</v>
      </c>
      <c r="W1209" s="32">
        <v>7</v>
      </c>
      <c r="X1209" s="29">
        <v>13</v>
      </c>
      <c r="Y1209" s="32">
        <v>2</v>
      </c>
      <c r="Z1209" s="32">
        <v>1</v>
      </c>
      <c r="AA1209" s="32">
        <v>11</v>
      </c>
      <c r="AB1209" s="34">
        <v>0</v>
      </c>
      <c r="AC1209" s="34">
        <v>0</v>
      </c>
      <c r="AD1209" s="34">
        <v>0</v>
      </c>
    </row>
    <row r="1210" spans="1:30" ht="12.75">
      <c r="A1210" s="11">
        <v>156</v>
      </c>
      <c r="B1210" s="20" t="s">
        <v>868</v>
      </c>
      <c r="C1210" s="20" t="s">
        <v>7671</v>
      </c>
      <c r="D1210" s="20" t="s">
        <v>3732</v>
      </c>
      <c r="E1210" s="20" t="s">
        <v>3749</v>
      </c>
      <c r="F1210" s="20" t="s">
        <v>3424</v>
      </c>
      <c r="K1210" s="20" t="s">
        <v>771</v>
      </c>
      <c r="L1210" s="20" t="s">
        <v>8477</v>
      </c>
      <c r="N1210" s="12">
        <f t="shared" si="121"/>
        <v>59</v>
      </c>
      <c r="O1210" s="12">
        <f t="shared" si="116"/>
        <v>2.95</v>
      </c>
      <c r="P1210" s="26">
        <v>40</v>
      </c>
      <c r="Q1210" s="30">
        <f t="shared" si="117"/>
        <v>11</v>
      </c>
      <c r="R1210" s="3">
        <f t="shared" si="118"/>
        <v>14</v>
      </c>
      <c r="S1210" s="3">
        <f t="shared" si="119"/>
        <v>14</v>
      </c>
      <c r="T1210" s="3">
        <f t="shared" si="120"/>
        <v>0</v>
      </c>
      <c r="U1210" s="29">
        <v>8</v>
      </c>
      <c r="V1210" s="10">
        <v>6</v>
      </c>
      <c r="W1210" s="32">
        <v>7</v>
      </c>
      <c r="X1210" s="29">
        <v>13</v>
      </c>
      <c r="Y1210" s="32">
        <v>2</v>
      </c>
      <c r="Z1210" s="32">
        <v>1</v>
      </c>
      <c r="AA1210" s="32">
        <v>11</v>
      </c>
      <c r="AB1210" s="34">
        <v>0</v>
      </c>
      <c r="AC1210" s="34">
        <v>0</v>
      </c>
      <c r="AD1210" s="34">
        <v>0</v>
      </c>
    </row>
    <row r="1211" spans="1:30" ht="12.75">
      <c r="A1211" s="11">
        <v>1312500</v>
      </c>
      <c r="B1211" s="20" t="s">
        <v>868</v>
      </c>
      <c r="C1211" s="20" t="s">
        <v>7770</v>
      </c>
      <c r="D1211" s="20" t="s">
        <v>3732</v>
      </c>
      <c r="E1211" s="20" t="s">
        <v>3749</v>
      </c>
      <c r="F1211" s="20" t="s">
        <v>3424</v>
      </c>
      <c r="K1211" s="20" t="s">
        <v>771</v>
      </c>
      <c r="L1211" s="20" t="s">
        <v>5391</v>
      </c>
      <c r="N1211" s="12">
        <f t="shared" si="121"/>
        <v>59</v>
      </c>
      <c r="O1211" s="12">
        <f t="shared" si="116"/>
        <v>2.95</v>
      </c>
      <c r="P1211" s="26">
        <v>40</v>
      </c>
      <c r="Q1211" s="30">
        <f t="shared" si="117"/>
        <v>11</v>
      </c>
      <c r="R1211" s="3">
        <f t="shared" si="118"/>
        <v>14</v>
      </c>
      <c r="S1211" s="3">
        <f t="shared" si="119"/>
        <v>14</v>
      </c>
      <c r="T1211" s="3">
        <f t="shared" si="120"/>
        <v>0</v>
      </c>
      <c r="U1211" s="29">
        <v>8</v>
      </c>
      <c r="V1211" s="10">
        <v>6</v>
      </c>
      <c r="W1211" s="32">
        <v>7</v>
      </c>
      <c r="X1211" s="29">
        <v>13</v>
      </c>
      <c r="Y1211" s="32">
        <v>2</v>
      </c>
      <c r="Z1211" s="32">
        <v>1</v>
      </c>
      <c r="AA1211" s="32">
        <v>11</v>
      </c>
      <c r="AB1211" s="34">
        <v>0</v>
      </c>
      <c r="AC1211" s="34">
        <v>0</v>
      </c>
      <c r="AD1211" s="34">
        <v>0</v>
      </c>
    </row>
    <row r="1212" spans="1:30" ht="12.75">
      <c r="A1212" s="11">
        <v>6737</v>
      </c>
      <c r="B1212" s="20" t="s">
        <v>872</v>
      </c>
      <c r="D1212" s="20" t="s">
        <v>3732</v>
      </c>
      <c r="E1212" s="20" t="s">
        <v>3749</v>
      </c>
      <c r="F1212" s="20" t="s">
        <v>3424</v>
      </c>
      <c r="G1212" s="48" t="s">
        <v>3435</v>
      </c>
      <c r="J1212" s="20" t="s">
        <v>7812</v>
      </c>
      <c r="K1212" s="20" t="s">
        <v>2867</v>
      </c>
      <c r="L1212" s="20" t="s">
        <v>8125</v>
      </c>
      <c r="N1212" s="12">
        <f t="shared" si="121"/>
        <v>56</v>
      </c>
      <c r="O1212" s="12">
        <f t="shared" si="116"/>
        <v>2.80</v>
      </c>
      <c r="P1212" s="26">
        <v>40</v>
      </c>
      <c r="Q1212" s="30">
        <f t="shared" si="117"/>
        <v>11</v>
      </c>
      <c r="R1212" s="3">
        <f t="shared" si="118"/>
        <v>14</v>
      </c>
      <c r="S1212" s="3">
        <f t="shared" si="119"/>
        <v>14</v>
      </c>
      <c r="T1212" s="3">
        <f t="shared" si="120"/>
        <v>0</v>
      </c>
      <c r="U1212" s="29">
        <v>8</v>
      </c>
      <c r="V1212" s="10">
        <v>6</v>
      </c>
      <c r="W1212" s="32">
        <v>6</v>
      </c>
      <c r="X1212" s="29">
        <v>6</v>
      </c>
      <c r="Y1212" s="32">
        <v>2</v>
      </c>
      <c r="Z1212" s="32">
        <v>1</v>
      </c>
      <c r="AA1212" s="32">
        <v>11</v>
      </c>
      <c r="AB1212" s="34">
        <v>0</v>
      </c>
      <c r="AC1212" s="34">
        <v>0</v>
      </c>
      <c r="AD1212" s="34">
        <v>0</v>
      </c>
    </row>
    <row r="1213" spans="1:30" ht="12.75">
      <c r="A1213" s="11">
        <v>6250</v>
      </c>
      <c r="B1213" s="20" t="s">
        <v>868</v>
      </c>
      <c r="C1213" s="20" t="s">
        <v>951</v>
      </c>
      <c r="D1213" s="20" t="s">
        <v>3732</v>
      </c>
      <c r="E1213" s="20" t="s">
        <v>3749</v>
      </c>
      <c r="F1213" s="20" t="s">
        <v>3424</v>
      </c>
      <c r="K1213" s="20" t="s">
        <v>2879</v>
      </c>
      <c r="L1213" s="20" t="s">
        <v>1310</v>
      </c>
      <c r="N1213" s="12">
        <f t="shared" si="121"/>
        <v>57</v>
      </c>
      <c r="O1213" s="12">
        <f t="shared" si="116"/>
        <v>2.85</v>
      </c>
      <c r="P1213" s="26">
        <v>40</v>
      </c>
      <c r="Q1213" s="30">
        <f t="shared" si="117"/>
        <v>11</v>
      </c>
      <c r="R1213" s="3">
        <f t="shared" si="118"/>
        <v>13</v>
      </c>
      <c r="S1213" s="3">
        <f t="shared" si="119"/>
        <v>13</v>
      </c>
      <c r="T1213" s="3">
        <f t="shared" si="120"/>
        <v>0</v>
      </c>
      <c r="U1213" s="29">
        <v>8</v>
      </c>
      <c r="V1213" s="10">
        <v>6</v>
      </c>
      <c r="W1213" s="32">
        <v>7</v>
      </c>
      <c r="X1213" s="29">
        <v>13</v>
      </c>
      <c r="Y1213" s="32">
        <v>2</v>
      </c>
      <c r="Z1213" s="32">
        <v>0</v>
      </c>
      <c r="AA1213" s="32">
        <v>11</v>
      </c>
      <c r="AB1213" s="34">
        <v>0</v>
      </c>
      <c r="AC1213" s="34">
        <v>0</v>
      </c>
      <c r="AD1213" s="34">
        <v>0</v>
      </c>
    </row>
    <row r="1214" spans="1:30" ht="12.75">
      <c r="A1214" s="11">
        <v>6250</v>
      </c>
      <c r="B1214" s="20" t="s">
        <v>868</v>
      </c>
      <c r="C1214" s="20" t="s">
        <v>951</v>
      </c>
      <c r="D1214" s="20" t="s">
        <v>3732</v>
      </c>
      <c r="E1214" s="20" t="s">
        <v>3749</v>
      </c>
      <c r="F1214" s="20" t="s">
        <v>3424</v>
      </c>
      <c r="K1214" s="20" t="s">
        <v>2879</v>
      </c>
      <c r="L1214" s="20" t="s">
        <v>1312</v>
      </c>
      <c r="N1214" s="12">
        <f t="shared" si="121"/>
        <v>57</v>
      </c>
      <c r="O1214" s="12">
        <f t="shared" si="116"/>
        <v>2.85</v>
      </c>
      <c r="P1214" s="26">
        <v>40</v>
      </c>
      <c r="Q1214" s="30">
        <f t="shared" si="117"/>
        <v>11</v>
      </c>
      <c r="R1214" s="3">
        <f t="shared" si="118"/>
        <v>13</v>
      </c>
      <c r="S1214" s="3">
        <f t="shared" si="119"/>
        <v>13</v>
      </c>
      <c r="T1214" s="3">
        <f t="shared" si="120"/>
        <v>0</v>
      </c>
      <c r="U1214" s="29">
        <v>8</v>
      </c>
      <c r="V1214" s="10">
        <v>6</v>
      </c>
      <c r="W1214" s="32">
        <v>7</v>
      </c>
      <c r="X1214" s="29">
        <v>13</v>
      </c>
      <c r="Y1214" s="32">
        <v>2</v>
      </c>
      <c r="Z1214" s="32">
        <v>0</v>
      </c>
      <c r="AA1214" s="32">
        <v>11</v>
      </c>
      <c r="AB1214" s="34">
        <v>0</v>
      </c>
      <c r="AC1214" s="34">
        <v>0</v>
      </c>
      <c r="AD1214" s="34">
        <v>0</v>
      </c>
    </row>
    <row r="1215" spans="1:30" ht="12.75">
      <c r="A1215" s="11">
        <v>6250</v>
      </c>
      <c r="B1215" s="20" t="s">
        <v>868</v>
      </c>
      <c r="C1215" s="20" t="s">
        <v>951</v>
      </c>
      <c r="D1215" s="20" t="s">
        <v>3732</v>
      </c>
      <c r="E1215" s="20" t="s">
        <v>3749</v>
      </c>
      <c r="F1215" s="20" t="s">
        <v>3424</v>
      </c>
      <c r="K1215" s="20" t="s">
        <v>2879</v>
      </c>
      <c r="L1215" s="20" t="s">
        <v>1315</v>
      </c>
      <c r="N1215" s="12">
        <f t="shared" si="121"/>
        <v>57</v>
      </c>
      <c r="O1215" s="12">
        <f t="shared" si="116"/>
        <v>2.85</v>
      </c>
      <c r="P1215" s="26">
        <v>40</v>
      </c>
      <c r="Q1215" s="30">
        <f t="shared" si="117"/>
        <v>11</v>
      </c>
      <c r="R1215" s="3">
        <f t="shared" si="118"/>
        <v>13</v>
      </c>
      <c r="S1215" s="3">
        <f t="shared" si="119"/>
        <v>13</v>
      </c>
      <c r="T1215" s="3">
        <f t="shared" si="120"/>
        <v>0</v>
      </c>
      <c r="U1215" s="29">
        <v>8</v>
      </c>
      <c r="V1215" s="10">
        <v>6</v>
      </c>
      <c r="W1215" s="32">
        <v>7</v>
      </c>
      <c r="X1215" s="29">
        <v>13</v>
      </c>
      <c r="Y1215" s="32">
        <v>2</v>
      </c>
      <c r="Z1215" s="32">
        <v>0</v>
      </c>
      <c r="AA1215" s="32">
        <v>11</v>
      </c>
      <c r="AB1215" s="34">
        <v>0</v>
      </c>
      <c r="AC1215" s="34">
        <v>0</v>
      </c>
      <c r="AD1215" s="34">
        <v>0</v>
      </c>
    </row>
    <row r="1216" spans="1:30" ht="12.75">
      <c r="A1216" s="11">
        <v>23750</v>
      </c>
      <c r="B1216" s="20" t="s">
        <v>870</v>
      </c>
      <c r="C1216" s="20" t="s">
        <v>2934</v>
      </c>
      <c r="D1216" s="20" t="s">
        <v>3732</v>
      </c>
      <c r="E1216" s="20" t="s">
        <v>3749</v>
      </c>
      <c r="F1216" s="20" t="s">
        <v>3424</v>
      </c>
      <c r="K1216" s="20" t="s">
        <v>2867</v>
      </c>
      <c r="L1216" s="20" t="s">
        <v>2938</v>
      </c>
      <c r="N1216" s="12">
        <f t="shared" si="121"/>
        <v>61</v>
      </c>
      <c r="O1216" s="12">
        <f t="shared" si="116"/>
        <v>2.44</v>
      </c>
      <c r="P1216" s="26">
        <v>50</v>
      </c>
      <c r="Q1216" s="30">
        <f t="shared" si="117"/>
        <v>11</v>
      </c>
      <c r="R1216" s="3">
        <f t="shared" si="118"/>
        <v>16</v>
      </c>
      <c r="S1216" s="3">
        <f t="shared" si="119"/>
        <v>16</v>
      </c>
      <c r="T1216" s="3">
        <f t="shared" si="120"/>
        <v>0</v>
      </c>
      <c r="U1216" s="29">
        <v>8</v>
      </c>
      <c r="V1216" s="10">
        <v>5</v>
      </c>
      <c r="W1216" s="32">
        <v>7</v>
      </c>
      <c r="X1216" s="29">
        <v>11</v>
      </c>
      <c r="Y1216" s="32">
        <v>3</v>
      </c>
      <c r="Z1216" s="32">
        <v>2</v>
      </c>
      <c r="AA1216" s="32">
        <v>11</v>
      </c>
      <c r="AB1216" s="34">
        <v>0</v>
      </c>
      <c r="AC1216" s="34">
        <v>0</v>
      </c>
      <c r="AD1216" s="34">
        <v>0</v>
      </c>
    </row>
    <row r="1217" spans="1:30" ht="12.75">
      <c r="A1217" s="11">
        <v>2500000</v>
      </c>
      <c r="B1217" s="20" t="s">
        <v>868</v>
      </c>
      <c r="C1217" s="20" t="s">
        <v>7658</v>
      </c>
      <c r="D1217" s="20" t="s">
        <v>3732</v>
      </c>
      <c r="E1217" s="20" t="s">
        <v>3749</v>
      </c>
      <c r="F1217" s="20" t="s">
        <v>3424</v>
      </c>
      <c r="K1217" s="20" t="s">
        <v>2832</v>
      </c>
      <c r="L1217" s="20" t="s">
        <v>5693</v>
      </c>
      <c r="N1217" s="12">
        <f t="shared" si="121"/>
        <v>57.75</v>
      </c>
      <c r="O1217" s="12">
        <f t="shared" si="116"/>
        <v>3.30</v>
      </c>
      <c r="P1217" s="26">
        <v>35</v>
      </c>
      <c r="Q1217" s="30">
        <f t="shared" si="117"/>
        <v>11</v>
      </c>
      <c r="R1217" s="3">
        <f t="shared" si="118"/>
        <v>14</v>
      </c>
      <c r="S1217" s="3">
        <f t="shared" si="119"/>
        <v>14</v>
      </c>
      <c r="T1217" s="3">
        <f t="shared" si="120"/>
        <v>0</v>
      </c>
      <c r="U1217" s="29">
        <v>8</v>
      </c>
      <c r="V1217" s="10">
        <v>4</v>
      </c>
      <c r="W1217" s="32">
        <v>8</v>
      </c>
      <c r="X1217" s="29">
        <v>15</v>
      </c>
      <c r="Y1217" s="32">
        <v>0</v>
      </c>
      <c r="Z1217" s="32">
        <v>3</v>
      </c>
      <c r="AA1217" s="32">
        <v>11</v>
      </c>
      <c r="AB1217" s="34">
        <v>0</v>
      </c>
      <c r="AC1217" s="34">
        <v>0</v>
      </c>
      <c r="AD1217" s="34">
        <v>0</v>
      </c>
    </row>
    <row r="1218" spans="1:30" ht="12.75">
      <c r="A1218" s="11">
        <v>2818125</v>
      </c>
      <c r="B1218" s="20" t="s">
        <v>868</v>
      </c>
      <c r="C1218" s="20" t="s">
        <v>905</v>
      </c>
      <c r="D1218" s="20" t="s">
        <v>3732</v>
      </c>
      <c r="E1218" s="20" t="s">
        <v>3749</v>
      </c>
      <c r="F1218" s="20" t="s">
        <v>3424</v>
      </c>
      <c r="K1218" s="20" t="s">
        <v>2868</v>
      </c>
      <c r="L1218" s="20" t="s">
        <v>947</v>
      </c>
      <c r="N1218" s="12">
        <f t="shared" si="121"/>
        <v>56.50</v>
      </c>
      <c r="O1218" s="12">
        <f t="shared" si="122" ref="O1218:O1281">N1218/(P1218*0.5)</f>
        <v>3.2285714285714286</v>
      </c>
      <c r="P1218" s="26">
        <v>35</v>
      </c>
      <c r="Q1218" s="30">
        <f t="shared" si="123" ref="Q1218:Q1281">MAX(Y1218:AD1218)</f>
        <v>11</v>
      </c>
      <c r="R1218" s="3">
        <f t="shared" si="124" ref="R1218:R1281">SUM(Y1218:AD1218)</f>
        <v>13</v>
      </c>
      <c r="S1218" s="3">
        <f t="shared" si="125" ref="S1218:S1281">SUM(Y1218:AA1218)</f>
        <v>13</v>
      </c>
      <c r="T1218" s="3">
        <f t="shared" si="126" ref="T1218:T1281">SUM(AB1218:AD1218)</f>
        <v>0</v>
      </c>
      <c r="U1218" s="29">
        <v>8</v>
      </c>
      <c r="V1218" s="10">
        <v>4</v>
      </c>
      <c r="W1218" s="32">
        <v>9</v>
      </c>
      <c r="X1218" s="29">
        <v>13</v>
      </c>
      <c r="Y1218" s="32">
        <v>0</v>
      </c>
      <c r="Z1218" s="32">
        <v>2</v>
      </c>
      <c r="AA1218" s="32">
        <v>11</v>
      </c>
      <c r="AB1218" s="34">
        <v>0</v>
      </c>
      <c r="AC1218" s="34">
        <v>0</v>
      </c>
      <c r="AD1218" s="34">
        <v>0</v>
      </c>
    </row>
    <row r="1219" spans="1:30" ht="12.75">
      <c r="A1219" s="11">
        <v>19</v>
      </c>
      <c r="B1219" s="20" t="s">
        <v>870</v>
      </c>
      <c r="C1219" s="20" t="s">
        <v>2344</v>
      </c>
      <c r="D1219" s="20" t="s">
        <v>3732</v>
      </c>
      <c r="E1219" s="20" t="s">
        <v>3749</v>
      </c>
      <c r="F1219" s="20" t="s">
        <v>3424</v>
      </c>
      <c r="K1219" s="20" t="s">
        <v>2882</v>
      </c>
      <c r="L1219" s="20" t="s">
        <v>2265</v>
      </c>
      <c r="N1219" s="12">
        <f t="shared" si="121"/>
        <v>56.50</v>
      </c>
      <c r="O1219" s="12">
        <f t="shared" si="122"/>
        <v>3.2285714285714286</v>
      </c>
      <c r="P1219" s="26">
        <v>35</v>
      </c>
      <c r="Q1219" s="30">
        <f t="shared" si="123"/>
        <v>11</v>
      </c>
      <c r="R1219" s="3">
        <f t="shared" si="124"/>
        <v>13</v>
      </c>
      <c r="S1219" s="3">
        <f t="shared" si="125"/>
        <v>13</v>
      </c>
      <c r="T1219" s="3">
        <f t="shared" si="126"/>
        <v>0</v>
      </c>
      <c r="U1219" s="29">
        <v>8</v>
      </c>
      <c r="V1219" s="10">
        <v>4</v>
      </c>
      <c r="W1219" s="32">
        <v>9</v>
      </c>
      <c r="X1219" s="29">
        <v>13</v>
      </c>
      <c r="Y1219" s="32">
        <v>0</v>
      </c>
      <c r="Z1219" s="32">
        <v>2</v>
      </c>
      <c r="AA1219" s="32">
        <v>11</v>
      </c>
      <c r="AB1219" s="34">
        <v>0</v>
      </c>
      <c r="AC1219" s="34">
        <v>0</v>
      </c>
      <c r="AD1219" s="34">
        <v>0</v>
      </c>
    </row>
    <row r="1220" spans="1:30" ht="12.75">
      <c r="A1220" s="11">
        <v>5775</v>
      </c>
      <c r="B1220" s="20" t="s">
        <v>872</v>
      </c>
      <c r="D1220" s="20" t="s">
        <v>3732</v>
      </c>
      <c r="E1220" s="20" t="s">
        <v>3749</v>
      </c>
      <c r="F1220" s="20" t="s">
        <v>3424</v>
      </c>
      <c r="K1220" s="20" t="s">
        <v>2882</v>
      </c>
      <c r="L1220" s="20" t="s">
        <v>1522</v>
      </c>
      <c r="N1220" s="12">
        <f t="shared" si="121"/>
        <v>53.50</v>
      </c>
      <c r="O1220" s="12">
        <f t="shared" si="122"/>
        <v>3.0571428571428569</v>
      </c>
      <c r="P1220" s="26">
        <v>35</v>
      </c>
      <c r="Q1220" s="30">
        <f t="shared" si="123"/>
        <v>11</v>
      </c>
      <c r="R1220" s="3">
        <f t="shared" si="124"/>
        <v>13</v>
      </c>
      <c r="S1220" s="3">
        <f t="shared" si="125"/>
        <v>13</v>
      </c>
      <c r="T1220" s="3">
        <f t="shared" si="126"/>
        <v>0</v>
      </c>
      <c r="U1220" s="29">
        <v>8</v>
      </c>
      <c r="V1220" s="10">
        <v>4</v>
      </c>
      <c r="W1220" s="32">
        <v>8</v>
      </c>
      <c r="X1220" s="29">
        <v>6</v>
      </c>
      <c r="Y1220" s="32">
        <v>0</v>
      </c>
      <c r="Z1220" s="32">
        <v>2</v>
      </c>
      <c r="AA1220" s="32">
        <v>11</v>
      </c>
      <c r="AB1220" s="34">
        <v>0</v>
      </c>
      <c r="AC1220" s="34">
        <v>0</v>
      </c>
      <c r="AD1220" s="34">
        <v>0</v>
      </c>
    </row>
    <row r="1221" spans="1:30" ht="12.75">
      <c r="A1221" s="11">
        <v>31250</v>
      </c>
      <c r="B1221" s="20" t="s">
        <v>870</v>
      </c>
      <c r="C1221" s="20" t="s">
        <v>2934</v>
      </c>
      <c r="D1221" s="20" t="s">
        <v>3732</v>
      </c>
      <c r="E1221" s="20" t="s">
        <v>3749</v>
      </c>
      <c r="F1221" s="20" t="s">
        <v>3424</v>
      </c>
      <c r="K1221" s="20" t="s">
        <v>771</v>
      </c>
      <c r="L1221" s="20" t="s">
        <v>2940</v>
      </c>
      <c r="N1221" s="12">
        <f t="shared" si="121"/>
        <v>60.75</v>
      </c>
      <c r="O1221" s="12">
        <f t="shared" si="122"/>
        <v>2.1315789473684212</v>
      </c>
      <c r="P1221" s="26">
        <v>57</v>
      </c>
      <c r="Q1221" s="30">
        <f t="shared" si="123"/>
        <v>11</v>
      </c>
      <c r="R1221" s="3">
        <f t="shared" si="124"/>
        <v>16</v>
      </c>
      <c r="S1221" s="3">
        <f t="shared" si="125"/>
        <v>16</v>
      </c>
      <c r="T1221" s="3">
        <f t="shared" si="126"/>
        <v>0</v>
      </c>
      <c r="U1221" s="29">
        <v>8</v>
      </c>
      <c r="V1221" s="10">
        <v>4</v>
      </c>
      <c r="W1221" s="32">
        <v>8</v>
      </c>
      <c r="X1221" s="29">
        <v>11</v>
      </c>
      <c r="Y1221" s="32">
        <v>3</v>
      </c>
      <c r="Z1221" s="32">
        <v>2</v>
      </c>
      <c r="AA1221" s="32">
        <v>11</v>
      </c>
      <c r="AB1221" s="34">
        <v>0</v>
      </c>
      <c r="AC1221" s="34">
        <v>0</v>
      </c>
      <c r="AD1221" s="34">
        <v>0</v>
      </c>
    </row>
    <row r="1222" spans="2:30" ht="12.75">
      <c r="B1222" s="20" t="s">
        <v>872</v>
      </c>
      <c r="D1222" s="20" t="s">
        <v>3732</v>
      </c>
      <c r="E1222" s="20" t="s">
        <v>3749</v>
      </c>
      <c r="F1222" s="20" t="s">
        <v>3424</v>
      </c>
      <c r="K1222" s="20" t="s">
        <v>2868</v>
      </c>
      <c r="L1222" s="20" t="s">
        <v>239</v>
      </c>
      <c r="N1222" s="12">
        <f t="shared" si="121"/>
        <v>56</v>
      </c>
      <c r="O1222" s="12">
        <f t="shared" si="122"/>
        <v>4.666666666666667</v>
      </c>
      <c r="P1222" s="26">
        <v>24</v>
      </c>
      <c r="Q1222" s="30">
        <f t="shared" si="123"/>
        <v>11</v>
      </c>
      <c r="R1222" s="3">
        <f t="shared" si="124"/>
        <v>16</v>
      </c>
      <c r="S1222" s="3">
        <f t="shared" si="125"/>
        <v>16</v>
      </c>
      <c r="T1222" s="3">
        <f t="shared" si="126"/>
        <v>0</v>
      </c>
      <c r="U1222" s="29">
        <v>8</v>
      </c>
      <c r="V1222" s="10">
        <v>1</v>
      </c>
      <c r="W1222" s="32">
        <v>9</v>
      </c>
      <c r="X1222" s="29">
        <v>5</v>
      </c>
      <c r="Y1222" s="32">
        <v>0</v>
      </c>
      <c r="Z1222" s="32">
        <v>5</v>
      </c>
      <c r="AA1222" s="32">
        <v>11</v>
      </c>
      <c r="AB1222" s="34">
        <v>0</v>
      </c>
      <c r="AC1222" s="34">
        <v>0</v>
      </c>
      <c r="AD1222" s="34">
        <v>0</v>
      </c>
    </row>
    <row r="1223" spans="1:30" ht="12.75">
      <c r="A1223" s="11">
        <v>110202</v>
      </c>
      <c r="B1223" s="20" t="s">
        <v>872</v>
      </c>
      <c r="D1223" s="20" t="s">
        <v>3732</v>
      </c>
      <c r="E1223" s="20" t="s">
        <v>3749</v>
      </c>
      <c r="F1223" s="20" t="s">
        <v>3424</v>
      </c>
      <c r="K1223" s="20" t="s">
        <v>2879</v>
      </c>
      <c r="L1223" s="20" t="s">
        <v>1272</v>
      </c>
      <c r="N1223" s="12">
        <f t="shared" si="121"/>
        <v>54.50</v>
      </c>
      <c r="O1223" s="12">
        <f t="shared" si="122"/>
        <v>4.541666666666667</v>
      </c>
      <c r="P1223" s="26">
        <v>24</v>
      </c>
      <c r="Q1223" s="30">
        <f t="shared" si="123"/>
        <v>10</v>
      </c>
      <c r="R1223" s="3">
        <f t="shared" si="124"/>
        <v>12</v>
      </c>
      <c r="S1223" s="3">
        <f t="shared" si="125"/>
        <v>12</v>
      </c>
      <c r="T1223" s="3">
        <f t="shared" si="126"/>
        <v>0</v>
      </c>
      <c r="U1223" s="29">
        <v>8</v>
      </c>
      <c r="V1223" s="10">
        <v>9</v>
      </c>
      <c r="W1223" s="32">
        <v>4</v>
      </c>
      <c r="X1223" s="29">
        <v>8</v>
      </c>
      <c r="Y1223" s="32">
        <v>2</v>
      </c>
      <c r="Z1223" s="32">
        <v>0</v>
      </c>
      <c r="AA1223" s="32">
        <v>10</v>
      </c>
      <c r="AB1223" s="34">
        <v>0</v>
      </c>
      <c r="AC1223" s="34">
        <v>0</v>
      </c>
      <c r="AD1223" s="34">
        <v>0</v>
      </c>
    </row>
    <row r="1224" spans="1:30" ht="12.75">
      <c r="A1224" s="11">
        <v>4620</v>
      </c>
      <c r="B1224" s="20" t="s">
        <v>872</v>
      </c>
      <c r="D1224" s="20" t="s">
        <v>3732</v>
      </c>
      <c r="E1224" s="20" t="s">
        <v>3749</v>
      </c>
      <c r="F1224" s="20" t="s">
        <v>3424</v>
      </c>
      <c r="K1224" s="20" t="s">
        <v>771</v>
      </c>
      <c r="L1224" s="20" t="s">
        <v>1040</v>
      </c>
      <c r="N1224" s="12">
        <f t="shared" si="121"/>
        <v>54.25</v>
      </c>
      <c r="O1224" s="12">
        <f t="shared" si="122"/>
        <v>3.7413793103448274</v>
      </c>
      <c r="P1224" s="26">
        <v>29</v>
      </c>
      <c r="Q1224" s="30">
        <f t="shared" si="123"/>
        <v>10</v>
      </c>
      <c r="R1224" s="3">
        <f t="shared" si="124"/>
        <v>13</v>
      </c>
      <c r="S1224" s="3">
        <f t="shared" si="125"/>
        <v>13</v>
      </c>
      <c r="T1224" s="3">
        <f t="shared" si="126"/>
        <v>0</v>
      </c>
      <c r="U1224" s="29">
        <v>8</v>
      </c>
      <c r="V1224" s="10">
        <v>7</v>
      </c>
      <c r="W1224" s="32">
        <v>5</v>
      </c>
      <c r="X1224" s="29">
        <v>6</v>
      </c>
      <c r="Y1224" s="32">
        <v>2</v>
      </c>
      <c r="Z1224" s="32">
        <v>1</v>
      </c>
      <c r="AA1224" s="32">
        <v>10</v>
      </c>
      <c r="AB1224" s="34">
        <v>0</v>
      </c>
      <c r="AC1224" s="34">
        <v>0</v>
      </c>
      <c r="AD1224" s="34">
        <v>0</v>
      </c>
    </row>
    <row r="1225" spans="1:30" ht="12.75">
      <c r="A1225" s="11">
        <v>375000</v>
      </c>
      <c r="B1225" s="20" t="s">
        <v>868</v>
      </c>
      <c r="C1225" s="20" t="s">
        <v>7654</v>
      </c>
      <c r="D1225" s="20" t="s">
        <v>3732</v>
      </c>
      <c r="E1225" s="20" t="s">
        <v>3749</v>
      </c>
      <c r="F1225" s="20" t="s">
        <v>3424</v>
      </c>
      <c r="K1225" s="20" t="s">
        <v>771</v>
      </c>
      <c r="L1225" s="20" t="s">
        <v>2062</v>
      </c>
      <c r="N1225" s="12">
        <f t="shared" si="121"/>
        <v>63.75</v>
      </c>
      <c r="O1225" s="12">
        <f t="shared" si="122"/>
        <v>3.1875</v>
      </c>
      <c r="P1225" s="26">
        <v>40</v>
      </c>
      <c r="Q1225" s="30">
        <f t="shared" si="123"/>
        <v>10</v>
      </c>
      <c r="R1225" s="3">
        <f t="shared" si="124"/>
        <v>16</v>
      </c>
      <c r="S1225" s="3">
        <f t="shared" si="125"/>
        <v>16</v>
      </c>
      <c r="T1225" s="3">
        <f t="shared" si="126"/>
        <v>0</v>
      </c>
      <c r="U1225" s="29">
        <v>7</v>
      </c>
      <c r="V1225" s="10">
        <v>6</v>
      </c>
      <c r="W1225" s="32">
        <v>8</v>
      </c>
      <c r="X1225" s="29">
        <v>15</v>
      </c>
      <c r="Y1225" s="32">
        <v>6</v>
      </c>
      <c r="Z1225" s="32">
        <v>0</v>
      </c>
      <c r="AA1225" s="32">
        <v>10</v>
      </c>
      <c r="AB1225" s="34">
        <v>0</v>
      </c>
      <c r="AC1225" s="34">
        <v>0</v>
      </c>
      <c r="AD1225" s="34">
        <v>0</v>
      </c>
    </row>
    <row r="1226" spans="1:30" ht="12.75">
      <c r="A1226" s="11">
        <v>2062</v>
      </c>
      <c r="B1226" s="20" t="s">
        <v>872</v>
      </c>
      <c r="D1226" s="20" t="s">
        <v>3732</v>
      </c>
      <c r="E1226" s="20" t="s">
        <v>3749</v>
      </c>
      <c r="F1226" s="20" t="s">
        <v>3424</v>
      </c>
      <c r="J1226" s="20" t="s">
        <v>7812</v>
      </c>
      <c r="K1226" s="20" t="s">
        <v>2879</v>
      </c>
      <c r="L1226" s="20" t="s">
        <v>8126</v>
      </c>
      <c r="N1226" s="12">
        <f t="shared" si="121"/>
        <v>56</v>
      </c>
      <c r="O1226" s="12">
        <f t="shared" si="122"/>
        <v>2.80</v>
      </c>
      <c r="P1226" s="26">
        <v>40</v>
      </c>
      <c r="Q1226" s="30">
        <f t="shared" si="123"/>
        <v>10</v>
      </c>
      <c r="R1226" s="3">
        <f t="shared" si="124"/>
        <v>13</v>
      </c>
      <c r="S1226" s="3">
        <f t="shared" si="125"/>
        <v>13</v>
      </c>
      <c r="T1226" s="3">
        <f t="shared" si="126"/>
        <v>0</v>
      </c>
      <c r="U1226" s="29">
        <v>8</v>
      </c>
      <c r="V1226" s="10">
        <v>6</v>
      </c>
      <c r="W1226" s="32">
        <v>6</v>
      </c>
      <c r="X1226" s="29">
        <v>14</v>
      </c>
      <c r="Y1226" s="32">
        <v>2</v>
      </c>
      <c r="Z1226" s="32">
        <v>1</v>
      </c>
      <c r="AA1226" s="32">
        <v>10</v>
      </c>
      <c r="AB1226" s="34">
        <v>0</v>
      </c>
      <c r="AC1226" s="34">
        <v>0</v>
      </c>
      <c r="AD1226" s="34">
        <v>0</v>
      </c>
    </row>
    <row r="1227" spans="1:30" ht="12.75">
      <c r="A1227" s="11">
        <v>20831250</v>
      </c>
      <c r="B1227" s="20" t="s">
        <v>874</v>
      </c>
      <c r="C1227" s="20" t="s">
        <v>753</v>
      </c>
      <c r="D1227" s="20" t="s">
        <v>3732</v>
      </c>
      <c r="E1227" s="20" t="s">
        <v>3749</v>
      </c>
      <c r="F1227" s="20" t="s">
        <v>3424</v>
      </c>
      <c r="K1227" s="20" t="s">
        <v>2867</v>
      </c>
      <c r="L1227" s="20" t="s">
        <v>745</v>
      </c>
      <c r="N1227" s="12">
        <f t="shared" si="127" ref="N1227:N1290">2*S1227+2*T1227+U1227+1.5*V1227+1.25*W1227+0.25*X1227+2</f>
        <v>55.25</v>
      </c>
      <c r="O1227" s="12">
        <f t="shared" si="122"/>
        <v>2.7625</v>
      </c>
      <c r="P1227" s="26">
        <v>40</v>
      </c>
      <c r="Q1227" s="30">
        <f t="shared" si="123"/>
        <v>10</v>
      </c>
      <c r="R1227" s="3">
        <f t="shared" si="124"/>
        <v>13</v>
      </c>
      <c r="S1227" s="3">
        <f t="shared" si="125"/>
        <v>13</v>
      </c>
      <c r="T1227" s="3">
        <f t="shared" si="126"/>
        <v>0</v>
      </c>
      <c r="U1227" s="29">
        <v>8</v>
      </c>
      <c r="V1227" s="10">
        <v>6</v>
      </c>
      <c r="W1227" s="32">
        <v>6</v>
      </c>
      <c r="X1227" s="29">
        <v>11</v>
      </c>
      <c r="Y1227" s="32">
        <v>2</v>
      </c>
      <c r="Z1227" s="32">
        <v>1</v>
      </c>
      <c r="AA1227" s="32">
        <v>10</v>
      </c>
      <c r="AB1227" s="34">
        <v>0</v>
      </c>
      <c r="AC1227" s="34">
        <v>0</v>
      </c>
      <c r="AD1227" s="34">
        <v>0</v>
      </c>
    </row>
    <row r="1228" spans="1:30" ht="12.75">
      <c r="A1228" s="11">
        <v>156</v>
      </c>
      <c r="B1228" s="20" t="s">
        <v>868</v>
      </c>
      <c r="C1228" s="20" t="s">
        <v>7662</v>
      </c>
      <c r="D1228" s="20" t="s">
        <v>3732</v>
      </c>
      <c r="E1228" s="20" t="s">
        <v>3749</v>
      </c>
      <c r="F1228" s="20" t="s">
        <v>3424</v>
      </c>
      <c r="K1228" s="20" t="s">
        <v>2867</v>
      </c>
      <c r="L1228" s="20" t="s">
        <v>8478</v>
      </c>
      <c r="N1228" s="12">
        <f t="shared" si="127"/>
        <v>55.25</v>
      </c>
      <c r="O1228" s="12">
        <f t="shared" si="122"/>
        <v>2.7625</v>
      </c>
      <c r="P1228" s="26">
        <v>40</v>
      </c>
      <c r="Q1228" s="30">
        <f t="shared" si="123"/>
        <v>10</v>
      </c>
      <c r="R1228" s="3">
        <f t="shared" si="124"/>
        <v>13</v>
      </c>
      <c r="S1228" s="3">
        <f t="shared" si="125"/>
        <v>13</v>
      </c>
      <c r="T1228" s="3">
        <f t="shared" si="126"/>
        <v>0</v>
      </c>
      <c r="U1228" s="29">
        <v>8</v>
      </c>
      <c r="V1228" s="10">
        <v>6</v>
      </c>
      <c r="W1228" s="32">
        <v>6</v>
      </c>
      <c r="X1228" s="29">
        <v>11</v>
      </c>
      <c r="Y1228" s="32">
        <v>2</v>
      </c>
      <c r="Z1228" s="32">
        <v>1</v>
      </c>
      <c r="AA1228" s="32">
        <v>10</v>
      </c>
      <c r="AB1228" s="34">
        <v>0</v>
      </c>
      <c r="AC1228" s="34">
        <v>0</v>
      </c>
      <c r="AD1228" s="34">
        <v>0</v>
      </c>
    </row>
    <row r="1229" spans="1:30" ht="12.75">
      <c r="A1229" s="11">
        <v>156</v>
      </c>
      <c r="B1229" s="20" t="s">
        <v>868</v>
      </c>
      <c r="C1229" s="20" t="s">
        <v>7671</v>
      </c>
      <c r="D1229" s="20" t="s">
        <v>3732</v>
      </c>
      <c r="E1229" s="20" t="s">
        <v>3749</v>
      </c>
      <c r="F1229" s="20" t="s">
        <v>3424</v>
      </c>
      <c r="K1229" s="20" t="s">
        <v>771</v>
      </c>
      <c r="L1229" s="20" t="s">
        <v>8479</v>
      </c>
      <c r="N1229" s="12">
        <f t="shared" si="127"/>
        <v>55.25</v>
      </c>
      <c r="O1229" s="12">
        <f t="shared" si="122"/>
        <v>2.7625</v>
      </c>
      <c r="P1229" s="26">
        <v>40</v>
      </c>
      <c r="Q1229" s="30">
        <f t="shared" si="123"/>
        <v>10</v>
      </c>
      <c r="R1229" s="3">
        <f t="shared" si="124"/>
        <v>13</v>
      </c>
      <c r="S1229" s="3">
        <f t="shared" si="125"/>
        <v>13</v>
      </c>
      <c r="T1229" s="3">
        <f t="shared" si="126"/>
        <v>0</v>
      </c>
      <c r="U1229" s="29">
        <v>8</v>
      </c>
      <c r="V1229" s="10">
        <v>6</v>
      </c>
      <c r="W1229" s="32">
        <v>6</v>
      </c>
      <c r="X1229" s="29">
        <v>11</v>
      </c>
      <c r="Y1229" s="32">
        <v>2</v>
      </c>
      <c r="Z1229" s="32">
        <v>1</v>
      </c>
      <c r="AA1229" s="32">
        <v>10</v>
      </c>
      <c r="AB1229" s="34">
        <v>0</v>
      </c>
      <c r="AC1229" s="34">
        <v>0</v>
      </c>
      <c r="AD1229" s="34">
        <v>0</v>
      </c>
    </row>
    <row r="1230" spans="1:30" ht="12.75">
      <c r="A1230" s="11">
        <v>120000</v>
      </c>
      <c r="B1230" s="20" t="s">
        <v>868</v>
      </c>
      <c r="C1230" s="20" t="s">
        <v>638</v>
      </c>
      <c r="D1230" s="20" t="s">
        <v>3732</v>
      </c>
      <c r="E1230" s="20" t="s">
        <v>3749</v>
      </c>
      <c r="F1230" s="20" t="s">
        <v>3424</v>
      </c>
      <c r="K1230" s="20" t="s">
        <v>771</v>
      </c>
      <c r="L1230" s="20" t="s">
        <v>4988</v>
      </c>
      <c r="N1230" s="12">
        <f t="shared" si="127"/>
        <v>55.25</v>
      </c>
      <c r="O1230" s="12">
        <f t="shared" si="122"/>
        <v>2.7625</v>
      </c>
      <c r="P1230" s="26">
        <v>40</v>
      </c>
      <c r="Q1230" s="30">
        <f t="shared" si="123"/>
        <v>10</v>
      </c>
      <c r="R1230" s="3">
        <f t="shared" si="124"/>
        <v>13</v>
      </c>
      <c r="S1230" s="3">
        <f t="shared" si="125"/>
        <v>13</v>
      </c>
      <c r="T1230" s="3">
        <f t="shared" si="126"/>
        <v>0</v>
      </c>
      <c r="U1230" s="29">
        <v>8</v>
      </c>
      <c r="V1230" s="10">
        <v>6</v>
      </c>
      <c r="W1230" s="32">
        <v>6</v>
      </c>
      <c r="X1230" s="29">
        <v>11</v>
      </c>
      <c r="Y1230" s="32">
        <v>2</v>
      </c>
      <c r="Z1230" s="32">
        <v>1</v>
      </c>
      <c r="AA1230" s="32">
        <v>10</v>
      </c>
      <c r="AB1230" s="34">
        <v>0</v>
      </c>
      <c r="AC1230" s="34">
        <v>0</v>
      </c>
      <c r="AD1230" s="34">
        <v>0</v>
      </c>
    </row>
    <row r="1231" spans="1:30" ht="12.75">
      <c r="A1231" s="11">
        <v>207087</v>
      </c>
      <c r="B1231" s="20" t="s">
        <v>870</v>
      </c>
      <c r="C1231" s="20" t="s">
        <v>3086</v>
      </c>
      <c r="D1231" s="20" t="s">
        <v>3732</v>
      </c>
      <c r="E1231" s="20" t="s">
        <v>3749</v>
      </c>
      <c r="F1231" s="20" t="s">
        <v>3424</v>
      </c>
      <c r="K1231" s="20" t="s">
        <v>2867</v>
      </c>
      <c r="L1231" s="20" t="s">
        <v>3113</v>
      </c>
      <c r="N1231" s="12">
        <f t="shared" si="127"/>
        <v>55.25</v>
      </c>
      <c r="O1231" s="12">
        <f t="shared" si="122"/>
        <v>2.7625</v>
      </c>
      <c r="P1231" s="26">
        <v>40</v>
      </c>
      <c r="Q1231" s="30">
        <f t="shared" si="123"/>
        <v>10</v>
      </c>
      <c r="R1231" s="3">
        <f t="shared" si="124"/>
        <v>13</v>
      </c>
      <c r="S1231" s="3">
        <f t="shared" si="125"/>
        <v>13</v>
      </c>
      <c r="T1231" s="3">
        <f t="shared" si="126"/>
        <v>0</v>
      </c>
      <c r="U1231" s="29">
        <v>8</v>
      </c>
      <c r="V1231" s="10">
        <v>6</v>
      </c>
      <c r="W1231" s="32">
        <v>6</v>
      </c>
      <c r="X1231" s="29">
        <v>11</v>
      </c>
      <c r="Y1231" s="32">
        <v>2</v>
      </c>
      <c r="Z1231" s="32">
        <v>1</v>
      </c>
      <c r="AA1231" s="32">
        <v>10</v>
      </c>
      <c r="AB1231" s="34">
        <v>0</v>
      </c>
      <c r="AC1231" s="34">
        <v>0</v>
      </c>
      <c r="AD1231" s="34">
        <v>0</v>
      </c>
    </row>
    <row r="1232" spans="1:30" ht="12.75">
      <c r="A1232" s="11">
        <v>20000</v>
      </c>
      <c r="B1232" s="20" t="s">
        <v>870</v>
      </c>
      <c r="C1232" s="20" t="s">
        <v>2344</v>
      </c>
      <c r="D1232" s="20" t="s">
        <v>3732</v>
      </c>
      <c r="E1232" s="20" t="s">
        <v>3749</v>
      </c>
      <c r="F1232" s="20" t="s">
        <v>3424</v>
      </c>
      <c r="K1232" s="20" t="s">
        <v>2867</v>
      </c>
      <c r="L1232" s="20" t="s">
        <v>403</v>
      </c>
      <c r="N1232" s="12">
        <f t="shared" si="127"/>
        <v>55.25</v>
      </c>
      <c r="O1232" s="12">
        <f t="shared" si="122"/>
        <v>2.7625</v>
      </c>
      <c r="P1232" s="26">
        <v>40</v>
      </c>
      <c r="Q1232" s="30">
        <f t="shared" si="123"/>
        <v>10</v>
      </c>
      <c r="R1232" s="3">
        <f t="shared" si="124"/>
        <v>13</v>
      </c>
      <c r="S1232" s="3">
        <f t="shared" si="125"/>
        <v>13</v>
      </c>
      <c r="T1232" s="3">
        <f t="shared" si="126"/>
        <v>0</v>
      </c>
      <c r="U1232" s="29">
        <v>8</v>
      </c>
      <c r="V1232" s="10">
        <v>6</v>
      </c>
      <c r="W1232" s="32">
        <v>6</v>
      </c>
      <c r="X1232" s="29">
        <v>11</v>
      </c>
      <c r="Y1232" s="32">
        <v>2</v>
      </c>
      <c r="Z1232" s="32">
        <v>1</v>
      </c>
      <c r="AA1232" s="32">
        <v>10</v>
      </c>
      <c r="AB1232" s="34">
        <v>0</v>
      </c>
      <c r="AC1232" s="34">
        <v>0</v>
      </c>
      <c r="AD1232" s="34">
        <v>0</v>
      </c>
    </row>
    <row r="1233" spans="1:30" ht="12.75">
      <c r="A1233" s="11">
        <v>93750</v>
      </c>
      <c r="B1233" s="20" t="s">
        <v>870</v>
      </c>
      <c r="C1233" s="20" t="s">
        <v>2342</v>
      </c>
      <c r="D1233" s="20" t="s">
        <v>3732</v>
      </c>
      <c r="E1233" s="20" t="s">
        <v>3749</v>
      </c>
      <c r="F1233" s="20" t="s">
        <v>3424</v>
      </c>
      <c r="K1233" s="20" t="s">
        <v>2867</v>
      </c>
      <c r="L1233" s="20" t="s">
        <v>534</v>
      </c>
      <c r="N1233" s="12">
        <f t="shared" si="127"/>
        <v>55.25</v>
      </c>
      <c r="O1233" s="12">
        <f t="shared" si="122"/>
        <v>2.7625</v>
      </c>
      <c r="P1233" s="26">
        <v>40</v>
      </c>
      <c r="Q1233" s="30">
        <f t="shared" si="123"/>
        <v>10</v>
      </c>
      <c r="R1233" s="3">
        <f t="shared" si="124"/>
        <v>13</v>
      </c>
      <c r="S1233" s="3">
        <f t="shared" si="125"/>
        <v>13</v>
      </c>
      <c r="T1233" s="3">
        <f t="shared" si="126"/>
        <v>0</v>
      </c>
      <c r="U1233" s="29">
        <v>8</v>
      </c>
      <c r="V1233" s="10">
        <v>6</v>
      </c>
      <c r="W1233" s="32">
        <v>6</v>
      </c>
      <c r="X1233" s="29">
        <v>11</v>
      </c>
      <c r="Y1233" s="32">
        <v>2</v>
      </c>
      <c r="Z1233" s="32">
        <v>1</v>
      </c>
      <c r="AA1233" s="32">
        <v>10</v>
      </c>
      <c r="AB1233" s="34">
        <v>0</v>
      </c>
      <c r="AC1233" s="34">
        <v>0</v>
      </c>
      <c r="AD1233" s="34">
        <v>0</v>
      </c>
    </row>
    <row r="1234" spans="1:30" ht="12.75">
      <c r="A1234" s="11">
        <v>3000</v>
      </c>
      <c r="B1234" s="20" t="s">
        <v>870</v>
      </c>
      <c r="C1234" s="20" t="s">
        <v>1965</v>
      </c>
      <c r="D1234" s="20" t="s">
        <v>3732</v>
      </c>
      <c r="E1234" s="20" t="s">
        <v>3749</v>
      </c>
      <c r="F1234" s="20" t="s">
        <v>3424</v>
      </c>
      <c r="K1234" s="20" t="s">
        <v>2867</v>
      </c>
      <c r="L1234" s="20" t="s">
        <v>1977</v>
      </c>
      <c r="N1234" s="12">
        <f t="shared" si="127"/>
        <v>55.25</v>
      </c>
      <c r="O1234" s="12">
        <f t="shared" si="122"/>
        <v>2.7625</v>
      </c>
      <c r="P1234" s="26">
        <v>40</v>
      </c>
      <c r="Q1234" s="30">
        <f t="shared" si="123"/>
        <v>10</v>
      </c>
      <c r="R1234" s="3">
        <f t="shared" si="124"/>
        <v>13</v>
      </c>
      <c r="S1234" s="3">
        <f t="shared" si="125"/>
        <v>13</v>
      </c>
      <c r="T1234" s="3">
        <f t="shared" si="126"/>
        <v>0</v>
      </c>
      <c r="U1234" s="29">
        <v>8</v>
      </c>
      <c r="V1234" s="10">
        <v>6</v>
      </c>
      <c r="W1234" s="32">
        <v>6</v>
      </c>
      <c r="X1234" s="29">
        <v>11</v>
      </c>
      <c r="Y1234" s="32">
        <v>2</v>
      </c>
      <c r="Z1234" s="32">
        <v>1</v>
      </c>
      <c r="AA1234" s="32">
        <v>10</v>
      </c>
      <c r="AB1234" s="34">
        <v>0</v>
      </c>
      <c r="AC1234" s="34">
        <v>0</v>
      </c>
      <c r="AD1234" s="34">
        <v>0</v>
      </c>
    </row>
    <row r="1235" spans="1:30" ht="12.75">
      <c r="A1235" s="11">
        <v>25000</v>
      </c>
      <c r="B1235" s="20" t="s">
        <v>870</v>
      </c>
      <c r="C1235" s="20" t="s">
        <v>3242</v>
      </c>
      <c r="D1235" s="20" t="s">
        <v>3732</v>
      </c>
      <c r="E1235" s="20" t="s">
        <v>3749</v>
      </c>
      <c r="F1235" s="20" t="s">
        <v>3424</v>
      </c>
      <c r="K1235" s="20" t="s">
        <v>2867</v>
      </c>
      <c r="L1235" s="20" t="s">
        <v>3237</v>
      </c>
      <c r="N1235" s="12">
        <f t="shared" si="127"/>
        <v>55.25</v>
      </c>
      <c r="O1235" s="12">
        <f t="shared" si="122"/>
        <v>2.7625</v>
      </c>
      <c r="P1235" s="26">
        <v>40</v>
      </c>
      <c r="Q1235" s="30">
        <f t="shared" si="123"/>
        <v>10</v>
      </c>
      <c r="R1235" s="3">
        <f t="shared" si="124"/>
        <v>13</v>
      </c>
      <c r="S1235" s="3">
        <f t="shared" si="125"/>
        <v>13</v>
      </c>
      <c r="T1235" s="3">
        <f t="shared" si="126"/>
        <v>0</v>
      </c>
      <c r="U1235" s="29">
        <v>8</v>
      </c>
      <c r="V1235" s="10">
        <v>6</v>
      </c>
      <c r="W1235" s="32">
        <v>6</v>
      </c>
      <c r="X1235" s="29">
        <v>11</v>
      </c>
      <c r="Y1235" s="32">
        <v>2</v>
      </c>
      <c r="Z1235" s="32">
        <v>1</v>
      </c>
      <c r="AA1235" s="32">
        <v>10</v>
      </c>
      <c r="AB1235" s="34">
        <v>0</v>
      </c>
      <c r="AC1235" s="34">
        <v>0</v>
      </c>
      <c r="AD1235" s="34">
        <v>0</v>
      </c>
    </row>
    <row r="1236" spans="1:30" ht="12.75">
      <c r="A1236" s="11">
        <v>343750</v>
      </c>
      <c r="B1236" s="20" t="s">
        <v>870</v>
      </c>
      <c r="C1236" s="20" t="s">
        <v>2541</v>
      </c>
      <c r="D1236" s="20" t="s">
        <v>3732</v>
      </c>
      <c r="E1236" s="20" t="s">
        <v>3749</v>
      </c>
      <c r="F1236" s="20" t="s">
        <v>3424</v>
      </c>
      <c r="K1236" s="20" t="s">
        <v>771</v>
      </c>
      <c r="L1236" s="20" t="s">
        <v>2558</v>
      </c>
      <c r="N1236" s="12">
        <f t="shared" si="127"/>
        <v>55.25</v>
      </c>
      <c r="O1236" s="12">
        <f t="shared" si="122"/>
        <v>2.7625</v>
      </c>
      <c r="P1236" s="26">
        <v>40</v>
      </c>
      <c r="Q1236" s="30">
        <f t="shared" si="123"/>
        <v>10</v>
      </c>
      <c r="R1236" s="3">
        <f t="shared" si="124"/>
        <v>13</v>
      </c>
      <c r="S1236" s="3">
        <f t="shared" si="125"/>
        <v>13</v>
      </c>
      <c r="T1236" s="3">
        <f t="shared" si="126"/>
        <v>0</v>
      </c>
      <c r="U1236" s="29">
        <v>8</v>
      </c>
      <c r="V1236" s="10">
        <v>6</v>
      </c>
      <c r="W1236" s="32">
        <v>6</v>
      </c>
      <c r="X1236" s="29">
        <v>11</v>
      </c>
      <c r="Y1236" s="32">
        <v>2</v>
      </c>
      <c r="Z1236" s="32">
        <v>1</v>
      </c>
      <c r="AA1236" s="32">
        <v>10</v>
      </c>
      <c r="AB1236" s="34">
        <v>0</v>
      </c>
      <c r="AC1236" s="34">
        <v>0</v>
      </c>
      <c r="AD1236" s="34">
        <v>0</v>
      </c>
    </row>
    <row r="1237" spans="1:30" ht="12.75">
      <c r="A1237" s="11">
        <v>3125</v>
      </c>
      <c r="B1237" s="20" t="s">
        <v>870</v>
      </c>
      <c r="C1237" s="20" t="s">
        <v>1965</v>
      </c>
      <c r="D1237" s="20" t="s">
        <v>3732</v>
      </c>
      <c r="E1237" s="20" t="s">
        <v>3749</v>
      </c>
      <c r="F1237" s="20" t="s">
        <v>3424</v>
      </c>
      <c r="K1237" s="20" t="s">
        <v>771</v>
      </c>
      <c r="L1237" s="20" t="s">
        <v>1976</v>
      </c>
      <c r="N1237" s="12">
        <f t="shared" si="127"/>
        <v>55.25</v>
      </c>
      <c r="O1237" s="12">
        <f t="shared" si="122"/>
        <v>2.7625</v>
      </c>
      <c r="P1237" s="26">
        <v>40</v>
      </c>
      <c r="Q1237" s="30">
        <f t="shared" si="123"/>
        <v>10</v>
      </c>
      <c r="R1237" s="3">
        <f t="shared" si="124"/>
        <v>13</v>
      </c>
      <c r="S1237" s="3">
        <f t="shared" si="125"/>
        <v>13</v>
      </c>
      <c r="T1237" s="3">
        <f t="shared" si="126"/>
        <v>0</v>
      </c>
      <c r="U1237" s="29">
        <v>8</v>
      </c>
      <c r="V1237" s="10">
        <v>6</v>
      </c>
      <c r="W1237" s="32">
        <v>6</v>
      </c>
      <c r="X1237" s="29">
        <v>11</v>
      </c>
      <c r="Y1237" s="32">
        <v>2</v>
      </c>
      <c r="Z1237" s="32">
        <v>1</v>
      </c>
      <c r="AA1237" s="32">
        <v>10</v>
      </c>
      <c r="AB1237" s="34">
        <v>0</v>
      </c>
      <c r="AC1237" s="34">
        <v>0</v>
      </c>
      <c r="AD1237" s="34">
        <v>0</v>
      </c>
    </row>
    <row r="1238" spans="1:30" ht="12.75">
      <c r="A1238" s="11">
        <v>3096</v>
      </c>
      <c r="B1238" s="20" t="s">
        <v>872</v>
      </c>
      <c r="D1238" s="20" t="s">
        <v>3732</v>
      </c>
      <c r="E1238" s="20" t="s">
        <v>3749</v>
      </c>
      <c r="F1238" s="20" t="s">
        <v>3424</v>
      </c>
      <c r="G1238" s="48" t="s">
        <v>3866</v>
      </c>
      <c r="K1238" s="20" t="s">
        <v>2867</v>
      </c>
      <c r="L1238" s="20" t="s">
        <v>3865</v>
      </c>
      <c r="N1238" s="12">
        <f t="shared" si="127"/>
        <v>56.75</v>
      </c>
      <c r="O1238" s="12">
        <f t="shared" si="122"/>
        <v>2.3163265306122449</v>
      </c>
      <c r="P1238" s="26">
        <v>49</v>
      </c>
      <c r="Q1238" s="30">
        <f t="shared" si="123"/>
        <v>10</v>
      </c>
      <c r="R1238" s="3">
        <f t="shared" si="124"/>
        <v>14</v>
      </c>
      <c r="S1238" s="3">
        <f t="shared" si="125"/>
        <v>14</v>
      </c>
      <c r="T1238" s="3">
        <f t="shared" si="126"/>
        <v>0</v>
      </c>
      <c r="U1238" s="29">
        <v>8</v>
      </c>
      <c r="V1238" s="10">
        <v>5</v>
      </c>
      <c r="W1238" s="32">
        <v>6</v>
      </c>
      <c r="X1238" s="29">
        <v>15</v>
      </c>
      <c r="Y1238" s="32">
        <v>2</v>
      </c>
      <c r="Z1238" s="32">
        <v>2</v>
      </c>
      <c r="AA1238" s="32">
        <v>10</v>
      </c>
      <c r="AB1238" s="34">
        <v>0</v>
      </c>
      <c r="AC1238" s="34">
        <v>0</v>
      </c>
      <c r="AD1238" s="34">
        <v>0</v>
      </c>
    </row>
    <row r="1239" spans="1:30" ht="12.75">
      <c r="A1239" s="11">
        <v>915000</v>
      </c>
      <c r="B1239" s="20" t="s">
        <v>868</v>
      </c>
      <c r="C1239" s="20" t="s">
        <v>7647</v>
      </c>
      <c r="D1239" s="20" t="s">
        <v>3732</v>
      </c>
      <c r="E1239" s="20" t="s">
        <v>3749</v>
      </c>
      <c r="F1239" s="20" t="s">
        <v>3424</v>
      </c>
      <c r="K1239" s="20" t="s">
        <v>2832</v>
      </c>
      <c r="L1239" s="20" t="s">
        <v>6005</v>
      </c>
      <c r="N1239" s="12">
        <f t="shared" si="127"/>
        <v>53.25</v>
      </c>
      <c r="O1239" s="12">
        <f t="shared" si="122"/>
        <v>3.0428571428571427</v>
      </c>
      <c r="P1239" s="26">
        <v>35</v>
      </c>
      <c r="Q1239" s="30">
        <f t="shared" si="123"/>
        <v>10</v>
      </c>
      <c r="R1239" s="3">
        <f t="shared" si="124"/>
        <v>12</v>
      </c>
      <c r="S1239" s="3">
        <f t="shared" si="125"/>
        <v>12</v>
      </c>
      <c r="T1239" s="3">
        <f t="shared" si="126"/>
        <v>0</v>
      </c>
      <c r="U1239" s="29">
        <v>8</v>
      </c>
      <c r="V1239" s="10">
        <v>4</v>
      </c>
      <c r="W1239" s="32">
        <v>8</v>
      </c>
      <c r="X1239" s="29">
        <v>13</v>
      </c>
      <c r="Y1239" s="32">
        <v>0</v>
      </c>
      <c r="Z1239" s="32">
        <v>2</v>
      </c>
      <c r="AA1239" s="32">
        <v>10</v>
      </c>
      <c r="AB1239" s="34">
        <v>0</v>
      </c>
      <c r="AC1239" s="34">
        <v>0</v>
      </c>
      <c r="AD1239" s="34">
        <v>0</v>
      </c>
    </row>
    <row r="1240" spans="1:30" ht="12.75">
      <c r="A1240" s="11">
        <v>1000000</v>
      </c>
      <c r="B1240" s="20" t="s">
        <v>870</v>
      </c>
      <c r="C1240" s="20" t="s">
        <v>1982</v>
      </c>
      <c r="D1240" s="20" t="s">
        <v>3732</v>
      </c>
      <c r="E1240" s="20" t="s">
        <v>3749</v>
      </c>
      <c r="F1240" s="20" t="s">
        <v>3424</v>
      </c>
      <c r="K1240" s="20" t="s">
        <v>2882</v>
      </c>
      <c r="L1240" s="20" t="s">
        <v>1989</v>
      </c>
      <c r="N1240" s="12">
        <f t="shared" si="127"/>
        <v>52.75</v>
      </c>
      <c r="O1240" s="12">
        <f t="shared" si="122"/>
        <v>3.0142857142857142</v>
      </c>
      <c r="P1240" s="26">
        <v>35</v>
      </c>
      <c r="Q1240" s="30">
        <f t="shared" si="123"/>
        <v>10</v>
      </c>
      <c r="R1240" s="3">
        <f t="shared" si="124"/>
        <v>12</v>
      </c>
      <c r="S1240" s="3">
        <f t="shared" si="125"/>
        <v>12</v>
      </c>
      <c r="T1240" s="3">
        <f t="shared" si="126"/>
        <v>0</v>
      </c>
      <c r="U1240" s="29">
        <v>8</v>
      </c>
      <c r="V1240" s="10">
        <v>4</v>
      </c>
      <c r="W1240" s="32">
        <v>8</v>
      </c>
      <c r="X1240" s="29">
        <v>11</v>
      </c>
      <c r="Y1240" s="32">
        <v>0</v>
      </c>
      <c r="Z1240" s="32">
        <v>2</v>
      </c>
      <c r="AA1240" s="32">
        <v>10</v>
      </c>
      <c r="AB1240" s="34">
        <v>0</v>
      </c>
      <c r="AC1240" s="34">
        <v>0</v>
      </c>
      <c r="AD1240" s="34">
        <v>0</v>
      </c>
    </row>
    <row r="1241" spans="1:30" ht="12.75">
      <c r="A1241" s="11">
        <v>187500</v>
      </c>
      <c r="B1241" s="20" t="s">
        <v>870</v>
      </c>
      <c r="C1241" s="20" t="s">
        <v>5660</v>
      </c>
      <c r="D1241" s="20" t="s">
        <v>3732</v>
      </c>
      <c r="E1241" s="20" t="s">
        <v>3749</v>
      </c>
      <c r="F1241" s="20" t="s">
        <v>3424</v>
      </c>
      <c r="K1241" s="20" t="s">
        <v>2540</v>
      </c>
      <c r="L1241" s="20" t="s">
        <v>5876</v>
      </c>
      <c r="N1241" s="12">
        <f t="shared" si="127"/>
        <v>52.75</v>
      </c>
      <c r="O1241" s="12">
        <f t="shared" si="122"/>
        <v>3.0142857142857142</v>
      </c>
      <c r="P1241" s="26">
        <v>35</v>
      </c>
      <c r="Q1241" s="30">
        <f t="shared" si="123"/>
        <v>10</v>
      </c>
      <c r="R1241" s="3">
        <f t="shared" si="124"/>
        <v>12</v>
      </c>
      <c r="S1241" s="3">
        <f t="shared" si="125"/>
        <v>12</v>
      </c>
      <c r="T1241" s="3">
        <f t="shared" si="126"/>
        <v>0</v>
      </c>
      <c r="U1241" s="29">
        <v>8</v>
      </c>
      <c r="V1241" s="10">
        <v>4</v>
      </c>
      <c r="W1241" s="32">
        <v>8</v>
      </c>
      <c r="X1241" s="29">
        <v>11</v>
      </c>
      <c r="Y1241" s="32">
        <v>0</v>
      </c>
      <c r="Z1241" s="32">
        <v>2</v>
      </c>
      <c r="AA1241" s="32">
        <v>10</v>
      </c>
      <c r="AB1241" s="34">
        <v>0</v>
      </c>
      <c r="AC1241" s="34">
        <v>0</v>
      </c>
      <c r="AD1241" s="34">
        <v>0</v>
      </c>
    </row>
    <row r="1242" spans="1:30" ht="12.75">
      <c r="A1242" s="11">
        <v>5000</v>
      </c>
      <c r="B1242" s="20" t="s">
        <v>870</v>
      </c>
      <c r="C1242" s="20" t="s">
        <v>3190</v>
      </c>
      <c r="D1242" s="20" t="s">
        <v>3732</v>
      </c>
      <c r="E1242" s="20" t="s">
        <v>3749</v>
      </c>
      <c r="F1242" s="20" t="s">
        <v>3424</v>
      </c>
      <c r="K1242" s="20" t="s">
        <v>2868</v>
      </c>
      <c r="L1242" s="20" t="s">
        <v>3214</v>
      </c>
      <c r="N1242" s="12">
        <f t="shared" si="127"/>
        <v>52.75</v>
      </c>
      <c r="O1242" s="12">
        <f t="shared" si="122"/>
        <v>3.0142857142857142</v>
      </c>
      <c r="P1242" s="26">
        <v>35</v>
      </c>
      <c r="Q1242" s="30">
        <f t="shared" si="123"/>
        <v>10</v>
      </c>
      <c r="R1242" s="3">
        <f t="shared" si="124"/>
        <v>12</v>
      </c>
      <c r="S1242" s="3">
        <f t="shared" si="125"/>
        <v>12</v>
      </c>
      <c r="T1242" s="3">
        <f t="shared" si="126"/>
        <v>0</v>
      </c>
      <c r="U1242" s="29">
        <v>8</v>
      </c>
      <c r="V1242" s="10">
        <v>4</v>
      </c>
      <c r="W1242" s="32">
        <v>8</v>
      </c>
      <c r="X1242" s="29">
        <v>11</v>
      </c>
      <c r="Y1242" s="32">
        <v>0</v>
      </c>
      <c r="Z1242" s="32">
        <v>2</v>
      </c>
      <c r="AA1242" s="32">
        <v>10</v>
      </c>
      <c r="AB1242" s="34">
        <v>0</v>
      </c>
      <c r="AC1242" s="34">
        <v>0</v>
      </c>
      <c r="AD1242" s="34">
        <v>0</v>
      </c>
    </row>
    <row r="1243" spans="1:30" ht="12.75">
      <c r="A1243" s="11">
        <v>384443</v>
      </c>
      <c r="B1243" s="20" t="s">
        <v>870</v>
      </c>
      <c r="C1243" s="20" t="s">
        <v>3086</v>
      </c>
      <c r="D1243" s="20" t="s">
        <v>3732</v>
      </c>
      <c r="E1243" s="20" t="s">
        <v>3749</v>
      </c>
      <c r="F1243" s="20" t="s">
        <v>3424</v>
      </c>
      <c r="K1243" s="20" t="s">
        <v>2868</v>
      </c>
      <c r="L1243" s="20" t="s">
        <v>3114</v>
      </c>
      <c r="N1243" s="12">
        <f t="shared" si="127"/>
        <v>52.75</v>
      </c>
      <c r="O1243" s="12">
        <f t="shared" si="122"/>
        <v>3.0142857142857142</v>
      </c>
      <c r="P1243" s="26">
        <v>35</v>
      </c>
      <c r="Q1243" s="30">
        <f t="shared" si="123"/>
        <v>10</v>
      </c>
      <c r="R1243" s="3">
        <f t="shared" si="124"/>
        <v>12</v>
      </c>
      <c r="S1243" s="3">
        <f t="shared" si="125"/>
        <v>12</v>
      </c>
      <c r="T1243" s="3">
        <f t="shared" si="126"/>
        <v>0</v>
      </c>
      <c r="U1243" s="29">
        <v>8</v>
      </c>
      <c r="V1243" s="10">
        <v>4</v>
      </c>
      <c r="W1243" s="32">
        <v>8</v>
      </c>
      <c r="X1243" s="29">
        <v>11</v>
      </c>
      <c r="Y1243" s="32">
        <v>0</v>
      </c>
      <c r="Z1243" s="32">
        <v>2</v>
      </c>
      <c r="AA1243" s="32">
        <v>10</v>
      </c>
      <c r="AB1243" s="34">
        <v>0</v>
      </c>
      <c r="AC1243" s="34">
        <v>0</v>
      </c>
      <c r="AD1243" s="34">
        <v>0</v>
      </c>
    </row>
    <row r="1244" spans="1:30" ht="12.75">
      <c r="A1244" s="11">
        <v>322350</v>
      </c>
      <c r="B1244" s="20" t="s">
        <v>870</v>
      </c>
      <c r="C1244" s="20" t="s">
        <v>3434</v>
      </c>
      <c r="D1244" s="20" t="s">
        <v>3732</v>
      </c>
      <c r="E1244" s="20" t="s">
        <v>3749</v>
      </c>
      <c r="F1244" s="20" t="s">
        <v>3424</v>
      </c>
      <c r="K1244" s="20" t="s">
        <v>771</v>
      </c>
      <c r="L1244" s="20" t="s">
        <v>564</v>
      </c>
      <c r="N1244" s="12">
        <f t="shared" si="127"/>
        <v>48.50</v>
      </c>
      <c r="O1244" s="12">
        <f t="shared" si="122"/>
        <v>2.2045454545454546</v>
      </c>
      <c r="P1244" s="26">
        <v>44</v>
      </c>
      <c r="Q1244" s="30">
        <f t="shared" si="123"/>
        <v>10</v>
      </c>
      <c r="R1244" s="3">
        <f t="shared" si="124"/>
        <v>13</v>
      </c>
      <c r="S1244" s="3">
        <f t="shared" si="125"/>
        <v>13</v>
      </c>
      <c r="T1244" s="3">
        <f t="shared" si="126"/>
        <v>0</v>
      </c>
      <c r="U1244" s="29">
        <v>5</v>
      </c>
      <c r="V1244" s="10">
        <v>4</v>
      </c>
      <c r="W1244" s="32">
        <v>6</v>
      </c>
      <c r="X1244" s="29">
        <v>8</v>
      </c>
      <c r="Y1244" s="32">
        <v>3</v>
      </c>
      <c r="Z1244" s="32">
        <v>0</v>
      </c>
      <c r="AA1244" s="32">
        <v>10</v>
      </c>
      <c r="AB1244" s="34">
        <v>0</v>
      </c>
      <c r="AC1244" s="34">
        <v>0</v>
      </c>
      <c r="AD1244" s="34">
        <v>0</v>
      </c>
    </row>
    <row r="1245" spans="1:30" ht="12.75">
      <c r="A1245" s="11">
        <v>156</v>
      </c>
      <c r="B1245" s="20" t="s">
        <v>868</v>
      </c>
      <c r="C1245" s="20" t="s">
        <v>7662</v>
      </c>
      <c r="D1245" s="20" t="s">
        <v>3732</v>
      </c>
      <c r="E1245" s="20" t="s">
        <v>3749</v>
      </c>
      <c r="F1245" s="20" t="s">
        <v>3424</v>
      </c>
      <c r="K1245" s="20" t="s">
        <v>2867</v>
      </c>
      <c r="L1245" s="20" t="s">
        <v>8480</v>
      </c>
      <c r="N1245" s="12">
        <f t="shared" si="127"/>
        <v>52</v>
      </c>
      <c r="O1245" s="12">
        <f t="shared" si="122"/>
        <v>2.60</v>
      </c>
      <c r="P1245" s="26">
        <v>40</v>
      </c>
      <c r="Q1245" s="30">
        <f t="shared" si="123"/>
        <v>9</v>
      </c>
      <c r="R1245" s="3">
        <f t="shared" si="124"/>
        <v>12</v>
      </c>
      <c r="S1245" s="3">
        <f t="shared" si="125"/>
        <v>12</v>
      </c>
      <c r="T1245" s="3">
        <f t="shared" si="126"/>
        <v>0</v>
      </c>
      <c r="U1245" s="29">
        <v>7</v>
      </c>
      <c r="V1245" s="10">
        <v>6</v>
      </c>
      <c r="W1245" s="32">
        <v>6</v>
      </c>
      <c r="X1245" s="29">
        <v>10</v>
      </c>
      <c r="Y1245" s="32">
        <v>2</v>
      </c>
      <c r="Z1245" s="32">
        <v>1</v>
      </c>
      <c r="AA1245" s="32">
        <v>9</v>
      </c>
      <c r="AB1245" s="34">
        <v>0</v>
      </c>
      <c r="AC1245" s="34">
        <v>0</v>
      </c>
      <c r="AD1245" s="34">
        <v>0</v>
      </c>
    </row>
    <row r="1246" spans="1:30" ht="12.75">
      <c r="A1246" s="11">
        <v>156</v>
      </c>
      <c r="B1246" s="20" t="s">
        <v>868</v>
      </c>
      <c r="C1246" s="20" t="s">
        <v>7671</v>
      </c>
      <c r="D1246" s="20" t="s">
        <v>3732</v>
      </c>
      <c r="E1246" s="20" t="s">
        <v>3749</v>
      </c>
      <c r="F1246" s="20" t="s">
        <v>3424</v>
      </c>
      <c r="K1246" s="20" t="s">
        <v>771</v>
      </c>
      <c r="L1246" s="20" t="s">
        <v>8481</v>
      </c>
      <c r="N1246" s="12">
        <f t="shared" si="127"/>
        <v>52</v>
      </c>
      <c r="O1246" s="12">
        <f t="shared" si="122"/>
        <v>2.60</v>
      </c>
      <c r="P1246" s="26">
        <v>40</v>
      </c>
      <c r="Q1246" s="30">
        <f t="shared" si="123"/>
        <v>9</v>
      </c>
      <c r="R1246" s="3">
        <f t="shared" si="124"/>
        <v>12</v>
      </c>
      <c r="S1246" s="3">
        <f t="shared" si="125"/>
        <v>12</v>
      </c>
      <c r="T1246" s="3">
        <f t="shared" si="126"/>
        <v>0</v>
      </c>
      <c r="U1246" s="29">
        <v>7</v>
      </c>
      <c r="V1246" s="10">
        <v>6</v>
      </c>
      <c r="W1246" s="32">
        <v>6</v>
      </c>
      <c r="X1246" s="29">
        <v>10</v>
      </c>
      <c r="Y1246" s="32">
        <v>2</v>
      </c>
      <c r="Z1246" s="32">
        <v>1</v>
      </c>
      <c r="AA1246" s="32">
        <v>9</v>
      </c>
      <c r="AB1246" s="34">
        <v>0</v>
      </c>
      <c r="AC1246" s="34">
        <v>0</v>
      </c>
      <c r="AD1246" s="34">
        <v>0</v>
      </c>
    </row>
    <row r="1247" spans="1:30" ht="12.75">
      <c r="A1247" s="11">
        <v>17500</v>
      </c>
      <c r="B1247" s="20" t="s">
        <v>870</v>
      </c>
      <c r="C1247" s="20" t="s">
        <v>3004</v>
      </c>
      <c r="D1247" s="20" t="s">
        <v>3732</v>
      </c>
      <c r="E1247" s="20" t="s">
        <v>3749</v>
      </c>
      <c r="F1247" s="20" t="s">
        <v>3424</v>
      </c>
      <c r="K1247" s="20" t="s">
        <v>2867</v>
      </c>
      <c r="L1247" s="20" t="s">
        <v>3001</v>
      </c>
      <c r="N1247" s="12">
        <f t="shared" si="127"/>
        <v>51.75</v>
      </c>
      <c r="O1247" s="12">
        <f t="shared" si="122"/>
        <v>2.5875</v>
      </c>
      <c r="P1247" s="26">
        <v>40</v>
      </c>
      <c r="Q1247" s="30">
        <f t="shared" si="123"/>
        <v>9</v>
      </c>
      <c r="R1247" s="3">
        <f t="shared" si="124"/>
        <v>12</v>
      </c>
      <c r="S1247" s="3">
        <f t="shared" si="125"/>
        <v>12</v>
      </c>
      <c r="T1247" s="3">
        <f t="shared" si="126"/>
        <v>0</v>
      </c>
      <c r="U1247" s="29">
        <v>7</v>
      </c>
      <c r="V1247" s="10">
        <v>6</v>
      </c>
      <c r="W1247" s="32">
        <v>6</v>
      </c>
      <c r="X1247" s="29">
        <v>9</v>
      </c>
      <c r="Y1247" s="32">
        <v>2</v>
      </c>
      <c r="Z1247" s="32">
        <v>1</v>
      </c>
      <c r="AA1247" s="32">
        <v>9</v>
      </c>
      <c r="AB1247" s="34">
        <v>0</v>
      </c>
      <c r="AC1247" s="34">
        <v>0</v>
      </c>
      <c r="AD1247" s="34">
        <v>0</v>
      </c>
    </row>
    <row r="1248" spans="1:30" ht="12.75">
      <c r="A1248" s="11">
        <v>12500</v>
      </c>
      <c r="B1248" s="20" t="s">
        <v>870</v>
      </c>
      <c r="C1248" s="20" t="s">
        <v>3242</v>
      </c>
      <c r="D1248" s="20" t="s">
        <v>3732</v>
      </c>
      <c r="E1248" s="20" t="s">
        <v>3749</v>
      </c>
      <c r="F1248" s="20" t="s">
        <v>3424</v>
      </c>
      <c r="K1248" s="20" t="s">
        <v>2867</v>
      </c>
      <c r="L1248" s="20" t="s">
        <v>3239</v>
      </c>
      <c r="N1248" s="12">
        <f t="shared" si="127"/>
        <v>51.75</v>
      </c>
      <c r="O1248" s="12">
        <f t="shared" si="122"/>
        <v>2.5875</v>
      </c>
      <c r="P1248" s="26">
        <v>40</v>
      </c>
      <c r="Q1248" s="30">
        <f t="shared" si="123"/>
        <v>9</v>
      </c>
      <c r="R1248" s="3">
        <f t="shared" si="124"/>
        <v>12</v>
      </c>
      <c r="S1248" s="3">
        <f t="shared" si="125"/>
        <v>12</v>
      </c>
      <c r="T1248" s="3">
        <f t="shared" si="126"/>
        <v>0</v>
      </c>
      <c r="U1248" s="29">
        <v>7</v>
      </c>
      <c r="V1248" s="10">
        <v>6</v>
      </c>
      <c r="W1248" s="32">
        <v>6</v>
      </c>
      <c r="X1248" s="29">
        <v>9</v>
      </c>
      <c r="Y1248" s="32">
        <v>2</v>
      </c>
      <c r="Z1248" s="32">
        <v>1</v>
      </c>
      <c r="AA1248" s="32">
        <v>9</v>
      </c>
      <c r="AB1248" s="34">
        <v>0</v>
      </c>
      <c r="AC1248" s="34">
        <v>0</v>
      </c>
      <c r="AD1248" s="34">
        <v>0</v>
      </c>
    </row>
    <row r="1249" spans="1:30" ht="12.75">
      <c r="A1249" s="11">
        <v>12500</v>
      </c>
      <c r="B1249" s="20" t="s">
        <v>870</v>
      </c>
      <c r="C1249" s="20" t="s">
        <v>4079</v>
      </c>
      <c r="D1249" s="20" t="s">
        <v>3732</v>
      </c>
      <c r="E1249" s="20" t="s">
        <v>3749</v>
      </c>
      <c r="F1249" s="20" t="s">
        <v>3424</v>
      </c>
      <c r="K1249" s="20" t="s">
        <v>771</v>
      </c>
      <c r="L1249" s="20" t="s">
        <v>3997</v>
      </c>
      <c r="N1249" s="12">
        <f t="shared" si="127"/>
        <v>51.75</v>
      </c>
      <c r="O1249" s="12">
        <f t="shared" si="122"/>
        <v>2.5875</v>
      </c>
      <c r="P1249" s="26">
        <v>40</v>
      </c>
      <c r="Q1249" s="30">
        <f t="shared" si="123"/>
        <v>9</v>
      </c>
      <c r="R1249" s="3">
        <f t="shared" si="124"/>
        <v>12</v>
      </c>
      <c r="S1249" s="3">
        <f t="shared" si="125"/>
        <v>12</v>
      </c>
      <c r="T1249" s="3">
        <f t="shared" si="126"/>
        <v>0</v>
      </c>
      <c r="U1249" s="29">
        <v>7</v>
      </c>
      <c r="V1249" s="10">
        <v>6</v>
      </c>
      <c r="W1249" s="32">
        <v>6</v>
      </c>
      <c r="X1249" s="29">
        <v>9</v>
      </c>
      <c r="Y1249" s="32">
        <v>2</v>
      </c>
      <c r="Z1249" s="32">
        <v>1</v>
      </c>
      <c r="AA1249" s="32">
        <v>9</v>
      </c>
      <c r="AB1249" s="34">
        <v>0</v>
      </c>
      <c r="AC1249" s="34">
        <v>0</v>
      </c>
      <c r="AD1249" s="34">
        <v>0</v>
      </c>
    </row>
    <row r="1250" spans="1:30" ht="12.75">
      <c r="A1250" s="11">
        <v>12500</v>
      </c>
      <c r="B1250" s="20" t="s">
        <v>870</v>
      </c>
      <c r="C1250" s="20" t="s">
        <v>4079</v>
      </c>
      <c r="D1250" s="20" t="s">
        <v>3732</v>
      </c>
      <c r="E1250" s="20" t="s">
        <v>3749</v>
      </c>
      <c r="F1250" s="20" t="s">
        <v>3424</v>
      </c>
      <c r="K1250" s="20" t="s">
        <v>771</v>
      </c>
      <c r="L1250" s="20" t="s">
        <v>445</v>
      </c>
      <c r="N1250" s="12">
        <f t="shared" si="127"/>
        <v>51.75</v>
      </c>
      <c r="O1250" s="12">
        <f t="shared" si="122"/>
        <v>2.5875</v>
      </c>
      <c r="P1250" s="26">
        <v>40</v>
      </c>
      <c r="Q1250" s="30">
        <f t="shared" si="123"/>
        <v>9</v>
      </c>
      <c r="R1250" s="3">
        <f t="shared" si="124"/>
        <v>12</v>
      </c>
      <c r="S1250" s="3">
        <f t="shared" si="125"/>
        <v>12</v>
      </c>
      <c r="T1250" s="3">
        <f t="shared" si="126"/>
        <v>0</v>
      </c>
      <c r="U1250" s="29">
        <v>7</v>
      </c>
      <c r="V1250" s="10">
        <v>6</v>
      </c>
      <c r="W1250" s="32">
        <v>6</v>
      </c>
      <c r="X1250" s="29">
        <v>9</v>
      </c>
      <c r="Y1250" s="32">
        <v>2</v>
      </c>
      <c r="Z1250" s="32">
        <v>1</v>
      </c>
      <c r="AA1250" s="32">
        <v>9</v>
      </c>
      <c r="AB1250" s="34">
        <v>0</v>
      </c>
      <c r="AC1250" s="34">
        <v>0</v>
      </c>
      <c r="AD1250" s="34">
        <v>0</v>
      </c>
    </row>
    <row r="1251" spans="1:30" ht="12.75">
      <c r="A1251" s="11">
        <v>375</v>
      </c>
      <c r="B1251" s="20" t="s">
        <v>871</v>
      </c>
      <c r="C1251" s="20" t="s">
        <v>1666</v>
      </c>
      <c r="D1251" s="20" t="s">
        <v>3732</v>
      </c>
      <c r="E1251" s="20" t="s">
        <v>3749</v>
      </c>
      <c r="F1251" s="20" t="s">
        <v>3424</v>
      </c>
      <c r="K1251" s="20" t="s">
        <v>2867</v>
      </c>
      <c r="L1251" s="20" t="s">
        <v>1687</v>
      </c>
      <c r="N1251" s="12">
        <f t="shared" si="127"/>
        <v>51.75</v>
      </c>
      <c r="O1251" s="12">
        <f t="shared" si="122"/>
        <v>2.5875</v>
      </c>
      <c r="P1251" s="26">
        <v>40</v>
      </c>
      <c r="Q1251" s="30">
        <f t="shared" si="123"/>
        <v>9</v>
      </c>
      <c r="R1251" s="3">
        <f t="shared" si="124"/>
        <v>12</v>
      </c>
      <c r="S1251" s="3">
        <f t="shared" si="125"/>
        <v>12</v>
      </c>
      <c r="T1251" s="3">
        <f t="shared" si="126"/>
        <v>0</v>
      </c>
      <c r="U1251" s="29">
        <v>7</v>
      </c>
      <c r="V1251" s="10">
        <v>6</v>
      </c>
      <c r="W1251" s="32">
        <v>6</v>
      </c>
      <c r="X1251" s="29">
        <v>9</v>
      </c>
      <c r="Y1251" s="32">
        <v>2</v>
      </c>
      <c r="Z1251" s="32">
        <v>1</v>
      </c>
      <c r="AA1251" s="32">
        <v>9</v>
      </c>
      <c r="AB1251" s="34">
        <v>0</v>
      </c>
      <c r="AC1251" s="34">
        <v>0</v>
      </c>
      <c r="AD1251" s="34">
        <v>0</v>
      </c>
    </row>
    <row r="1252" spans="1:30" ht="12.75">
      <c r="A1252" s="11">
        <v>206</v>
      </c>
      <c r="B1252" s="20" t="s">
        <v>871</v>
      </c>
      <c r="C1252" s="20" t="s">
        <v>1666</v>
      </c>
      <c r="D1252" s="20" t="s">
        <v>3732</v>
      </c>
      <c r="E1252" s="20" t="s">
        <v>3749</v>
      </c>
      <c r="F1252" s="20" t="s">
        <v>3424</v>
      </c>
      <c r="K1252" s="20" t="s">
        <v>771</v>
      </c>
      <c r="L1252" s="20" t="s">
        <v>1688</v>
      </c>
      <c r="N1252" s="12">
        <f t="shared" si="127"/>
        <v>51.75</v>
      </c>
      <c r="O1252" s="12">
        <f t="shared" si="122"/>
        <v>2.5875</v>
      </c>
      <c r="P1252" s="26">
        <v>40</v>
      </c>
      <c r="Q1252" s="30">
        <f t="shared" si="123"/>
        <v>9</v>
      </c>
      <c r="R1252" s="3">
        <f t="shared" si="124"/>
        <v>12</v>
      </c>
      <c r="S1252" s="3">
        <f t="shared" si="125"/>
        <v>12</v>
      </c>
      <c r="T1252" s="3">
        <f t="shared" si="126"/>
        <v>0</v>
      </c>
      <c r="U1252" s="29">
        <v>7</v>
      </c>
      <c r="V1252" s="10">
        <v>6</v>
      </c>
      <c r="W1252" s="32">
        <v>6</v>
      </c>
      <c r="X1252" s="29">
        <v>9</v>
      </c>
      <c r="Y1252" s="32">
        <v>2</v>
      </c>
      <c r="Z1252" s="32">
        <v>1</v>
      </c>
      <c r="AA1252" s="32">
        <v>9</v>
      </c>
      <c r="AB1252" s="34">
        <v>0</v>
      </c>
      <c r="AC1252" s="34">
        <v>0</v>
      </c>
      <c r="AD1252" s="34">
        <v>0</v>
      </c>
    </row>
    <row r="1253" spans="1:30" ht="12.75">
      <c r="A1253" s="11">
        <v>3750</v>
      </c>
      <c r="B1253" s="20" t="s">
        <v>872</v>
      </c>
      <c r="C1253" s="20" t="s">
        <v>7663</v>
      </c>
      <c r="D1253" s="20" t="s">
        <v>3732</v>
      </c>
      <c r="E1253" s="20" t="s">
        <v>3749</v>
      </c>
      <c r="F1253" s="20" t="s">
        <v>3424</v>
      </c>
      <c r="K1253" s="20" t="s">
        <v>771</v>
      </c>
      <c r="L1253" s="20" t="s">
        <v>3803</v>
      </c>
      <c r="N1253" s="12">
        <f t="shared" si="127"/>
        <v>51.75</v>
      </c>
      <c r="O1253" s="12">
        <f t="shared" si="122"/>
        <v>2.5875</v>
      </c>
      <c r="P1253" s="26">
        <v>40</v>
      </c>
      <c r="Q1253" s="30">
        <f t="shared" si="123"/>
        <v>9</v>
      </c>
      <c r="R1253" s="3">
        <f t="shared" si="124"/>
        <v>12</v>
      </c>
      <c r="S1253" s="3">
        <f t="shared" si="125"/>
        <v>12</v>
      </c>
      <c r="T1253" s="3">
        <f t="shared" si="126"/>
        <v>0</v>
      </c>
      <c r="U1253" s="29">
        <v>7</v>
      </c>
      <c r="V1253" s="10">
        <v>6</v>
      </c>
      <c r="W1253" s="32">
        <v>6</v>
      </c>
      <c r="X1253" s="29">
        <v>9</v>
      </c>
      <c r="Y1253" s="32">
        <v>2</v>
      </c>
      <c r="Z1253" s="32">
        <v>1</v>
      </c>
      <c r="AA1253" s="32">
        <v>9</v>
      </c>
      <c r="AB1253" s="34">
        <v>0</v>
      </c>
      <c r="AC1253" s="34">
        <v>0</v>
      </c>
      <c r="AD1253" s="34">
        <v>0</v>
      </c>
    </row>
    <row r="1254" spans="1:30" ht="12.75">
      <c r="A1254" s="11">
        <v>3750000</v>
      </c>
      <c r="B1254" s="20" t="s">
        <v>868</v>
      </c>
      <c r="C1254" s="20" t="s">
        <v>7674</v>
      </c>
      <c r="D1254" s="20" t="s">
        <v>3732</v>
      </c>
      <c r="E1254" s="20" t="s">
        <v>3749</v>
      </c>
      <c r="F1254" s="20" t="s">
        <v>3424</v>
      </c>
      <c r="K1254" s="20" t="s">
        <v>2624</v>
      </c>
      <c r="L1254" s="20" t="s">
        <v>6271</v>
      </c>
      <c r="M1254" s="39" t="s">
        <v>8848</v>
      </c>
      <c r="N1254" s="12">
        <f t="shared" si="127"/>
        <v>56.25</v>
      </c>
      <c r="O1254" s="12">
        <f t="shared" si="122"/>
        <v>3.75</v>
      </c>
      <c r="P1254" s="26">
        <v>30</v>
      </c>
      <c r="Q1254" s="30">
        <f t="shared" si="123"/>
        <v>9</v>
      </c>
      <c r="R1254" s="3">
        <f t="shared" si="124"/>
        <v>13</v>
      </c>
      <c r="S1254" s="3">
        <f t="shared" si="125"/>
        <v>13</v>
      </c>
      <c r="T1254" s="3">
        <f t="shared" si="126"/>
        <v>0</v>
      </c>
      <c r="U1254" s="29">
        <v>7</v>
      </c>
      <c r="V1254" s="10">
        <v>5</v>
      </c>
      <c r="W1254" s="32">
        <v>8</v>
      </c>
      <c r="X1254" s="29">
        <v>15</v>
      </c>
      <c r="Y1254" s="32">
        <v>0</v>
      </c>
      <c r="Z1254" s="32">
        <v>4</v>
      </c>
      <c r="AA1254" s="32">
        <v>9</v>
      </c>
      <c r="AB1254" s="34">
        <v>0</v>
      </c>
      <c r="AC1254" s="34">
        <v>0</v>
      </c>
      <c r="AD1254" s="34">
        <v>0</v>
      </c>
    </row>
    <row r="1255" spans="1:30" ht="12.75">
      <c r="A1255" s="11">
        <v>625000</v>
      </c>
      <c r="B1255" s="20" t="s">
        <v>868</v>
      </c>
      <c r="C1255" s="20" t="s">
        <v>7665</v>
      </c>
      <c r="D1255" s="20" t="s">
        <v>3732</v>
      </c>
      <c r="E1255" s="20" t="s">
        <v>3749</v>
      </c>
      <c r="F1255" s="20" t="s">
        <v>3424</v>
      </c>
      <c r="K1255" s="20" t="s">
        <v>5447</v>
      </c>
      <c r="L1255" s="20" t="s">
        <v>5448</v>
      </c>
      <c r="N1255" s="12">
        <f t="shared" si="127"/>
        <v>57.75</v>
      </c>
      <c r="O1255" s="12">
        <f t="shared" si="122"/>
        <v>2.8875</v>
      </c>
      <c r="P1255" s="26">
        <v>40</v>
      </c>
      <c r="Q1255" s="30">
        <f t="shared" si="123"/>
        <v>9</v>
      </c>
      <c r="R1255" s="3">
        <f t="shared" si="124"/>
        <v>14</v>
      </c>
      <c r="S1255" s="3">
        <f t="shared" si="125"/>
        <v>14</v>
      </c>
      <c r="T1255" s="3">
        <f t="shared" si="126"/>
        <v>0</v>
      </c>
      <c r="U1255" s="29">
        <v>7</v>
      </c>
      <c r="V1255" s="10">
        <v>5</v>
      </c>
      <c r="W1255" s="32">
        <v>8</v>
      </c>
      <c r="X1255" s="29">
        <v>13</v>
      </c>
      <c r="Y1255" s="32">
        <v>5</v>
      </c>
      <c r="Z1255" s="32">
        <v>0</v>
      </c>
      <c r="AA1255" s="32">
        <v>9</v>
      </c>
      <c r="AB1255" s="34">
        <v>0</v>
      </c>
      <c r="AC1255" s="34">
        <v>0</v>
      </c>
      <c r="AD1255" s="34">
        <v>0</v>
      </c>
    </row>
    <row r="1256" spans="1:30" ht="12.75">
      <c r="A1256" s="11">
        <v>500000</v>
      </c>
      <c r="B1256" s="20" t="s">
        <v>868</v>
      </c>
      <c r="C1256" s="20" t="s">
        <v>7653</v>
      </c>
      <c r="D1256" s="20" t="s">
        <v>3732</v>
      </c>
      <c r="E1256" s="20" t="s">
        <v>3749</v>
      </c>
      <c r="F1256" s="20" t="s">
        <v>3424</v>
      </c>
      <c r="K1256" s="20" t="s">
        <v>771</v>
      </c>
      <c r="L1256" s="20" t="s">
        <v>6368</v>
      </c>
      <c r="N1256" s="12">
        <f t="shared" si="127"/>
        <v>57.75</v>
      </c>
      <c r="O1256" s="12">
        <f t="shared" si="122"/>
        <v>2.8875</v>
      </c>
      <c r="P1256" s="26">
        <v>40</v>
      </c>
      <c r="Q1256" s="30">
        <f t="shared" si="123"/>
        <v>9</v>
      </c>
      <c r="R1256" s="3">
        <f t="shared" si="124"/>
        <v>14</v>
      </c>
      <c r="S1256" s="3">
        <f t="shared" si="125"/>
        <v>14</v>
      </c>
      <c r="T1256" s="3">
        <f t="shared" si="126"/>
        <v>0</v>
      </c>
      <c r="U1256" s="29">
        <v>7</v>
      </c>
      <c r="V1256" s="10">
        <v>5</v>
      </c>
      <c r="W1256" s="32">
        <v>8</v>
      </c>
      <c r="X1256" s="29">
        <v>13</v>
      </c>
      <c r="Y1256" s="32">
        <v>5</v>
      </c>
      <c r="Z1256" s="32">
        <v>0</v>
      </c>
      <c r="AA1256" s="32">
        <v>9</v>
      </c>
      <c r="AB1256" s="34">
        <v>0</v>
      </c>
      <c r="AC1256" s="34">
        <v>0</v>
      </c>
      <c r="AD1256" s="34">
        <v>0</v>
      </c>
    </row>
    <row r="1257" spans="2:30" ht="12.75">
      <c r="B1257" s="20" t="s">
        <v>870</v>
      </c>
      <c r="C1257" s="20" t="s">
        <v>2191</v>
      </c>
      <c r="D1257" s="20" t="s">
        <v>3732</v>
      </c>
      <c r="E1257" s="20" t="s">
        <v>3749</v>
      </c>
      <c r="F1257" s="20" t="s">
        <v>3424</v>
      </c>
      <c r="K1257" s="20" t="s">
        <v>2881</v>
      </c>
      <c r="L1257" s="20" t="s">
        <v>2198</v>
      </c>
      <c r="N1257" s="12">
        <f t="shared" si="127"/>
        <v>57.75</v>
      </c>
      <c r="O1257" s="12">
        <f t="shared" si="122"/>
        <v>2.8875</v>
      </c>
      <c r="P1257" s="26">
        <v>40</v>
      </c>
      <c r="Q1257" s="30">
        <f t="shared" si="123"/>
        <v>9</v>
      </c>
      <c r="R1257" s="3">
        <f t="shared" si="124"/>
        <v>14</v>
      </c>
      <c r="S1257" s="3">
        <f t="shared" si="125"/>
        <v>14</v>
      </c>
      <c r="T1257" s="3">
        <f t="shared" si="126"/>
        <v>0</v>
      </c>
      <c r="U1257" s="29">
        <v>7</v>
      </c>
      <c r="V1257" s="10">
        <v>5</v>
      </c>
      <c r="W1257" s="32">
        <v>8</v>
      </c>
      <c r="X1257" s="29">
        <v>13</v>
      </c>
      <c r="Y1257" s="32">
        <v>5</v>
      </c>
      <c r="Z1257" s="32">
        <v>0</v>
      </c>
      <c r="AA1257" s="32">
        <v>9</v>
      </c>
      <c r="AB1257" s="34">
        <v>0</v>
      </c>
      <c r="AC1257" s="34">
        <v>0</v>
      </c>
      <c r="AD1257" s="34">
        <v>0</v>
      </c>
    </row>
    <row r="1258" spans="1:30" ht="12.75">
      <c r="A1258" s="11">
        <v>112500</v>
      </c>
      <c r="B1258" s="20" t="s">
        <v>870</v>
      </c>
      <c r="C1258" s="20" t="s">
        <v>1137</v>
      </c>
      <c r="D1258" s="20" t="s">
        <v>3732</v>
      </c>
      <c r="E1258" s="20" t="s">
        <v>3749</v>
      </c>
      <c r="F1258" s="20" t="s">
        <v>3424</v>
      </c>
      <c r="K1258" s="20" t="s">
        <v>2882</v>
      </c>
      <c r="L1258" s="20" t="s">
        <v>1102</v>
      </c>
      <c r="N1258" s="12">
        <f t="shared" si="127"/>
        <v>47.25</v>
      </c>
      <c r="O1258" s="12">
        <f t="shared" si="122"/>
        <v>2.3624999999999998</v>
      </c>
      <c r="P1258" s="26">
        <v>40</v>
      </c>
      <c r="Q1258" s="30">
        <f t="shared" si="123"/>
        <v>9</v>
      </c>
      <c r="R1258" s="3">
        <f t="shared" si="124"/>
        <v>11</v>
      </c>
      <c r="S1258" s="3">
        <f t="shared" si="125"/>
        <v>11</v>
      </c>
      <c r="T1258" s="3">
        <f t="shared" si="126"/>
        <v>0</v>
      </c>
      <c r="U1258" s="29">
        <v>5</v>
      </c>
      <c r="V1258" s="10">
        <v>5</v>
      </c>
      <c r="W1258" s="32">
        <v>7</v>
      </c>
      <c r="X1258" s="29">
        <v>8</v>
      </c>
      <c r="Y1258" s="32">
        <v>2</v>
      </c>
      <c r="Z1258" s="32">
        <v>0</v>
      </c>
      <c r="AA1258" s="32">
        <v>9</v>
      </c>
      <c r="AB1258" s="34">
        <v>0</v>
      </c>
      <c r="AC1258" s="34">
        <v>0</v>
      </c>
      <c r="AD1258" s="34">
        <v>0</v>
      </c>
    </row>
    <row r="1259" spans="1:30" ht="12.75">
      <c r="A1259" s="11">
        <v>10625</v>
      </c>
      <c r="B1259" s="20" t="s">
        <v>868</v>
      </c>
      <c r="C1259" s="20" t="s">
        <v>904</v>
      </c>
      <c r="D1259" s="20" t="s">
        <v>3732</v>
      </c>
      <c r="E1259" s="20" t="s">
        <v>3749</v>
      </c>
      <c r="F1259" s="20" t="s">
        <v>3424</v>
      </c>
      <c r="K1259" s="20" t="s">
        <v>2867</v>
      </c>
      <c r="L1259" s="20" t="s">
        <v>360</v>
      </c>
      <c r="N1259" s="12">
        <f t="shared" si="127"/>
        <v>43.25</v>
      </c>
      <c r="O1259" s="12">
        <f t="shared" si="122"/>
        <v>1.5727272727272728</v>
      </c>
      <c r="P1259" s="26">
        <v>55</v>
      </c>
      <c r="Q1259" s="30">
        <f t="shared" si="123"/>
        <v>9</v>
      </c>
      <c r="R1259" s="3">
        <f t="shared" si="124"/>
        <v>9</v>
      </c>
      <c r="S1259" s="3">
        <f t="shared" si="125"/>
        <v>9</v>
      </c>
      <c r="T1259" s="3">
        <f t="shared" si="126"/>
        <v>0</v>
      </c>
      <c r="U1259" s="29">
        <v>5</v>
      </c>
      <c r="V1259" s="10">
        <v>5</v>
      </c>
      <c r="W1259" s="32">
        <v>7</v>
      </c>
      <c r="X1259" s="29">
        <v>8</v>
      </c>
      <c r="Y1259" s="32">
        <v>0</v>
      </c>
      <c r="Z1259" s="32">
        <v>0</v>
      </c>
      <c r="AA1259" s="32">
        <v>9</v>
      </c>
      <c r="AB1259" s="34">
        <v>0</v>
      </c>
      <c r="AC1259" s="34">
        <v>0</v>
      </c>
      <c r="AD1259" s="34">
        <v>0</v>
      </c>
    </row>
    <row r="1260" spans="1:30" ht="12.75">
      <c r="A1260" s="11">
        <v>93750</v>
      </c>
      <c r="B1260" s="20" t="s">
        <v>871</v>
      </c>
      <c r="C1260" s="20" t="s">
        <v>652</v>
      </c>
      <c r="D1260" s="20" t="s">
        <v>3732</v>
      </c>
      <c r="E1260" s="20" t="s">
        <v>3749</v>
      </c>
      <c r="F1260" s="20" t="s">
        <v>3424</v>
      </c>
      <c r="K1260" s="20" t="s">
        <v>2867</v>
      </c>
      <c r="L1260" s="20" t="s">
        <v>832</v>
      </c>
      <c r="N1260" s="12">
        <f t="shared" si="127"/>
        <v>43.25</v>
      </c>
      <c r="O1260" s="12">
        <f t="shared" si="122"/>
        <v>1.5727272727272728</v>
      </c>
      <c r="P1260" s="26">
        <v>55</v>
      </c>
      <c r="Q1260" s="30">
        <f t="shared" si="123"/>
        <v>9</v>
      </c>
      <c r="R1260" s="3">
        <f t="shared" si="124"/>
        <v>9</v>
      </c>
      <c r="S1260" s="3">
        <f t="shared" si="125"/>
        <v>9</v>
      </c>
      <c r="T1260" s="3">
        <f t="shared" si="126"/>
        <v>0</v>
      </c>
      <c r="U1260" s="29">
        <v>5</v>
      </c>
      <c r="V1260" s="10">
        <v>5</v>
      </c>
      <c r="W1260" s="32">
        <v>7</v>
      </c>
      <c r="X1260" s="29">
        <v>8</v>
      </c>
      <c r="Y1260" s="32">
        <v>0</v>
      </c>
      <c r="Z1260" s="32">
        <v>0</v>
      </c>
      <c r="AA1260" s="32">
        <v>9</v>
      </c>
      <c r="AB1260" s="34">
        <v>0</v>
      </c>
      <c r="AC1260" s="34">
        <v>0</v>
      </c>
      <c r="AD1260" s="34">
        <v>0</v>
      </c>
    </row>
    <row r="1261" spans="1:30" ht="12.75">
      <c r="A1261" s="11">
        <v>500</v>
      </c>
      <c r="B1261" s="20" t="s">
        <v>871</v>
      </c>
      <c r="C1261" s="20" t="s">
        <v>587</v>
      </c>
      <c r="D1261" s="20" t="s">
        <v>3732</v>
      </c>
      <c r="E1261" s="20" t="s">
        <v>3749</v>
      </c>
      <c r="F1261" s="20" t="s">
        <v>3424</v>
      </c>
      <c r="K1261" s="20" t="s">
        <v>2867</v>
      </c>
      <c r="L1261" s="20" t="s">
        <v>724</v>
      </c>
      <c r="N1261" s="12">
        <f t="shared" si="127"/>
        <v>43.25</v>
      </c>
      <c r="O1261" s="12">
        <f t="shared" si="122"/>
        <v>1.5727272727272728</v>
      </c>
      <c r="P1261" s="26">
        <v>55</v>
      </c>
      <c r="Q1261" s="30">
        <f t="shared" si="123"/>
        <v>9</v>
      </c>
      <c r="R1261" s="3">
        <f t="shared" si="124"/>
        <v>9</v>
      </c>
      <c r="S1261" s="3">
        <f t="shared" si="125"/>
        <v>9</v>
      </c>
      <c r="T1261" s="3">
        <f t="shared" si="126"/>
        <v>0</v>
      </c>
      <c r="U1261" s="29">
        <v>5</v>
      </c>
      <c r="V1261" s="10">
        <v>5</v>
      </c>
      <c r="W1261" s="32">
        <v>7</v>
      </c>
      <c r="X1261" s="29">
        <v>8</v>
      </c>
      <c r="Y1261" s="32">
        <v>0</v>
      </c>
      <c r="Z1261" s="32">
        <v>0</v>
      </c>
      <c r="AA1261" s="32">
        <v>9</v>
      </c>
      <c r="AB1261" s="34">
        <v>0</v>
      </c>
      <c r="AC1261" s="34">
        <v>0</v>
      </c>
      <c r="AD1261" s="34">
        <v>0</v>
      </c>
    </row>
    <row r="1262" spans="1:30" ht="12.75">
      <c r="A1262" s="11">
        <v>125</v>
      </c>
      <c r="B1262" s="20" t="s">
        <v>875</v>
      </c>
      <c r="C1262" s="20" t="s">
        <v>1070</v>
      </c>
      <c r="D1262" s="20" t="s">
        <v>3732</v>
      </c>
      <c r="E1262" s="20" t="s">
        <v>3749</v>
      </c>
      <c r="F1262" s="20" t="s">
        <v>3424</v>
      </c>
      <c r="K1262" s="20" t="s">
        <v>2867</v>
      </c>
      <c r="L1262" s="20" t="s">
        <v>1066</v>
      </c>
      <c r="N1262" s="12">
        <f t="shared" si="127"/>
        <v>43.25</v>
      </c>
      <c r="O1262" s="12">
        <f t="shared" si="122"/>
        <v>1.5727272727272728</v>
      </c>
      <c r="P1262" s="26">
        <v>55</v>
      </c>
      <c r="Q1262" s="30">
        <f t="shared" si="123"/>
        <v>9</v>
      </c>
      <c r="R1262" s="3">
        <f t="shared" si="124"/>
        <v>9</v>
      </c>
      <c r="S1262" s="3">
        <f t="shared" si="125"/>
        <v>9</v>
      </c>
      <c r="T1262" s="3">
        <f t="shared" si="126"/>
        <v>0</v>
      </c>
      <c r="U1262" s="29">
        <v>5</v>
      </c>
      <c r="V1262" s="10">
        <v>5</v>
      </c>
      <c r="W1262" s="32">
        <v>7</v>
      </c>
      <c r="X1262" s="29">
        <v>8</v>
      </c>
      <c r="Y1262" s="32">
        <v>0</v>
      </c>
      <c r="Z1262" s="32">
        <v>0</v>
      </c>
      <c r="AA1262" s="32">
        <v>9</v>
      </c>
      <c r="AB1262" s="34">
        <v>0</v>
      </c>
      <c r="AC1262" s="34">
        <v>0</v>
      </c>
      <c r="AD1262" s="34">
        <v>0</v>
      </c>
    </row>
    <row r="1263" spans="1:30" ht="12.75">
      <c r="A1263" s="11">
        <v>7875</v>
      </c>
      <c r="B1263" s="20" t="s">
        <v>868</v>
      </c>
      <c r="C1263" s="20" t="s">
        <v>638</v>
      </c>
      <c r="D1263" s="20" t="s">
        <v>3732</v>
      </c>
      <c r="E1263" s="20" t="s">
        <v>3749</v>
      </c>
      <c r="F1263" s="20" t="s">
        <v>3424</v>
      </c>
      <c r="K1263" s="20" t="s">
        <v>2882</v>
      </c>
      <c r="L1263" s="20" t="s">
        <v>1341</v>
      </c>
      <c r="N1263" s="12">
        <f t="shared" si="127"/>
        <v>49.25</v>
      </c>
      <c r="O1263" s="12">
        <f t="shared" si="122"/>
        <v>2.8142857142857145</v>
      </c>
      <c r="P1263" s="26">
        <v>35</v>
      </c>
      <c r="Q1263" s="30">
        <f t="shared" si="123"/>
        <v>9</v>
      </c>
      <c r="R1263" s="3">
        <f t="shared" si="124"/>
        <v>11</v>
      </c>
      <c r="S1263" s="3">
        <f t="shared" si="125"/>
        <v>11</v>
      </c>
      <c r="T1263" s="3">
        <f t="shared" si="126"/>
        <v>0</v>
      </c>
      <c r="U1263" s="29">
        <v>7</v>
      </c>
      <c r="V1263" s="10">
        <v>4</v>
      </c>
      <c r="W1263" s="32">
        <v>8</v>
      </c>
      <c r="X1263" s="29">
        <v>9</v>
      </c>
      <c r="Y1263" s="32">
        <v>0</v>
      </c>
      <c r="Z1263" s="32">
        <v>2</v>
      </c>
      <c r="AA1263" s="32">
        <v>9</v>
      </c>
      <c r="AB1263" s="34">
        <v>0</v>
      </c>
      <c r="AC1263" s="34">
        <v>0</v>
      </c>
      <c r="AD1263" s="34">
        <v>0</v>
      </c>
    </row>
    <row r="1264" spans="1:30" ht="12.75">
      <c r="A1264" s="11">
        <v>3750</v>
      </c>
      <c r="B1264" s="20" t="s">
        <v>871</v>
      </c>
      <c r="C1264" s="20" t="s">
        <v>601</v>
      </c>
      <c r="D1264" s="20" t="s">
        <v>3732</v>
      </c>
      <c r="E1264" s="20" t="s">
        <v>3749</v>
      </c>
      <c r="F1264" s="20" t="s">
        <v>3424</v>
      </c>
      <c r="K1264" s="20" t="s">
        <v>771</v>
      </c>
      <c r="L1264" s="20" t="s">
        <v>5549</v>
      </c>
      <c r="N1264" s="12">
        <f t="shared" si="127"/>
        <v>44.50</v>
      </c>
      <c r="O1264" s="12">
        <f t="shared" si="122"/>
        <v>2.225</v>
      </c>
      <c r="P1264" s="26">
        <v>40</v>
      </c>
      <c r="Q1264" s="30">
        <f t="shared" si="123"/>
        <v>9</v>
      </c>
      <c r="R1264" s="3">
        <f t="shared" si="124"/>
        <v>11</v>
      </c>
      <c r="S1264" s="3">
        <f t="shared" si="125"/>
        <v>11</v>
      </c>
      <c r="T1264" s="3">
        <f t="shared" si="126"/>
        <v>0</v>
      </c>
      <c r="U1264" s="29">
        <v>5</v>
      </c>
      <c r="V1264" s="10">
        <v>4</v>
      </c>
      <c r="W1264" s="32">
        <v>6</v>
      </c>
      <c r="X1264" s="29">
        <v>8</v>
      </c>
      <c r="Y1264" s="32">
        <v>2</v>
      </c>
      <c r="Z1264" s="32">
        <v>0</v>
      </c>
      <c r="AA1264" s="32">
        <v>9</v>
      </c>
      <c r="AB1264" s="34">
        <v>0</v>
      </c>
      <c r="AC1264" s="34">
        <v>0</v>
      </c>
      <c r="AD1264" s="34">
        <v>0</v>
      </c>
    </row>
    <row r="1265" spans="1:30" ht="12.75">
      <c r="A1265" s="11">
        <v>3125</v>
      </c>
      <c r="B1265" s="20" t="s">
        <v>870</v>
      </c>
      <c r="C1265" s="20" t="s">
        <v>2705</v>
      </c>
      <c r="D1265" s="20" t="s">
        <v>3732</v>
      </c>
      <c r="E1265" s="20" t="s">
        <v>3749</v>
      </c>
      <c r="F1265" s="20" t="s">
        <v>3424</v>
      </c>
      <c r="K1265" s="20" t="s">
        <v>771</v>
      </c>
      <c r="L1265" s="20" t="s">
        <v>2708</v>
      </c>
      <c r="N1265" s="12">
        <f t="shared" si="127"/>
        <v>44.50</v>
      </c>
      <c r="O1265" s="12">
        <f t="shared" si="122"/>
        <v>2.0227272727272729</v>
      </c>
      <c r="P1265" s="26">
        <v>44</v>
      </c>
      <c r="Q1265" s="30">
        <f t="shared" si="123"/>
        <v>9</v>
      </c>
      <c r="R1265" s="3">
        <f t="shared" si="124"/>
        <v>11</v>
      </c>
      <c r="S1265" s="3">
        <f t="shared" si="125"/>
        <v>11</v>
      </c>
      <c r="T1265" s="3">
        <f t="shared" si="126"/>
        <v>0</v>
      </c>
      <c r="U1265" s="29">
        <v>5</v>
      </c>
      <c r="V1265" s="10">
        <v>4</v>
      </c>
      <c r="W1265" s="32">
        <v>6</v>
      </c>
      <c r="X1265" s="29">
        <v>8</v>
      </c>
      <c r="Y1265" s="32">
        <v>2</v>
      </c>
      <c r="Z1265" s="32">
        <v>0</v>
      </c>
      <c r="AA1265" s="32">
        <v>9</v>
      </c>
      <c r="AB1265" s="34">
        <v>0</v>
      </c>
      <c r="AC1265" s="34">
        <v>0</v>
      </c>
      <c r="AD1265" s="34">
        <v>0</v>
      </c>
    </row>
    <row r="1266" spans="1:30" ht="12.75">
      <c r="A1266" s="11">
        <v>156</v>
      </c>
      <c r="B1266" s="20" t="s">
        <v>871</v>
      </c>
      <c r="C1266" s="20" t="s">
        <v>1619</v>
      </c>
      <c r="D1266" s="20" t="s">
        <v>3732</v>
      </c>
      <c r="E1266" s="20" t="s">
        <v>3749</v>
      </c>
      <c r="F1266" s="20" t="s">
        <v>3424</v>
      </c>
      <c r="K1266" s="20" t="s">
        <v>771</v>
      </c>
      <c r="L1266" s="20" t="s">
        <v>771</v>
      </c>
      <c r="N1266" s="12">
        <f t="shared" si="127"/>
        <v>44.50</v>
      </c>
      <c r="O1266" s="12">
        <f t="shared" si="122"/>
        <v>2.0227272727272729</v>
      </c>
      <c r="P1266" s="26">
        <v>44</v>
      </c>
      <c r="Q1266" s="30">
        <f t="shared" si="123"/>
        <v>9</v>
      </c>
      <c r="R1266" s="3">
        <f t="shared" si="124"/>
        <v>11</v>
      </c>
      <c r="S1266" s="3">
        <f t="shared" si="125"/>
        <v>11</v>
      </c>
      <c r="T1266" s="3">
        <f t="shared" si="126"/>
        <v>0</v>
      </c>
      <c r="U1266" s="29">
        <v>5</v>
      </c>
      <c r="V1266" s="10">
        <v>4</v>
      </c>
      <c r="W1266" s="32">
        <v>6</v>
      </c>
      <c r="X1266" s="29">
        <v>8</v>
      </c>
      <c r="Y1266" s="32">
        <v>2</v>
      </c>
      <c r="Z1266" s="32">
        <v>0</v>
      </c>
      <c r="AA1266" s="32">
        <v>9</v>
      </c>
      <c r="AB1266" s="34">
        <v>0</v>
      </c>
      <c r="AC1266" s="34">
        <v>0</v>
      </c>
      <c r="AD1266" s="34">
        <v>0</v>
      </c>
    </row>
    <row r="1267" spans="1:30" ht="12.75">
      <c r="A1267" s="11">
        <v>12500</v>
      </c>
      <c r="B1267" s="20" t="s">
        <v>870</v>
      </c>
      <c r="C1267" s="20" t="s">
        <v>2934</v>
      </c>
      <c r="D1267" s="20" t="s">
        <v>3732</v>
      </c>
      <c r="E1267" s="20" t="s">
        <v>3749</v>
      </c>
      <c r="F1267" s="20" t="s">
        <v>3424</v>
      </c>
      <c r="K1267" s="20" t="s">
        <v>2882</v>
      </c>
      <c r="L1267" s="20" t="s">
        <v>2939</v>
      </c>
      <c r="N1267" s="12">
        <f t="shared" si="127"/>
        <v>59</v>
      </c>
      <c r="O1267" s="12">
        <f t="shared" si="122"/>
        <v>2.2264150943396226</v>
      </c>
      <c r="P1267" s="26">
        <v>53</v>
      </c>
      <c r="Q1267" s="30">
        <f t="shared" si="123"/>
        <v>9</v>
      </c>
      <c r="R1267" s="3">
        <f t="shared" si="124"/>
        <v>15</v>
      </c>
      <c r="S1267" s="3">
        <f t="shared" si="125"/>
        <v>15</v>
      </c>
      <c r="T1267" s="3">
        <f t="shared" si="126"/>
        <v>0</v>
      </c>
      <c r="U1267" s="29">
        <v>7</v>
      </c>
      <c r="V1267" s="10">
        <v>4</v>
      </c>
      <c r="W1267" s="32">
        <v>9</v>
      </c>
      <c r="X1267" s="29">
        <v>11</v>
      </c>
      <c r="Y1267" s="32">
        <v>6</v>
      </c>
      <c r="Z1267" s="32">
        <v>0</v>
      </c>
      <c r="AA1267" s="32">
        <v>9</v>
      </c>
      <c r="AB1267" s="34">
        <v>0</v>
      </c>
      <c r="AC1267" s="34">
        <v>0</v>
      </c>
      <c r="AD1267" s="34">
        <v>0</v>
      </c>
    </row>
    <row r="1268" spans="1:30" ht="12.75">
      <c r="A1268" s="11">
        <v>389607</v>
      </c>
      <c r="B1268" s="20" t="s">
        <v>872</v>
      </c>
      <c r="D1268" s="20" t="s">
        <v>3732</v>
      </c>
      <c r="E1268" s="20" t="s">
        <v>3749</v>
      </c>
      <c r="F1268" s="20" t="s">
        <v>3424</v>
      </c>
      <c r="G1268" s="48" t="s">
        <v>8245</v>
      </c>
      <c r="J1268" s="20" t="s">
        <v>1586</v>
      </c>
      <c r="K1268" s="20" t="s">
        <v>771</v>
      </c>
      <c r="L1268" s="20" t="s">
        <v>8172</v>
      </c>
      <c r="N1268" s="12">
        <f t="shared" si="127"/>
        <v>66.75</v>
      </c>
      <c r="O1268" s="12">
        <f t="shared" si="122"/>
        <v>1.9925373134328359</v>
      </c>
      <c r="P1268" s="26">
        <v>67</v>
      </c>
      <c r="Q1268" s="30">
        <f t="shared" si="123"/>
        <v>9</v>
      </c>
      <c r="R1268" s="3">
        <f t="shared" si="124"/>
        <v>19</v>
      </c>
      <c r="S1268" s="3">
        <f t="shared" si="125"/>
        <v>19</v>
      </c>
      <c r="T1268" s="3">
        <f t="shared" si="126"/>
        <v>0</v>
      </c>
      <c r="U1268" s="29">
        <v>7</v>
      </c>
      <c r="V1268" s="10">
        <v>3</v>
      </c>
      <c r="W1268" s="32">
        <v>10</v>
      </c>
      <c r="X1268" s="29">
        <v>11</v>
      </c>
      <c r="Y1268" s="32">
        <v>5</v>
      </c>
      <c r="Z1268" s="32">
        <v>5</v>
      </c>
      <c r="AA1268" s="32">
        <v>9</v>
      </c>
      <c r="AB1268" s="34">
        <v>0</v>
      </c>
      <c r="AC1268" s="34">
        <v>0</v>
      </c>
      <c r="AD1268" s="34">
        <v>0</v>
      </c>
    </row>
    <row r="1269" spans="1:30" ht="12.75">
      <c r="A1269" s="11">
        <v>125</v>
      </c>
      <c r="B1269" s="20" t="s">
        <v>868</v>
      </c>
      <c r="C1269" s="20" t="s">
        <v>7618</v>
      </c>
      <c r="D1269" s="20" t="s">
        <v>3732</v>
      </c>
      <c r="E1269" s="20" t="s">
        <v>3749</v>
      </c>
      <c r="F1269" s="20" t="s">
        <v>3424</v>
      </c>
      <c r="K1269" s="20" t="s">
        <v>2540</v>
      </c>
      <c r="L1269" s="20" t="s">
        <v>3860</v>
      </c>
      <c r="N1269" s="12">
        <f t="shared" si="127"/>
        <v>40.25</v>
      </c>
      <c r="O1269" s="12">
        <f t="shared" si="122"/>
        <v>1.0733333333333333</v>
      </c>
      <c r="P1269" s="26">
        <v>75</v>
      </c>
      <c r="Q1269" s="30">
        <f t="shared" si="123"/>
        <v>9</v>
      </c>
      <c r="R1269" s="3">
        <f t="shared" si="124"/>
        <v>9</v>
      </c>
      <c r="S1269" s="3">
        <f t="shared" si="125"/>
        <v>9</v>
      </c>
      <c r="T1269" s="3">
        <f t="shared" si="126"/>
        <v>0</v>
      </c>
      <c r="U1269" s="29">
        <v>5</v>
      </c>
      <c r="V1269" s="10">
        <v>3</v>
      </c>
      <c r="W1269" s="32">
        <v>7</v>
      </c>
      <c r="X1269" s="29">
        <v>8</v>
      </c>
      <c r="Y1269" s="32">
        <v>0</v>
      </c>
      <c r="Z1269" s="32">
        <v>0</v>
      </c>
      <c r="AA1269" s="32">
        <v>9</v>
      </c>
      <c r="AB1269" s="34">
        <v>0</v>
      </c>
      <c r="AC1269" s="34">
        <v>0</v>
      </c>
      <c r="AD1269" s="34">
        <v>0</v>
      </c>
    </row>
    <row r="1270" spans="1:30" ht="12.75">
      <c r="A1270" s="11">
        <v>812</v>
      </c>
      <c r="B1270" s="20" t="s">
        <v>871</v>
      </c>
      <c r="C1270" s="20" t="s">
        <v>5308</v>
      </c>
      <c r="D1270" s="20" t="s">
        <v>3732</v>
      </c>
      <c r="E1270" s="20" t="s">
        <v>3749</v>
      </c>
      <c r="F1270" s="20" t="s">
        <v>3424</v>
      </c>
      <c r="K1270" s="20" t="s">
        <v>2882</v>
      </c>
      <c r="L1270" s="20" t="s">
        <v>5303</v>
      </c>
      <c r="N1270" s="12">
        <f t="shared" si="127"/>
        <v>40.25</v>
      </c>
      <c r="O1270" s="12">
        <f t="shared" si="122"/>
        <v>1.0733333333333333</v>
      </c>
      <c r="P1270" s="26">
        <v>75</v>
      </c>
      <c r="Q1270" s="30">
        <f t="shared" si="123"/>
        <v>9</v>
      </c>
      <c r="R1270" s="3">
        <f t="shared" si="124"/>
        <v>9</v>
      </c>
      <c r="S1270" s="3">
        <f t="shared" si="125"/>
        <v>9</v>
      </c>
      <c r="T1270" s="3">
        <f t="shared" si="126"/>
        <v>0</v>
      </c>
      <c r="U1270" s="29">
        <v>5</v>
      </c>
      <c r="V1270" s="10">
        <v>3</v>
      </c>
      <c r="W1270" s="32">
        <v>7</v>
      </c>
      <c r="X1270" s="29">
        <v>8</v>
      </c>
      <c r="Y1270" s="32">
        <v>0</v>
      </c>
      <c r="Z1270" s="32">
        <v>0</v>
      </c>
      <c r="AA1270" s="32">
        <v>9</v>
      </c>
      <c r="AB1270" s="34">
        <v>0</v>
      </c>
      <c r="AC1270" s="34">
        <v>0</v>
      </c>
      <c r="AD1270" s="34">
        <v>0</v>
      </c>
    </row>
    <row r="1271" spans="1:30" ht="12.75">
      <c r="A1271" s="11">
        <v>62</v>
      </c>
      <c r="B1271" s="20" t="s">
        <v>871</v>
      </c>
      <c r="C1271" s="20" t="s">
        <v>1619</v>
      </c>
      <c r="D1271" s="20" t="s">
        <v>3732</v>
      </c>
      <c r="E1271" s="20" t="s">
        <v>3749</v>
      </c>
      <c r="F1271" s="20" t="s">
        <v>3424</v>
      </c>
      <c r="K1271" s="20" t="s">
        <v>2882</v>
      </c>
      <c r="L1271" s="20" t="s">
        <v>770</v>
      </c>
      <c r="N1271" s="12">
        <f t="shared" si="127"/>
        <v>40.25</v>
      </c>
      <c r="O1271" s="12">
        <f t="shared" si="122"/>
        <v>1.0733333333333333</v>
      </c>
      <c r="P1271" s="26">
        <v>75</v>
      </c>
      <c r="Q1271" s="30">
        <f t="shared" si="123"/>
        <v>9</v>
      </c>
      <c r="R1271" s="3">
        <f t="shared" si="124"/>
        <v>9</v>
      </c>
      <c r="S1271" s="3">
        <f t="shared" si="125"/>
        <v>9</v>
      </c>
      <c r="T1271" s="3">
        <f t="shared" si="126"/>
        <v>0</v>
      </c>
      <c r="U1271" s="29">
        <v>5</v>
      </c>
      <c r="V1271" s="10">
        <v>3</v>
      </c>
      <c r="W1271" s="32">
        <v>7</v>
      </c>
      <c r="X1271" s="29">
        <v>8</v>
      </c>
      <c r="Y1271" s="32">
        <v>0</v>
      </c>
      <c r="Z1271" s="32">
        <v>0</v>
      </c>
      <c r="AA1271" s="32">
        <v>9</v>
      </c>
      <c r="AB1271" s="34">
        <v>0</v>
      </c>
      <c r="AC1271" s="34">
        <v>0</v>
      </c>
      <c r="AD1271" s="34">
        <v>0</v>
      </c>
    </row>
    <row r="1272" spans="1:30" ht="12.75">
      <c r="A1272" s="11">
        <v>438</v>
      </c>
      <c r="B1272" s="20" t="s">
        <v>871</v>
      </c>
      <c r="C1272" s="20" t="s">
        <v>3516</v>
      </c>
      <c r="D1272" s="20" t="s">
        <v>3732</v>
      </c>
      <c r="E1272" s="20" t="s">
        <v>3749</v>
      </c>
      <c r="F1272" s="20" t="s">
        <v>3424</v>
      </c>
      <c r="K1272" s="20" t="s">
        <v>2879</v>
      </c>
      <c r="L1272" s="20" t="s">
        <v>3523</v>
      </c>
      <c r="N1272" s="12">
        <f t="shared" si="127"/>
        <v>40.25</v>
      </c>
      <c r="O1272" s="12">
        <f t="shared" si="122"/>
        <v>1.0733333333333333</v>
      </c>
      <c r="P1272" s="26">
        <v>75</v>
      </c>
      <c r="Q1272" s="30">
        <f t="shared" si="123"/>
        <v>9</v>
      </c>
      <c r="R1272" s="3">
        <f t="shared" si="124"/>
        <v>9</v>
      </c>
      <c r="S1272" s="3">
        <f t="shared" si="125"/>
        <v>9</v>
      </c>
      <c r="T1272" s="3">
        <f t="shared" si="126"/>
        <v>0</v>
      </c>
      <c r="U1272" s="29">
        <v>5</v>
      </c>
      <c r="V1272" s="10">
        <v>3</v>
      </c>
      <c r="W1272" s="32">
        <v>7</v>
      </c>
      <c r="X1272" s="29">
        <v>8</v>
      </c>
      <c r="Y1272" s="32">
        <v>0</v>
      </c>
      <c r="Z1272" s="32">
        <v>0</v>
      </c>
      <c r="AA1272" s="32">
        <v>9</v>
      </c>
      <c r="AB1272" s="34">
        <v>0</v>
      </c>
      <c r="AC1272" s="34">
        <v>0</v>
      </c>
      <c r="AD1272" s="34">
        <v>0</v>
      </c>
    </row>
    <row r="1273" spans="1:30" ht="12.75">
      <c r="A1273" s="11">
        <v>156</v>
      </c>
      <c r="B1273" s="20" t="s">
        <v>952</v>
      </c>
      <c r="C1273" s="20" t="s">
        <v>962</v>
      </c>
      <c r="D1273" s="20" t="s">
        <v>3732</v>
      </c>
      <c r="E1273" s="20" t="s">
        <v>3749</v>
      </c>
      <c r="F1273" s="20" t="s">
        <v>3424</v>
      </c>
      <c r="K1273" s="20" t="s">
        <v>2867</v>
      </c>
      <c r="L1273" s="20" t="s">
        <v>977</v>
      </c>
      <c r="N1273" s="12">
        <f t="shared" si="127"/>
        <v>45.25</v>
      </c>
      <c r="O1273" s="12">
        <f t="shared" si="122"/>
        <v>2.5857142857142859</v>
      </c>
      <c r="P1273" s="26">
        <v>35</v>
      </c>
      <c r="Q1273" s="30">
        <f t="shared" si="123"/>
        <v>8</v>
      </c>
      <c r="R1273" s="3">
        <f t="shared" si="124"/>
        <v>10</v>
      </c>
      <c r="S1273" s="3">
        <f t="shared" si="125"/>
        <v>10</v>
      </c>
      <c r="T1273" s="3">
        <f t="shared" si="126"/>
        <v>0</v>
      </c>
      <c r="U1273" s="29">
        <v>5</v>
      </c>
      <c r="V1273" s="10">
        <v>6</v>
      </c>
      <c r="W1273" s="32">
        <v>6</v>
      </c>
      <c r="X1273" s="29">
        <v>7</v>
      </c>
      <c r="Y1273" s="32">
        <v>2</v>
      </c>
      <c r="Z1273" s="32">
        <v>0</v>
      </c>
      <c r="AA1273" s="32">
        <v>8</v>
      </c>
      <c r="AB1273" s="34">
        <v>0</v>
      </c>
      <c r="AC1273" s="34">
        <v>0</v>
      </c>
      <c r="AD1273" s="34">
        <v>0</v>
      </c>
    </row>
    <row r="1274" spans="1:30" ht="12.75">
      <c r="A1274" s="11">
        <v>150000</v>
      </c>
      <c r="B1274" s="20" t="s">
        <v>868</v>
      </c>
      <c r="C1274" s="20" t="s">
        <v>7617</v>
      </c>
      <c r="D1274" s="20" t="s">
        <v>3732</v>
      </c>
      <c r="E1274" s="20" t="s">
        <v>3749</v>
      </c>
      <c r="F1274" s="20" t="s">
        <v>3424</v>
      </c>
      <c r="K1274" s="20" t="s">
        <v>771</v>
      </c>
      <c r="L1274" s="20" t="s">
        <v>6447</v>
      </c>
      <c r="M1274" s="39" t="s">
        <v>8850</v>
      </c>
      <c r="N1274" s="12">
        <f t="shared" si="127"/>
        <v>66.75</v>
      </c>
      <c r="O1274" s="12">
        <f t="shared" si="122"/>
        <v>2.9666666666666668</v>
      </c>
      <c r="P1274" s="26">
        <v>45</v>
      </c>
      <c r="Q1274" s="30">
        <f t="shared" si="123"/>
        <v>8</v>
      </c>
      <c r="R1274" s="3">
        <f t="shared" si="124"/>
        <v>18</v>
      </c>
      <c r="S1274" s="3">
        <f t="shared" si="125"/>
        <v>18</v>
      </c>
      <c r="T1274" s="3">
        <f t="shared" si="126"/>
        <v>0</v>
      </c>
      <c r="U1274" s="29">
        <v>6</v>
      </c>
      <c r="V1274" s="10">
        <v>6</v>
      </c>
      <c r="W1274" s="32">
        <v>8</v>
      </c>
      <c r="X1274" s="29">
        <v>15</v>
      </c>
      <c r="Y1274" s="32">
        <v>5</v>
      </c>
      <c r="Z1274" s="32">
        <v>5</v>
      </c>
      <c r="AA1274" s="32">
        <v>8</v>
      </c>
      <c r="AB1274" s="34">
        <v>0</v>
      </c>
      <c r="AC1274" s="34">
        <v>0</v>
      </c>
      <c r="AD1274" s="34">
        <v>0</v>
      </c>
    </row>
    <row r="1275" spans="1:30" ht="12.75">
      <c r="A1275" s="11">
        <v>625000</v>
      </c>
      <c r="B1275" s="20" t="s">
        <v>868</v>
      </c>
      <c r="C1275" s="20" t="s">
        <v>649</v>
      </c>
      <c r="D1275" s="20" t="s">
        <v>3732</v>
      </c>
      <c r="E1275" s="20" t="s">
        <v>3749</v>
      </c>
      <c r="F1275" s="20" t="s">
        <v>3424</v>
      </c>
      <c r="K1275" s="20" t="s">
        <v>771</v>
      </c>
      <c r="L1275" s="20" t="s">
        <v>936</v>
      </c>
      <c r="N1275" s="12">
        <f t="shared" si="127"/>
        <v>66.75</v>
      </c>
      <c r="O1275" s="12">
        <f t="shared" si="122"/>
        <v>2.9666666666666668</v>
      </c>
      <c r="P1275" s="26">
        <v>45</v>
      </c>
      <c r="Q1275" s="30">
        <f t="shared" si="123"/>
        <v>8</v>
      </c>
      <c r="R1275" s="3">
        <f t="shared" si="124"/>
        <v>18</v>
      </c>
      <c r="S1275" s="3">
        <f t="shared" si="125"/>
        <v>18</v>
      </c>
      <c r="T1275" s="3">
        <f t="shared" si="126"/>
        <v>0</v>
      </c>
      <c r="U1275" s="29">
        <v>6</v>
      </c>
      <c r="V1275" s="10">
        <v>6</v>
      </c>
      <c r="W1275" s="32">
        <v>8</v>
      </c>
      <c r="X1275" s="29">
        <v>15</v>
      </c>
      <c r="Y1275" s="32">
        <v>5</v>
      </c>
      <c r="Z1275" s="32">
        <v>5</v>
      </c>
      <c r="AA1275" s="32">
        <v>8</v>
      </c>
      <c r="AB1275" s="34">
        <v>0</v>
      </c>
      <c r="AC1275" s="34">
        <v>0</v>
      </c>
      <c r="AD1275" s="34">
        <v>0</v>
      </c>
    </row>
    <row r="1276" spans="1:30" ht="12.75">
      <c r="A1276" s="11">
        <v>400000</v>
      </c>
      <c r="B1276" s="20" t="s">
        <v>868</v>
      </c>
      <c r="C1276" s="20" t="s">
        <v>7647</v>
      </c>
      <c r="D1276" s="20" t="s">
        <v>3732</v>
      </c>
      <c r="E1276" s="20" t="s">
        <v>3749</v>
      </c>
      <c r="F1276" s="20" t="s">
        <v>3424</v>
      </c>
      <c r="K1276" s="20" t="s">
        <v>2624</v>
      </c>
      <c r="L1276" s="20" t="s">
        <v>6008</v>
      </c>
      <c r="N1276" s="12">
        <f t="shared" si="127"/>
        <v>49.50</v>
      </c>
      <c r="O1276" s="12">
        <f t="shared" si="122"/>
        <v>3.30</v>
      </c>
      <c r="P1276" s="26">
        <v>30</v>
      </c>
      <c r="Q1276" s="30">
        <f t="shared" si="123"/>
        <v>8</v>
      </c>
      <c r="R1276" s="3">
        <f t="shared" si="124"/>
        <v>11</v>
      </c>
      <c r="S1276" s="3">
        <f t="shared" si="125"/>
        <v>11</v>
      </c>
      <c r="T1276" s="3">
        <f t="shared" si="126"/>
        <v>0</v>
      </c>
      <c r="U1276" s="29">
        <v>6</v>
      </c>
      <c r="V1276" s="10">
        <v>5</v>
      </c>
      <c r="W1276" s="32">
        <v>7</v>
      </c>
      <c r="X1276" s="29">
        <v>13</v>
      </c>
      <c r="Y1276" s="32">
        <v>0</v>
      </c>
      <c r="Z1276" s="32">
        <v>3</v>
      </c>
      <c r="AA1276" s="32">
        <v>8</v>
      </c>
      <c r="AB1276" s="34">
        <v>0</v>
      </c>
      <c r="AC1276" s="34">
        <v>0</v>
      </c>
      <c r="AD1276" s="34">
        <v>0</v>
      </c>
    </row>
    <row r="1277" spans="1:30" ht="12.75">
      <c r="A1277" s="11">
        <v>2577</v>
      </c>
      <c r="B1277" s="20" t="s">
        <v>872</v>
      </c>
      <c r="D1277" s="20" t="s">
        <v>3732</v>
      </c>
      <c r="E1277" s="20" t="s">
        <v>3749</v>
      </c>
      <c r="F1277" s="20" t="s">
        <v>3424</v>
      </c>
      <c r="J1277" s="20" t="s">
        <v>7812</v>
      </c>
      <c r="K1277" s="20" t="s">
        <v>2883</v>
      </c>
      <c r="L1277" s="20" t="s">
        <v>8127</v>
      </c>
      <c r="N1277" s="12">
        <f t="shared" si="127"/>
        <v>53.75</v>
      </c>
      <c r="O1277" s="12">
        <f t="shared" si="122"/>
        <v>2.6875</v>
      </c>
      <c r="P1277" s="26">
        <v>40</v>
      </c>
      <c r="Q1277" s="30">
        <f t="shared" si="123"/>
        <v>8</v>
      </c>
      <c r="R1277" s="3">
        <f t="shared" si="124"/>
        <v>13</v>
      </c>
      <c r="S1277" s="3">
        <f t="shared" si="125"/>
        <v>13</v>
      </c>
      <c r="T1277" s="3">
        <f t="shared" si="126"/>
        <v>0</v>
      </c>
      <c r="U1277" s="29">
        <v>6</v>
      </c>
      <c r="V1277" s="10">
        <v>5</v>
      </c>
      <c r="W1277" s="32">
        <v>7</v>
      </c>
      <c r="X1277" s="29">
        <v>14</v>
      </c>
      <c r="Y1277" s="32">
        <v>5</v>
      </c>
      <c r="Z1277" s="32">
        <v>0</v>
      </c>
      <c r="AA1277" s="32">
        <v>8</v>
      </c>
      <c r="AB1277" s="34">
        <v>0</v>
      </c>
      <c r="AC1277" s="34">
        <v>0</v>
      </c>
      <c r="AD1277" s="34">
        <v>0</v>
      </c>
    </row>
    <row r="1278" spans="1:30" ht="12.75">
      <c r="A1278" s="11">
        <v>224719</v>
      </c>
      <c r="B1278" s="20" t="s">
        <v>870</v>
      </c>
      <c r="C1278" s="20" t="s">
        <v>3086</v>
      </c>
      <c r="D1278" s="20" t="s">
        <v>3732</v>
      </c>
      <c r="E1278" s="20" t="s">
        <v>3749</v>
      </c>
      <c r="F1278" s="20" t="s">
        <v>3424</v>
      </c>
      <c r="K1278" s="20" t="s">
        <v>2882</v>
      </c>
      <c r="L1278" s="20" t="s">
        <v>3115</v>
      </c>
      <c r="N1278" s="12">
        <f t="shared" si="127"/>
        <v>53</v>
      </c>
      <c r="O1278" s="12">
        <f t="shared" si="122"/>
        <v>2.65</v>
      </c>
      <c r="P1278" s="26">
        <v>40</v>
      </c>
      <c r="Q1278" s="30">
        <f t="shared" si="123"/>
        <v>8</v>
      </c>
      <c r="R1278" s="3">
        <f t="shared" si="124"/>
        <v>13</v>
      </c>
      <c r="S1278" s="3">
        <f t="shared" si="125"/>
        <v>13</v>
      </c>
      <c r="T1278" s="3">
        <f t="shared" si="126"/>
        <v>0</v>
      </c>
      <c r="U1278" s="29">
        <v>6</v>
      </c>
      <c r="V1278" s="10">
        <v>5</v>
      </c>
      <c r="W1278" s="32">
        <v>7</v>
      </c>
      <c r="X1278" s="29">
        <v>11</v>
      </c>
      <c r="Y1278" s="32">
        <v>5</v>
      </c>
      <c r="Z1278" s="32">
        <v>0</v>
      </c>
      <c r="AA1278" s="32">
        <v>8</v>
      </c>
      <c r="AB1278" s="34">
        <v>0</v>
      </c>
      <c r="AC1278" s="34">
        <v>0</v>
      </c>
      <c r="AD1278" s="34">
        <v>0</v>
      </c>
    </row>
    <row r="1279" spans="1:30" ht="12.75">
      <c r="A1279" s="11">
        <v>537356</v>
      </c>
      <c r="B1279" s="20" t="s">
        <v>870</v>
      </c>
      <c r="C1279" s="20" t="s">
        <v>3086</v>
      </c>
      <c r="D1279" s="20" t="s">
        <v>3732</v>
      </c>
      <c r="E1279" s="20" t="s">
        <v>3749</v>
      </c>
      <c r="F1279" s="20" t="s">
        <v>3424</v>
      </c>
      <c r="K1279" s="20" t="s">
        <v>771</v>
      </c>
      <c r="L1279" s="20" t="s">
        <v>3112</v>
      </c>
      <c r="N1279" s="12">
        <f t="shared" si="127"/>
        <v>53</v>
      </c>
      <c r="O1279" s="12">
        <f t="shared" si="122"/>
        <v>2.65</v>
      </c>
      <c r="P1279" s="26">
        <v>40</v>
      </c>
      <c r="Q1279" s="30">
        <f t="shared" si="123"/>
        <v>8</v>
      </c>
      <c r="R1279" s="3">
        <f t="shared" si="124"/>
        <v>13</v>
      </c>
      <c r="S1279" s="3">
        <f t="shared" si="125"/>
        <v>13</v>
      </c>
      <c r="T1279" s="3">
        <f t="shared" si="126"/>
        <v>0</v>
      </c>
      <c r="U1279" s="29">
        <v>6</v>
      </c>
      <c r="V1279" s="10">
        <v>5</v>
      </c>
      <c r="W1279" s="32">
        <v>7</v>
      </c>
      <c r="X1279" s="29">
        <v>11</v>
      </c>
      <c r="Y1279" s="32">
        <v>5</v>
      </c>
      <c r="Z1279" s="32">
        <v>0</v>
      </c>
      <c r="AA1279" s="32">
        <v>8</v>
      </c>
      <c r="AB1279" s="34">
        <v>0</v>
      </c>
      <c r="AC1279" s="34">
        <v>0</v>
      </c>
      <c r="AD1279" s="34">
        <v>0</v>
      </c>
    </row>
    <row r="1280" spans="1:30" ht="12.75">
      <c r="A1280" s="11">
        <v>1250</v>
      </c>
      <c r="B1280" s="20" t="s">
        <v>871</v>
      </c>
      <c r="C1280" s="20" t="s">
        <v>5089</v>
      </c>
      <c r="D1280" s="20" t="s">
        <v>3732</v>
      </c>
      <c r="E1280" s="20" t="s">
        <v>3749</v>
      </c>
      <c r="F1280" s="20" t="s">
        <v>3424</v>
      </c>
      <c r="K1280" s="20" t="s">
        <v>2882</v>
      </c>
      <c r="L1280" s="20" t="s">
        <v>5095</v>
      </c>
      <c r="N1280" s="12">
        <f t="shared" si="127"/>
        <v>53</v>
      </c>
      <c r="O1280" s="12">
        <f t="shared" si="122"/>
        <v>2.65</v>
      </c>
      <c r="P1280" s="26">
        <v>40</v>
      </c>
      <c r="Q1280" s="30">
        <f t="shared" si="123"/>
        <v>8</v>
      </c>
      <c r="R1280" s="3">
        <f t="shared" si="124"/>
        <v>13</v>
      </c>
      <c r="S1280" s="3">
        <f t="shared" si="125"/>
        <v>13</v>
      </c>
      <c r="T1280" s="3">
        <f t="shared" si="126"/>
        <v>0</v>
      </c>
      <c r="U1280" s="29">
        <v>6</v>
      </c>
      <c r="V1280" s="10">
        <v>5</v>
      </c>
      <c r="W1280" s="32">
        <v>7</v>
      </c>
      <c r="X1280" s="29">
        <v>11</v>
      </c>
      <c r="Y1280" s="32">
        <v>5</v>
      </c>
      <c r="Z1280" s="32">
        <v>0</v>
      </c>
      <c r="AA1280" s="32">
        <v>8</v>
      </c>
      <c r="AB1280" s="34">
        <v>0</v>
      </c>
      <c r="AC1280" s="34">
        <v>0</v>
      </c>
      <c r="AD1280" s="34">
        <v>0</v>
      </c>
    </row>
    <row r="1281" spans="1:30" ht="12.75">
      <c r="A1281" s="11">
        <v>388125</v>
      </c>
      <c r="B1281" s="20" t="s">
        <v>871</v>
      </c>
      <c r="C1281" s="20" t="s">
        <v>7789</v>
      </c>
      <c r="D1281" s="20" t="s">
        <v>3732</v>
      </c>
      <c r="E1281" s="20" t="s">
        <v>3749</v>
      </c>
      <c r="F1281" s="20" t="s">
        <v>3424</v>
      </c>
      <c r="K1281" s="20" t="s">
        <v>771</v>
      </c>
      <c r="L1281" s="20" t="s">
        <v>7795</v>
      </c>
      <c r="N1281" s="12">
        <f t="shared" si="127"/>
        <v>53</v>
      </c>
      <c r="O1281" s="12">
        <f t="shared" si="122"/>
        <v>2.65</v>
      </c>
      <c r="P1281" s="26">
        <v>40</v>
      </c>
      <c r="Q1281" s="30">
        <f t="shared" si="123"/>
        <v>8</v>
      </c>
      <c r="R1281" s="3">
        <f t="shared" si="124"/>
        <v>13</v>
      </c>
      <c r="S1281" s="3">
        <f t="shared" si="125"/>
        <v>13</v>
      </c>
      <c r="T1281" s="3">
        <f t="shared" si="126"/>
        <v>0</v>
      </c>
      <c r="U1281" s="29">
        <v>6</v>
      </c>
      <c r="V1281" s="10">
        <v>5</v>
      </c>
      <c r="W1281" s="32">
        <v>7</v>
      </c>
      <c r="X1281" s="29">
        <v>11</v>
      </c>
      <c r="Y1281" s="32">
        <v>5</v>
      </c>
      <c r="Z1281" s="32">
        <v>0</v>
      </c>
      <c r="AA1281" s="32">
        <v>8</v>
      </c>
      <c r="AB1281" s="34">
        <v>0</v>
      </c>
      <c r="AC1281" s="34">
        <v>0</v>
      </c>
      <c r="AD1281" s="34">
        <v>0</v>
      </c>
    </row>
    <row r="1282" spans="1:30" ht="12.75">
      <c r="A1282" s="11">
        <v>306</v>
      </c>
      <c r="B1282" s="20" t="s">
        <v>871</v>
      </c>
      <c r="C1282" s="20" t="s">
        <v>1374</v>
      </c>
      <c r="D1282" s="20" t="s">
        <v>3732</v>
      </c>
      <c r="E1282" s="20" t="s">
        <v>3749</v>
      </c>
      <c r="F1282" s="20" t="s">
        <v>3424</v>
      </c>
      <c r="K1282" s="20" t="s">
        <v>2867</v>
      </c>
      <c r="L1282" s="20" t="s">
        <v>1382</v>
      </c>
      <c r="N1282" s="12">
        <f t="shared" si="127"/>
        <v>46.75</v>
      </c>
      <c r="O1282" s="12">
        <f t="shared" si="128" ref="O1282:O1345">N1282/(P1282*0.5)</f>
        <v>2.3375</v>
      </c>
      <c r="P1282" s="26">
        <v>40</v>
      </c>
      <c r="Q1282" s="30">
        <f t="shared" si="129" ref="Q1282:Q1345">MAX(Y1282:AD1282)</f>
        <v>8</v>
      </c>
      <c r="R1282" s="3">
        <f t="shared" si="130" ref="R1282:R1345">SUM(Y1282:AD1282)</f>
        <v>11</v>
      </c>
      <c r="S1282" s="3">
        <f t="shared" si="131" ref="S1282:S1345">SUM(Y1282:AA1282)</f>
        <v>11</v>
      </c>
      <c r="T1282" s="3">
        <f t="shared" si="132" ref="T1282:T1345">SUM(AB1282:AD1282)</f>
        <v>0</v>
      </c>
      <c r="U1282" s="29">
        <v>6</v>
      </c>
      <c r="V1282" s="10">
        <v>5</v>
      </c>
      <c r="W1282" s="32">
        <v>6</v>
      </c>
      <c r="X1282" s="29">
        <v>7</v>
      </c>
      <c r="Y1282" s="32">
        <v>2</v>
      </c>
      <c r="Z1282" s="32">
        <v>1</v>
      </c>
      <c r="AA1282" s="32">
        <v>8</v>
      </c>
      <c r="AB1282" s="34">
        <v>0</v>
      </c>
      <c r="AC1282" s="34">
        <v>0</v>
      </c>
      <c r="AD1282" s="34">
        <v>0</v>
      </c>
    </row>
    <row r="1283" spans="1:30" ht="12.75">
      <c r="A1283" s="11">
        <v>389157</v>
      </c>
      <c r="B1283" s="20" t="s">
        <v>872</v>
      </c>
      <c r="D1283" s="20" t="s">
        <v>3732</v>
      </c>
      <c r="E1283" s="20" t="s">
        <v>3749</v>
      </c>
      <c r="F1283" s="20" t="s">
        <v>3424</v>
      </c>
      <c r="K1283" s="20" t="s">
        <v>771</v>
      </c>
      <c r="L1283" s="20" t="s">
        <v>1876</v>
      </c>
      <c r="N1283" s="12">
        <f t="shared" si="127"/>
        <v>64.50</v>
      </c>
      <c r="O1283" s="12">
        <f t="shared" si="128"/>
        <v>2.58</v>
      </c>
      <c r="P1283" s="26">
        <v>50</v>
      </c>
      <c r="Q1283" s="30">
        <f t="shared" si="129"/>
        <v>8</v>
      </c>
      <c r="R1283" s="3">
        <f t="shared" si="130"/>
        <v>18</v>
      </c>
      <c r="S1283" s="3">
        <f t="shared" si="131"/>
        <v>18</v>
      </c>
      <c r="T1283" s="3">
        <f t="shared" si="132"/>
        <v>0</v>
      </c>
      <c r="U1283" s="29">
        <v>6</v>
      </c>
      <c r="V1283" s="10">
        <v>5</v>
      </c>
      <c r="W1283" s="32">
        <v>8</v>
      </c>
      <c r="X1283" s="29">
        <v>12</v>
      </c>
      <c r="Y1283" s="32">
        <v>5</v>
      </c>
      <c r="Z1283" s="32">
        <v>5</v>
      </c>
      <c r="AA1283" s="32">
        <v>8</v>
      </c>
      <c r="AB1283" s="34">
        <v>0</v>
      </c>
      <c r="AC1283" s="34">
        <v>0</v>
      </c>
      <c r="AD1283" s="34">
        <v>0</v>
      </c>
    </row>
    <row r="1284" spans="1:30" ht="12.75">
      <c r="A1284" s="11">
        <v>62</v>
      </c>
      <c r="B1284" s="20" t="s">
        <v>868</v>
      </c>
      <c r="C1284" s="20" t="s">
        <v>638</v>
      </c>
      <c r="D1284" s="20" t="s">
        <v>3732</v>
      </c>
      <c r="E1284" s="20" t="s">
        <v>3749</v>
      </c>
      <c r="F1284" s="20" t="s">
        <v>3424</v>
      </c>
      <c r="K1284" s="20" t="s">
        <v>2882</v>
      </c>
      <c r="L1284" s="20" t="s">
        <v>3861</v>
      </c>
      <c r="N1284" s="12">
        <f t="shared" si="127"/>
        <v>40.75</v>
      </c>
      <c r="O1284" s="12">
        <f t="shared" si="128"/>
        <v>2.4696969696969697</v>
      </c>
      <c r="P1284" s="26">
        <v>33</v>
      </c>
      <c r="Q1284" s="30">
        <f t="shared" si="129"/>
        <v>8</v>
      </c>
      <c r="R1284" s="3">
        <f t="shared" si="130"/>
        <v>8</v>
      </c>
      <c r="S1284" s="3">
        <f t="shared" si="131"/>
        <v>8</v>
      </c>
      <c r="T1284" s="3">
        <f t="shared" si="132"/>
        <v>0</v>
      </c>
      <c r="U1284" s="29">
        <v>5</v>
      </c>
      <c r="V1284" s="10">
        <v>4</v>
      </c>
      <c r="W1284" s="32">
        <v>8</v>
      </c>
      <c r="X1284" s="29">
        <v>7</v>
      </c>
      <c r="Y1284" s="32">
        <v>0</v>
      </c>
      <c r="Z1284" s="32">
        <v>0</v>
      </c>
      <c r="AA1284" s="32">
        <v>8</v>
      </c>
      <c r="AB1284" s="34">
        <v>0</v>
      </c>
      <c r="AC1284" s="34">
        <v>0</v>
      </c>
      <c r="AD1284" s="34">
        <v>0</v>
      </c>
    </row>
    <row r="1285" spans="1:30" ht="12.75">
      <c r="A1285" s="11">
        <v>62</v>
      </c>
      <c r="B1285" s="20" t="s">
        <v>952</v>
      </c>
      <c r="C1285" s="20" t="s">
        <v>966</v>
      </c>
      <c r="D1285" s="20" t="s">
        <v>3732</v>
      </c>
      <c r="E1285" s="20" t="s">
        <v>3749</v>
      </c>
      <c r="F1285" s="20" t="s">
        <v>3424</v>
      </c>
      <c r="K1285" s="20" t="s">
        <v>2882</v>
      </c>
      <c r="L1285" s="20" t="s">
        <v>985</v>
      </c>
      <c r="N1285" s="12">
        <f t="shared" si="127"/>
        <v>40.75</v>
      </c>
      <c r="O1285" s="12">
        <f t="shared" si="128"/>
        <v>2.4696969696969697</v>
      </c>
      <c r="P1285" s="26">
        <v>33</v>
      </c>
      <c r="Q1285" s="30">
        <f t="shared" si="129"/>
        <v>8</v>
      </c>
      <c r="R1285" s="3">
        <f t="shared" si="130"/>
        <v>8</v>
      </c>
      <c r="S1285" s="3">
        <f t="shared" si="131"/>
        <v>8</v>
      </c>
      <c r="T1285" s="3">
        <f t="shared" si="132"/>
        <v>0</v>
      </c>
      <c r="U1285" s="29">
        <v>5</v>
      </c>
      <c r="V1285" s="10">
        <v>4</v>
      </c>
      <c r="W1285" s="32">
        <v>8</v>
      </c>
      <c r="X1285" s="29">
        <v>7</v>
      </c>
      <c r="Y1285" s="32">
        <v>0</v>
      </c>
      <c r="Z1285" s="32">
        <v>0</v>
      </c>
      <c r="AA1285" s="32">
        <v>8</v>
      </c>
      <c r="AB1285" s="34">
        <v>0</v>
      </c>
      <c r="AC1285" s="34">
        <v>0</v>
      </c>
      <c r="AD1285" s="34">
        <v>0</v>
      </c>
    </row>
    <row r="1286" spans="1:30" ht="12.75">
      <c r="A1286" s="11">
        <v>68925</v>
      </c>
      <c r="B1286" s="20" t="s">
        <v>872</v>
      </c>
      <c r="C1286" s="20" t="s">
        <v>6087</v>
      </c>
      <c r="D1286" s="20" t="s">
        <v>3732</v>
      </c>
      <c r="E1286" s="20" t="s">
        <v>3749</v>
      </c>
      <c r="F1286" s="20" t="s">
        <v>3424</v>
      </c>
      <c r="G1286" s="48" t="s">
        <v>8207</v>
      </c>
      <c r="J1286" s="20" t="s">
        <v>7812</v>
      </c>
      <c r="K1286" s="20" t="s">
        <v>2624</v>
      </c>
      <c r="L1286" s="20" t="s">
        <v>8104</v>
      </c>
      <c r="N1286" s="12">
        <f t="shared" si="127"/>
        <v>49.75</v>
      </c>
      <c r="O1286" s="12">
        <f t="shared" si="128"/>
        <v>2.6184210526315788</v>
      </c>
      <c r="P1286" s="26">
        <v>38</v>
      </c>
      <c r="Q1286" s="30">
        <f t="shared" si="129"/>
        <v>8</v>
      </c>
      <c r="R1286" s="3">
        <f t="shared" si="130"/>
        <v>12</v>
      </c>
      <c r="S1286" s="3">
        <f t="shared" si="131"/>
        <v>12</v>
      </c>
      <c r="T1286" s="3">
        <f t="shared" si="132"/>
        <v>0</v>
      </c>
      <c r="U1286" s="29">
        <v>6</v>
      </c>
      <c r="V1286" s="10">
        <v>4</v>
      </c>
      <c r="W1286" s="32">
        <v>7</v>
      </c>
      <c r="X1286" s="29">
        <v>12</v>
      </c>
      <c r="Y1286" s="32">
        <v>0</v>
      </c>
      <c r="Z1286" s="32">
        <v>4</v>
      </c>
      <c r="AA1286" s="32">
        <v>8</v>
      </c>
      <c r="AB1286" s="34">
        <v>0</v>
      </c>
      <c r="AC1286" s="34">
        <v>0</v>
      </c>
      <c r="AD1286" s="34">
        <v>0</v>
      </c>
    </row>
    <row r="1287" spans="1:30" ht="12.75">
      <c r="A1287" s="11">
        <v>156</v>
      </c>
      <c r="B1287" s="20" t="s">
        <v>871</v>
      </c>
      <c r="C1287" s="20" t="s">
        <v>1619</v>
      </c>
      <c r="D1287" s="20" t="s">
        <v>3732</v>
      </c>
      <c r="E1287" s="20" t="s">
        <v>3749</v>
      </c>
      <c r="F1287" s="20" t="s">
        <v>3424</v>
      </c>
      <c r="K1287" s="20" t="s">
        <v>2867</v>
      </c>
      <c r="L1287" s="20" t="s">
        <v>769</v>
      </c>
      <c r="N1287" s="12">
        <f t="shared" si="127"/>
        <v>39.75</v>
      </c>
      <c r="O1287" s="12">
        <f t="shared" si="128"/>
        <v>1.7282608695652173</v>
      </c>
      <c r="P1287" s="26">
        <v>46</v>
      </c>
      <c r="Q1287" s="30">
        <f t="shared" si="129"/>
        <v>8</v>
      </c>
      <c r="R1287" s="3">
        <f t="shared" si="130"/>
        <v>9</v>
      </c>
      <c r="S1287" s="3">
        <f t="shared" si="131"/>
        <v>9</v>
      </c>
      <c r="T1287" s="3">
        <f t="shared" si="132"/>
        <v>0</v>
      </c>
      <c r="U1287" s="29">
        <v>4</v>
      </c>
      <c r="V1287" s="10">
        <v>4</v>
      </c>
      <c r="W1287" s="32">
        <v>6</v>
      </c>
      <c r="X1287" s="29">
        <v>9</v>
      </c>
      <c r="Y1287" s="32">
        <v>1</v>
      </c>
      <c r="Z1287" s="32">
        <v>0</v>
      </c>
      <c r="AA1287" s="32">
        <v>8</v>
      </c>
      <c r="AB1287" s="34">
        <v>0</v>
      </c>
      <c r="AC1287" s="34">
        <v>0</v>
      </c>
      <c r="AD1287" s="34">
        <v>0</v>
      </c>
    </row>
    <row r="1288" spans="1:30" ht="12.75">
      <c r="A1288" s="11">
        <v>11875</v>
      </c>
      <c r="B1288" s="20" t="s">
        <v>870</v>
      </c>
      <c r="C1288" s="20" t="s">
        <v>1347</v>
      </c>
      <c r="D1288" s="20" t="s">
        <v>3732</v>
      </c>
      <c r="E1288" s="20" t="s">
        <v>3749</v>
      </c>
      <c r="F1288" s="20" t="s">
        <v>3424</v>
      </c>
      <c r="K1288" s="20" t="s">
        <v>2867</v>
      </c>
      <c r="L1288" s="20" t="s">
        <v>1334</v>
      </c>
      <c r="N1288" s="12">
        <f t="shared" si="127"/>
        <v>39.75</v>
      </c>
      <c r="O1288" s="12">
        <f t="shared" si="128"/>
        <v>1.7282608695652173</v>
      </c>
      <c r="P1288" s="26">
        <v>46</v>
      </c>
      <c r="Q1288" s="30">
        <f t="shared" si="129"/>
        <v>8</v>
      </c>
      <c r="R1288" s="3">
        <f t="shared" si="130"/>
        <v>9</v>
      </c>
      <c r="S1288" s="3">
        <f t="shared" si="131"/>
        <v>9</v>
      </c>
      <c r="T1288" s="3">
        <f t="shared" si="132"/>
        <v>0</v>
      </c>
      <c r="U1288" s="29">
        <v>4</v>
      </c>
      <c r="V1288" s="10">
        <v>4</v>
      </c>
      <c r="W1288" s="32">
        <v>6</v>
      </c>
      <c r="X1288" s="29">
        <v>9</v>
      </c>
      <c r="Y1288" s="32">
        <v>1</v>
      </c>
      <c r="Z1288" s="32">
        <v>0</v>
      </c>
      <c r="AA1288" s="32">
        <v>8</v>
      </c>
      <c r="AB1288" s="34">
        <v>0</v>
      </c>
      <c r="AC1288" s="34">
        <v>0</v>
      </c>
      <c r="AD1288" s="34">
        <v>0</v>
      </c>
    </row>
    <row r="1289" spans="1:30" ht="12.75">
      <c r="A1289" s="11">
        <v>37500</v>
      </c>
      <c r="B1289" s="20" t="s">
        <v>870</v>
      </c>
      <c r="C1289" s="20" t="s">
        <v>5010</v>
      </c>
      <c r="D1289" s="20" t="s">
        <v>3732</v>
      </c>
      <c r="E1289" s="20" t="s">
        <v>3749</v>
      </c>
      <c r="F1289" s="20" t="s">
        <v>3424</v>
      </c>
      <c r="K1289" s="20" t="s">
        <v>2867</v>
      </c>
      <c r="L1289" s="20" t="s">
        <v>534</v>
      </c>
      <c r="N1289" s="12">
        <f t="shared" si="127"/>
        <v>39.75</v>
      </c>
      <c r="O1289" s="12">
        <f t="shared" si="128"/>
        <v>1.7282608695652173</v>
      </c>
      <c r="P1289" s="26">
        <v>46</v>
      </c>
      <c r="Q1289" s="30">
        <f t="shared" si="129"/>
        <v>8</v>
      </c>
      <c r="R1289" s="3">
        <f t="shared" si="130"/>
        <v>9</v>
      </c>
      <c r="S1289" s="3">
        <f t="shared" si="131"/>
        <v>9</v>
      </c>
      <c r="T1289" s="3">
        <f t="shared" si="132"/>
        <v>0</v>
      </c>
      <c r="U1289" s="29">
        <v>4</v>
      </c>
      <c r="V1289" s="10">
        <v>4</v>
      </c>
      <c r="W1289" s="32">
        <v>6</v>
      </c>
      <c r="X1289" s="29">
        <v>9</v>
      </c>
      <c r="Y1289" s="32">
        <v>1</v>
      </c>
      <c r="Z1289" s="32">
        <v>0</v>
      </c>
      <c r="AA1289" s="32">
        <v>8</v>
      </c>
      <c r="AB1289" s="34">
        <v>0</v>
      </c>
      <c r="AC1289" s="34">
        <v>0</v>
      </c>
      <c r="AD1289" s="34">
        <v>0</v>
      </c>
    </row>
    <row r="1290" spans="1:30" ht="12.75">
      <c r="A1290" s="11">
        <v>344</v>
      </c>
      <c r="B1290" s="20" t="s">
        <v>871</v>
      </c>
      <c r="C1290" s="20" t="s">
        <v>1952</v>
      </c>
      <c r="D1290" s="20" t="s">
        <v>3732</v>
      </c>
      <c r="E1290" s="20" t="s">
        <v>3749</v>
      </c>
      <c r="F1290" s="20" t="s">
        <v>3424</v>
      </c>
      <c r="K1290" s="20" t="s">
        <v>2832</v>
      </c>
      <c r="L1290" s="20" t="s">
        <v>3616</v>
      </c>
      <c r="N1290" s="12">
        <f t="shared" si="127"/>
        <v>43.50</v>
      </c>
      <c r="O1290" s="12">
        <f t="shared" si="128"/>
        <v>2.4857142857142858</v>
      </c>
      <c r="P1290" s="26">
        <v>35</v>
      </c>
      <c r="Q1290" s="30">
        <f t="shared" si="129"/>
        <v>8</v>
      </c>
      <c r="R1290" s="3">
        <f t="shared" si="130"/>
        <v>10</v>
      </c>
      <c r="S1290" s="3">
        <f t="shared" si="131"/>
        <v>10</v>
      </c>
      <c r="T1290" s="3">
        <f t="shared" si="132"/>
        <v>0</v>
      </c>
      <c r="U1290" s="29">
        <v>6</v>
      </c>
      <c r="V1290" s="10">
        <v>3</v>
      </c>
      <c r="W1290" s="32">
        <v>7</v>
      </c>
      <c r="X1290" s="29">
        <v>9</v>
      </c>
      <c r="Y1290" s="32">
        <v>0</v>
      </c>
      <c r="Z1290" s="32">
        <v>2</v>
      </c>
      <c r="AA1290" s="32">
        <v>8</v>
      </c>
      <c r="AB1290" s="34">
        <v>0</v>
      </c>
      <c r="AC1290" s="34">
        <v>0</v>
      </c>
      <c r="AD1290" s="34">
        <v>0</v>
      </c>
    </row>
    <row r="1291" spans="1:30" ht="12.75">
      <c r="A1291" s="11">
        <v>1</v>
      </c>
      <c r="B1291" s="20" t="s">
        <v>877</v>
      </c>
      <c r="C1291" s="20" t="s">
        <v>2236</v>
      </c>
      <c r="D1291" s="20" t="s">
        <v>3732</v>
      </c>
      <c r="E1291" s="20" t="s">
        <v>3749</v>
      </c>
      <c r="F1291" s="20" t="s">
        <v>3424</v>
      </c>
      <c r="K1291" s="20" t="s">
        <v>2832</v>
      </c>
      <c r="L1291" s="20" t="s">
        <v>3640</v>
      </c>
      <c r="N1291" s="12">
        <f t="shared" si="133" ref="N1291:N1354">2*S1291+2*T1291+U1291+1.5*V1291+1.25*W1291+0.25*X1291+2</f>
        <v>43.50</v>
      </c>
      <c r="O1291" s="12">
        <f t="shared" si="128"/>
        <v>2.4857142857142858</v>
      </c>
      <c r="P1291" s="26">
        <v>35</v>
      </c>
      <c r="Q1291" s="30">
        <f t="shared" si="129"/>
        <v>8</v>
      </c>
      <c r="R1291" s="3">
        <f t="shared" si="130"/>
        <v>10</v>
      </c>
      <c r="S1291" s="3">
        <f t="shared" si="131"/>
        <v>10</v>
      </c>
      <c r="T1291" s="3">
        <f t="shared" si="132"/>
        <v>0</v>
      </c>
      <c r="U1291" s="29">
        <v>6</v>
      </c>
      <c r="V1291" s="10">
        <v>3</v>
      </c>
      <c r="W1291" s="32">
        <v>7</v>
      </c>
      <c r="X1291" s="29">
        <v>9</v>
      </c>
      <c r="Y1291" s="32">
        <v>0</v>
      </c>
      <c r="Z1291" s="32">
        <v>2</v>
      </c>
      <c r="AA1291" s="32">
        <v>8</v>
      </c>
      <c r="AB1291" s="34">
        <v>0</v>
      </c>
      <c r="AC1291" s="34">
        <v>0</v>
      </c>
      <c r="AD1291" s="34">
        <v>0</v>
      </c>
    </row>
    <row r="1292" spans="1:30" ht="12.75">
      <c r="A1292" s="11">
        <v>25</v>
      </c>
      <c r="B1292" s="20" t="s">
        <v>870</v>
      </c>
      <c r="C1292" s="20" t="s">
        <v>2612</v>
      </c>
      <c r="D1292" s="20" t="s">
        <v>3732</v>
      </c>
      <c r="E1292" s="20" t="s">
        <v>3749</v>
      </c>
      <c r="F1292" s="20" t="s">
        <v>3424</v>
      </c>
      <c r="K1292" s="20" t="s">
        <v>2624</v>
      </c>
      <c r="L1292" s="20" t="s">
        <v>3431</v>
      </c>
      <c r="N1292" s="12">
        <f t="shared" si="133"/>
        <v>47</v>
      </c>
      <c r="O1292" s="12">
        <f t="shared" si="128"/>
        <v>3.1333333333333333</v>
      </c>
      <c r="P1292" s="26">
        <v>30</v>
      </c>
      <c r="Q1292" s="30">
        <f t="shared" si="129"/>
        <v>7</v>
      </c>
      <c r="R1292" s="3">
        <f t="shared" si="130"/>
        <v>10</v>
      </c>
      <c r="S1292" s="3">
        <f t="shared" si="131"/>
        <v>10</v>
      </c>
      <c r="T1292" s="3">
        <f t="shared" si="132"/>
        <v>0</v>
      </c>
      <c r="U1292" s="29">
        <v>6</v>
      </c>
      <c r="V1292" s="10">
        <v>5</v>
      </c>
      <c r="W1292" s="32">
        <v>7</v>
      </c>
      <c r="X1292" s="29">
        <v>11</v>
      </c>
      <c r="Y1292" s="32">
        <v>0</v>
      </c>
      <c r="Z1292" s="32">
        <v>3</v>
      </c>
      <c r="AA1292" s="32">
        <v>7</v>
      </c>
      <c r="AB1292" s="34">
        <v>0</v>
      </c>
      <c r="AC1292" s="34">
        <v>0</v>
      </c>
      <c r="AD1292" s="34">
        <v>0</v>
      </c>
    </row>
    <row r="1293" spans="1:30" ht="12.75">
      <c r="A1293" s="11">
        <v>25</v>
      </c>
      <c r="B1293" s="20" t="s">
        <v>870</v>
      </c>
      <c r="C1293" s="20" t="s">
        <v>2612</v>
      </c>
      <c r="D1293" s="20" t="s">
        <v>3732</v>
      </c>
      <c r="E1293" s="20" t="s">
        <v>3749</v>
      </c>
      <c r="F1293" s="20" t="s">
        <v>3424</v>
      </c>
      <c r="K1293" s="20" t="s">
        <v>2624</v>
      </c>
      <c r="L1293" s="20" t="s">
        <v>3432</v>
      </c>
      <c r="N1293" s="12">
        <f t="shared" si="133"/>
        <v>47</v>
      </c>
      <c r="O1293" s="12">
        <f t="shared" si="128"/>
        <v>3.1333333333333333</v>
      </c>
      <c r="P1293" s="26">
        <v>30</v>
      </c>
      <c r="Q1293" s="30">
        <f t="shared" si="129"/>
        <v>7</v>
      </c>
      <c r="R1293" s="3">
        <f t="shared" si="130"/>
        <v>10</v>
      </c>
      <c r="S1293" s="3">
        <f t="shared" si="131"/>
        <v>10</v>
      </c>
      <c r="T1293" s="3">
        <f t="shared" si="132"/>
        <v>0</v>
      </c>
      <c r="U1293" s="29">
        <v>6</v>
      </c>
      <c r="V1293" s="10">
        <v>5</v>
      </c>
      <c r="W1293" s="32">
        <v>7</v>
      </c>
      <c r="X1293" s="29">
        <v>11</v>
      </c>
      <c r="Y1293" s="32">
        <v>0</v>
      </c>
      <c r="Z1293" s="32">
        <v>3</v>
      </c>
      <c r="AA1293" s="32">
        <v>7</v>
      </c>
      <c r="AB1293" s="34">
        <v>0</v>
      </c>
      <c r="AC1293" s="34">
        <v>0</v>
      </c>
      <c r="AD1293" s="34">
        <v>0</v>
      </c>
    </row>
    <row r="1294" spans="1:30" ht="12.75">
      <c r="A1294" s="11">
        <v>306</v>
      </c>
      <c r="B1294" s="20" t="s">
        <v>875</v>
      </c>
      <c r="C1294" s="20" t="s">
        <v>4358</v>
      </c>
      <c r="D1294" s="20" t="s">
        <v>3732</v>
      </c>
      <c r="E1294" s="20" t="s">
        <v>3749</v>
      </c>
      <c r="F1294" s="20" t="s">
        <v>3424</v>
      </c>
      <c r="K1294" s="20" t="s">
        <v>771</v>
      </c>
      <c r="L1294" s="20" t="s">
        <v>4315</v>
      </c>
      <c r="N1294" s="12">
        <f t="shared" si="133"/>
        <v>48.50</v>
      </c>
      <c r="O1294" s="12">
        <f t="shared" si="128"/>
        <v>2.4249999999999998</v>
      </c>
      <c r="P1294" s="26">
        <v>40</v>
      </c>
      <c r="Q1294" s="30">
        <f t="shared" si="129"/>
        <v>7</v>
      </c>
      <c r="R1294" s="3">
        <f t="shared" si="130"/>
        <v>11</v>
      </c>
      <c r="S1294" s="3">
        <f t="shared" si="131"/>
        <v>11</v>
      </c>
      <c r="T1294" s="3">
        <f t="shared" si="132"/>
        <v>0</v>
      </c>
      <c r="U1294" s="29">
        <v>6</v>
      </c>
      <c r="V1294" s="10">
        <v>5</v>
      </c>
      <c r="W1294" s="32">
        <v>7</v>
      </c>
      <c r="X1294" s="29">
        <v>9</v>
      </c>
      <c r="Y1294" s="32">
        <v>4</v>
      </c>
      <c r="Z1294" s="32">
        <v>0</v>
      </c>
      <c r="AA1294" s="32">
        <v>7</v>
      </c>
      <c r="AB1294" s="34">
        <v>0</v>
      </c>
      <c r="AC1294" s="34">
        <v>0</v>
      </c>
      <c r="AD1294" s="34">
        <v>0</v>
      </c>
    </row>
    <row r="1295" spans="1:30" ht="12.75">
      <c r="A1295" s="11">
        <v>5568</v>
      </c>
      <c r="B1295" s="20" t="s">
        <v>872</v>
      </c>
      <c r="D1295" s="20" t="s">
        <v>3732</v>
      </c>
      <c r="E1295" s="20" t="s">
        <v>3749</v>
      </c>
      <c r="F1295" s="20" t="s">
        <v>3424</v>
      </c>
      <c r="J1295" s="20" t="s">
        <v>7812</v>
      </c>
      <c r="K1295" s="20" t="s">
        <v>771</v>
      </c>
      <c r="L1295" s="20" t="s">
        <v>8124</v>
      </c>
      <c r="N1295" s="12">
        <f t="shared" si="133"/>
        <v>56.75</v>
      </c>
      <c r="O1295" s="12">
        <f t="shared" si="128"/>
        <v>2.5222222222222221</v>
      </c>
      <c r="P1295" s="26">
        <v>45</v>
      </c>
      <c r="Q1295" s="30">
        <f t="shared" si="129"/>
        <v>7</v>
      </c>
      <c r="R1295" s="3">
        <f t="shared" si="130"/>
        <v>15</v>
      </c>
      <c r="S1295" s="3">
        <f t="shared" si="131"/>
        <v>15</v>
      </c>
      <c r="T1295" s="3">
        <f t="shared" si="132"/>
        <v>0</v>
      </c>
      <c r="U1295" s="29">
        <v>5</v>
      </c>
      <c r="V1295" s="10">
        <v>5</v>
      </c>
      <c r="W1295" s="32">
        <v>7</v>
      </c>
      <c r="X1295" s="29">
        <v>14</v>
      </c>
      <c r="Y1295" s="32">
        <v>4</v>
      </c>
      <c r="Z1295" s="32">
        <v>4</v>
      </c>
      <c r="AA1295" s="32">
        <v>7</v>
      </c>
      <c r="AB1295" s="34">
        <v>0</v>
      </c>
      <c r="AC1295" s="34">
        <v>0</v>
      </c>
      <c r="AD1295" s="34">
        <v>0</v>
      </c>
    </row>
    <row r="1296" spans="1:30" ht="12.75">
      <c r="A1296" s="11">
        <v>338</v>
      </c>
      <c r="B1296" s="20" t="s">
        <v>868</v>
      </c>
      <c r="C1296" s="20" t="s">
        <v>7659</v>
      </c>
      <c r="D1296" s="20" t="s">
        <v>3732</v>
      </c>
      <c r="E1296" s="20" t="s">
        <v>3749</v>
      </c>
      <c r="F1296" s="20" t="s">
        <v>3424</v>
      </c>
      <c r="K1296" s="20" t="s">
        <v>771</v>
      </c>
      <c r="L1296" s="20" t="s">
        <v>6528</v>
      </c>
      <c r="N1296" s="12">
        <f t="shared" si="133"/>
        <v>56</v>
      </c>
      <c r="O1296" s="12">
        <f t="shared" si="128"/>
        <v>2.4888888888888889</v>
      </c>
      <c r="P1296" s="26">
        <v>45</v>
      </c>
      <c r="Q1296" s="30">
        <f t="shared" si="129"/>
        <v>7</v>
      </c>
      <c r="R1296" s="3">
        <f t="shared" si="130"/>
        <v>15</v>
      </c>
      <c r="S1296" s="3">
        <f t="shared" si="131"/>
        <v>15</v>
      </c>
      <c r="T1296" s="3">
        <f t="shared" si="132"/>
        <v>0</v>
      </c>
      <c r="U1296" s="29">
        <v>5</v>
      </c>
      <c r="V1296" s="10">
        <v>5</v>
      </c>
      <c r="W1296" s="32">
        <v>7</v>
      </c>
      <c r="X1296" s="29">
        <v>11</v>
      </c>
      <c r="Y1296" s="32">
        <v>4</v>
      </c>
      <c r="Z1296" s="32">
        <v>4</v>
      </c>
      <c r="AA1296" s="32">
        <v>7</v>
      </c>
      <c r="AB1296" s="34">
        <v>0</v>
      </c>
      <c r="AC1296" s="34">
        <v>0</v>
      </c>
      <c r="AD1296" s="34">
        <v>0</v>
      </c>
    </row>
    <row r="1297" spans="1:30" ht="12.75">
      <c r="A1297" s="11">
        <v>25000</v>
      </c>
      <c r="B1297" s="20" t="s">
        <v>870</v>
      </c>
      <c r="C1297" s="20" t="s">
        <v>3190</v>
      </c>
      <c r="D1297" s="20" t="s">
        <v>3732</v>
      </c>
      <c r="E1297" s="20" t="s">
        <v>3749</v>
      </c>
      <c r="F1297" s="20" t="s">
        <v>3424</v>
      </c>
      <c r="K1297" s="20" t="s">
        <v>771</v>
      </c>
      <c r="L1297" s="20" t="s">
        <v>3218</v>
      </c>
      <c r="N1297" s="12">
        <f t="shared" si="133"/>
        <v>56</v>
      </c>
      <c r="O1297" s="12">
        <f t="shared" si="128"/>
        <v>2.4888888888888889</v>
      </c>
      <c r="P1297" s="26">
        <v>45</v>
      </c>
      <c r="Q1297" s="30">
        <f t="shared" si="129"/>
        <v>7</v>
      </c>
      <c r="R1297" s="3">
        <f t="shared" si="130"/>
        <v>15</v>
      </c>
      <c r="S1297" s="3">
        <f t="shared" si="131"/>
        <v>15</v>
      </c>
      <c r="T1297" s="3">
        <f t="shared" si="132"/>
        <v>0</v>
      </c>
      <c r="U1297" s="29">
        <v>5</v>
      </c>
      <c r="V1297" s="10">
        <v>5</v>
      </c>
      <c r="W1297" s="32">
        <v>7</v>
      </c>
      <c r="X1297" s="29">
        <v>11</v>
      </c>
      <c r="Y1297" s="32">
        <v>4</v>
      </c>
      <c r="Z1297" s="32">
        <v>4</v>
      </c>
      <c r="AA1297" s="32">
        <v>7</v>
      </c>
      <c r="AB1297" s="34">
        <v>0</v>
      </c>
      <c r="AC1297" s="34">
        <v>0</v>
      </c>
      <c r="AD1297" s="34">
        <v>0</v>
      </c>
    </row>
    <row r="1298" spans="1:30" ht="12.75">
      <c r="A1298" s="11">
        <v>687500</v>
      </c>
      <c r="B1298" s="20" t="s">
        <v>871</v>
      </c>
      <c r="C1298" s="20" t="s">
        <v>7789</v>
      </c>
      <c r="D1298" s="20" t="s">
        <v>3732</v>
      </c>
      <c r="E1298" s="20" t="s">
        <v>3749</v>
      </c>
      <c r="F1298" s="20" t="s">
        <v>3424</v>
      </c>
      <c r="K1298" s="20" t="s">
        <v>771</v>
      </c>
      <c r="L1298" s="20" t="s">
        <v>7796</v>
      </c>
      <c r="N1298" s="12">
        <f t="shared" si="133"/>
        <v>56</v>
      </c>
      <c r="O1298" s="12">
        <f t="shared" si="128"/>
        <v>2.4888888888888889</v>
      </c>
      <c r="P1298" s="26">
        <v>45</v>
      </c>
      <c r="Q1298" s="30">
        <f t="shared" si="129"/>
        <v>7</v>
      </c>
      <c r="R1298" s="3">
        <f t="shared" si="130"/>
        <v>15</v>
      </c>
      <c r="S1298" s="3">
        <f t="shared" si="131"/>
        <v>15</v>
      </c>
      <c r="T1298" s="3">
        <f t="shared" si="132"/>
        <v>0</v>
      </c>
      <c r="U1298" s="29">
        <v>5</v>
      </c>
      <c r="V1298" s="10">
        <v>5</v>
      </c>
      <c r="W1298" s="32">
        <v>7</v>
      </c>
      <c r="X1298" s="29">
        <v>11</v>
      </c>
      <c r="Y1298" s="32">
        <v>4</v>
      </c>
      <c r="Z1298" s="32">
        <v>4</v>
      </c>
      <c r="AA1298" s="32">
        <v>7</v>
      </c>
      <c r="AB1298" s="34">
        <v>0</v>
      </c>
      <c r="AC1298" s="34">
        <v>0</v>
      </c>
      <c r="AD1298" s="34">
        <v>0</v>
      </c>
    </row>
    <row r="1299" spans="1:30" ht="12.75">
      <c r="A1299" s="11">
        <v>37500</v>
      </c>
      <c r="B1299" s="20" t="s">
        <v>870</v>
      </c>
      <c r="C1299" s="20" t="s">
        <v>2934</v>
      </c>
      <c r="D1299" s="20" t="s">
        <v>3732</v>
      </c>
      <c r="E1299" s="20" t="s">
        <v>3749</v>
      </c>
      <c r="F1299" s="20" t="s">
        <v>3424</v>
      </c>
      <c r="K1299" s="20" t="s">
        <v>771</v>
      </c>
      <c r="L1299" s="20" t="s">
        <v>2941</v>
      </c>
      <c r="N1299" s="12">
        <f t="shared" si="133"/>
        <v>57.25</v>
      </c>
      <c r="O1299" s="12">
        <f t="shared" si="128"/>
        <v>2.2450980392156863</v>
      </c>
      <c r="P1299" s="26">
        <v>51</v>
      </c>
      <c r="Q1299" s="30">
        <f t="shared" si="129"/>
        <v>7</v>
      </c>
      <c r="R1299" s="3">
        <f t="shared" si="130"/>
        <v>15</v>
      </c>
      <c r="S1299" s="3">
        <f t="shared" si="131"/>
        <v>15</v>
      </c>
      <c r="T1299" s="3">
        <f t="shared" si="132"/>
        <v>0</v>
      </c>
      <c r="U1299" s="29">
        <v>5</v>
      </c>
      <c r="V1299" s="10">
        <v>5</v>
      </c>
      <c r="W1299" s="32">
        <v>8</v>
      </c>
      <c r="X1299" s="29">
        <v>11</v>
      </c>
      <c r="Y1299" s="32">
        <v>4</v>
      </c>
      <c r="Z1299" s="32">
        <v>4</v>
      </c>
      <c r="AA1299" s="32">
        <v>7</v>
      </c>
      <c r="AB1299" s="34">
        <v>0</v>
      </c>
      <c r="AC1299" s="34">
        <v>0</v>
      </c>
      <c r="AD1299" s="34">
        <v>0</v>
      </c>
    </row>
    <row r="1300" spans="1:30" ht="12.75">
      <c r="A1300" s="11">
        <v>11875</v>
      </c>
      <c r="B1300" s="20" t="s">
        <v>870</v>
      </c>
      <c r="C1300" s="20" t="s">
        <v>2612</v>
      </c>
      <c r="D1300" s="20" t="s">
        <v>3732</v>
      </c>
      <c r="E1300" s="20" t="s">
        <v>3749</v>
      </c>
      <c r="F1300" s="20" t="s">
        <v>3424</v>
      </c>
      <c r="K1300" s="20" t="s">
        <v>2624</v>
      </c>
      <c r="L1300" s="20" t="s">
        <v>2625</v>
      </c>
      <c r="N1300" s="12">
        <f t="shared" si="133"/>
        <v>42.75</v>
      </c>
      <c r="O1300" s="12">
        <f t="shared" si="128"/>
        <v>2.85</v>
      </c>
      <c r="P1300" s="26">
        <v>30</v>
      </c>
      <c r="Q1300" s="30">
        <f t="shared" si="129"/>
        <v>7</v>
      </c>
      <c r="R1300" s="3">
        <f t="shared" si="130"/>
        <v>10</v>
      </c>
      <c r="S1300" s="3">
        <f t="shared" si="131"/>
        <v>10</v>
      </c>
      <c r="T1300" s="3">
        <f t="shared" si="132"/>
        <v>0</v>
      </c>
      <c r="U1300" s="29">
        <v>5</v>
      </c>
      <c r="V1300" s="10">
        <v>4</v>
      </c>
      <c r="W1300" s="32">
        <v>6</v>
      </c>
      <c r="X1300" s="29">
        <v>9</v>
      </c>
      <c r="Y1300" s="32">
        <v>0</v>
      </c>
      <c r="Z1300" s="32">
        <v>3</v>
      </c>
      <c r="AA1300" s="32">
        <v>7</v>
      </c>
      <c r="AB1300" s="34">
        <v>0</v>
      </c>
      <c r="AC1300" s="34">
        <v>0</v>
      </c>
      <c r="AD1300" s="34">
        <v>0</v>
      </c>
    </row>
    <row r="1301" spans="1:30" ht="12.75">
      <c r="A1301" s="11">
        <v>12187</v>
      </c>
      <c r="B1301" s="20" t="s">
        <v>870</v>
      </c>
      <c r="C1301" s="20" t="s">
        <v>2612</v>
      </c>
      <c r="D1301" s="20" t="s">
        <v>3732</v>
      </c>
      <c r="E1301" s="20" t="s">
        <v>3749</v>
      </c>
      <c r="F1301" s="20" t="s">
        <v>3424</v>
      </c>
      <c r="K1301" s="20" t="s">
        <v>2624</v>
      </c>
      <c r="L1301" s="20" t="s">
        <v>2627</v>
      </c>
      <c r="N1301" s="12">
        <f t="shared" si="133"/>
        <v>42.75</v>
      </c>
      <c r="O1301" s="12">
        <f t="shared" si="128"/>
        <v>2.85</v>
      </c>
      <c r="P1301" s="26">
        <v>30</v>
      </c>
      <c r="Q1301" s="30">
        <f t="shared" si="129"/>
        <v>7</v>
      </c>
      <c r="R1301" s="3">
        <f t="shared" si="130"/>
        <v>10</v>
      </c>
      <c r="S1301" s="3">
        <f t="shared" si="131"/>
        <v>10</v>
      </c>
      <c r="T1301" s="3">
        <f t="shared" si="132"/>
        <v>0</v>
      </c>
      <c r="U1301" s="29">
        <v>5</v>
      </c>
      <c r="V1301" s="10">
        <v>4</v>
      </c>
      <c r="W1301" s="32">
        <v>6</v>
      </c>
      <c r="X1301" s="29">
        <v>9</v>
      </c>
      <c r="Y1301" s="32">
        <v>0</v>
      </c>
      <c r="Z1301" s="32">
        <v>3</v>
      </c>
      <c r="AA1301" s="32">
        <v>7</v>
      </c>
      <c r="AB1301" s="34">
        <v>0</v>
      </c>
      <c r="AC1301" s="34">
        <v>0</v>
      </c>
      <c r="AD1301" s="34">
        <v>0</v>
      </c>
    </row>
    <row r="1302" spans="1:30" ht="12.75">
      <c r="A1302" s="11">
        <v>9812</v>
      </c>
      <c r="B1302" s="20" t="s">
        <v>870</v>
      </c>
      <c r="C1302" s="20" t="s">
        <v>2612</v>
      </c>
      <c r="D1302" s="20" t="s">
        <v>3732</v>
      </c>
      <c r="E1302" s="20" t="s">
        <v>3749</v>
      </c>
      <c r="F1302" s="20" t="s">
        <v>3424</v>
      </c>
      <c r="K1302" s="20" t="s">
        <v>2624</v>
      </c>
      <c r="L1302" s="20" t="s">
        <v>2626</v>
      </c>
      <c r="N1302" s="12">
        <f t="shared" si="133"/>
        <v>42.75</v>
      </c>
      <c r="O1302" s="12">
        <f t="shared" si="128"/>
        <v>2.85</v>
      </c>
      <c r="P1302" s="26">
        <v>30</v>
      </c>
      <c r="Q1302" s="30">
        <f t="shared" si="129"/>
        <v>7</v>
      </c>
      <c r="R1302" s="3">
        <f t="shared" si="130"/>
        <v>10</v>
      </c>
      <c r="S1302" s="3">
        <f t="shared" si="131"/>
        <v>10</v>
      </c>
      <c r="T1302" s="3">
        <f t="shared" si="132"/>
        <v>0</v>
      </c>
      <c r="U1302" s="29">
        <v>5</v>
      </c>
      <c r="V1302" s="10">
        <v>4</v>
      </c>
      <c r="W1302" s="32">
        <v>6</v>
      </c>
      <c r="X1302" s="29">
        <v>9</v>
      </c>
      <c r="Y1302" s="32">
        <v>0</v>
      </c>
      <c r="Z1302" s="32">
        <v>3</v>
      </c>
      <c r="AA1302" s="32">
        <v>7</v>
      </c>
      <c r="AB1302" s="34">
        <v>0</v>
      </c>
      <c r="AC1302" s="34">
        <v>0</v>
      </c>
      <c r="AD1302" s="34">
        <v>0</v>
      </c>
    </row>
    <row r="1303" spans="1:30" ht="12.75">
      <c r="A1303" s="11">
        <v>8437</v>
      </c>
      <c r="B1303" s="20" t="s">
        <v>870</v>
      </c>
      <c r="C1303" s="20" t="s">
        <v>2612</v>
      </c>
      <c r="D1303" s="20" t="s">
        <v>3732</v>
      </c>
      <c r="E1303" s="20" t="s">
        <v>3749</v>
      </c>
      <c r="F1303" s="20" t="s">
        <v>3424</v>
      </c>
      <c r="K1303" s="20" t="s">
        <v>2624</v>
      </c>
      <c r="L1303" s="20" t="s">
        <v>2628</v>
      </c>
      <c r="N1303" s="12">
        <f t="shared" si="133"/>
        <v>42.75</v>
      </c>
      <c r="O1303" s="12">
        <f t="shared" si="128"/>
        <v>2.85</v>
      </c>
      <c r="P1303" s="26">
        <v>30</v>
      </c>
      <c r="Q1303" s="30">
        <f t="shared" si="129"/>
        <v>7</v>
      </c>
      <c r="R1303" s="3">
        <f t="shared" si="130"/>
        <v>10</v>
      </c>
      <c r="S1303" s="3">
        <f t="shared" si="131"/>
        <v>10</v>
      </c>
      <c r="T1303" s="3">
        <f t="shared" si="132"/>
        <v>0</v>
      </c>
      <c r="U1303" s="29">
        <v>5</v>
      </c>
      <c r="V1303" s="10">
        <v>4</v>
      </c>
      <c r="W1303" s="32">
        <v>6</v>
      </c>
      <c r="X1303" s="29">
        <v>9</v>
      </c>
      <c r="Y1303" s="32">
        <v>0</v>
      </c>
      <c r="Z1303" s="32">
        <v>3</v>
      </c>
      <c r="AA1303" s="32">
        <v>7</v>
      </c>
      <c r="AB1303" s="34">
        <v>0</v>
      </c>
      <c r="AC1303" s="34">
        <v>0</v>
      </c>
      <c r="AD1303" s="34">
        <v>0</v>
      </c>
    </row>
    <row r="1304" spans="1:30" ht="12.75">
      <c r="A1304" s="11">
        <v>312</v>
      </c>
      <c r="B1304" s="20" t="s">
        <v>871</v>
      </c>
      <c r="C1304" s="20" t="s">
        <v>1619</v>
      </c>
      <c r="D1304" s="20" t="s">
        <v>3732</v>
      </c>
      <c r="E1304" s="20" t="s">
        <v>3749</v>
      </c>
      <c r="F1304" s="20" t="s">
        <v>3424</v>
      </c>
      <c r="K1304" s="20" t="s">
        <v>771</v>
      </c>
      <c r="L1304" s="20" t="s">
        <v>772</v>
      </c>
      <c r="N1304" s="12">
        <f t="shared" si="133"/>
        <v>47.50</v>
      </c>
      <c r="O1304" s="12">
        <f t="shared" si="128"/>
        <v>1.8627450980392157</v>
      </c>
      <c r="P1304" s="26">
        <v>51</v>
      </c>
      <c r="Q1304" s="30">
        <f t="shared" si="129"/>
        <v>7</v>
      </c>
      <c r="R1304" s="3">
        <f t="shared" si="130"/>
        <v>13</v>
      </c>
      <c r="S1304" s="3">
        <f t="shared" si="131"/>
        <v>13</v>
      </c>
      <c r="T1304" s="3">
        <f t="shared" si="132"/>
        <v>0</v>
      </c>
      <c r="U1304" s="29">
        <v>4</v>
      </c>
      <c r="V1304" s="10">
        <v>4</v>
      </c>
      <c r="W1304" s="32">
        <v>6</v>
      </c>
      <c r="X1304" s="29">
        <v>8</v>
      </c>
      <c r="Y1304" s="32">
        <v>3</v>
      </c>
      <c r="Z1304" s="32">
        <v>3</v>
      </c>
      <c r="AA1304" s="32">
        <v>7</v>
      </c>
      <c r="AB1304" s="34">
        <v>0</v>
      </c>
      <c r="AC1304" s="34">
        <v>0</v>
      </c>
      <c r="AD1304" s="34">
        <v>0</v>
      </c>
    </row>
    <row r="1305" spans="1:30" ht="12.75">
      <c r="A1305" s="11">
        <v>6250</v>
      </c>
      <c r="B1305" s="20" t="s">
        <v>871</v>
      </c>
      <c r="C1305" s="20" t="s">
        <v>4488</v>
      </c>
      <c r="D1305" s="20" t="s">
        <v>3732</v>
      </c>
      <c r="E1305" s="20" t="s">
        <v>3749</v>
      </c>
      <c r="F1305" s="20" t="s">
        <v>3424</v>
      </c>
      <c r="K1305" s="20" t="s">
        <v>771</v>
      </c>
      <c r="L1305" s="20" t="s">
        <v>4486</v>
      </c>
      <c r="N1305" s="12">
        <f t="shared" si="133"/>
        <v>47.50</v>
      </c>
      <c r="O1305" s="12">
        <f t="shared" si="128"/>
        <v>1.8627450980392157</v>
      </c>
      <c r="P1305" s="26">
        <v>51</v>
      </c>
      <c r="Q1305" s="30">
        <f t="shared" si="129"/>
        <v>7</v>
      </c>
      <c r="R1305" s="3">
        <f t="shared" si="130"/>
        <v>13</v>
      </c>
      <c r="S1305" s="3">
        <f t="shared" si="131"/>
        <v>13</v>
      </c>
      <c r="T1305" s="3">
        <f t="shared" si="132"/>
        <v>0</v>
      </c>
      <c r="U1305" s="29">
        <v>4</v>
      </c>
      <c r="V1305" s="10">
        <v>4</v>
      </c>
      <c r="W1305" s="32">
        <v>6</v>
      </c>
      <c r="X1305" s="29">
        <v>8</v>
      </c>
      <c r="Y1305" s="32">
        <v>3</v>
      </c>
      <c r="Z1305" s="32">
        <v>3</v>
      </c>
      <c r="AA1305" s="32">
        <v>7</v>
      </c>
      <c r="AB1305" s="34">
        <v>0</v>
      </c>
      <c r="AC1305" s="34">
        <v>0</v>
      </c>
      <c r="AD1305" s="34">
        <v>0</v>
      </c>
    </row>
    <row r="1306" spans="1:30" ht="12.75">
      <c r="A1306" s="11">
        <v>4550000</v>
      </c>
      <c r="B1306" s="20" t="s">
        <v>868</v>
      </c>
      <c r="C1306" s="20" t="s">
        <v>7657</v>
      </c>
      <c r="D1306" s="20" t="s">
        <v>3732</v>
      </c>
      <c r="E1306" s="20" t="s">
        <v>3749</v>
      </c>
      <c r="F1306" s="20" t="s">
        <v>3424</v>
      </c>
      <c r="K1306" s="20" t="s">
        <v>771</v>
      </c>
      <c r="L1306" s="20" t="s">
        <v>5688</v>
      </c>
      <c r="N1306" s="12">
        <f t="shared" si="133"/>
        <v>58</v>
      </c>
      <c r="O1306" s="12">
        <f t="shared" si="128"/>
        <v>3.8666666666666667</v>
      </c>
      <c r="P1306" s="26">
        <v>30</v>
      </c>
      <c r="Q1306" s="30">
        <f t="shared" si="129"/>
        <v>6</v>
      </c>
      <c r="R1306" s="3">
        <f t="shared" si="130"/>
        <v>14</v>
      </c>
      <c r="S1306" s="3">
        <f t="shared" si="131"/>
        <v>14</v>
      </c>
      <c r="T1306" s="3">
        <f t="shared" si="132"/>
        <v>0</v>
      </c>
      <c r="U1306" s="29">
        <v>5</v>
      </c>
      <c r="V1306" s="10">
        <v>7</v>
      </c>
      <c r="W1306" s="32">
        <v>7</v>
      </c>
      <c r="X1306" s="29">
        <v>15</v>
      </c>
      <c r="Y1306" s="32">
        <v>4</v>
      </c>
      <c r="Z1306" s="32">
        <v>4</v>
      </c>
      <c r="AA1306" s="32">
        <v>6</v>
      </c>
      <c r="AB1306" s="34">
        <v>0</v>
      </c>
      <c r="AC1306" s="34">
        <v>0</v>
      </c>
      <c r="AD1306" s="34">
        <v>0</v>
      </c>
    </row>
    <row r="1307" spans="1:30" ht="12.75">
      <c r="A1307" s="11">
        <v>312</v>
      </c>
      <c r="B1307" s="20" t="s">
        <v>871</v>
      </c>
      <c r="C1307" s="20" t="s">
        <v>1374</v>
      </c>
      <c r="D1307" s="20" t="s">
        <v>3732</v>
      </c>
      <c r="E1307" s="20" t="s">
        <v>3749</v>
      </c>
      <c r="F1307" s="20" t="s">
        <v>3424</v>
      </c>
      <c r="K1307" s="20" t="s">
        <v>771</v>
      </c>
      <c r="L1307" s="20" t="s">
        <v>1379</v>
      </c>
      <c r="N1307" s="12">
        <f t="shared" si="133"/>
        <v>46</v>
      </c>
      <c r="O1307" s="12">
        <f t="shared" si="128"/>
        <v>2.0444444444444443</v>
      </c>
      <c r="P1307" s="26">
        <v>45</v>
      </c>
      <c r="Q1307" s="30">
        <f t="shared" si="129"/>
        <v>5</v>
      </c>
      <c r="R1307" s="3">
        <f t="shared" si="130"/>
        <v>11</v>
      </c>
      <c r="S1307" s="3">
        <f t="shared" si="131"/>
        <v>11</v>
      </c>
      <c r="T1307" s="3">
        <f t="shared" si="132"/>
        <v>0</v>
      </c>
      <c r="U1307" s="29">
        <v>4</v>
      </c>
      <c r="V1307" s="10">
        <v>5</v>
      </c>
      <c r="W1307" s="32">
        <v>7</v>
      </c>
      <c r="X1307" s="29">
        <v>7</v>
      </c>
      <c r="Y1307" s="32">
        <v>3</v>
      </c>
      <c r="Z1307" s="32">
        <v>3</v>
      </c>
      <c r="AA1307" s="32">
        <v>5</v>
      </c>
      <c r="AB1307" s="34">
        <v>0</v>
      </c>
      <c r="AC1307" s="34">
        <v>0</v>
      </c>
      <c r="AD1307" s="34">
        <v>0</v>
      </c>
    </row>
    <row r="1308" spans="1:30" ht="12.75">
      <c r="A1308" s="11">
        <v>136500</v>
      </c>
      <c r="B1308" s="20" t="s">
        <v>872</v>
      </c>
      <c r="D1308" s="20" t="s">
        <v>3731</v>
      </c>
      <c r="E1308" s="20" t="s">
        <v>3750</v>
      </c>
      <c r="F1308" s="20" t="s">
        <v>3424</v>
      </c>
      <c r="K1308" s="20" t="s">
        <v>2868</v>
      </c>
      <c r="L1308" s="20" t="s">
        <v>895</v>
      </c>
      <c r="N1308" s="12">
        <f t="shared" si="133"/>
        <v>93</v>
      </c>
      <c r="O1308" s="12">
        <f t="shared" si="128"/>
        <v>2.1882352941176473</v>
      </c>
      <c r="P1308" s="26">
        <v>85</v>
      </c>
      <c r="Q1308" s="30">
        <f t="shared" si="129"/>
        <v>21</v>
      </c>
      <c r="R1308" s="3">
        <f t="shared" si="130"/>
        <v>28</v>
      </c>
      <c r="S1308" s="3">
        <f t="shared" si="131"/>
        <v>28</v>
      </c>
      <c r="T1308" s="3">
        <f t="shared" si="132"/>
        <v>0</v>
      </c>
      <c r="U1308" s="29">
        <v>15</v>
      </c>
      <c r="V1308" s="10">
        <v>1</v>
      </c>
      <c r="W1308" s="32">
        <v>13</v>
      </c>
      <c r="X1308" s="29">
        <v>9</v>
      </c>
      <c r="Y1308" s="32">
        <v>0</v>
      </c>
      <c r="Z1308" s="32">
        <v>7</v>
      </c>
      <c r="AA1308" s="32">
        <v>21</v>
      </c>
      <c r="AB1308" s="34">
        <v>0</v>
      </c>
      <c r="AC1308" s="34">
        <v>0</v>
      </c>
      <c r="AD1308" s="34">
        <v>0</v>
      </c>
    </row>
    <row r="1309" spans="1:30" ht="12.75">
      <c r="A1309" s="11">
        <v>1448622</v>
      </c>
      <c r="B1309" s="20" t="s">
        <v>872</v>
      </c>
      <c r="D1309" s="20" t="s">
        <v>3731</v>
      </c>
      <c r="E1309" s="20" t="s">
        <v>3750</v>
      </c>
      <c r="F1309" s="20" t="s">
        <v>3424</v>
      </c>
      <c r="K1309" s="20" t="s">
        <v>2866</v>
      </c>
      <c r="L1309" s="20" t="s">
        <v>5730</v>
      </c>
      <c r="N1309" s="12">
        <f t="shared" si="133"/>
        <v>84</v>
      </c>
      <c r="O1309" s="12">
        <f t="shared" si="128"/>
        <v>2.3661971830985915</v>
      </c>
      <c r="P1309" s="26">
        <v>71</v>
      </c>
      <c r="Q1309" s="30">
        <f t="shared" si="129"/>
        <v>19</v>
      </c>
      <c r="R1309" s="3">
        <f t="shared" si="130"/>
        <v>24</v>
      </c>
      <c r="S1309" s="3">
        <f t="shared" si="131"/>
        <v>24</v>
      </c>
      <c r="T1309" s="3">
        <f t="shared" si="132"/>
        <v>0</v>
      </c>
      <c r="U1309" s="29">
        <v>13</v>
      </c>
      <c r="V1309" s="10">
        <v>2</v>
      </c>
      <c r="W1309" s="32">
        <v>12</v>
      </c>
      <c r="X1309" s="29">
        <v>12</v>
      </c>
      <c r="Y1309" s="32">
        <v>0</v>
      </c>
      <c r="Z1309" s="32">
        <v>5</v>
      </c>
      <c r="AA1309" s="32">
        <v>19</v>
      </c>
      <c r="AB1309" s="34">
        <v>0</v>
      </c>
      <c r="AC1309" s="34">
        <v>0</v>
      </c>
      <c r="AD1309" s="34">
        <v>0</v>
      </c>
    </row>
    <row r="1310" spans="1:30" ht="12.75">
      <c r="A1310" s="11">
        <v>2049832</v>
      </c>
      <c r="B1310" s="20" t="s">
        <v>872</v>
      </c>
      <c r="C1310" s="20" t="s">
        <v>6087</v>
      </c>
      <c r="D1310" s="20" t="s">
        <v>3731</v>
      </c>
      <c r="E1310" s="20" t="s">
        <v>3750</v>
      </c>
      <c r="F1310" s="20" t="s">
        <v>3424</v>
      </c>
      <c r="G1310" s="48" t="s">
        <v>8206</v>
      </c>
      <c r="J1310" s="20" t="s">
        <v>1586</v>
      </c>
      <c r="K1310" s="20" t="s">
        <v>2872</v>
      </c>
      <c r="L1310" s="20" t="s">
        <v>8173</v>
      </c>
      <c r="N1310" s="12">
        <f t="shared" si="133"/>
        <v>86.25</v>
      </c>
      <c r="O1310" s="12">
        <f t="shared" si="128"/>
        <v>2.1835443037974684</v>
      </c>
      <c r="P1310" s="26">
        <v>79</v>
      </c>
      <c r="Q1310" s="30">
        <f t="shared" si="129"/>
        <v>18</v>
      </c>
      <c r="R1310" s="3">
        <f t="shared" si="130"/>
        <v>25</v>
      </c>
      <c r="S1310" s="3">
        <f t="shared" si="131"/>
        <v>25</v>
      </c>
      <c r="T1310" s="3">
        <f t="shared" si="132"/>
        <v>0</v>
      </c>
      <c r="U1310" s="29">
        <v>13</v>
      </c>
      <c r="V1310" s="10">
        <v>3</v>
      </c>
      <c r="W1310" s="32">
        <v>11</v>
      </c>
      <c r="X1310" s="29">
        <v>12</v>
      </c>
      <c r="Y1310" s="32">
        <v>7</v>
      </c>
      <c r="Z1310" s="32">
        <v>0</v>
      </c>
      <c r="AA1310" s="32">
        <v>18</v>
      </c>
      <c r="AB1310" s="34">
        <v>0</v>
      </c>
      <c r="AC1310" s="34">
        <v>0</v>
      </c>
      <c r="AD1310" s="34">
        <v>0</v>
      </c>
    </row>
    <row r="1311" spans="1:30" ht="12.75">
      <c r="A1311" s="11">
        <v>3125000</v>
      </c>
      <c r="B1311" s="20" t="s">
        <v>868</v>
      </c>
      <c r="C1311" s="20" t="s">
        <v>7616</v>
      </c>
      <c r="D1311" s="20" t="s">
        <v>3731</v>
      </c>
      <c r="E1311" s="20" t="s">
        <v>3750</v>
      </c>
      <c r="F1311" s="20" t="s">
        <v>3424</v>
      </c>
      <c r="K1311" s="20" t="s">
        <v>2866</v>
      </c>
      <c r="L1311" s="20" t="s">
        <v>6502</v>
      </c>
      <c r="M1311" s="39" t="s">
        <v>8853</v>
      </c>
      <c r="N1311" s="12">
        <f t="shared" si="133"/>
        <v>82.75</v>
      </c>
      <c r="O1311" s="12">
        <f t="shared" si="128"/>
        <v>2.2066666666666666</v>
      </c>
      <c r="P1311" s="26">
        <v>75</v>
      </c>
      <c r="Q1311" s="30">
        <f t="shared" si="129"/>
        <v>18</v>
      </c>
      <c r="R1311" s="3">
        <f t="shared" si="130"/>
        <v>23</v>
      </c>
      <c r="S1311" s="3">
        <f t="shared" si="131"/>
        <v>23</v>
      </c>
      <c r="T1311" s="3">
        <f t="shared" si="132"/>
        <v>0</v>
      </c>
      <c r="U1311" s="29">
        <v>13</v>
      </c>
      <c r="V1311" s="10">
        <v>2</v>
      </c>
      <c r="W1311" s="32">
        <v>12</v>
      </c>
      <c r="X1311" s="29">
        <v>15</v>
      </c>
      <c r="Y1311" s="32">
        <v>0</v>
      </c>
      <c r="Z1311" s="32">
        <v>5</v>
      </c>
      <c r="AA1311" s="32">
        <v>18</v>
      </c>
      <c r="AB1311" s="34">
        <v>0</v>
      </c>
      <c r="AC1311" s="34">
        <v>0</v>
      </c>
      <c r="AD1311" s="34">
        <v>0</v>
      </c>
    </row>
    <row r="1312" spans="1:30" ht="12.75">
      <c r="A1312" s="11">
        <v>3750000</v>
      </c>
      <c r="B1312" s="20" t="s">
        <v>868</v>
      </c>
      <c r="C1312" s="20" t="s">
        <v>7670</v>
      </c>
      <c r="D1312" s="20" t="s">
        <v>3731</v>
      </c>
      <c r="E1312" s="20" t="s">
        <v>3750</v>
      </c>
      <c r="F1312" s="20" t="s">
        <v>3424</v>
      </c>
      <c r="K1312" s="20" t="s">
        <v>3212</v>
      </c>
      <c r="L1312" s="20" t="s">
        <v>5181</v>
      </c>
      <c r="N1312" s="12">
        <f t="shared" si="133"/>
        <v>85.25</v>
      </c>
      <c r="O1312" s="12">
        <f t="shared" si="128"/>
        <v>2.6230769230769231</v>
      </c>
      <c r="P1312" s="26">
        <v>65</v>
      </c>
      <c r="Q1312" s="30">
        <f t="shared" si="129"/>
        <v>18</v>
      </c>
      <c r="R1312" s="3">
        <f t="shared" si="130"/>
        <v>24</v>
      </c>
      <c r="S1312" s="3">
        <f t="shared" si="131"/>
        <v>24</v>
      </c>
      <c r="T1312" s="3">
        <f t="shared" si="132"/>
        <v>0</v>
      </c>
      <c r="U1312" s="29">
        <v>13</v>
      </c>
      <c r="V1312" s="10">
        <v>1</v>
      </c>
      <c r="W1312" s="32">
        <v>13</v>
      </c>
      <c r="X1312" s="29">
        <v>18</v>
      </c>
      <c r="Y1312" s="32">
        <v>0</v>
      </c>
      <c r="Z1312" s="32">
        <v>6</v>
      </c>
      <c r="AA1312" s="32">
        <v>18</v>
      </c>
      <c r="AB1312" s="34">
        <v>0</v>
      </c>
      <c r="AC1312" s="34">
        <v>0</v>
      </c>
      <c r="AD1312" s="34">
        <v>0</v>
      </c>
    </row>
    <row r="1313" spans="1:30" ht="12.75">
      <c r="A1313" s="11">
        <v>31562</v>
      </c>
      <c r="B1313" s="20" t="s">
        <v>874</v>
      </c>
      <c r="C1313" s="20" t="s">
        <v>7771</v>
      </c>
      <c r="D1313" s="20" t="s">
        <v>3731</v>
      </c>
      <c r="E1313" s="20" t="s">
        <v>3750</v>
      </c>
      <c r="F1313" s="20" t="s">
        <v>3424</v>
      </c>
      <c r="K1313" s="20" t="s">
        <v>774</v>
      </c>
      <c r="L1313" s="20" t="s">
        <v>7685</v>
      </c>
      <c r="N1313" s="12">
        <f t="shared" si="133"/>
        <v>83.25</v>
      </c>
      <c r="O1313" s="12">
        <f t="shared" si="128"/>
        <v>2.5615384615384613</v>
      </c>
      <c r="P1313" s="26">
        <v>65</v>
      </c>
      <c r="Q1313" s="30">
        <f t="shared" si="129"/>
        <v>18</v>
      </c>
      <c r="R1313" s="3">
        <f t="shared" si="130"/>
        <v>23</v>
      </c>
      <c r="S1313" s="3">
        <f t="shared" si="131"/>
        <v>23</v>
      </c>
      <c r="T1313" s="3">
        <f t="shared" si="132"/>
        <v>0</v>
      </c>
      <c r="U1313" s="29">
        <v>13</v>
      </c>
      <c r="V1313" s="10">
        <v>1</v>
      </c>
      <c r="W1313" s="32">
        <v>13</v>
      </c>
      <c r="X1313" s="29">
        <v>18</v>
      </c>
      <c r="Y1313" s="32">
        <v>0</v>
      </c>
      <c r="Z1313" s="32">
        <v>5</v>
      </c>
      <c r="AA1313" s="32">
        <v>18</v>
      </c>
      <c r="AB1313" s="34">
        <v>0</v>
      </c>
      <c r="AC1313" s="34">
        <v>0</v>
      </c>
      <c r="AD1313" s="34">
        <v>0</v>
      </c>
    </row>
    <row r="1314" spans="1:30" ht="12.75">
      <c r="A1314" s="11">
        <v>18938</v>
      </c>
      <c r="B1314" s="20" t="s">
        <v>868</v>
      </c>
      <c r="C1314" s="20" t="s">
        <v>7655</v>
      </c>
      <c r="D1314" s="20" t="s">
        <v>3731</v>
      </c>
      <c r="E1314" s="20" t="s">
        <v>3750</v>
      </c>
      <c r="F1314" s="20" t="s">
        <v>3424</v>
      </c>
      <c r="K1314" s="20" t="s">
        <v>725</v>
      </c>
      <c r="L1314" s="20" t="s">
        <v>3343</v>
      </c>
      <c r="N1314" s="12">
        <f t="shared" si="133"/>
        <v>90</v>
      </c>
      <c r="O1314" s="12">
        <f t="shared" si="128"/>
        <v>2.40</v>
      </c>
      <c r="P1314" s="26">
        <v>75</v>
      </c>
      <c r="Q1314" s="30">
        <f t="shared" si="129"/>
        <v>17</v>
      </c>
      <c r="R1314" s="3">
        <f t="shared" si="130"/>
        <v>26</v>
      </c>
      <c r="S1314" s="3">
        <f t="shared" si="131"/>
        <v>26</v>
      </c>
      <c r="T1314" s="3">
        <f t="shared" si="132"/>
        <v>0</v>
      </c>
      <c r="U1314" s="29">
        <v>12</v>
      </c>
      <c r="V1314" s="10">
        <v>3</v>
      </c>
      <c r="W1314" s="32">
        <v>12</v>
      </c>
      <c r="X1314" s="29">
        <v>18</v>
      </c>
      <c r="Y1314" s="32">
        <v>4</v>
      </c>
      <c r="Z1314" s="32">
        <v>5</v>
      </c>
      <c r="AA1314" s="32">
        <v>17</v>
      </c>
      <c r="AB1314" s="34">
        <v>0</v>
      </c>
      <c r="AC1314" s="34">
        <v>0</v>
      </c>
      <c r="AD1314" s="34">
        <v>0</v>
      </c>
    </row>
    <row r="1315" spans="1:30" ht="12.75">
      <c r="A1315" s="11">
        <v>1692486</v>
      </c>
      <c r="B1315" s="20" t="s">
        <v>872</v>
      </c>
      <c r="D1315" s="20" t="s">
        <v>3731</v>
      </c>
      <c r="E1315" s="20" t="s">
        <v>3750</v>
      </c>
      <c r="F1315" s="20" t="s">
        <v>3424</v>
      </c>
      <c r="G1315" s="48" t="s">
        <v>8264</v>
      </c>
      <c r="J1315" s="20" t="s">
        <v>7812</v>
      </c>
      <c r="K1315" s="20" t="s">
        <v>2554</v>
      </c>
      <c r="L1315" s="20" t="s">
        <v>5595</v>
      </c>
      <c r="N1315" s="12">
        <f t="shared" si="133"/>
        <v>84.50</v>
      </c>
      <c r="O1315" s="12">
        <f t="shared" si="128"/>
        <v>2.2236842105263159</v>
      </c>
      <c r="P1315" s="26">
        <v>76</v>
      </c>
      <c r="Q1315" s="30">
        <f t="shared" si="129"/>
        <v>17</v>
      </c>
      <c r="R1315" s="3">
        <f t="shared" si="130"/>
        <v>24</v>
      </c>
      <c r="S1315" s="3">
        <f t="shared" si="131"/>
        <v>24</v>
      </c>
      <c r="T1315" s="3">
        <f t="shared" si="132"/>
        <v>0</v>
      </c>
      <c r="U1315" s="29">
        <v>12</v>
      </c>
      <c r="V1315" s="10">
        <v>3</v>
      </c>
      <c r="W1315" s="32">
        <v>11</v>
      </c>
      <c r="X1315" s="29">
        <v>17</v>
      </c>
      <c r="Y1315" s="32">
        <v>7</v>
      </c>
      <c r="Z1315" s="32">
        <v>0</v>
      </c>
      <c r="AA1315" s="32">
        <v>17</v>
      </c>
      <c r="AB1315" s="34">
        <v>0</v>
      </c>
      <c r="AC1315" s="34">
        <v>0</v>
      </c>
      <c r="AD1315" s="34">
        <v>0</v>
      </c>
    </row>
    <row r="1316" spans="2:30" ht="12.75">
      <c r="B1316" s="20" t="s">
        <v>872</v>
      </c>
      <c r="D1316" s="20" t="s">
        <v>3731</v>
      </c>
      <c r="E1316" s="20" t="s">
        <v>3750</v>
      </c>
      <c r="F1316" s="20" t="s">
        <v>3424</v>
      </c>
      <c r="K1316" s="20" t="s">
        <v>2866</v>
      </c>
      <c r="L1316" s="20" t="s">
        <v>5731</v>
      </c>
      <c r="N1316" s="12">
        <f t="shared" si="133"/>
        <v>78.75</v>
      </c>
      <c r="O1316" s="12">
        <f t="shared" si="128"/>
        <v>2.2826086956521738</v>
      </c>
      <c r="P1316" s="26">
        <v>69</v>
      </c>
      <c r="Q1316" s="30">
        <f t="shared" si="129"/>
        <v>17</v>
      </c>
      <c r="R1316" s="3">
        <f t="shared" si="130"/>
        <v>22</v>
      </c>
      <c r="S1316" s="3">
        <f t="shared" si="131"/>
        <v>22</v>
      </c>
      <c r="T1316" s="3">
        <f t="shared" si="132"/>
        <v>0</v>
      </c>
      <c r="U1316" s="29">
        <v>13</v>
      </c>
      <c r="V1316" s="10">
        <v>2</v>
      </c>
      <c r="W1316" s="32">
        <v>11</v>
      </c>
      <c r="X1316" s="29">
        <v>12</v>
      </c>
      <c r="Y1316" s="32">
        <v>0</v>
      </c>
      <c r="Z1316" s="32">
        <v>5</v>
      </c>
      <c r="AA1316" s="32">
        <v>17</v>
      </c>
      <c r="AB1316" s="34">
        <v>0</v>
      </c>
      <c r="AC1316" s="34">
        <v>0</v>
      </c>
      <c r="AD1316" s="34">
        <v>0</v>
      </c>
    </row>
    <row r="1317" spans="1:30" ht="12.75">
      <c r="A1317" s="11">
        <v>458161</v>
      </c>
      <c r="B1317" s="20" t="s">
        <v>872</v>
      </c>
      <c r="D1317" s="20" t="s">
        <v>3731</v>
      </c>
      <c r="E1317" s="20" t="s">
        <v>3750</v>
      </c>
      <c r="F1317" s="20" t="s">
        <v>3424</v>
      </c>
      <c r="J1317" s="20" t="s">
        <v>7812</v>
      </c>
      <c r="K1317" s="20" t="s">
        <v>2866</v>
      </c>
      <c r="L1317" s="20" t="s">
        <v>8128</v>
      </c>
      <c r="N1317" s="12">
        <f t="shared" si="133"/>
        <v>78.50</v>
      </c>
      <c r="O1317" s="12">
        <f t="shared" si="128"/>
        <v>2.0933333333333333</v>
      </c>
      <c r="P1317" s="26">
        <v>75</v>
      </c>
      <c r="Q1317" s="30">
        <f t="shared" si="129"/>
        <v>17</v>
      </c>
      <c r="R1317" s="3">
        <f t="shared" si="130"/>
        <v>22</v>
      </c>
      <c r="S1317" s="3">
        <f t="shared" si="131"/>
        <v>22</v>
      </c>
      <c r="T1317" s="3">
        <f t="shared" si="132"/>
        <v>0</v>
      </c>
      <c r="U1317" s="29">
        <v>12</v>
      </c>
      <c r="V1317" s="10">
        <v>1</v>
      </c>
      <c r="W1317" s="32">
        <v>12</v>
      </c>
      <c r="X1317" s="29">
        <v>16</v>
      </c>
      <c r="Y1317" s="32">
        <v>0</v>
      </c>
      <c r="Z1317" s="32">
        <v>5</v>
      </c>
      <c r="AA1317" s="32">
        <v>17</v>
      </c>
      <c r="AB1317" s="34">
        <v>0</v>
      </c>
      <c r="AC1317" s="34">
        <v>0</v>
      </c>
      <c r="AD1317" s="34">
        <v>0</v>
      </c>
    </row>
    <row r="1318" spans="1:30" ht="12.75">
      <c r="A1318" s="11">
        <v>750</v>
      </c>
      <c r="B1318" s="20" t="s">
        <v>868</v>
      </c>
      <c r="C1318" s="20" t="s">
        <v>7615</v>
      </c>
      <c r="D1318" s="20" t="s">
        <v>3731</v>
      </c>
      <c r="E1318" s="20" t="s">
        <v>3750</v>
      </c>
      <c r="F1318" s="20" t="s">
        <v>3424</v>
      </c>
      <c r="K1318" s="20" t="s">
        <v>3686</v>
      </c>
      <c r="L1318" s="20" t="s">
        <v>4548</v>
      </c>
      <c r="N1318" s="12">
        <f t="shared" si="133"/>
        <v>76.25</v>
      </c>
      <c r="O1318" s="12">
        <f t="shared" si="128"/>
        <v>3.05</v>
      </c>
      <c r="P1318" s="26">
        <v>50</v>
      </c>
      <c r="Q1318" s="30">
        <f t="shared" si="129"/>
        <v>16</v>
      </c>
      <c r="R1318" s="3">
        <f t="shared" si="130"/>
        <v>19</v>
      </c>
      <c r="S1318" s="3">
        <f t="shared" si="131"/>
        <v>19</v>
      </c>
      <c r="T1318" s="3">
        <f t="shared" si="132"/>
        <v>0</v>
      </c>
      <c r="U1318" s="29">
        <v>14</v>
      </c>
      <c r="V1318" s="10">
        <v>4</v>
      </c>
      <c r="W1318" s="32">
        <v>10</v>
      </c>
      <c r="X1318" s="29">
        <v>15</v>
      </c>
      <c r="Y1318" s="32">
        <v>0</v>
      </c>
      <c r="Z1318" s="32">
        <v>3</v>
      </c>
      <c r="AA1318" s="32">
        <v>16</v>
      </c>
      <c r="AB1318" s="34">
        <v>0</v>
      </c>
      <c r="AC1318" s="34">
        <v>0</v>
      </c>
      <c r="AD1318" s="34">
        <v>0</v>
      </c>
    </row>
    <row r="1319" spans="1:30" ht="12.75">
      <c r="A1319" s="11">
        <v>388</v>
      </c>
      <c r="B1319" s="20" t="s">
        <v>868</v>
      </c>
      <c r="C1319" s="20" t="s">
        <v>7617</v>
      </c>
      <c r="D1319" s="20" t="s">
        <v>3731</v>
      </c>
      <c r="E1319" s="20" t="s">
        <v>3750</v>
      </c>
      <c r="F1319" s="20" t="s">
        <v>3424</v>
      </c>
      <c r="K1319" s="20" t="s">
        <v>2868</v>
      </c>
      <c r="L1319" s="20" t="s">
        <v>6445</v>
      </c>
      <c r="M1319" s="39" t="s">
        <v>8848</v>
      </c>
      <c r="N1319" s="12">
        <f t="shared" si="133"/>
        <v>74.25</v>
      </c>
      <c r="O1319" s="12">
        <f t="shared" si="128"/>
        <v>2.97</v>
      </c>
      <c r="P1319" s="26">
        <v>50</v>
      </c>
      <c r="Q1319" s="30">
        <f t="shared" si="129"/>
        <v>16</v>
      </c>
      <c r="R1319" s="3">
        <f t="shared" si="130"/>
        <v>19</v>
      </c>
      <c r="S1319" s="3">
        <f t="shared" si="131"/>
        <v>19</v>
      </c>
      <c r="T1319" s="3">
        <f t="shared" si="132"/>
        <v>0</v>
      </c>
      <c r="U1319" s="29">
        <v>12</v>
      </c>
      <c r="V1319" s="10">
        <v>4</v>
      </c>
      <c r="W1319" s="32">
        <v>10</v>
      </c>
      <c r="X1319" s="29">
        <v>15</v>
      </c>
      <c r="Y1319" s="32">
        <v>0</v>
      </c>
      <c r="Z1319" s="32">
        <v>3</v>
      </c>
      <c r="AA1319" s="32">
        <v>16</v>
      </c>
      <c r="AB1319" s="34">
        <v>0</v>
      </c>
      <c r="AC1319" s="34">
        <v>0</v>
      </c>
      <c r="AD1319" s="34">
        <v>0</v>
      </c>
    </row>
    <row r="1320" spans="1:30" ht="12.75">
      <c r="A1320" s="11">
        <v>500000</v>
      </c>
      <c r="B1320" s="20" t="s">
        <v>868</v>
      </c>
      <c r="C1320" s="20" t="s">
        <v>7655</v>
      </c>
      <c r="D1320" s="20" t="s">
        <v>3731</v>
      </c>
      <c r="E1320" s="20" t="s">
        <v>3750</v>
      </c>
      <c r="F1320" s="20" t="s">
        <v>3424</v>
      </c>
      <c r="K1320" s="20" t="s">
        <v>2872</v>
      </c>
      <c r="L1320" s="20" t="s">
        <v>2432</v>
      </c>
      <c r="N1320" s="12">
        <f t="shared" si="133"/>
        <v>74.25</v>
      </c>
      <c r="O1320" s="12">
        <f t="shared" si="128"/>
        <v>2.97</v>
      </c>
      <c r="P1320" s="26">
        <v>50</v>
      </c>
      <c r="Q1320" s="30">
        <f t="shared" si="129"/>
        <v>16</v>
      </c>
      <c r="R1320" s="3">
        <f t="shared" si="130"/>
        <v>19</v>
      </c>
      <c r="S1320" s="3">
        <f t="shared" si="131"/>
        <v>19</v>
      </c>
      <c r="T1320" s="3">
        <f t="shared" si="132"/>
        <v>0</v>
      </c>
      <c r="U1320" s="29">
        <v>12</v>
      </c>
      <c r="V1320" s="10">
        <v>4</v>
      </c>
      <c r="W1320" s="32">
        <v>10</v>
      </c>
      <c r="X1320" s="29">
        <v>15</v>
      </c>
      <c r="Y1320" s="32">
        <v>0</v>
      </c>
      <c r="Z1320" s="32">
        <v>3</v>
      </c>
      <c r="AA1320" s="32">
        <v>16</v>
      </c>
      <c r="AB1320" s="34">
        <v>0</v>
      </c>
      <c r="AC1320" s="34">
        <v>0</v>
      </c>
      <c r="AD1320" s="34">
        <v>0</v>
      </c>
    </row>
    <row r="1321" spans="1:30" ht="12.75">
      <c r="A1321" s="11">
        <v>500000</v>
      </c>
      <c r="B1321" s="20" t="s">
        <v>868</v>
      </c>
      <c r="C1321" s="20" t="s">
        <v>7654</v>
      </c>
      <c r="D1321" s="20" t="s">
        <v>3731</v>
      </c>
      <c r="E1321" s="20" t="s">
        <v>3750</v>
      </c>
      <c r="F1321" s="20" t="s">
        <v>3424</v>
      </c>
      <c r="K1321" s="20" t="s">
        <v>2872</v>
      </c>
      <c r="L1321" s="20" t="s">
        <v>2067</v>
      </c>
      <c r="N1321" s="12">
        <f t="shared" si="133"/>
        <v>74.25</v>
      </c>
      <c r="O1321" s="12">
        <f t="shared" si="128"/>
        <v>2.97</v>
      </c>
      <c r="P1321" s="26">
        <v>50</v>
      </c>
      <c r="Q1321" s="30">
        <f t="shared" si="129"/>
        <v>16</v>
      </c>
      <c r="R1321" s="3">
        <f t="shared" si="130"/>
        <v>19</v>
      </c>
      <c r="S1321" s="3">
        <f t="shared" si="131"/>
        <v>19</v>
      </c>
      <c r="T1321" s="3">
        <f t="shared" si="132"/>
        <v>0</v>
      </c>
      <c r="U1321" s="29">
        <v>12</v>
      </c>
      <c r="V1321" s="10">
        <v>4</v>
      </c>
      <c r="W1321" s="32">
        <v>10</v>
      </c>
      <c r="X1321" s="29">
        <v>15</v>
      </c>
      <c r="Y1321" s="32">
        <v>0</v>
      </c>
      <c r="Z1321" s="32">
        <v>3</v>
      </c>
      <c r="AA1321" s="32">
        <v>16</v>
      </c>
      <c r="AB1321" s="34">
        <v>0</v>
      </c>
      <c r="AC1321" s="34">
        <v>0</v>
      </c>
      <c r="AD1321" s="34">
        <v>0</v>
      </c>
    </row>
    <row r="1322" spans="1:30" ht="12.75">
      <c r="A1322" s="11">
        <v>387</v>
      </c>
      <c r="B1322" s="20" t="s">
        <v>868</v>
      </c>
      <c r="C1322" s="20" t="s">
        <v>7666</v>
      </c>
      <c r="D1322" s="20" t="s">
        <v>3731</v>
      </c>
      <c r="E1322" s="20" t="s">
        <v>3750</v>
      </c>
      <c r="F1322" s="20" t="s">
        <v>3424</v>
      </c>
      <c r="K1322" s="20" t="s">
        <v>2868</v>
      </c>
      <c r="L1322" s="20" t="s">
        <v>5430</v>
      </c>
      <c r="N1322" s="12">
        <f t="shared" si="133"/>
        <v>74.25</v>
      </c>
      <c r="O1322" s="12">
        <f t="shared" si="128"/>
        <v>2.97</v>
      </c>
      <c r="P1322" s="26">
        <v>50</v>
      </c>
      <c r="Q1322" s="30">
        <f t="shared" si="129"/>
        <v>16</v>
      </c>
      <c r="R1322" s="3">
        <f t="shared" si="130"/>
        <v>19</v>
      </c>
      <c r="S1322" s="3">
        <f t="shared" si="131"/>
        <v>19</v>
      </c>
      <c r="T1322" s="3">
        <f t="shared" si="132"/>
        <v>0</v>
      </c>
      <c r="U1322" s="29">
        <v>12</v>
      </c>
      <c r="V1322" s="10">
        <v>4</v>
      </c>
      <c r="W1322" s="32">
        <v>10</v>
      </c>
      <c r="X1322" s="29">
        <v>15</v>
      </c>
      <c r="Y1322" s="32">
        <v>0</v>
      </c>
      <c r="Z1322" s="32">
        <v>3</v>
      </c>
      <c r="AA1322" s="32">
        <v>16</v>
      </c>
      <c r="AB1322" s="34">
        <v>0</v>
      </c>
      <c r="AC1322" s="34">
        <v>0</v>
      </c>
      <c r="AD1322" s="34">
        <v>0</v>
      </c>
    </row>
    <row r="1323" spans="1:30" ht="12.75">
      <c r="A1323" s="11">
        <v>618992</v>
      </c>
      <c r="B1323" s="20" t="s">
        <v>872</v>
      </c>
      <c r="D1323" s="20" t="s">
        <v>3731</v>
      </c>
      <c r="E1323" s="20" t="s">
        <v>3750</v>
      </c>
      <c r="F1323" s="20" t="s">
        <v>3424</v>
      </c>
      <c r="G1323" s="48" t="s">
        <v>8276</v>
      </c>
      <c r="H1323" s="71" t="s">
        <v>7812</v>
      </c>
      <c r="I1323" s="20" t="s">
        <v>1586</v>
      </c>
      <c r="J1323" s="20" t="s">
        <v>7812</v>
      </c>
      <c r="K1323" s="20" t="s">
        <v>2554</v>
      </c>
      <c r="L1323" s="20" t="s">
        <v>3871</v>
      </c>
      <c r="N1323" s="12">
        <f t="shared" si="133"/>
        <v>81</v>
      </c>
      <c r="O1323" s="12">
        <f t="shared" si="128"/>
        <v>1.975609756097561</v>
      </c>
      <c r="P1323" s="26">
        <v>82</v>
      </c>
      <c r="Q1323" s="30">
        <f t="shared" si="129"/>
        <v>16</v>
      </c>
      <c r="R1323" s="3">
        <f t="shared" si="130"/>
        <v>23</v>
      </c>
      <c r="S1323" s="3">
        <f t="shared" si="131"/>
        <v>23</v>
      </c>
      <c r="T1323" s="3">
        <f t="shared" si="132"/>
        <v>0</v>
      </c>
      <c r="U1323" s="29">
        <v>12</v>
      </c>
      <c r="V1323" s="10">
        <v>3</v>
      </c>
      <c r="W1323" s="32">
        <v>10</v>
      </c>
      <c r="X1323" s="29">
        <v>16</v>
      </c>
      <c r="Y1323" s="32">
        <v>7</v>
      </c>
      <c r="Z1323" s="32">
        <v>0</v>
      </c>
      <c r="AA1323" s="32">
        <v>16</v>
      </c>
      <c r="AB1323" s="34">
        <v>0</v>
      </c>
      <c r="AC1323" s="34">
        <v>0</v>
      </c>
      <c r="AD1323" s="34">
        <v>0</v>
      </c>
    </row>
    <row r="1324" spans="1:30" ht="12.75">
      <c r="A1324" s="11">
        <v>364708</v>
      </c>
      <c r="B1324" s="20" t="s">
        <v>872</v>
      </c>
      <c r="C1324" s="20" t="s">
        <v>7553</v>
      </c>
      <c r="D1324" s="20" t="s">
        <v>3731</v>
      </c>
      <c r="E1324" s="20" t="s">
        <v>3750</v>
      </c>
      <c r="F1324" s="20" t="s">
        <v>3424</v>
      </c>
      <c r="G1324" s="48" t="s">
        <v>8227</v>
      </c>
      <c r="H1324" s="71" t="s">
        <v>1586</v>
      </c>
      <c r="I1324" s="20" t="s">
        <v>7812</v>
      </c>
      <c r="J1324" s="20" t="s">
        <v>7812</v>
      </c>
      <c r="K1324" s="20" t="s">
        <v>771</v>
      </c>
      <c r="L1324" s="20" t="s">
        <v>7579</v>
      </c>
      <c r="N1324" s="12">
        <f t="shared" si="133"/>
        <v>79.75</v>
      </c>
      <c r="O1324" s="12">
        <f t="shared" si="128"/>
        <v>1.8546511627906976</v>
      </c>
      <c r="P1324" s="26">
        <v>86</v>
      </c>
      <c r="Q1324" s="30">
        <f t="shared" si="129"/>
        <v>16</v>
      </c>
      <c r="R1324" s="3">
        <f t="shared" si="130"/>
        <v>23</v>
      </c>
      <c r="S1324" s="3">
        <f t="shared" si="131"/>
        <v>23</v>
      </c>
      <c r="T1324" s="3">
        <f t="shared" si="132"/>
        <v>0</v>
      </c>
      <c r="U1324" s="29">
        <v>12</v>
      </c>
      <c r="V1324" s="10">
        <v>3</v>
      </c>
      <c r="W1324" s="32">
        <v>9</v>
      </c>
      <c r="X1324" s="29">
        <v>16</v>
      </c>
      <c r="Y1324" s="32">
        <v>0</v>
      </c>
      <c r="Z1324" s="32">
        <v>7</v>
      </c>
      <c r="AA1324" s="32">
        <v>16</v>
      </c>
      <c r="AB1324" s="34">
        <v>0</v>
      </c>
      <c r="AC1324" s="34">
        <v>0</v>
      </c>
      <c r="AD1324" s="34">
        <v>0</v>
      </c>
    </row>
    <row r="1325" spans="1:30" ht="12.75">
      <c r="A1325" s="11">
        <v>476582</v>
      </c>
      <c r="B1325" s="20" t="s">
        <v>872</v>
      </c>
      <c r="D1325" s="20" t="s">
        <v>3731</v>
      </c>
      <c r="E1325" s="20" t="s">
        <v>3750</v>
      </c>
      <c r="F1325" s="20" t="s">
        <v>3424</v>
      </c>
      <c r="G1325" s="48" t="s">
        <v>8245</v>
      </c>
      <c r="J1325" s="20" t="s">
        <v>1586</v>
      </c>
      <c r="K1325" s="20" t="s">
        <v>2554</v>
      </c>
      <c r="L1325" s="20" t="s">
        <v>8174</v>
      </c>
      <c r="N1325" s="12">
        <f t="shared" si="133"/>
        <v>79.50</v>
      </c>
      <c r="O1325" s="12">
        <f t="shared" si="128"/>
        <v>1.9390243902439024</v>
      </c>
      <c r="P1325" s="26">
        <v>82</v>
      </c>
      <c r="Q1325" s="30">
        <f t="shared" si="129"/>
        <v>16</v>
      </c>
      <c r="R1325" s="3">
        <f t="shared" si="130"/>
        <v>23</v>
      </c>
      <c r="S1325" s="3">
        <f t="shared" si="131"/>
        <v>23</v>
      </c>
      <c r="T1325" s="3">
        <f t="shared" si="132"/>
        <v>0</v>
      </c>
      <c r="U1325" s="29">
        <v>12</v>
      </c>
      <c r="V1325" s="10">
        <v>2</v>
      </c>
      <c r="W1325" s="32">
        <v>11</v>
      </c>
      <c r="X1325" s="29">
        <v>11</v>
      </c>
      <c r="Y1325" s="32">
        <v>7</v>
      </c>
      <c r="Z1325" s="32">
        <v>0</v>
      </c>
      <c r="AA1325" s="32">
        <v>16</v>
      </c>
      <c r="AB1325" s="34">
        <v>0</v>
      </c>
      <c r="AC1325" s="34">
        <v>0</v>
      </c>
      <c r="AD1325" s="34">
        <v>0</v>
      </c>
    </row>
    <row r="1326" spans="1:30" ht="12.75">
      <c r="A1326" s="11">
        <v>8600000</v>
      </c>
      <c r="B1326" s="20" t="s">
        <v>868</v>
      </c>
      <c r="C1326" s="20" t="s">
        <v>7656</v>
      </c>
      <c r="D1326" s="20" t="s">
        <v>3731</v>
      </c>
      <c r="E1326" s="20" t="s">
        <v>3750</v>
      </c>
      <c r="F1326" s="20" t="s">
        <v>3424</v>
      </c>
      <c r="K1326" s="20" t="s">
        <v>2867</v>
      </c>
      <c r="L1326" s="20" t="s">
        <v>4604</v>
      </c>
      <c r="N1326" s="12">
        <f t="shared" si="133"/>
        <v>75.75</v>
      </c>
      <c r="O1326" s="12">
        <f t="shared" si="128"/>
        <v>2.02</v>
      </c>
      <c r="P1326" s="26">
        <v>75</v>
      </c>
      <c r="Q1326" s="30">
        <f t="shared" si="129"/>
        <v>15</v>
      </c>
      <c r="R1326" s="3">
        <f t="shared" si="130"/>
        <v>22</v>
      </c>
      <c r="S1326" s="3">
        <f t="shared" si="131"/>
        <v>22</v>
      </c>
      <c r="T1326" s="3">
        <f t="shared" si="132"/>
        <v>0</v>
      </c>
      <c r="U1326" s="29">
        <v>9</v>
      </c>
      <c r="V1326" s="10">
        <v>5</v>
      </c>
      <c r="W1326" s="32">
        <v>8</v>
      </c>
      <c r="X1326" s="29">
        <v>13</v>
      </c>
      <c r="Y1326" s="32">
        <v>2</v>
      </c>
      <c r="Z1326" s="32">
        <v>5</v>
      </c>
      <c r="AA1326" s="32">
        <v>15</v>
      </c>
      <c r="AB1326" s="34">
        <v>0</v>
      </c>
      <c r="AC1326" s="34">
        <v>0</v>
      </c>
      <c r="AD1326" s="34">
        <v>0</v>
      </c>
    </row>
    <row r="1327" spans="1:30" ht="12.75">
      <c r="A1327" s="11">
        <v>100000</v>
      </c>
      <c r="B1327" s="20" t="s">
        <v>868</v>
      </c>
      <c r="C1327" s="20" t="s">
        <v>7773</v>
      </c>
      <c r="D1327" s="20" t="s">
        <v>3731</v>
      </c>
      <c r="E1327" s="20" t="s">
        <v>3750</v>
      </c>
      <c r="F1327" s="20" t="s">
        <v>3424</v>
      </c>
      <c r="K1327" s="20" t="s">
        <v>2868</v>
      </c>
      <c r="L1327" s="20" t="s">
        <v>4992</v>
      </c>
      <c r="N1327" s="12">
        <f t="shared" si="133"/>
        <v>67.50</v>
      </c>
      <c r="O1327" s="12">
        <f t="shared" si="128"/>
        <v>2.9347826086956523</v>
      </c>
      <c r="P1327" s="26">
        <v>46</v>
      </c>
      <c r="Q1327" s="30">
        <f t="shared" si="129"/>
        <v>15</v>
      </c>
      <c r="R1327" s="3">
        <f t="shared" si="130"/>
        <v>17</v>
      </c>
      <c r="S1327" s="3">
        <f t="shared" si="131"/>
        <v>17</v>
      </c>
      <c r="T1327" s="3">
        <f t="shared" si="132"/>
        <v>0</v>
      </c>
      <c r="U1327" s="29">
        <v>11</v>
      </c>
      <c r="V1327" s="10">
        <v>4</v>
      </c>
      <c r="W1327" s="32">
        <v>9</v>
      </c>
      <c r="X1327" s="29">
        <v>13</v>
      </c>
      <c r="Y1327" s="32">
        <v>0</v>
      </c>
      <c r="Z1327" s="32">
        <v>2</v>
      </c>
      <c r="AA1327" s="32">
        <v>15</v>
      </c>
      <c r="AB1327" s="34">
        <v>0</v>
      </c>
      <c r="AC1327" s="34">
        <v>0</v>
      </c>
      <c r="AD1327" s="34">
        <v>0</v>
      </c>
    </row>
    <row r="1328" spans="1:30" ht="12.75">
      <c r="A1328" s="11">
        <v>58</v>
      </c>
      <c r="B1328" s="20" t="s">
        <v>870</v>
      </c>
      <c r="C1328" s="20" t="s">
        <v>2344</v>
      </c>
      <c r="D1328" s="20" t="s">
        <v>3731</v>
      </c>
      <c r="E1328" s="20" t="s">
        <v>3750</v>
      </c>
      <c r="F1328" s="20" t="s">
        <v>3424</v>
      </c>
      <c r="K1328" s="20" t="s">
        <v>2868</v>
      </c>
      <c r="L1328" s="20" t="s">
        <v>2271</v>
      </c>
      <c r="N1328" s="12">
        <f t="shared" si="133"/>
        <v>67.50</v>
      </c>
      <c r="O1328" s="12">
        <f t="shared" si="128"/>
        <v>2.70</v>
      </c>
      <c r="P1328" s="26">
        <v>50</v>
      </c>
      <c r="Q1328" s="30">
        <f t="shared" si="129"/>
        <v>15</v>
      </c>
      <c r="R1328" s="3">
        <f t="shared" si="130"/>
        <v>17</v>
      </c>
      <c r="S1328" s="3">
        <f t="shared" si="131"/>
        <v>17</v>
      </c>
      <c r="T1328" s="3">
        <f t="shared" si="132"/>
        <v>0</v>
      </c>
      <c r="U1328" s="29">
        <v>11</v>
      </c>
      <c r="V1328" s="10">
        <v>4</v>
      </c>
      <c r="W1328" s="32">
        <v>9</v>
      </c>
      <c r="X1328" s="29">
        <v>13</v>
      </c>
      <c r="Y1328" s="32">
        <v>0</v>
      </c>
      <c r="Z1328" s="32">
        <v>2</v>
      </c>
      <c r="AA1328" s="32">
        <v>15</v>
      </c>
      <c r="AB1328" s="34">
        <v>0</v>
      </c>
      <c r="AC1328" s="34">
        <v>0</v>
      </c>
      <c r="AD1328" s="34">
        <v>0</v>
      </c>
    </row>
    <row r="1329" spans="2:30" ht="12.75">
      <c r="B1329" s="20" t="s">
        <v>870</v>
      </c>
      <c r="C1329" s="20" t="s">
        <v>2191</v>
      </c>
      <c r="D1329" s="20" t="s">
        <v>3731</v>
      </c>
      <c r="E1329" s="20" t="s">
        <v>3750</v>
      </c>
      <c r="F1329" s="20" t="s">
        <v>3424</v>
      </c>
      <c r="K1329" s="20" t="s">
        <v>2866</v>
      </c>
      <c r="L1329" s="20" t="s">
        <v>2192</v>
      </c>
      <c r="N1329" s="12">
        <f t="shared" si="133"/>
        <v>67.50</v>
      </c>
      <c r="O1329" s="12">
        <f t="shared" si="128"/>
        <v>2.70</v>
      </c>
      <c r="P1329" s="26">
        <v>50</v>
      </c>
      <c r="Q1329" s="30">
        <f t="shared" si="129"/>
        <v>15</v>
      </c>
      <c r="R1329" s="3">
        <f t="shared" si="130"/>
        <v>17</v>
      </c>
      <c r="S1329" s="3">
        <f t="shared" si="131"/>
        <v>17</v>
      </c>
      <c r="T1329" s="3">
        <f t="shared" si="132"/>
        <v>0</v>
      </c>
      <c r="U1329" s="29">
        <v>11</v>
      </c>
      <c r="V1329" s="10">
        <v>4</v>
      </c>
      <c r="W1329" s="32">
        <v>9</v>
      </c>
      <c r="X1329" s="29">
        <v>13</v>
      </c>
      <c r="Y1329" s="32">
        <v>0</v>
      </c>
      <c r="Z1329" s="32">
        <v>2</v>
      </c>
      <c r="AA1329" s="32">
        <v>15</v>
      </c>
      <c r="AB1329" s="34">
        <v>0</v>
      </c>
      <c r="AC1329" s="34">
        <v>0</v>
      </c>
      <c r="AD1329" s="34">
        <v>0</v>
      </c>
    </row>
    <row r="1330" spans="1:30" ht="12.75">
      <c r="A1330" s="11">
        <v>6250000</v>
      </c>
      <c r="B1330" s="20" t="s">
        <v>870</v>
      </c>
      <c r="C1330" s="20" t="s">
        <v>5807</v>
      </c>
      <c r="D1330" s="20" t="s">
        <v>3731</v>
      </c>
      <c r="E1330" s="20" t="s">
        <v>3750</v>
      </c>
      <c r="F1330" s="20" t="s">
        <v>3424</v>
      </c>
      <c r="K1330" s="20" t="s">
        <v>2866</v>
      </c>
      <c r="L1330" s="20" t="s">
        <v>4629</v>
      </c>
      <c r="N1330" s="12">
        <f t="shared" si="133"/>
        <v>83</v>
      </c>
      <c r="O1330" s="12">
        <f t="shared" si="128"/>
        <v>2.2133333333333334</v>
      </c>
      <c r="P1330" s="26">
        <v>75</v>
      </c>
      <c r="Q1330" s="30">
        <f t="shared" si="129"/>
        <v>15</v>
      </c>
      <c r="R1330" s="3">
        <f t="shared" si="130"/>
        <v>23</v>
      </c>
      <c r="S1330" s="3">
        <f t="shared" si="131"/>
        <v>23</v>
      </c>
      <c r="T1330" s="3">
        <f t="shared" si="132"/>
        <v>0</v>
      </c>
      <c r="U1330" s="29">
        <v>13</v>
      </c>
      <c r="V1330" s="10">
        <v>4</v>
      </c>
      <c r="W1330" s="32">
        <v>10</v>
      </c>
      <c r="X1330" s="29">
        <v>14</v>
      </c>
      <c r="Y1330" s="32">
        <v>0</v>
      </c>
      <c r="Z1330" s="32">
        <v>8</v>
      </c>
      <c r="AA1330" s="32">
        <v>15</v>
      </c>
      <c r="AB1330" s="34">
        <v>0</v>
      </c>
      <c r="AC1330" s="34">
        <v>0</v>
      </c>
      <c r="AD1330" s="34">
        <v>0</v>
      </c>
    </row>
    <row r="1331" spans="1:30" ht="12.75">
      <c r="A1331" s="11">
        <v>187500</v>
      </c>
      <c r="B1331" s="20" t="s">
        <v>870</v>
      </c>
      <c r="C1331" s="20" t="s">
        <v>1439</v>
      </c>
      <c r="D1331" s="20" t="s">
        <v>3731</v>
      </c>
      <c r="E1331" s="20" t="s">
        <v>3750</v>
      </c>
      <c r="F1331" s="20" t="s">
        <v>3424</v>
      </c>
      <c r="K1331" s="20" t="s">
        <v>2873</v>
      </c>
      <c r="L1331" s="20" t="s">
        <v>1433</v>
      </c>
      <c r="N1331" s="12">
        <f t="shared" si="133"/>
        <v>67</v>
      </c>
      <c r="O1331" s="12">
        <f t="shared" si="128"/>
        <v>2.126984126984127</v>
      </c>
      <c r="P1331" s="26">
        <v>63</v>
      </c>
      <c r="Q1331" s="30">
        <f t="shared" si="129"/>
        <v>15</v>
      </c>
      <c r="R1331" s="3">
        <f t="shared" si="130"/>
        <v>18</v>
      </c>
      <c r="S1331" s="3">
        <f t="shared" si="131"/>
        <v>18</v>
      </c>
      <c r="T1331" s="3">
        <f t="shared" si="132"/>
        <v>0</v>
      </c>
      <c r="U1331" s="29">
        <v>11</v>
      </c>
      <c r="V1331" s="10">
        <v>3</v>
      </c>
      <c r="W1331" s="32">
        <v>10</v>
      </c>
      <c r="X1331" s="29">
        <v>4</v>
      </c>
      <c r="Y1331" s="32">
        <v>0</v>
      </c>
      <c r="Z1331" s="32">
        <v>3</v>
      </c>
      <c r="AA1331" s="32">
        <v>15</v>
      </c>
      <c r="AB1331" s="34">
        <v>0</v>
      </c>
      <c r="AC1331" s="34">
        <v>0</v>
      </c>
      <c r="AD1331" s="34">
        <v>0</v>
      </c>
    </row>
    <row r="1332" spans="1:30" ht="12.75">
      <c r="A1332" s="11">
        <v>250000</v>
      </c>
      <c r="B1332" s="20" t="s">
        <v>870</v>
      </c>
      <c r="C1332" s="20" t="s">
        <v>1439</v>
      </c>
      <c r="D1332" s="20" t="s">
        <v>3731</v>
      </c>
      <c r="E1332" s="20" t="s">
        <v>3750</v>
      </c>
      <c r="F1332" s="20" t="s">
        <v>3424</v>
      </c>
      <c r="K1332" s="20" t="s">
        <v>2873</v>
      </c>
      <c r="L1332" s="20" t="s">
        <v>1426</v>
      </c>
      <c r="N1332" s="12">
        <f t="shared" si="133"/>
        <v>67</v>
      </c>
      <c r="O1332" s="12">
        <f t="shared" si="128"/>
        <v>2.126984126984127</v>
      </c>
      <c r="P1332" s="26">
        <v>63</v>
      </c>
      <c r="Q1332" s="30">
        <f t="shared" si="129"/>
        <v>15</v>
      </c>
      <c r="R1332" s="3">
        <f t="shared" si="130"/>
        <v>18</v>
      </c>
      <c r="S1332" s="3">
        <f t="shared" si="131"/>
        <v>18</v>
      </c>
      <c r="T1332" s="3">
        <f t="shared" si="132"/>
        <v>0</v>
      </c>
      <c r="U1332" s="29">
        <v>11</v>
      </c>
      <c r="V1332" s="10">
        <v>3</v>
      </c>
      <c r="W1332" s="32">
        <v>10</v>
      </c>
      <c r="X1332" s="29">
        <v>4</v>
      </c>
      <c r="Y1332" s="32">
        <v>0</v>
      </c>
      <c r="Z1332" s="32">
        <v>3</v>
      </c>
      <c r="AA1332" s="32">
        <v>15</v>
      </c>
      <c r="AB1332" s="34">
        <v>0</v>
      </c>
      <c r="AC1332" s="34">
        <v>0</v>
      </c>
      <c r="AD1332" s="34">
        <v>0</v>
      </c>
    </row>
    <row r="1333" spans="1:30" ht="12.75">
      <c r="A1333" s="11">
        <v>187500</v>
      </c>
      <c r="B1333" s="20" t="s">
        <v>870</v>
      </c>
      <c r="C1333" s="20" t="s">
        <v>1439</v>
      </c>
      <c r="D1333" s="20" t="s">
        <v>3731</v>
      </c>
      <c r="E1333" s="20" t="s">
        <v>3750</v>
      </c>
      <c r="F1333" s="20" t="s">
        <v>3424</v>
      </c>
      <c r="K1333" s="20" t="s">
        <v>2873</v>
      </c>
      <c r="L1333" s="20" t="s">
        <v>1432</v>
      </c>
      <c r="N1333" s="12">
        <f t="shared" si="133"/>
        <v>67</v>
      </c>
      <c r="O1333" s="12">
        <f t="shared" si="128"/>
        <v>2.126984126984127</v>
      </c>
      <c r="P1333" s="26">
        <v>63</v>
      </c>
      <c r="Q1333" s="30">
        <f t="shared" si="129"/>
        <v>15</v>
      </c>
      <c r="R1333" s="3">
        <f t="shared" si="130"/>
        <v>18</v>
      </c>
      <c r="S1333" s="3">
        <f t="shared" si="131"/>
        <v>18</v>
      </c>
      <c r="T1333" s="3">
        <f t="shared" si="132"/>
        <v>0</v>
      </c>
      <c r="U1333" s="29">
        <v>11</v>
      </c>
      <c r="V1333" s="10">
        <v>3</v>
      </c>
      <c r="W1333" s="32">
        <v>10</v>
      </c>
      <c r="X1333" s="29">
        <v>4</v>
      </c>
      <c r="Y1333" s="32">
        <v>0</v>
      </c>
      <c r="Z1333" s="32">
        <v>3</v>
      </c>
      <c r="AA1333" s="32">
        <v>15</v>
      </c>
      <c r="AB1333" s="34">
        <v>0</v>
      </c>
      <c r="AC1333" s="34">
        <v>0</v>
      </c>
      <c r="AD1333" s="34">
        <v>0</v>
      </c>
    </row>
    <row r="1334" spans="1:30" ht="12.75">
      <c r="A1334" s="11">
        <v>187500</v>
      </c>
      <c r="B1334" s="20" t="s">
        <v>870</v>
      </c>
      <c r="C1334" s="20" t="s">
        <v>1439</v>
      </c>
      <c r="D1334" s="20" t="s">
        <v>3731</v>
      </c>
      <c r="E1334" s="20" t="s">
        <v>3750</v>
      </c>
      <c r="F1334" s="20" t="s">
        <v>3424</v>
      </c>
      <c r="K1334" s="20" t="s">
        <v>2873</v>
      </c>
      <c r="L1334" s="20" t="s">
        <v>1430</v>
      </c>
      <c r="N1334" s="12">
        <f t="shared" si="133"/>
        <v>67</v>
      </c>
      <c r="O1334" s="12">
        <f t="shared" si="128"/>
        <v>2.126984126984127</v>
      </c>
      <c r="P1334" s="26">
        <v>63</v>
      </c>
      <c r="Q1334" s="30">
        <f t="shared" si="129"/>
        <v>15</v>
      </c>
      <c r="R1334" s="3">
        <f t="shared" si="130"/>
        <v>18</v>
      </c>
      <c r="S1334" s="3">
        <f t="shared" si="131"/>
        <v>18</v>
      </c>
      <c r="T1334" s="3">
        <f t="shared" si="132"/>
        <v>0</v>
      </c>
      <c r="U1334" s="29">
        <v>11</v>
      </c>
      <c r="V1334" s="10">
        <v>3</v>
      </c>
      <c r="W1334" s="32">
        <v>10</v>
      </c>
      <c r="X1334" s="29">
        <v>4</v>
      </c>
      <c r="Y1334" s="32">
        <v>0</v>
      </c>
      <c r="Z1334" s="32">
        <v>3</v>
      </c>
      <c r="AA1334" s="32">
        <v>15</v>
      </c>
      <c r="AB1334" s="34">
        <v>0</v>
      </c>
      <c r="AC1334" s="34">
        <v>0</v>
      </c>
      <c r="AD1334" s="34">
        <v>0</v>
      </c>
    </row>
    <row r="1335" spans="1:30" ht="12.75">
      <c r="A1335" s="11">
        <v>250000</v>
      </c>
      <c r="B1335" s="20" t="s">
        <v>870</v>
      </c>
      <c r="C1335" s="20" t="s">
        <v>1439</v>
      </c>
      <c r="D1335" s="20" t="s">
        <v>3731</v>
      </c>
      <c r="E1335" s="20" t="s">
        <v>3750</v>
      </c>
      <c r="F1335" s="20" t="s">
        <v>3424</v>
      </c>
      <c r="K1335" s="20" t="s">
        <v>2873</v>
      </c>
      <c r="L1335" s="20" t="s">
        <v>1424</v>
      </c>
      <c r="N1335" s="12">
        <f t="shared" si="133"/>
        <v>67</v>
      </c>
      <c r="O1335" s="12">
        <f t="shared" si="128"/>
        <v>2.126984126984127</v>
      </c>
      <c r="P1335" s="26">
        <v>63</v>
      </c>
      <c r="Q1335" s="30">
        <f t="shared" si="129"/>
        <v>15</v>
      </c>
      <c r="R1335" s="3">
        <f t="shared" si="130"/>
        <v>18</v>
      </c>
      <c r="S1335" s="3">
        <f t="shared" si="131"/>
        <v>18</v>
      </c>
      <c r="T1335" s="3">
        <f t="shared" si="132"/>
        <v>0</v>
      </c>
      <c r="U1335" s="29">
        <v>11</v>
      </c>
      <c r="V1335" s="10">
        <v>3</v>
      </c>
      <c r="W1335" s="32">
        <v>10</v>
      </c>
      <c r="X1335" s="29">
        <v>4</v>
      </c>
      <c r="Y1335" s="32">
        <v>0</v>
      </c>
      <c r="Z1335" s="32">
        <v>3</v>
      </c>
      <c r="AA1335" s="32">
        <v>15</v>
      </c>
      <c r="AB1335" s="34">
        <v>0</v>
      </c>
      <c r="AC1335" s="34">
        <v>0</v>
      </c>
      <c r="AD1335" s="34">
        <v>0</v>
      </c>
    </row>
    <row r="1336" spans="1:30" ht="12.75">
      <c r="A1336" s="11">
        <v>187500</v>
      </c>
      <c r="B1336" s="20" t="s">
        <v>870</v>
      </c>
      <c r="C1336" s="20" t="s">
        <v>1439</v>
      </c>
      <c r="D1336" s="20" t="s">
        <v>3731</v>
      </c>
      <c r="E1336" s="20" t="s">
        <v>3750</v>
      </c>
      <c r="F1336" s="20" t="s">
        <v>3424</v>
      </c>
      <c r="K1336" s="20" t="s">
        <v>2873</v>
      </c>
      <c r="L1336" s="20" t="s">
        <v>1434</v>
      </c>
      <c r="N1336" s="12">
        <f t="shared" si="133"/>
        <v>67</v>
      </c>
      <c r="O1336" s="12">
        <f t="shared" si="128"/>
        <v>2.126984126984127</v>
      </c>
      <c r="P1336" s="26">
        <v>63</v>
      </c>
      <c r="Q1336" s="30">
        <f t="shared" si="129"/>
        <v>15</v>
      </c>
      <c r="R1336" s="3">
        <f t="shared" si="130"/>
        <v>18</v>
      </c>
      <c r="S1336" s="3">
        <f t="shared" si="131"/>
        <v>18</v>
      </c>
      <c r="T1336" s="3">
        <f t="shared" si="132"/>
        <v>0</v>
      </c>
      <c r="U1336" s="29">
        <v>11</v>
      </c>
      <c r="V1336" s="10">
        <v>3</v>
      </c>
      <c r="W1336" s="32">
        <v>10</v>
      </c>
      <c r="X1336" s="29">
        <v>4</v>
      </c>
      <c r="Y1336" s="32">
        <v>0</v>
      </c>
      <c r="Z1336" s="32">
        <v>3</v>
      </c>
      <c r="AA1336" s="32">
        <v>15</v>
      </c>
      <c r="AB1336" s="34">
        <v>0</v>
      </c>
      <c r="AC1336" s="34">
        <v>0</v>
      </c>
      <c r="AD1336" s="34">
        <v>0</v>
      </c>
    </row>
    <row r="1337" spans="1:30" ht="12.75">
      <c r="A1337" s="11">
        <v>187500</v>
      </c>
      <c r="B1337" s="20" t="s">
        <v>870</v>
      </c>
      <c r="C1337" s="20" t="s">
        <v>1439</v>
      </c>
      <c r="D1337" s="20" t="s">
        <v>3731</v>
      </c>
      <c r="E1337" s="20" t="s">
        <v>3750</v>
      </c>
      <c r="F1337" s="20" t="s">
        <v>3424</v>
      </c>
      <c r="K1337" s="20" t="s">
        <v>2873</v>
      </c>
      <c r="L1337" s="20" t="s">
        <v>1429</v>
      </c>
      <c r="N1337" s="12">
        <f t="shared" si="133"/>
        <v>67</v>
      </c>
      <c r="O1337" s="12">
        <f t="shared" si="128"/>
        <v>2.126984126984127</v>
      </c>
      <c r="P1337" s="26">
        <v>63</v>
      </c>
      <c r="Q1337" s="30">
        <f t="shared" si="129"/>
        <v>15</v>
      </c>
      <c r="R1337" s="3">
        <f t="shared" si="130"/>
        <v>18</v>
      </c>
      <c r="S1337" s="3">
        <f t="shared" si="131"/>
        <v>18</v>
      </c>
      <c r="T1337" s="3">
        <f t="shared" si="132"/>
        <v>0</v>
      </c>
      <c r="U1337" s="29">
        <v>11</v>
      </c>
      <c r="V1337" s="10">
        <v>3</v>
      </c>
      <c r="W1337" s="32">
        <v>10</v>
      </c>
      <c r="X1337" s="29">
        <v>4</v>
      </c>
      <c r="Y1337" s="32">
        <v>0</v>
      </c>
      <c r="Z1337" s="32">
        <v>3</v>
      </c>
      <c r="AA1337" s="32">
        <v>15</v>
      </c>
      <c r="AB1337" s="34">
        <v>0</v>
      </c>
      <c r="AC1337" s="34">
        <v>0</v>
      </c>
      <c r="AD1337" s="34">
        <v>0</v>
      </c>
    </row>
    <row r="1338" spans="1:30" ht="12.75">
      <c r="A1338" s="11">
        <v>250000</v>
      </c>
      <c r="B1338" s="20" t="s">
        <v>870</v>
      </c>
      <c r="C1338" s="20" t="s">
        <v>1439</v>
      </c>
      <c r="D1338" s="20" t="s">
        <v>3731</v>
      </c>
      <c r="E1338" s="20" t="s">
        <v>3750</v>
      </c>
      <c r="F1338" s="20" t="s">
        <v>3424</v>
      </c>
      <c r="K1338" s="20" t="s">
        <v>2873</v>
      </c>
      <c r="L1338" s="20" t="s">
        <v>1428</v>
      </c>
      <c r="N1338" s="12">
        <f t="shared" si="133"/>
        <v>67</v>
      </c>
      <c r="O1338" s="12">
        <f t="shared" si="128"/>
        <v>2.126984126984127</v>
      </c>
      <c r="P1338" s="26">
        <v>63</v>
      </c>
      <c r="Q1338" s="30">
        <f t="shared" si="129"/>
        <v>15</v>
      </c>
      <c r="R1338" s="3">
        <f t="shared" si="130"/>
        <v>18</v>
      </c>
      <c r="S1338" s="3">
        <f t="shared" si="131"/>
        <v>18</v>
      </c>
      <c r="T1338" s="3">
        <f t="shared" si="132"/>
        <v>0</v>
      </c>
      <c r="U1338" s="29">
        <v>11</v>
      </c>
      <c r="V1338" s="10">
        <v>3</v>
      </c>
      <c r="W1338" s="32">
        <v>10</v>
      </c>
      <c r="X1338" s="29">
        <v>4</v>
      </c>
      <c r="Y1338" s="32">
        <v>0</v>
      </c>
      <c r="Z1338" s="32">
        <v>3</v>
      </c>
      <c r="AA1338" s="32">
        <v>15</v>
      </c>
      <c r="AB1338" s="34">
        <v>0</v>
      </c>
      <c r="AC1338" s="34">
        <v>0</v>
      </c>
      <c r="AD1338" s="34">
        <v>0</v>
      </c>
    </row>
    <row r="1339" spans="1:30" ht="12.75">
      <c r="A1339" s="11">
        <v>250000</v>
      </c>
      <c r="B1339" s="20" t="s">
        <v>870</v>
      </c>
      <c r="C1339" s="20" t="s">
        <v>1439</v>
      </c>
      <c r="D1339" s="20" t="s">
        <v>3731</v>
      </c>
      <c r="E1339" s="20" t="s">
        <v>3750</v>
      </c>
      <c r="F1339" s="20" t="s">
        <v>3424</v>
      </c>
      <c r="K1339" s="20" t="s">
        <v>2873</v>
      </c>
      <c r="L1339" s="20" t="s">
        <v>1427</v>
      </c>
      <c r="N1339" s="12">
        <f t="shared" si="133"/>
        <v>67</v>
      </c>
      <c r="O1339" s="12">
        <f t="shared" si="128"/>
        <v>2.126984126984127</v>
      </c>
      <c r="P1339" s="26">
        <v>63</v>
      </c>
      <c r="Q1339" s="30">
        <f t="shared" si="129"/>
        <v>15</v>
      </c>
      <c r="R1339" s="3">
        <f t="shared" si="130"/>
        <v>18</v>
      </c>
      <c r="S1339" s="3">
        <f t="shared" si="131"/>
        <v>18</v>
      </c>
      <c r="T1339" s="3">
        <f t="shared" si="132"/>
        <v>0</v>
      </c>
      <c r="U1339" s="29">
        <v>11</v>
      </c>
      <c r="V1339" s="10">
        <v>3</v>
      </c>
      <c r="W1339" s="32">
        <v>10</v>
      </c>
      <c r="X1339" s="29">
        <v>4</v>
      </c>
      <c r="Y1339" s="32">
        <v>0</v>
      </c>
      <c r="Z1339" s="32">
        <v>3</v>
      </c>
      <c r="AA1339" s="32">
        <v>15</v>
      </c>
      <c r="AB1339" s="34">
        <v>0</v>
      </c>
      <c r="AC1339" s="34">
        <v>0</v>
      </c>
      <c r="AD1339" s="34">
        <v>0</v>
      </c>
    </row>
    <row r="1340" spans="1:30" ht="12.75">
      <c r="A1340" s="11">
        <v>250000</v>
      </c>
      <c r="B1340" s="20" t="s">
        <v>870</v>
      </c>
      <c r="C1340" s="20" t="s">
        <v>1439</v>
      </c>
      <c r="D1340" s="20" t="s">
        <v>3731</v>
      </c>
      <c r="E1340" s="20" t="s">
        <v>3750</v>
      </c>
      <c r="F1340" s="20" t="s">
        <v>3424</v>
      </c>
      <c r="K1340" s="20" t="s">
        <v>2873</v>
      </c>
      <c r="L1340" s="20" t="s">
        <v>1423</v>
      </c>
      <c r="N1340" s="12">
        <f t="shared" si="133"/>
        <v>67</v>
      </c>
      <c r="O1340" s="12">
        <f t="shared" si="128"/>
        <v>2.126984126984127</v>
      </c>
      <c r="P1340" s="26">
        <v>63</v>
      </c>
      <c r="Q1340" s="30">
        <f t="shared" si="129"/>
        <v>15</v>
      </c>
      <c r="R1340" s="3">
        <f t="shared" si="130"/>
        <v>18</v>
      </c>
      <c r="S1340" s="3">
        <f t="shared" si="131"/>
        <v>18</v>
      </c>
      <c r="T1340" s="3">
        <f t="shared" si="132"/>
        <v>0</v>
      </c>
      <c r="U1340" s="29">
        <v>11</v>
      </c>
      <c r="V1340" s="10">
        <v>3</v>
      </c>
      <c r="W1340" s="32">
        <v>10</v>
      </c>
      <c r="X1340" s="29">
        <v>4</v>
      </c>
      <c r="Y1340" s="32">
        <v>0</v>
      </c>
      <c r="Z1340" s="32">
        <v>3</v>
      </c>
      <c r="AA1340" s="32">
        <v>15</v>
      </c>
      <c r="AB1340" s="34">
        <v>0</v>
      </c>
      <c r="AC1340" s="34">
        <v>0</v>
      </c>
      <c r="AD1340" s="34">
        <v>0</v>
      </c>
    </row>
    <row r="1341" spans="1:30" ht="12.75">
      <c r="A1341" s="11">
        <v>250000</v>
      </c>
      <c r="B1341" s="20" t="s">
        <v>870</v>
      </c>
      <c r="C1341" s="20" t="s">
        <v>1439</v>
      </c>
      <c r="D1341" s="20" t="s">
        <v>3731</v>
      </c>
      <c r="E1341" s="20" t="s">
        <v>3750</v>
      </c>
      <c r="F1341" s="20" t="s">
        <v>3424</v>
      </c>
      <c r="K1341" s="20" t="s">
        <v>2873</v>
      </c>
      <c r="L1341" s="20" t="s">
        <v>1425</v>
      </c>
      <c r="N1341" s="12">
        <f t="shared" si="133"/>
        <v>67</v>
      </c>
      <c r="O1341" s="12">
        <f t="shared" si="128"/>
        <v>2.126984126984127</v>
      </c>
      <c r="P1341" s="26">
        <v>63</v>
      </c>
      <c r="Q1341" s="30">
        <f t="shared" si="129"/>
        <v>15</v>
      </c>
      <c r="R1341" s="3">
        <f t="shared" si="130"/>
        <v>18</v>
      </c>
      <c r="S1341" s="3">
        <f t="shared" si="131"/>
        <v>18</v>
      </c>
      <c r="T1341" s="3">
        <f t="shared" si="132"/>
        <v>0</v>
      </c>
      <c r="U1341" s="29">
        <v>11</v>
      </c>
      <c r="V1341" s="10">
        <v>3</v>
      </c>
      <c r="W1341" s="32">
        <v>10</v>
      </c>
      <c r="X1341" s="29">
        <v>4</v>
      </c>
      <c r="Y1341" s="32">
        <v>0</v>
      </c>
      <c r="Z1341" s="32">
        <v>3</v>
      </c>
      <c r="AA1341" s="32">
        <v>15</v>
      </c>
      <c r="AB1341" s="34">
        <v>0</v>
      </c>
      <c r="AC1341" s="34">
        <v>0</v>
      </c>
      <c r="AD1341" s="34">
        <v>0</v>
      </c>
    </row>
    <row r="1342" spans="1:30" ht="12.75">
      <c r="A1342" s="11">
        <v>187500</v>
      </c>
      <c r="B1342" s="20" t="s">
        <v>870</v>
      </c>
      <c r="C1342" s="20" t="s">
        <v>1439</v>
      </c>
      <c r="D1342" s="20" t="s">
        <v>3731</v>
      </c>
      <c r="E1342" s="20" t="s">
        <v>3750</v>
      </c>
      <c r="F1342" s="20" t="s">
        <v>3424</v>
      </c>
      <c r="K1342" s="20" t="s">
        <v>2873</v>
      </c>
      <c r="L1342" s="20" t="s">
        <v>1431</v>
      </c>
      <c r="N1342" s="12">
        <f t="shared" si="133"/>
        <v>67</v>
      </c>
      <c r="O1342" s="12">
        <f t="shared" si="128"/>
        <v>2.126984126984127</v>
      </c>
      <c r="P1342" s="26">
        <v>63</v>
      </c>
      <c r="Q1342" s="30">
        <f t="shared" si="129"/>
        <v>15</v>
      </c>
      <c r="R1342" s="3">
        <f t="shared" si="130"/>
        <v>18</v>
      </c>
      <c r="S1342" s="3">
        <f t="shared" si="131"/>
        <v>18</v>
      </c>
      <c r="T1342" s="3">
        <f t="shared" si="132"/>
        <v>0</v>
      </c>
      <c r="U1342" s="29">
        <v>11</v>
      </c>
      <c r="V1342" s="10">
        <v>3</v>
      </c>
      <c r="W1342" s="32">
        <v>10</v>
      </c>
      <c r="X1342" s="29">
        <v>4</v>
      </c>
      <c r="Y1342" s="32">
        <v>0</v>
      </c>
      <c r="Z1342" s="32">
        <v>3</v>
      </c>
      <c r="AA1342" s="32">
        <v>15</v>
      </c>
      <c r="AB1342" s="34">
        <v>0</v>
      </c>
      <c r="AC1342" s="34">
        <v>0</v>
      </c>
      <c r="AD1342" s="34">
        <v>0</v>
      </c>
    </row>
    <row r="1343" spans="1:30" ht="12.75">
      <c r="A1343" s="11">
        <v>35000000</v>
      </c>
      <c r="B1343" s="20" t="s">
        <v>868</v>
      </c>
      <c r="C1343" s="20" t="s">
        <v>7673</v>
      </c>
      <c r="D1343" s="20" t="s">
        <v>3731</v>
      </c>
      <c r="E1343" s="20" t="s">
        <v>3750</v>
      </c>
      <c r="F1343" s="20" t="s">
        <v>3424</v>
      </c>
      <c r="K1343" s="20" t="s">
        <v>773</v>
      </c>
      <c r="L1343" s="20" t="s">
        <v>6260</v>
      </c>
      <c r="M1343" s="39" t="s">
        <v>8857</v>
      </c>
      <c r="N1343" s="12">
        <f t="shared" si="133"/>
        <v>77.75</v>
      </c>
      <c r="O1343" s="12">
        <f t="shared" si="128"/>
        <v>2.7767857142857144</v>
      </c>
      <c r="P1343" s="26">
        <v>56</v>
      </c>
      <c r="Q1343" s="30">
        <f t="shared" si="129"/>
        <v>15</v>
      </c>
      <c r="R1343" s="3">
        <f t="shared" si="130"/>
        <v>21</v>
      </c>
      <c r="S1343" s="3">
        <f t="shared" si="131"/>
        <v>21</v>
      </c>
      <c r="T1343" s="3">
        <f t="shared" si="132"/>
        <v>0</v>
      </c>
      <c r="U1343" s="29">
        <v>12</v>
      </c>
      <c r="V1343" s="10">
        <v>2</v>
      </c>
      <c r="W1343" s="32">
        <v>12</v>
      </c>
      <c r="X1343" s="29">
        <v>15</v>
      </c>
      <c r="Y1343" s="32">
        <v>5</v>
      </c>
      <c r="Z1343" s="32">
        <v>1</v>
      </c>
      <c r="AA1343" s="32">
        <v>15</v>
      </c>
      <c r="AB1343" s="34">
        <v>0</v>
      </c>
      <c r="AC1343" s="34">
        <v>0</v>
      </c>
      <c r="AD1343" s="34">
        <v>0</v>
      </c>
    </row>
    <row r="1344" spans="1:30" ht="12.75">
      <c r="A1344" s="11">
        <v>106115</v>
      </c>
      <c r="B1344" s="20" t="s">
        <v>872</v>
      </c>
      <c r="C1344" s="20" t="s">
        <v>6087</v>
      </c>
      <c r="D1344" s="20" t="s">
        <v>3731</v>
      </c>
      <c r="E1344" s="20" t="s">
        <v>3750</v>
      </c>
      <c r="F1344" s="20" t="s">
        <v>3424</v>
      </c>
      <c r="G1344" s="48" t="s">
        <v>8221</v>
      </c>
      <c r="J1344" s="20" t="s">
        <v>7812</v>
      </c>
      <c r="K1344" s="20" t="s">
        <v>771</v>
      </c>
      <c r="L1344" s="20" t="s">
        <v>2408</v>
      </c>
      <c r="N1344" s="12">
        <f t="shared" si="133"/>
        <v>70.75</v>
      </c>
      <c r="O1344" s="12">
        <f t="shared" si="128"/>
        <v>1.8866666666666667</v>
      </c>
      <c r="P1344" s="26">
        <v>75</v>
      </c>
      <c r="Q1344" s="30">
        <f t="shared" si="129"/>
        <v>15</v>
      </c>
      <c r="R1344" s="3">
        <f t="shared" si="130"/>
        <v>21</v>
      </c>
      <c r="S1344" s="3">
        <f t="shared" si="131"/>
        <v>21</v>
      </c>
      <c r="T1344" s="3">
        <f t="shared" si="132"/>
        <v>0</v>
      </c>
      <c r="U1344" s="29">
        <v>11</v>
      </c>
      <c r="V1344" s="10">
        <v>2</v>
      </c>
      <c r="W1344" s="32">
        <v>9</v>
      </c>
      <c r="X1344" s="29">
        <v>6</v>
      </c>
      <c r="Y1344" s="32">
        <v>0</v>
      </c>
      <c r="Z1344" s="32">
        <v>6</v>
      </c>
      <c r="AA1344" s="32">
        <v>15</v>
      </c>
      <c r="AB1344" s="34">
        <v>0</v>
      </c>
      <c r="AC1344" s="34">
        <v>0</v>
      </c>
      <c r="AD1344" s="34">
        <v>0</v>
      </c>
    </row>
    <row r="1345" spans="1:30" ht="12.75">
      <c r="A1345" s="11">
        <v>1250000</v>
      </c>
      <c r="B1345" s="20" t="s">
        <v>868</v>
      </c>
      <c r="C1345" s="20" t="s">
        <v>7664</v>
      </c>
      <c r="D1345" s="20" t="s">
        <v>3731</v>
      </c>
      <c r="E1345" s="20" t="s">
        <v>3750</v>
      </c>
      <c r="F1345" s="20" t="s">
        <v>3424</v>
      </c>
      <c r="K1345" s="20" t="s">
        <v>725</v>
      </c>
      <c r="L1345" s="20" t="s">
        <v>5401</v>
      </c>
      <c r="N1345" s="12">
        <f t="shared" si="133"/>
        <v>79.75</v>
      </c>
      <c r="O1345" s="12">
        <f t="shared" si="128"/>
        <v>3.19</v>
      </c>
      <c r="P1345" s="26">
        <v>50</v>
      </c>
      <c r="Q1345" s="30">
        <f t="shared" si="129"/>
        <v>14</v>
      </c>
      <c r="R1345" s="3">
        <f t="shared" si="130"/>
        <v>21</v>
      </c>
      <c r="S1345" s="3">
        <f t="shared" si="131"/>
        <v>21</v>
      </c>
      <c r="T1345" s="3">
        <f t="shared" si="132"/>
        <v>0</v>
      </c>
      <c r="U1345" s="29">
        <v>11</v>
      </c>
      <c r="V1345" s="10">
        <v>6</v>
      </c>
      <c r="W1345" s="32">
        <v>9</v>
      </c>
      <c r="X1345" s="29">
        <v>18</v>
      </c>
      <c r="Y1345" s="32">
        <v>3</v>
      </c>
      <c r="Z1345" s="32">
        <v>4</v>
      </c>
      <c r="AA1345" s="32">
        <v>14</v>
      </c>
      <c r="AB1345" s="34">
        <v>0</v>
      </c>
      <c r="AC1345" s="34">
        <v>0</v>
      </c>
      <c r="AD1345" s="34">
        <v>0</v>
      </c>
    </row>
    <row r="1346" spans="1:30" ht="12.75">
      <c r="A1346" s="11">
        <v>5625</v>
      </c>
      <c r="B1346" s="20" t="s">
        <v>868</v>
      </c>
      <c r="C1346" s="20" t="s">
        <v>7663</v>
      </c>
      <c r="D1346" s="20" t="s">
        <v>3731</v>
      </c>
      <c r="E1346" s="20" t="s">
        <v>3750</v>
      </c>
      <c r="F1346" s="20" t="s">
        <v>3424</v>
      </c>
      <c r="K1346" s="20" t="s">
        <v>725</v>
      </c>
      <c r="L1346" s="20" t="s">
        <v>3787</v>
      </c>
      <c r="N1346" s="12">
        <f t="shared" si="133"/>
        <v>79.75</v>
      </c>
      <c r="O1346" s="12">
        <f t="shared" si="134" ref="O1346:O1409">N1346/(P1346*0.5)</f>
        <v>3.19</v>
      </c>
      <c r="P1346" s="26">
        <v>50</v>
      </c>
      <c r="Q1346" s="30">
        <f t="shared" si="135" ref="Q1346:Q1409">MAX(Y1346:AD1346)</f>
        <v>14</v>
      </c>
      <c r="R1346" s="3">
        <f t="shared" si="136" ref="R1346:R1409">SUM(Y1346:AD1346)</f>
        <v>21</v>
      </c>
      <c r="S1346" s="3">
        <f t="shared" si="137" ref="S1346:S1409">SUM(Y1346:AA1346)</f>
        <v>21</v>
      </c>
      <c r="T1346" s="3">
        <f t="shared" si="138" ref="T1346:T1409">SUM(AB1346:AD1346)</f>
        <v>0</v>
      </c>
      <c r="U1346" s="29">
        <v>11</v>
      </c>
      <c r="V1346" s="10">
        <v>6</v>
      </c>
      <c r="W1346" s="32">
        <v>9</v>
      </c>
      <c r="X1346" s="29">
        <v>18</v>
      </c>
      <c r="Y1346" s="32">
        <v>3</v>
      </c>
      <c r="Z1346" s="32">
        <v>4</v>
      </c>
      <c r="AA1346" s="32">
        <v>14</v>
      </c>
      <c r="AB1346" s="34">
        <v>0</v>
      </c>
      <c r="AC1346" s="34">
        <v>0</v>
      </c>
      <c r="AD1346" s="34">
        <v>0</v>
      </c>
    </row>
    <row r="1347" spans="1:30" ht="12.75">
      <c r="A1347" s="11">
        <v>1687500</v>
      </c>
      <c r="B1347" s="20" t="s">
        <v>868</v>
      </c>
      <c r="C1347" s="20" t="s">
        <v>7770</v>
      </c>
      <c r="D1347" s="20" t="s">
        <v>3731</v>
      </c>
      <c r="E1347" s="20" t="s">
        <v>3750</v>
      </c>
      <c r="F1347" s="20" t="s">
        <v>3424</v>
      </c>
      <c r="K1347" s="20" t="s">
        <v>725</v>
      </c>
      <c r="L1347" s="20" t="s">
        <v>5392</v>
      </c>
      <c r="N1347" s="12">
        <f t="shared" si="133"/>
        <v>69.75</v>
      </c>
      <c r="O1347" s="12">
        <f t="shared" si="134"/>
        <v>2.5363636363636362</v>
      </c>
      <c r="P1347" s="26">
        <v>55</v>
      </c>
      <c r="Q1347" s="30">
        <f t="shared" si="135"/>
        <v>14</v>
      </c>
      <c r="R1347" s="3">
        <f t="shared" si="136"/>
        <v>18</v>
      </c>
      <c r="S1347" s="3">
        <f t="shared" si="137"/>
        <v>18</v>
      </c>
      <c r="T1347" s="3">
        <f t="shared" si="138"/>
        <v>0</v>
      </c>
      <c r="U1347" s="29">
        <v>11</v>
      </c>
      <c r="V1347" s="10">
        <v>5</v>
      </c>
      <c r="W1347" s="32">
        <v>8</v>
      </c>
      <c r="X1347" s="29">
        <v>13</v>
      </c>
      <c r="Y1347" s="32">
        <v>4</v>
      </c>
      <c r="Z1347" s="32">
        <v>0</v>
      </c>
      <c r="AA1347" s="32">
        <v>14</v>
      </c>
      <c r="AB1347" s="34">
        <v>0</v>
      </c>
      <c r="AC1347" s="34">
        <v>0</v>
      </c>
      <c r="AD1347" s="34">
        <v>0</v>
      </c>
    </row>
    <row r="1348" spans="1:30" ht="12.75">
      <c r="A1348" s="11">
        <v>54375</v>
      </c>
      <c r="B1348" s="20" t="s">
        <v>2247</v>
      </c>
      <c r="C1348" s="20" t="s">
        <v>5012</v>
      </c>
      <c r="D1348" s="20" t="s">
        <v>3731</v>
      </c>
      <c r="E1348" s="20" t="s">
        <v>3750</v>
      </c>
      <c r="F1348" s="20" t="s">
        <v>3424</v>
      </c>
      <c r="K1348" s="20" t="s">
        <v>2867</v>
      </c>
      <c r="L1348" s="20" t="s">
        <v>5033</v>
      </c>
      <c r="N1348" s="12">
        <f t="shared" si="133"/>
        <v>69.75</v>
      </c>
      <c r="O1348" s="12">
        <f t="shared" si="134"/>
        <v>2.5363636363636362</v>
      </c>
      <c r="P1348" s="26">
        <v>55</v>
      </c>
      <c r="Q1348" s="30">
        <f t="shared" si="135"/>
        <v>14</v>
      </c>
      <c r="R1348" s="3">
        <f t="shared" si="136"/>
        <v>18</v>
      </c>
      <c r="S1348" s="3">
        <f t="shared" si="137"/>
        <v>18</v>
      </c>
      <c r="T1348" s="3">
        <f t="shared" si="138"/>
        <v>0</v>
      </c>
      <c r="U1348" s="29">
        <v>11</v>
      </c>
      <c r="V1348" s="10">
        <v>5</v>
      </c>
      <c r="W1348" s="32">
        <v>8</v>
      </c>
      <c r="X1348" s="29">
        <v>13</v>
      </c>
      <c r="Y1348" s="32">
        <v>4</v>
      </c>
      <c r="Z1348" s="32">
        <v>0</v>
      </c>
      <c r="AA1348" s="32">
        <v>14</v>
      </c>
      <c r="AB1348" s="34">
        <v>0</v>
      </c>
      <c r="AC1348" s="34">
        <v>0</v>
      </c>
      <c r="AD1348" s="34">
        <v>0</v>
      </c>
    </row>
    <row r="1349" spans="1:30" ht="12.75">
      <c r="A1349" s="11">
        <v>1500000</v>
      </c>
      <c r="B1349" s="20" t="s">
        <v>868</v>
      </c>
      <c r="C1349" s="20" t="s">
        <v>7670</v>
      </c>
      <c r="D1349" s="20" t="s">
        <v>3731</v>
      </c>
      <c r="E1349" s="20" t="s">
        <v>3750</v>
      </c>
      <c r="F1349" s="20" t="s">
        <v>3424</v>
      </c>
      <c r="K1349" s="20" t="s">
        <v>774</v>
      </c>
      <c r="L1349" s="20" t="s">
        <v>5177</v>
      </c>
      <c r="N1349" s="12">
        <f t="shared" si="133"/>
        <v>67.25</v>
      </c>
      <c r="O1349" s="12">
        <f t="shared" si="134"/>
        <v>4.9814814814814818</v>
      </c>
      <c r="P1349" s="26">
        <v>27</v>
      </c>
      <c r="Q1349" s="30">
        <f t="shared" si="135"/>
        <v>14</v>
      </c>
      <c r="R1349" s="3">
        <f t="shared" si="136"/>
        <v>15</v>
      </c>
      <c r="S1349" s="3">
        <f t="shared" si="137"/>
        <v>15</v>
      </c>
      <c r="T1349" s="3">
        <f t="shared" si="138"/>
        <v>0</v>
      </c>
      <c r="U1349" s="29">
        <v>11</v>
      </c>
      <c r="V1349" s="10">
        <v>4</v>
      </c>
      <c r="W1349" s="32">
        <v>11</v>
      </c>
      <c r="X1349" s="29">
        <v>18</v>
      </c>
      <c r="Y1349" s="32">
        <v>0</v>
      </c>
      <c r="Z1349" s="32">
        <v>1</v>
      </c>
      <c r="AA1349" s="32">
        <v>14</v>
      </c>
      <c r="AB1349" s="34">
        <v>0</v>
      </c>
      <c r="AC1349" s="34">
        <v>0</v>
      </c>
      <c r="AD1349" s="34">
        <v>0</v>
      </c>
    </row>
    <row r="1350" spans="1:30" ht="12.75">
      <c r="A1350" s="11">
        <v>250000</v>
      </c>
      <c r="B1350" s="20" t="s">
        <v>868</v>
      </c>
      <c r="C1350" s="20" t="s">
        <v>951</v>
      </c>
      <c r="D1350" s="20" t="s">
        <v>3731</v>
      </c>
      <c r="E1350" s="20" t="s">
        <v>3750</v>
      </c>
      <c r="F1350" s="20" t="s">
        <v>3424</v>
      </c>
      <c r="K1350" s="20" t="s">
        <v>2573</v>
      </c>
      <c r="L1350" s="20" t="s">
        <v>1313</v>
      </c>
      <c r="N1350" s="12">
        <f t="shared" si="133"/>
        <v>64.25</v>
      </c>
      <c r="O1350" s="12">
        <f t="shared" si="134"/>
        <v>3.2125</v>
      </c>
      <c r="P1350" s="26">
        <v>40</v>
      </c>
      <c r="Q1350" s="30">
        <f t="shared" si="135"/>
        <v>14</v>
      </c>
      <c r="R1350" s="3">
        <f t="shared" si="136"/>
        <v>17</v>
      </c>
      <c r="S1350" s="3">
        <f t="shared" si="137"/>
        <v>17</v>
      </c>
      <c r="T1350" s="3">
        <f t="shared" si="138"/>
        <v>0</v>
      </c>
      <c r="U1350" s="29">
        <v>9</v>
      </c>
      <c r="V1350" s="10">
        <v>4</v>
      </c>
      <c r="W1350" s="32">
        <v>9</v>
      </c>
      <c r="X1350" s="29">
        <v>8</v>
      </c>
      <c r="Y1350" s="32">
        <v>3</v>
      </c>
      <c r="Z1350" s="32">
        <v>0</v>
      </c>
      <c r="AA1350" s="32">
        <v>14</v>
      </c>
      <c r="AB1350" s="34">
        <v>0</v>
      </c>
      <c r="AC1350" s="34">
        <v>0</v>
      </c>
      <c r="AD1350" s="34">
        <v>0</v>
      </c>
    </row>
    <row r="1351" spans="2:30" ht="12.75">
      <c r="B1351" s="20" t="s">
        <v>872</v>
      </c>
      <c r="D1351" s="20" t="s">
        <v>3731</v>
      </c>
      <c r="E1351" s="20" t="s">
        <v>3750</v>
      </c>
      <c r="F1351" s="20" t="s">
        <v>3424</v>
      </c>
      <c r="J1351" s="20" t="s">
        <v>7812</v>
      </c>
      <c r="K1351" s="20" t="s">
        <v>2868</v>
      </c>
      <c r="L1351" s="20" t="s">
        <v>231</v>
      </c>
      <c r="N1351" s="12">
        <f t="shared" si="133"/>
        <v>63.75</v>
      </c>
      <c r="O1351" s="12">
        <f t="shared" si="134"/>
        <v>2.5499999999999998</v>
      </c>
      <c r="P1351" s="26">
        <v>50</v>
      </c>
      <c r="Q1351" s="30">
        <f t="shared" si="135"/>
        <v>14</v>
      </c>
      <c r="R1351" s="3">
        <f t="shared" si="136"/>
        <v>16</v>
      </c>
      <c r="S1351" s="3">
        <f t="shared" si="137"/>
        <v>16</v>
      </c>
      <c r="T1351" s="3">
        <f t="shared" si="138"/>
        <v>0</v>
      </c>
      <c r="U1351" s="29">
        <v>11</v>
      </c>
      <c r="V1351" s="10">
        <v>4</v>
      </c>
      <c r="W1351" s="32">
        <v>9</v>
      </c>
      <c r="X1351" s="29">
        <v>6</v>
      </c>
      <c r="Y1351" s="32">
        <v>0</v>
      </c>
      <c r="Z1351" s="32">
        <v>2</v>
      </c>
      <c r="AA1351" s="32">
        <v>14</v>
      </c>
      <c r="AB1351" s="34">
        <v>0</v>
      </c>
      <c r="AC1351" s="34">
        <v>0</v>
      </c>
      <c r="AD1351" s="34">
        <v>0</v>
      </c>
    </row>
    <row r="1352" spans="1:30" ht="12.75">
      <c r="A1352" s="11">
        <v>491920</v>
      </c>
      <c r="B1352" s="20" t="s">
        <v>872</v>
      </c>
      <c r="D1352" s="20" t="s">
        <v>3731</v>
      </c>
      <c r="E1352" s="20" t="s">
        <v>3750</v>
      </c>
      <c r="F1352" s="20" t="s">
        <v>3424</v>
      </c>
      <c r="G1352" s="48" t="s">
        <v>8251</v>
      </c>
      <c r="J1352" s="20" t="s">
        <v>7812</v>
      </c>
      <c r="K1352" s="20" t="s">
        <v>2554</v>
      </c>
      <c r="L1352" s="20" t="s">
        <v>8130</v>
      </c>
      <c r="N1352" s="12">
        <f t="shared" si="133"/>
        <v>71.25</v>
      </c>
      <c r="O1352" s="12">
        <f t="shared" si="134"/>
        <v>2.4152542372881354</v>
      </c>
      <c r="P1352" s="26">
        <v>59</v>
      </c>
      <c r="Q1352" s="30">
        <f t="shared" si="135"/>
        <v>14</v>
      </c>
      <c r="R1352" s="3">
        <f t="shared" si="136"/>
        <v>19</v>
      </c>
      <c r="S1352" s="3">
        <f t="shared" si="137"/>
        <v>19</v>
      </c>
      <c r="T1352" s="3">
        <f t="shared" si="138"/>
        <v>0</v>
      </c>
      <c r="U1352" s="29">
        <v>11</v>
      </c>
      <c r="V1352" s="10">
        <v>4</v>
      </c>
      <c r="W1352" s="32">
        <v>9</v>
      </c>
      <c r="X1352" s="29">
        <v>12</v>
      </c>
      <c r="Y1352" s="32">
        <v>5</v>
      </c>
      <c r="Z1352" s="32">
        <v>0</v>
      </c>
      <c r="AA1352" s="32">
        <v>14</v>
      </c>
      <c r="AB1352" s="34">
        <v>0</v>
      </c>
      <c r="AC1352" s="34">
        <v>0</v>
      </c>
      <c r="AD1352" s="34">
        <v>0</v>
      </c>
    </row>
    <row r="1353" spans="1:30" ht="12.75">
      <c r="A1353" s="11">
        <v>434825</v>
      </c>
      <c r="B1353" s="20" t="s">
        <v>872</v>
      </c>
      <c r="D1353" s="20" t="s">
        <v>3731</v>
      </c>
      <c r="E1353" s="20" t="s">
        <v>3750</v>
      </c>
      <c r="F1353" s="20" t="s">
        <v>3424</v>
      </c>
      <c r="G1353" s="48" t="s">
        <v>8282</v>
      </c>
      <c r="J1353" s="20" t="s">
        <v>7812</v>
      </c>
      <c r="K1353" s="20" t="s">
        <v>2867</v>
      </c>
      <c r="L1353" s="20" t="s">
        <v>8129</v>
      </c>
      <c r="N1353" s="12">
        <f t="shared" si="133"/>
        <v>75</v>
      </c>
      <c r="O1353" s="12">
        <f t="shared" si="134"/>
        <v>2.1739130434782608</v>
      </c>
      <c r="P1353" s="26">
        <v>69</v>
      </c>
      <c r="Q1353" s="30">
        <f t="shared" si="135"/>
        <v>14</v>
      </c>
      <c r="R1353" s="3">
        <f t="shared" si="136"/>
        <v>21</v>
      </c>
      <c r="S1353" s="3">
        <f t="shared" si="137"/>
        <v>21</v>
      </c>
      <c r="T1353" s="3">
        <f t="shared" si="138"/>
        <v>0</v>
      </c>
      <c r="U1353" s="29">
        <v>10</v>
      </c>
      <c r="V1353" s="10">
        <v>3</v>
      </c>
      <c r="W1353" s="32">
        <v>10</v>
      </c>
      <c r="X1353" s="29">
        <v>16</v>
      </c>
      <c r="Y1353" s="32">
        <v>3</v>
      </c>
      <c r="Z1353" s="32">
        <v>4</v>
      </c>
      <c r="AA1353" s="32">
        <v>14</v>
      </c>
      <c r="AB1353" s="34">
        <v>0</v>
      </c>
      <c r="AC1353" s="34">
        <v>0</v>
      </c>
      <c r="AD1353" s="34">
        <v>0</v>
      </c>
    </row>
    <row r="1354" spans="1:30" ht="12.75">
      <c r="A1354" s="11">
        <v>76158</v>
      </c>
      <c r="B1354" s="20" t="s">
        <v>872</v>
      </c>
      <c r="D1354" s="20" t="s">
        <v>3731</v>
      </c>
      <c r="E1354" s="20" t="s">
        <v>3750</v>
      </c>
      <c r="F1354" s="20" t="s">
        <v>3424</v>
      </c>
      <c r="G1354" s="48" t="s">
        <v>8216</v>
      </c>
      <c r="J1354" s="20" t="s">
        <v>7812</v>
      </c>
      <c r="K1354" s="20" t="s">
        <v>3212</v>
      </c>
      <c r="L1354" s="20" t="s">
        <v>1071</v>
      </c>
      <c r="N1354" s="12">
        <f t="shared" si="133"/>
        <v>62.50</v>
      </c>
      <c r="O1354" s="12">
        <f t="shared" si="134"/>
        <v>2.358490566037736</v>
      </c>
      <c r="P1354" s="26">
        <v>53</v>
      </c>
      <c r="Q1354" s="30">
        <f t="shared" si="135"/>
        <v>14</v>
      </c>
      <c r="R1354" s="3">
        <f t="shared" si="136"/>
        <v>17</v>
      </c>
      <c r="S1354" s="3">
        <f t="shared" si="137"/>
        <v>17</v>
      </c>
      <c r="T1354" s="3">
        <f t="shared" si="138"/>
        <v>0</v>
      </c>
      <c r="U1354" s="29">
        <v>10</v>
      </c>
      <c r="V1354" s="10">
        <v>2</v>
      </c>
      <c r="W1354" s="32">
        <v>10</v>
      </c>
      <c r="X1354" s="29">
        <v>4</v>
      </c>
      <c r="Y1354" s="32">
        <v>0</v>
      </c>
      <c r="Z1354" s="32">
        <v>3</v>
      </c>
      <c r="AA1354" s="32">
        <v>14</v>
      </c>
      <c r="AB1354" s="34">
        <v>0</v>
      </c>
      <c r="AC1354" s="34">
        <v>0</v>
      </c>
      <c r="AD1354" s="34">
        <v>0</v>
      </c>
    </row>
    <row r="1355" spans="1:30" ht="12.75">
      <c r="A1355" s="11">
        <v>362750</v>
      </c>
      <c r="B1355" s="20" t="s">
        <v>1093</v>
      </c>
      <c r="D1355" s="20" t="s">
        <v>3731</v>
      </c>
      <c r="E1355" s="20" t="s">
        <v>3750</v>
      </c>
      <c r="F1355" s="20" t="s">
        <v>3424</v>
      </c>
      <c r="K1355" s="20" t="s">
        <v>2866</v>
      </c>
      <c r="L1355" s="20" t="s">
        <v>5452</v>
      </c>
      <c r="N1355" s="12">
        <f t="shared" si="139" ref="N1355:N1418">2*S1355+2*T1355+U1355+1.5*V1355+1.25*W1355+0.25*X1355+2</f>
        <v>58.75</v>
      </c>
      <c r="O1355" s="12">
        <f t="shared" si="134"/>
        <v>3.9166666666666665</v>
      </c>
      <c r="P1355" s="26">
        <v>30</v>
      </c>
      <c r="Q1355" s="30">
        <f t="shared" si="135"/>
        <v>13</v>
      </c>
      <c r="R1355" s="3">
        <f t="shared" si="136"/>
        <v>13</v>
      </c>
      <c r="S1355" s="3">
        <f t="shared" si="137"/>
        <v>13</v>
      </c>
      <c r="T1355" s="3">
        <f t="shared" si="138"/>
        <v>0</v>
      </c>
      <c r="U1355" s="29">
        <v>10</v>
      </c>
      <c r="V1355" s="10">
        <v>6</v>
      </c>
      <c r="W1355" s="32">
        <v>7</v>
      </c>
      <c r="X1355" s="29">
        <v>12</v>
      </c>
      <c r="Y1355" s="32">
        <v>0</v>
      </c>
      <c r="Z1355" s="32">
        <v>0</v>
      </c>
      <c r="AA1355" s="32">
        <v>13</v>
      </c>
      <c r="AB1355" s="34">
        <v>0</v>
      </c>
      <c r="AC1355" s="34">
        <v>0</v>
      </c>
      <c r="AD1355" s="34">
        <v>0</v>
      </c>
    </row>
    <row r="1356" spans="1:30" ht="12.75">
      <c r="A1356" s="11">
        <v>63937500</v>
      </c>
      <c r="B1356" s="20" t="s">
        <v>874</v>
      </c>
      <c r="C1356" s="20" t="s">
        <v>6177</v>
      </c>
      <c r="D1356" s="20" t="s">
        <v>3731</v>
      </c>
      <c r="E1356" s="20" t="s">
        <v>3750</v>
      </c>
      <c r="F1356" s="20" t="s">
        <v>3424</v>
      </c>
      <c r="K1356" s="20" t="s">
        <v>725</v>
      </c>
      <c r="L1356" s="20" t="s">
        <v>6093</v>
      </c>
      <c r="N1356" s="12">
        <f t="shared" si="139"/>
        <v>74.50</v>
      </c>
      <c r="O1356" s="12">
        <f t="shared" si="134"/>
        <v>2.98</v>
      </c>
      <c r="P1356" s="26">
        <v>50</v>
      </c>
      <c r="Q1356" s="30">
        <f t="shared" si="135"/>
        <v>13</v>
      </c>
      <c r="R1356" s="3">
        <f t="shared" si="136"/>
        <v>20</v>
      </c>
      <c r="S1356" s="3">
        <f t="shared" si="137"/>
        <v>20</v>
      </c>
      <c r="T1356" s="3">
        <f t="shared" si="138"/>
        <v>0</v>
      </c>
      <c r="U1356" s="29">
        <v>10</v>
      </c>
      <c r="V1356" s="10">
        <v>5</v>
      </c>
      <c r="W1356" s="32">
        <v>9</v>
      </c>
      <c r="X1356" s="29">
        <v>15</v>
      </c>
      <c r="Y1356" s="32">
        <v>3</v>
      </c>
      <c r="Z1356" s="32">
        <v>4</v>
      </c>
      <c r="AA1356" s="32">
        <v>13</v>
      </c>
      <c r="AB1356" s="34">
        <v>0</v>
      </c>
      <c r="AC1356" s="34">
        <v>0</v>
      </c>
      <c r="AD1356" s="34">
        <v>0</v>
      </c>
    </row>
    <row r="1357" spans="1:30" ht="12.75">
      <c r="A1357" s="11">
        <v>3125000</v>
      </c>
      <c r="B1357" s="20" t="s">
        <v>868</v>
      </c>
      <c r="C1357" s="20" t="s">
        <v>7652</v>
      </c>
      <c r="D1357" s="20" t="s">
        <v>3731</v>
      </c>
      <c r="E1357" s="20" t="s">
        <v>3750</v>
      </c>
      <c r="F1357" s="20" t="s">
        <v>3424</v>
      </c>
      <c r="K1357" s="20" t="s">
        <v>2867</v>
      </c>
      <c r="L1357" s="20" t="s">
        <v>6361</v>
      </c>
      <c r="N1357" s="12">
        <f t="shared" si="139"/>
        <v>74.50</v>
      </c>
      <c r="O1357" s="12">
        <f t="shared" si="134"/>
        <v>2.98</v>
      </c>
      <c r="P1357" s="26">
        <v>50</v>
      </c>
      <c r="Q1357" s="30">
        <f t="shared" si="135"/>
        <v>13</v>
      </c>
      <c r="R1357" s="3">
        <f t="shared" si="136"/>
        <v>20</v>
      </c>
      <c r="S1357" s="3">
        <f t="shared" si="137"/>
        <v>20</v>
      </c>
      <c r="T1357" s="3">
        <f t="shared" si="138"/>
        <v>0</v>
      </c>
      <c r="U1357" s="29">
        <v>10</v>
      </c>
      <c r="V1357" s="10">
        <v>5</v>
      </c>
      <c r="W1357" s="32">
        <v>9</v>
      </c>
      <c r="X1357" s="29">
        <v>15</v>
      </c>
      <c r="Y1357" s="32">
        <v>3</v>
      </c>
      <c r="Z1357" s="32">
        <v>4</v>
      </c>
      <c r="AA1357" s="32">
        <v>13</v>
      </c>
      <c r="AB1357" s="34">
        <v>0</v>
      </c>
      <c r="AC1357" s="34">
        <v>0</v>
      </c>
      <c r="AD1357" s="34">
        <v>0</v>
      </c>
    </row>
    <row r="1358" spans="2:30" ht="12.75">
      <c r="B1358" s="20" t="s">
        <v>872</v>
      </c>
      <c r="D1358" s="20" t="s">
        <v>3731</v>
      </c>
      <c r="E1358" s="20" t="s">
        <v>3750</v>
      </c>
      <c r="F1358" s="20" t="s">
        <v>3424</v>
      </c>
      <c r="K1358" s="20" t="s">
        <v>725</v>
      </c>
      <c r="L1358" s="20" t="s">
        <v>375</v>
      </c>
      <c r="N1358" s="12">
        <f t="shared" si="139"/>
        <v>71.50</v>
      </c>
      <c r="O1358" s="12">
        <f t="shared" si="134"/>
        <v>2.60</v>
      </c>
      <c r="P1358" s="26">
        <v>55</v>
      </c>
      <c r="Q1358" s="30">
        <f t="shared" si="135"/>
        <v>13</v>
      </c>
      <c r="R1358" s="3">
        <f t="shared" si="136"/>
        <v>20</v>
      </c>
      <c r="S1358" s="3">
        <f t="shared" si="137"/>
        <v>20</v>
      </c>
      <c r="T1358" s="3">
        <f t="shared" si="138"/>
        <v>0</v>
      </c>
      <c r="U1358" s="29">
        <v>9</v>
      </c>
      <c r="V1358" s="10">
        <v>5</v>
      </c>
      <c r="W1358" s="32">
        <v>8</v>
      </c>
      <c r="X1358" s="29">
        <v>12</v>
      </c>
      <c r="Y1358" s="32">
        <v>3</v>
      </c>
      <c r="Z1358" s="32">
        <v>4</v>
      </c>
      <c r="AA1358" s="32">
        <v>13</v>
      </c>
      <c r="AB1358" s="34">
        <v>0</v>
      </c>
      <c r="AC1358" s="34">
        <v>0</v>
      </c>
      <c r="AD1358" s="34">
        <v>0</v>
      </c>
    </row>
    <row r="1359" spans="1:30" ht="12.75">
      <c r="A1359" s="11">
        <v>8250000</v>
      </c>
      <c r="B1359" s="20" t="s">
        <v>870</v>
      </c>
      <c r="C1359" s="20" t="s">
        <v>2541</v>
      </c>
      <c r="D1359" s="20" t="s">
        <v>3731</v>
      </c>
      <c r="E1359" s="20" t="s">
        <v>3750</v>
      </c>
      <c r="F1359" s="20" t="s">
        <v>3424</v>
      </c>
      <c r="K1359" s="20" t="s">
        <v>2554</v>
      </c>
      <c r="L1359" s="20" t="s">
        <v>2555</v>
      </c>
      <c r="N1359" s="12">
        <f t="shared" si="139"/>
        <v>66.25</v>
      </c>
      <c r="O1359" s="12">
        <f t="shared" si="134"/>
        <v>2.4090909090909092</v>
      </c>
      <c r="P1359" s="26">
        <v>55</v>
      </c>
      <c r="Q1359" s="30">
        <f t="shared" si="135"/>
        <v>13</v>
      </c>
      <c r="R1359" s="3">
        <f t="shared" si="136"/>
        <v>17</v>
      </c>
      <c r="S1359" s="3">
        <f t="shared" si="137"/>
        <v>17</v>
      </c>
      <c r="T1359" s="3">
        <f t="shared" si="138"/>
        <v>0</v>
      </c>
      <c r="U1359" s="29">
        <v>10</v>
      </c>
      <c r="V1359" s="10">
        <v>5</v>
      </c>
      <c r="W1359" s="32">
        <v>8</v>
      </c>
      <c r="X1359" s="29">
        <v>11</v>
      </c>
      <c r="Y1359" s="32">
        <v>4</v>
      </c>
      <c r="Z1359" s="32">
        <v>0</v>
      </c>
      <c r="AA1359" s="32">
        <v>13</v>
      </c>
      <c r="AB1359" s="34">
        <v>0</v>
      </c>
      <c r="AC1359" s="34">
        <v>0</v>
      </c>
      <c r="AD1359" s="34">
        <v>0</v>
      </c>
    </row>
    <row r="1360" spans="1:30" ht="12.75">
      <c r="A1360" s="11">
        <v>242084</v>
      </c>
      <c r="B1360" s="20" t="s">
        <v>870</v>
      </c>
      <c r="C1360" s="20" t="s">
        <v>3086</v>
      </c>
      <c r="D1360" s="20" t="s">
        <v>3731</v>
      </c>
      <c r="E1360" s="20" t="s">
        <v>3750</v>
      </c>
      <c r="F1360" s="20" t="s">
        <v>3424</v>
      </c>
      <c r="K1360" s="20" t="s">
        <v>2554</v>
      </c>
      <c r="L1360" s="20" t="s">
        <v>3110</v>
      </c>
      <c r="N1360" s="12">
        <f t="shared" si="139"/>
        <v>66.25</v>
      </c>
      <c r="O1360" s="12">
        <f t="shared" si="134"/>
        <v>2.4090909090909092</v>
      </c>
      <c r="P1360" s="26">
        <v>55</v>
      </c>
      <c r="Q1360" s="30">
        <f t="shared" si="135"/>
        <v>13</v>
      </c>
      <c r="R1360" s="3">
        <f t="shared" si="136"/>
        <v>17</v>
      </c>
      <c r="S1360" s="3">
        <f t="shared" si="137"/>
        <v>17</v>
      </c>
      <c r="T1360" s="3">
        <f t="shared" si="138"/>
        <v>0</v>
      </c>
      <c r="U1360" s="29">
        <v>10</v>
      </c>
      <c r="V1360" s="10">
        <v>5</v>
      </c>
      <c r="W1360" s="32">
        <v>8</v>
      </c>
      <c r="X1360" s="29">
        <v>11</v>
      </c>
      <c r="Y1360" s="32">
        <v>4</v>
      </c>
      <c r="Z1360" s="32">
        <v>0</v>
      </c>
      <c r="AA1360" s="32">
        <v>13</v>
      </c>
      <c r="AB1360" s="34">
        <v>0</v>
      </c>
      <c r="AC1360" s="34">
        <v>0</v>
      </c>
      <c r="AD1360" s="34">
        <v>0</v>
      </c>
    </row>
    <row r="1361" spans="1:30" ht="12.75">
      <c r="A1361" s="11">
        <v>18750</v>
      </c>
      <c r="B1361" s="20" t="s">
        <v>870</v>
      </c>
      <c r="C1361" s="20" t="s">
        <v>2344</v>
      </c>
      <c r="D1361" s="20" t="s">
        <v>3731</v>
      </c>
      <c r="E1361" s="20" t="s">
        <v>3750</v>
      </c>
      <c r="F1361" s="20" t="s">
        <v>3424</v>
      </c>
      <c r="K1361" s="20" t="s">
        <v>2874</v>
      </c>
      <c r="L1361" s="20" t="s">
        <v>405</v>
      </c>
      <c r="N1361" s="12">
        <f t="shared" si="139"/>
        <v>66.25</v>
      </c>
      <c r="O1361" s="12">
        <f t="shared" si="134"/>
        <v>2.4090909090909092</v>
      </c>
      <c r="P1361" s="26">
        <v>55</v>
      </c>
      <c r="Q1361" s="30">
        <f t="shared" si="135"/>
        <v>13</v>
      </c>
      <c r="R1361" s="3">
        <f t="shared" si="136"/>
        <v>17</v>
      </c>
      <c r="S1361" s="3">
        <f t="shared" si="137"/>
        <v>17</v>
      </c>
      <c r="T1361" s="3">
        <f t="shared" si="138"/>
        <v>0</v>
      </c>
      <c r="U1361" s="29">
        <v>10</v>
      </c>
      <c r="V1361" s="10">
        <v>5</v>
      </c>
      <c r="W1361" s="32">
        <v>8</v>
      </c>
      <c r="X1361" s="29">
        <v>11</v>
      </c>
      <c r="Y1361" s="32">
        <v>4</v>
      </c>
      <c r="Z1361" s="32">
        <v>0</v>
      </c>
      <c r="AA1361" s="32">
        <v>13</v>
      </c>
      <c r="AB1361" s="34">
        <v>0</v>
      </c>
      <c r="AC1361" s="34">
        <v>0</v>
      </c>
      <c r="AD1361" s="34">
        <v>0</v>
      </c>
    </row>
    <row r="1362" spans="1:30" ht="12.75">
      <c r="A1362" s="11">
        <v>34375</v>
      </c>
      <c r="B1362" s="20" t="s">
        <v>2247</v>
      </c>
      <c r="C1362" s="20" t="s">
        <v>5012</v>
      </c>
      <c r="D1362" s="20" t="s">
        <v>3731</v>
      </c>
      <c r="E1362" s="20" t="s">
        <v>3750</v>
      </c>
      <c r="F1362" s="20" t="s">
        <v>3424</v>
      </c>
      <c r="K1362" s="20" t="s">
        <v>2554</v>
      </c>
      <c r="L1362" s="20" t="s">
        <v>5030</v>
      </c>
      <c r="N1362" s="12">
        <f t="shared" si="139"/>
        <v>66.25</v>
      </c>
      <c r="O1362" s="12">
        <f t="shared" si="134"/>
        <v>2.4090909090909092</v>
      </c>
      <c r="P1362" s="26">
        <v>55</v>
      </c>
      <c r="Q1362" s="30">
        <f t="shared" si="135"/>
        <v>13</v>
      </c>
      <c r="R1362" s="3">
        <f t="shared" si="136"/>
        <v>17</v>
      </c>
      <c r="S1362" s="3">
        <f t="shared" si="137"/>
        <v>17</v>
      </c>
      <c r="T1362" s="3">
        <f t="shared" si="138"/>
        <v>0</v>
      </c>
      <c r="U1362" s="29">
        <v>10</v>
      </c>
      <c r="V1362" s="10">
        <v>5</v>
      </c>
      <c r="W1362" s="32">
        <v>8</v>
      </c>
      <c r="X1362" s="29">
        <v>11</v>
      </c>
      <c r="Y1362" s="32">
        <v>4</v>
      </c>
      <c r="Z1362" s="32">
        <v>0</v>
      </c>
      <c r="AA1362" s="32">
        <v>13</v>
      </c>
      <c r="AB1362" s="34">
        <v>0</v>
      </c>
      <c r="AC1362" s="34">
        <v>0</v>
      </c>
      <c r="AD1362" s="34">
        <v>0</v>
      </c>
    </row>
    <row r="1363" spans="1:30" ht="12.75">
      <c r="A1363" s="11">
        <v>419688</v>
      </c>
      <c r="B1363" s="20" t="s">
        <v>871</v>
      </c>
      <c r="C1363" s="20" t="s">
        <v>7789</v>
      </c>
      <c r="D1363" s="20" t="s">
        <v>3731</v>
      </c>
      <c r="E1363" s="20" t="s">
        <v>3750</v>
      </c>
      <c r="F1363" s="20" t="s">
        <v>3424</v>
      </c>
      <c r="K1363" s="20" t="s">
        <v>2554</v>
      </c>
      <c r="L1363" s="20" t="s">
        <v>7797</v>
      </c>
      <c r="N1363" s="12">
        <f t="shared" si="139"/>
        <v>66.25</v>
      </c>
      <c r="O1363" s="12">
        <f t="shared" si="134"/>
        <v>2.4090909090909092</v>
      </c>
      <c r="P1363" s="26">
        <v>55</v>
      </c>
      <c r="Q1363" s="30">
        <f t="shared" si="135"/>
        <v>13</v>
      </c>
      <c r="R1363" s="3">
        <f t="shared" si="136"/>
        <v>17</v>
      </c>
      <c r="S1363" s="3">
        <f t="shared" si="137"/>
        <v>17</v>
      </c>
      <c r="T1363" s="3">
        <f t="shared" si="138"/>
        <v>0</v>
      </c>
      <c r="U1363" s="29">
        <v>10</v>
      </c>
      <c r="V1363" s="10">
        <v>5</v>
      </c>
      <c r="W1363" s="32">
        <v>8</v>
      </c>
      <c r="X1363" s="29">
        <v>11</v>
      </c>
      <c r="Y1363" s="32">
        <v>4</v>
      </c>
      <c r="Z1363" s="32">
        <v>0</v>
      </c>
      <c r="AA1363" s="32">
        <v>13</v>
      </c>
      <c r="AB1363" s="34">
        <v>0</v>
      </c>
      <c r="AC1363" s="34">
        <v>0</v>
      </c>
      <c r="AD1363" s="34">
        <v>0</v>
      </c>
    </row>
    <row r="1364" spans="1:30" ht="12.75">
      <c r="A1364" s="11">
        <v>3750</v>
      </c>
      <c r="B1364" s="20" t="s">
        <v>870</v>
      </c>
      <c r="C1364" s="20" t="s">
        <v>1442</v>
      </c>
      <c r="D1364" s="20" t="s">
        <v>3731</v>
      </c>
      <c r="E1364" s="20" t="s">
        <v>3750</v>
      </c>
      <c r="F1364" s="20" t="s">
        <v>3424</v>
      </c>
      <c r="K1364" s="20" t="s">
        <v>2875</v>
      </c>
      <c r="L1364" s="20" t="s">
        <v>1449</v>
      </c>
      <c r="N1364" s="12">
        <f t="shared" si="139"/>
        <v>62</v>
      </c>
      <c r="O1364" s="12">
        <f t="shared" si="134"/>
        <v>2.48</v>
      </c>
      <c r="P1364" s="26">
        <v>50</v>
      </c>
      <c r="Q1364" s="30">
        <f t="shared" si="135"/>
        <v>13</v>
      </c>
      <c r="R1364" s="3">
        <f t="shared" si="136"/>
        <v>15</v>
      </c>
      <c r="S1364" s="3">
        <f t="shared" si="137"/>
        <v>15</v>
      </c>
      <c r="T1364" s="3">
        <f t="shared" si="138"/>
        <v>0</v>
      </c>
      <c r="U1364" s="29">
        <v>10</v>
      </c>
      <c r="V1364" s="10">
        <v>4</v>
      </c>
      <c r="W1364" s="32">
        <v>9</v>
      </c>
      <c r="X1364" s="29">
        <v>11</v>
      </c>
      <c r="Y1364" s="32">
        <v>0</v>
      </c>
      <c r="Z1364" s="32">
        <v>2</v>
      </c>
      <c r="AA1364" s="32">
        <v>13</v>
      </c>
      <c r="AB1364" s="34">
        <v>0</v>
      </c>
      <c r="AC1364" s="34">
        <v>0</v>
      </c>
      <c r="AD1364" s="34">
        <v>0</v>
      </c>
    </row>
    <row r="1365" spans="1:30" ht="12.75">
      <c r="A1365" s="11">
        <v>283599</v>
      </c>
      <c r="B1365" s="20" t="s">
        <v>870</v>
      </c>
      <c r="C1365" s="20" t="s">
        <v>3086</v>
      </c>
      <c r="D1365" s="20" t="s">
        <v>3731</v>
      </c>
      <c r="E1365" s="20" t="s">
        <v>3750</v>
      </c>
      <c r="F1365" s="20" t="s">
        <v>3424</v>
      </c>
      <c r="K1365" s="20" t="s">
        <v>2866</v>
      </c>
      <c r="L1365" s="20" t="s">
        <v>746</v>
      </c>
      <c r="N1365" s="12">
        <f t="shared" si="139"/>
        <v>62</v>
      </c>
      <c r="O1365" s="12">
        <f t="shared" si="134"/>
        <v>2.48</v>
      </c>
      <c r="P1365" s="26">
        <v>50</v>
      </c>
      <c r="Q1365" s="30">
        <f t="shared" si="135"/>
        <v>13</v>
      </c>
      <c r="R1365" s="3">
        <f t="shared" si="136"/>
        <v>15</v>
      </c>
      <c r="S1365" s="3">
        <f t="shared" si="137"/>
        <v>15</v>
      </c>
      <c r="T1365" s="3">
        <f t="shared" si="138"/>
        <v>0</v>
      </c>
      <c r="U1365" s="29">
        <v>10</v>
      </c>
      <c r="V1365" s="10">
        <v>4</v>
      </c>
      <c r="W1365" s="32">
        <v>9</v>
      </c>
      <c r="X1365" s="29">
        <v>11</v>
      </c>
      <c r="Y1365" s="32">
        <v>0</v>
      </c>
      <c r="Z1365" s="32">
        <v>2</v>
      </c>
      <c r="AA1365" s="32">
        <v>13</v>
      </c>
      <c r="AB1365" s="34">
        <v>0</v>
      </c>
      <c r="AC1365" s="34">
        <v>0</v>
      </c>
      <c r="AD1365" s="34">
        <v>0</v>
      </c>
    </row>
    <row r="1366" spans="1:30" ht="12.75">
      <c r="A1366" s="11">
        <v>250000</v>
      </c>
      <c r="B1366" s="20" t="s">
        <v>870</v>
      </c>
      <c r="C1366" s="20" t="s">
        <v>5660</v>
      </c>
      <c r="D1366" s="20" t="s">
        <v>3731</v>
      </c>
      <c r="E1366" s="20" t="s">
        <v>3750</v>
      </c>
      <c r="F1366" s="20" t="s">
        <v>3424</v>
      </c>
      <c r="K1366" s="20" t="s">
        <v>2866</v>
      </c>
      <c r="L1366" s="20" t="s">
        <v>5773</v>
      </c>
      <c r="N1366" s="12">
        <f t="shared" si="139"/>
        <v>62</v>
      </c>
      <c r="O1366" s="12">
        <f t="shared" si="134"/>
        <v>2.48</v>
      </c>
      <c r="P1366" s="26">
        <v>50</v>
      </c>
      <c r="Q1366" s="30">
        <f t="shared" si="135"/>
        <v>13</v>
      </c>
      <c r="R1366" s="3">
        <f t="shared" si="136"/>
        <v>15</v>
      </c>
      <c r="S1366" s="3">
        <f t="shared" si="137"/>
        <v>15</v>
      </c>
      <c r="T1366" s="3">
        <f t="shared" si="138"/>
        <v>0</v>
      </c>
      <c r="U1366" s="29">
        <v>10</v>
      </c>
      <c r="V1366" s="10">
        <v>4</v>
      </c>
      <c r="W1366" s="32">
        <v>9</v>
      </c>
      <c r="X1366" s="29">
        <v>11</v>
      </c>
      <c r="Y1366" s="32">
        <v>0</v>
      </c>
      <c r="Z1366" s="32">
        <v>2</v>
      </c>
      <c r="AA1366" s="32">
        <v>13</v>
      </c>
      <c r="AB1366" s="34">
        <v>0</v>
      </c>
      <c r="AC1366" s="34">
        <v>0</v>
      </c>
      <c r="AD1366" s="34">
        <v>0</v>
      </c>
    </row>
    <row r="1367" spans="1:30" ht="12.75">
      <c r="A1367" s="11">
        <v>6435</v>
      </c>
      <c r="B1367" s="20" t="s">
        <v>872</v>
      </c>
      <c r="D1367" s="20" t="s">
        <v>3731</v>
      </c>
      <c r="E1367" s="20" t="s">
        <v>3750</v>
      </c>
      <c r="F1367" s="20" t="s">
        <v>3424</v>
      </c>
      <c r="G1367" s="48" t="s">
        <v>3863</v>
      </c>
      <c r="J1367" s="20" t="s">
        <v>7812</v>
      </c>
      <c r="K1367" s="20" t="s">
        <v>2866</v>
      </c>
      <c r="L1367" s="20" t="s">
        <v>8132</v>
      </c>
      <c r="N1367" s="12">
        <f t="shared" si="139"/>
        <v>61.50</v>
      </c>
      <c r="O1367" s="12">
        <f t="shared" si="134"/>
        <v>2.46</v>
      </c>
      <c r="P1367" s="26">
        <v>50</v>
      </c>
      <c r="Q1367" s="30">
        <f t="shared" si="135"/>
        <v>13</v>
      </c>
      <c r="R1367" s="3">
        <f t="shared" si="136"/>
        <v>15</v>
      </c>
      <c r="S1367" s="3">
        <f t="shared" si="137"/>
        <v>15</v>
      </c>
      <c r="T1367" s="3">
        <f t="shared" si="138"/>
        <v>0</v>
      </c>
      <c r="U1367" s="29">
        <v>10</v>
      </c>
      <c r="V1367" s="10">
        <v>4</v>
      </c>
      <c r="W1367" s="32">
        <v>8</v>
      </c>
      <c r="X1367" s="29">
        <v>14</v>
      </c>
      <c r="Y1367" s="32">
        <v>0</v>
      </c>
      <c r="Z1367" s="32">
        <v>2</v>
      </c>
      <c r="AA1367" s="32">
        <v>13</v>
      </c>
      <c r="AB1367" s="34">
        <v>0</v>
      </c>
      <c r="AC1367" s="34">
        <v>0</v>
      </c>
      <c r="AD1367" s="34">
        <v>0</v>
      </c>
    </row>
    <row r="1368" spans="1:30" ht="12.75">
      <c r="A1368" s="11">
        <v>7012</v>
      </c>
      <c r="B1368" s="20" t="s">
        <v>872</v>
      </c>
      <c r="D1368" s="20" t="s">
        <v>3731</v>
      </c>
      <c r="E1368" s="20" t="s">
        <v>3750</v>
      </c>
      <c r="F1368" s="20" t="s">
        <v>3424</v>
      </c>
      <c r="J1368" s="20" t="s">
        <v>7812</v>
      </c>
      <c r="K1368" s="20" t="s">
        <v>784</v>
      </c>
      <c r="L1368" s="20" t="s">
        <v>8131</v>
      </c>
      <c r="N1368" s="12">
        <f t="shared" si="139"/>
        <v>64.25</v>
      </c>
      <c r="O1368" s="12">
        <f t="shared" si="134"/>
        <v>2.3363636363636364</v>
      </c>
      <c r="P1368" s="26">
        <v>55</v>
      </c>
      <c r="Q1368" s="30">
        <f t="shared" si="135"/>
        <v>13</v>
      </c>
      <c r="R1368" s="3">
        <f t="shared" si="136"/>
        <v>17</v>
      </c>
      <c r="S1368" s="3">
        <f t="shared" si="137"/>
        <v>17</v>
      </c>
      <c r="T1368" s="3">
        <f t="shared" si="138"/>
        <v>0</v>
      </c>
      <c r="U1368" s="29">
        <v>10</v>
      </c>
      <c r="V1368" s="10">
        <v>4</v>
      </c>
      <c r="W1368" s="32">
        <v>7</v>
      </c>
      <c r="X1368" s="29">
        <v>14</v>
      </c>
      <c r="Y1368" s="32">
        <v>4</v>
      </c>
      <c r="Z1368" s="32">
        <v>0</v>
      </c>
      <c r="AA1368" s="32">
        <v>13</v>
      </c>
      <c r="AB1368" s="34">
        <v>0</v>
      </c>
      <c r="AC1368" s="34">
        <v>0</v>
      </c>
      <c r="AD1368" s="34">
        <v>0</v>
      </c>
    </row>
    <row r="1369" spans="1:30" ht="12.75">
      <c r="A1369" s="11">
        <v>6250</v>
      </c>
      <c r="B1369" s="20" t="s">
        <v>870</v>
      </c>
      <c r="C1369" s="20" t="s">
        <v>3190</v>
      </c>
      <c r="D1369" s="20" t="s">
        <v>3731</v>
      </c>
      <c r="E1369" s="20" t="s">
        <v>3750</v>
      </c>
      <c r="F1369" s="20" t="s">
        <v>3424</v>
      </c>
      <c r="K1369" s="20" t="s">
        <v>3212</v>
      </c>
      <c r="L1369" s="20" t="s">
        <v>3213</v>
      </c>
      <c r="N1369" s="12">
        <f t="shared" si="139"/>
        <v>61.75</v>
      </c>
      <c r="O1369" s="12">
        <f t="shared" si="134"/>
        <v>2.7444444444444445</v>
      </c>
      <c r="P1369" s="26">
        <v>45</v>
      </c>
      <c r="Q1369" s="30">
        <f t="shared" si="135"/>
        <v>13</v>
      </c>
      <c r="R1369" s="3">
        <f t="shared" si="136"/>
        <v>15</v>
      </c>
      <c r="S1369" s="3">
        <f t="shared" si="137"/>
        <v>15</v>
      </c>
      <c r="T1369" s="3">
        <f t="shared" si="138"/>
        <v>0</v>
      </c>
      <c r="U1369" s="29">
        <v>10</v>
      </c>
      <c r="V1369" s="10">
        <v>3</v>
      </c>
      <c r="W1369" s="32">
        <v>10</v>
      </c>
      <c r="X1369" s="29">
        <v>11</v>
      </c>
      <c r="Y1369" s="32">
        <v>0</v>
      </c>
      <c r="Z1369" s="32">
        <v>2</v>
      </c>
      <c r="AA1369" s="32">
        <v>13</v>
      </c>
      <c r="AB1369" s="34">
        <v>0</v>
      </c>
      <c r="AC1369" s="34">
        <v>0</v>
      </c>
      <c r="AD1369" s="34">
        <v>0</v>
      </c>
    </row>
    <row r="1370" spans="1:30" ht="12.75">
      <c r="A1370" s="11">
        <v>375000</v>
      </c>
      <c r="B1370" s="20" t="s">
        <v>870</v>
      </c>
      <c r="C1370" s="20" t="s">
        <v>4134</v>
      </c>
      <c r="D1370" s="20" t="s">
        <v>3731</v>
      </c>
      <c r="E1370" s="20" t="s">
        <v>3750</v>
      </c>
      <c r="F1370" s="20" t="s">
        <v>3424</v>
      </c>
      <c r="K1370" s="20" t="s">
        <v>2876</v>
      </c>
      <c r="L1370" s="20" t="s">
        <v>2013</v>
      </c>
      <c r="N1370" s="12">
        <f t="shared" si="139"/>
        <v>61.75</v>
      </c>
      <c r="O1370" s="12">
        <f t="shared" si="134"/>
        <v>2.7444444444444445</v>
      </c>
      <c r="P1370" s="26">
        <v>45</v>
      </c>
      <c r="Q1370" s="30">
        <f t="shared" si="135"/>
        <v>13</v>
      </c>
      <c r="R1370" s="3">
        <f t="shared" si="136"/>
        <v>15</v>
      </c>
      <c r="S1370" s="3">
        <f t="shared" si="137"/>
        <v>15</v>
      </c>
      <c r="T1370" s="3">
        <f t="shared" si="138"/>
        <v>0</v>
      </c>
      <c r="U1370" s="29">
        <v>10</v>
      </c>
      <c r="V1370" s="10">
        <v>3</v>
      </c>
      <c r="W1370" s="32">
        <v>10</v>
      </c>
      <c r="X1370" s="29">
        <v>11</v>
      </c>
      <c r="Y1370" s="32">
        <v>0</v>
      </c>
      <c r="Z1370" s="32">
        <v>2</v>
      </c>
      <c r="AA1370" s="32">
        <v>13</v>
      </c>
      <c r="AB1370" s="34">
        <v>0</v>
      </c>
      <c r="AC1370" s="34">
        <v>0</v>
      </c>
      <c r="AD1370" s="34">
        <v>0</v>
      </c>
    </row>
    <row r="1371" spans="1:30" ht="12.75">
      <c r="A1371" s="11">
        <v>5568</v>
      </c>
      <c r="B1371" s="20" t="s">
        <v>872</v>
      </c>
      <c r="D1371" s="20" t="s">
        <v>3731</v>
      </c>
      <c r="E1371" s="20" t="s">
        <v>3750</v>
      </c>
      <c r="F1371" s="20" t="s">
        <v>3424</v>
      </c>
      <c r="J1371" s="20" t="s">
        <v>7812</v>
      </c>
      <c r="K1371" s="20" t="s">
        <v>774</v>
      </c>
      <c r="L1371" s="20" t="s">
        <v>8133</v>
      </c>
      <c r="N1371" s="12">
        <f t="shared" si="139"/>
        <v>61.25</v>
      </c>
      <c r="O1371" s="12">
        <f t="shared" si="134"/>
        <v>2.7222222222222223</v>
      </c>
      <c r="P1371" s="26">
        <v>45</v>
      </c>
      <c r="Q1371" s="30">
        <f t="shared" si="135"/>
        <v>13</v>
      </c>
      <c r="R1371" s="3">
        <f t="shared" si="136"/>
        <v>15</v>
      </c>
      <c r="S1371" s="3">
        <f t="shared" si="137"/>
        <v>15</v>
      </c>
      <c r="T1371" s="3">
        <f t="shared" si="138"/>
        <v>0</v>
      </c>
      <c r="U1371" s="29">
        <v>10</v>
      </c>
      <c r="V1371" s="10">
        <v>3</v>
      </c>
      <c r="W1371" s="32">
        <v>9</v>
      </c>
      <c r="X1371" s="29">
        <v>14</v>
      </c>
      <c r="Y1371" s="32">
        <v>0</v>
      </c>
      <c r="Z1371" s="32">
        <v>2</v>
      </c>
      <c r="AA1371" s="32">
        <v>13</v>
      </c>
      <c r="AB1371" s="34">
        <v>0</v>
      </c>
      <c r="AC1371" s="34">
        <v>0</v>
      </c>
      <c r="AD1371" s="34">
        <v>0</v>
      </c>
    </row>
    <row r="1372" spans="1:30" ht="12.75">
      <c r="A1372" s="11">
        <v>5775</v>
      </c>
      <c r="B1372" s="20" t="s">
        <v>872</v>
      </c>
      <c r="D1372" s="20" t="s">
        <v>3731</v>
      </c>
      <c r="E1372" s="20" t="s">
        <v>3750</v>
      </c>
      <c r="F1372" s="20" t="s">
        <v>3424</v>
      </c>
      <c r="K1372" s="20" t="s">
        <v>2914</v>
      </c>
      <c r="L1372" s="20" t="s">
        <v>1071</v>
      </c>
      <c r="N1372" s="12">
        <f t="shared" si="139"/>
        <v>61.25</v>
      </c>
      <c r="O1372" s="12">
        <f t="shared" si="134"/>
        <v>2.7222222222222223</v>
      </c>
      <c r="P1372" s="26">
        <v>45</v>
      </c>
      <c r="Q1372" s="30">
        <f t="shared" si="135"/>
        <v>13</v>
      </c>
      <c r="R1372" s="3">
        <f t="shared" si="136"/>
        <v>15</v>
      </c>
      <c r="S1372" s="3">
        <f t="shared" si="137"/>
        <v>15</v>
      </c>
      <c r="T1372" s="3">
        <f t="shared" si="138"/>
        <v>0</v>
      </c>
      <c r="U1372" s="29">
        <v>10</v>
      </c>
      <c r="V1372" s="10">
        <v>3</v>
      </c>
      <c r="W1372" s="32">
        <v>9</v>
      </c>
      <c r="X1372" s="29">
        <v>14</v>
      </c>
      <c r="Y1372" s="32">
        <v>0</v>
      </c>
      <c r="Z1372" s="32">
        <v>2</v>
      </c>
      <c r="AA1372" s="32">
        <v>13</v>
      </c>
      <c r="AB1372" s="34">
        <v>0</v>
      </c>
      <c r="AC1372" s="34">
        <v>0</v>
      </c>
      <c r="AD1372" s="34">
        <v>0</v>
      </c>
    </row>
    <row r="1373" spans="1:30" ht="12.75">
      <c r="A1373" s="11">
        <v>6411</v>
      </c>
      <c r="B1373" s="20" t="s">
        <v>872</v>
      </c>
      <c r="D1373" s="20" t="s">
        <v>3731</v>
      </c>
      <c r="E1373" s="20" t="s">
        <v>3750</v>
      </c>
      <c r="F1373" s="20" t="s">
        <v>3424</v>
      </c>
      <c r="K1373" s="20" t="s">
        <v>2874</v>
      </c>
      <c r="L1373" s="20" t="s">
        <v>1527</v>
      </c>
      <c r="N1373" s="12">
        <f t="shared" si="139"/>
        <v>59</v>
      </c>
      <c r="O1373" s="12">
        <f t="shared" si="134"/>
        <v>2.95</v>
      </c>
      <c r="P1373" s="26">
        <v>40</v>
      </c>
      <c r="Q1373" s="30">
        <f t="shared" si="135"/>
        <v>12</v>
      </c>
      <c r="R1373" s="3">
        <f t="shared" si="136"/>
        <v>15</v>
      </c>
      <c r="S1373" s="3">
        <f t="shared" si="137"/>
        <v>15</v>
      </c>
      <c r="T1373" s="3">
        <f t="shared" si="138"/>
        <v>0</v>
      </c>
      <c r="U1373" s="29">
        <v>9</v>
      </c>
      <c r="V1373" s="10">
        <v>6</v>
      </c>
      <c r="W1373" s="32">
        <v>6</v>
      </c>
      <c r="X1373" s="29">
        <v>6</v>
      </c>
      <c r="Y1373" s="32">
        <v>3</v>
      </c>
      <c r="Z1373" s="32">
        <v>0</v>
      </c>
      <c r="AA1373" s="32">
        <v>12</v>
      </c>
      <c r="AB1373" s="34">
        <v>0</v>
      </c>
      <c r="AC1373" s="34">
        <v>0</v>
      </c>
      <c r="AD1373" s="34">
        <v>0</v>
      </c>
    </row>
    <row r="1374" spans="1:30" ht="12.75">
      <c r="A1374" s="11">
        <v>125000</v>
      </c>
      <c r="B1374" s="20" t="s">
        <v>868</v>
      </c>
      <c r="C1374" s="20" t="s">
        <v>7773</v>
      </c>
      <c r="D1374" s="20" t="s">
        <v>3731</v>
      </c>
      <c r="E1374" s="20" t="s">
        <v>3750</v>
      </c>
      <c r="F1374" s="20" t="s">
        <v>3424</v>
      </c>
      <c r="K1374" s="20" t="s">
        <v>725</v>
      </c>
      <c r="L1374" s="20" t="s">
        <v>6043</v>
      </c>
      <c r="N1374" s="12">
        <f t="shared" si="139"/>
        <v>65.75</v>
      </c>
      <c r="O1374" s="12">
        <f t="shared" si="134"/>
        <v>2.63</v>
      </c>
      <c r="P1374" s="26">
        <v>50</v>
      </c>
      <c r="Q1374" s="30">
        <f t="shared" si="135"/>
        <v>12</v>
      </c>
      <c r="R1374" s="3">
        <f t="shared" si="136"/>
        <v>17</v>
      </c>
      <c r="S1374" s="3">
        <f t="shared" si="137"/>
        <v>17</v>
      </c>
      <c r="T1374" s="3">
        <f t="shared" si="138"/>
        <v>0</v>
      </c>
      <c r="U1374" s="29">
        <v>9</v>
      </c>
      <c r="V1374" s="10">
        <v>5</v>
      </c>
      <c r="W1374" s="32">
        <v>8</v>
      </c>
      <c r="X1374" s="29">
        <v>13</v>
      </c>
      <c r="Y1374" s="32">
        <v>2</v>
      </c>
      <c r="Z1374" s="32">
        <v>3</v>
      </c>
      <c r="AA1374" s="32">
        <v>12</v>
      </c>
      <c r="AB1374" s="34">
        <v>0</v>
      </c>
      <c r="AC1374" s="34">
        <v>0</v>
      </c>
      <c r="AD1374" s="34">
        <v>0</v>
      </c>
    </row>
    <row r="1375" spans="1:30" ht="12.75">
      <c r="A1375" s="11">
        <v>250000</v>
      </c>
      <c r="B1375" s="20" t="s">
        <v>868</v>
      </c>
      <c r="C1375" s="20" t="s">
        <v>7773</v>
      </c>
      <c r="D1375" s="20" t="s">
        <v>3731</v>
      </c>
      <c r="E1375" s="20" t="s">
        <v>3750</v>
      </c>
      <c r="F1375" s="20" t="s">
        <v>3424</v>
      </c>
      <c r="K1375" s="20" t="s">
        <v>725</v>
      </c>
      <c r="L1375" s="20" t="s">
        <v>6055</v>
      </c>
      <c r="N1375" s="12">
        <f t="shared" si="139"/>
        <v>65.75</v>
      </c>
      <c r="O1375" s="12">
        <f t="shared" si="134"/>
        <v>2.63</v>
      </c>
      <c r="P1375" s="26">
        <v>50</v>
      </c>
      <c r="Q1375" s="30">
        <f t="shared" si="135"/>
        <v>12</v>
      </c>
      <c r="R1375" s="3">
        <f t="shared" si="136"/>
        <v>17</v>
      </c>
      <c r="S1375" s="3">
        <f t="shared" si="137"/>
        <v>17</v>
      </c>
      <c r="T1375" s="3">
        <f t="shared" si="138"/>
        <v>0</v>
      </c>
      <c r="U1375" s="29">
        <v>9</v>
      </c>
      <c r="V1375" s="10">
        <v>5</v>
      </c>
      <c r="W1375" s="32">
        <v>8</v>
      </c>
      <c r="X1375" s="29">
        <v>13</v>
      </c>
      <c r="Y1375" s="32">
        <v>2</v>
      </c>
      <c r="Z1375" s="32">
        <v>3</v>
      </c>
      <c r="AA1375" s="32">
        <v>12</v>
      </c>
      <c r="AB1375" s="34">
        <v>0</v>
      </c>
      <c r="AC1375" s="34">
        <v>0</v>
      </c>
      <c r="AD1375" s="34">
        <v>0</v>
      </c>
    </row>
    <row r="1376" spans="1:30" ht="12.75">
      <c r="A1376" s="11">
        <v>1250000</v>
      </c>
      <c r="B1376" s="20" t="s">
        <v>868</v>
      </c>
      <c r="C1376" s="20" t="s">
        <v>7647</v>
      </c>
      <c r="D1376" s="20" t="s">
        <v>3731</v>
      </c>
      <c r="E1376" s="20" t="s">
        <v>3750</v>
      </c>
      <c r="F1376" s="20" t="s">
        <v>3424</v>
      </c>
      <c r="K1376" s="20" t="s">
        <v>725</v>
      </c>
      <c r="L1376" s="20" t="s">
        <v>6004</v>
      </c>
      <c r="N1376" s="12">
        <f t="shared" si="139"/>
        <v>65.75</v>
      </c>
      <c r="O1376" s="12">
        <f t="shared" si="134"/>
        <v>2.63</v>
      </c>
      <c r="P1376" s="26">
        <v>50</v>
      </c>
      <c r="Q1376" s="30">
        <f t="shared" si="135"/>
        <v>12</v>
      </c>
      <c r="R1376" s="3">
        <f t="shared" si="136"/>
        <v>17</v>
      </c>
      <c r="S1376" s="3">
        <f t="shared" si="137"/>
        <v>17</v>
      </c>
      <c r="T1376" s="3">
        <f t="shared" si="138"/>
        <v>0</v>
      </c>
      <c r="U1376" s="29">
        <v>9</v>
      </c>
      <c r="V1376" s="10">
        <v>5</v>
      </c>
      <c r="W1376" s="32">
        <v>8</v>
      </c>
      <c r="X1376" s="29">
        <v>13</v>
      </c>
      <c r="Y1376" s="32">
        <v>2</v>
      </c>
      <c r="Z1376" s="32">
        <v>3</v>
      </c>
      <c r="AA1376" s="32">
        <v>12</v>
      </c>
      <c r="AB1376" s="34">
        <v>0</v>
      </c>
      <c r="AC1376" s="34">
        <v>0</v>
      </c>
      <c r="AD1376" s="34">
        <v>0</v>
      </c>
    </row>
    <row r="1377" spans="1:30" ht="12.75">
      <c r="A1377" s="11">
        <v>381</v>
      </c>
      <c r="B1377" s="20" t="s">
        <v>868</v>
      </c>
      <c r="C1377" s="20" t="s">
        <v>7616</v>
      </c>
      <c r="D1377" s="20" t="s">
        <v>3731</v>
      </c>
      <c r="E1377" s="20" t="s">
        <v>3750</v>
      </c>
      <c r="F1377" s="20" t="s">
        <v>3424</v>
      </c>
      <c r="K1377" s="20" t="s">
        <v>4983</v>
      </c>
      <c r="L1377" s="20" t="s">
        <v>4984</v>
      </c>
      <c r="N1377" s="12">
        <f t="shared" si="139"/>
        <v>65.75</v>
      </c>
      <c r="O1377" s="12">
        <f t="shared" si="134"/>
        <v>2.63</v>
      </c>
      <c r="P1377" s="26">
        <v>50</v>
      </c>
      <c r="Q1377" s="30">
        <f t="shared" si="135"/>
        <v>12</v>
      </c>
      <c r="R1377" s="3">
        <f t="shared" si="136"/>
        <v>17</v>
      </c>
      <c r="S1377" s="3">
        <f t="shared" si="137"/>
        <v>17</v>
      </c>
      <c r="T1377" s="3">
        <f t="shared" si="138"/>
        <v>0</v>
      </c>
      <c r="U1377" s="29">
        <v>9</v>
      </c>
      <c r="V1377" s="10">
        <v>5</v>
      </c>
      <c r="W1377" s="32">
        <v>8</v>
      </c>
      <c r="X1377" s="29">
        <v>13</v>
      </c>
      <c r="Y1377" s="32">
        <v>2</v>
      </c>
      <c r="Z1377" s="32">
        <v>3</v>
      </c>
      <c r="AA1377" s="32">
        <v>12</v>
      </c>
      <c r="AB1377" s="34">
        <v>0</v>
      </c>
      <c r="AC1377" s="34">
        <v>0</v>
      </c>
      <c r="AD1377" s="34">
        <v>0</v>
      </c>
    </row>
    <row r="1378" spans="1:30" ht="12.75">
      <c r="A1378" s="11">
        <v>556875</v>
      </c>
      <c r="B1378" s="20" t="s">
        <v>877</v>
      </c>
      <c r="C1378" s="20" t="s">
        <v>7045</v>
      </c>
      <c r="D1378" s="20" t="s">
        <v>3731</v>
      </c>
      <c r="E1378" s="20" t="s">
        <v>3750</v>
      </c>
      <c r="F1378" s="20" t="s">
        <v>3424</v>
      </c>
      <c r="K1378" s="20" t="s">
        <v>771</v>
      </c>
      <c r="L1378" s="20" t="s">
        <v>1593</v>
      </c>
      <c r="N1378" s="12">
        <f t="shared" si="139"/>
        <v>65.75</v>
      </c>
      <c r="O1378" s="12">
        <f t="shared" si="134"/>
        <v>2.63</v>
      </c>
      <c r="P1378" s="26">
        <v>50</v>
      </c>
      <c r="Q1378" s="30">
        <f t="shared" si="135"/>
        <v>12</v>
      </c>
      <c r="R1378" s="3">
        <f t="shared" si="136"/>
        <v>17</v>
      </c>
      <c r="S1378" s="3">
        <f t="shared" si="137"/>
        <v>17</v>
      </c>
      <c r="T1378" s="3">
        <f t="shared" si="138"/>
        <v>0</v>
      </c>
      <c r="U1378" s="29">
        <v>9</v>
      </c>
      <c r="V1378" s="10">
        <v>5</v>
      </c>
      <c r="W1378" s="32">
        <v>8</v>
      </c>
      <c r="X1378" s="29">
        <v>13</v>
      </c>
      <c r="Y1378" s="32">
        <v>2</v>
      </c>
      <c r="Z1378" s="32">
        <v>3</v>
      </c>
      <c r="AA1378" s="32">
        <v>12</v>
      </c>
      <c r="AB1378" s="34">
        <v>0</v>
      </c>
      <c r="AC1378" s="34">
        <v>0</v>
      </c>
      <c r="AD1378" s="34">
        <v>0</v>
      </c>
    </row>
    <row r="1379" spans="1:30" ht="12.75">
      <c r="A1379" s="11">
        <v>5280</v>
      </c>
      <c r="B1379" s="20" t="s">
        <v>872</v>
      </c>
      <c r="C1379" s="20" t="s">
        <v>7582</v>
      </c>
      <c r="D1379" s="20" t="s">
        <v>3731</v>
      </c>
      <c r="E1379" s="20" t="s">
        <v>3750</v>
      </c>
      <c r="F1379" s="20" t="s">
        <v>3424</v>
      </c>
      <c r="G1379" s="48" t="s">
        <v>8300</v>
      </c>
      <c r="J1379" s="20" t="s">
        <v>7812</v>
      </c>
      <c r="K1379" s="20" t="s">
        <v>774</v>
      </c>
      <c r="L1379" s="20" t="s">
        <v>8133</v>
      </c>
      <c r="N1379" s="12">
        <f t="shared" si="139"/>
        <v>58.75</v>
      </c>
      <c r="O1379" s="12">
        <f t="shared" si="134"/>
        <v>3.2638888888888888</v>
      </c>
      <c r="P1379" s="26">
        <v>36</v>
      </c>
      <c r="Q1379" s="30">
        <f t="shared" si="135"/>
        <v>12</v>
      </c>
      <c r="R1379" s="3">
        <f t="shared" si="136"/>
        <v>14</v>
      </c>
      <c r="S1379" s="3">
        <f t="shared" si="137"/>
        <v>14</v>
      </c>
      <c r="T1379" s="3">
        <f t="shared" si="138"/>
        <v>0</v>
      </c>
      <c r="U1379" s="29">
        <v>10</v>
      </c>
      <c r="V1379" s="10">
        <v>4</v>
      </c>
      <c r="W1379" s="32">
        <v>9</v>
      </c>
      <c r="X1379" s="29">
        <v>6</v>
      </c>
      <c r="Y1379" s="32">
        <v>0</v>
      </c>
      <c r="Z1379" s="32">
        <v>2</v>
      </c>
      <c r="AA1379" s="32">
        <v>12</v>
      </c>
      <c r="AB1379" s="34">
        <v>0</v>
      </c>
      <c r="AC1379" s="34">
        <v>0</v>
      </c>
      <c r="AD1379" s="34">
        <v>0</v>
      </c>
    </row>
    <row r="1380" spans="1:30" ht="12.75">
      <c r="A1380" s="11">
        <v>3750000</v>
      </c>
      <c r="B1380" s="20" t="s">
        <v>868</v>
      </c>
      <c r="C1380" s="20" t="s">
        <v>7616</v>
      </c>
      <c r="D1380" s="20" t="s">
        <v>3731</v>
      </c>
      <c r="E1380" s="20" t="s">
        <v>3750</v>
      </c>
      <c r="F1380" s="20" t="s">
        <v>3424</v>
      </c>
      <c r="K1380" s="20" t="s">
        <v>2832</v>
      </c>
      <c r="L1380" s="20" t="s">
        <v>6500</v>
      </c>
      <c r="M1380" s="39" t="s">
        <v>8850</v>
      </c>
      <c r="N1380" s="12">
        <f t="shared" si="139"/>
        <v>64.50</v>
      </c>
      <c r="O1380" s="12">
        <f t="shared" si="134"/>
        <v>2.8666666666666667</v>
      </c>
      <c r="P1380" s="26">
        <v>45</v>
      </c>
      <c r="Q1380" s="30">
        <f t="shared" si="135"/>
        <v>12</v>
      </c>
      <c r="R1380" s="3">
        <f t="shared" si="136"/>
        <v>17</v>
      </c>
      <c r="S1380" s="3">
        <f t="shared" si="137"/>
        <v>17</v>
      </c>
      <c r="T1380" s="3">
        <f t="shared" si="138"/>
        <v>0</v>
      </c>
      <c r="U1380" s="29">
        <v>9</v>
      </c>
      <c r="V1380" s="10">
        <v>3</v>
      </c>
      <c r="W1380" s="32">
        <v>9</v>
      </c>
      <c r="X1380" s="29">
        <v>15</v>
      </c>
      <c r="Y1380" s="32">
        <v>0</v>
      </c>
      <c r="Z1380" s="32">
        <v>5</v>
      </c>
      <c r="AA1380" s="32">
        <v>12</v>
      </c>
      <c r="AB1380" s="34">
        <v>0</v>
      </c>
      <c r="AC1380" s="34">
        <v>0</v>
      </c>
      <c r="AD1380" s="34">
        <v>0</v>
      </c>
    </row>
    <row r="1381" spans="1:30" ht="12.75">
      <c r="A1381" s="11">
        <v>500000</v>
      </c>
      <c r="B1381" s="20" t="s">
        <v>868</v>
      </c>
      <c r="C1381" s="20" t="s">
        <v>7658</v>
      </c>
      <c r="D1381" s="20" t="s">
        <v>3731</v>
      </c>
      <c r="E1381" s="20" t="s">
        <v>3750</v>
      </c>
      <c r="F1381" s="20" t="s">
        <v>3424</v>
      </c>
      <c r="K1381" s="20" t="s">
        <v>2832</v>
      </c>
      <c r="L1381" s="20" t="s">
        <v>5692</v>
      </c>
      <c r="N1381" s="12">
        <f t="shared" si="139"/>
        <v>64.50</v>
      </c>
      <c r="O1381" s="12">
        <f t="shared" si="134"/>
        <v>2.8666666666666667</v>
      </c>
      <c r="P1381" s="26">
        <v>45</v>
      </c>
      <c r="Q1381" s="30">
        <f t="shared" si="135"/>
        <v>12</v>
      </c>
      <c r="R1381" s="3">
        <f t="shared" si="136"/>
        <v>17</v>
      </c>
      <c r="S1381" s="3">
        <f t="shared" si="137"/>
        <v>17</v>
      </c>
      <c r="T1381" s="3">
        <f t="shared" si="138"/>
        <v>0</v>
      </c>
      <c r="U1381" s="29">
        <v>9</v>
      </c>
      <c r="V1381" s="10">
        <v>3</v>
      </c>
      <c r="W1381" s="32">
        <v>9</v>
      </c>
      <c r="X1381" s="29">
        <v>15</v>
      </c>
      <c r="Y1381" s="32">
        <v>0</v>
      </c>
      <c r="Z1381" s="32">
        <v>5</v>
      </c>
      <c r="AA1381" s="32">
        <v>12</v>
      </c>
      <c r="AB1381" s="34">
        <v>0</v>
      </c>
      <c r="AC1381" s="34">
        <v>0</v>
      </c>
      <c r="AD1381" s="34">
        <v>0</v>
      </c>
    </row>
    <row r="1382" spans="1:30" ht="12.75">
      <c r="A1382" s="11">
        <v>389</v>
      </c>
      <c r="B1382" s="20" t="s">
        <v>870</v>
      </c>
      <c r="C1382" s="20" t="s">
        <v>5918</v>
      </c>
      <c r="D1382" s="20" t="s">
        <v>3731</v>
      </c>
      <c r="E1382" s="20" t="s">
        <v>3750</v>
      </c>
      <c r="F1382" s="20" t="s">
        <v>3424</v>
      </c>
      <c r="K1382" s="20" t="s">
        <v>2866</v>
      </c>
      <c r="L1382" s="20" t="s">
        <v>5920</v>
      </c>
      <c r="N1382" s="12">
        <f t="shared" si="139"/>
        <v>55.75</v>
      </c>
      <c r="O1382" s="12">
        <f t="shared" si="134"/>
        <v>2.23</v>
      </c>
      <c r="P1382" s="26">
        <v>50</v>
      </c>
      <c r="Q1382" s="30">
        <f t="shared" si="135"/>
        <v>12</v>
      </c>
      <c r="R1382" s="3">
        <f t="shared" si="136"/>
        <v>14</v>
      </c>
      <c r="S1382" s="3">
        <f t="shared" si="137"/>
        <v>14</v>
      </c>
      <c r="T1382" s="3">
        <f t="shared" si="138"/>
        <v>0</v>
      </c>
      <c r="U1382" s="29">
        <v>9</v>
      </c>
      <c r="V1382" s="10">
        <v>3</v>
      </c>
      <c r="W1382" s="32">
        <v>8</v>
      </c>
      <c r="X1382" s="29">
        <v>9</v>
      </c>
      <c r="Y1382" s="32">
        <v>0</v>
      </c>
      <c r="Z1382" s="32">
        <v>2</v>
      </c>
      <c r="AA1382" s="32">
        <v>12</v>
      </c>
      <c r="AB1382" s="34">
        <v>0</v>
      </c>
      <c r="AC1382" s="34">
        <v>0</v>
      </c>
      <c r="AD1382" s="34">
        <v>0</v>
      </c>
    </row>
    <row r="1383" spans="1:30" ht="12.75">
      <c r="A1383" s="11">
        <v>625</v>
      </c>
      <c r="B1383" s="20" t="s">
        <v>871</v>
      </c>
      <c r="C1383" s="20" t="s">
        <v>1666</v>
      </c>
      <c r="D1383" s="20" t="s">
        <v>3731</v>
      </c>
      <c r="E1383" s="20" t="s">
        <v>3750</v>
      </c>
      <c r="F1383" s="20" t="s">
        <v>3424</v>
      </c>
      <c r="K1383" s="20" t="s">
        <v>2866</v>
      </c>
      <c r="L1383" s="20" t="s">
        <v>1670</v>
      </c>
      <c r="N1383" s="12">
        <f t="shared" si="139"/>
        <v>55.75</v>
      </c>
      <c r="O1383" s="12">
        <f t="shared" si="134"/>
        <v>2.23</v>
      </c>
      <c r="P1383" s="26">
        <v>50</v>
      </c>
      <c r="Q1383" s="30">
        <f t="shared" si="135"/>
        <v>12</v>
      </c>
      <c r="R1383" s="3">
        <f t="shared" si="136"/>
        <v>14</v>
      </c>
      <c r="S1383" s="3">
        <f t="shared" si="137"/>
        <v>14</v>
      </c>
      <c r="T1383" s="3">
        <f t="shared" si="138"/>
        <v>0</v>
      </c>
      <c r="U1383" s="29">
        <v>9</v>
      </c>
      <c r="V1383" s="10">
        <v>3</v>
      </c>
      <c r="W1383" s="32">
        <v>8</v>
      </c>
      <c r="X1383" s="29">
        <v>9</v>
      </c>
      <c r="Y1383" s="32">
        <v>0</v>
      </c>
      <c r="Z1383" s="32">
        <v>2</v>
      </c>
      <c r="AA1383" s="32">
        <v>12</v>
      </c>
      <c r="AB1383" s="34">
        <v>0</v>
      </c>
      <c r="AC1383" s="34">
        <v>0</v>
      </c>
      <c r="AD1383" s="34">
        <v>0</v>
      </c>
    </row>
    <row r="1384" spans="1:30" ht="12.75">
      <c r="A1384" s="11">
        <v>204437</v>
      </c>
      <c r="B1384" s="20" t="s">
        <v>870</v>
      </c>
      <c r="C1384" s="20" t="s">
        <v>3434</v>
      </c>
      <c r="D1384" s="20" t="s">
        <v>3731</v>
      </c>
      <c r="E1384" s="20" t="s">
        <v>3750</v>
      </c>
      <c r="F1384" s="20" t="s">
        <v>3424</v>
      </c>
      <c r="K1384" s="20" t="s">
        <v>2877</v>
      </c>
      <c r="L1384" s="20" t="s">
        <v>444</v>
      </c>
      <c r="N1384" s="12">
        <f t="shared" si="139"/>
        <v>53.75</v>
      </c>
      <c r="O1384" s="12">
        <f t="shared" si="134"/>
        <v>2.15</v>
      </c>
      <c r="P1384" s="26">
        <v>50</v>
      </c>
      <c r="Q1384" s="30">
        <f t="shared" si="135"/>
        <v>12</v>
      </c>
      <c r="R1384" s="3">
        <f t="shared" si="136"/>
        <v>16</v>
      </c>
      <c r="S1384" s="3">
        <f t="shared" si="137"/>
        <v>16</v>
      </c>
      <c r="T1384" s="3">
        <f t="shared" si="138"/>
        <v>0</v>
      </c>
      <c r="U1384" s="29">
        <v>6</v>
      </c>
      <c r="V1384" s="10">
        <v>2</v>
      </c>
      <c r="W1384" s="32">
        <v>7</v>
      </c>
      <c r="X1384" s="29">
        <v>8</v>
      </c>
      <c r="Y1384" s="32">
        <v>4</v>
      </c>
      <c r="Z1384" s="32">
        <v>0</v>
      </c>
      <c r="AA1384" s="32">
        <v>12</v>
      </c>
      <c r="AB1384" s="34">
        <v>0</v>
      </c>
      <c r="AC1384" s="34">
        <v>0</v>
      </c>
      <c r="AD1384" s="34">
        <v>0</v>
      </c>
    </row>
    <row r="1385" spans="1:30" ht="12.75">
      <c r="A1385" s="11">
        <v>242080</v>
      </c>
      <c r="B1385" s="20" t="s">
        <v>868</v>
      </c>
      <c r="C1385" s="20" t="s">
        <v>7653</v>
      </c>
      <c r="D1385" s="20" t="s">
        <v>3731</v>
      </c>
      <c r="E1385" s="20" t="s">
        <v>3750</v>
      </c>
      <c r="F1385" s="20" t="s">
        <v>3424</v>
      </c>
      <c r="K1385" s="20" t="s">
        <v>2867</v>
      </c>
      <c r="L1385" s="20" t="s">
        <v>6362</v>
      </c>
      <c r="N1385" s="12">
        <f t="shared" si="139"/>
        <v>62.25</v>
      </c>
      <c r="O1385" s="12">
        <f t="shared" si="134"/>
        <v>2.4900000000000002</v>
      </c>
      <c r="P1385" s="26">
        <v>50</v>
      </c>
      <c r="Q1385" s="30">
        <f t="shared" si="135"/>
        <v>11</v>
      </c>
      <c r="R1385" s="3">
        <f t="shared" si="136"/>
        <v>16</v>
      </c>
      <c r="S1385" s="3">
        <f t="shared" si="137"/>
        <v>16</v>
      </c>
      <c r="T1385" s="3">
        <f t="shared" si="138"/>
        <v>0</v>
      </c>
      <c r="U1385" s="29">
        <v>8</v>
      </c>
      <c r="V1385" s="10">
        <v>5</v>
      </c>
      <c r="W1385" s="32">
        <v>8</v>
      </c>
      <c r="X1385" s="29">
        <v>11</v>
      </c>
      <c r="Y1385" s="32">
        <v>2</v>
      </c>
      <c r="Z1385" s="32">
        <v>3</v>
      </c>
      <c r="AA1385" s="32">
        <v>11</v>
      </c>
      <c r="AB1385" s="34">
        <v>0</v>
      </c>
      <c r="AC1385" s="34">
        <v>0</v>
      </c>
      <c r="AD1385" s="34">
        <v>0</v>
      </c>
    </row>
    <row r="1386" spans="1:30" ht="12.75">
      <c r="A1386" s="11">
        <v>937500</v>
      </c>
      <c r="B1386" s="20" t="s">
        <v>870</v>
      </c>
      <c r="C1386" s="20" t="s">
        <v>1982</v>
      </c>
      <c r="D1386" s="20" t="s">
        <v>3731</v>
      </c>
      <c r="E1386" s="20" t="s">
        <v>3750</v>
      </c>
      <c r="F1386" s="20" t="s">
        <v>3424</v>
      </c>
      <c r="K1386" s="20" t="s">
        <v>725</v>
      </c>
      <c r="L1386" s="20" t="s">
        <v>1987</v>
      </c>
      <c r="N1386" s="12">
        <f t="shared" si="139"/>
        <v>62.25</v>
      </c>
      <c r="O1386" s="12">
        <f t="shared" si="134"/>
        <v>2.4900000000000002</v>
      </c>
      <c r="P1386" s="26">
        <v>50</v>
      </c>
      <c r="Q1386" s="30">
        <f t="shared" si="135"/>
        <v>11</v>
      </c>
      <c r="R1386" s="3">
        <f t="shared" si="136"/>
        <v>16</v>
      </c>
      <c r="S1386" s="3">
        <f t="shared" si="137"/>
        <v>16</v>
      </c>
      <c r="T1386" s="3">
        <f t="shared" si="138"/>
        <v>0</v>
      </c>
      <c r="U1386" s="29">
        <v>8</v>
      </c>
      <c r="V1386" s="10">
        <v>5</v>
      </c>
      <c r="W1386" s="32">
        <v>8</v>
      </c>
      <c r="X1386" s="29">
        <v>11</v>
      </c>
      <c r="Y1386" s="32">
        <v>2</v>
      </c>
      <c r="Z1386" s="32">
        <v>3</v>
      </c>
      <c r="AA1386" s="32">
        <v>11</v>
      </c>
      <c r="AB1386" s="34">
        <v>0</v>
      </c>
      <c r="AC1386" s="34">
        <v>0</v>
      </c>
      <c r="AD1386" s="34">
        <v>0</v>
      </c>
    </row>
    <row r="1387" spans="1:30" ht="12.75">
      <c r="A1387" s="11">
        <v>387349</v>
      </c>
      <c r="B1387" s="20" t="s">
        <v>870</v>
      </c>
      <c r="C1387" s="20" t="s">
        <v>3086</v>
      </c>
      <c r="D1387" s="20" t="s">
        <v>3731</v>
      </c>
      <c r="E1387" s="20" t="s">
        <v>3750</v>
      </c>
      <c r="F1387" s="20" t="s">
        <v>3424</v>
      </c>
      <c r="K1387" s="20" t="s">
        <v>771</v>
      </c>
      <c r="L1387" s="20" t="s">
        <v>3111</v>
      </c>
      <c r="N1387" s="12">
        <f t="shared" si="139"/>
        <v>62.25</v>
      </c>
      <c r="O1387" s="12">
        <f t="shared" si="134"/>
        <v>2.4900000000000002</v>
      </c>
      <c r="P1387" s="26">
        <v>50</v>
      </c>
      <c r="Q1387" s="30">
        <f t="shared" si="135"/>
        <v>11</v>
      </c>
      <c r="R1387" s="3">
        <f t="shared" si="136"/>
        <v>16</v>
      </c>
      <c r="S1387" s="3">
        <f t="shared" si="137"/>
        <v>16</v>
      </c>
      <c r="T1387" s="3">
        <f t="shared" si="138"/>
        <v>0</v>
      </c>
      <c r="U1387" s="29">
        <v>8</v>
      </c>
      <c r="V1387" s="10">
        <v>5</v>
      </c>
      <c r="W1387" s="32">
        <v>8</v>
      </c>
      <c r="X1387" s="29">
        <v>11</v>
      </c>
      <c r="Y1387" s="32">
        <v>2</v>
      </c>
      <c r="Z1387" s="32">
        <v>3</v>
      </c>
      <c r="AA1387" s="32">
        <v>11</v>
      </c>
      <c r="AB1387" s="34">
        <v>0</v>
      </c>
      <c r="AC1387" s="34">
        <v>0</v>
      </c>
      <c r="AD1387" s="34">
        <v>0</v>
      </c>
    </row>
    <row r="1388" spans="1:30" ht="12.75">
      <c r="A1388" s="11">
        <v>54375</v>
      </c>
      <c r="B1388" s="20" t="s">
        <v>2247</v>
      </c>
      <c r="C1388" s="20" t="s">
        <v>5011</v>
      </c>
      <c r="D1388" s="20" t="s">
        <v>3731</v>
      </c>
      <c r="E1388" s="20" t="s">
        <v>3750</v>
      </c>
      <c r="F1388" s="20" t="s">
        <v>3424</v>
      </c>
      <c r="K1388" s="20" t="s">
        <v>2867</v>
      </c>
      <c r="L1388" s="20" t="s">
        <v>3821</v>
      </c>
      <c r="N1388" s="12">
        <f t="shared" si="139"/>
        <v>49.75</v>
      </c>
      <c r="O1388" s="12">
        <f t="shared" si="134"/>
        <v>2.2613636363636362</v>
      </c>
      <c r="P1388" s="26">
        <v>44</v>
      </c>
      <c r="Q1388" s="30">
        <f t="shared" si="135"/>
        <v>11</v>
      </c>
      <c r="R1388" s="3">
        <f t="shared" si="136"/>
        <v>11</v>
      </c>
      <c r="S1388" s="3">
        <f t="shared" si="137"/>
        <v>11</v>
      </c>
      <c r="T1388" s="3">
        <f t="shared" si="138"/>
        <v>0</v>
      </c>
      <c r="U1388" s="29">
        <v>5</v>
      </c>
      <c r="V1388" s="10">
        <v>4</v>
      </c>
      <c r="W1388" s="32">
        <v>9</v>
      </c>
      <c r="X1388" s="29">
        <v>14</v>
      </c>
      <c r="Y1388" s="32">
        <v>0</v>
      </c>
      <c r="Z1388" s="32">
        <v>0</v>
      </c>
      <c r="AA1388" s="32">
        <v>11</v>
      </c>
      <c r="AB1388" s="34">
        <v>0</v>
      </c>
      <c r="AC1388" s="34">
        <v>0</v>
      </c>
      <c r="AD1388" s="34">
        <v>0</v>
      </c>
    </row>
    <row r="1389" spans="1:30" ht="12.75">
      <c r="A1389" s="11">
        <v>6187</v>
      </c>
      <c r="B1389" s="20" t="s">
        <v>872</v>
      </c>
      <c r="D1389" s="20" t="s">
        <v>3731</v>
      </c>
      <c r="E1389" s="20" t="s">
        <v>3750</v>
      </c>
      <c r="F1389" s="20" t="s">
        <v>3424</v>
      </c>
      <c r="J1389" s="20" t="s">
        <v>7812</v>
      </c>
      <c r="K1389" s="20" t="s">
        <v>725</v>
      </c>
      <c r="L1389" s="20" t="s">
        <v>8134</v>
      </c>
      <c r="N1389" s="12">
        <f t="shared" si="139"/>
        <v>60.25</v>
      </c>
      <c r="O1389" s="12">
        <f t="shared" si="134"/>
        <v>2.41</v>
      </c>
      <c r="P1389" s="26">
        <v>50</v>
      </c>
      <c r="Q1389" s="30">
        <f t="shared" si="135"/>
        <v>11</v>
      </c>
      <c r="R1389" s="3">
        <f t="shared" si="136"/>
        <v>16</v>
      </c>
      <c r="S1389" s="3">
        <f t="shared" si="137"/>
        <v>16</v>
      </c>
      <c r="T1389" s="3">
        <f t="shared" si="138"/>
        <v>0</v>
      </c>
      <c r="U1389" s="29">
        <v>8</v>
      </c>
      <c r="V1389" s="10">
        <v>4</v>
      </c>
      <c r="W1389" s="32">
        <v>7</v>
      </c>
      <c r="X1389" s="29">
        <v>14</v>
      </c>
      <c r="Y1389" s="32">
        <v>2</v>
      </c>
      <c r="Z1389" s="32">
        <v>3</v>
      </c>
      <c r="AA1389" s="32">
        <v>11</v>
      </c>
      <c r="AB1389" s="34">
        <v>0</v>
      </c>
      <c r="AC1389" s="34">
        <v>0</v>
      </c>
      <c r="AD1389" s="34">
        <v>0</v>
      </c>
    </row>
    <row r="1390" spans="1:30" ht="12.75">
      <c r="A1390" s="11">
        <v>17500</v>
      </c>
      <c r="B1390" s="20" t="s">
        <v>870</v>
      </c>
      <c r="C1390" s="20" t="s">
        <v>3004</v>
      </c>
      <c r="D1390" s="20" t="s">
        <v>3731</v>
      </c>
      <c r="E1390" s="20" t="s">
        <v>3750</v>
      </c>
      <c r="F1390" s="20" t="s">
        <v>3424</v>
      </c>
      <c r="K1390" s="20" t="s">
        <v>2554</v>
      </c>
      <c r="L1390" s="20" t="s">
        <v>2997</v>
      </c>
      <c r="N1390" s="12">
        <f t="shared" si="139"/>
        <v>57</v>
      </c>
      <c r="O1390" s="12">
        <f t="shared" si="134"/>
        <v>2.0727272727272728</v>
      </c>
      <c r="P1390" s="26">
        <v>55</v>
      </c>
      <c r="Q1390" s="30">
        <f t="shared" si="135"/>
        <v>11</v>
      </c>
      <c r="R1390" s="3">
        <f t="shared" si="136"/>
        <v>15</v>
      </c>
      <c r="S1390" s="3">
        <f t="shared" si="137"/>
        <v>15</v>
      </c>
      <c r="T1390" s="3">
        <f t="shared" si="138"/>
        <v>0</v>
      </c>
      <c r="U1390" s="29">
        <v>8</v>
      </c>
      <c r="V1390" s="10">
        <v>4</v>
      </c>
      <c r="W1390" s="32">
        <v>7</v>
      </c>
      <c r="X1390" s="29">
        <v>9</v>
      </c>
      <c r="Y1390" s="32">
        <v>4</v>
      </c>
      <c r="Z1390" s="32">
        <v>0</v>
      </c>
      <c r="AA1390" s="32">
        <v>11</v>
      </c>
      <c r="AB1390" s="34">
        <v>0</v>
      </c>
      <c r="AC1390" s="34">
        <v>0</v>
      </c>
      <c r="AD1390" s="34">
        <v>0</v>
      </c>
    </row>
    <row r="1391" spans="1:30" ht="12.75">
      <c r="A1391" s="11">
        <v>3050000</v>
      </c>
      <c r="B1391" s="20" t="s">
        <v>868</v>
      </c>
      <c r="C1391" s="20" t="s">
        <v>7773</v>
      </c>
      <c r="D1391" s="20" t="s">
        <v>3731</v>
      </c>
      <c r="E1391" s="20" t="s">
        <v>3750</v>
      </c>
      <c r="F1391" s="20" t="s">
        <v>3424</v>
      </c>
      <c r="K1391" s="20" t="s">
        <v>2832</v>
      </c>
      <c r="L1391" s="20" t="s">
        <v>7691</v>
      </c>
      <c r="M1391" s="39" t="s">
        <v>8846</v>
      </c>
      <c r="N1391" s="12">
        <f t="shared" si="139"/>
        <v>59</v>
      </c>
      <c r="O1391" s="12">
        <f t="shared" si="134"/>
        <v>2.6222222222222222</v>
      </c>
      <c r="P1391" s="26">
        <v>45</v>
      </c>
      <c r="Q1391" s="30">
        <f t="shared" si="135"/>
        <v>11</v>
      </c>
      <c r="R1391" s="3">
        <f t="shared" si="136"/>
        <v>15</v>
      </c>
      <c r="S1391" s="3">
        <f t="shared" si="137"/>
        <v>15</v>
      </c>
      <c r="T1391" s="3">
        <f t="shared" si="138"/>
        <v>0</v>
      </c>
      <c r="U1391" s="29">
        <v>8</v>
      </c>
      <c r="V1391" s="10">
        <v>3</v>
      </c>
      <c r="W1391" s="32">
        <v>9</v>
      </c>
      <c r="X1391" s="29">
        <v>13</v>
      </c>
      <c r="Y1391" s="32">
        <v>0</v>
      </c>
      <c r="Z1391" s="32">
        <v>4</v>
      </c>
      <c r="AA1391" s="32">
        <v>11</v>
      </c>
      <c r="AB1391" s="34">
        <v>0</v>
      </c>
      <c r="AC1391" s="34">
        <v>0</v>
      </c>
      <c r="AD1391" s="34">
        <v>0</v>
      </c>
    </row>
    <row r="1392" spans="1:30" ht="12.75">
      <c r="A1392" s="11">
        <v>1095000</v>
      </c>
      <c r="B1392" s="20" t="s">
        <v>868</v>
      </c>
      <c r="C1392" s="20" t="s">
        <v>7647</v>
      </c>
      <c r="D1392" s="20" t="s">
        <v>3731</v>
      </c>
      <c r="E1392" s="20" t="s">
        <v>3750</v>
      </c>
      <c r="F1392" s="20" t="s">
        <v>3424</v>
      </c>
      <c r="K1392" s="20" t="s">
        <v>2832</v>
      </c>
      <c r="L1392" s="20" t="s">
        <v>6006</v>
      </c>
      <c r="N1392" s="12">
        <f t="shared" si="139"/>
        <v>59</v>
      </c>
      <c r="O1392" s="12">
        <f t="shared" si="134"/>
        <v>2.6222222222222222</v>
      </c>
      <c r="P1392" s="26">
        <v>45</v>
      </c>
      <c r="Q1392" s="30">
        <f t="shared" si="135"/>
        <v>11</v>
      </c>
      <c r="R1392" s="3">
        <f t="shared" si="136"/>
        <v>15</v>
      </c>
      <c r="S1392" s="3">
        <f t="shared" si="137"/>
        <v>15</v>
      </c>
      <c r="T1392" s="3">
        <f t="shared" si="138"/>
        <v>0</v>
      </c>
      <c r="U1392" s="29">
        <v>8</v>
      </c>
      <c r="V1392" s="10">
        <v>3</v>
      </c>
      <c r="W1392" s="32">
        <v>9</v>
      </c>
      <c r="X1392" s="29">
        <v>13</v>
      </c>
      <c r="Y1392" s="32">
        <v>0</v>
      </c>
      <c r="Z1392" s="32">
        <v>4</v>
      </c>
      <c r="AA1392" s="32">
        <v>11</v>
      </c>
      <c r="AB1392" s="34">
        <v>0</v>
      </c>
      <c r="AC1392" s="34">
        <v>0</v>
      </c>
      <c r="AD1392" s="34">
        <v>0</v>
      </c>
    </row>
    <row r="1393" spans="1:30" ht="12.75">
      <c r="A1393" s="11">
        <v>565555</v>
      </c>
      <c r="B1393" s="20" t="s">
        <v>872</v>
      </c>
      <c r="D1393" s="20" t="s">
        <v>3731</v>
      </c>
      <c r="E1393" s="20" t="s">
        <v>3750</v>
      </c>
      <c r="F1393" s="20" t="s">
        <v>3424</v>
      </c>
      <c r="J1393" s="20" t="s">
        <v>7812</v>
      </c>
      <c r="K1393" s="20" t="s">
        <v>2832</v>
      </c>
      <c r="L1393" s="20" t="s">
        <v>894</v>
      </c>
      <c r="N1393" s="12">
        <f t="shared" si="139"/>
        <v>60.75</v>
      </c>
      <c r="O1393" s="12">
        <f t="shared" si="134"/>
        <v>2.1315789473684212</v>
      </c>
      <c r="P1393" s="26">
        <v>57</v>
      </c>
      <c r="Q1393" s="30">
        <f t="shared" si="135"/>
        <v>11</v>
      </c>
      <c r="R1393" s="3">
        <f t="shared" si="136"/>
        <v>16</v>
      </c>
      <c r="S1393" s="3">
        <f t="shared" si="137"/>
        <v>16</v>
      </c>
      <c r="T1393" s="3">
        <f t="shared" si="138"/>
        <v>0</v>
      </c>
      <c r="U1393" s="29">
        <v>8</v>
      </c>
      <c r="V1393" s="10">
        <v>3</v>
      </c>
      <c r="W1393" s="32">
        <v>8</v>
      </c>
      <c r="X1393" s="29">
        <v>17</v>
      </c>
      <c r="Y1393" s="32">
        <v>0</v>
      </c>
      <c r="Z1393" s="32">
        <v>5</v>
      </c>
      <c r="AA1393" s="32">
        <v>11</v>
      </c>
      <c r="AB1393" s="34">
        <v>0</v>
      </c>
      <c r="AC1393" s="34">
        <v>0</v>
      </c>
      <c r="AD1393" s="34">
        <v>0</v>
      </c>
    </row>
    <row r="1394" spans="1:30" ht="12.75">
      <c r="A1394" s="11">
        <v>18750</v>
      </c>
      <c r="B1394" s="20" t="s">
        <v>870</v>
      </c>
      <c r="C1394" s="20" t="s">
        <v>580</v>
      </c>
      <c r="D1394" s="20" t="s">
        <v>3731</v>
      </c>
      <c r="E1394" s="20" t="s">
        <v>3750</v>
      </c>
      <c r="F1394" s="20" t="s">
        <v>3424</v>
      </c>
      <c r="K1394" s="20" t="s">
        <v>2878</v>
      </c>
      <c r="L1394" s="20" t="s">
        <v>563</v>
      </c>
      <c r="N1394" s="12">
        <f t="shared" si="139"/>
        <v>42.75</v>
      </c>
      <c r="O1394" s="12">
        <f t="shared" si="134"/>
        <v>1.9431818181818181</v>
      </c>
      <c r="P1394" s="26">
        <v>44</v>
      </c>
      <c r="Q1394" s="30">
        <f t="shared" si="135"/>
        <v>11</v>
      </c>
      <c r="R1394" s="3">
        <f t="shared" si="136"/>
        <v>11</v>
      </c>
      <c r="S1394" s="3">
        <f t="shared" si="137"/>
        <v>11</v>
      </c>
      <c r="T1394" s="3">
        <f t="shared" si="138"/>
        <v>0</v>
      </c>
      <c r="U1394" s="29">
        <v>5</v>
      </c>
      <c r="V1394" s="10">
        <v>2</v>
      </c>
      <c r="W1394" s="32">
        <v>7</v>
      </c>
      <c r="X1394" s="29">
        <v>8</v>
      </c>
      <c r="Y1394" s="32">
        <v>0</v>
      </c>
      <c r="Z1394" s="32">
        <v>0</v>
      </c>
      <c r="AA1394" s="32">
        <v>11</v>
      </c>
      <c r="AB1394" s="34">
        <v>0</v>
      </c>
      <c r="AC1394" s="34">
        <v>0</v>
      </c>
      <c r="AD1394" s="34">
        <v>0</v>
      </c>
    </row>
    <row r="1395" spans="1:30" ht="12.75">
      <c r="A1395" s="11">
        <v>18750</v>
      </c>
      <c r="B1395" s="20" t="s">
        <v>875</v>
      </c>
      <c r="C1395" s="20" t="s">
        <v>1346</v>
      </c>
      <c r="D1395" s="20" t="s">
        <v>3731</v>
      </c>
      <c r="E1395" s="20" t="s">
        <v>3750</v>
      </c>
      <c r="F1395" s="20" t="s">
        <v>3424</v>
      </c>
      <c r="K1395" s="20" t="s">
        <v>2867</v>
      </c>
      <c r="L1395" s="20" t="s">
        <v>1335</v>
      </c>
      <c r="N1395" s="12">
        <f t="shared" si="139"/>
        <v>49.75</v>
      </c>
      <c r="O1395" s="12">
        <f t="shared" si="134"/>
        <v>2.1630434782608696</v>
      </c>
      <c r="P1395" s="26">
        <v>46</v>
      </c>
      <c r="Q1395" s="30">
        <f t="shared" si="135"/>
        <v>11</v>
      </c>
      <c r="R1395" s="3">
        <f t="shared" si="136"/>
        <v>14</v>
      </c>
      <c r="S1395" s="3">
        <f t="shared" si="137"/>
        <v>14</v>
      </c>
      <c r="T1395" s="3">
        <f t="shared" si="138"/>
        <v>0</v>
      </c>
      <c r="U1395" s="29">
        <v>6</v>
      </c>
      <c r="V1395" s="10">
        <v>2</v>
      </c>
      <c r="W1395" s="32">
        <v>7</v>
      </c>
      <c r="X1395" s="29">
        <v>8</v>
      </c>
      <c r="Y1395" s="32">
        <v>3</v>
      </c>
      <c r="Z1395" s="32">
        <v>0</v>
      </c>
      <c r="AA1395" s="32">
        <v>11</v>
      </c>
      <c r="AB1395" s="34">
        <v>0</v>
      </c>
      <c r="AC1395" s="34">
        <v>0</v>
      </c>
      <c r="AD1395" s="34">
        <v>0</v>
      </c>
    </row>
    <row r="1396" spans="1:30" ht="12.75">
      <c r="A1396" s="11">
        <v>6250</v>
      </c>
      <c r="B1396" s="20" t="s">
        <v>2247</v>
      </c>
      <c r="C1396" s="20" t="s">
        <v>5011</v>
      </c>
      <c r="D1396" s="20" t="s">
        <v>3731</v>
      </c>
      <c r="E1396" s="20" t="s">
        <v>3750</v>
      </c>
      <c r="F1396" s="20" t="s">
        <v>3424</v>
      </c>
      <c r="K1396" s="20" t="s">
        <v>2554</v>
      </c>
      <c r="L1396" s="20" t="s">
        <v>3828</v>
      </c>
      <c r="N1396" s="12">
        <f t="shared" si="139"/>
        <v>49.75</v>
      </c>
      <c r="O1396" s="12">
        <f t="shared" si="134"/>
        <v>1.99</v>
      </c>
      <c r="P1396" s="26">
        <v>50</v>
      </c>
      <c r="Q1396" s="30">
        <f t="shared" si="135"/>
        <v>11</v>
      </c>
      <c r="R1396" s="3">
        <f t="shared" si="136"/>
        <v>14</v>
      </c>
      <c r="S1396" s="3">
        <f t="shared" si="137"/>
        <v>14</v>
      </c>
      <c r="T1396" s="3">
        <f t="shared" si="138"/>
        <v>0</v>
      </c>
      <c r="U1396" s="29">
        <v>6</v>
      </c>
      <c r="V1396" s="10">
        <v>2</v>
      </c>
      <c r="W1396" s="32">
        <v>7</v>
      </c>
      <c r="X1396" s="29">
        <v>8</v>
      </c>
      <c r="Y1396" s="32">
        <v>3</v>
      </c>
      <c r="Z1396" s="32">
        <v>0</v>
      </c>
      <c r="AA1396" s="32">
        <v>11</v>
      </c>
      <c r="AB1396" s="34">
        <v>0</v>
      </c>
      <c r="AC1396" s="34">
        <v>0</v>
      </c>
      <c r="AD1396" s="34">
        <v>0</v>
      </c>
    </row>
    <row r="1397" spans="1:30" ht="12.75">
      <c r="A1397" s="11">
        <v>3750</v>
      </c>
      <c r="B1397" s="20" t="s">
        <v>871</v>
      </c>
      <c r="C1397" s="20" t="s">
        <v>4488</v>
      </c>
      <c r="D1397" s="20" t="s">
        <v>3731</v>
      </c>
      <c r="E1397" s="20" t="s">
        <v>3750</v>
      </c>
      <c r="F1397" s="20" t="s">
        <v>3424</v>
      </c>
      <c r="K1397" s="20" t="s">
        <v>2872</v>
      </c>
      <c r="L1397" s="20" t="s">
        <v>4487</v>
      </c>
      <c r="N1397" s="12">
        <f t="shared" si="139"/>
        <v>49.75</v>
      </c>
      <c r="O1397" s="12">
        <f t="shared" si="134"/>
        <v>1.99</v>
      </c>
      <c r="P1397" s="26">
        <v>50</v>
      </c>
      <c r="Q1397" s="30">
        <f t="shared" si="135"/>
        <v>11</v>
      </c>
      <c r="R1397" s="3">
        <f t="shared" si="136"/>
        <v>14</v>
      </c>
      <c r="S1397" s="3">
        <f t="shared" si="137"/>
        <v>14</v>
      </c>
      <c r="T1397" s="3">
        <f t="shared" si="138"/>
        <v>0</v>
      </c>
      <c r="U1397" s="29">
        <v>6</v>
      </c>
      <c r="V1397" s="10">
        <v>2</v>
      </c>
      <c r="W1397" s="32">
        <v>7</v>
      </c>
      <c r="X1397" s="29">
        <v>8</v>
      </c>
      <c r="Y1397" s="32">
        <v>3</v>
      </c>
      <c r="Z1397" s="32">
        <v>0</v>
      </c>
      <c r="AA1397" s="32">
        <v>11</v>
      </c>
      <c r="AB1397" s="34">
        <v>0</v>
      </c>
      <c r="AC1397" s="34">
        <v>0</v>
      </c>
      <c r="AD1397" s="34">
        <v>0</v>
      </c>
    </row>
    <row r="1398" spans="1:30" ht="12.75">
      <c r="A1398" s="11">
        <v>3355</v>
      </c>
      <c r="B1398" s="20" t="s">
        <v>872</v>
      </c>
      <c r="D1398" s="20" t="s">
        <v>3731</v>
      </c>
      <c r="E1398" s="20" t="s">
        <v>3750</v>
      </c>
      <c r="F1398" s="20" t="s">
        <v>3424</v>
      </c>
      <c r="G1398" s="48" t="s">
        <v>8272</v>
      </c>
      <c r="J1398" s="20" t="s">
        <v>7812</v>
      </c>
      <c r="K1398" s="20" t="s">
        <v>771</v>
      </c>
      <c r="L1398" s="20" t="s">
        <v>1556</v>
      </c>
      <c r="N1398" s="12">
        <f t="shared" si="139"/>
        <v>60</v>
      </c>
      <c r="O1398" s="12">
        <f t="shared" si="134"/>
        <v>2.6666666666666665</v>
      </c>
      <c r="P1398" s="26">
        <v>45</v>
      </c>
      <c r="Q1398" s="30">
        <f t="shared" si="135"/>
        <v>10</v>
      </c>
      <c r="R1398" s="3">
        <f t="shared" si="136"/>
        <v>15</v>
      </c>
      <c r="S1398" s="3">
        <f t="shared" si="137"/>
        <v>15</v>
      </c>
      <c r="T1398" s="3">
        <f t="shared" si="138"/>
        <v>0</v>
      </c>
      <c r="U1398" s="29">
        <v>8</v>
      </c>
      <c r="V1398" s="10">
        <v>5</v>
      </c>
      <c r="W1398" s="32">
        <v>7</v>
      </c>
      <c r="X1398" s="29">
        <v>15</v>
      </c>
      <c r="Y1398" s="32">
        <v>2</v>
      </c>
      <c r="Z1398" s="32">
        <v>3</v>
      </c>
      <c r="AA1398" s="32">
        <v>10</v>
      </c>
      <c r="AB1398" s="34">
        <v>0</v>
      </c>
      <c r="AC1398" s="34">
        <v>0</v>
      </c>
      <c r="AD1398" s="34">
        <v>0</v>
      </c>
    </row>
    <row r="1399" spans="1:30" ht="12.75">
      <c r="A1399" s="11">
        <v>2980</v>
      </c>
      <c r="B1399" s="20" t="s">
        <v>872</v>
      </c>
      <c r="D1399" s="20" t="s">
        <v>3731</v>
      </c>
      <c r="E1399" s="20" t="s">
        <v>3750</v>
      </c>
      <c r="F1399" s="20" t="s">
        <v>3424</v>
      </c>
      <c r="G1399" s="48" t="s">
        <v>8289</v>
      </c>
      <c r="K1399" s="20" t="s">
        <v>771</v>
      </c>
      <c r="L1399" s="20" t="s">
        <v>1556</v>
      </c>
      <c r="N1399" s="12">
        <f t="shared" si="139"/>
        <v>58.25</v>
      </c>
      <c r="O1399" s="12">
        <f t="shared" si="134"/>
        <v>2.478723404255319</v>
      </c>
      <c r="P1399" s="26">
        <v>47</v>
      </c>
      <c r="Q1399" s="30">
        <f t="shared" si="135"/>
        <v>10</v>
      </c>
      <c r="R1399" s="3">
        <f t="shared" si="136"/>
        <v>15</v>
      </c>
      <c r="S1399" s="3">
        <f t="shared" si="137"/>
        <v>15</v>
      </c>
      <c r="T1399" s="3">
        <f t="shared" si="138"/>
        <v>0</v>
      </c>
      <c r="U1399" s="29">
        <v>8</v>
      </c>
      <c r="V1399" s="10">
        <v>4</v>
      </c>
      <c r="W1399" s="32">
        <v>7</v>
      </c>
      <c r="X1399" s="29">
        <v>14</v>
      </c>
      <c r="Y1399" s="32">
        <v>2</v>
      </c>
      <c r="Z1399" s="32">
        <v>3</v>
      </c>
      <c r="AA1399" s="32">
        <v>10</v>
      </c>
      <c r="AB1399" s="34">
        <v>0</v>
      </c>
      <c r="AC1399" s="34">
        <v>0</v>
      </c>
      <c r="AD1399" s="34">
        <v>0</v>
      </c>
    </row>
    <row r="1400" spans="1:30" ht="12.75">
      <c r="A1400" s="11">
        <v>681</v>
      </c>
      <c r="B1400" s="20" t="s">
        <v>871</v>
      </c>
      <c r="C1400" s="20" t="s">
        <v>1666</v>
      </c>
      <c r="D1400" s="20" t="s">
        <v>3731</v>
      </c>
      <c r="E1400" s="20" t="s">
        <v>3750</v>
      </c>
      <c r="F1400" s="20" t="s">
        <v>3424</v>
      </c>
      <c r="K1400" s="20" t="s">
        <v>725</v>
      </c>
      <c r="L1400" s="20" t="s">
        <v>1672</v>
      </c>
      <c r="N1400" s="12">
        <f t="shared" si="139"/>
        <v>56</v>
      </c>
      <c r="O1400" s="12">
        <f t="shared" si="134"/>
        <v>2.2400000000000002</v>
      </c>
      <c r="P1400" s="26">
        <v>50</v>
      </c>
      <c r="Q1400" s="30">
        <f t="shared" si="135"/>
        <v>10</v>
      </c>
      <c r="R1400" s="3">
        <f t="shared" si="136"/>
        <v>15</v>
      </c>
      <c r="S1400" s="3">
        <f t="shared" si="137"/>
        <v>15</v>
      </c>
      <c r="T1400" s="3">
        <f t="shared" si="138"/>
        <v>0</v>
      </c>
      <c r="U1400" s="29">
        <v>7</v>
      </c>
      <c r="V1400" s="10">
        <v>4</v>
      </c>
      <c r="W1400" s="32">
        <v>7</v>
      </c>
      <c r="X1400" s="29">
        <v>9</v>
      </c>
      <c r="Y1400" s="32">
        <v>2</v>
      </c>
      <c r="Z1400" s="32">
        <v>3</v>
      </c>
      <c r="AA1400" s="32">
        <v>10</v>
      </c>
      <c r="AB1400" s="34">
        <v>0</v>
      </c>
      <c r="AC1400" s="34">
        <v>0</v>
      </c>
      <c r="AD1400" s="34">
        <v>0</v>
      </c>
    </row>
    <row r="1401" spans="1:30" ht="12.75">
      <c r="A1401" s="11">
        <v>3750</v>
      </c>
      <c r="B1401" s="20" t="s">
        <v>872</v>
      </c>
      <c r="C1401" s="20" t="s">
        <v>7663</v>
      </c>
      <c r="D1401" s="20" t="s">
        <v>3731</v>
      </c>
      <c r="E1401" s="20" t="s">
        <v>3750</v>
      </c>
      <c r="F1401" s="20" t="s">
        <v>3424</v>
      </c>
      <c r="K1401" s="20" t="s">
        <v>725</v>
      </c>
      <c r="L1401" s="20" t="s">
        <v>3804</v>
      </c>
      <c r="N1401" s="12">
        <f t="shared" si="139"/>
        <v>56</v>
      </c>
      <c r="O1401" s="12">
        <f t="shared" si="134"/>
        <v>2.2400000000000002</v>
      </c>
      <c r="P1401" s="26">
        <v>50</v>
      </c>
      <c r="Q1401" s="30">
        <f t="shared" si="135"/>
        <v>10</v>
      </c>
      <c r="R1401" s="3">
        <f t="shared" si="136"/>
        <v>15</v>
      </c>
      <c r="S1401" s="3">
        <f t="shared" si="137"/>
        <v>15</v>
      </c>
      <c r="T1401" s="3">
        <f t="shared" si="138"/>
        <v>0</v>
      </c>
      <c r="U1401" s="29">
        <v>7</v>
      </c>
      <c r="V1401" s="10">
        <v>4</v>
      </c>
      <c r="W1401" s="32">
        <v>7</v>
      </c>
      <c r="X1401" s="29">
        <v>9</v>
      </c>
      <c r="Y1401" s="32">
        <v>2</v>
      </c>
      <c r="Z1401" s="32">
        <v>3</v>
      </c>
      <c r="AA1401" s="32">
        <v>10</v>
      </c>
      <c r="AB1401" s="34">
        <v>0</v>
      </c>
      <c r="AC1401" s="34">
        <v>0</v>
      </c>
      <c r="AD1401" s="34">
        <v>0</v>
      </c>
    </row>
    <row r="1402" spans="1:30" ht="12.75">
      <c r="A1402" s="11">
        <v>375</v>
      </c>
      <c r="B1402" s="20" t="s">
        <v>873</v>
      </c>
      <c r="D1402" s="20" t="s">
        <v>3731</v>
      </c>
      <c r="E1402" s="20" t="s">
        <v>3750</v>
      </c>
      <c r="F1402" s="20" t="s">
        <v>3424</v>
      </c>
      <c r="K1402" s="20" t="s">
        <v>725</v>
      </c>
      <c r="L1402" s="20" t="s">
        <v>725</v>
      </c>
      <c r="N1402" s="12">
        <f t="shared" si="139"/>
        <v>56</v>
      </c>
      <c r="O1402" s="12">
        <f t="shared" si="134"/>
        <v>2.2400000000000002</v>
      </c>
      <c r="P1402" s="26">
        <v>50</v>
      </c>
      <c r="Q1402" s="30">
        <f t="shared" si="135"/>
        <v>10</v>
      </c>
      <c r="R1402" s="3">
        <f t="shared" si="136"/>
        <v>15</v>
      </c>
      <c r="S1402" s="3">
        <f t="shared" si="137"/>
        <v>15</v>
      </c>
      <c r="T1402" s="3">
        <f t="shared" si="138"/>
        <v>0</v>
      </c>
      <c r="U1402" s="29">
        <v>7</v>
      </c>
      <c r="V1402" s="10">
        <v>4</v>
      </c>
      <c r="W1402" s="32">
        <v>7</v>
      </c>
      <c r="X1402" s="29">
        <v>9</v>
      </c>
      <c r="Y1402" s="32">
        <v>2</v>
      </c>
      <c r="Z1402" s="32">
        <v>3</v>
      </c>
      <c r="AA1402" s="32">
        <v>10</v>
      </c>
      <c r="AB1402" s="34">
        <v>0</v>
      </c>
      <c r="AC1402" s="34">
        <v>0</v>
      </c>
      <c r="AD1402" s="34">
        <v>0</v>
      </c>
    </row>
    <row r="1403" spans="1:30" ht="12.75">
      <c r="A1403" s="11">
        <v>281</v>
      </c>
      <c r="B1403" s="20" t="s">
        <v>871</v>
      </c>
      <c r="C1403" s="20" t="s">
        <v>1374</v>
      </c>
      <c r="D1403" s="20" t="s">
        <v>3731</v>
      </c>
      <c r="E1403" s="20" t="s">
        <v>3750</v>
      </c>
      <c r="F1403" s="20" t="s">
        <v>3424</v>
      </c>
      <c r="K1403" s="20" t="s">
        <v>2554</v>
      </c>
      <c r="L1403" s="20" t="s">
        <v>1375</v>
      </c>
      <c r="N1403" s="12">
        <f t="shared" si="139"/>
        <v>51.50</v>
      </c>
      <c r="O1403" s="12">
        <f t="shared" si="134"/>
        <v>1.8727272727272728</v>
      </c>
      <c r="P1403" s="26">
        <v>55</v>
      </c>
      <c r="Q1403" s="30">
        <f t="shared" si="135"/>
        <v>10</v>
      </c>
      <c r="R1403" s="3">
        <f t="shared" si="136"/>
        <v>13</v>
      </c>
      <c r="S1403" s="3">
        <f t="shared" si="137"/>
        <v>13</v>
      </c>
      <c r="T1403" s="3">
        <f t="shared" si="138"/>
        <v>0</v>
      </c>
      <c r="U1403" s="29">
        <v>7</v>
      </c>
      <c r="V1403" s="10">
        <v>4</v>
      </c>
      <c r="W1403" s="32">
        <v>7</v>
      </c>
      <c r="X1403" s="29">
        <v>7</v>
      </c>
      <c r="Y1403" s="32">
        <v>3</v>
      </c>
      <c r="Z1403" s="32">
        <v>0</v>
      </c>
      <c r="AA1403" s="32">
        <v>10</v>
      </c>
      <c r="AB1403" s="34">
        <v>0</v>
      </c>
      <c r="AC1403" s="34">
        <v>0</v>
      </c>
      <c r="AD1403" s="34">
        <v>0</v>
      </c>
    </row>
    <row r="1404" spans="1:30" ht="12.75">
      <c r="A1404" s="11">
        <v>300</v>
      </c>
      <c r="B1404" s="20" t="s">
        <v>871</v>
      </c>
      <c r="C1404" s="20" t="s">
        <v>1619</v>
      </c>
      <c r="D1404" s="20" t="s">
        <v>3731</v>
      </c>
      <c r="E1404" s="20" t="s">
        <v>3750</v>
      </c>
      <c r="F1404" s="20" t="s">
        <v>3424</v>
      </c>
      <c r="K1404" s="20" t="s">
        <v>2573</v>
      </c>
      <c r="L1404" s="20" t="s">
        <v>773</v>
      </c>
      <c r="N1404" s="12">
        <f t="shared" si="139"/>
        <v>40.75</v>
      </c>
      <c r="O1404" s="12">
        <f t="shared" si="134"/>
        <v>1.8522727272727273</v>
      </c>
      <c r="P1404" s="26">
        <v>44</v>
      </c>
      <c r="Q1404" s="30">
        <f t="shared" si="135"/>
        <v>10</v>
      </c>
      <c r="R1404" s="3">
        <f t="shared" si="136"/>
        <v>10</v>
      </c>
      <c r="S1404" s="3">
        <f t="shared" si="137"/>
        <v>10</v>
      </c>
      <c r="T1404" s="3">
        <f t="shared" si="138"/>
        <v>0</v>
      </c>
      <c r="U1404" s="29">
        <v>5</v>
      </c>
      <c r="V1404" s="10">
        <v>2</v>
      </c>
      <c r="W1404" s="32">
        <v>7</v>
      </c>
      <c r="X1404" s="29">
        <v>8</v>
      </c>
      <c r="Y1404" s="32">
        <v>0</v>
      </c>
      <c r="Z1404" s="32">
        <v>0</v>
      </c>
      <c r="AA1404" s="32">
        <v>10</v>
      </c>
      <c r="AB1404" s="34">
        <v>0</v>
      </c>
      <c r="AC1404" s="34">
        <v>0</v>
      </c>
      <c r="AD1404" s="34">
        <v>0</v>
      </c>
    </row>
    <row r="1405" spans="1:30" ht="12.75">
      <c r="A1405" s="11">
        <v>2125</v>
      </c>
      <c r="B1405" s="20" t="s">
        <v>871</v>
      </c>
      <c r="C1405" s="20" t="s">
        <v>5308</v>
      </c>
      <c r="D1405" s="20" t="s">
        <v>3731</v>
      </c>
      <c r="E1405" s="20" t="s">
        <v>3750</v>
      </c>
      <c r="F1405" s="20" t="s">
        <v>3424</v>
      </c>
      <c r="K1405" s="20" t="s">
        <v>2573</v>
      </c>
      <c r="L1405" s="20" t="s">
        <v>5304</v>
      </c>
      <c r="N1405" s="12">
        <f t="shared" si="139"/>
        <v>40.75</v>
      </c>
      <c r="O1405" s="12">
        <f t="shared" si="134"/>
        <v>1.8522727272727273</v>
      </c>
      <c r="P1405" s="26">
        <v>44</v>
      </c>
      <c r="Q1405" s="30">
        <f t="shared" si="135"/>
        <v>10</v>
      </c>
      <c r="R1405" s="3">
        <f t="shared" si="136"/>
        <v>10</v>
      </c>
      <c r="S1405" s="3">
        <f t="shared" si="137"/>
        <v>10</v>
      </c>
      <c r="T1405" s="3">
        <f t="shared" si="138"/>
        <v>0</v>
      </c>
      <c r="U1405" s="29">
        <v>5</v>
      </c>
      <c r="V1405" s="10">
        <v>2</v>
      </c>
      <c r="W1405" s="32">
        <v>7</v>
      </c>
      <c r="X1405" s="29">
        <v>8</v>
      </c>
      <c r="Y1405" s="32">
        <v>0</v>
      </c>
      <c r="Z1405" s="32">
        <v>0</v>
      </c>
      <c r="AA1405" s="32">
        <v>10</v>
      </c>
      <c r="AB1405" s="34">
        <v>0</v>
      </c>
      <c r="AC1405" s="34">
        <v>0</v>
      </c>
      <c r="AD1405" s="34">
        <v>0</v>
      </c>
    </row>
    <row r="1406" spans="1:30" ht="12.75">
      <c r="A1406" s="11">
        <v>5000</v>
      </c>
      <c r="B1406" s="20" t="s">
        <v>871</v>
      </c>
      <c r="C1406" s="20" t="s">
        <v>601</v>
      </c>
      <c r="D1406" s="20" t="s">
        <v>3731</v>
      </c>
      <c r="E1406" s="20" t="s">
        <v>3750</v>
      </c>
      <c r="F1406" s="20" t="s">
        <v>3424</v>
      </c>
      <c r="K1406" s="20" t="s">
        <v>774</v>
      </c>
      <c r="L1406" s="20" t="s">
        <v>5550</v>
      </c>
      <c r="N1406" s="12">
        <f t="shared" si="139"/>
        <v>49.75</v>
      </c>
      <c r="O1406" s="12">
        <f t="shared" si="134"/>
        <v>2.1630434782608696</v>
      </c>
      <c r="P1406" s="26">
        <v>46</v>
      </c>
      <c r="Q1406" s="30">
        <f t="shared" si="135"/>
        <v>10</v>
      </c>
      <c r="R1406" s="3">
        <f t="shared" si="136"/>
        <v>14</v>
      </c>
      <c r="S1406" s="3">
        <f t="shared" si="137"/>
        <v>14</v>
      </c>
      <c r="T1406" s="3">
        <f t="shared" si="138"/>
        <v>0</v>
      </c>
      <c r="U1406" s="29">
        <v>5</v>
      </c>
      <c r="V1406" s="10">
        <v>1</v>
      </c>
      <c r="W1406" s="32">
        <v>9</v>
      </c>
      <c r="X1406" s="29">
        <v>8</v>
      </c>
      <c r="Y1406" s="32">
        <v>2</v>
      </c>
      <c r="Z1406" s="32">
        <v>2</v>
      </c>
      <c r="AA1406" s="32">
        <v>10</v>
      </c>
      <c r="AB1406" s="34">
        <v>0</v>
      </c>
      <c r="AC1406" s="34">
        <v>0</v>
      </c>
      <c r="AD1406" s="34">
        <v>0</v>
      </c>
    </row>
    <row r="1407" spans="1:30" ht="12.75">
      <c r="A1407" s="57">
        <v>24982</v>
      </c>
      <c r="B1407" s="20" t="s">
        <v>872</v>
      </c>
      <c r="C1407" s="20" t="s">
        <v>7555</v>
      </c>
      <c r="D1407" s="20" t="s">
        <v>3731</v>
      </c>
      <c r="E1407" s="20" t="s">
        <v>3750</v>
      </c>
      <c r="F1407" s="20" t="s">
        <v>3424</v>
      </c>
      <c r="G1407" s="48" t="s">
        <v>7539</v>
      </c>
      <c r="H1407" s="71" t="s">
        <v>1586</v>
      </c>
      <c r="I1407" s="20" t="s">
        <v>7812</v>
      </c>
      <c r="K1407" s="20" t="s">
        <v>2832</v>
      </c>
      <c r="L1407" s="20" t="s">
        <v>7538</v>
      </c>
      <c r="M1407" s="69"/>
      <c r="N1407" s="12">
        <f t="shared" si="139"/>
        <v>52</v>
      </c>
      <c r="O1407" s="12">
        <f t="shared" si="134"/>
        <v>2.5365853658536586</v>
      </c>
      <c r="P1407" s="26">
        <v>41</v>
      </c>
      <c r="Q1407" s="30">
        <f t="shared" si="135"/>
        <v>9</v>
      </c>
      <c r="R1407" s="3">
        <f t="shared" si="136"/>
        <v>13</v>
      </c>
      <c r="S1407" s="3">
        <f t="shared" si="137"/>
        <v>13</v>
      </c>
      <c r="T1407" s="3">
        <f t="shared" si="138"/>
        <v>0</v>
      </c>
      <c r="U1407" s="29">
        <v>7</v>
      </c>
      <c r="V1407" s="10">
        <v>3</v>
      </c>
      <c r="W1407" s="32">
        <v>8</v>
      </c>
      <c r="X1407" s="29">
        <v>10</v>
      </c>
      <c r="Y1407" s="32">
        <v>0</v>
      </c>
      <c r="Z1407" s="32">
        <v>4</v>
      </c>
      <c r="AA1407" s="32">
        <v>9</v>
      </c>
      <c r="AB1407" s="34">
        <v>0</v>
      </c>
      <c r="AC1407" s="34">
        <v>0</v>
      </c>
      <c r="AD1407" s="34">
        <v>0</v>
      </c>
    </row>
    <row r="1408" spans="1:30" ht="12.75">
      <c r="A1408" s="11">
        <v>344</v>
      </c>
      <c r="B1408" s="20" t="s">
        <v>871</v>
      </c>
      <c r="C1408" s="20" t="s">
        <v>1952</v>
      </c>
      <c r="D1408" s="20" t="s">
        <v>3731</v>
      </c>
      <c r="E1408" s="20" t="s">
        <v>3750</v>
      </c>
      <c r="F1408" s="20" t="s">
        <v>3424</v>
      </c>
      <c r="K1408" s="20" t="s">
        <v>2832</v>
      </c>
      <c r="L1408" s="20" t="s">
        <v>1951</v>
      </c>
      <c r="N1408" s="12">
        <f t="shared" si="139"/>
        <v>51.75</v>
      </c>
      <c r="O1408" s="12">
        <f t="shared" si="134"/>
        <v>2.2999999999999998</v>
      </c>
      <c r="P1408" s="26">
        <v>45</v>
      </c>
      <c r="Q1408" s="30">
        <f t="shared" si="135"/>
        <v>9</v>
      </c>
      <c r="R1408" s="3">
        <f t="shared" si="136"/>
        <v>13</v>
      </c>
      <c r="S1408" s="3">
        <f t="shared" si="137"/>
        <v>13</v>
      </c>
      <c r="T1408" s="3">
        <f t="shared" si="138"/>
        <v>0</v>
      </c>
      <c r="U1408" s="29">
        <v>7</v>
      </c>
      <c r="V1408" s="10">
        <v>3</v>
      </c>
      <c r="W1408" s="32">
        <v>8</v>
      </c>
      <c r="X1408" s="29">
        <v>9</v>
      </c>
      <c r="Y1408" s="32">
        <v>0</v>
      </c>
      <c r="Z1408" s="32">
        <v>4</v>
      </c>
      <c r="AA1408" s="32">
        <v>9</v>
      </c>
      <c r="AB1408" s="34">
        <v>0</v>
      </c>
      <c r="AC1408" s="34">
        <v>0</v>
      </c>
      <c r="AD1408" s="34">
        <v>0</v>
      </c>
    </row>
    <row r="1409" spans="1:30" ht="12.75">
      <c r="A1409" s="11">
        <v>47500</v>
      </c>
      <c r="B1409" s="20" t="s">
        <v>877</v>
      </c>
      <c r="C1409" s="20" t="s">
        <v>7045</v>
      </c>
      <c r="D1409" s="20" t="s">
        <v>3731</v>
      </c>
      <c r="E1409" s="20" t="s">
        <v>3750</v>
      </c>
      <c r="F1409" s="20" t="s">
        <v>3424</v>
      </c>
      <c r="K1409" s="20" t="s">
        <v>2832</v>
      </c>
      <c r="L1409" s="20" t="s">
        <v>5980</v>
      </c>
      <c r="N1409" s="12">
        <f t="shared" si="139"/>
        <v>51.75</v>
      </c>
      <c r="O1409" s="12">
        <f t="shared" si="134"/>
        <v>2.2999999999999998</v>
      </c>
      <c r="P1409" s="26">
        <v>45</v>
      </c>
      <c r="Q1409" s="30">
        <f t="shared" si="135"/>
        <v>9</v>
      </c>
      <c r="R1409" s="3">
        <f t="shared" si="136"/>
        <v>13</v>
      </c>
      <c r="S1409" s="3">
        <f t="shared" si="137"/>
        <v>13</v>
      </c>
      <c r="T1409" s="3">
        <f t="shared" si="138"/>
        <v>0</v>
      </c>
      <c r="U1409" s="29">
        <v>7</v>
      </c>
      <c r="V1409" s="10">
        <v>3</v>
      </c>
      <c r="W1409" s="32">
        <v>8</v>
      </c>
      <c r="X1409" s="29">
        <v>9</v>
      </c>
      <c r="Y1409" s="32">
        <v>0</v>
      </c>
      <c r="Z1409" s="32">
        <v>4</v>
      </c>
      <c r="AA1409" s="32">
        <v>9</v>
      </c>
      <c r="AB1409" s="34">
        <v>0</v>
      </c>
      <c r="AC1409" s="34">
        <v>0</v>
      </c>
      <c r="AD1409" s="34">
        <v>0</v>
      </c>
    </row>
    <row r="1410" spans="1:30" ht="12.75">
      <c r="A1410" s="11">
        <v>141750</v>
      </c>
      <c r="B1410" s="20" t="s">
        <v>872</v>
      </c>
      <c r="D1410" s="20" t="s">
        <v>3730</v>
      </c>
      <c r="E1410" s="20" t="s">
        <v>3751</v>
      </c>
      <c r="F1410" s="20" t="s">
        <v>3424</v>
      </c>
      <c r="K1410" s="20" t="s">
        <v>2809</v>
      </c>
      <c r="L1410" s="20" t="s">
        <v>1622</v>
      </c>
      <c r="N1410" s="12">
        <f t="shared" si="139"/>
        <v>124.25</v>
      </c>
      <c r="O1410" s="12">
        <f t="shared" si="140" ref="O1410:O1473">N1410/(P1410*0.5)</f>
        <v>1.8272058823529411</v>
      </c>
      <c r="P1410" s="26">
        <v>136</v>
      </c>
      <c r="Q1410" s="30">
        <f t="shared" si="141" ref="Q1410:Q1473">MAX(Y1410:AD1410)</f>
        <v>26</v>
      </c>
      <c r="R1410" s="3">
        <f t="shared" si="142" ref="R1410:R1473">SUM(Y1410:AD1410)</f>
        <v>42</v>
      </c>
      <c r="S1410" s="3">
        <f t="shared" si="143" ref="S1410:S1473">SUM(Y1410:AA1410)</f>
        <v>42</v>
      </c>
      <c r="T1410" s="3">
        <f t="shared" si="144" ref="T1410:T1473">SUM(AB1410:AD1410)</f>
        <v>0</v>
      </c>
      <c r="U1410" s="29">
        <v>17</v>
      </c>
      <c r="V1410" s="10">
        <v>1</v>
      </c>
      <c r="W1410" s="32">
        <v>14</v>
      </c>
      <c r="X1410" s="29">
        <v>9</v>
      </c>
      <c r="Y1410" s="32">
        <v>13</v>
      </c>
      <c r="Z1410" s="32">
        <v>3</v>
      </c>
      <c r="AA1410" s="32">
        <v>26</v>
      </c>
      <c r="AB1410" s="34">
        <v>0</v>
      </c>
      <c r="AC1410" s="34">
        <v>0</v>
      </c>
      <c r="AD1410" s="34">
        <v>0</v>
      </c>
    </row>
    <row r="1411" spans="1:30" ht="12.75">
      <c r="A1411" s="11">
        <v>141750</v>
      </c>
      <c r="B1411" s="20" t="s">
        <v>872</v>
      </c>
      <c r="D1411" s="20" t="s">
        <v>3730</v>
      </c>
      <c r="E1411" s="20" t="s">
        <v>3751</v>
      </c>
      <c r="F1411" s="20" t="s">
        <v>3424</v>
      </c>
      <c r="K1411" s="20" t="s">
        <v>2809</v>
      </c>
      <c r="L1411" s="20" t="s">
        <v>1714</v>
      </c>
      <c r="N1411" s="12">
        <f t="shared" si="139"/>
        <v>124.25</v>
      </c>
      <c r="O1411" s="12">
        <f t="shared" si="140"/>
        <v>1.8272058823529411</v>
      </c>
      <c r="P1411" s="26">
        <v>136</v>
      </c>
      <c r="Q1411" s="30">
        <f t="shared" si="141"/>
        <v>26</v>
      </c>
      <c r="R1411" s="3">
        <f t="shared" si="142"/>
        <v>42</v>
      </c>
      <c r="S1411" s="3">
        <f t="shared" si="143"/>
        <v>42</v>
      </c>
      <c r="T1411" s="3">
        <f t="shared" si="144"/>
        <v>0</v>
      </c>
      <c r="U1411" s="29">
        <v>17</v>
      </c>
      <c r="V1411" s="10">
        <v>1</v>
      </c>
      <c r="W1411" s="32">
        <v>14</v>
      </c>
      <c r="X1411" s="29">
        <v>9</v>
      </c>
      <c r="Y1411" s="32">
        <v>13</v>
      </c>
      <c r="Z1411" s="32">
        <v>3</v>
      </c>
      <c r="AA1411" s="32">
        <v>26</v>
      </c>
      <c r="AB1411" s="34">
        <v>0</v>
      </c>
      <c r="AC1411" s="34">
        <v>0</v>
      </c>
      <c r="AD1411" s="34">
        <v>0</v>
      </c>
    </row>
    <row r="1412" spans="1:30" ht="12.75">
      <c r="A1412" s="11">
        <v>42500000</v>
      </c>
      <c r="B1412" s="20" t="s">
        <v>868</v>
      </c>
      <c r="C1412" s="20" t="s">
        <v>7657</v>
      </c>
      <c r="D1412" s="20" t="s">
        <v>3730</v>
      </c>
      <c r="E1412" s="20" t="s">
        <v>3751</v>
      </c>
      <c r="F1412" s="20" t="s">
        <v>3424</v>
      </c>
      <c r="K1412" s="20" t="s">
        <v>2809</v>
      </c>
      <c r="L1412" s="20" t="s">
        <v>5717</v>
      </c>
      <c r="N1412" s="12">
        <f t="shared" si="139"/>
        <v>132.50</v>
      </c>
      <c r="O1412" s="12">
        <f t="shared" si="140"/>
        <v>1.8402777777777777</v>
      </c>
      <c r="P1412" s="26">
        <v>144</v>
      </c>
      <c r="Q1412" s="30">
        <f t="shared" si="141"/>
        <v>26</v>
      </c>
      <c r="R1412" s="3">
        <f t="shared" si="142"/>
        <v>45</v>
      </c>
      <c r="S1412" s="3">
        <f t="shared" si="143"/>
        <v>45</v>
      </c>
      <c r="T1412" s="3">
        <f t="shared" si="144"/>
        <v>0</v>
      </c>
      <c r="U1412" s="29">
        <v>17</v>
      </c>
      <c r="V1412" s="10">
        <v>1</v>
      </c>
      <c r="W1412" s="32">
        <v>14</v>
      </c>
      <c r="X1412" s="29">
        <v>18</v>
      </c>
      <c r="Y1412" s="32">
        <v>13</v>
      </c>
      <c r="Z1412" s="32">
        <v>6</v>
      </c>
      <c r="AA1412" s="32">
        <v>26</v>
      </c>
      <c r="AB1412" s="34">
        <v>0</v>
      </c>
      <c r="AC1412" s="34">
        <v>0</v>
      </c>
      <c r="AD1412" s="34">
        <v>0</v>
      </c>
    </row>
    <row r="1413" spans="1:30" ht="12.75">
      <c r="A1413" s="11">
        <v>42500000</v>
      </c>
      <c r="B1413" s="20" t="s">
        <v>868</v>
      </c>
      <c r="C1413" s="20" t="s">
        <v>7657</v>
      </c>
      <c r="D1413" s="20" t="s">
        <v>3730</v>
      </c>
      <c r="E1413" s="20" t="s">
        <v>3751</v>
      </c>
      <c r="F1413" s="20" t="s">
        <v>3424</v>
      </c>
      <c r="K1413" s="20" t="s">
        <v>2809</v>
      </c>
      <c r="L1413" s="20" t="s">
        <v>4623</v>
      </c>
      <c r="N1413" s="12">
        <f t="shared" si="139"/>
        <v>132.50</v>
      </c>
      <c r="O1413" s="12">
        <f t="shared" si="140"/>
        <v>1.8402777777777777</v>
      </c>
      <c r="P1413" s="26">
        <v>144</v>
      </c>
      <c r="Q1413" s="30">
        <f t="shared" si="141"/>
        <v>26</v>
      </c>
      <c r="R1413" s="3">
        <f t="shared" si="142"/>
        <v>45</v>
      </c>
      <c r="S1413" s="3">
        <f t="shared" si="143"/>
        <v>45</v>
      </c>
      <c r="T1413" s="3">
        <f t="shared" si="144"/>
        <v>0</v>
      </c>
      <c r="U1413" s="29">
        <v>17</v>
      </c>
      <c r="V1413" s="10">
        <v>1</v>
      </c>
      <c r="W1413" s="32">
        <v>14</v>
      </c>
      <c r="X1413" s="29">
        <v>18</v>
      </c>
      <c r="Y1413" s="32">
        <v>13</v>
      </c>
      <c r="Z1413" s="32">
        <v>6</v>
      </c>
      <c r="AA1413" s="32">
        <v>26</v>
      </c>
      <c r="AB1413" s="34">
        <v>0</v>
      </c>
      <c r="AC1413" s="34">
        <v>0</v>
      </c>
      <c r="AD1413" s="34">
        <v>0</v>
      </c>
    </row>
    <row r="1414" spans="1:30" ht="12.75">
      <c r="A1414" s="11">
        <v>29986</v>
      </c>
      <c r="B1414" s="20" t="s">
        <v>868</v>
      </c>
      <c r="C1414" s="20" t="s">
        <v>7655</v>
      </c>
      <c r="D1414" s="20" t="s">
        <v>3730</v>
      </c>
      <c r="E1414" s="20" t="s">
        <v>3751</v>
      </c>
      <c r="F1414" s="20" t="s">
        <v>3424</v>
      </c>
      <c r="K1414" s="20" t="s">
        <v>771</v>
      </c>
      <c r="L1414" s="20" t="s">
        <v>3345</v>
      </c>
      <c r="N1414" s="12">
        <f t="shared" si="139"/>
        <v>124.75</v>
      </c>
      <c r="O1414" s="12">
        <f t="shared" si="140"/>
        <v>2.0791666666666666</v>
      </c>
      <c r="P1414" s="26">
        <v>120</v>
      </c>
      <c r="Q1414" s="30">
        <f t="shared" si="141"/>
        <v>25</v>
      </c>
      <c r="R1414" s="3">
        <f t="shared" si="142"/>
        <v>40</v>
      </c>
      <c r="S1414" s="3">
        <f t="shared" si="143"/>
        <v>40</v>
      </c>
      <c r="T1414" s="3">
        <f t="shared" si="144"/>
        <v>0</v>
      </c>
      <c r="U1414" s="29">
        <v>17</v>
      </c>
      <c r="V1414" s="10">
        <v>0</v>
      </c>
      <c r="W1414" s="32">
        <v>17</v>
      </c>
      <c r="X1414" s="29">
        <v>18</v>
      </c>
      <c r="Y1414" s="32">
        <v>12</v>
      </c>
      <c r="Z1414" s="32">
        <v>3</v>
      </c>
      <c r="AA1414" s="32">
        <v>25</v>
      </c>
      <c r="AB1414" s="34">
        <v>0</v>
      </c>
      <c r="AC1414" s="34">
        <v>0</v>
      </c>
      <c r="AD1414" s="34">
        <v>0</v>
      </c>
    </row>
    <row r="1415" spans="1:30" ht="12.75">
      <c r="A1415" s="11">
        <v>2857342</v>
      </c>
      <c r="B1415" s="20" t="s">
        <v>872</v>
      </c>
      <c r="C1415" s="20" t="s">
        <v>6087</v>
      </c>
      <c r="D1415" s="20" t="s">
        <v>3730</v>
      </c>
      <c r="E1415" s="20" t="s">
        <v>3751</v>
      </c>
      <c r="F1415" s="20" t="s">
        <v>3424</v>
      </c>
      <c r="G1415" s="48" t="s">
        <v>8206</v>
      </c>
      <c r="J1415" s="20" t="s">
        <v>1586</v>
      </c>
      <c r="K1415" s="20" t="s">
        <v>2809</v>
      </c>
      <c r="L1415" s="20" t="s">
        <v>8175</v>
      </c>
      <c r="N1415" s="12">
        <f t="shared" si="139"/>
        <v>117</v>
      </c>
      <c r="O1415" s="12">
        <f t="shared" si="140"/>
        <v>2.0172413793103448</v>
      </c>
      <c r="P1415" s="26">
        <v>116</v>
      </c>
      <c r="Q1415" s="30">
        <f t="shared" si="141"/>
        <v>24</v>
      </c>
      <c r="R1415" s="3">
        <f t="shared" si="142"/>
        <v>38</v>
      </c>
      <c r="S1415" s="3">
        <f t="shared" si="143"/>
        <v>38</v>
      </c>
      <c r="T1415" s="3">
        <f t="shared" si="144"/>
        <v>0</v>
      </c>
      <c r="U1415" s="29">
        <v>17</v>
      </c>
      <c r="V1415" s="10">
        <v>1</v>
      </c>
      <c r="W1415" s="32">
        <v>14</v>
      </c>
      <c r="X1415" s="29">
        <v>12</v>
      </c>
      <c r="Y1415" s="32">
        <v>11</v>
      </c>
      <c r="Z1415" s="32">
        <v>3</v>
      </c>
      <c r="AA1415" s="32">
        <v>24</v>
      </c>
      <c r="AB1415" s="34">
        <v>0</v>
      </c>
      <c r="AC1415" s="34">
        <v>0</v>
      </c>
      <c r="AD1415" s="34">
        <v>0</v>
      </c>
    </row>
    <row r="1416" spans="1:30" ht="12.75">
      <c r="A1416" s="11">
        <v>137259375</v>
      </c>
      <c r="B1416" s="20" t="s">
        <v>874</v>
      </c>
      <c r="C1416" s="20" t="s">
        <v>7678</v>
      </c>
      <c r="D1416" s="20" t="s">
        <v>3730</v>
      </c>
      <c r="E1416" s="20" t="s">
        <v>3751</v>
      </c>
      <c r="F1416" s="20" t="s">
        <v>3424</v>
      </c>
      <c r="K1416" s="20" t="s">
        <v>771</v>
      </c>
      <c r="L1416" s="20" t="s">
        <v>5954</v>
      </c>
      <c r="N1416" s="12">
        <f t="shared" si="139"/>
        <v>114.25</v>
      </c>
      <c r="O1416" s="12">
        <f t="shared" si="140"/>
        <v>2.1971153846153846</v>
      </c>
      <c r="P1416" s="26">
        <v>104</v>
      </c>
      <c r="Q1416" s="30">
        <f t="shared" si="141"/>
        <v>24</v>
      </c>
      <c r="R1416" s="3">
        <f t="shared" si="142"/>
        <v>36</v>
      </c>
      <c r="S1416" s="3">
        <f t="shared" si="143"/>
        <v>36</v>
      </c>
      <c r="T1416" s="3">
        <f t="shared" si="144"/>
        <v>0</v>
      </c>
      <c r="U1416" s="29">
        <v>17</v>
      </c>
      <c r="V1416" s="10">
        <v>0</v>
      </c>
      <c r="W1416" s="32">
        <v>15</v>
      </c>
      <c r="X1416" s="29">
        <v>18</v>
      </c>
      <c r="Y1416" s="32">
        <v>9</v>
      </c>
      <c r="Z1416" s="32">
        <v>3</v>
      </c>
      <c r="AA1416" s="32">
        <v>24</v>
      </c>
      <c r="AB1416" s="34">
        <v>0</v>
      </c>
      <c r="AC1416" s="34">
        <v>0</v>
      </c>
      <c r="AD1416" s="34">
        <v>0</v>
      </c>
    </row>
    <row r="1417" spans="1:30" ht="12.75">
      <c r="A1417" s="11">
        <v>2250000</v>
      </c>
      <c r="B1417" s="20" t="s">
        <v>868</v>
      </c>
      <c r="C1417" s="20" t="s">
        <v>7670</v>
      </c>
      <c r="D1417" s="20" t="s">
        <v>3730</v>
      </c>
      <c r="E1417" s="20" t="s">
        <v>3751</v>
      </c>
      <c r="F1417" s="20" t="s">
        <v>3424</v>
      </c>
      <c r="K1417" s="20" t="s">
        <v>771</v>
      </c>
      <c r="L1417" s="20" t="s">
        <v>5180</v>
      </c>
      <c r="N1417" s="12">
        <f t="shared" si="139"/>
        <v>118.25</v>
      </c>
      <c r="O1417" s="12">
        <f t="shared" si="140"/>
        <v>2.0565217391304347</v>
      </c>
      <c r="P1417" s="26">
        <v>115</v>
      </c>
      <c r="Q1417" s="30">
        <f t="shared" si="141"/>
        <v>24</v>
      </c>
      <c r="R1417" s="3">
        <f t="shared" si="142"/>
        <v>38</v>
      </c>
      <c r="S1417" s="3">
        <f t="shared" si="143"/>
        <v>38</v>
      </c>
      <c r="T1417" s="3">
        <f t="shared" si="144"/>
        <v>0</v>
      </c>
      <c r="U1417" s="29">
        <v>17</v>
      </c>
      <c r="V1417" s="10">
        <v>0</v>
      </c>
      <c r="W1417" s="32">
        <v>15</v>
      </c>
      <c r="X1417" s="29">
        <v>18</v>
      </c>
      <c r="Y1417" s="32">
        <v>11</v>
      </c>
      <c r="Z1417" s="32">
        <v>3</v>
      </c>
      <c r="AA1417" s="32">
        <v>24</v>
      </c>
      <c r="AB1417" s="34">
        <v>0</v>
      </c>
      <c r="AC1417" s="34">
        <v>0</v>
      </c>
      <c r="AD1417" s="34">
        <v>0</v>
      </c>
    </row>
    <row r="1418" spans="1:30" ht="12.75">
      <c r="A1418" s="11">
        <v>1792517</v>
      </c>
      <c r="B1418" s="20" t="s">
        <v>874</v>
      </c>
      <c r="C1418" s="20" t="s">
        <v>7679</v>
      </c>
      <c r="D1418" s="20" t="s">
        <v>3730</v>
      </c>
      <c r="E1418" s="20" t="s">
        <v>3751</v>
      </c>
      <c r="F1418" s="20" t="s">
        <v>3424</v>
      </c>
      <c r="K1418" s="20" t="s">
        <v>771</v>
      </c>
      <c r="L1418" s="20" t="s">
        <v>6661</v>
      </c>
      <c r="M1418" s="39" t="s">
        <v>8858</v>
      </c>
      <c r="N1418" s="12">
        <f t="shared" si="139"/>
        <v>118.25</v>
      </c>
      <c r="O1418" s="12">
        <f t="shared" si="140"/>
        <v>1.9708333333333334</v>
      </c>
      <c r="P1418" s="26">
        <v>120</v>
      </c>
      <c r="Q1418" s="30">
        <f t="shared" si="141"/>
        <v>24</v>
      </c>
      <c r="R1418" s="3">
        <f t="shared" si="142"/>
        <v>38</v>
      </c>
      <c r="S1418" s="3">
        <f t="shared" si="143"/>
        <v>38</v>
      </c>
      <c r="T1418" s="3">
        <f t="shared" si="144"/>
        <v>0</v>
      </c>
      <c r="U1418" s="29">
        <v>17</v>
      </c>
      <c r="V1418" s="10">
        <v>0</v>
      </c>
      <c r="W1418" s="32">
        <v>15</v>
      </c>
      <c r="X1418" s="29">
        <v>18</v>
      </c>
      <c r="Y1418" s="32">
        <v>11</v>
      </c>
      <c r="Z1418" s="32">
        <v>3</v>
      </c>
      <c r="AA1418" s="32">
        <v>24</v>
      </c>
      <c r="AB1418" s="34">
        <v>0</v>
      </c>
      <c r="AC1418" s="34">
        <v>0</v>
      </c>
      <c r="AD1418" s="34">
        <v>0</v>
      </c>
    </row>
    <row r="1419" spans="1:30" ht="12.75">
      <c r="A1419" s="11">
        <v>75000000</v>
      </c>
      <c r="B1419" s="20" t="s">
        <v>868</v>
      </c>
      <c r="C1419" s="20" t="s">
        <v>7664</v>
      </c>
      <c r="D1419" s="20" t="s">
        <v>3730</v>
      </c>
      <c r="E1419" s="20" t="s">
        <v>3751</v>
      </c>
      <c r="F1419" s="20" t="s">
        <v>3424</v>
      </c>
      <c r="K1419" s="20" t="s">
        <v>771</v>
      </c>
      <c r="L1419" s="20" t="s">
        <v>5398</v>
      </c>
      <c r="N1419" s="12">
        <f t="shared" si="145" ref="N1419:N1454">2*S1419+2*T1419+U1419+1.5*V1419+1.25*W1419+0.25*X1419+2</f>
        <v>110.25</v>
      </c>
      <c r="O1419" s="12">
        <f t="shared" si="140"/>
        <v>2.75625</v>
      </c>
      <c r="P1419" s="26">
        <v>80</v>
      </c>
      <c r="Q1419" s="30">
        <f t="shared" si="141"/>
        <v>23</v>
      </c>
      <c r="R1419" s="3">
        <f t="shared" si="142"/>
        <v>33</v>
      </c>
      <c r="S1419" s="3">
        <f t="shared" si="143"/>
        <v>33</v>
      </c>
      <c r="T1419" s="3">
        <f t="shared" si="144"/>
        <v>0</v>
      </c>
      <c r="U1419" s="29">
        <v>17</v>
      </c>
      <c r="V1419" s="10">
        <v>3</v>
      </c>
      <c r="W1419" s="32">
        <v>13</v>
      </c>
      <c r="X1419" s="29">
        <v>18</v>
      </c>
      <c r="Y1419" s="32">
        <v>7</v>
      </c>
      <c r="Z1419" s="32">
        <v>3</v>
      </c>
      <c r="AA1419" s="32">
        <v>23</v>
      </c>
      <c r="AB1419" s="34">
        <v>0</v>
      </c>
      <c r="AC1419" s="34">
        <v>0</v>
      </c>
      <c r="AD1419" s="34">
        <v>0</v>
      </c>
    </row>
    <row r="1420" spans="1:30" ht="12.75">
      <c r="A1420" s="11">
        <v>5625</v>
      </c>
      <c r="B1420" s="20" t="s">
        <v>868</v>
      </c>
      <c r="C1420" s="20" t="s">
        <v>7663</v>
      </c>
      <c r="D1420" s="20" t="s">
        <v>3730</v>
      </c>
      <c r="E1420" s="20" t="s">
        <v>3751</v>
      </c>
      <c r="F1420" s="20" t="s">
        <v>3424</v>
      </c>
      <c r="K1420" s="20" t="s">
        <v>771</v>
      </c>
      <c r="L1420" s="20" t="s">
        <v>3790</v>
      </c>
      <c r="N1420" s="12">
        <f t="shared" si="145"/>
        <v>110.25</v>
      </c>
      <c r="O1420" s="12">
        <f t="shared" si="140"/>
        <v>2.75625</v>
      </c>
      <c r="P1420" s="26">
        <v>80</v>
      </c>
      <c r="Q1420" s="30">
        <f t="shared" si="141"/>
        <v>23</v>
      </c>
      <c r="R1420" s="3">
        <f t="shared" si="142"/>
        <v>33</v>
      </c>
      <c r="S1420" s="3">
        <f t="shared" si="143"/>
        <v>33</v>
      </c>
      <c r="T1420" s="3">
        <f t="shared" si="144"/>
        <v>0</v>
      </c>
      <c r="U1420" s="29">
        <v>17</v>
      </c>
      <c r="V1420" s="10">
        <v>3</v>
      </c>
      <c r="W1420" s="32">
        <v>13</v>
      </c>
      <c r="X1420" s="29">
        <v>18</v>
      </c>
      <c r="Y1420" s="32">
        <v>7</v>
      </c>
      <c r="Z1420" s="32">
        <v>3</v>
      </c>
      <c r="AA1420" s="32">
        <v>23</v>
      </c>
      <c r="AB1420" s="34">
        <v>0</v>
      </c>
      <c r="AC1420" s="34">
        <v>0</v>
      </c>
      <c r="AD1420" s="34">
        <v>0</v>
      </c>
    </row>
    <row r="1421" spans="2:30" ht="12.75">
      <c r="B1421" s="20" t="s">
        <v>872</v>
      </c>
      <c r="D1421" s="20" t="s">
        <v>3730</v>
      </c>
      <c r="E1421" s="20" t="s">
        <v>3751</v>
      </c>
      <c r="F1421" s="20" t="s">
        <v>3424</v>
      </c>
      <c r="K1421" s="20" t="s">
        <v>2866</v>
      </c>
      <c r="L1421" s="20" t="s">
        <v>199</v>
      </c>
      <c r="N1421" s="12">
        <f t="shared" si="145"/>
        <v>110.50</v>
      </c>
      <c r="O1421" s="12">
        <f t="shared" si="140"/>
        <v>1.8416666666666666</v>
      </c>
      <c r="P1421" s="26">
        <v>120</v>
      </c>
      <c r="Q1421" s="30">
        <f t="shared" si="141"/>
        <v>23</v>
      </c>
      <c r="R1421" s="3">
        <f t="shared" si="142"/>
        <v>35</v>
      </c>
      <c r="S1421" s="3">
        <f t="shared" si="143"/>
        <v>35</v>
      </c>
      <c r="T1421" s="3">
        <f t="shared" si="144"/>
        <v>0</v>
      </c>
      <c r="U1421" s="29">
        <v>17</v>
      </c>
      <c r="V1421" s="10">
        <v>2</v>
      </c>
      <c r="W1421" s="32">
        <v>12</v>
      </c>
      <c r="X1421" s="29">
        <v>14</v>
      </c>
      <c r="Y1421" s="32">
        <v>10</v>
      </c>
      <c r="Z1421" s="32">
        <v>2</v>
      </c>
      <c r="AA1421" s="32">
        <v>23</v>
      </c>
      <c r="AB1421" s="34">
        <v>0</v>
      </c>
      <c r="AC1421" s="34">
        <v>0</v>
      </c>
      <c r="AD1421" s="34">
        <v>0</v>
      </c>
    </row>
    <row r="1422" spans="1:30" ht="12.75">
      <c r="A1422" s="11">
        <v>2094056</v>
      </c>
      <c r="B1422" s="20" t="s">
        <v>872</v>
      </c>
      <c r="C1422" s="20" t="s">
        <v>6087</v>
      </c>
      <c r="D1422" s="20" t="s">
        <v>3730</v>
      </c>
      <c r="E1422" s="20" t="s">
        <v>3751</v>
      </c>
      <c r="F1422" s="20" t="s">
        <v>3424</v>
      </c>
      <c r="G1422" s="48" t="s">
        <v>8234</v>
      </c>
      <c r="J1422" s="20" t="s">
        <v>1586</v>
      </c>
      <c r="K1422" s="20" t="s">
        <v>2809</v>
      </c>
      <c r="L1422" s="20" t="s">
        <v>8176</v>
      </c>
      <c r="N1422" s="12">
        <f t="shared" si="145"/>
        <v>113</v>
      </c>
      <c r="O1422" s="12">
        <f t="shared" si="140"/>
        <v>2.0360360360360361</v>
      </c>
      <c r="P1422" s="26">
        <v>111</v>
      </c>
      <c r="Q1422" s="30">
        <f t="shared" si="141"/>
        <v>23</v>
      </c>
      <c r="R1422" s="3">
        <f t="shared" si="142"/>
        <v>36</v>
      </c>
      <c r="S1422" s="3">
        <f t="shared" si="143"/>
        <v>36</v>
      </c>
      <c r="T1422" s="3">
        <f t="shared" si="144"/>
        <v>0</v>
      </c>
      <c r="U1422" s="29">
        <v>17</v>
      </c>
      <c r="V1422" s="10">
        <v>1</v>
      </c>
      <c r="W1422" s="32">
        <v>14</v>
      </c>
      <c r="X1422" s="29">
        <v>12</v>
      </c>
      <c r="Y1422" s="32">
        <v>10</v>
      </c>
      <c r="Z1422" s="32">
        <v>3</v>
      </c>
      <c r="AA1422" s="32">
        <v>23</v>
      </c>
      <c r="AB1422" s="34">
        <v>0</v>
      </c>
      <c r="AC1422" s="34">
        <v>0</v>
      </c>
      <c r="AD1422" s="34">
        <v>0</v>
      </c>
    </row>
    <row r="1423" spans="1:30" ht="12.75">
      <c r="A1423" s="11">
        <v>293750</v>
      </c>
      <c r="B1423" s="20" t="s">
        <v>868</v>
      </c>
      <c r="C1423" s="20" t="s">
        <v>7773</v>
      </c>
      <c r="D1423" s="20" t="s">
        <v>3730</v>
      </c>
      <c r="E1423" s="20" t="s">
        <v>3751</v>
      </c>
      <c r="F1423" s="20" t="s">
        <v>3424</v>
      </c>
      <c r="K1423" s="20" t="s">
        <v>2809</v>
      </c>
      <c r="L1423" s="20" t="s">
        <v>5440</v>
      </c>
      <c r="N1423" s="12">
        <f t="shared" si="145"/>
        <v>111</v>
      </c>
      <c r="O1423" s="12">
        <f t="shared" si="140"/>
        <v>1.9137931034482758</v>
      </c>
      <c r="P1423" s="26">
        <v>116</v>
      </c>
      <c r="Q1423" s="30">
        <f t="shared" si="141"/>
        <v>23</v>
      </c>
      <c r="R1423" s="3">
        <f t="shared" si="142"/>
        <v>35</v>
      </c>
      <c r="S1423" s="3">
        <f t="shared" si="143"/>
        <v>35</v>
      </c>
      <c r="T1423" s="3">
        <f t="shared" si="144"/>
        <v>0</v>
      </c>
      <c r="U1423" s="29">
        <v>17</v>
      </c>
      <c r="V1423" s="10">
        <v>0</v>
      </c>
      <c r="W1423" s="32">
        <v>15</v>
      </c>
      <c r="X1423" s="29">
        <v>13</v>
      </c>
      <c r="Y1423" s="32">
        <v>10</v>
      </c>
      <c r="Z1423" s="32">
        <v>2</v>
      </c>
      <c r="AA1423" s="32">
        <v>23</v>
      </c>
      <c r="AB1423" s="34">
        <v>0</v>
      </c>
      <c r="AC1423" s="34">
        <v>0</v>
      </c>
      <c r="AD1423" s="34">
        <v>0</v>
      </c>
    </row>
    <row r="1424" spans="1:30" ht="12.75">
      <c r="A1424" s="11">
        <v>448017</v>
      </c>
      <c r="B1424" s="20" t="s">
        <v>872</v>
      </c>
      <c r="D1424" s="20" t="s">
        <v>3730</v>
      </c>
      <c r="E1424" s="20" t="s">
        <v>3751</v>
      </c>
      <c r="F1424" s="20" t="s">
        <v>3424</v>
      </c>
      <c r="G1424" s="48" t="s">
        <v>8214</v>
      </c>
      <c r="K1424" s="20" t="s">
        <v>2868</v>
      </c>
      <c r="L1424" s="20" t="s">
        <v>4254</v>
      </c>
      <c r="N1424" s="12">
        <f t="shared" si="145"/>
        <v>107.50</v>
      </c>
      <c r="O1424" s="12">
        <f t="shared" si="140"/>
        <v>1.9196428571428572</v>
      </c>
      <c r="P1424" s="26">
        <v>112</v>
      </c>
      <c r="Q1424" s="30">
        <f t="shared" si="141"/>
        <v>22</v>
      </c>
      <c r="R1424" s="3">
        <f t="shared" si="142"/>
        <v>34</v>
      </c>
      <c r="S1424" s="3">
        <f t="shared" si="143"/>
        <v>34</v>
      </c>
      <c r="T1424" s="3">
        <f t="shared" si="144"/>
        <v>0</v>
      </c>
      <c r="U1424" s="29">
        <v>16</v>
      </c>
      <c r="V1424" s="10">
        <v>2</v>
      </c>
      <c r="W1424" s="32">
        <v>12</v>
      </c>
      <c r="X1424" s="29">
        <v>14</v>
      </c>
      <c r="Y1424" s="32">
        <v>2</v>
      </c>
      <c r="Z1424" s="32">
        <v>10</v>
      </c>
      <c r="AA1424" s="32">
        <v>22</v>
      </c>
      <c r="AB1424" s="34">
        <v>0</v>
      </c>
      <c r="AC1424" s="34">
        <v>0</v>
      </c>
      <c r="AD1424" s="34">
        <v>0</v>
      </c>
    </row>
    <row r="1425" spans="1:30" ht="12.75">
      <c r="A1425" s="11">
        <v>1500000</v>
      </c>
      <c r="B1425" s="20" t="s">
        <v>868</v>
      </c>
      <c r="C1425" s="20" t="s">
        <v>7673</v>
      </c>
      <c r="D1425" s="20" t="s">
        <v>3730</v>
      </c>
      <c r="E1425" s="20" t="s">
        <v>3751</v>
      </c>
      <c r="F1425" s="20" t="s">
        <v>3424</v>
      </c>
      <c r="K1425" s="20" t="s">
        <v>2868</v>
      </c>
      <c r="L1425" s="20" t="s">
        <v>6264</v>
      </c>
      <c r="M1425" s="39" t="s">
        <v>8849</v>
      </c>
      <c r="N1425" s="12">
        <f t="shared" si="145"/>
        <v>106</v>
      </c>
      <c r="O1425" s="12">
        <f t="shared" si="140"/>
        <v>2.8266666666666667</v>
      </c>
      <c r="P1425" s="26">
        <v>75</v>
      </c>
      <c r="Q1425" s="30">
        <f t="shared" si="141"/>
        <v>21</v>
      </c>
      <c r="R1425" s="3">
        <f t="shared" si="142"/>
        <v>31</v>
      </c>
      <c r="S1425" s="3">
        <f t="shared" si="143"/>
        <v>31</v>
      </c>
      <c r="T1425" s="3">
        <f t="shared" si="144"/>
        <v>0</v>
      </c>
      <c r="U1425" s="29">
        <v>16</v>
      </c>
      <c r="V1425" s="10">
        <v>6</v>
      </c>
      <c r="W1425" s="32">
        <v>10</v>
      </c>
      <c r="X1425" s="29">
        <v>18</v>
      </c>
      <c r="Y1425" s="32">
        <v>3</v>
      </c>
      <c r="Z1425" s="32">
        <v>7</v>
      </c>
      <c r="AA1425" s="32">
        <v>21</v>
      </c>
      <c r="AB1425" s="34">
        <v>0</v>
      </c>
      <c r="AC1425" s="34">
        <v>0</v>
      </c>
      <c r="AD1425" s="34">
        <v>0</v>
      </c>
    </row>
    <row r="1426" spans="1:30" ht="12.75">
      <c r="A1426" s="11">
        <v>125000</v>
      </c>
      <c r="B1426" s="20" t="s">
        <v>868</v>
      </c>
      <c r="C1426" s="20" t="s">
        <v>7655</v>
      </c>
      <c r="D1426" s="20" t="s">
        <v>3730</v>
      </c>
      <c r="E1426" s="20" t="s">
        <v>3751</v>
      </c>
      <c r="F1426" s="20" t="s">
        <v>3424</v>
      </c>
      <c r="K1426" s="20" t="s">
        <v>2809</v>
      </c>
      <c r="L1426" s="20" t="s">
        <v>2422</v>
      </c>
      <c r="N1426" s="12">
        <f t="shared" si="145"/>
        <v>103.25</v>
      </c>
      <c r="O1426" s="12">
        <f t="shared" si="140"/>
        <v>2.58125</v>
      </c>
      <c r="P1426" s="26">
        <v>80</v>
      </c>
      <c r="Q1426" s="30">
        <f t="shared" si="141"/>
        <v>21</v>
      </c>
      <c r="R1426" s="3">
        <f t="shared" si="142"/>
        <v>31</v>
      </c>
      <c r="S1426" s="3">
        <f t="shared" si="143"/>
        <v>31</v>
      </c>
      <c r="T1426" s="3">
        <f t="shared" si="144"/>
        <v>0</v>
      </c>
      <c r="U1426" s="29">
        <v>16</v>
      </c>
      <c r="V1426" s="10">
        <v>3</v>
      </c>
      <c r="W1426" s="32">
        <v>12</v>
      </c>
      <c r="X1426" s="29">
        <v>15</v>
      </c>
      <c r="Y1426" s="32">
        <v>7</v>
      </c>
      <c r="Z1426" s="32">
        <v>3</v>
      </c>
      <c r="AA1426" s="32">
        <v>21</v>
      </c>
      <c r="AB1426" s="34">
        <v>0</v>
      </c>
      <c r="AC1426" s="34">
        <v>0</v>
      </c>
      <c r="AD1426" s="34">
        <v>0</v>
      </c>
    </row>
    <row r="1427" spans="1:30" ht="12.75">
      <c r="A1427" s="11">
        <v>125000</v>
      </c>
      <c r="B1427" s="20" t="s">
        <v>868</v>
      </c>
      <c r="C1427" s="20" t="s">
        <v>7654</v>
      </c>
      <c r="D1427" s="20" t="s">
        <v>3730</v>
      </c>
      <c r="E1427" s="20" t="s">
        <v>3751</v>
      </c>
      <c r="F1427" s="20" t="s">
        <v>3424</v>
      </c>
      <c r="K1427" s="20" t="s">
        <v>2809</v>
      </c>
      <c r="L1427" s="20" t="s">
        <v>2077</v>
      </c>
      <c r="N1427" s="12">
        <f t="shared" si="145"/>
        <v>103.25</v>
      </c>
      <c r="O1427" s="12">
        <f t="shared" si="140"/>
        <v>2.58125</v>
      </c>
      <c r="P1427" s="26">
        <v>80</v>
      </c>
      <c r="Q1427" s="30">
        <f t="shared" si="141"/>
        <v>21</v>
      </c>
      <c r="R1427" s="3">
        <f t="shared" si="142"/>
        <v>31</v>
      </c>
      <c r="S1427" s="3">
        <f t="shared" si="143"/>
        <v>31</v>
      </c>
      <c r="T1427" s="3">
        <f t="shared" si="144"/>
        <v>0</v>
      </c>
      <c r="U1427" s="29">
        <v>16</v>
      </c>
      <c r="V1427" s="10">
        <v>3</v>
      </c>
      <c r="W1427" s="32">
        <v>12</v>
      </c>
      <c r="X1427" s="29">
        <v>15</v>
      </c>
      <c r="Y1427" s="32">
        <v>7</v>
      </c>
      <c r="Z1427" s="32">
        <v>3</v>
      </c>
      <c r="AA1427" s="32">
        <v>21</v>
      </c>
      <c r="AB1427" s="34">
        <v>0</v>
      </c>
      <c r="AC1427" s="34">
        <v>0</v>
      </c>
      <c r="AD1427" s="34">
        <v>0</v>
      </c>
    </row>
    <row r="1428" spans="1:30" ht="12.75">
      <c r="A1428" s="11">
        <v>562</v>
      </c>
      <c r="B1428" s="20" t="s">
        <v>868</v>
      </c>
      <c r="C1428" s="20" t="s">
        <v>7671</v>
      </c>
      <c r="D1428" s="20" t="s">
        <v>3730</v>
      </c>
      <c r="E1428" s="20" t="s">
        <v>3751</v>
      </c>
      <c r="F1428" s="20" t="s">
        <v>3424</v>
      </c>
      <c r="K1428" s="20" t="s">
        <v>2809</v>
      </c>
      <c r="L1428" s="20" t="s">
        <v>8482</v>
      </c>
      <c r="N1428" s="12">
        <f t="shared" si="145"/>
        <v>103.25</v>
      </c>
      <c r="O1428" s="12">
        <f t="shared" si="140"/>
        <v>2.58125</v>
      </c>
      <c r="P1428" s="26">
        <v>80</v>
      </c>
      <c r="Q1428" s="30">
        <f t="shared" si="141"/>
        <v>21</v>
      </c>
      <c r="R1428" s="3">
        <f t="shared" si="142"/>
        <v>31</v>
      </c>
      <c r="S1428" s="3">
        <f t="shared" si="143"/>
        <v>31</v>
      </c>
      <c r="T1428" s="3">
        <f t="shared" si="144"/>
        <v>0</v>
      </c>
      <c r="U1428" s="29">
        <v>16</v>
      </c>
      <c r="V1428" s="10">
        <v>3</v>
      </c>
      <c r="W1428" s="32">
        <v>12</v>
      </c>
      <c r="X1428" s="29">
        <v>15</v>
      </c>
      <c r="Y1428" s="32">
        <v>7</v>
      </c>
      <c r="Z1428" s="32">
        <v>3</v>
      </c>
      <c r="AA1428" s="32">
        <v>21</v>
      </c>
      <c r="AB1428" s="34">
        <v>0</v>
      </c>
      <c r="AC1428" s="34">
        <v>0</v>
      </c>
      <c r="AD1428" s="34">
        <v>0</v>
      </c>
    </row>
    <row r="1429" spans="2:30" ht="12.75">
      <c r="B1429" s="20" t="s">
        <v>872</v>
      </c>
      <c r="D1429" s="20" t="s">
        <v>3730</v>
      </c>
      <c r="E1429" s="20" t="s">
        <v>3751</v>
      </c>
      <c r="F1429" s="20" t="s">
        <v>3424</v>
      </c>
      <c r="K1429" s="20" t="s">
        <v>2809</v>
      </c>
      <c r="L1429" s="20" t="s">
        <v>238</v>
      </c>
      <c r="N1429" s="12">
        <f t="shared" si="145"/>
        <v>93.25</v>
      </c>
      <c r="O1429" s="12">
        <f t="shared" si="140"/>
        <v>3.8854166666666665</v>
      </c>
      <c r="P1429" s="26">
        <v>48</v>
      </c>
      <c r="Q1429" s="30">
        <f t="shared" si="141"/>
        <v>21</v>
      </c>
      <c r="R1429" s="3">
        <f t="shared" si="142"/>
        <v>31</v>
      </c>
      <c r="S1429" s="3">
        <f t="shared" si="143"/>
        <v>31</v>
      </c>
      <c r="T1429" s="3">
        <f t="shared" si="144"/>
        <v>0</v>
      </c>
      <c r="U1429" s="29">
        <v>14</v>
      </c>
      <c r="V1429" s="10">
        <v>1</v>
      </c>
      <c r="W1429" s="32">
        <v>10</v>
      </c>
      <c r="X1429" s="29">
        <v>5</v>
      </c>
      <c r="Y1429" s="32">
        <v>5</v>
      </c>
      <c r="Z1429" s="32">
        <v>5</v>
      </c>
      <c r="AA1429" s="32">
        <v>21</v>
      </c>
      <c r="AB1429" s="34">
        <v>0</v>
      </c>
      <c r="AC1429" s="34">
        <v>0</v>
      </c>
      <c r="AD1429" s="34">
        <v>0</v>
      </c>
    </row>
    <row r="1430" spans="1:30" ht="12.75">
      <c r="A1430" s="11">
        <v>123200</v>
      </c>
      <c r="B1430" s="20" t="s">
        <v>872</v>
      </c>
      <c r="D1430" s="20" t="s">
        <v>3730</v>
      </c>
      <c r="E1430" s="20" t="s">
        <v>3751</v>
      </c>
      <c r="F1430" s="20" t="s">
        <v>3424</v>
      </c>
      <c r="G1430" s="48" t="s">
        <v>4067</v>
      </c>
      <c r="K1430" s="20" t="s">
        <v>2809</v>
      </c>
      <c r="L1430" s="20" t="s">
        <v>4035</v>
      </c>
      <c r="N1430" s="12">
        <f t="shared" si="145"/>
        <v>85.75</v>
      </c>
      <c r="O1430" s="12">
        <f t="shared" si="140"/>
        <v>2.4500000000000002</v>
      </c>
      <c r="P1430" s="26">
        <v>70</v>
      </c>
      <c r="Q1430" s="30">
        <f t="shared" si="141"/>
        <v>20</v>
      </c>
      <c r="R1430" s="3">
        <f t="shared" si="142"/>
        <v>26</v>
      </c>
      <c r="S1430" s="3">
        <f t="shared" si="143"/>
        <v>26</v>
      </c>
      <c r="T1430" s="3">
        <f t="shared" si="144"/>
        <v>0</v>
      </c>
      <c r="U1430" s="29">
        <v>15</v>
      </c>
      <c r="V1430" s="10">
        <v>4</v>
      </c>
      <c r="W1430" s="32">
        <v>7</v>
      </c>
      <c r="X1430" s="29">
        <v>8</v>
      </c>
      <c r="Y1430" s="32">
        <v>3</v>
      </c>
      <c r="Z1430" s="32">
        <v>3</v>
      </c>
      <c r="AA1430" s="32">
        <v>20</v>
      </c>
      <c r="AB1430" s="34">
        <v>0</v>
      </c>
      <c r="AC1430" s="34">
        <v>0</v>
      </c>
      <c r="AD1430" s="34">
        <v>0</v>
      </c>
    </row>
    <row r="1431" spans="1:30" ht="12.75">
      <c r="A1431" s="11">
        <v>4687500</v>
      </c>
      <c r="B1431" s="20" t="s">
        <v>868</v>
      </c>
      <c r="C1431" s="20" t="s">
        <v>7670</v>
      </c>
      <c r="D1431" s="20" t="s">
        <v>3730</v>
      </c>
      <c r="E1431" s="20" t="s">
        <v>3751</v>
      </c>
      <c r="F1431" s="20" t="s">
        <v>3424</v>
      </c>
      <c r="K1431" s="20" t="s">
        <v>2809</v>
      </c>
      <c r="L1431" s="20" t="s">
        <v>5175</v>
      </c>
      <c r="N1431" s="12">
        <f t="shared" si="145"/>
        <v>94.25</v>
      </c>
      <c r="O1431" s="12">
        <f t="shared" si="140"/>
        <v>3.77</v>
      </c>
      <c r="P1431" s="26">
        <v>50</v>
      </c>
      <c r="Q1431" s="30">
        <f t="shared" si="141"/>
        <v>20</v>
      </c>
      <c r="R1431" s="3">
        <f t="shared" si="142"/>
        <v>26</v>
      </c>
      <c r="S1431" s="3">
        <f t="shared" si="143"/>
        <v>26</v>
      </c>
      <c r="T1431" s="3">
        <f t="shared" si="144"/>
        <v>0</v>
      </c>
      <c r="U1431" s="29">
        <v>15</v>
      </c>
      <c r="V1431" s="10">
        <v>3</v>
      </c>
      <c r="W1431" s="32">
        <v>13</v>
      </c>
      <c r="X1431" s="29">
        <v>18</v>
      </c>
      <c r="Y1431" s="32">
        <v>3</v>
      </c>
      <c r="Z1431" s="32">
        <v>3</v>
      </c>
      <c r="AA1431" s="32">
        <v>20</v>
      </c>
      <c r="AB1431" s="34">
        <v>0</v>
      </c>
      <c r="AC1431" s="34">
        <v>0</v>
      </c>
      <c r="AD1431" s="34">
        <v>0</v>
      </c>
    </row>
    <row r="1432" spans="1:30" ht="12.75">
      <c r="A1432" s="11">
        <v>562</v>
      </c>
      <c r="B1432" s="20" t="s">
        <v>868</v>
      </c>
      <c r="C1432" s="20" t="s">
        <v>7671</v>
      </c>
      <c r="D1432" s="20" t="s">
        <v>3730</v>
      </c>
      <c r="E1432" s="20" t="s">
        <v>3751</v>
      </c>
      <c r="F1432" s="20" t="s">
        <v>3424</v>
      </c>
      <c r="K1432" s="20" t="s">
        <v>2809</v>
      </c>
      <c r="L1432" s="20" t="s">
        <v>8483</v>
      </c>
      <c r="N1432" s="12">
        <f t="shared" si="145"/>
        <v>94.50</v>
      </c>
      <c r="O1432" s="12">
        <f t="shared" si="140"/>
        <v>2.3624999999999998</v>
      </c>
      <c r="P1432" s="26">
        <v>80</v>
      </c>
      <c r="Q1432" s="30">
        <f t="shared" si="141"/>
        <v>20</v>
      </c>
      <c r="R1432" s="3">
        <f t="shared" si="142"/>
        <v>28</v>
      </c>
      <c r="S1432" s="3">
        <f t="shared" si="143"/>
        <v>28</v>
      </c>
      <c r="T1432" s="3">
        <f t="shared" si="144"/>
        <v>0</v>
      </c>
      <c r="U1432" s="29">
        <v>15</v>
      </c>
      <c r="V1432" s="10">
        <v>3</v>
      </c>
      <c r="W1432" s="32">
        <v>11</v>
      </c>
      <c r="X1432" s="29">
        <v>13</v>
      </c>
      <c r="Y1432" s="32">
        <v>6</v>
      </c>
      <c r="Z1432" s="32">
        <v>2</v>
      </c>
      <c r="AA1432" s="32">
        <v>20</v>
      </c>
      <c r="AB1432" s="34">
        <v>0</v>
      </c>
      <c r="AC1432" s="34">
        <v>0</v>
      </c>
      <c r="AD1432" s="34">
        <v>0</v>
      </c>
    </row>
    <row r="1433" spans="1:30" ht="12.75">
      <c r="A1433" s="11">
        <v>2250000</v>
      </c>
      <c r="B1433" s="20" t="s">
        <v>868</v>
      </c>
      <c r="C1433" s="20" t="s">
        <v>7770</v>
      </c>
      <c r="D1433" s="20" t="s">
        <v>3730</v>
      </c>
      <c r="E1433" s="20" t="s">
        <v>3751</v>
      </c>
      <c r="F1433" s="20" t="s">
        <v>3424</v>
      </c>
      <c r="K1433" s="20" t="s">
        <v>2809</v>
      </c>
      <c r="L1433" s="20" t="s">
        <v>5388</v>
      </c>
      <c r="N1433" s="12">
        <f t="shared" si="145"/>
        <v>94.50</v>
      </c>
      <c r="O1433" s="12">
        <f t="shared" si="140"/>
        <v>2.3624999999999998</v>
      </c>
      <c r="P1433" s="26">
        <v>80</v>
      </c>
      <c r="Q1433" s="30">
        <f t="shared" si="141"/>
        <v>20</v>
      </c>
      <c r="R1433" s="3">
        <f t="shared" si="142"/>
        <v>28</v>
      </c>
      <c r="S1433" s="3">
        <f t="shared" si="143"/>
        <v>28</v>
      </c>
      <c r="T1433" s="3">
        <f t="shared" si="144"/>
        <v>0</v>
      </c>
      <c r="U1433" s="29">
        <v>15</v>
      </c>
      <c r="V1433" s="10">
        <v>3</v>
      </c>
      <c r="W1433" s="32">
        <v>11</v>
      </c>
      <c r="X1433" s="29">
        <v>13</v>
      </c>
      <c r="Y1433" s="32">
        <v>6</v>
      </c>
      <c r="Z1433" s="32">
        <v>2</v>
      </c>
      <c r="AA1433" s="32">
        <v>20</v>
      </c>
      <c r="AB1433" s="34">
        <v>0</v>
      </c>
      <c r="AC1433" s="34">
        <v>0</v>
      </c>
      <c r="AD1433" s="34">
        <v>0</v>
      </c>
    </row>
    <row r="1434" spans="1:30" ht="12.75">
      <c r="A1434" s="11">
        <v>1111000</v>
      </c>
      <c r="B1434" s="20" t="s">
        <v>874</v>
      </c>
      <c r="C1434" s="20" t="s">
        <v>7677</v>
      </c>
      <c r="D1434" s="20" t="s">
        <v>3730</v>
      </c>
      <c r="E1434" s="20" t="s">
        <v>3751</v>
      </c>
      <c r="F1434" s="20" t="s">
        <v>3424</v>
      </c>
      <c r="K1434" s="20" t="s">
        <v>2867</v>
      </c>
      <c r="L1434" s="20" t="s">
        <v>1817</v>
      </c>
      <c r="N1434" s="12">
        <f t="shared" si="145"/>
        <v>92</v>
      </c>
      <c r="O1434" s="12">
        <f t="shared" si="140"/>
        <v>2.4533333333333331</v>
      </c>
      <c r="P1434" s="26">
        <v>75</v>
      </c>
      <c r="Q1434" s="30">
        <f t="shared" si="141"/>
        <v>19</v>
      </c>
      <c r="R1434" s="3">
        <f t="shared" si="142"/>
        <v>27</v>
      </c>
      <c r="S1434" s="3">
        <f t="shared" si="143"/>
        <v>27</v>
      </c>
      <c r="T1434" s="3">
        <f t="shared" si="144"/>
        <v>0</v>
      </c>
      <c r="U1434" s="29">
        <v>14</v>
      </c>
      <c r="V1434" s="10">
        <v>5</v>
      </c>
      <c r="W1434" s="32">
        <v>9</v>
      </c>
      <c r="X1434" s="29">
        <v>13</v>
      </c>
      <c r="Y1434" s="32">
        <v>2</v>
      </c>
      <c r="Z1434" s="32">
        <v>6</v>
      </c>
      <c r="AA1434" s="32">
        <v>19</v>
      </c>
      <c r="AB1434" s="34">
        <v>0</v>
      </c>
      <c r="AC1434" s="34">
        <v>0</v>
      </c>
      <c r="AD1434" s="34">
        <v>0</v>
      </c>
    </row>
    <row r="1435" spans="1:30" ht="12.75">
      <c r="A1435" s="11">
        <v>8250000</v>
      </c>
      <c r="B1435" s="20" t="s">
        <v>868</v>
      </c>
      <c r="C1435" s="20" t="s">
        <v>7658</v>
      </c>
      <c r="D1435" s="20" t="s">
        <v>3730</v>
      </c>
      <c r="E1435" s="20" t="s">
        <v>3751</v>
      </c>
      <c r="F1435" s="20" t="s">
        <v>3424</v>
      </c>
      <c r="K1435" s="20" t="s">
        <v>774</v>
      </c>
      <c r="L1435" s="20" t="s">
        <v>5687</v>
      </c>
      <c r="N1435" s="12">
        <f t="shared" si="145"/>
        <v>106</v>
      </c>
      <c r="O1435" s="12">
        <f t="shared" si="140"/>
        <v>2.1855670103092781</v>
      </c>
      <c r="P1435" s="26">
        <v>97</v>
      </c>
      <c r="Q1435" s="30">
        <f t="shared" si="141"/>
        <v>19</v>
      </c>
      <c r="R1435" s="3">
        <f t="shared" si="142"/>
        <v>34</v>
      </c>
      <c r="S1435" s="3">
        <f t="shared" si="143"/>
        <v>34</v>
      </c>
      <c r="T1435" s="3">
        <f t="shared" si="144"/>
        <v>0</v>
      </c>
      <c r="U1435" s="29">
        <v>13</v>
      </c>
      <c r="V1435" s="10">
        <v>2</v>
      </c>
      <c r="W1435" s="32">
        <v>13</v>
      </c>
      <c r="X1435" s="29">
        <v>15</v>
      </c>
      <c r="Y1435" s="32">
        <v>4</v>
      </c>
      <c r="Z1435" s="32">
        <v>11</v>
      </c>
      <c r="AA1435" s="32">
        <v>19</v>
      </c>
      <c r="AB1435" s="34">
        <v>0</v>
      </c>
      <c r="AC1435" s="34">
        <v>0</v>
      </c>
      <c r="AD1435" s="34">
        <v>0</v>
      </c>
    </row>
    <row r="1436" spans="1:30" ht="12.75">
      <c r="A1436" s="11">
        <v>232782</v>
      </c>
      <c r="B1436" s="20" t="s">
        <v>872</v>
      </c>
      <c r="D1436" s="20" t="s">
        <v>3730</v>
      </c>
      <c r="E1436" s="20" t="s">
        <v>3751</v>
      </c>
      <c r="F1436" s="20" t="s">
        <v>3424</v>
      </c>
      <c r="G1436" s="48" t="s">
        <v>8214</v>
      </c>
      <c r="H1436" s="71" t="s">
        <v>7812</v>
      </c>
      <c r="I1436" s="20" t="s">
        <v>1586</v>
      </c>
      <c r="K1436" s="20" t="s">
        <v>771</v>
      </c>
      <c r="L1436" s="20" t="s">
        <v>4599</v>
      </c>
      <c r="N1436" s="12">
        <f t="shared" si="145"/>
        <v>94</v>
      </c>
      <c r="O1436" s="12">
        <f t="shared" si="140"/>
        <v>2.088888888888889</v>
      </c>
      <c r="P1436" s="26">
        <v>90</v>
      </c>
      <c r="Q1436" s="30">
        <f t="shared" si="141"/>
        <v>18</v>
      </c>
      <c r="R1436" s="3">
        <f t="shared" si="142"/>
        <v>29</v>
      </c>
      <c r="S1436" s="3">
        <f t="shared" si="143"/>
        <v>29</v>
      </c>
      <c r="T1436" s="3">
        <f t="shared" si="144"/>
        <v>0</v>
      </c>
      <c r="U1436" s="29">
        <v>13</v>
      </c>
      <c r="V1436" s="10">
        <v>5</v>
      </c>
      <c r="W1436" s="32">
        <v>8</v>
      </c>
      <c r="X1436" s="29">
        <v>14</v>
      </c>
      <c r="Y1436" s="32">
        <v>1</v>
      </c>
      <c r="Z1436" s="32">
        <v>10</v>
      </c>
      <c r="AA1436" s="32">
        <v>18</v>
      </c>
      <c r="AB1436" s="34">
        <v>0</v>
      </c>
      <c r="AC1436" s="34">
        <v>0</v>
      </c>
      <c r="AD1436" s="34">
        <v>0</v>
      </c>
    </row>
    <row r="1437" spans="1:30" ht="12.75">
      <c r="A1437" s="11">
        <v>406</v>
      </c>
      <c r="B1437" s="20" t="s">
        <v>868</v>
      </c>
      <c r="C1437" s="20" t="s">
        <v>7662</v>
      </c>
      <c r="D1437" s="20" t="s">
        <v>3730</v>
      </c>
      <c r="E1437" s="20" t="s">
        <v>3751</v>
      </c>
      <c r="F1437" s="20" t="s">
        <v>3424</v>
      </c>
      <c r="K1437" s="20" t="s">
        <v>2870</v>
      </c>
      <c r="L1437" s="20" t="s">
        <v>8484</v>
      </c>
      <c r="N1437" s="12">
        <f t="shared" si="145"/>
        <v>96.50</v>
      </c>
      <c r="O1437" s="12">
        <f t="shared" si="140"/>
        <v>2.7571428571428571</v>
      </c>
      <c r="P1437" s="26">
        <v>70</v>
      </c>
      <c r="Q1437" s="30">
        <f t="shared" si="141"/>
        <v>18</v>
      </c>
      <c r="R1437" s="3">
        <f t="shared" si="142"/>
        <v>29</v>
      </c>
      <c r="S1437" s="3">
        <f t="shared" si="143"/>
        <v>29</v>
      </c>
      <c r="T1437" s="3">
        <f t="shared" si="144"/>
        <v>0</v>
      </c>
      <c r="U1437" s="29">
        <v>13</v>
      </c>
      <c r="V1437" s="10">
        <v>4</v>
      </c>
      <c r="W1437" s="32">
        <v>11</v>
      </c>
      <c r="X1437" s="29">
        <v>15</v>
      </c>
      <c r="Y1437" s="32">
        <v>6</v>
      </c>
      <c r="Z1437" s="32">
        <v>5</v>
      </c>
      <c r="AA1437" s="32">
        <v>18</v>
      </c>
      <c r="AB1437" s="34">
        <v>0</v>
      </c>
      <c r="AC1437" s="34">
        <v>0</v>
      </c>
      <c r="AD1437" s="34">
        <v>0</v>
      </c>
    </row>
    <row r="1438" spans="1:30" ht="12.75">
      <c r="A1438" s="11">
        <v>500</v>
      </c>
      <c r="B1438" s="20" t="s">
        <v>868</v>
      </c>
      <c r="C1438" s="20" t="s">
        <v>7618</v>
      </c>
      <c r="D1438" s="20" t="s">
        <v>3730</v>
      </c>
      <c r="E1438" s="20" t="s">
        <v>3751</v>
      </c>
      <c r="F1438" s="20" t="s">
        <v>3424</v>
      </c>
      <c r="K1438" s="20" t="s">
        <v>2531</v>
      </c>
      <c r="L1438" s="20" t="s">
        <v>4545</v>
      </c>
      <c r="N1438" s="12">
        <f t="shared" si="145"/>
        <v>96.50</v>
      </c>
      <c r="O1438" s="12">
        <f t="shared" si="140"/>
        <v>2.7571428571428571</v>
      </c>
      <c r="P1438" s="26">
        <v>70</v>
      </c>
      <c r="Q1438" s="30">
        <f t="shared" si="141"/>
        <v>18</v>
      </c>
      <c r="R1438" s="3">
        <f t="shared" si="142"/>
        <v>29</v>
      </c>
      <c r="S1438" s="3">
        <f t="shared" si="143"/>
        <v>29</v>
      </c>
      <c r="T1438" s="3">
        <f t="shared" si="144"/>
        <v>0</v>
      </c>
      <c r="U1438" s="29">
        <v>13</v>
      </c>
      <c r="V1438" s="10">
        <v>4</v>
      </c>
      <c r="W1438" s="32">
        <v>11</v>
      </c>
      <c r="X1438" s="29">
        <v>15</v>
      </c>
      <c r="Y1438" s="32">
        <v>6</v>
      </c>
      <c r="Z1438" s="32">
        <v>5</v>
      </c>
      <c r="AA1438" s="32">
        <v>18</v>
      </c>
      <c r="AB1438" s="34">
        <v>0</v>
      </c>
      <c r="AC1438" s="34">
        <v>0</v>
      </c>
      <c r="AD1438" s="34">
        <v>0</v>
      </c>
    </row>
    <row r="1439" spans="1:30" ht="12.75">
      <c r="A1439" s="11">
        <v>548932</v>
      </c>
      <c r="B1439" s="20" t="s">
        <v>872</v>
      </c>
      <c r="D1439" s="20" t="s">
        <v>3730</v>
      </c>
      <c r="E1439" s="20" t="s">
        <v>3751</v>
      </c>
      <c r="F1439" s="20" t="s">
        <v>3424</v>
      </c>
      <c r="K1439" s="20" t="s">
        <v>2866</v>
      </c>
      <c r="L1439" s="20" t="s">
        <v>1728</v>
      </c>
      <c r="N1439" s="12">
        <f t="shared" si="145"/>
        <v>87</v>
      </c>
      <c r="O1439" s="12">
        <f t="shared" si="140"/>
        <v>2.4857142857142858</v>
      </c>
      <c r="P1439" s="26">
        <v>70</v>
      </c>
      <c r="Q1439" s="30">
        <f t="shared" si="141"/>
        <v>18</v>
      </c>
      <c r="R1439" s="3">
        <f t="shared" si="142"/>
        <v>25</v>
      </c>
      <c r="S1439" s="3">
        <f t="shared" si="143"/>
        <v>25</v>
      </c>
      <c r="T1439" s="3">
        <f t="shared" si="144"/>
        <v>0</v>
      </c>
      <c r="U1439" s="29">
        <v>14</v>
      </c>
      <c r="V1439" s="10">
        <v>4</v>
      </c>
      <c r="W1439" s="32">
        <v>10</v>
      </c>
      <c r="X1439" s="29">
        <v>10</v>
      </c>
      <c r="Y1439" s="32">
        <v>5</v>
      </c>
      <c r="Z1439" s="32">
        <v>2</v>
      </c>
      <c r="AA1439" s="32">
        <v>18</v>
      </c>
      <c r="AB1439" s="34">
        <v>0</v>
      </c>
      <c r="AC1439" s="34">
        <v>0</v>
      </c>
      <c r="AD1439" s="34">
        <v>0</v>
      </c>
    </row>
    <row r="1440" spans="1:30" ht="12.75">
      <c r="A1440" s="11">
        <v>562</v>
      </c>
      <c r="B1440" s="20" t="s">
        <v>868</v>
      </c>
      <c r="C1440" s="20" t="s">
        <v>7671</v>
      </c>
      <c r="D1440" s="20" t="s">
        <v>3730</v>
      </c>
      <c r="E1440" s="20" t="s">
        <v>3751</v>
      </c>
      <c r="F1440" s="20" t="s">
        <v>3424</v>
      </c>
      <c r="K1440" s="20" t="s">
        <v>2809</v>
      </c>
      <c r="L1440" s="20" t="s">
        <v>8485</v>
      </c>
      <c r="N1440" s="12">
        <f t="shared" si="145"/>
        <v>88</v>
      </c>
      <c r="O1440" s="12">
        <f t="shared" si="140"/>
        <v>2.2000000000000002</v>
      </c>
      <c r="P1440" s="26">
        <v>80</v>
      </c>
      <c r="Q1440" s="30">
        <f t="shared" si="141"/>
        <v>18</v>
      </c>
      <c r="R1440" s="3">
        <f t="shared" si="142"/>
        <v>26</v>
      </c>
      <c r="S1440" s="3">
        <f t="shared" si="143"/>
        <v>26</v>
      </c>
      <c r="T1440" s="3">
        <f t="shared" si="144"/>
        <v>0</v>
      </c>
      <c r="U1440" s="29">
        <v>13</v>
      </c>
      <c r="V1440" s="10">
        <v>3</v>
      </c>
      <c r="W1440" s="32">
        <v>11</v>
      </c>
      <c r="X1440" s="29">
        <v>11</v>
      </c>
      <c r="Y1440" s="32">
        <v>6</v>
      </c>
      <c r="Z1440" s="32">
        <v>2</v>
      </c>
      <c r="AA1440" s="32">
        <v>18</v>
      </c>
      <c r="AB1440" s="34">
        <v>0</v>
      </c>
      <c r="AC1440" s="34">
        <v>0</v>
      </c>
      <c r="AD1440" s="34">
        <v>0</v>
      </c>
    </row>
    <row r="1441" spans="1:30" ht="12.75">
      <c r="A1441" s="11">
        <v>244162</v>
      </c>
      <c r="B1441" s="20" t="s">
        <v>870</v>
      </c>
      <c r="C1441" s="20" t="s">
        <v>3086</v>
      </c>
      <c r="D1441" s="20" t="s">
        <v>3730</v>
      </c>
      <c r="E1441" s="20" t="s">
        <v>3751</v>
      </c>
      <c r="F1441" s="20" t="s">
        <v>3424</v>
      </c>
      <c r="K1441" s="20" t="s">
        <v>2809</v>
      </c>
      <c r="L1441" s="20" t="s">
        <v>3118</v>
      </c>
      <c r="N1441" s="12">
        <f t="shared" si="145"/>
        <v>88</v>
      </c>
      <c r="O1441" s="12">
        <f t="shared" si="140"/>
        <v>2.2000000000000002</v>
      </c>
      <c r="P1441" s="26">
        <v>80</v>
      </c>
      <c r="Q1441" s="30">
        <f t="shared" si="141"/>
        <v>18</v>
      </c>
      <c r="R1441" s="3">
        <f t="shared" si="142"/>
        <v>26</v>
      </c>
      <c r="S1441" s="3">
        <f t="shared" si="143"/>
        <v>26</v>
      </c>
      <c r="T1441" s="3">
        <f t="shared" si="144"/>
        <v>0</v>
      </c>
      <c r="U1441" s="29">
        <v>13</v>
      </c>
      <c r="V1441" s="10">
        <v>3</v>
      </c>
      <c r="W1441" s="32">
        <v>11</v>
      </c>
      <c r="X1441" s="29">
        <v>11</v>
      </c>
      <c r="Y1441" s="32">
        <v>6</v>
      </c>
      <c r="Z1441" s="32">
        <v>2</v>
      </c>
      <c r="AA1441" s="32">
        <v>18</v>
      </c>
      <c r="AB1441" s="34">
        <v>0</v>
      </c>
      <c r="AC1441" s="34">
        <v>0</v>
      </c>
      <c r="AD1441" s="34">
        <v>0</v>
      </c>
    </row>
    <row r="1442" spans="1:30" ht="12.75">
      <c r="A1442" s="11">
        <v>2875</v>
      </c>
      <c r="B1442" s="20" t="s">
        <v>870</v>
      </c>
      <c r="C1442" s="20" t="s">
        <v>1442</v>
      </c>
      <c r="D1442" s="20" t="s">
        <v>3730</v>
      </c>
      <c r="E1442" s="20" t="s">
        <v>3751</v>
      </c>
      <c r="F1442" s="20" t="s">
        <v>3424</v>
      </c>
      <c r="K1442" s="20" t="s">
        <v>2809</v>
      </c>
      <c r="L1442" s="20" t="s">
        <v>1444</v>
      </c>
      <c r="N1442" s="12">
        <f t="shared" si="145"/>
        <v>88</v>
      </c>
      <c r="O1442" s="12">
        <f t="shared" si="140"/>
        <v>2.2000000000000002</v>
      </c>
      <c r="P1442" s="26">
        <v>80</v>
      </c>
      <c r="Q1442" s="30">
        <f t="shared" si="141"/>
        <v>18</v>
      </c>
      <c r="R1442" s="3">
        <f t="shared" si="142"/>
        <v>26</v>
      </c>
      <c r="S1442" s="3">
        <f t="shared" si="143"/>
        <v>26</v>
      </c>
      <c r="T1442" s="3">
        <f t="shared" si="144"/>
        <v>0</v>
      </c>
      <c r="U1442" s="29">
        <v>13</v>
      </c>
      <c r="V1442" s="10">
        <v>3</v>
      </c>
      <c r="W1442" s="32">
        <v>11</v>
      </c>
      <c r="X1442" s="29">
        <v>11</v>
      </c>
      <c r="Y1442" s="32">
        <v>6</v>
      </c>
      <c r="Z1442" s="32">
        <v>2</v>
      </c>
      <c r="AA1442" s="32">
        <v>18</v>
      </c>
      <c r="AB1442" s="34">
        <v>0</v>
      </c>
      <c r="AC1442" s="34">
        <v>0</v>
      </c>
      <c r="AD1442" s="34">
        <v>0</v>
      </c>
    </row>
    <row r="1443" spans="1:30" ht="12.75">
      <c r="A1443" s="11">
        <v>212500</v>
      </c>
      <c r="B1443" s="20" t="s">
        <v>870</v>
      </c>
      <c r="C1443" s="20" t="s">
        <v>1982</v>
      </c>
      <c r="D1443" s="20" t="s">
        <v>3730</v>
      </c>
      <c r="E1443" s="20" t="s">
        <v>3751</v>
      </c>
      <c r="F1443" s="20" t="s">
        <v>3424</v>
      </c>
      <c r="K1443" s="20" t="s">
        <v>2809</v>
      </c>
      <c r="L1443" s="20" t="s">
        <v>1988</v>
      </c>
      <c r="N1443" s="12">
        <f t="shared" si="145"/>
        <v>88</v>
      </c>
      <c r="O1443" s="12">
        <f t="shared" si="140"/>
        <v>2.2000000000000002</v>
      </c>
      <c r="P1443" s="26">
        <v>80</v>
      </c>
      <c r="Q1443" s="30">
        <f t="shared" si="141"/>
        <v>18</v>
      </c>
      <c r="R1443" s="3">
        <f t="shared" si="142"/>
        <v>26</v>
      </c>
      <c r="S1443" s="3">
        <f t="shared" si="143"/>
        <v>26</v>
      </c>
      <c r="T1443" s="3">
        <f t="shared" si="144"/>
        <v>0</v>
      </c>
      <c r="U1443" s="29">
        <v>13</v>
      </c>
      <c r="V1443" s="10">
        <v>3</v>
      </c>
      <c r="W1443" s="32">
        <v>11</v>
      </c>
      <c r="X1443" s="29">
        <v>11</v>
      </c>
      <c r="Y1443" s="32">
        <v>6</v>
      </c>
      <c r="Z1443" s="32">
        <v>2</v>
      </c>
      <c r="AA1443" s="32">
        <v>18</v>
      </c>
      <c r="AB1443" s="34">
        <v>0</v>
      </c>
      <c r="AC1443" s="34">
        <v>0</v>
      </c>
      <c r="AD1443" s="34">
        <v>0</v>
      </c>
    </row>
    <row r="1444" spans="1:30" ht="12.75">
      <c r="A1444" s="11">
        <v>48125</v>
      </c>
      <c r="B1444" s="20" t="s">
        <v>2247</v>
      </c>
      <c r="C1444" s="20" t="s">
        <v>5012</v>
      </c>
      <c r="D1444" s="20" t="s">
        <v>3730</v>
      </c>
      <c r="E1444" s="20" t="s">
        <v>3751</v>
      </c>
      <c r="F1444" s="20" t="s">
        <v>3424</v>
      </c>
      <c r="K1444" s="20" t="s">
        <v>2809</v>
      </c>
      <c r="L1444" s="20" t="s">
        <v>5031</v>
      </c>
      <c r="N1444" s="12">
        <f t="shared" si="145"/>
        <v>88</v>
      </c>
      <c r="O1444" s="12">
        <f t="shared" si="140"/>
        <v>2.2000000000000002</v>
      </c>
      <c r="P1444" s="26">
        <v>80</v>
      </c>
      <c r="Q1444" s="30">
        <f t="shared" si="141"/>
        <v>18</v>
      </c>
      <c r="R1444" s="3">
        <f t="shared" si="142"/>
        <v>26</v>
      </c>
      <c r="S1444" s="3">
        <f t="shared" si="143"/>
        <v>26</v>
      </c>
      <c r="T1444" s="3">
        <f t="shared" si="144"/>
        <v>0</v>
      </c>
      <c r="U1444" s="29">
        <v>13</v>
      </c>
      <c r="V1444" s="10">
        <v>3</v>
      </c>
      <c r="W1444" s="32">
        <v>11</v>
      </c>
      <c r="X1444" s="29">
        <v>11</v>
      </c>
      <c r="Y1444" s="32">
        <v>6</v>
      </c>
      <c r="Z1444" s="32">
        <v>2</v>
      </c>
      <c r="AA1444" s="32">
        <v>18</v>
      </c>
      <c r="AB1444" s="34">
        <v>0</v>
      </c>
      <c r="AC1444" s="34">
        <v>0</v>
      </c>
      <c r="AD1444" s="34">
        <v>0</v>
      </c>
    </row>
    <row r="1445" spans="1:30" ht="12.75">
      <c r="A1445" s="11">
        <v>43750000</v>
      </c>
      <c r="B1445" s="20" t="s">
        <v>868</v>
      </c>
      <c r="C1445" s="20" t="s">
        <v>7673</v>
      </c>
      <c r="D1445" s="20" t="s">
        <v>3730</v>
      </c>
      <c r="E1445" s="20" t="s">
        <v>3751</v>
      </c>
      <c r="F1445" s="20" t="s">
        <v>3424</v>
      </c>
      <c r="K1445" s="20" t="s">
        <v>2871</v>
      </c>
      <c r="L1445" s="20" t="s">
        <v>7597</v>
      </c>
      <c r="M1445" s="39" t="s">
        <v>8849</v>
      </c>
      <c r="N1445" s="12">
        <f t="shared" si="145"/>
        <v>103</v>
      </c>
      <c r="O1445" s="12">
        <f t="shared" si="140"/>
        <v>2.4523809523809526</v>
      </c>
      <c r="P1445" s="26">
        <v>84</v>
      </c>
      <c r="Q1445" s="30">
        <f t="shared" si="141"/>
        <v>18</v>
      </c>
      <c r="R1445" s="3">
        <f t="shared" si="142"/>
        <v>32</v>
      </c>
      <c r="S1445" s="3">
        <f t="shared" si="143"/>
        <v>32</v>
      </c>
      <c r="T1445" s="3">
        <f t="shared" si="144"/>
        <v>0</v>
      </c>
      <c r="U1445" s="29">
        <v>13</v>
      </c>
      <c r="V1445" s="10">
        <v>3</v>
      </c>
      <c r="W1445" s="32">
        <v>12</v>
      </c>
      <c r="X1445" s="29">
        <v>18</v>
      </c>
      <c r="Y1445" s="32">
        <v>4</v>
      </c>
      <c r="Z1445" s="32">
        <v>10</v>
      </c>
      <c r="AA1445" s="32">
        <v>18</v>
      </c>
      <c r="AB1445" s="34">
        <v>0</v>
      </c>
      <c r="AC1445" s="34">
        <v>0</v>
      </c>
      <c r="AD1445" s="34">
        <v>0</v>
      </c>
    </row>
    <row r="1446" spans="1:30" ht="12.75">
      <c r="A1446" s="11">
        <v>250000</v>
      </c>
      <c r="B1446" s="20" t="s">
        <v>868</v>
      </c>
      <c r="C1446" s="20" t="s">
        <v>5987</v>
      </c>
      <c r="D1446" s="20" t="s">
        <v>3730</v>
      </c>
      <c r="E1446" s="20" t="s">
        <v>3751</v>
      </c>
      <c r="F1446" s="20" t="s">
        <v>3424</v>
      </c>
      <c r="K1446" s="20" t="s">
        <v>774</v>
      </c>
      <c r="L1446" s="20" t="s">
        <v>5978</v>
      </c>
      <c r="N1446" s="12">
        <f t="shared" si="145"/>
        <v>98.25</v>
      </c>
      <c r="O1446" s="12">
        <f t="shared" si="140"/>
        <v>2.0257731958762886</v>
      </c>
      <c r="P1446" s="26">
        <v>97</v>
      </c>
      <c r="Q1446" s="30">
        <f t="shared" si="141"/>
        <v>18</v>
      </c>
      <c r="R1446" s="3">
        <f t="shared" si="142"/>
        <v>31</v>
      </c>
      <c r="S1446" s="3">
        <f t="shared" si="143"/>
        <v>31</v>
      </c>
      <c r="T1446" s="3">
        <f t="shared" si="144"/>
        <v>0</v>
      </c>
      <c r="U1446" s="29">
        <v>13</v>
      </c>
      <c r="V1446" s="10">
        <v>2</v>
      </c>
      <c r="W1446" s="32">
        <v>12</v>
      </c>
      <c r="X1446" s="29">
        <v>13</v>
      </c>
      <c r="Y1446" s="32">
        <v>3</v>
      </c>
      <c r="Z1446" s="32">
        <v>10</v>
      </c>
      <c r="AA1446" s="32">
        <v>18</v>
      </c>
      <c r="AB1446" s="34">
        <v>0</v>
      </c>
      <c r="AC1446" s="34">
        <v>0</v>
      </c>
      <c r="AD1446" s="34">
        <v>0</v>
      </c>
    </row>
    <row r="1447" spans="1:30" ht="12.75">
      <c r="A1447" s="11">
        <v>528036</v>
      </c>
      <c r="B1447" s="20" t="s">
        <v>872</v>
      </c>
      <c r="D1447" s="20" t="s">
        <v>3730</v>
      </c>
      <c r="E1447" s="20" t="s">
        <v>3751</v>
      </c>
      <c r="F1447" s="20" t="s">
        <v>3424</v>
      </c>
      <c r="G1447" s="48" t="s">
        <v>8257</v>
      </c>
      <c r="J1447" s="20" t="s">
        <v>1586</v>
      </c>
      <c r="K1447" s="20" t="s">
        <v>774</v>
      </c>
      <c r="L1447" s="20" t="s">
        <v>8177</v>
      </c>
      <c r="N1447" s="12">
        <f t="shared" si="145"/>
        <v>97.75</v>
      </c>
      <c r="O1447" s="12">
        <f t="shared" si="140"/>
        <v>2.0154639175257731</v>
      </c>
      <c r="P1447" s="26">
        <v>97</v>
      </c>
      <c r="Q1447" s="30">
        <f t="shared" si="141"/>
        <v>18</v>
      </c>
      <c r="R1447" s="3">
        <f t="shared" si="142"/>
        <v>31</v>
      </c>
      <c r="S1447" s="3">
        <f t="shared" si="143"/>
        <v>31</v>
      </c>
      <c r="T1447" s="3">
        <f t="shared" si="144"/>
        <v>0</v>
      </c>
      <c r="U1447" s="29">
        <v>13</v>
      </c>
      <c r="V1447" s="10">
        <v>2</v>
      </c>
      <c r="W1447" s="32">
        <v>12</v>
      </c>
      <c r="X1447" s="29">
        <v>11</v>
      </c>
      <c r="Y1447" s="32">
        <v>3</v>
      </c>
      <c r="Z1447" s="32">
        <v>10</v>
      </c>
      <c r="AA1447" s="32">
        <v>18</v>
      </c>
      <c r="AB1447" s="34">
        <v>0</v>
      </c>
      <c r="AC1447" s="34">
        <v>0</v>
      </c>
      <c r="AD1447" s="34">
        <v>0</v>
      </c>
    </row>
    <row r="1448" spans="1:30" ht="12.75">
      <c r="A1448" s="11">
        <v>8463</v>
      </c>
      <c r="B1448" s="20" t="s">
        <v>872</v>
      </c>
      <c r="D1448" s="20" t="s">
        <v>3730</v>
      </c>
      <c r="E1448" s="20" t="s">
        <v>3751</v>
      </c>
      <c r="F1448" s="20" t="s">
        <v>3424</v>
      </c>
      <c r="G1448" s="48" t="s">
        <v>3863</v>
      </c>
      <c r="K1448" s="20" t="s">
        <v>2868</v>
      </c>
      <c r="L1448" s="20" t="s">
        <v>2406</v>
      </c>
      <c r="N1448" s="12">
        <f t="shared" si="145"/>
        <v>86</v>
      </c>
      <c r="O1448" s="12">
        <f t="shared" si="140"/>
        <v>2.2933333333333334</v>
      </c>
      <c r="P1448" s="26">
        <v>75</v>
      </c>
      <c r="Q1448" s="30">
        <f t="shared" si="141"/>
        <v>17</v>
      </c>
      <c r="R1448" s="3">
        <f t="shared" si="142"/>
        <v>25</v>
      </c>
      <c r="S1448" s="3">
        <f t="shared" si="143"/>
        <v>25</v>
      </c>
      <c r="T1448" s="3">
        <f t="shared" si="144"/>
        <v>0</v>
      </c>
      <c r="U1448" s="29">
        <v>13</v>
      </c>
      <c r="V1448" s="10">
        <v>6</v>
      </c>
      <c r="W1448" s="32">
        <v>7</v>
      </c>
      <c r="X1448" s="29">
        <v>13</v>
      </c>
      <c r="Y1448" s="32">
        <v>2</v>
      </c>
      <c r="Z1448" s="32">
        <v>6</v>
      </c>
      <c r="AA1448" s="32">
        <v>17</v>
      </c>
      <c r="AB1448" s="34">
        <v>0</v>
      </c>
      <c r="AC1448" s="34">
        <v>0</v>
      </c>
      <c r="AD1448" s="34">
        <v>0</v>
      </c>
    </row>
    <row r="1449" spans="1:30" ht="12.75">
      <c r="A1449" s="11">
        <v>8673</v>
      </c>
      <c r="B1449" s="20" t="s">
        <v>872</v>
      </c>
      <c r="D1449" s="20" t="s">
        <v>3730</v>
      </c>
      <c r="E1449" s="20" t="s">
        <v>3751</v>
      </c>
      <c r="F1449" s="20" t="s">
        <v>3424</v>
      </c>
      <c r="K1449" s="20" t="s">
        <v>2809</v>
      </c>
      <c r="L1449" s="20" t="s">
        <v>1523</v>
      </c>
      <c r="N1449" s="12">
        <f t="shared" si="145"/>
        <v>81.25</v>
      </c>
      <c r="O1449" s="12">
        <f t="shared" si="140"/>
        <v>2.8017241379310347</v>
      </c>
      <c r="P1449" s="26">
        <v>58</v>
      </c>
      <c r="Q1449" s="30">
        <f t="shared" si="141"/>
        <v>17</v>
      </c>
      <c r="R1449" s="3">
        <f t="shared" si="142"/>
        <v>23</v>
      </c>
      <c r="S1449" s="3">
        <f t="shared" si="143"/>
        <v>23</v>
      </c>
      <c r="T1449" s="3">
        <f t="shared" si="144"/>
        <v>0</v>
      </c>
      <c r="U1449" s="29">
        <v>13</v>
      </c>
      <c r="V1449" s="10">
        <v>5</v>
      </c>
      <c r="W1449" s="32">
        <v>9</v>
      </c>
      <c r="X1449" s="29">
        <v>6</v>
      </c>
      <c r="Y1449" s="32">
        <v>4</v>
      </c>
      <c r="Z1449" s="32">
        <v>2</v>
      </c>
      <c r="AA1449" s="32">
        <v>17</v>
      </c>
      <c r="AB1449" s="34">
        <v>0</v>
      </c>
      <c r="AC1449" s="34">
        <v>0</v>
      </c>
      <c r="AD1449" s="34">
        <v>0</v>
      </c>
    </row>
    <row r="1450" spans="1:30" ht="12.75">
      <c r="A1450" s="11">
        <v>8316</v>
      </c>
      <c r="B1450" s="20" t="s">
        <v>872</v>
      </c>
      <c r="D1450" s="20" t="s">
        <v>3730</v>
      </c>
      <c r="E1450" s="20" t="s">
        <v>3751</v>
      </c>
      <c r="F1450" s="20" t="s">
        <v>3424</v>
      </c>
      <c r="G1450" s="48" t="s">
        <v>8244</v>
      </c>
      <c r="J1450" s="20" t="s">
        <v>7812</v>
      </c>
      <c r="K1450" s="20" t="s">
        <v>2809</v>
      </c>
      <c r="L1450" s="20" t="s">
        <v>1523</v>
      </c>
      <c r="N1450" s="12">
        <f t="shared" si="145"/>
        <v>81.25</v>
      </c>
      <c r="O1450" s="12">
        <f t="shared" si="140"/>
        <v>2.7542372881355934</v>
      </c>
      <c r="P1450" s="26">
        <v>59</v>
      </c>
      <c r="Q1450" s="30">
        <f t="shared" si="141"/>
        <v>17</v>
      </c>
      <c r="R1450" s="3">
        <f t="shared" si="142"/>
        <v>23</v>
      </c>
      <c r="S1450" s="3">
        <f t="shared" si="143"/>
        <v>23</v>
      </c>
      <c r="T1450" s="3">
        <f t="shared" si="144"/>
        <v>0</v>
      </c>
      <c r="U1450" s="29">
        <v>13</v>
      </c>
      <c r="V1450" s="10">
        <v>5</v>
      </c>
      <c r="W1450" s="32">
        <v>9</v>
      </c>
      <c r="X1450" s="29">
        <v>6</v>
      </c>
      <c r="Y1450" s="32">
        <v>4</v>
      </c>
      <c r="Z1450" s="32">
        <v>2</v>
      </c>
      <c r="AA1450" s="32">
        <v>17</v>
      </c>
      <c r="AB1450" s="34">
        <v>0</v>
      </c>
      <c r="AC1450" s="34">
        <v>0</v>
      </c>
      <c r="AD1450" s="34">
        <v>0</v>
      </c>
    </row>
    <row r="1451" spans="1:30" ht="12.75">
      <c r="A1451" s="11">
        <v>57012500</v>
      </c>
      <c r="B1451" s="20" t="s">
        <v>874</v>
      </c>
      <c r="C1451" s="20" t="s">
        <v>6177</v>
      </c>
      <c r="D1451" s="20" t="s">
        <v>3730</v>
      </c>
      <c r="E1451" s="20" t="s">
        <v>3751</v>
      </c>
      <c r="F1451" s="20" t="s">
        <v>3424</v>
      </c>
      <c r="K1451" s="20" t="s">
        <v>2559</v>
      </c>
      <c r="L1451" s="20" t="s">
        <v>6095</v>
      </c>
      <c r="N1451" s="12">
        <f t="shared" si="145"/>
        <v>96.50</v>
      </c>
      <c r="O1451" s="12">
        <f t="shared" si="140"/>
        <v>2.9692307692307693</v>
      </c>
      <c r="P1451" s="26">
        <v>65</v>
      </c>
      <c r="Q1451" s="30">
        <f t="shared" si="141"/>
        <v>17</v>
      </c>
      <c r="R1451" s="3">
        <f t="shared" si="142"/>
        <v>29</v>
      </c>
      <c r="S1451" s="3">
        <f t="shared" si="143"/>
        <v>29</v>
      </c>
      <c r="T1451" s="3">
        <f t="shared" si="144"/>
        <v>0</v>
      </c>
      <c r="U1451" s="29">
        <v>12</v>
      </c>
      <c r="V1451" s="10">
        <v>5</v>
      </c>
      <c r="W1451" s="32">
        <v>10</v>
      </c>
      <c r="X1451" s="29">
        <v>18</v>
      </c>
      <c r="Y1451" s="32">
        <v>4</v>
      </c>
      <c r="Z1451" s="32">
        <v>8</v>
      </c>
      <c r="AA1451" s="32">
        <v>17</v>
      </c>
      <c r="AB1451" s="34">
        <v>0</v>
      </c>
      <c r="AC1451" s="34">
        <v>0</v>
      </c>
      <c r="AD1451" s="34">
        <v>0</v>
      </c>
    </row>
    <row r="1452" spans="1:30" ht="12.75">
      <c r="A1452" s="11">
        <v>9281</v>
      </c>
      <c r="B1452" s="20" t="s">
        <v>872</v>
      </c>
      <c r="D1452" s="20" t="s">
        <v>3730</v>
      </c>
      <c r="E1452" s="20" t="s">
        <v>3751</v>
      </c>
      <c r="F1452" s="20" t="s">
        <v>3424</v>
      </c>
      <c r="J1452" s="20" t="s">
        <v>7812</v>
      </c>
      <c r="K1452" s="20" t="s">
        <v>2868</v>
      </c>
      <c r="L1452" s="20" t="s">
        <v>2406</v>
      </c>
      <c r="N1452" s="12">
        <f t="shared" si="145"/>
        <v>86</v>
      </c>
      <c r="O1452" s="12">
        <f t="shared" si="140"/>
        <v>2.2933333333333334</v>
      </c>
      <c r="P1452" s="26">
        <v>75</v>
      </c>
      <c r="Q1452" s="30">
        <f t="shared" si="141"/>
        <v>17</v>
      </c>
      <c r="R1452" s="3">
        <f t="shared" si="142"/>
        <v>25</v>
      </c>
      <c r="S1452" s="3">
        <f t="shared" si="143"/>
        <v>25</v>
      </c>
      <c r="T1452" s="3">
        <f t="shared" si="144"/>
        <v>0</v>
      </c>
      <c r="U1452" s="29">
        <v>13</v>
      </c>
      <c r="V1452" s="10">
        <v>5</v>
      </c>
      <c r="W1452" s="32">
        <v>8</v>
      </c>
      <c r="X1452" s="29">
        <v>14</v>
      </c>
      <c r="Y1452" s="32">
        <v>2</v>
      </c>
      <c r="Z1452" s="32">
        <v>6</v>
      </c>
      <c r="AA1452" s="32">
        <v>17</v>
      </c>
      <c r="AB1452" s="34">
        <v>0</v>
      </c>
      <c r="AC1452" s="34">
        <v>0</v>
      </c>
      <c r="AD1452" s="34">
        <v>0</v>
      </c>
    </row>
    <row r="1453" spans="1:30" ht="12.75">
      <c r="A1453" s="11">
        <v>406</v>
      </c>
      <c r="B1453" s="20" t="s">
        <v>868</v>
      </c>
      <c r="C1453" s="20" t="s">
        <v>7662</v>
      </c>
      <c r="D1453" s="20" t="s">
        <v>3730</v>
      </c>
      <c r="E1453" s="20" t="s">
        <v>3751</v>
      </c>
      <c r="F1453" s="20" t="s">
        <v>3424</v>
      </c>
      <c r="K1453" s="20" t="s">
        <v>2870</v>
      </c>
      <c r="L1453" s="20" t="s">
        <v>8486</v>
      </c>
      <c r="N1453" s="12">
        <f t="shared" si="145"/>
        <v>88.75</v>
      </c>
      <c r="O1453" s="12">
        <f t="shared" si="140"/>
        <v>2.5357142857142856</v>
      </c>
      <c r="P1453" s="26">
        <v>70</v>
      </c>
      <c r="Q1453" s="30">
        <f t="shared" si="141"/>
        <v>17</v>
      </c>
      <c r="R1453" s="3">
        <f t="shared" si="142"/>
        <v>26</v>
      </c>
      <c r="S1453" s="3">
        <f t="shared" si="143"/>
        <v>26</v>
      </c>
      <c r="T1453" s="3">
        <f t="shared" si="144"/>
        <v>0</v>
      </c>
      <c r="U1453" s="29">
        <v>13</v>
      </c>
      <c r="V1453" s="10">
        <v>4</v>
      </c>
      <c r="W1453" s="32">
        <v>10</v>
      </c>
      <c r="X1453" s="29">
        <v>13</v>
      </c>
      <c r="Y1453" s="32">
        <v>5</v>
      </c>
      <c r="Z1453" s="32">
        <v>4</v>
      </c>
      <c r="AA1453" s="32">
        <v>17</v>
      </c>
      <c r="AB1453" s="34">
        <v>0</v>
      </c>
      <c r="AC1453" s="34">
        <v>0</v>
      </c>
      <c r="AD1453" s="34">
        <v>0</v>
      </c>
    </row>
    <row r="1454" spans="1:30" ht="12.75">
      <c r="A1454" s="11">
        <v>364708</v>
      </c>
      <c r="B1454" s="20" t="s">
        <v>872</v>
      </c>
      <c r="C1454" s="20" t="s">
        <v>7553</v>
      </c>
      <c r="D1454" s="20" t="s">
        <v>3730</v>
      </c>
      <c r="E1454" s="20" t="s">
        <v>3751</v>
      </c>
      <c r="F1454" s="20" t="s">
        <v>3424</v>
      </c>
      <c r="G1454" s="48" t="s">
        <v>8227</v>
      </c>
      <c r="H1454" s="71" t="s">
        <v>1586</v>
      </c>
      <c r="I1454" s="20" t="s">
        <v>7812</v>
      </c>
      <c r="J1454" s="20" t="s">
        <v>7812</v>
      </c>
      <c r="K1454" s="20" t="s">
        <v>771</v>
      </c>
      <c r="L1454" s="20" t="s">
        <v>7579</v>
      </c>
      <c r="N1454" s="12">
        <f t="shared" si="145"/>
        <v>92.25</v>
      </c>
      <c r="O1454" s="12">
        <f t="shared" si="140"/>
        <v>2.1453488372093021</v>
      </c>
      <c r="P1454" s="26">
        <v>86</v>
      </c>
      <c r="Q1454" s="30">
        <f t="shared" si="141"/>
        <v>17</v>
      </c>
      <c r="R1454" s="3">
        <f t="shared" si="142"/>
        <v>28</v>
      </c>
      <c r="S1454" s="3">
        <f t="shared" si="143"/>
        <v>28</v>
      </c>
      <c r="T1454" s="3">
        <f t="shared" si="144"/>
        <v>0</v>
      </c>
      <c r="U1454" s="29">
        <v>13</v>
      </c>
      <c r="V1454" s="10">
        <v>4</v>
      </c>
      <c r="W1454" s="32">
        <v>9</v>
      </c>
      <c r="X1454" s="29">
        <v>16</v>
      </c>
      <c r="Y1454" s="32">
        <v>1</v>
      </c>
      <c r="Z1454" s="32">
        <v>10</v>
      </c>
      <c r="AA1454" s="32">
        <v>17</v>
      </c>
      <c r="AB1454" s="34">
        <v>0</v>
      </c>
      <c r="AC1454" s="34">
        <v>0</v>
      </c>
      <c r="AD1454" s="34">
        <v>0</v>
      </c>
    </row>
    <row r="1455" spans="1:30" ht="12.75">
      <c r="A1455" s="11">
        <v>1250000</v>
      </c>
      <c r="B1455" s="20" t="s">
        <v>870</v>
      </c>
      <c r="C1455" s="20" t="s">
        <v>2541</v>
      </c>
      <c r="D1455" s="20" t="s">
        <v>3730</v>
      </c>
      <c r="E1455" s="20" t="s">
        <v>3751</v>
      </c>
      <c r="F1455" s="20" t="s">
        <v>3425</v>
      </c>
      <c r="K1455" s="20" t="s">
        <v>2545</v>
      </c>
      <c r="L1455" s="20" t="s">
        <v>2542</v>
      </c>
      <c r="N1455" s="12">
        <f t="shared" si="146" ref="N1455:N1466">2*S1455+2*T1455+U1455+1.5*V1455+1.25*W1455+0.25*X1455+1</f>
        <v>65.75</v>
      </c>
      <c r="O1455" s="12">
        <f t="shared" si="140"/>
        <v>1.8785714285714286</v>
      </c>
      <c r="P1455" s="26">
        <v>70</v>
      </c>
      <c r="Q1455" s="30">
        <f t="shared" si="141"/>
        <v>17</v>
      </c>
      <c r="R1455" s="3">
        <f t="shared" si="142"/>
        <v>20</v>
      </c>
      <c r="S1455" s="3">
        <f t="shared" si="143"/>
        <v>20</v>
      </c>
      <c r="T1455" s="3">
        <f t="shared" si="144"/>
        <v>0</v>
      </c>
      <c r="U1455" s="29">
        <v>8</v>
      </c>
      <c r="V1455" s="10">
        <v>2</v>
      </c>
      <c r="W1455" s="32">
        <v>9</v>
      </c>
      <c r="X1455" s="29">
        <v>10</v>
      </c>
      <c r="Y1455" s="32">
        <v>0</v>
      </c>
      <c r="Z1455" s="32">
        <v>3</v>
      </c>
      <c r="AA1455" s="32">
        <v>17</v>
      </c>
      <c r="AB1455" s="34">
        <v>0</v>
      </c>
      <c r="AC1455" s="34">
        <v>0</v>
      </c>
      <c r="AD1455" s="34">
        <v>0</v>
      </c>
    </row>
    <row r="1456" spans="1:30" ht="12.75">
      <c r="A1456" s="11">
        <v>1250000</v>
      </c>
      <c r="B1456" s="20" t="s">
        <v>870</v>
      </c>
      <c r="C1456" s="20" t="s">
        <v>2541</v>
      </c>
      <c r="D1456" s="20" t="s">
        <v>3730</v>
      </c>
      <c r="E1456" s="20" t="s">
        <v>3751</v>
      </c>
      <c r="F1456" s="20" t="s">
        <v>3425</v>
      </c>
      <c r="K1456" s="20" t="s">
        <v>2545</v>
      </c>
      <c r="L1456" s="20" t="s">
        <v>2546</v>
      </c>
      <c r="N1456" s="12">
        <f t="shared" si="146"/>
        <v>65.75</v>
      </c>
      <c r="O1456" s="12">
        <f t="shared" si="140"/>
        <v>1.8785714285714286</v>
      </c>
      <c r="P1456" s="26">
        <v>70</v>
      </c>
      <c r="Q1456" s="30">
        <f t="shared" si="141"/>
        <v>17</v>
      </c>
      <c r="R1456" s="3">
        <f t="shared" si="142"/>
        <v>20</v>
      </c>
      <c r="S1456" s="3">
        <f t="shared" si="143"/>
        <v>20</v>
      </c>
      <c r="T1456" s="3">
        <f t="shared" si="144"/>
        <v>0</v>
      </c>
      <c r="U1456" s="29">
        <v>8</v>
      </c>
      <c r="V1456" s="10">
        <v>2</v>
      </c>
      <c r="W1456" s="32">
        <v>9</v>
      </c>
      <c r="X1456" s="29">
        <v>10</v>
      </c>
      <c r="Y1456" s="32">
        <v>0</v>
      </c>
      <c r="Z1456" s="32">
        <v>3</v>
      </c>
      <c r="AA1456" s="32">
        <v>17</v>
      </c>
      <c r="AB1456" s="34">
        <v>0</v>
      </c>
      <c r="AC1456" s="34">
        <v>0</v>
      </c>
      <c r="AD1456" s="34">
        <v>0</v>
      </c>
    </row>
    <row r="1457" spans="1:30" ht="12.75">
      <c r="A1457" s="11">
        <v>1250000</v>
      </c>
      <c r="B1457" s="20" t="s">
        <v>870</v>
      </c>
      <c r="C1457" s="20" t="s">
        <v>2541</v>
      </c>
      <c r="D1457" s="20" t="s">
        <v>3730</v>
      </c>
      <c r="E1457" s="20" t="s">
        <v>3751</v>
      </c>
      <c r="F1457" s="20" t="s">
        <v>3425</v>
      </c>
      <c r="K1457" s="20" t="s">
        <v>2545</v>
      </c>
      <c r="L1457" s="20" t="s">
        <v>5910</v>
      </c>
      <c r="N1457" s="12">
        <f t="shared" si="146"/>
        <v>65.75</v>
      </c>
      <c r="O1457" s="12">
        <f t="shared" si="140"/>
        <v>1.8785714285714286</v>
      </c>
      <c r="P1457" s="26">
        <v>70</v>
      </c>
      <c r="Q1457" s="30">
        <f t="shared" si="141"/>
        <v>17</v>
      </c>
      <c r="R1457" s="3">
        <f t="shared" si="142"/>
        <v>20</v>
      </c>
      <c r="S1457" s="3">
        <f t="shared" si="143"/>
        <v>20</v>
      </c>
      <c r="T1457" s="3">
        <f t="shared" si="144"/>
        <v>0</v>
      </c>
      <c r="U1457" s="29">
        <v>8</v>
      </c>
      <c r="V1457" s="10">
        <v>2</v>
      </c>
      <c r="W1457" s="32">
        <v>9</v>
      </c>
      <c r="X1457" s="29">
        <v>10</v>
      </c>
      <c r="Y1457" s="32">
        <v>0</v>
      </c>
      <c r="Z1457" s="32">
        <v>3</v>
      </c>
      <c r="AA1457" s="32">
        <v>17</v>
      </c>
      <c r="AB1457" s="34">
        <v>0</v>
      </c>
      <c r="AC1457" s="34">
        <v>0</v>
      </c>
      <c r="AD1457" s="34">
        <v>0</v>
      </c>
    </row>
    <row r="1458" spans="1:30" ht="12.75">
      <c r="A1458" s="11">
        <v>1250000</v>
      </c>
      <c r="B1458" s="20" t="s">
        <v>870</v>
      </c>
      <c r="C1458" s="20" t="s">
        <v>2541</v>
      </c>
      <c r="D1458" s="20" t="s">
        <v>3730</v>
      </c>
      <c r="E1458" s="20" t="s">
        <v>3751</v>
      </c>
      <c r="F1458" s="20" t="s">
        <v>3425</v>
      </c>
      <c r="K1458" s="20" t="s">
        <v>2545</v>
      </c>
      <c r="L1458" s="20" t="s">
        <v>2543</v>
      </c>
      <c r="N1458" s="12">
        <f t="shared" si="146"/>
        <v>65.75</v>
      </c>
      <c r="O1458" s="12">
        <f t="shared" si="140"/>
        <v>1.8785714285714286</v>
      </c>
      <c r="P1458" s="26">
        <v>70</v>
      </c>
      <c r="Q1458" s="30">
        <f t="shared" si="141"/>
        <v>17</v>
      </c>
      <c r="R1458" s="3">
        <f t="shared" si="142"/>
        <v>20</v>
      </c>
      <c r="S1458" s="3">
        <f t="shared" si="143"/>
        <v>20</v>
      </c>
      <c r="T1458" s="3">
        <f t="shared" si="144"/>
        <v>0</v>
      </c>
      <c r="U1458" s="29">
        <v>8</v>
      </c>
      <c r="V1458" s="10">
        <v>2</v>
      </c>
      <c r="W1458" s="32">
        <v>9</v>
      </c>
      <c r="X1458" s="29">
        <v>10</v>
      </c>
      <c r="Y1458" s="32">
        <v>0</v>
      </c>
      <c r="Z1458" s="32">
        <v>3</v>
      </c>
      <c r="AA1458" s="32">
        <v>17</v>
      </c>
      <c r="AB1458" s="34">
        <v>0</v>
      </c>
      <c r="AC1458" s="34">
        <v>0</v>
      </c>
      <c r="AD1458" s="34">
        <v>0</v>
      </c>
    </row>
    <row r="1459" spans="1:30" ht="12.75">
      <c r="A1459" s="11">
        <v>1250000</v>
      </c>
      <c r="B1459" s="20" t="s">
        <v>870</v>
      </c>
      <c r="C1459" s="20" t="s">
        <v>2541</v>
      </c>
      <c r="D1459" s="20" t="s">
        <v>3730</v>
      </c>
      <c r="E1459" s="20" t="s">
        <v>3751</v>
      </c>
      <c r="F1459" s="20" t="s">
        <v>3425</v>
      </c>
      <c r="K1459" s="20" t="s">
        <v>2545</v>
      </c>
      <c r="L1459" s="20" t="s">
        <v>2547</v>
      </c>
      <c r="N1459" s="12">
        <f t="shared" si="146"/>
        <v>65.75</v>
      </c>
      <c r="O1459" s="12">
        <f t="shared" si="140"/>
        <v>1.8785714285714286</v>
      </c>
      <c r="P1459" s="26">
        <v>70</v>
      </c>
      <c r="Q1459" s="30">
        <f t="shared" si="141"/>
        <v>17</v>
      </c>
      <c r="R1459" s="3">
        <f t="shared" si="142"/>
        <v>20</v>
      </c>
      <c r="S1459" s="3">
        <f t="shared" si="143"/>
        <v>20</v>
      </c>
      <c r="T1459" s="3">
        <f t="shared" si="144"/>
        <v>0</v>
      </c>
      <c r="U1459" s="29">
        <v>8</v>
      </c>
      <c r="V1459" s="10">
        <v>2</v>
      </c>
      <c r="W1459" s="32">
        <v>9</v>
      </c>
      <c r="X1459" s="29">
        <v>10</v>
      </c>
      <c r="Y1459" s="32">
        <v>0</v>
      </c>
      <c r="Z1459" s="32">
        <v>3</v>
      </c>
      <c r="AA1459" s="32">
        <v>17</v>
      </c>
      <c r="AB1459" s="34">
        <v>0</v>
      </c>
      <c r="AC1459" s="34">
        <v>0</v>
      </c>
      <c r="AD1459" s="34">
        <v>0</v>
      </c>
    </row>
    <row r="1460" spans="1:30" ht="12.75">
      <c r="A1460" s="11">
        <v>1250000</v>
      </c>
      <c r="B1460" s="20" t="s">
        <v>870</v>
      </c>
      <c r="C1460" s="20" t="s">
        <v>2541</v>
      </c>
      <c r="D1460" s="20" t="s">
        <v>3730</v>
      </c>
      <c r="E1460" s="20" t="s">
        <v>3751</v>
      </c>
      <c r="F1460" s="20" t="s">
        <v>3425</v>
      </c>
      <c r="K1460" s="20" t="s">
        <v>2545</v>
      </c>
      <c r="L1460" s="20" t="s">
        <v>2548</v>
      </c>
      <c r="N1460" s="12">
        <f t="shared" si="146"/>
        <v>65.75</v>
      </c>
      <c r="O1460" s="12">
        <f t="shared" si="140"/>
        <v>1.8785714285714286</v>
      </c>
      <c r="P1460" s="26">
        <v>70</v>
      </c>
      <c r="Q1460" s="30">
        <f t="shared" si="141"/>
        <v>17</v>
      </c>
      <c r="R1460" s="3">
        <f t="shared" si="142"/>
        <v>20</v>
      </c>
      <c r="S1460" s="3">
        <f t="shared" si="143"/>
        <v>20</v>
      </c>
      <c r="T1460" s="3">
        <f t="shared" si="144"/>
        <v>0</v>
      </c>
      <c r="U1460" s="29">
        <v>8</v>
      </c>
      <c r="V1460" s="10">
        <v>2</v>
      </c>
      <c r="W1460" s="32">
        <v>9</v>
      </c>
      <c r="X1460" s="29">
        <v>10</v>
      </c>
      <c r="Y1460" s="32">
        <v>0</v>
      </c>
      <c r="Z1460" s="32">
        <v>3</v>
      </c>
      <c r="AA1460" s="32">
        <v>17</v>
      </c>
      <c r="AB1460" s="34">
        <v>0</v>
      </c>
      <c r="AC1460" s="34">
        <v>0</v>
      </c>
      <c r="AD1460" s="34">
        <v>0</v>
      </c>
    </row>
    <row r="1461" spans="1:30" ht="12.75">
      <c r="A1461" s="11">
        <v>1250000</v>
      </c>
      <c r="B1461" s="20" t="s">
        <v>870</v>
      </c>
      <c r="C1461" s="20" t="s">
        <v>2541</v>
      </c>
      <c r="D1461" s="20" t="s">
        <v>3730</v>
      </c>
      <c r="E1461" s="20" t="s">
        <v>3751</v>
      </c>
      <c r="F1461" s="20" t="s">
        <v>3425</v>
      </c>
      <c r="K1461" s="20" t="s">
        <v>2545</v>
      </c>
      <c r="L1461" s="20" t="s">
        <v>2549</v>
      </c>
      <c r="N1461" s="12">
        <f t="shared" si="146"/>
        <v>65.75</v>
      </c>
      <c r="O1461" s="12">
        <f t="shared" si="140"/>
        <v>1.8785714285714286</v>
      </c>
      <c r="P1461" s="26">
        <v>70</v>
      </c>
      <c r="Q1461" s="30">
        <f t="shared" si="141"/>
        <v>17</v>
      </c>
      <c r="R1461" s="3">
        <f t="shared" si="142"/>
        <v>20</v>
      </c>
      <c r="S1461" s="3">
        <f t="shared" si="143"/>
        <v>20</v>
      </c>
      <c r="T1461" s="3">
        <f t="shared" si="144"/>
        <v>0</v>
      </c>
      <c r="U1461" s="29">
        <v>8</v>
      </c>
      <c r="V1461" s="10">
        <v>2</v>
      </c>
      <c r="W1461" s="32">
        <v>9</v>
      </c>
      <c r="X1461" s="29">
        <v>10</v>
      </c>
      <c r="Y1461" s="32">
        <v>0</v>
      </c>
      <c r="Z1461" s="32">
        <v>3</v>
      </c>
      <c r="AA1461" s="32">
        <v>17</v>
      </c>
      <c r="AB1461" s="34">
        <v>0</v>
      </c>
      <c r="AC1461" s="34">
        <v>0</v>
      </c>
      <c r="AD1461" s="34">
        <v>0</v>
      </c>
    </row>
    <row r="1462" spans="1:30" ht="12.75">
      <c r="A1462" s="11">
        <v>1250000</v>
      </c>
      <c r="B1462" s="20" t="s">
        <v>870</v>
      </c>
      <c r="C1462" s="20" t="s">
        <v>2541</v>
      </c>
      <c r="D1462" s="20" t="s">
        <v>3730</v>
      </c>
      <c r="E1462" s="20" t="s">
        <v>3751</v>
      </c>
      <c r="F1462" s="20" t="s">
        <v>3425</v>
      </c>
      <c r="K1462" s="20" t="s">
        <v>2545</v>
      </c>
      <c r="L1462" s="20" t="s">
        <v>2550</v>
      </c>
      <c r="N1462" s="12">
        <f t="shared" si="146"/>
        <v>65.75</v>
      </c>
      <c r="O1462" s="12">
        <f t="shared" si="140"/>
        <v>1.8785714285714286</v>
      </c>
      <c r="P1462" s="26">
        <v>70</v>
      </c>
      <c r="Q1462" s="30">
        <f t="shared" si="141"/>
        <v>17</v>
      </c>
      <c r="R1462" s="3">
        <f t="shared" si="142"/>
        <v>20</v>
      </c>
      <c r="S1462" s="3">
        <f t="shared" si="143"/>
        <v>20</v>
      </c>
      <c r="T1462" s="3">
        <f t="shared" si="144"/>
        <v>0</v>
      </c>
      <c r="U1462" s="29">
        <v>8</v>
      </c>
      <c r="V1462" s="10">
        <v>2</v>
      </c>
      <c r="W1462" s="32">
        <v>9</v>
      </c>
      <c r="X1462" s="29">
        <v>10</v>
      </c>
      <c r="Y1462" s="32">
        <v>0</v>
      </c>
      <c r="Z1462" s="32">
        <v>3</v>
      </c>
      <c r="AA1462" s="32">
        <v>17</v>
      </c>
      <c r="AB1462" s="34">
        <v>0</v>
      </c>
      <c r="AC1462" s="34">
        <v>0</v>
      </c>
      <c r="AD1462" s="34">
        <v>0</v>
      </c>
    </row>
    <row r="1463" spans="1:30" ht="12.75">
      <c r="A1463" s="11">
        <v>1250000</v>
      </c>
      <c r="B1463" s="20" t="s">
        <v>870</v>
      </c>
      <c r="C1463" s="20" t="s">
        <v>2541</v>
      </c>
      <c r="D1463" s="20" t="s">
        <v>3730</v>
      </c>
      <c r="E1463" s="20" t="s">
        <v>3751</v>
      </c>
      <c r="F1463" s="20" t="s">
        <v>3425</v>
      </c>
      <c r="K1463" s="20" t="s">
        <v>2545</v>
      </c>
      <c r="L1463" s="20" t="s">
        <v>2544</v>
      </c>
      <c r="N1463" s="12">
        <f t="shared" si="146"/>
        <v>65.75</v>
      </c>
      <c r="O1463" s="12">
        <f t="shared" si="140"/>
        <v>1.8785714285714286</v>
      </c>
      <c r="P1463" s="26">
        <v>70</v>
      </c>
      <c r="Q1463" s="30">
        <f t="shared" si="141"/>
        <v>17</v>
      </c>
      <c r="R1463" s="3">
        <f t="shared" si="142"/>
        <v>20</v>
      </c>
      <c r="S1463" s="3">
        <f t="shared" si="143"/>
        <v>20</v>
      </c>
      <c r="T1463" s="3">
        <f t="shared" si="144"/>
        <v>0</v>
      </c>
      <c r="U1463" s="29">
        <v>8</v>
      </c>
      <c r="V1463" s="10">
        <v>2</v>
      </c>
      <c r="W1463" s="32">
        <v>9</v>
      </c>
      <c r="X1463" s="29">
        <v>10</v>
      </c>
      <c r="Y1463" s="32">
        <v>0</v>
      </c>
      <c r="Z1463" s="32">
        <v>3</v>
      </c>
      <c r="AA1463" s="32">
        <v>17</v>
      </c>
      <c r="AB1463" s="34">
        <v>0</v>
      </c>
      <c r="AC1463" s="34">
        <v>0</v>
      </c>
      <c r="AD1463" s="34">
        <v>0</v>
      </c>
    </row>
    <row r="1464" spans="1:30" ht="12.75">
      <c r="A1464" s="11">
        <v>1250000</v>
      </c>
      <c r="B1464" s="20" t="s">
        <v>870</v>
      </c>
      <c r="C1464" s="20" t="s">
        <v>2541</v>
      </c>
      <c r="D1464" s="20" t="s">
        <v>3730</v>
      </c>
      <c r="E1464" s="20" t="s">
        <v>3751</v>
      </c>
      <c r="F1464" s="20" t="s">
        <v>3425</v>
      </c>
      <c r="K1464" s="20" t="s">
        <v>2545</v>
      </c>
      <c r="L1464" s="20" t="s">
        <v>1520</v>
      </c>
      <c r="N1464" s="12">
        <f t="shared" si="146"/>
        <v>65.75</v>
      </c>
      <c r="O1464" s="12">
        <f t="shared" si="140"/>
        <v>1.8785714285714286</v>
      </c>
      <c r="P1464" s="26">
        <v>70</v>
      </c>
      <c r="Q1464" s="30">
        <f t="shared" si="141"/>
        <v>17</v>
      </c>
      <c r="R1464" s="3">
        <f t="shared" si="142"/>
        <v>20</v>
      </c>
      <c r="S1464" s="3">
        <f t="shared" si="143"/>
        <v>20</v>
      </c>
      <c r="T1464" s="3">
        <f t="shared" si="144"/>
        <v>0</v>
      </c>
      <c r="U1464" s="29">
        <v>8</v>
      </c>
      <c r="V1464" s="10">
        <v>2</v>
      </c>
      <c r="W1464" s="32">
        <v>9</v>
      </c>
      <c r="X1464" s="29">
        <v>10</v>
      </c>
      <c r="Y1464" s="32">
        <v>0</v>
      </c>
      <c r="Z1464" s="32">
        <v>3</v>
      </c>
      <c r="AA1464" s="32">
        <v>17</v>
      </c>
      <c r="AB1464" s="34">
        <v>0</v>
      </c>
      <c r="AC1464" s="34">
        <v>0</v>
      </c>
      <c r="AD1464" s="34">
        <v>0</v>
      </c>
    </row>
    <row r="1465" spans="1:30" ht="12.75">
      <c r="A1465" s="11">
        <v>1250000</v>
      </c>
      <c r="B1465" s="20" t="s">
        <v>870</v>
      </c>
      <c r="C1465" s="20" t="s">
        <v>2541</v>
      </c>
      <c r="D1465" s="20" t="s">
        <v>3730</v>
      </c>
      <c r="E1465" s="20" t="s">
        <v>3751</v>
      </c>
      <c r="F1465" s="20" t="s">
        <v>3425</v>
      </c>
      <c r="K1465" s="20" t="s">
        <v>2545</v>
      </c>
      <c r="L1465" s="20" t="s">
        <v>5911</v>
      </c>
      <c r="N1465" s="12">
        <f t="shared" si="146"/>
        <v>65.75</v>
      </c>
      <c r="O1465" s="12">
        <f t="shared" si="140"/>
        <v>1.8785714285714286</v>
      </c>
      <c r="P1465" s="26">
        <v>70</v>
      </c>
      <c r="Q1465" s="30">
        <f t="shared" si="141"/>
        <v>17</v>
      </c>
      <c r="R1465" s="3">
        <f t="shared" si="142"/>
        <v>20</v>
      </c>
      <c r="S1465" s="3">
        <f t="shared" si="143"/>
        <v>20</v>
      </c>
      <c r="T1465" s="3">
        <f t="shared" si="144"/>
        <v>0</v>
      </c>
      <c r="U1465" s="29">
        <v>8</v>
      </c>
      <c r="V1465" s="10">
        <v>2</v>
      </c>
      <c r="W1465" s="32">
        <v>9</v>
      </c>
      <c r="X1465" s="29">
        <v>10</v>
      </c>
      <c r="Y1465" s="32">
        <v>0</v>
      </c>
      <c r="Z1465" s="32">
        <v>3</v>
      </c>
      <c r="AA1465" s="32">
        <v>17</v>
      </c>
      <c r="AB1465" s="34">
        <v>0</v>
      </c>
      <c r="AC1465" s="34">
        <v>0</v>
      </c>
      <c r="AD1465" s="34">
        <v>0</v>
      </c>
    </row>
    <row r="1466" spans="1:30" ht="12.75">
      <c r="A1466" s="11">
        <v>265000</v>
      </c>
      <c r="B1466" s="20" t="s">
        <v>870</v>
      </c>
      <c r="C1466" s="20" t="s">
        <v>628</v>
      </c>
      <c r="D1466" s="20" t="s">
        <v>3730</v>
      </c>
      <c r="E1466" s="20" t="s">
        <v>3751</v>
      </c>
      <c r="F1466" s="20" t="s">
        <v>3425</v>
      </c>
      <c r="K1466" s="20" t="s">
        <v>2868</v>
      </c>
      <c r="L1466" s="20" t="s">
        <v>378</v>
      </c>
      <c r="N1466" s="12">
        <f t="shared" si="146"/>
        <v>65.75</v>
      </c>
      <c r="O1466" s="12">
        <f t="shared" si="140"/>
        <v>1.8785714285714286</v>
      </c>
      <c r="P1466" s="26">
        <v>70</v>
      </c>
      <c r="Q1466" s="30">
        <f t="shared" si="141"/>
        <v>17</v>
      </c>
      <c r="R1466" s="3">
        <f t="shared" si="142"/>
        <v>20</v>
      </c>
      <c r="S1466" s="3">
        <f t="shared" si="143"/>
        <v>20</v>
      </c>
      <c r="T1466" s="3">
        <f t="shared" si="144"/>
        <v>0</v>
      </c>
      <c r="U1466" s="29">
        <v>8</v>
      </c>
      <c r="V1466" s="10">
        <v>2</v>
      </c>
      <c r="W1466" s="32">
        <v>9</v>
      </c>
      <c r="X1466" s="29">
        <v>10</v>
      </c>
      <c r="Y1466" s="32">
        <v>0</v>
      </c>
      <c r="Z1466" s="32">
        <v>3</v>
      </c>
      <c r="AA1466" s="32">
        <v>17</v>
      </c>
      <c r="AB1466" s="34">
        <v>0</v>
      </c>
      <c r="AC1466" s="34">
        <v>0</v>
      </c>
      <c r="AD1466" s="34">
        <v>0</v>
      </c>
    </row>
    <row r="1467" spans="1:30" ht="12.75">
      <c r="A1467" s="11">
        <v>528648</v>
      </c>
      <c r="B1467" s="20" t="s">
        <v>872</v>
      </c>
      <c r="D1467" s="20" t="s">
        <v>3730</v>
      </c>
      <c r="E1467" s="20" t="s">
        <v>3751</v>
      </c>
      <c r="F1467" s="20" t="s">
        <v>3424</v>
      </c>
      <c r="G1467" s="48" t="s">
        <v>8209</v>
      </c>
      <c r="K1467" s="20" t="s">
        <v>2868</v>
      </c>
      <c r="L1467" s="20" t="s">
        <v>4255</v>
      </c>
      <c r="N1467" s="12">
        <f t="shared" si="147" ref="N1467:N1498">2*S1467+2*T1467+U1467+1.5*V1467+1.25*W1467+0.25*X1467+2</f>
        <v>79.50</v>
      </c>
      <c r="O1467" s="12">
        <f t="shared" si="140"/>
        <v>3.5333333333333332</v>
      </c>
      <c r="P1467" s="26">
        <v>45</v>
      </c>
      <c r="Q1467" s="30">
        <f t="shared" si="141"/>
        <v>16</v>
      </c>
      <c r="R1467" s="3">
        <f t="shared" si="142"/>
        <v>21</v>
      </c>
      <c r="S1467" s="3">
        <f t="shared" si="143"/>
        <v>21</v>
      </c>
      <c r="T1467" s="3">
        <f t="shared" si="144"/>
        <v>0</v>
      </c>
      <c r="U1467" s="29">
        <v>13</v>
      </c>
      <c r="V1467" s="10">
        <v>8</v>
      </c>
      <c r="W1467" s="32">
        <v>6</v>
      </c>
      <c r="X1467" s="29">
        <v>12</v>
      </c>
      <c r="Y1467" s="32">
        <v>2</v>
      </c>
      <c r="Z1467" s="32">
        <v>3</v>
      </c>
      <c r="AA1467" s="32">
        <v>16</v>
      </c>
      <c r="AB1467" s="34">
        <v>0</v>
      </c>
      <c r="AC1467" s="34">
        <v>0</v>
      </c>
      <c r="AD1467" s="34">
        <v>0</v>
      </c>
    </row>
    <row r="1468" spans="1:30" ht="12.75">
      <c r="A1468" s="11">
        <v>8662</v>
      </c>
      <c r="B1468" s="20" t="s">
        <v>872</v>
      </c>
      <c r="D1468" s="20" t="s">
        <v>3730</v>
      </c>
      <c r="E1468" s="20" t="s">
        <v>3751</v>
      </c>
      <c r="F1468" s="20" t="s">
        <v>3424</v>
      </c>
      <c r="G1468" s="48" t="s">
        <v>8220</v>
      </c>
      <c r="J1468" s="20" t="s">
        <v>7812</v>
      </c>
      <c r="K1468" s="20" t="s">
        <v>2868</v>
      </c>
      <c r="L1468" s="20" t="s">
        <v>2406</v>
      </c>
      <c r="N1468" s="12">
        <f t="shared" si="147"/>
        <v>78.50</v>
      </c>
      <c r="O1468" s="12">
        <f t="shared" si="140"/>
        <v>2.8545454545454545</v>
      </c>
      <c r="P1468" s="26">
        <v>55</v>
      </c>
      <c r="Q1468" s="30">
        <f t="shared" si="141"/>
        <v>16</v>
      </c>
      <c r="R1468" s="3">
        <f t="shared" si="142"/>
        <v>22</v>
      </c>
      <c r="S1468" s="3">
        <f t="shared" si="143"/>
        <v>22</v>
      </c>
      <c r="T1468" s="3">
        <f t="shared" si="144"/>
        <v>0</v>
      </c>
      <c r="U1468" s="29">
        <v>13</v>
      </c>
      <c r="V1468" s="10">
        <v>7</v>
      </c>
      <c r="W1468" s="32">
        <v>6</v>
      </c>
      <c r="X1468" s="29">
        <v>6</v>
      </c>
      <c r="Y1468" s="32">
        <v>2</v>
      </c>
      <c r="Z1468" s="32">
        <v>4</v>
      </c>
      <c r="AA1468" s="32">
        <v>16</v>
      </c>
      <c r="AB1468" s="34">
        <v>0</v>
      </c>
      <c r="AC1468" s="34">
        <v>0</v>
      </c>
      <c r="AD1468" s="34">
        <v>0</v>
      </c>
    </row>
    <row r="1469" spans="1:30" ht="12.75">
      <c r="A1469" s="11">
        <v>8662</v>
      </c>
      <c r="B1469" s="20" t="s">
        <v>872</v>
      </c>
      <c r="D1469" s="20" t="s">
        <v>3730</v>
      </c>
      <c r="E1469" s="20" t="s">
        <v>3751</v>
      </c>
      <c r="F1469" s="20" t="s">
        <v>3424</v>
      </c>
      <c r="G1469" s="48" t="s">
        <v>8241</v>
      </c>
      <c r="K1469" s="20" t="s">
        <v>2868</v>
      </c>
      <c r="L1469" s="20" t="s">
        <v>2406</v>
      </c>
      <c r="N1469" s="12">
        <f t="shared" si="147"/>
        <v>78.50</v>
      </c>
      <c r="O1469" s="12">
        <f t="shared" si="140"/>
        <v>2.8545454545454545</v>
      </c>
      <c r="P1469" s="26">
        <v>55</v>
      </c>
      <c r="Q1469" s="30">
        <f t="shared" si="141"/>
        <v>16</v>
      </c>
      <c r="R1469" s="3">
        <f t="shared" si="142"/>
        <v>22</v>
      </c>
      <c r="S1469" s="3">
        <f t="shared" si="143"/>
        <v>22</v>
      </c>
      <c r="T1469" s="3">
        <f t="shared" si="144"/>
        <v>0</v>
      </c>
      <c r="U1469" s="29">
        <v>13</v>
      </c>
      <c r="V1469" s="10">
        <v>7</v>
      </c>
      <c r="W1469" s="32">
        <v>6</v>
      </c>
      <c r="X1469" s="29">
        <v>6</v>
      </c>
      <c r="Y1469" s="32">
        <v>2</v>
      </c>
      <c r="Z1469" s="32">
        <v>4</v>
      </c>
      <c r="AA1469" s="32">
        <v>16</v>
      </c>
      <c r="AB1469" s="34">
        <v>0</v>
      </c>
      <c r="AC1469" s="34">
        <v>0</v>
      </c>
      <c r="AD1469" s="34">
        <v>0</v>
      </c>
    </row>
    <row r="1470" spans="1:30" ht="12.75">
      <c r="A1470" s="11">
        <v>1093750</v>
      </c>
      <c r="B1470" s="20" t="s">
        <v>868</v>
      </c>
      <c r="C1470" s="20" t="s">
        <v>7655</v>
      </c>
      <c r="D1470" s="20" t="s">
        <v>3730</v>
      </c>
      <c r="E1470" s="20" t="s">
        <v>3751</v>
      </c>
      <c r="F1470" s="20" t="s">
        <v>3424</v>
      </c>
      <c r="K1470" s="20" t="s">
        <v>774</v>
      </c>
      <c r="L1470" s="20" t="s">
        <v>2429</v>
      </c>
      <c r="N1470" s="12">
        <f t="shared" si="147"/>
        <v>93.75</v>
      </c>
      <c r="O1470" s="12">
        <f t="shared" si="140"/>
        <v>2.8846153846153846</v>
      </c>
      <c r="P1470" s="26">
        <v>65</v>
      </c>
      <c r="Q1470" s="30">
        <f t="shared" si="141"/>
        <v>16</v>
      </c>
      <c r="R1470" s="3">
        <f t="shared" si="142"/>
        <v>28</v>
      </c>
      <c r="S1470" s="3">
        <f t="shared" si="143"/>
        <v>28</v>
      </c>
      <c r="T1470" s="3">
        <f t="shared" si="144"/>
        <v>0</v>
      </c>
      <c r="U1470" s="29">
        <v>12</v>
      </c>
      <c r="V1470" s="10">
        <v>5</v>
      </c>
      <c r="W1470" s="32">
        <v>10</v>
      </c>
      <c r="X1470" s="29">
        <v>15</v>
      </c>
      <c r="Y1470" s="32">
        <v>4</v>
      </c>
      <c r="Z1470" s="32">
        <v>8</v>
      </c>
      <c r="AA1470" s="32">
        <v>16</v>
      </c>
      <c r="AB1470" s="34">
        <v>0</v>
      </c>
      <c r="AC1470" s="34">
        <v>0</v>
      </c>
      <c r="AD1470" s="34">
        <v>0</v>
      </c>
    </row>
    <row r="1471" spans="1:30" ht="12.75">
      <c r="A1471" s="11">
        <v>1093750</v>
      </c>
      <c r="B1471" s="20" t="s">
        <v>868</v>
      </c>
      <c r="C1471" s="20" t="s">
        <v>7654</v>
      </c>
      <c r="D1471" s="20" t="s">
        <v>3730</v>
      </c>
      <c r="E1471" s="20" t="s">
        <v>3751</v>
      </c>
      <c r="F1471" s="20" t="s">
        <v>3424</v>
      </c>
      <c r="K1471" s="20" t="s">
        <v>774</v>
      </c>
      <c r="L1471" s="20" t="s">
        <v>2070</v>
      </c>
      <c r="N1471" s="12">
        <f t="shared" si="147"/>
        <v>93.75</v>
      </c>
      <c r="O1471" s="12">
        <f t="shared" si="140"/>
        <v>2.8846153846153846</v>
      </c>
      <c r="P1471" s="26">
        <v>65</v>
      </c>
      <c r="Q1471" s="30">
        <f t="shared" si="141"/>
        <v>16</v>
      </c>
      <c r="R1471" s="3">
        <f t="shared" si="142"/>
        <v>28</v>
      </c>
      <c r="S1471" s="3">
        <f t="shared" si="143"/>
        <v>28</v>
      </c>
      <c r="T1471" s="3">
        <f t="shared" si="144"/>
        <v>0</v>
      </c>
      <c r="U1471" s="29">
        <v>12</v>
      </c>
      <c r="V1471" s="10">
        <v>5</v>
      </c>
      <c r="W1471" s="32">
        <v>10</v>
      </c>
      <c r="X1471" s="29">
        <v>15</v>
      </c>
      <c r="Y1471" s="32">
        <v>4</v>
      </c>
      <c r="Z1471" s="32">
        <v>8</v>
      </c>
      <c r="AA1471" s="32">
        <v>16</v>
      </c>
      <c r="AB1471" s="34">
        <v>0</v>
      </c>
      <c r="AC1471" s="34">
        <v>0</v>
      </c>
      <c r="AD1471" s="34">
        <v>0</v>
      </c>
    </row>
    <row r="1472" spans="1:30" ht="12.75">
      <c r="A1472" s="11">
        <v>4497</v>
      </c>
      <c r="B1472" s="20" t="s">
        <v>872</v>
      </c>
      <c r="D1472" s="20" t="s">
        <v>3730</v>
      </c>
      <c r="E1472" s="20" t="s">
        <v>3751</v>
      </c>
      <c r="F1472" s="20" t="s">
        <v>3424</v>
      </c>
      <c r="G1472" s="48" t="s">
        <v>8289</v>
      </c>
      <c r="J1472" s="20" t="s">
        <v>7812</v>
      </c>
      <c r="K1472" s="20" t="s">
        <v>2809</v>
      </c>
      <c r="L1472" s="20" t="s">
        <v>1553</v>
      </c>
      <c r="N1472" s="12">
        <f t="shared" si="147"/>
        <v>79.25</v>
      </c>
      <c r="O1472" s="12">
        <f t="shared" si="140"/>
        <v>2.1133333333333333</v>
      </c>
      <c r="P1472" s="26">
        <v>75</v>
      </c>
      <c r="Q1472" s="30">
        <f t="shared" si="141"/>
        <v>16</v>
      </c>
      <c r="R1472" s="3">
        <f t="shared" si="142"/>
        <v>23</v>
      </c>
      <c r="S1472" s="3">
        <f t="shared" si="143"/>
        <v>23</v>
      </c>
      <c r="T1472" s="3">
        <f t="shared" si="144"/>
        <v>0</v>
      </c>
      <c r="U1472" s="29">
        <v>12</v>
      </c>
      <c r="V1472" s="10">
        <v>3</v>
      </c>
      <c r="W1472" s="32">
        <v>9</v>
      </c>
      <c r="X1472" s="29">
        <v>14</v>
      </c>
      <c r="Y1472" s="32">
        <v>5</v>
      </c>
      <c r="Z1472" s="32">
        <v>2</v>
      </c>
      <c r="AA1472" s="32">
        <v>16</v>
      </c>
      <c r="AB1472" s="34">
        <v>0</v>
      </c>
      <c r="AC1472" s="34">
        <v>0</v>
      </c>
      <c r="AD1472" s="34">
        <v>0</v>
      </c>
    </row>
    <row r="1473" spans="1:30" ht="12.75">
      <c r="A1473" s="11">
        <v>4497</v>
      </c>
      <c r="B1473" s="20" t="s">
        <v>872</v>
      </c>
      <c r="D1473" s="20" t="s">
        <v>3730</v>
      </c>
      <c r="E1473" s="20" t="s">
        <v>3751</v>
      </c>
      <c r="F1473" s="20" t="s">
        <v>3424</v>
      </c>
      <c r="G1473" s="48" t="s">
        <v>8298</v>
      </c>
      <c r="K1473" s="20" t="s">
        <v>2809</v>
      </c>
      <c r="L1473" s="20" t="s">
        <v>1553</v>
      </c>
      <c r="N1473" s="12">
        <f t="shared" si="147"/>
        <v>79.25</v>
      </c>
      <c r="O1473" s="12">
        <f t="shared" si="140"/>
        <v>2.0320512820512819</v>
      </c>
      <c r="P1473" s="26">
        <v>78</v>
      </c>
      <c r="Q1473" s="30">
        <f t="shared" si="141"/>
        <v>16</v>
      </c>
      <c r="R1473" s="3">
        <f t="shared" si="142"/>
        <v>23</v>
      </c>
      <c r="S1473" s="3">
        <f t="shared" si="143"/>
        <v>23</v>
      </c>
      <c r="T1473" s="3">
        <f t="shared" si="144"/>
        <v>0</v>
      </c>
      <c r="U1473" s="29">
        <v>12</v>
      </c>
      <c r="V1473" s="10">
        <v>3</v>
      </c>
      <c r="W1473" s="32">
        <v>9</v>
      </c>
      <c r="X1473" s="29">
        <v>14</v>
      </c>
      <c r="Y1473" s="32">
        <v>5</v>
      </c>
      <c r="Z1473" s="32">
        <v>2</v>
      </c>
      <c r="AA1473" s="32">
        <v>16</v>
      </c>
      <c r="AB1473" s="34">
        <v>0</v>
      </c>
      <c r="AC1473" s="34">
        <v>0</v>
      </c>
      <c r="AD1473" s="34">
        <v>0</v>
      </c>
    </row>
    <row r="1474" spans="1:30" ht="12.75">
      <c r="A1474" s="11">
        <v>562</v>
      </c>
      <c r="B1474" s="20" t="s">
        <v>868</v>
      </c>
      <c r="C1474" s="20" t="s">
        <v>7671</v>
      </c>
      <c r="D1474" s="20" t="s">
        <v>3730</v>
      </c>
      <c r="E1474" s="20" t="s">
        <v>3751</v>
      </c>
      <c r="F1474" s="20" t="s">
        <v>3424</v>
      </c>
      <c r="K1474" s="20" t="s">
        <v>2809</v>
      </c>
      <c r="L1474" s="20" t="s">
        <v>8487</v>
      </c>
      <c r="N1474" s="12">
        <f t="shared" si="147"/>
        <v>79.50</v>
      </c>
      <c r="O1474" s="12">
        <f t="shared" si="148" ref="O1474:O1537">N1474/(P1474*0.5)</f>
        <v>1.9875</v>
      </c>
      <c r="P1474" s="26">
        <v>80</v>
      </c>
      <c r="Q1474" s="30">
        <f t="shared" si="149" ref="Q1474:Q1537">MAX(Y1474:AD1474)</f>
        <v>16</v>
      </c>
      <c r="R1474" s="3">
        <f t="shared" si="150" ref="R1474:R1537">SUM(Y1474:AD1474)</f>
        <v>23</v>
      </c>
      <c r="S1474" s="3">
        <f t="shared" si="151" ref="S1474:S1537">SUM(Y1474:AA1474)</f>
        <v>23</v>
      </c>
      <c r="T1474" s="3">
        <f t="shared" si="152" ref="T1474:T1537">SUM(AB1474:AD1474)</f>
        <v>0</v>
      </c>
      <c r="U1474" s="29">
        <v>12</v>
      </c>
      <c r="V1474" s="10">
        <v>3</v>
      </c>
      <c r="W1474" s="32">
        <v>10</v>
      </c>
      <c r="X1474" s="29">
        <v>10</v>
      </c>
      <c r="Y1474" s="32">
        <v>5</v>
      </c>
      <c r="Z1474" s="32">
        <v>2</v>
      </c>
      <c r="AA1474" s="32">
        <v>16</v>
      </c>
      <c r="AB1474" s="34">
        <v>0</v>
      </c>
      <c r="AC1474" s="34">
        <v>0</v>
      </c>
      <c r="AD1474" s="34">
        <v>0</v>
      </c>
    </row>
    <row r="1475" spans="1:30" ht="12.75">
      <c r="A1475" s="11">
        <v>3750</v>
      </c>
      <c r="B1475" s="20" t="s">
        <v>872</v>
      </c>
      <c r="C1475" s="20" t="s">
        <v>7663</v>
      </c>
      <c r="D1475" s="20" t="s">
        <v>3730</v>
      </c>
      <c r="E1475" s="20" t="s">
        <v>3751</v>
      </c>
      <c r="F1475" s="20" t="s">
        <v>3424</v>
      </c>
      <c r="G1475" s="48" t="s">
        <v>5499</v>
      </c>
      <c r="K1475" s="20" t="s">
        <v>2809</v>
      </c>
      <c r="L1475" s="20" t="s">
        <v>3800</v>
      </c>
      <c r="N1475" s="12">
        <f t="shared" si="147"/>
        <v>79.25</v>
      </c>
      <c r="O1475" s="12">
        <f t="shared" si="148"/>
        <v>1.98125</v>
      </c>
      <c r="P1475" s="26">
        <v>80</v>
      </c>
      <c r="Q1475" s="30">
        <f t="shared" si="149"/>
        <v>16</v>
      </c>
      <c r="R1475" s="3">
        <f t="shared" si="150"/>
        <v>23</v>
      </c>
      <c r="S1475" s="3">
        <f t="shared" si="151"/>
        <v>23</v>
      </c>
      <c r="T1475" s="3">
        <f t="shared" si="152"/>
        <v>0</v>
      </c>
      <c r="U1475" s="29">
        <v>12</v>
      </c>
      <c r="V1475" s="10">
        <v>3</v>
      </c>
      <c r="W1475" s="32">
        <v>10</v>
      </c>
      <c r="X1475" s="29">
        <v>9</v>
      </c>
      <c r="Y1475" s="32">
        <v>5</v>
      </c>
      <c r="Z1475" s="32">
        <v>2</v>
      </c>
      <c r="AA1475" s="32">
        <v>16</v>
      </c>
      <c r="AB1475" s="34">
        <v>0</v>
      </c>
      <c r="AC1475" s="34">
        <v>0</v>
      </c>
      <c r="AD1475" s="34">
        <v>0</v>
      </c>
    </row>
    <row r="1476" spans="1:30" ht="12.75">
      <c r="A1476" s="11">
        <v>8017</v>
      </c>
      <c r="B1476" s="20" t="s">
        <v>872</v>
      </c>
      <c r="C1476" s="20" t="s">
        <v>7582</v>
      </c>
      <c r="D1476" s="20" t="s">
        <v>3730</v>
      </c>
      <c r="E1476" s="20" t="s">
        <v>3751</v>
      </c>
      <c r="F1476" s="20" t="s">
        <v>3424</v>
      </c>
      <c r="G1476" s="48" t="s">
        <v>8300</v>
      </c>
      <c r="J1476" s="20" t="s">
        <v>7812</v>
      </c>
      <c r="K1476" s="20" t="s">
        <v>2870</v>
      </c>
      <c r="L1476" s="20" t="s">
        <v>8135</v>
      </c>
      <c r="N1476" s="12">
        <f t="shared" si="147"/>
        <v>78</v>
      </c>
      <c r="O1476" s="12">
        <f t="shared" si="148"/>
        <v>2.7857142857142856</v>
      </c>
      <c r="P1476" s="26">
        <v>56</v>
      </c>
      <c r="Q1476" s="30">
        <f t="shared" si="149"/>
        <v>15</v>
      </c>
      <c r="R1476" s="3">
        <f t="shared" si="150"/>
        <v>23</v>
      </c>
      <c r="S1476" s="3">
        <f t="shared" si="151"/>
        <v>23</v>
      </c>
      <c r="T1476" s="3">
        <f t="shared" si="152"/>
        <v>0</v>
      </c>
      <c r="U1476" s="29">
        <v>11</v>
      </c>
      <c r="V1476" s="10">
        <v>5</v>
      </c>
      <c r="W1476" s="32">
        <v>8</v>
      </c>
      <c r="X1476" s="29">
        <v>6</v>
      </c>
      <c r="Y1476" s="32">
        <v>5</v>
      </c>
      <c r="Z1476" s="32">
        <v>3</v>
      </c>
      <c r="AA1476" s="32">
        <v>15</v>
      </c>
      <c r="AB1476" s="34">
        <v>0</v>
      </c>
      <c r="AC1476" s="34">
        <v>0</v>
      </c>
      <c r="AD1476" s="34">
        <v>0</v>
      </c>
    </row>
    <row r="1477" spans="1:30" ht="12.75">
      <c r="A1477" s="11">
        <v>48750</v>
      </c>
      <c r="B1477" s="20" t="s">
        <v>868</v>
      </c>
      <c r="C1477" s="20" t="s">
        <v>634</v>
      </c>
      <c r="D1477" s="20" t="s">
        <v>3730</v>
      </c>
      <c r="E1477" s="20" t="s">
        <v>3751</v>
      </c>
      <c r="F1477" s="20" t="s">
        <v>3424</v>
      </c>
      <c r="K1477" s="20" t="s">
        <v>774</v>
      </c>
      <c r="L1477" s="20" t="s">
        <v>4384</v>
      </c>
      <c r="N1477" s="12">
        <f t="shared" si="147"/>
        <v>85</v>
      </c>
      <c r="O1477" s="12">
        <f t="shared" si="148"/>
        <v>2.6153846153846154</v>
      </c>
      <c r="P1477" s="26">
        <v>65</v>
      </c>
      <c r="Q1477" s="30">
        <f t="shared" si="149"/>
        <v>15</v>
      </c>
      <c r="R1477" s="3">
        <f t="shared" si="150"/>
        <v>25</v>
      </c>
      <c r="S1477" s="3">
        <f t="shared" si="151"/>
        <v>25</v>
      </c>
      <c r="T1477" s="3">
        <f t="shared" si="152"/>
        <v>0</v>
      </c>
      <c r="U1477" s="29">
        <v>11</v>
      </c>
      <c r="V1477" s="10">
        <v>5</v>
      </c>
      <c r="W1477" s="32">
        <v>9</v>
      </c>
      <c r="X1477" s="29">
        <v>13</v>
      </c>
      <c r="Y1477" s="32">
        <v>3</v>
      </c>
      <c r="Z1477" s="32">
        <v>7</v>
      </c>
      <c r="AA1477" s="32">
        <v>15</v>
      </c>
      <c r="AB1477" s="34">
        <v>0</v>
      </c>
      <c r="AC1477" s="34">
        <v>0</v>
      </c>
      <c r="AD1477" s="34">
        <v>0</v>
      </c>
    </row>
    <row r="1478" spans="1:30" ht="12.75">
      <c r="A1478" s="11">
        <v>562</v>
      </c>
      <c r="B1478" s="20" t="s">
        <v>868</v>
      </c>
      <c r="C1478" s="20" t="s">
        <v>7643</v>
      </c>
      <c r="D1478" s="20" t="s">
        <v>3730</v>
      </c>
      <c r="E1478" s="20" t="s">
        <v>3751</v>
      </c>
      <c r="F1478" s="20" t="s">
        <v>3424</v>
      </c>
      <c r="K1478" s="20" t="s">
        <v>2867</v>
      </c>
      <c r="L1478" s="20" t="s">
        <v>1000</v>
      </c>
      <c r="N1478" s="12">
        <f t="shared" si="147"/>
        <v>76.75</v>
      </c>
      <c r="O1478" s="12">
        <f t="shared" si="148"/>
        <v>2.0466666666666669</v>
      </c>
      <c r="P1478" s="26">
        <v>75</v>
      </c>
      <c r="Q1478" s="30">
        <f t="shared" si="149"/>
        <v>15</v>
      </c>
      <c r="R1478" s="3">
        <f t="shared" si="150"/>
        <v>22</v>
      </c>
      <c r="S1478" s="3">
        <f t="shared" si="151"/>
        <v>22</v>
      </c>
      <c r="T1478" s="3">
        <f t="shared" si="152"/>
        <v>0</v>
      </c>
      <c r="U1478" s="29">
        <v>11</v>
      </c>
      <c r="V1478" s="10">
        <v>5</v>
      </c>
      <c r="W1478" s="32">
        <v>8</v>
      </c>
      <c r="X1478" s="29">
        <v>9</v>
      </c>
      <c r="Y1478" s="32">
        <v>2</v>
      </c>
      <c r="Z1478" s="32">
        <v>5</v>
      </c>
      <c r="AA1478" s="32">
        <v>15</v>
      </c>
      <c r="AB1478" s="34">
        <v>0</v>
      </c>
      <c r="AC1478" s="34">
        <v>0</v>
      </c>
      <c r="AD1478" s="34">
        <v>0</v>
      </c>
    </row>
    <row r="1479" spans="1:30" ht="12.75">
      <c r="A1479" s="11">
        <v>562</v>
      </c>
      <c r="B1479" s="20" t="s">
        <v>873</v>
      </c>
      <c r="D1479" s="20" t="s">
        <v>3730</v>
      </c>
      <c r="E1479" s="20" t="s">
        <v>3751</v>
      </c>
      <c r="K1479" s="20" t="s">
        <v>2868</v>
      </c>
      <c r="L1479" s="20" t="s">
        <v>726</v>
      </c>
      <c r="N1479" s="12">
        <f t="shared" si="147"/>
        <v>76.75</v>
      </c>
      <c r="O1479" s="12">
        <f t="shared" si="148"/>
        <v>2.0466666666666669</v>
      </c>
      <c r="P1479" s="26">
        <v>75</v>
      </c>
      <c r="Q1479" s="30">
        <f t="shared" si="149"/>
        <v>15</v>
      </c>
      <c r="R1479" s="3">
        <f t="shared" si="150"/>
        <v>22</v>
      </c>
      <c r="S1479" s="3">
        <f t="shared" si="151"/>
        <v>22</v>
      </c>
      <c r="T1479" s="3">
        <f t="shared" si="152"/>
        <v>0</v>
      </c>
      <c r="U1479" s="29">
        <v>11</v>
      </c>
      <c r="V1479" s="10">
        <v>5</v>
      </c>
      <c r="W1479" s="32">
        <v>8</v>
      </c>
      <c r="X1479" s="29">
        <v>9</v>
      </c>
      <c r="Y1479" s="32">
        <v>2</v>
      </c>
      <c r="Z1479" s="32">
        <v>5</v>
      </c>
      <c r="AA1479" s="32">
        <v>15</v>
      </c>
      <c r="AB1479" s="34">
        <v>0</v>
      </c>
      <c r="AC1479" s="34">
        <v>0</v>
      </c>
      <c r="AD1479" s="34">
        <v>0</v>
      </c>
    </row>
    <row r="1480" spans="1:30" ht="12.75">
      <c r="A1480" s="11">
        <v>3750000</v>
      </c>
      <c r="B1480" s="20" t="s">
        <v>868</v>
      </c>
      <c r="C1480" s="20" t="s">
        <v>7616</v>
      </c>
      <c r="D1480" s="20" t="s">
        <v>3730</v>
      </c>
      <c r="E1480" s="20" t="s">
        <v>3751</v>
      </c>
      <c r="F1480" s="20" t="s">
        <v>3424</v>
      </c>
      <c r="K1480" s="20" t="s">
        <v>2832</v>
      </c>
      <c r="L1480" s="20" t="s">
        <v>6500</v>
      </c>
      <c r="M1480" s="39" t="s">
        <v>8850</v>
      </c>
      <c r="N1480" s="12">
        <f t="shared" si="147"/>
        <v>81.25</v>
      </c>
      <c r="O1480" s="12">
        <f t="shared" si="148"/>
        <v>3.6111111111111112</v>
      </c>
      <c r="P1480" s="26">
        <v>45</v>
      </c>
      <c r="Q1480" s="30">
        <f t="shared" si="149"/>
        <v>15</v>
      </c>
      <c r="R1480" s="3">
        <f t="shared" si="150"/>
        <v>23</v>
      </c>
      <c r="S1480" s="3">
        <f t="shared" si="151"/>
        <v>23</v>
      </c>
      <c r="T1480" s="3">
        <f t="shared" si="152"/>
        <v>0</v>
      </c>
      <c r="U1480" s="29">
        <v>11</v>
      </c>
      <c r="V1480" s="10">
        <v>4</v>
      </c>
      <c r="W1480" s="32">
        <v>10</v>
      </c>
      <c r="X1480" s="29">
        <v>15</v>
      </c>
      <c r="Y1480" s="32">
        <v>2</v>
      </c>
      <c r="Z1480" s="32">
        <v>6</v>
      </c>
      <c r="AA1480" s="32">
        <v>15</v>
      </c>
      <c r="AB1480" s="34">
        <v>0</v>
      </c>
      <c r="AC1480" s="34">
        <v>0</v>
      </c>
      <c r="AD1480" s="34">
        <v>0</v>
      </c>
    </row>
    <row r="1481" spans="1:30" ht="12.75">
      <c r="A1481" s="11">
        <v>500000</v>
      </c>
      <c r="B1481" s="20" t="s">
        <v>868</v>
      </c>
      <c r="C1481" s="20" t="s">
        <v>7658</v>
      </c>
      <c r="D1481" s="20" t="s">
        <v>3730</v>
      </c>
      <c r="E1481" s="20" t="s">
        <v>3751</v>
      </c>
      <c r="F1481" s="20" t="s">
        <v>3424</v>
      </c>
      <c r="K1481" s="20" t="s">
        <v>2832</v>
      </c>
      <c r="L1481" s="20" t="s">
        <v>5692</v>
      </c>
      <c r="N1481" s="12">
        <f t="shared" si="147"/>
        <v>81.25</v>
      </c>
      <c r="O1481" s="12">
        <f t="shared" si="148"/>
        <v>3.6111111111111112</v>
      </c>
      <c r="P1481" s="26">
        <v>45</v>
      </c>
      <c r="Q1481" s="30">
        <f t="shared" si="149"/>
        <v>15</v>
      </c>
      <c r="R1481" s="3">
        <f t="shared" si="150"/>
        <v>23</v>
      </c>
      <c r="S1481" s="3">
        <f t="shared" si="151"/>
        <v>23</v>
      </c>
      <c r="T1481" s="3">
        <f t="shared" si="152"/>
        <v>0</v>
      </c>
      <c r="U1481" s="29">
        <v>11</v>
      </c>
      <c r="V1481" s="10">
        <v>4</v>
      </c>
      <c r="W1481" s="32">
        <v>10</v>
      </c>
      <c r="X1481" s="29">
        <v>15</v>
      </c>
      <c r="Y1481" s="32">
        <v>2</v>
      </c>
      <c r="Z1481" s="32">
        <v>6</v>
      </c>
      <c r="AA1481" s="32">
        <v>15</v>
      </c>
      <c r="AB1481" s="34">
        <v>0</v>
      </c>
      <c r="AC1481" s="34">
        <v>0</v>
      </c>
      <c r="AD1481" s="34">
        <v>0</v>
      </c>
    </row>
    <row r="1482" spans="1:30" ht="12.75">
      <c r="A1482" s="11">
        <v>406</v>
      </c>
      <c r="B1482" s="20" t="s">
        <v>868</v>
      </c>
      <c r="C1482" s="20" t="s">
        <v>7662</v>
      </c>
      <c r="D1482" s="20" t="s">
        <v>3730</v>
      </c>
      <c r="E1482" s="20" t="s">
        <v>3751</v>
      </c>
      <c r="F1482" s="20" t="s">
        <v>3424</v>
      </c>
      <c r="K1482" s="20" t="s">
        <v>2870</v>
      </c>
      <c r="L1482" s="20" t="s">
        <v>8488</v>
      </c>
      <c r="N1482" s="12">
        <f t="shared" si="147"/>
        <v>82.25</v>
      </c>
      <c r="O1482" s="12">
        <f t="shared" si="148"/>
        <v>2.35</v>
      </c>
      <c r="P1482" s="26">
        <v>70</v>
      </c>
      <c r="Q1482" s="30">
        <f t="shared" si="149"/>
        <v>15</v>
      </c>
      <c r="R1482" s="3">
        <f t="shared" si="150"/>
        <v>24</v>
      </c>
      <c r="S1482" s="3">
        <f t="shared" si="151"/>
        <v>24</v>
      </c>
      <c r="T1482" s="3">
        <f t="shared" si="152"/>
        <v>0</v>
      </c>
      <c r="U1482" s="29">
        <v>11</v>
      </c>
      <c r="V1482" s="10">
        <v>4</v>
      </c>
      <c r="W1482" s="32">
        <v>10</v>
      </c>
      <c r="X1482" s="29">
        <v>11</v>
      </c>
      <c r="Y1482" s="32">
        <v>5</v>
      </c>
      <c r="Z1482" s="32">
        <v>4</v>
      </c>
      <c r="AA1482" s="32">
        <v>15</v>
      </c>
      <c r="AB1482" s="34">
        <v>0</v>
      </c>
      <c r="AC1482" s="34">
        <v>0</v>
      </c>
      <c r="AD1482" s="34">
        <v>0</v>
      </c>
    </row>
    <row r="1483" spans="1:30" ht="12.75">
      <c r="A1483" s="11">
        <v>1875</v>
      </c>
      <c r="B1483" s="20" t="s">
        <v>870</v>
      </c>
      <c r="C1483" s="20" t="s">
        <v>1442</v>
      </c>
      <c r="D1483" s="20" t="s">
        <v>3730</v>
      </c>
      <c r="E1483" s="20" t="s">
        <v>3751</v>
      </c>
      <c r="F1483" s="20" t="s">
        <v>3424</v>
      </c>
      <c r="K1483" s="20" t="s">
        <v>2839</v>
      </c>
      <c r="L1483" s="20" t="s">
        <v>1448</v>
      </c>
      <c r="N1483" s="12">
        <f t="shared" si="147"/>
        <v>82.25</v>
      </c>
      <c r="O1483" s="12">
        <f t="shared" si="148"/>
        <v>2.35</v>
      </c>
      <c r="P1483" s="26">
        <v>70</v>
      </c>
      <c r="Q1483" s="30">
        <f t="shared" si="149"/>
        <v>15</v>
      </c>
      <c r="R1483" s="3">
        <f t="shared" si="150"/>
        <v>24</v>
      </c>
      <c r="S1483" s="3">
        <f t="shared" si="151"/>
        <v>24</v>
      </c>
      <c r="T1483" s="3">
        <f t="shared" si="152"/>
        <v>0</v>
      </c>
      <c r="U1483" s="29">
        <v>11</v>
      </c>
      <c r="V1483" s="10">
        <v>4</v>
      </c>
      <c r="W1483" s="32">
        <v>10</v>
      </c>
      <c r="X1483" s="29">
        <v>11</v>
      </c>
      <c r="Y1483" s="32">
        <v>5</v>
      </c>
      <c r="Z1483" s="32">
        <v>4</v>
      </c>
      <c r="AA1483" s="32">
        <v>15</v>
      </c>
      <c r="AB1483" s="34">
        <v>0</v>
      </c>
      <c r="AC1483" s="34">
        <v>0</v>
      </c>
      <c r="AD1483" s="34">
        <v>0</v>
      </c>
    </row>
    <row r="1484" spans="1:30" ht="12.75">
      <c r="A1484" s="11">
        <v>948057</v>
      </c>
      <c r="B1484" s="20" t="s">
        <v>870</v>
      </c>
      <c r="C1484" s="20" t="s">
        <v>3086</v>
      </c>
      <c r="D1484" s="20" t="s">
        <v>3730</v>
      </c>
      <c r="E1484" s="20" t="s">
        <v>3751</v>
      </c>
      <c r="F1484" s="20" t="s">
        <v>3424</v>
      </c>
      <c r="K1484" s="20" t="s">
        <v>2870</v>
      </c>
      <c r="L1484" s="20" t="s">
        <v>3117</v>
      </c>
      <c r="N1484" s="12">
        <f t="shared" si="147"/>
        <v>82.25</v>
      </c>
      <c r="O1484" s="12">
        <f t="shared" si="148"/>
        <v>2.35</v>
      </c>
      <c r="P1484" s="26">
        <v>70</v>
      </c>
      <c r="Q1484" s="30">
        <f t="shared" si="149"/>
        <v>15</v>
      </c>
      <c r="R1484" s="3">
        <f t="shared" si="150"/>
        <v>24</v>
      </c>
      <c r="S1484" s="3">
        <f t="shared" si="151"/>
        <v>24</v>
      </c>
      <c r="T1484" s="3">
        <f t="shared" si="152"/>
        <v>0</v>
      </c>
      <c r="U1484" s="29">
        <v>11</v>
      </c>
      <c r="V1484" s="10">
        <v>4</v>
      </c>
      <c r="W1484" s="32">
        <v>10</v>
      </c>
      <c r="X1484" s="29">
        <v>11</v>
      </c>
      <c r="Y1484" s="32">
        <v>5</v>
      </c>
      <c r="Z1484" s="32">
        <v>4</v>
      </c>
      <c r="AA1484" s="32">
        <v>15</v>
      </c>
      <c r="AB1484" s="34">
        <v>0</v>
      </c>
      <c r="AC1484" s="34">
        <v>0</v>
      </c>
      <c r="AD1484" s="34">
        <v>0</v>
      </c>
    </row>
    <row r="1485" spans="1:30" ht="12.75">
      <c r="A1485" s="11">
        <v>25000</v>
      </c>
      <c r="B1485" s="20" t="s">
        <v>870</v>
      </c>
      <c r="C1485" s="20" t="s">
        <v>2344</v>
      </c>
      <c r="D1485" s="20" t="s">
        <v>3730</v>
      </c>
      <c r="E1485" s="20" t="s">
        <v>3751</v>
      </c>
      <c r="F1485" s="20" t="s">
        <v>3424</v>
      </c>
      <c r="K1485" s="20" t="s">
        <v>2870</v>
      </c>
      <c r="L1485" s="20" t="s">
        <v>408</v>
      </c>
      <c r="N1485" s="12">
        <f t="shared" si="147"/>
        <v>82.25</v>
      </c>
      <c r="O1485" s="12">
        <f t="shared" si="148"/>
        <v>2.35</v>
      </c>
      <c r="P1485" s="26">
        <v>70</v>
      </c>
      <c r="Q1485" s="30">
        <f t="shared" si="149"/>
        <v>15</v>
      </c>
      <c r="R1485" s="3">
        <f t="shared" si="150"/>
        <v>24</v>
      </c>
      <c r="S1485" s="3">
        <f t="shared" si="151"/>
        <v>24</v>
      </c>
      <c r="T1485" s="3">
        <f t="shared" si="152"/>
        <v>0</v>
      </c>
      <c r="U1485" s="29">
        <v>11</v>
      </c>
      <c r="V1485" s="10">
        <v>4</v>
      </c>
      <c r="W1485" s="32">
        <v>10</v>
      </c>
      <c r="X1485" s="29">
        <v>11</v>
      </c>
      <c r="Y1485" s="32">
        <v>5</v>
      </c>
      <c r="Z1485" s="32">
        <v>4</v>
      </c>
      <c r="AA1485" s="32">
        <v>15</v>
      </c>
      <c r="AB1485" s="34">
        <v>0</v>
      </c>
      <c r="AC1485" s="34">
        <v>0</v>
      </c>
      <c r="AD1485" s="34">
        <v>0</v>
      </c>
    </row>
    <row r="1486" spans="1:30" ht="12.75">
      <c r="A1486" s="11">
        <v>8456</v>
      </c>
      <c r="B1486" s="20" t="s">
        <v>872</v>
      </c>
      <c r="D1486" s="20" t="s">
        <v>3730</v>
      </c>
      <c r="E1486" s="20" t="s">
        <v>3751</v>
      </c>
      <c r="F1486" s="20" t="s">
        <v>3424</v>
      </c>
      <c r="J1486" s="20" t="s">
        <v>7812</v>
      </c>
      <c r="K1486" s="20" t="s">
        <v>2870</v>
      </c>
      <c r="L1486" s="20" t="s">
        <v>8135</v>
      </c>
      <c r="N1486" s="12">
        <f t="shared" si="147"/>
        <v>81.75</v>
      </c>
      <c r="O1486" s="12">
        <f t="shared" si="148"/>
        <v>2.3357142857142859</v>
      </c>
      <c r="P1486" s="26">
        <v>70</v>
      </c>
      <c r="Q1486" s="30">
        <f t="shared" si="149"/>
        <v>15</v>
      </c>
      <c r="R1486" s="3">
        <f t="shared" si="150"/>
        <v>24</v>
      </c>
      <c r="S1486" s="3">
        <f t="shared" si="151"/>
        <v>24</v>
      </c>
      <c r="T1486" s="3">
        <f t="shared" si="152"/>
        <v>0</v>
      </c>
      <c r="U1486" s="29">
        <v>11</v>
      </c>
      <c r="V1486" s="10">
        <v>4</v>
      </c>
      <c r="W1486" s="32">
        <v>9</v>
      </c>
      <c r="X1486" s="29">
        <v>14</v>
      </c>
      <c r="Y1486" s="32">
        <v>5</v>
      </c>
      <c r="Z1486" s="32">
        <v>4</v>
      </c>
      <c r="AA1486" s="32">
        <v>15</v>
      </c>
      <c r="AB1486" s="34">
        <v>0</v>
      </c>
      <c r="AC1486" s="34">
        <v>0</v>
      </c>
      <c r="AD1486" s="34">
        <v>0</v>
      </c>
    </row>
    <row r="1487" spans="1:30" ht="12.75">
      <c r="A1487" s="11">
        <v>106115</v>
      </c>
      <c r="B1487" s="20" t="s">
        <v>872</v>
      </c>
      <c r="C1487" s="20" t="s">
        <v>6087</v>
      </c>
      <c r="D1487" s="20" t="s">
        <v>3730</v>
      </c>
      <c r="E1487" s="20" t="s">
        <v>3751</v>
      </c>
      <c r="F1487" s="20" t="s">
        <v>3424</v>
      </c>
      <c r="G1487" s="48" t="s">
        <v>8221</v>
      </c>
      <c r="J1487" s="20" t="s">
        <v>7812</v>
      </c>
      <c r="K1487" s="20" t="s">
        <v>771</v>
      </c>
      <c r="L1487" s="20" t="s">
        <v>2408</v>
      </c>
      <c r="N1487" s="12">
        <f t="shared" si="147"/>
        <v>79.50</v>
      </c>
      <c r="O1487" s="12">
        <f t="shared" si="148"/>
        <v>2.12</v>
      </c>
      <c r="P1487" s="26">
        <v>75</v>
      </c>
      <c r="Q1487" s="30">
        <f t="shared" si="149"/>
        <v>15</v>
      </c>
      <c r="R1487" s="3">
        <f t="shared" si="150"/>
        <v>24</v>
      </c>
      <c r="S1487" s="3">
        <f t="shared" si="151"/>
        <v>24</v>
      </c>
      <c r="T1487" s="3">
        <f t="shared" si="152"/>
        <v>0</v>
      </c>
      <c r="U1487" s="29">
        <v>11</v>
      </c>
      <c r="V1487" s="10">
        <v>3</v>
      </c>
      <c r="W1487" s="32">
        <v>10</v>
      </c>
      <c r="X1487" s="29">
        <v>6</v>
      </c>
      <c r="Y1487" s="32">
        <v>1</v>
      </c>
      <c r="Z1487" s="32">
        <v>8</v>
      </c>
      <c r="AA1487" s="32">
        <v>15</v>
      </c>
      <c r="AB1487" s="34">
        <v>0</v>
      </c>
      <c r="AC1487" s="34">
        <v>0</v>
      </c>
      <c r="AD1487" s="34">
        <v>0</v>
      </c>
    </row>
    <row r="1488" spans="1:30" ht="12.75">
      <c r="A1488" s="11">
        <v>223562</v>
      </c>
      <c r="B1488" s="20" t="s">
        <v>870</v>
      </c>
      <c r="C1488" s="20" t="s">
        <v>3434</v>
      </c>
      <c r="D1488" s="20" t="s">
        <v>3730</v>
      </c>
      <c r="E1488" s="20" t="s">
        <v>3751</v>
      </c>
      <c r="F1488" s="20" t="s">
        <v>3424</v>
      </c>
      <c r="K1488" s="20" t="s">
        <v>2870</v>
      </c>
      <c r="L1488" s="20" t="s">
        <v>443</v>
      </c>
      <c r="N1488" s="12">
        <f t="shared" si="147"/>
        <v>77</v>
      </c>
      <c r="O1488" s="12">
        <f t="shared" si="148"/>
        <v>2.1690140845070425</v>
      </c>
      <c r="P1488" s="26">
        <v>71</v>
      </c>
      <c r="Q1488" s="30">
        <f t="shared" si="149"/>
        <v>15</v>
      </c>
      <c r="R1488" s="3">
        <f t="shared" si="150"/>
        <v>25</v>
      </c>
      <c r="S1488" s="3">
        <f t="shared" si="151"/>
        <v>25</v>
      </c>
      <c r="T1488" s="3">
        <f t="shared" si="152"/>
        <v>0</v>
      </c>
      <c r="U1488" s="29">
        <v>7</v>
      </c>
      <c r="V1488" s="10">
        <v>2</v>
      </c>
      <c r="W1488" s="32">
        <v>10</v>
      </c>
      <c r="X1488" s="29">
        <v>10</v>
      </c>
      <c r="Y1488" s="32">
        <v>5</v>
      </c>
      <c r="Z1488" s="32">
        <v>5</v>
      </c>
      <c r="AA1488" s="32">
        <v>15</v>
      </c>
      <c r="AB1488" s="34">
        <v>0</v>
      </c>
      <c r="AC1488" s="34">
        <v>0</v>
      </c>
      <c r="AD1488" s="34">
        <v>0</v>
      </c>
    </row>
    <row r="1489" spans="1:30" ht="12.75">
      <c r="A1489" s="11">
        <v>11261</v>
      </c>
      <c r="B1489" s="20" t="s">
        <v>876</v>
      </c>
      <c r="D1489" s="20" t="s">
        <v>3730</v>
      </c>
      <c r="E1489" s="20" t="s">
        <v>3751</v>
      </c>
      <c r="F1489" s="20" t="s">
        <v>3424</v>
      </c>
      <c r="K1489" s="20" t="s">
        <v>774</v>
      </c>
      <c r="L1489" s="20" t="s">
        <v>442</v>
      </c>
      <c r="N1489" s="12">
        <f t="shared" si="147"/>
        <v>81.50</v>
      </c>
      <c r="O1489" s="12">
        <f t="shared" si="148"/>
        <v>2.5076923076923077</v>
      </c>
      <c r="P1489" s="26">
        <v>65</v>
      </c>
      <c r="Q1489" s="30">
        <f t="shared" si="149"/>
        <v>14</v>
      </c>
      <c r="R1489" s="3">
        <f t="shared" si="150"/>
        <v>24</v>
      </c>
      <c r="S1489" s="3">
        <f t="shared" si="151"/>
        <v>24</v>
      </c>
      <c r="T1489" s="3">
        <f t="shared" si="152"/>
        <v>0</v>
      </c>
      <c r="U1489" s="29">
        <v>11</v>
      </c>
      <c r="V1489" s="10">
        <v>6</v>
      </c>
      <c r="W1489" s="32">
        <v>8</v>
      </c>
      <c r="X1489" s="29">
        <v>6</v>
      </c>
      <c r="Y1489" s="32">
        <v>3</v>
      </c>
      <c r="Z1489" s="32">
        <v>7</v>
      </c>
      <c r="AA1489" s="32">
        <v>14</v>
      </c>
      <c r="AB1489" s="34">
        <v>0</v>
      </c>
      <c r="AC1489" s="34">
        <v>0</v>
      </c>
      <c r="AD1489" s="34">
        <v>0</v>
      </c>
    </row>
    <row r="1490" spans="1:30" ht="12.75">
      <c r="A1490" s="11">
        <v>10725</v>
      </c>
      <c r="B1490" s="20" t="s">
        <v>872</v>
      </c>
      <c r="C1490" s="20" t="s">
        <v>7626</v>
      </c>
      <c r="D1490" s="20" t="s">
        <v>3730</v>
      </c>
      <c r="E1490" s="20" t="s">
        <v>3751</v>
      </c>
      <c r="F1490" s="20" t="s">
        <v>3424</v>
      </c>
      <c r="K1490" s="20" t="s">
        <v>2871</v>
      </c>
      <c r="L1490" s="20" t="s">
        <v>1528</v>
      </c>
      <c r="N1490" s="12">
        <f t="shared" si="147"/>
        <v>81.25</v>
      </c>
      <c r="O1490" s="12">
        <f t="shared" si="148"/>
        <v>2.50</v>
      </c>
      <c r="P1490" s="26">
        <v>65</v>
      </c>
      <c r="Q1490" s="30">
        <f t="shared" si="149"/>
        <v>14</v>
      </c>
      <c r="R1490" s="3">
        <f t="shared" si="150"/>
        <v>24</v>
      </c>
      <c r="S1490" s="3">
        <f t="shared" si="151"/>
        <v>24</v>
      </c>
      <c r="T1490" s="3">
        <f t="shared" si="152"/>
        <v>0</v>
      </c>
      <c r="U1490" s="29">
        <v>11</v>
      </c>
      <c r="V1490" s="10">
        <v>5</v>
      </c>
      <c r="W1490" s="32">
        <v>9</v>
      </c>
      <c r="X1490" s="29">
        <v>6</v>
      </c>
      <c r="Y1490" s="32">
        <v>3</v>
      </c>
      <c r="Z1490" s="32">
        <v>7</v>
      </c>
      <c r="AA1490" s="32">
        <v>14</v>
      </c>
      <c r="AB1490" s="34">
        <v>0</v>
      </c>
      <c r="AC1490" s="34">
        <v>0</v>
      </c>
      <c r="AD1490" s="34">
        <v>0</v>
      </c>
    </row>
    <row r="1491" spans="1:30" ht="12.75">
      <c r="A1491" s="11">
        <v>3050000</v>
      </c>
      <c r="B1491" s="20" t="s">
        <v>868</v>
      </c>
      <c r="C1491" s="20" t="s">
        <v>7773</v>
      </c>
      <c r="D1491" s="20" t="s">
        <v>3730</v>
      </c>
      <c r="E1491" s="20" t="s">
        <v>3751</v>
      </c>
      <c r="F1491" s="20" t="s">
        <v>3424</v>
      </c>
      <c r="K1491" s="20" t="s">
        <v>2832</v>
      </c>
      <c r="L1491" s="20" t="s">
        <v>7691</v>
      </c>
      <c r="M1491" s="39" t="s">
        <v>8846</v>
      </c>
      <c r="N1491" s="12">
        <f t="shared" si="147"/>
        <v>72</v>
      </c>
      <c r="O1491" s="12">
        <f t="shared" si="148"/>
        <v>3.20</v>
      </c>
      <c r="P1491" s="26">
        <v>45</v>
      </c>
      <c r="Q1491" s="30">
        <f t="shared" si="149"/>
        <v>14</v>
      </c>
      <c r="R1491" s="3">
        <f t="shared" si="150"/>
        <v>20</v>
      </c>
      <c r="S1491" s="3">
        <f t="shared" si="151"/>
        <v>20</v>
      </c>
      <c r="T1491" s="3">
        <f t="shared" si="152"/>
        <v>0</v>
      </c>
      <c r="U1491" s="29">
        <v>11</v>
      </c>
      <c r="V1491" s="10">
        <v>3</v>
      </c>
      <c r="W1491" s="32">
        <v>9</v>
      </c>
      <c r="X1491" s="29">
        <v>13</v>
      </c>
      <c r="Y1491" s="32">
        <v>1</v>
      </c>
      <c r="Z1491" s="32">
        <v>5</v>
      </c>
      <c r="AA1491" s="32">
        <v>14</v>
      </c>
      <c r="AB1491" s="34">
        <v>0</v>
      </c>
      <c r="AC1491" s="34">
        <v>0</v>
      </c>
      <c r="AD1491" s="34">
        <v>0</v>
      </c>
    </row>
    <row r="1492" spans="1:30" ht="12.75">
      <c r="A1492" s="11">
        <v>1095000</v>
      </c>
      <c r="B1492" s="20" t="s">
        <v>868</v>
      </c>
      <c r="C1492" s="20" t="s">
        <v>7647</v>
      </c>
      <c r="D1492" s="20" t="s">
        <v>3730</v>
      </c>
      <c r="E1492" s="20" t="s">
        <v>3751</v>
      </c>
      <c r="F1492" s="20" t="s">
        <v>3424</v>
      </c>
      <c r="K1492" s="20" t="s">
        <v>2832</v>
      </c>
      <c r="L1492" s="20" t="s">
        <v>6006</v>
      </c>
      <c r="N1492" s="12">
        <f t="shared" si="147"/>
        <v>72</v>
      </c>
      <c r="O1492" s="12">
        <f t="shared" si="148"/>
        <v>3.20</v>
      </c>
      <c r="P1492" s="26">
        <v>45</v>
      </c>
      <c r="Q1492" s="30">
        <f t="shared" si="149"/>
        <v>14</v>
      </c>
      <c r="R1492" s="3">
        <f t="shared" si="150"/>
        <v>20</v>
      </c>
      <c r="S1492" s="3">
        <f t="shared" si="151"/>
        <v>20</v>
      </c>
      <c r="T1492" s="3">
        <f t="shared" si="152"/>
        <v>0</v>
      </c>
      <c r="U1492" s="29">
        <v>11</v>
      </c>
      <c r="V1492" s="10">
        <v>3</v>
      </c>
      <c r="W1492" s="32">
        <v>9</v>
      </c>
      <c r="X1492" s="29">
        <v>13</v>
      </c>
      <c r="Y1492" s="32">
        <v>1</v>
      </c>
      <c r="Z1492" s="32">
        <v>5</v>
      </c>
      <c r="AA1492" s="32">
        <v>14</v>
      </c>
      <c r="AB1492" s="34">
        <v>0</v>
      </c>
      <c r="AC1492" s="34">
        <v>0</v>
      </c>
      <c r="AD1492" s="34">
        <v>0</v>
      </c>
    </row>
    <row r="1493" spans="1:30" ht="12.75">
      <c r="A1493" s="11">
        <v>565555</v>
      </c>
      <c r="B1493" s="20" t="s">
        <v>872</v>
      </c>
      <c r="D1493" s="20" t="s">
        <v>3730</v>
      </c>
      <c r="E1493" s="20" t="s">
        <v>3751</v>
      </c>
      <c r="F1493" s="20" t="s">
        <v>3424</v>
      </c>
      <c r="J1493" s="20" t="s">
        <v>7812</v>
      </c>
      <c r="K1493" s="20" t="s">
        <v>2832</v>
      </c>
      <c r="L1493" s="20" t="s">
        <v>894</v>
      </c>
      <c r="N1493" s="12">
        <f t="shared" si="147"/>
        <v>72.75</v>
      </c>
      <c r="O1493" s="12">
        <f t="shared" si="148"/>
        <v>2.5526315789473686</v>
      </c>
      <c r="P1493" s="26">
        <v>57</v>
      </c>
      <c r="Q1493" s="30">
        <f t="shared" si="149"/>
        <v>14</v>
      </c>
      <c r="R1493" s="3">
        <f t="shared" si="150"/>
        <v>21</v>
      </c>
      <c r="S1493" s="3">
        <f t="shared" si="151"/>
        <v>21</v>
      </c>
      <c r="T1493" s="3">
        <f t="shared" si="152"/>
        <v>0</v>
      </c>
      <c r="U1493" s="29">
        <v>10</v>
      </c>
      <c r="V1493" s="10">
        <v>3</v>
      </c>
      <c r="W1493" s="32">
        <v>8</v>
      </c>
      <c r="X1493" s="29">
        <v>17</v>
      </c>
      <c r="Y1493" s="32">
        <v>1</v>
      </c>
      <c r="Z1493" s="32">
        <v>6</v>
      </c>
      <c r="AA1493" s="32">
        <v>14</v>
      </c>
      <c r="AB1493" s="34">
        <v>0</v>
      </c>
      <c r="AC1493" s="34">
        <v>0</v>
      </c>
      <c r="AD1493" s="34">
        <v>0</v>
      </c>
    </row>
    <row r="1494" spans="1:30" ht="12.75">
      <c r="A1494" s="11">
        <v>76560</v>
      </c>
      <c r="B1494" s="20" t="s">
        <v>872</v>
      </c>
      <c r="D1494" s="20" t="s">
        <v>3730</v>
      </c>
      <c r="E1494" s="20" t="s">
        <v>3751</v>
      </c>
      <c r="F1494" s="20" t="s">
        <v>3424</v>
      </c>
      <c r="K1494" s="20" t="s">
        <v>2832</v>
      </c>
      <c r="L1494" s="20" t="s">
        <v>5870</v>
      </c>
      <c r="N1494" s="12">
        <f t="shared" si="147"/>
        <v>71.25</v>
      </c>
      <c r="O1494" s="12">
        <f t="shared" si="148"/>
        <v>2.50</v>
      </c>
      <c r="P1494" s="26">
        <v>57</v>
      </c>
      <c r="Q1494" s="30">
        <f t="shared" si="149"/>
        <v>14</v>
      </c>
      <c r="R1494" s="3">
        <f t="shared" si="150"/>
        <v>21</v>
      </c>
      <c r="S1494" s="3">
        <f t="shared" si="151"/>
        <v>21</v>
      </c>
      <c r="T1494" s="3">
        <f t="shared" si="152"/>
        <v>0</v>
      </c>
      <c r="U1494" s="29">
        <v>10</v>
      </c>
      <c r="V1494" s="10">
        <v>2</v>
      </c>
      <c r="W1494" s="32">
        <v>9</v>
      </c>
      <c r="X1494" s="29">
        <v>12</v>
      </c>
      <c r="Y1494" s="32">
        <v>1</v>
      </c>
      <c r="Z1494" s="32">
        <v>6</v>
      </c>
      <c r="AA1494" s="32">
        <v>14</v>
      </c>
      <c r="AB1494" s="34">
        <v>0</v>
      </c>
      <c r="AC1494" s="34">
        <v>0</v>
      </c>
      <c r="AD1494" s="34">
        <v>0</v>
      </c>
    </row>
    <row r="1495" spans="1:30" ht="12.75">
      <c r="A1495" s="11">
        <v>11250</v>
      </c>
      <c r="B1495" s="20" t="s">
        <v>871</v>
      </c>
      <c r="C1495" s="20" t="s">
        <v>3563</v>
      </c>
      <c r="D1495" s="20" t="s">
        <v>3730</v>
      </c>
      <c r="E1495" s="20" t="s">
        <v>3751</v>
      </c>
      <c r="F1495" s="20" t="s">
        <v>3424</v>
      </c>
      <c r="K1495" s="20" t="s">
        <v>2870</v>
      </c>
      <c r="L1495" s="20" t="s">
        <v>3613</v>
      </c>
      <c r="N1495" s="12">
        <f t="shared" si="147"/>
        <v>71</v>
      </c>
      <c r="O1495" s="12">
        <f t="shared" si="148"/>
        <v>2</v>
      </c>
      <c r="P1495" s="26">
        <v>71</v>
      </c>
      <c r="Q1495" s="30">
        <f t="shared" si="149"/>
        <v>14</v>
      </c>
      <c r="R1495" s="3">
        <f t="shared" si="150"/>
        <v>22</v>
      </c>
      <c r="S1495" s="3">
        <f t="shared" si="151"/>
        <v>22</v>
      </c>
      <c r="T1495" s="3">
        <f t="shared" si="152"/>
        <v>0</v>
      </c>
      <c r="U1495" s="29">
        <v>7</v>
      </c>
      <c r="V1495" s="10">
        <v>2</v>
      </c>
      <c r="W1495" s="32">
        <v>10</v>
      </c>
      <c r="X1495" s="29">
        <v>10</v>
      </c>
      <c r="Y1495" s="32">
        <v>4</v>
      </c>
      <c r="Z1495" s="32">
        <v>4</v>
      </c>
      <c r="AA1495" s="32">
        <v>14</v>
      </c>
      <c r="AB1495" s="34">
        <v>0</v>
      </c>
      <c r="AC1495" s="34">
        <v>0</v>
      </c>
      <c r="AD1495" s="34">
        <v>0</v>
      </c>
    </row>
    <row r="1496" spans="1:30" ht="12.75">
      <c r="A1496" s="11">
        <v>406</v>
      </c>
      <c r="B1496" s="20" t="s">
        <v>871</v>
      </c>
      <c r="C1496" s="20" t="s">
        <v>1619</v>
      </c>
      <c r="D1496" s="20" t="s">
        <v>3730</v>
      </c>
      <c r="E1496" s="20" t="s">
        <v>3751</v>
      </c>
      <c r="F1496" s="20" t="s">
        <v>3424</v>
      </c>
      <c r="K1496" s="20" t="s">
        <v>2870</v>
      </c>
      <c r="L1496" s="20" t="s">
        <v>775</v>
      </c>
      <c r="N1496" s="12">
        <f t="shared" si="147"/>
        <v>71</v>
      </c>
      <c r="O1496" s="12">
        <f t="shared" si="148"/>
        <v>2</v>
      </c>
      <c r="P1496" s="26">
        <v>71</v>
      </c>
      <c r="Q1496" s="30">
        <f t="shared" si="149"/>
        <v>14</v>
      </c>
      <c r="R1496" s="3">
        <f t="shared" si="150"/>
        <v>22</v>
      </c>
      <c r="S1496" s="3">
        <f t="shared" si="151"/>
        <v>22</v>
      </c>
      <c r="T1496" s="3">
        <f t="shared" si="152"/>
        <v>0</v>
      </c>
      <c r="U1496" s="29">
        <v>7</v>
      </c>
      <c r="V1496" s="10">
        <v>2</v>
      </c>
      <c r="W1496" s="32">
        <v>10</v>
      </c>
      <c r="X1496" s="29">
        <v>10</v>
      </c>
      <c r="Y1496" s="32">
        <v>4</v>
      </c>
      <c r="Z1496" s="32">
        <v>4</v>
      </c>
      <c r="AA1496" s="32">
        <v>14</v>
      </c>
      <c r="AB1496" s="34">
        <v>0</v>
      </c>
      <c r="AC1496" s="34">
        <v>0</v>
      </c>
      <c r="AD1496" s="34">
        <v>0</v>
      </c>
    </row>
    <row r="1497" spans="1:30" ht="12.75">
      <c r="A1497" s="11">
        <v>12500</v>
      </c>
      <c r="B1497" s="20" t="s">
        <v>2247</v>
      </c>
      <c r="C1497" s="20" t="s">
        <v>5011</v>
      </c>
      <c r="D1497" s="20" t="s">
        <v>3730</v>
      </c>
      <c r="E1497" s="20" t="s">
        <v>3751</v>
      </c>
      <c r="F1497" s="20" t="s">
        <v>3424</v>
      </c>
      <c r="K1497" s="20" t="s">
        <v>2809</v>
      </c>
      <c r="L1497" s="20" t="s">
        <v>3829</v>
      </c>
      <c r="N1497" s="12">
        <f t="shared" si="147"/>
        <v>53.75</v>
      </c>
      <c r="O1497" s="12">
        <f t="shared" si="148"/>
        <v>1.2215909090909092</v>
      </c>
      <c r="P1497" s="26">
        <v>88</v>
      </c>
      <c r="Q1497" s="30">
        <f t="shared" si="149"/>
        <v>14</v>
      </c>
      <c r="R1497" s="3">
        <f t="shared" si="150"/>
        <v>14</v>
      </c>
      <c r="S1497" s="3">
        <f t="shared" si="151"/>
        <v>14</v>
      </c>
      <c r="T1497" s="3">
        <f t="shared" si="152"/>
        <v>0</v>
      </c>
      <c r="U1497" s="29">
        <v>7</v>
      </c>
      <c r="V1497" s="10">
        <v>2</v>
      </c>
      <c r="W1497" s="32">
        <v>9</v>
      </c>
      <c r="X1497" s="29">
        <v>10</v>
      </c>
      <c r="Y1497" s="32">
        <v>0</v>
      </c>
      <c r="Z1497" s="32">
        <v>0</v>
      </c>
      <c r="AA1497" s="32">
        <v>14</v>
      </c>
      <c r="AB1497" s="34">
        <v>0</v>
      </c>
      <c r="AC1497" s="34">
        <v>0</v>
      </c>
      <c r="AD1497" s="34">
        <v>0</v>
      </c>
    </row>
    <row r="1498" spans="1:30" ht="12.75">
      <c r="A1498" s="11">
        <v>272811</v>
      </c>
      <c r="B1498" s="20" t="s">
        <v>872</v>
      </c>
      <c r="D1498" s="20" t="s">
        <v>3730</v>
      </c>
      <c r="E1498" s="20" t="s">
        <v>3751</v>
      </c>
      <c r="F1498" s="20" t="s">
        <v>3424</v>
      </c>
      <c r="G1498" s="48" t="s">
        <v>8274</v>
      </c>
      <c r="J1498" s="20" t="s">
        <v>7812</v>
      </c>
      <c r="K1498" s="20" t="s">
        <v>771</v>
      </c>
      <c r="L1498" s="20" t="s">
        <v>4259</v>
      </c>
      <c r="N1498" s="12">
        <f t="shared" si="147"/>
        <v>71</v>
      </c>
      <c r="O1498" s="12">
        <f t="shared" si="148"/>
        <v>3.9444444444444446</v>
      </c>
      <c r="P1498" s="26">
        <v>36</v>
      </c>
      <c r="Q1498" s="30">
        <f t="shared" si="149"/>
        <v>13</v>
      </c>
      <c r="R1498" s="3">
        <f t="shared" si="150"/>
        <v>19</v>
      </c>
      <c r="S1498" s="3">
        <f t="shared" si="151"/>
        <v>19</v>
      </c>
      <c r="T1498" s="3">
        <f t="shared" si="152"/>
        <v>0</v>
      </c>
      <c r="U1498" s="29">
        <v>10</v>
      </c>
      <c r="V1498" s="10">
        <v>7</v>
      </c>
      <c r="W1498" s="32">
        <v>6</v>
      </c>
      <c r="X1498" s="29">
        <v>12</v>
      </c>
      <c r="Y1498" s="32">
        <v>1</v>
      </c>
      <c r="Z1498" s="32">
        <v>5</v>
      </c>
      <c r="AA1498" s="32">
        <v>13</v>
      </c>
      <c r="AB1498" s="34">
        <v>0</v>
      </c>
      <c r="AC1498" s="34">
        <v>0</v>
      </c>
      <c r="AD1498" s="34">
        <v>0</v>
      </c>
    </row>
    <row r="1499" spans="1:30" ht="12.75">
      <c r="A1499" s="11">
        <v>261598</v>
      </c>
      <c r="B1499" s="20" t="s">
        <v>872</v>
      </c>
      <c r="D1499" s="20" t="s">
        <v>3730</v>
      </c>
      <c r="E1499" s="20" t="s">
        <v>3751</v>
      </c>
      <c r="F1499" s="20" t="s">
        <v>3424</v>
      </c>
      <c r="G1499" s="48" t="s">
        <v>8209</v>
      </c>
      <c r="K1499" s="20" t="s">
        <v>771</v>
      </c>
      <c r="L1499" s="20" t="s">
        <v>4259</v>
      </c>
      <c r="N1499" s="12">
        <f t="shared" si="153" ref="N1499:N1530">2*S1499+2*T1499+U1499+1.5*V1499+1.25*W1499+0.25*X1499+2</f>
        <v>71</v>
      </c>
      <c r="O1499" s="12">
        <f t="shared" si="148"/>
        <v>3.9444444444444446</v>
      </c>
      <c r="P1499" s="26">
        <v>36</v>
      </c>
      <c r="Q1499" s="30">
        <f t="shared" si="149"/>
        <v>13</v>
      </c>
      <c r="R1499" s="3">
        <f t="shared" si="150"/>
        <v>19</v>
      </c>
      <c r="S1499" s="3">
        <f t="shared" si="151"/>
        <v>19</v>
      </c>
      <c r="T1499" s="3">
        <f t="shared" si="152"/>
        <v>0</v>
      </c>
      <c r="U1499" s="29">
        <v>10</v>
      </c>
      <c r="V1499" s="10">
        <v>7</v>
      </c>
      <c r="W1499" s="32">
        <v>6</v>
      </c>
      <c r="X1499" s="29">
        <v>12</v>
      </c>
      <c r="Y1499" s="32">
        <v>1</v>
      </c>
      <c r="Z1499" s="32">
        <v>5</v>
      </c>
      <c r="AA1499" s="32">
        <v>13</v>
      </c>
      <c r="AB1499" s="34">
        <v>0</v>
      </c>
      <c r="AC1499" s="34">
        <v>0</v>
      </c>
      <c r="AD1499" s="34">
        <v>0</v>
      </c>
    </row>
    <row r="1500" spans="1:30" ht="12.75">
      <c r="A1500" s="11">
        <v>207217</v>
      </c>
      <c r="B1500" s="20" t="s">
        <v>872</v>
      </c>
      <c r="C1500" s="20" t="s">
        <v>7553</v>
      </c>
      <c r="D1500" s="20" t="s">
        <v>3730</v>
      </c>
      <c r="E1500" s="20" t="s">
        <v>3751</v>
      </c>
      <c r="F1500" s="20" t="s">
        <v>3424</v>
      </c>
      <c r="G1500" s="48" t="s">
        <v>8228</v>
      </c>
      <c r="J1500" s="20" t="s">
        <v>7812</v>
      </c>
      <c r="K1500" s="20" t="s">
        <v>2868</v>
      </c>
      <c r="L1500" s="20" t="s">
        <v>8137</v>
      </c>
      <c r="N1500" s="12">
        <f t="shared" si="153"/>
        <v>67.75</v>
      </c>
      <c r="O1500" s="12">
        <f t="shared" si="148"/>
        <v>3.0111111111111111</v>
      </c>
      <c r="P1500" s="26">
        <v>45</v>
      </c>
      <c r="Q1500" s="30">
        <f t="shared" si="149"/>
        <v>13</v>
      </c>
      <c r="R1500" s="3">
        <f t="shared" si="150"/>
        <v>18</v>
      </c>
      <c r="S1500" s="3">
        <f t="shared" si="151"/>
        <v>18</v>
      </c>
      <c r="T1500" s="3">
        <f t="shared" si="152"/>
        <v>0</v>
      </c>
      <c r="U1500" s="29">
        <v>10</v>
      </c>
      <c r="V1500" s="10">
        <v>7</v>
      </c>
      <c r="W1500" s="32">
        <v>5</v>
      </c>
      <c r="X1500" s="29">
        <v>12</v>
      </c>
      <c r="Y1500" s="32">
        <v>2</v>
      </c>
      <c r="Z1500" s="32">
        <v>3</v>
      </c>
      <c r="AA1500" s="32">
        <v>13</v>
      </c>
      <c r="AB1500" s="34">
        <v>0</v>
      </c>
      <c r="AC1500" s="34">
        <v>0</v>
      </c>
      <c r="AD1500" s="34">
        <v>0</v>
      </c>
    </row>
    <row r="1501" spans="1:30" ht="12.75">
      <c r="A1501" s="11">
        <v>7353</v>
      </c>
      <c r="B1501" s="20" t="s">
        <v>872</v>
      </c>
      <c r="D1501" s="20" t="s">
        <v>3730</v>
      </c>
      <c r="E1501" s="20" t="s">
        <v>3751</v>
      </c>
      <c r="F1501" s="20" t="s">
        <v>3424</v>
      </c>
      <c r="K1501" s="20" t="s">
        <v>2871</v>
      </c>
      <c r="L1501" s="20" t="s">
        <v>1528</v>
      </c>
      <c r="N1501" s="12">
        <f t="shared" si="153"/>
        <v>73.25</v>
      </c>
      <c r="O1501" s="12">
        <f t="shared" si="148"/>
        <v>3.1170212765957448</v>
      </c>
      <c r="P1501" s="26">
        <v>47</v>
      </c>
      <c r="Q1501" s="30">
        <f t="shared" si="149"/>
        <v>13</v>
      </c>
      <c r="R1501" s="3">
        <f t="shared" si="150"/>
        <v>21</v>
      </c>
      <c r="S1501" s="3">
        <f t="shared" si="151"/>
        <v>21</v>
      </c>
      <c r="T1501" s="3">
        <f t="shared" si="152"/>
        <v>0</v>
      </c>
      <c r="U1501" s="29">
        <v>10</v>
      </c>
      <c r="V1501" s="10">
        <v>6</v>
      </c>
      <c r="W1501" s="32">
        <v>7</v>
      </c>
      <c r="X1501" s="29">
        <v>6</v>
      </c>
      <c r="Y1501" s="32">
        <v>3</v>
      </c>
      <c r="Z1501" s="32">
        <v>5</v>
      </c>
      <c r="AA1501" s="32">
        <v>13</v>
      </c>
      <c r="AB1501" s="34">
        <v>0</v>
      </c>
      <c r="AC1501" s="34">
        <v>0</v>
      </c>
      <c r="AD1501" s="34">
        <v>0</v>
      </c>
    </row>
    <row r="1502" spans="1:30" ht="12.75">
      <c r="A1502" s="11">
        <v>7507</v>
      </c>
      <c r="B1502" s="20" t="s">
        <v>872</v>
      </c>
      <c r="D1502" s="20" t="s">
        <v>3730</v>
      </c>
      <c r="E1502" s="20" t="s">
        <v>3751</v>
      </c>
      <c r="F1502" s="20" t="s">
        <v>3424</v>
      </c>
      <c r="K1502" s="20" t="s">
        <v>774</v>
      </c>
      <c r="L1502" s="20" t="s">
        <v>1536</v>
      </c>
      <c r="N1502" s="12">
        <f t="shared" si="153"/>
        <v>73.25</v>
      </c>
      <c r="O1502" s="12">
        <f t="shared" si="148"/>
        <v>3.1170212765957448</v>
      </c>
      <c r="P1502" s="26">
        <v>47</v>
      </c>
      <c r="Q1502" s="30">
        <f t="shared" si="149"/>
        <v>13</v>
      </c>
      <c r="R1502" s="3">
        <f t="shared" si="150"/>
        <v>21</v>
      </c>
      <c r="S1502" s="3">
        <f t="shared" si="151"/>
        <v>21</v>
      </c>
      <c r="T1502" s="3">
        <f t="shared" si="152"/>
        <v>0</v>
      </c>
      <c r="U1502" s="29">
        <v>10</v>
      </c>
      <c r="V1502" s="10">
        <v>6</v>
      </c>
      <c r="W1502" s="32">
        <v>7</v>
      </c>
      <c r="X1502" s="29">
        <v>6</v>
      </c>
      <c r="Y1502" s="32">
        <v>3</v>
      </c>
      <c r="Z1502" s="32">
        <v>5</v>
      </c>
      <c r="AA1502" s="32">
        <v>13</v>
      </c>
      <c r="AB1502" s="34">
        <v>0</v>
      </c>
      <c r="AC1502" s="34">
        <v>0</v>
      </c>
      <c r="AD1502" s="34">
        <v>0</v>
      </c>
    </row>
    <row r="1503" spans="1:30" ht="12.75">
      <c r="A1503" s="11">
        <v>73</v>
      </c>
      <c r="B1503" s="20" t="s">
        <v>868</v>
      </c>
      <c r="C1503" s="20" t="s">
        <v>638</v>
      </c>
      <c r="D1503" s="20" t="s">
        <v>3730</v>
      </c>
      <c r="E1503" s="20" t="s">
        <v>3751</v>
      </c>
      <c r="F1503" s="20" t="s">
        <v>3424</v>
      </c>
      <c r="K1503" s="20" t="s">
        <v>774</v>
      </c>
      <c r="L1503" s="20" t="s">
        <v>748</v>
      </c>
      <c r="N1503" s="12">
        <f t="shared" si="153"/>
        <v>79.50</v>
      </c>
      <c r="O1503" s="12">
        <f t="shared" si="148"/>
        <v>2.4461538461538463</v>
      </c>
      <c r="P1503" s="26">
        <v>65</v>
      </c>
      <c r="Q1503" s="30">
        <f t="shared" si="149"/>
        <v>13</v>
      </c>
      <c r="R1503" s="3">
        <f t="shared" si="150"/>
        <v>23</v>
      </c>
      <c r="S1503" s="3">
        <f t="shared" si="151"/>
        <v>23</v>
      </c>
      <c r="T1503" s="3">
        <f t="shared" si="152"/>
        <v>0</v>
      </c>
      <c r="U1503" s="29">
        <v>10</v>
      </c>
      <c r="V1503" s="10">
        <v>5</v>
      </c>
      <c r="W1503" s="32">
        <v>9</v>
      </c>
      <c r="X1503" s="29">
        <v>11</v>
      </c>
      <c r="Y1503" s="32">
        <v>3</v>
      </c>
      <c r="Z1503" s="32">
        <v>7</v>
      </c>
      <c r="AA1503" s="32">
        <v>13</v>
      </c>
      <c r="AB1503" s="34">
        <v>0</v>
      </c>
      <c r="AC1503" s="34">
        <v>0</v>
      </c>
      <c r="AD1503" s="34">
        <v>0</v>
      </c>
    </row>
    <row r="1504" spans="1:30" ht="12.75">
      <c r="A1504" s="11">
        <v>608223</v>
      </c>
      <c r="B1504" s="20" t="s">
        <v>870</v>
      </c>
      <c r="C1504" s="20" t="s">
        <v>3086</v>
      </c>
      <c r="D1504" s="20" t="s">
        <v>3730</v>
      </c>
      <c r="E1504" s="20" t="s">
        <v>3751</v>
      </c>
      <c r="F1504" s="20" t="s">
        <v>3424</v>
      </c>
      <c r="K1504" s="20" t="s">
        <v>774</v>
      </c>
      <c r="L1504" s="20" t="s">
        <v>3116</v>
      </c>
      <c r="N1504" s="12">
        <f t="shared" si="153"/>
        <v>79.50</v>
      </c>
      <c r="O1504" s="12">
        <f t="shared" si="148"/>
        <v>2.4461538461538463</v>
      </c>
      <c r="P1504" s="26">
        <v>65</v>
      </c>
      <c r="Q1504" s="30">
        <f t="shared" si="149"/>
        <v>13</v>
      </c>
      <c r="R1504" s="3">
        <f t="shared" si="150"/>
        <v>23</v>
      </c>
      <c r="S1504" s="3">
        <f t="shared" si="151"/>
        <v>23</v>
      </c>
      <c r="T1504" s="3">
        <f t="shared" si="152"/>
        <v>0</v>
      </c>
      <c r="U1504" s="29">
        <v>10</v>
      </c>
      <c r="V1504" s="10">
        <v>5</v>
      </c>
      <c r="W1504" s="32">
        <v>9</v>
      </c>
      <c r="X1504" s="29">
        <v>11</v>
      </c>
      <c r="Y1504" s="32">
        <v>3</v>
      </c>
      <c r="Z1504" s="32">
        <v>7</v>
      </c>
      <c r="AA1504" s="32">
        <v>13</v>
      </c>
      <c r="AB1504" s="34">
        <v>0</v>
      </c>
      <c r="AC1504" s="34">
        <v>0</v>
      </c>
      <c r="AD1504" s="34">
        <v>0</v>
      </c>
    </row>
    <row r="1505" spans="1:30" ht="12.75">
      <c r="A1505" s="11">
        <v>587500</v>
      </c>
      <c r="B1505" s="20" t="s">
        <v>870</v>
      </c>
      <c r="C1505" s="20" t="s">
        <v>2541</v>
      </c>
      <c r="D1505" s="20" t="s">
        <v>3730</v>
      </c>
      <c r="E1505" s="20" t="s">
        <v>3751</v>
      </c>
      <c r="F1505" s="20" t="s">
        <v>3424</v>
      </c>
      <c r="K1505" s="20" t="s">
        <v>2559</v>
      </c>
      <c r="L1505" s="20" t="s">
        <v>2560</v>
      </c>
      <c r="N1505" s="12">
        <f t="shared" si="153"/>
        <v>79.50</v>
      </c>
      <c r="O1505" s="12">
        <f t="shared" si="148"/>
        <v>2.4461538461538463</v>
      </c>
      <c r="P1505" s="26">
        <v>65</v>
      </c>
      <c r="Q1505" s="30">
        <f t="shared" si="149"/>
        <v>13</v>
      </c>
      <c r="R1505" s="3">
        <f t="shared" si="150"/>
        <v>23</v>
      </c>
      <c r="S1505" s="3">
        <f t="shared" si="151"/>
        <v>23</v>
      </c>
      <c r="T1505" s="3">
        <f t="shared" si="152"/>
        <v>0</v>
      </c>
      <c r="U1505" s="29">
        <v>10</v>
      </c>
      <c r="V1505" s="10">
        <v>5</v>
      </c>
      <c r="W1505" s="32">
        <v>9</v>
      </c>
      <c r="X1505" s="29">
        <v>11</v>
      </c>
      <c r="Y1505" s="32">
        <v>3</v>
      </c>
      <c r="Z1505" s="32">
        <v>7</v>
      </c>
      <c r="AA1505" s="32">
        <v>13</v>
      </c>
      <c r="AB1505" s="34">
        <v>0</v>
      </c>
      <c r="AC1505" s="34">
        <v>0</v>
      </c>
      <c r="AD1505" s="34">
        <v>0</v>
      </c>
    </row>
    <row r="1506" spans="1:30" ht="12.75">
      <c r="A1506" s="11">
        <v>2500000</v>
      </c>
      <c r="B1506" s="20" t="s">
        <v>868</v>
      </c>
      <c r="C1506" s="20" t="s">
        <v>7658</v>
      </c>
      <c r="D1506" s="20" t="s">
        <v>3730</v>
      </c>
      <c r="E1506" s="20" t="s">
        <v>3751</v>
      </c>
      <c r="F1506" s="20" t="s">
        <v>3424</v>
      </c>
      <c r="K1506" s="20" t="s">
        <v>2832</v>
      </c>
      <c r="L1506" s="20" t="s">
        <v>5693</v>
      </c>
      <c r="N1506" s="12">
        <f t="shared" si="153"/>
        <v>76.25</v>
      </c>
      <c r="O1506" s="12">
        <f t="shared" si="148"/>
        <v>4.3571428571428568</v>
      </c>
      <c r="P1506" s="26">
        <v>35</v>
      </c>
      <c r="Q1506" s="30">
        <f t="shared" si="149"/>
        <v>13</v>
      </c>
      <c r="R1506" s="3">
        <f t="shared" si="150"/>
        <v>21</v>
      </c>
      <c r="S1506" s="3">
        <f t="shared" si="151"/>
        <v>21</v>
      </c>
      <c r="T1506" s="3">
        <f t="shared" si="152"/>
        <v>0</v>
      </c>
      <c r="U1506" s="29">
        <v>10</v>
      </c>
      <c r="V1506" s="10">
        <v>4</v>
      </c>
      <c r="W1506" s="32">
        <v>10</v>
      </c>
      <c r="X1506" s="29">
        <v>15</v>
      </c>
      <c r="Y1506" s="32">
        <v>2</v>
      </c>
      <c r="Z1506" s="32">
        <v>6</v>
      </c>
      <c r="AA1506" s="32">
        <v>13</v>
      </c>
      <c r="AB1506" s="34">
        <v>0</v>
      </c>
      <c r="AC1506" s="34">
        <v>0</v>
      </c>
      <c r="AD1506" s="34">
        <v>0</v>
      </c>
    </row>
    <row r="1507" spans="1:30" ht="12.75">
      <c r="A1507" s="11">
        <v>4640</v>
      </c>
      <c r="B1507" s="20" t="s">
        <v>872</v>
      </c>
      <c r="D1507" s="20" t="s">
        <v>3730</v>
      </c>
      <c r="E1507" s="20" t="s">
        <v>3751</v>
      </c>
      <c r="F1507" s="20" t="s">
        <v>3424</v>
      </c>
      <c r="J1507" s="20" t="s">
        <v>7812</v>
      </c>
      <c r="K1507" s="20" t="s">
        <v>771</v>
      </c>
      <c r="L1507" s="20" t="s">
        <v>2408</v>
      </c>
      <c r="N1507" s="12">
        <f t="shared" si="153"/>
        <v>73.50</v>
      </c>
      <c r="O1507" s="12">
        <f t="shared" si="148"/>
        <v>2.4500000000000002</v>
      </c>
      <c r="P1507" s="26">
        <v>60</v>
      </c>
      <c r="Q1507" s="30">
        <f t="shared" si="149"/>
        <v>13</v>
      </c>
      <c r="R1507" s="3">
        <f t="shared" si="150"/>
        <v>21</v>
      </c>
      <c r="S1507" s="3">
        <f t="shared" si="151"/>
        <v>21</v>
      </c>
      <c r="T1507" s="3">
        <f t="shared" si="152"/>
        <v>0</v>
      </c>
      <c r="U1507" s="29">
        <v>10</v>
      </c>
      <c r="V1507" s="10">
        <v>4</v>
      </c>
      <c r="W1507" s="32">
        <v>8</v>
      </c>
      <c r="X1507" s="29">
        <v>14</v>
      </c>
      <c r="Y1507" s="32">
        <v>1</v>
      </c>
      <c r="Z1507" s="32">
        <v>7</v>
      </c>
      <c r="AA1507" s="32">
        <v>13</v>
      </c>
      <c r="AB1507" s="34">
        <v>0</v>
      </c>
      <c r="AC1507" s="34">
        <v>0</v>
      </c>
      <c r="AD1507" s="34">
        <v>0</v>
      </c>
    </row>
    <row r="1508" spans="1:30" ht="12.75">
      <c r="A1508" s="11">
        <v>8250</v>
      </c>
      <c r="B1508" s="20" t="s">
        <v>872</v>
      </c>
      <c r="D1508" s="20" t="s">
        <v>3730</v>
      </c>
      <c r="E1508" s="20" t="s">
        <v>3751</v>
      </c>
      <c r="F1508" s="20" t="s">
        <v>3424</v>
      </c>
      <c r="J1508" s="20" t="s">
        <v>7812</v>
      </c>
      <c r="K1508" s="20" t="s">
        <v>2914</v>
      </c>
      <c r="L1508" s="20" t="s">
        <v>8136</v>
      </c>
      <c r="N1508" s="12">
        <f t="shared" si="153"/>
        <v>77.50</v>
      </c>
      <c r="O1508" s="12">
        <f t="shared" si="148"/>
        <v>2.3846153846153846</v>
      </c>
      <c r="P1508" s="26">
        <v>65</v>
      </c>
      <c r="Q1508" s="30">
        <f t="shared" si="149"/>
        <v>13</v>
      </c>
      <c r="R1508" s="3">
        <f t="shared" si="150"/>
        <v>23</v>
      </c>
      <c r="S1508" s="3">
        <f t="shared" si="151"/>
        <v>23</v>
      </c>
      <c r="T1508" s="3">
        <f t="shared" si="152"/>
        <v>0</v>
      </c>
      <c r="U1508" s="29">
        <v>10</v>
      </c>
      <c r="V1508" s="10">
        <v>4</v>
      </c>
      <c r="W1508" s="32">
        <v>8</v>
      </c>
      <c r="X1508" s="29">
        <v>14</v>
      </c>
      <c r="Y1508" s="32">
        <v>3</v>
      </c>
      <c r="Z1508" s="32">
        <v>7</v>
      </c>
      <c r="AA1508" s="32">
        <v>13</v>
      </c>
      <c r="AB1508" s="34">
        <v>0</v>
      </c>
      <c r="AC1508" s="34">
        <v>0</v>
      </c>
      <c r="AD1508" s="34">
        <v>0</v>
      </c>
    </row>
    <row r="1509" spans="1:30" ht="12.75">
      <c r="A1509" s="11">
        <v>8750</v>
      </c>
      <c r="B1509" s="20" t="s">
        <v>871</v>
      </c>
      <c r="C1509" s="20" t="s">
        <v>1173</v>
      </c>
      <c r="D1509" s="20" t="s">
        <v>3730</v>
      </c>
      <c r="E1509" s="20" t="s">
        <v>3751</v>
      </c>
      <c r="F1509" s="20" t="s">
        <v>3424</v>
      </c>
      <c r="K1509" s="20" t="s">
        <v>2869</v>
      </c>
      <c r="L1509" s="20" t="s">
        <v>2174</v>
      </c>
      <c r="N1509" s="12">
        <f t="shared" si="153"/>
        <v>83.50</v>
      </c>
      <c r="O1509" s="12">
        <f t="shared" si="148"/>
        <v>1.8555555555555556</v>
      </c>
      <c r="P1509" s="26">
        <v>90</v>
      </c>
      <c r="Q1509" s="30">
        <f t="shared" si="149"/>
        <v>13</v>
      </c>
      <c r="R1509" s="3">
        <f t="shared" si="150"/>
        <v>25</v>
      </c>
      <c r="S1509" s="3">
        <f t="shared" si="151"/>
        <v>25</v>
      </c>
      <c r="T1509" s="3">
        <f t="shared" si="152"/>
        <v>0</v>
      </c>
      <c r="U1509" s="29">
        <v>12</v>
      </c>
      <c r="V1509" s="10">
        <v>4</v>
      </c>
      <c r="W1509" s="32">
        <v>9</v>
      </c>
      <c r="X1509" s="29">
        <v>9</v>
      </c>
      <c r="Y1509" s="32">
        <v>8</v>
      </c>
      <c r="Z1509" s="32">
        <v>4</v>
      </c>
      <c r="AA1509" s="32">
        <v>13</v>
      </c>
      <c r="AB1509" s="34">
        <v>0</v>
      </c>
      <c r="AC1509" s="34">
        <v>0</v>
      </c>
      <c r="AD1509" s="34">
        <v>0</v>
      </c>
    </row>
    <row r="1510" spans="1:30" ht="12.75">
      <c r="A1510" s="11">
        <v>406</v>
      </c>
      <c r="B1510" s="20" t="s">
        <v>868</v>
      </c>
      <c r="C1510" s="20" t="s">
        <v>7662</v>
      </c>
      <c r="D1510" s="20" t="s">
        <v>3730</v>
      </c>
      <c r="E1510" s="20" t="s">
        <v>3751</v>
      </c>
      <c r="F1510" s="20" t="s">
        <v>3424</v>
      </c>
      <c r="K1510" s="20" t="s">
        <v>2870</v>
      </c>
      <c r="L1510" s="20" t="s">
        <v>8489</v>
      </c>
      <c r="N1510" s="12">
        <f t="shared" si="153"/>
        <v>72.25</v>
      </c>
      <c r="O1510" s="12">
        <f t="shared" si="148"/>
        <v>2.0642857142857145</v>
      </c>
      <c r="P1510" s="26">
        <v>70</v>
      </c>
      <c r="Q1510" s="30">
        <f t="shared" si="149"/>
        <v>13</v>
      </c>
      <c r="R1510" s="3">
        <f t="shared" si="150"/>
        <v>21</v>
      </c>
      <c r="S1510" s="3">
        <f t="shared" si="151"/>
        <v>21</v>
      </c>
      <c r="T1510" s="3">
        <f t="shared" si="152"/>
        <v>0</v>
      </c>
      <c r="U1510" s="29">
        <v>10</v>
      </c>
      <c r="V1510" s="10">
        <v>3</v>
      </c>
      <c r="W1510" s="32">
        <v>9</v>
      </c>
      <c r="X1510" s="29">
        <v>10</v>
      </c>
      <c r="Y1510" s="32">
        <v>4</v>
      </c>
      <c r="Z1510" s="32">
        <v>4</v>
      </c>
      <c r="AA1510" s="32">
        <v>13</v>
      </c>
      <c r="AB1510" s="34">
        <v>0</v>
      </c>
      <c r="AC1510" s="34">
        <v>0</v>
      </c>
      <c r="AD1510" s="34">
        <v>0</v>
      </c>
    </row>
    <row r="1511" spans="1:30" ht="12.75">
      <c r="A1511" s="11">
        <v>3355</v>
      </c>
      <c r="B1511" s="20" t="s">
        <v>872</v>
      </c>
      <c r="D1511" s="20" t="s">
        <v>3730</v>
      </c>
      <c r="E1511" s="20" t="s">
        <v>3751</v>
      </c>
      <c r="F1511" s="20" t="s">
        <v>3424</v>
      </c>
      <c r="K1511" s="20" t="s">
        <v>771</v>
      </c>
      <c r="L1511" s="20" t="s">
        <v>2408</v>
      </c>
      <c r="N1511" s="12">
        <f t="shared" si="153"/>
        <v>65.75</v>
      </c>
      <c r="O1511" s="12">
        <f t="shared" si="148"/>
        <v>2.9886363636363638</v>
      </c>
      <c r="P1511" s="26">
        <v>44</v>
      </c>
      <c r="Q1511" s="30">
        <f t="shared" si="149"/>
        <v>12</v>
      </c>
      <c r="R1511" s="3">
        <f t="shared" si="150"/>
        <v>18</v>
      </c>
      <c r="S1511" s="3">
        <f t="shared" si="151"/>
        <v>18</v>
      </c>
      <c r="T1511" s="3">
        <f t="shared" si="152"/>
        <v>0</v>
      </c>
      <c r="U1511" s="29">
        <v>9</v>
      </c>
      <c r="V1511" s="10">
        <v>6</v>
      </c>
      <c r="W1511" s="32">
        <v>5</v>
      </c>
      <c r="X1511" s="29">
        <v>14</v>
      </c>
      <c r="Y1511" s="32">
        <v>1</v>
      </c>
      <c r="Z1511" s="32">
        <v>5</v>
      </c>
      <c r="AA1511" s="32">
        <v>12</v>
      </c>
      <c r="AB1511" s="34">
        <v>0</v>
      </c>
      <c r="AC1511" s="34">
        <v>0</v>
      </c>
      <c r="AD1511" s="34">
        <v>0</v>
      </c>
    </row>
    <row r="1512" spans="1:30" ht="12.75">
      <c r="A1512" s="11">
        <v>2921</v>
      </c>
      <c r="B1512" s="20" t="s">
        <v>872</v>
      </c>
      <c r="D1512" s="20" t="s">
        <v>3730</v>
      </c>
      <c r="E1512" s="20" t="s">
        <v>3751</v>
      </c>
      <c r="F1512" s="20" t="s">
        <v>3424</v>
      </c>
      <c r="G1512" s="48" t="s">
        <v>8229</v>
      </c>
      <c r="K1512" s="20" t="s">
        <v>771</v>
      </c>
      <c r="L1512" s="20" t="s">
        <v>2408</v>
      </c>
      <c r="N1512" s="12">
        <f t="shared" si="153"/>
        <v>65.50</v>
      </c>
      <c r="O1512" s="12">
        <f t="shared" si="148"/>
        <v>2.9772727272727271</v>
      </c>
      <c r="P1512" s="26">
        <v>44</v>
      </c>
      <c r="Q1512" s="30">
        <f t="shared" si="149"/>
        <v>12</v>
      </c>
      <c r="R1512" s="3">
        <f t="shared" si="150"/>
        <v>18</v>
      </c>
      <c r="S1512" s="3">
        <f t="shared" si="151"/>
        <v>18</v>
      </c>
      <c r="T1512" s="3">
        <f t="shared" si="152"/>
        <v>0</v>
      </c>
      <c r="U1512" s="29">
        <v>9</v>
      </c>
      <c r="V1512" s="10">
        <v>5</v>
      </c>
      <c r="W1512" s="32">
        <v>6</v>
      </c>
      <c r="X1512" s="29">
        <v>14</v>
      </c>
      <c r="Y1512" s="32">
        <v>1</v>
      </c>
      <c r="Z1512" s="32">
        <v>5</v>
      </c>
      <c r="AA1512" s="32">
        <v>12</v>
      </c>
      <c r="AB1512" s="34">
        <v>0</v>
      </c>
      <c r="AC1512" s="34">
        <v>0</v>
      </c>
      <c r="AD1512" s="34">
        <v>0</v>
      </c>
    </row>
    <row r="1513" spans="1:30" ht="12.75">
      <c r="A1513" s="11">
        <v>2200</v>
      </c>
      <c r="B1513" s="20" t="s">
        <v>872</v>
      </c>
      <c r="D1513" s="20" t="s">
        <v>3730</v>
      </c>
      <c r="E1513" s="20" t="s">
        <v>3751</v>
      </c>
      <c r="F1513" s="20" t="s">
        <v>3424</v>
      </c>
      <c r="G1513" s="48" t="s">
        <v>8289</v>
      </c>
      <c r="K1513" s="20" t="s">
        <v>771</v>
      </c>
      <c r="L1513" s="20" t="s">
        <v>1555</v>
      </c>
      <c r="N1513" s="12">
        <f t="shared" si="153"/>
        <v>67.25</v>
      </c>
      <c r="O1513" s="12">
        <f t="shared" si="148"/>
        <v>2.4017857142857144</v>
      </c>
      <c r="P1513" s="26">
        <v>56</v>
      </c>
      <c r="Q1513" s="30">
        <f t="shared" si="149"/>
        <v>12</v>
      </c>
      <c r="R1513" s="3">
        <f t="shared" si="150"/>
        <v>19</v>
      </c>
      <c r="S1513" s="3">
        <f t="shared" si="151"/>
        <v>19</v>
      </c>
      <c r="T1513" s="3">
        <f t="shared" si="152"/>
        <v>0</v>
      </c>
      <c r="U1513" s="29">
        <v>9</v>
      </c>
      <c r="V1513" s="10">
        <v>4</v>
      </c>
      <c r="W1513" s="32">
        <v>7</v>
      </c>
      <c r="X1513" s="29">
        <v>14</v>
      </c>
      <c r="Y1513" s="32">
        <v>1</v>
      </c>
      <c r="Z1513" s="32">
        <v>6</v>
      </c>
      <c r="AA1513" s="32">
        <v>12</v>
      </c>
      <c r="AB1513" s="34">
        <v>0</v>
      </c>
      <c r="AC1513" s="34">
        <v>0</v>
      </c>
      <c r="AD1513" s="34">
        <v>0</v>
      </c>
    </row>
    <row r="1514" spans="1:30" ht="12.75">
      <c r="A1514" s="11">
        <v>500</v>
      </c>
      <c r="B1514" s="20" t="s">
        <v>871</v>
      </c>
      <c r="C1514" s="20" t="s">
        <v>1666</v>
      </c>
      <c r="D1514" s="20" t="s">
        <v>3730</v>
      </c>
      <c r="E1514" s="20" t="s">
        <v>3751</v>
      </c>
      <c r="F1514" s="20" t="s">
        <v>3424</v>
      </c>
      <c r="K1514" s="20" t="s">
        <v>774</v>
      </c>
      <c r="L1514" s="20" t="s">
        <v>1667</v>
      </c>
      <c r="N1514" s="12">
        <f t="shared" si="153"/>
        <v>71.25</v>
      </c>
      <c r="O1514" s="12">
        <f t="shared" si="148"/>
        <v>2.1923076923076925</v>
      </c>
      <c r="P1514" s="26">
        <v>65</v>
      </c>
      <c r="Q1514" s="30">
        <f t="shared" si="149"/>
        <v>12</v>
      </c>
      <c r="R1514" s="3">
        <f t="shared" si="150"/>
        <v>21</v>
      </c>
      <c r="S1514" s="3">
        <f t="shared" si="151"/>
        <v>21</v>
      </c>
      <c r="T1514" s="3">
        <f t="shared" si="152"/>
        <v>0</v>
      </c>
      <c r="U1514" s="29">
        <v>9</v>
      </c>
      <c r="V1514" s="10">
        <v>4</v>
      </c>
      <c r="W1514" s="32">
        <v>8</v>
      </c>
      <c r="X1514" s="29">
        <v>9</v>
      </c>
      <c r="Y1514" s="32">
        <v>3</v>
      </c>
      <c r="Z1514" s="32">
        <v>6</v>
      </c>
      <c r="AA1514" s="32">
        <v>12</v>
      </c>
      <c r="AB1514" s="34">
        <v>0</v>
      </c>
      <c r="AC1514" s="34">
        <v>0</v>
      </c>
      <c r="AD1514" s="34">
        <v>0</v>
      </c>
    </row>
    <row r="1515" spans="1:30" ht="12.75">
      <c r="A1515" s="11">
        <v>915000</v>
      </c>
      <c r="B1515" s="20" t="s">
        <v>868</v>
      </c>
      <c r="C1515" s="20" t="s">
        <v>7647</v>
      </c>
      <c r="D1515" s="20" t="s">
        <v>3730</v>
      </c>
      <c r="E1515" s="20" t="s">
        <v>3751</v>
      </c>
      <c r="F1515" s="20" t="s">
        <v>3424</v>
      </c>
      <c r="K1515" s="20" t="s">
        <v>2832</v>
      </c>
      <c r="L1515" s="20" t="s">
        <v>6005</v>
      </c>
      <c r="N1515" s="12">
        <f t="shared" si="153"/>
        <v>66</v>
      </c>
      <c r="O1515" s="12">
        <f t="shared" si="148"/>
        <v>3.7714285714285714</v>
      </c>
      <c r="P1515" s="26">
        <v>35</v>
      </c>
      <c r="Q1515" s="30">
        <f t="shared" si="149"/>
        <v>12</v>
      </c>
      <c r="R1515" s="3">
        <f t="shared" si="150"/>
        <v>18</v>
      </c>
      <c r="S1515" s="3">
        <f t="shared" si="151"/>
        <v>18</v>
      </c>
      <c r="T1515" s="3">
        <f t="shared" si="152"/>
        <v>0</v>
      </c>
      <c r="U1515" s="29">
        <v>9</v>
      </c>
      <c r="V1515" s="10">
        <v>3</v>
      </c>
      <c r="W1515" s="32">
        <v>9</v>
      </c>
      <c r="X1515" s="29">
        <v>13</v>
      </c>
      <c r="Y1515" s="32">
        <v>1</v>
      </c>
      <c r="Z1515" s="32">
        <v>5</v>
      </c>
      <c r="AA1515" s="32">
        <v>12</v>
      </c>
      <c r="AB1515" s="34">
        <v>0</v>
      </c>
      <c r="AC1515" s="34">
        <v>0</v>
      </c>
      <c r="AD1515" s="34">
        <v>0</v>
      </c>
    </row>
    <row r="1516" spans="1:30" ht="12.75">
      <c r="A1516" s="11">
        <v>24982</v>
      </c>
      <c r="B1516" s="20" t="s">
        <v>872</v>
      </c>
      <c r="C1516" s="20" t="s">
        <v>7555</v>
      </c>
      <c r="D1516" s="20" t="s">
        <v>3730</v>
      </c>
      <c r="E1516" s="20" t="s">
        <v>3751</v>
      </c>
      <c r="F1516" s="20" t="s">
        <v>3424</v>
      </c>
      <c r="G1516" s="48" t="s">
        <v>7539</v>
      </c>
      <c r="H1516" s="71" t="s">
        <v>1586</v>
      </c>
      <c r="I1516" s="20" t="s">
        <v>7812</v>
      </c>
      <c r="K1516" s="20" t="s">
        <v>2832</v>
      </c>
      <c r="L1516" s="20" t="s">
        <v>7538</v>
      </c>
      <c r="N1516" s="12">
        <f t="shared" si="153"/>
        <v>64</v>
      </c>
      <c r="O1516" s="12">
        <f t="shared" si="148"/>
        <v>3.1219512195121952</v>
      </c>
      <c r="P1516" s="26">
        <v>41</v>
      </c>
      <c r="Q1516" s="30">
        <f t="shared" si="149"/>
        <v>12</v>
      </c>
      <c r="R1516" s="3">
        <f t="shared" si="150"/>
        <v>18</v>
      </c>
      <c r="S1516" s="3">
        <f t="shared" si="151"/>
        <v>18</v>
      </c>
      <c r="T1516" s="3">
        <f t="shared" si="152"/>
        <v>0</v>
      </c>
      <c r="U1516" s="29">
        <v>9</v>
      </c>
      <c r="V1516" s="10">
        <v>3</v>
      </c>
      <c r="W1516" s="32">
        <v>8</v>
      </c>
      <c r="X1516" s="29">
        <v>10</v>
      </c>
      <c r="Y1516" s="32">
        <v>1</v>
      </c>
      <c r="Z1516" s="32">
        <v>5</v>
      </c>
      <c r="AA1516" s="32">
        <v>12</v>
      </c>
      <c r="AB1516" s="34">
        <v>0</v>
      </c>
      <c r="AC1516" s="34">
        <v>0</v>
      </c>
      <c r="AD1516" s="34">
        <v>0</v>
      </c>
    </row>
    <row r="1517" spans="1:30" ht="12.75">
      <c r="A1517" s="11">
        <v>406</v>
      </c>
      <c r="B1517" s="20" t="s">
        <v>871</v>
      </c>
      <c r="C1517" s="20" t="s">
        <v>1374</v>
      </c>
      <c r="D1517" s="20" t="s">
        <v>3730</v>
      </c>
      <c r="E1517" s="20" t="s">
        <v>3751</v>
      </c>
      <c r="F1517" s="20" t="s">
        <v>3424</v>
      </c>
      <c r="K1517" s="20" t="s">
        <v>2870</v>
      </c>
      <c r="L1517" s="20" t="s">
        <v>1381</v>
      </c>
      <c r="N1517" s="12">
        <f t="shared" si="153"/>
        <v>66.50</v>
      </c>
      <c r="O1517" s="12">
        <f t="shared" si="148"/>
        <v>1.90</v>
      </c>
      <c r="P1517" s="26">
        <v>70</v>
      </c>
      <c r="Q1517" s="30">
        <f t="shared" si="149"/>
        <v>12</v>
      </c>
      <c r="R1517" s="3">
        <f t="shared" si="150"/>
        <v>19</v>
      </c>
      <c r="S1517" s="3">
        <f t="shared" si="151"/>
        <v>19</v>
      </c>
      <c r="T1517" s="3">
        <f t="shared" si="152"/>
        <v>0</v>
      </c>
      <c r="U1517" s="29">
        <v>9</v>
      </c>
      <c r="V1517" s="10">
        <v>3</v>
      </c>
      <c r="W1517" s="32">
        <v>9</v>
      </c>
      <c r="X1517" s="29">
        <v>7</v>
      </c>
      <c r="Y1517" s="32">
        <v>4</v>
      </c>
      <c r="Z1517" s="32">
        <v>3</v>
      </c>
      <c r="AA1517" s="32">
        <v>12</v>
      </c>
      <c r="AB1517" s="34">
        <v>0</v>
      </c>
      <c r="AC1517" s="34">
        <v>0</v>
      </c>
      <c r="AD1517" s="34">
        <v>0</v>
      </c>
    </row>
    <row r="1518" spans="1:30" ht="12.75">
      <c r="A1518" s="11">
        <v>406</v>
      </c>
      <c r="B1518" s="20" t="s">
        <v>871</v>
      </c>
      <c r="C1518" s="20" t="s">
        <v>1619</v>
      </c>
      <c r="D1518" s="20" t="s">
        <v>3730</v>
      </c>
      <c r="E1518" s="20" t="s">
        <v>3751</v>
      </c>
      <c r="F1518" s="20" t="s">
        <v>3424</v>
      </c>
      <c r="K1518" s="20" t="s">
        <v>774</v>
      </c>
      <c r="L1518" s="20" t="s">
        <v>774</v>
      </c>
      <c r="N1518" s="12">
        <f t="shared" si="153"/>
        <v>55.25</v>
      </c>
      <c r="O1518" s="12">
        <f t="shared" si="148"/>
        <v>1.9732142857142858</v>
      </c>
      <c r="P1518" s="26">
        <v>56</v>
      </c>
      <c r="Q1518" s="30">
        <f t="shared" si="149"/>
        <v>12</v>
      </c>
      <c r="R1518" s="3">
        <f t="shared" si="150"/>
        <v>16</v>
      </c>
      <c r="S1518" s="3">
        <f t="shared" si="151"/>
        <v>16</v>
      </c>
      <c r="T1518" s="3">
        <f t="shared" si="152"/>
        <v>0</v>
      </c>
      <c r="U1518" s="29">
        <v>6</v>
      </c>
      <c r="V1518" s="10">
        <v>2</v>
      </c>
      <c r="W1518" s="32">
        <v>8</v>
      </c>
      <c r="X1518" s="29">
        <v>9</v>
      </c>
      <c r="Y1518" s="32">
        <v>2</v>
      </c>
      <c r="Z1518" s="32">
        <v>2</v>
      </c>
      <c r="AA1518" s="32">
        <v>12</v>
      </c>
      <c r="AB1518" s="34">
        <v>0</v>
      </c>
      <c r="AC1518" s="34">
        <v>0</v>
      </c>
      <c r="AD1518" s="34">
        <v>0</v>
      </c>
    </row>
    <row r="1519" spans="1:30" ht="12.75">
      <c r="A1519" s="11">
        <v>25398</v>
      </c>
      <c r="B1519" s="20" t="s">
        <v>872</v>
      </c>
      <c r="D1519" s="20" t="s">
        <v>3730</v>
      </c>
      <c r="E1519" s="20" t="s">
        <v>3751</v>
      </c>
      <c r="F1519" s="20" t="s">
        <v>3424</v>
      </c>
      <c r="J1519" s="20" t="s">
        <v>7812</v>
      </c>
      <c r="K1519" s="20" t="s">
        <v>2832</v>
      </c>
      <c r="L1519" s="20" t="s">
        <v>8138</v>
      </c>
      <c r="N1519" s="12">
        <f t="shared" si="153"/>
        <v>61.50</v>
      </c>
      <c r="O1519" s="12">
        <f t="shared" si="148"/>
        <v>3.5142857142857142</v>
      </c>
      <c r="P1519" s="26">
        <v>35</v>
      </c>
      <c r="Q1519" s="30">
        <f t="shared" si="149"/>
        <v>11</v>
      </c>
      <c r="R1519" s="3">
        <f t="shared" si="150"/>
        <v>17</v>
      </c>
      <c r="S1519" s="3">
        <f t="shared" si="151"/>
        <v>17</v>
      </c>
      <c r="T1519" s="3">
        <f t="shared" si="152"/>
        <v>0</v>
      </c>
      <c r="U1519" s="29">
        <v>8</v>
      </c>
      <c r="V1519" s="10">
        <v>3</v>
      </c>
      <c r="W1519" s="32">
        <v>8</v>
      </c>
      <c r="X1519" s="29">
        <v>12</v>
      </c>
      <c r="Y1519" s="32">
        <v>1</v>
      </c>
      <c r="Z1519" s="32">
        <v>5</v>
      </c>
      <c r="AA1519" s="32">
        <v>11</v>
      </c>
      <c r="AB1519" s="34">
        <v>0</v>
      </c>
      <c r="AC1519" s="34">
        <v>0</v>
      </c>
      <c r="AD1519" s="34">
        <v>0</v>
      </c>
    </row>
    <row r="1520" spans="1:30" ht="12.75">
      <c r="A1520" s="11">
        <v>344</v>
      </c>
      <c r="B1520" s="20" t="s">
        <v>871</v>
      </c>
      <c r="C1520" s="20" t="s">
        <v>1952</v>
      </c>
      <c r="D1520" s="20" t="s">
        <v>3730</v>
      </c>
      <c r="E1520" s="20" t="s">
        <v>3751</v>
      </c>
      <c r="F1520" s="20" t="s">
        <v>3424</v>
      </c>
      <c r="K1520" s="20" t="s">
        <v>2832</v>
      </c>
      <c r="L1520" s="20" t="s">
        <v>1951</v>
      </c>
      <c r="N1520" s="12">
        <f t="shared" si="153"/>
        <v>58.75</v>
      </c>
      <c r="O1520" s="12">
        <f t="shared" si="148"/>
        <v>2.6111111111111112</v>
      </c>
      <c r="P1520" s="26">
        <v>45</v>
      </c>
      <c r="Q1520" s="30">
        <f t="shared" si="149"/>
        <v>11</v>
      </c>
      <c r="R1520" s="3">
        <f t="shared" si="150"/>
        <v>16</v>
      </c>
      <c r="S1520" s="3">
        <f t="shared" si="151"/>
        <v>16</v>
      </c>
      <c r="T1520" s="3">
        <f t="shared" si="152"/>
        <v>0</v>
      </c>
      <c r="U1520" s="29">
        <v>8</v>
      </c>
      <c r="V1520" s="10">
        <v>3</v>
      </c>
      <c r="W1520" s="32">
        <v>8</v>
      </c>
      <c r="X1520" s="29">
        <v>9</v>
      </c>
      <c r="Y1520" s="32">
        <v>1</v>
      </c>
      <c r="Z1520" s="32">
        <v>4</v>
      </c>
      <c r="AA1520" s="32">
        <v>11</v>
      </c>
      <c r="AB1520" s="34">
        <v>0</v>
      </c>
      <c r="AC1520" s="34">
        <v>0</v>
      </c>
      <c r="AD1520" s="34">
        <v>0</v>
      </c>
    </row>
    <row r="1521" spans="1:30" ht="12.75">
      <c r="A1521" s="11">
        <v>47500</v>
      </c>
      <c r="B1521" s="20" t="s">
        <v>877</v>
      </c>
      <c r="C1521" s="20" t="s">
        <v>7045</v>
      </c>
      <c r="D1521" s="20" t="s">
        <v>3730</v>
      </c>
      <c r="E1521" s="20" t="s">
        <v>3751</v>
      </c>
      <c r="F1521" s="20" t="s">
        <v>3424</v>
      </c>
      <c r="K1521" s="20" t="s">
        <v>2832</v>
      </c>
      <c r="L1521" s="20" t="s">
        <v>5980</v>
      </c>
      <c r="N1521" s="12">
        <f t="shared" si="153"/>
        <v>58.75</v>
      </c>
      <c r="O1521" s="12">
        <f t="shared" si="148"/>
        <v>2.6111111111111112</v>
      </c>
      <c r="P1521" s="26">
        <v>45</v>
      </c>
      <c r="Q1521" s="30">
        <f t="shared" si="149"/>
        <v>11</v>
      </c>
      <c r="R1521" s="3">
        <f t="shared" si="150"/>
        <v>16</v>
      </c>
      <c r="S1521" s="3">
        <f t="shared" si="151"/>
        <v>16</v>
      </c>
      <c r="T1521" s="3">
        <f t="shared" si="152"/>
        <v>0</v>
      </c>
      <c r="U1521" s="29">
        <v>8</v>
      </c>
      <c r="V1521" s="10">
        <v>3</v>
      </c>
      <c r="W1521" s="32">
        <v>8</v>
      </c>
      <c r="X1521" s="29">
        <v>9</v>
      </c>
      <c r="Y1521" s="32">
        <v>1</v>
      </c>
      <c r="Z1521" s="32">
        <v>4</v>
      </c>
      <c r="AA1521" s="32">
        <v>11</v>
      </c>
      <c r="AB1521" s="34">
        <v>0</v>
      </c>
      <c r="AC1521" s="34">
        <v>0</v>
      </c>
      <c r="AD1521" s="34">
        <v>0</v>
      </c>
    </row>
    <row r="1522" spans="2:30" ht="12.75">
      <c r="B1522" s="20" t="s">
        <v>872</v>
      </c>
      <c r="D1522" s="20" t="s">
        <v>3730</v>
      </c>
      <c r="E1522" s="20" t="s">
        <v>3751</v>
      </c>
      <c r="F1522" s="20" t="s">
        <v>3424</v>
      </c>
      <c r="J1522" s="20" t="s">
        <v>7812</v>
      </c>
      <c r="K1522" s="20" t="s">
        <v>2832</v>
      </c>
      <c r="L1522" s="20" t="s">
        <v>8138</v>
      </c>
      <c r="N1522" s="12">
        <f t="shared" si="153"/>
        <v>58</v>
      </c>
      <c r="O1522" s="12">
        <f t="shared" si="148"/>
        <v>4.4615384615384617</v>
      </c>
      <c r="P1522" s="26">
        <v>26</v>
      </c>
      <c r="Q1522" s="30">
        <f t="shared" si="149"/>
        <v>10</v>
      </c>
      <c r="R1522" s="3">
        <f t="shared" si="150"/>
        <v>15</v>
      </c>
      <c r="S1522" s="3">
        <f t="shared" si="151"/>
        <v>15</v>
      </c>
      <c r="T1522" s="3">
        <f t="shared" si="152"/>
        <v>0</v>
      </c>
      <c r="U1522" s="29">
        <v>8</v>
      </c>
      <c r="V1522" s="10">
        <v>5</v>
      </c>
      <c r="W1522" s="32">
        <v>6</v>
      </c>
      <c r="X1522" s="29">
        <v>12</v>
      </c>
      <c r="Y1522" s="32">
        <v>1</v>
      </c>
      <c r="Z1522" s="32">
        <v>4</v>
      </c>
      <c r="AA1522" s="32">
        <v>10</v>
      </c>
      <c r="AB1522" s="34">
        <v>0</v>
      </c>
      <c r="AC1522" s="34">
        <v>0</v>
      </c>
      <c r="AD1522" s="34">
        <v>0</v>
      </c>
    </row>
    <row r="1523" spans="1:30" ht="12.75">
      <c r="A1523" s="11">
        <v>344</v>
      </c>
      <c r="B1523" s="20" t="s">
        <v>871</v>
      </c>
      <c r="C1523" s="20" t="s">
        <v>1952</v>
      </c>
      <c r="D1523" s="20" t="s">
        <v>3730</v>
      </c>
      <c r="E1523" s="20" t="s">
        <v>3751</v>
      </c>
      <c r="F1523" s="20" t="s">
        <v>3424</v>
      </c>
      <c r="K1523" s="20" t="s">
        <v>2832</v>
      </c>
      <c r="L1523" s="20" t="s">
        <v>3616</v>
      </c>
      <c r="N1523" s="12">
        <f t="shared" si="153"/>
        <v>55.75</v>
      </c>
      <c r="O1523" s="12">
        <f t="shared" si="148"/>
        <v>3.1857142857142855</v>
      </c>
      <c r="P1523" s="26">
        <v>35</v>
      </c>
      <c r="Q1523" s="30">
        <f t="shared" si="149"/>
        <v>10</v>
      </c>
      <c r="R1523" s="3">
        <f t="shared" si="150"/>
        <v>15</v>
      </c>
      <c r="S1523" s="3">
        <f t="shared" si="151"/>
        <v>15</v>
      </c>
      <c r="T1523" s="3">
        <f t="shared" si="152"/>
        <v>0</v>
      </c>
      <c r="U1523" s="29">
        <v>7</v>
      </c>
      <c r="V1523" s="10">
        <v>3</v>
      </c>
      <c r="W1523" s="32">
        <v>8</v>
      </c>
      <c r="X1523" s="29">
        <v>9</v>
      </c>
      <c r="Y1523" s="32">
        <v>1</v>
      </c>
      <c r="Z1523" s="32">
        <v>4</v>
      </c>
      <c r="AA1523" s="32">
        <v>10</v>
      </c>
      <c r="AB1523" s="34">
        <v>0</v>
      </c>
      <c r="AC1523" s="34">
        <v>0</v>
      </c>
      <c r="AD1523" s="34">
        <v>0</v>
      </c>
    </row>
    <row r="1524" spans="1:30" ht="12.75">
      <c r="A1524" s="11">
        <v>1</v>
      </c>
      <c r="B1524" s="20" t="s">
        <v>877</v>
      </c>
      <c r="C1524" s="20" t="s">
        <v>2236</v>
      </c>
      <c r="D1524" s="20" t="s">
        <v>3730</v>
      </c>
      <c r="E1524" s="20" t="s">
        <v>3751</v>
      </c>
      <c r="F1524" s="20" t="s">
        <v>3424</v>
      </c>
      <c r="K1524" s="20" t="s">
        <v>2832</v>
      </c>
      <c r="L1524" s="20" t="s">
        <v>3640</v>
      </c>
      <c r="N1524" s="12">
        <f t="shared" si="153"/>
        <v>55.75</v>
      </c>
      <c r="O1524" s="12">
        <f t="shared" si="148"/>
        <v>3.1857142857142855</v>
      </c>
      <c r="P1524" s="26">
        <v>35</v>
      </c>
      <c r="Q1524" s="30">
        <f t="shared" si="149"/>
        <v>10</v>
      </c>
      <c r="R1524" s="3">
        <f t="shared" si="150"/>
        <v>15</v>
      </c>
      <c r="S1524" s="3">
        <f t="shared" si="151"/>
        <v>15</v>
      </c>
      <c r="T1524" s="3">
        <f t="shared" si="152"/>
        <v>0</v>
      </c>
      <c r="U1524" s="29">
        <v>7</v>
      </c>
      <c r="V1524" s="10">
        <v>3</v>
      </c>
      <c r="W1524" s="32">
        <v>8</v>
      </c>
      <c r="X1524" s="29">
        <v>9</v>
      </c>
      <c r="Y1524" s="32">
        <v>1</v>
      </c>
      <c r="Z1524" s="32">
        <v>4</v>
      </c>
      <c r="AA1524" s="32">
        <v>10</v>
      </c>
      <c r="AB1524" s="34">
        <v>0</v>
      </c>
      <c r="AC1524" s="34">
        <v>0</v>
      </c>
      <c r="AD1524" s="34">
        <v>0</v>
      </c>
    </row>
    <row r="1525" spans="1:30" ht="12.75">
      <c r="A1525" s="11">
        <v>13257</v>
      </c>
      <c r="B1525" s="20" t="s">
        <v>868</v>
      </c>
      <c r="C1525" s="20" t="s">
        <v>7655</v>
      </c>
      <c r="D1525" s="20" t="s">
        <v>3741</v>
      </c>
      <c r="E1525" s="20" t="s">
        <v>3752</v>
      </c>
      <c r="F1525" s="20" t="s">
        <v>3424</v>
      </c>
      <c r="K1525" s="20" t="s">
        <v>2919</v>
      </c>
      <c r="L1525" s="20" t="s">
        <v>3347</v>
      </c>
      <c r="N1525" s="12">
        <f t="shared" si="153"/>
        <v>72</v>
      </c>
      <c r="O1525" s="12">
        <f t="shared" si="148"/>
        <v>2.7692307692307692</v>
      </c>
      <c r="P1525" s="26">
        <v>52</v>
      </c>
      <c r="Q1525" s="30">
        <f t="shared" si="149"/>
        <v>11</v>
      </c>
      <c r="R1525" s="3">
        <f t="shared" si="150"/>
        <v>16</v>
      </c>
      <c r="S1525" s="3">
        <f t="shared" si="151"/>
        <v>16</v>
      </c>
      <c r="T1525" s="3">
        <f t="shared" si="152"/>
        <v>0</v>
      </c>
      <c r="U1525" s="29">
        <v>9</v>
      </c>
      <c r="V1525" s="10">
        <v>8</v>
      </c>
      <c r="W1525" s="32">
        <v>10</v>
      </c>
      <c r="X1525" s="29">
        <v>18</v>
      </c>
      <c r="Y1525" s="32">
        <v>0</v>
      </c>
      <c r="Z1525" s="32">
        <v>5</v>
      </c>
      <c r="AA1525" s="32">
        <v>11</v>
      </c>
      <c r="AB1525" s="34">
        <v>0</v>
      </c>
      <c r="AC1525" s="34">
        <v>0</v>
      </c>
      <c r="AD1525" s="34">
        <v>0</v>
      </c>
    </row>
    <row r="1526" spans="1:30" ht="12.75">
      <c r="A1526" s="11">
        <v>1500</v>
      </c>
      <c r="B1526" s="20" t="s">
        <v>872</v>
      </c>
      <c r="C1526" s="20" t="s">
        <v>7770</v>
      </c>
      <c r="D1526" s="20" t="s">
        <v>3741</v>
      </c>
      <c r="E1526" s="20" t="s">
        <v>3752</v>
      </c>
      <c r="F1526" s="20" t="s">
        <v>3424</v>
      </c>
      <c r="H1526" s="71" t="s">
        <v>7812</v>
      </c>
      <c r="I1526" s="20" t="s">
        <v>1586</v>
      </c>
      <c r="J1526" s="20" t="s">
        <v>7812</v>
      </c>
      <c r="K1526" s="20" t="s">
        <v>5435</v>
      </c>
      <c r="L1526" s="20" t="s">
        <v>5436</v>
      </c>
      <c r="N1526" s="12">
        <f t="shared" si="153"/>
        <v>67</v>
      </c>
      <c r="O1526" s="12">
        <f t="shared" si="148"/>
        <v>3.35</v>
      </c>
      <c r="P1526" s="26">
        <v>40</v>
      </c>
      <c r="Q1526" s="30">
        <f t="shared" si="149"/>
        <v>10</v>
      </c>
      <c r="R1526" s="3">
        <f t="shared" si="150"/>
        <v>13</v>
      </c>
      <c r="S1526" s="3">
        <f t="shared" si="151"/>
        <v>13</v>
      </c>
      <c r="T1526" s="3">
        <f t="shared" si="152"/>
        <v>0</v>
      </c>
      <c r="U1526" s="29">
        <v>8</v>
      </c>
      <c r="V1526" s="10">
        <v>11</v>
      </c>
      <c r="W1526" s="32">
        <v>8</v>
      </c>
      <c r="X1526" s="29">
        <v>18</v>
      </c>
      <c r="Y1526" s="32">
        <v>0</v>
      </c>
      <c r="Z1526" s="32">
        <v>3</v>
      </c>
      <c r="AA1526" s="32">
        <v>10</v>
      </c>
      <c r="AB1526" s="34">
        <v>0</v>
      </c>
      <c r="AC1526" s="34">
        <v>0</v>
      </c>
      <c r="AD1526" s="34">
        <v>0</v>
      </c>
    </row>
    <row r="1527" spans="1:30" ht="12.75">
      <c r="A1527" s="11">
        <v>12309375</v>
      </c>
      <c r="B1527" s="20" t="s">
        <v>874</v>
      </c>
      <c r="C1527" s="20" t="s">
        <v>753</v>
      </c>
      <c r="D1527" s="20" t="s">
        <v>3741</v>
      </c>
      <c r="E1527" s="20" t="s">
        <v>3752</v>
      </c>
      <c r="F1527" s="20" t="s">
        <v>3424</v>
      </c>
      <c r="K1527" s="20" t="s">
        <v>2921</v>
      </c>
      <c r="L1527" s="20" t="s">
        <v>8430</v>
      </c>
      <c r="N1527" s="12">
        <f t="shared" si="153"/>
        <v>59</v>
      </c>
      <c r="O1527" s="12">
        <f t="shared" si="148"/>
        <v>3.3714285714285714</v>
      </c>
      <c r="P1527" s="26">
        <v>35</v>
      </c>
      <c r="Q1527" s="30">
        <f t="shared" si="149"/>
        <v>10</v>
      </c>
      <c r="R1527" s="3">
        <f t="shared" si="150"/>
        <v>12</v>
      </c>
      <c r="S1527" s="3">
        <f t="shared" si="151"/>
        <v>12</v>
      </c>
      <c r="T1527" s="3">
        <f t="shared" si="152"/>
        <v>0</v>
      </c>
      <c r="U1527" s="29">
        <v>7</v>
      </c>
      <c r="V1527" s="10">
        <v>9</v>
      </c>
      <c r="W1527" s="32">
        <v>7</v>
      </c>
      <c r="X1527" s="29">
        <v>15</v>
      </c>
      <c r="Y1527" s="32">
        <v>0</v>
      </c>
      <c r="Z1527" s="32">
        <v>2</v>
      </c>
      <c r="AA1527" s="32">
        <v>10</v>
      </c>
      <c r="AB1527" s="34">
        <v>0</v>
      </c>
      <c r="AC1527" s="34">
        <v>0</v>
      </c>
      <c r="AD1527" s="34">
        <v>0</v>
      </c>
    </row>
    <row r="1528" spans="1:30" ht="12.75">
      <c r="A1528" s="11">
        <v>131250</v>
      </c>
      <c r="B1528" s="20" t="s">
        <v>872</v>
      </c>
      <c r="D1528" s="20" t="s">
        <v>3741</v>
      </c>
      <c r="E1528" s="20" t="s">
        <v>3752</v>
      </c>
      <c r="F1528" s="20" t="s">
        <v>3424</v>
      </c>
      <c r="G1528" s="48" t="s">
        <v>4291</v>
      </c>
      <c r="K1528" s="20" t="s">
        <v>2919</v>
      </c>
      <c r="L1528" s="20" t="s">
        <v>4292</v>
      </c>
      <c r="N1528" s="12">
        <f t="shared" si="153"/>
        <v>62</v>
      </c>
      <c r="O1528" s="12">
        <f t="shared" si="148"/>
        <v>2.48</v>
      </c>
      <c r="P1528" s="26">
        <v>50</v>
      </c>
      <c r="Q1528" s="30">
        <f t="shared" si="149"/>
        <v>10</v>
      </c>
      <c r="R1528" s="3">
        <f t="shared" si="150"/>
        <v>14</v>
      </c>
      <c r="S1528" s="3">
        <f t="shared" si="151"/>
        <v>14</v>
      </c>
      <c r="T1528" s="3">
        <f t="shared" si="152"/>
        <v>0</v>
      </c>
      <c r="U1528" s="29">
        <v>8</v>
      </c>
      <c r="V1528" s="10">
        <v>9</v>
      </c>
      <c r="W1528" s="32">
        <v>6</v>
      </c>
      <c r="X1528" s="29">
        <v>12</v>
      </c>
      <c r="Y1528" s="32">
        <v>0</v>
      </c>
      <c r="Z1528" s="32">
        <v>4</v>
      </c>
      <c r="AA1528" s="32">
        <v>10</v>
      </c>
      <c r="AB1528" s="34">
        <v>0</v>
      </c>
      <c r="AC1528" s="34">
        <v>0</v>
      </c>
      <c r="AD1528" s="34">
        <v>0</v>
      </c>
    </row>
    <row r="1529" spans="1:30" ht="12.75">
      <c r="A1529" s="11">
        <v>221791</v>
      </c>
      <c r="B1529" s="20" t="s">
        <v>872</v>
      </c>
      <c r="D1529" s="20" t="s">
        <v>3741</v>
      </c>
      <c r="E1529" s="20" t="s">
        <v>3752</v>
      </c>
      <c r="F1529" s="20" t="s">
        <v>3424</v>
      </c>
      <c r="K1529" s="20" t="s">
        <v>2919</v>
      </c>
      <c r="L1529" s="20" t="s">
        <v>1722</v>
      </c>
      <c r="N1529" s="12">
        <f t="shared" si="153"/>
        <v>63.50</v>
      </c>
      <c r="O1529" s="12">
        <f t="shared" si="148"/>
        <v>2.4423076923076925</v>
      </c>
      <c r="P1529" s="26">
        <v>52</v>
      </c>
      <c r="Q1529" s="30">
        <f t="shared" si="149"/>
        <v>10</v>
      </c>
      <c r="R1529" s="3">
        <f t="shared" si="150"/>
        <v>14</v>
      </c>
      <c r="S1529" s="3">
        <f t="shared" si="151"/>
        <v>14</v>
      </c>
      <c r="T1529" s="3">
        <f t="shared" si="152"/>
        <v>0</v>
      </c>
      <c r="U1529" s="29">
        <v>8</v>
      </c>
      <c r="V1529" s="10">
        <v>8</v>
      </c>
      <c r="W1529" s="32">
        <v>8</v>
      </c>
      <c r="X1529" s="29">
        <v>14</v>
      </c>
      <c r="Y1529" s="32">
        <v>0</v>
      </c>
      <c r="Z1529" s="32">
        <v>4</v>
      </c>
      <c r="AA1529" s="32">
        <v>10</v>
      </c>
      <c r="AB1529" s="34">
        <v>0</v>
      </c>
      <c r="AC1529" s="34">
        <v>0</v>
      </c>
      <c r="AD1529" s="34">
        <v>0</v>
      </c>
    </row>
    <row r="1530" spans="1:30" ht="12.75">
      <c r="A1530" s="11">
        <v>283997</v>
      </c>
      <c r="B1530" s="20" t="s">
        <v>872</v>
      </c>
      <c r="D1530" s="20" t="s">
        <v>3741</v>
      </c>
      <c r="E1530" s="20" t="s">
        <v>3752</v>
      </c>
      <c r="F1530" s="20" t="s">
        <v>3424</v>
      </c>
      <c r="G1530" s="48" t="s">
        <v>8222</v>
      </c>
      <c r="J1530" s="20" t="s">
        <v>7812</v>
      </c>
      <c r="K1530" s="20" t="s">
        <v>2919</v>
      </c>
      <c r="L1530" s="20" t="s">
        <v>4364</v>
      </c>
      <c r="N1530" s="12">
        <f t="shared" si="153"/>
        <v>63.75</v>
      </c>
      <c r="O1530" s="12">
        <f t="shared" si="148"/>
        <v>2.50</v>
      </c>
      <c r="P1530" s="26">
        <v>51</v>
      </c>
      <c r="Q1530" s="30">
        <f t="shared" si="149"/>
        <v>10</v>
      </c>
      <c r="R1530" s="3">
        <f t="shared" si="150"/>
        <v>14</v>
      </c>
      <c r="S1530" s="3">
        <f t="shared" si="151"/>
        <v>14</v>
      </c>
      <c r="T1530" s="3">
        <f t="shared" si="152"/>
        <v>0</v>
      </c>
      <c r="U1530" s="29">
        <v>8</v>
      </c>
      <c r="V1530" s="10">
        <v>7</v>
      </c>
      <c r="W1530" s="32">
        <v>9</v>
      </c>
      <c r="X1530" s="29">
        <v>16</v>
      </c>
      <c r="Y1530" s="32">
        <v>0</v>
      </c>
      <c r="Z1530" s="32">
        <v>4</v>
      </c>
      <c r="AA1530" s="32">
        <v>10</v>
      </c>
      <c r="AB1530" s="34">
        <v>0</v>
      </c>
      <c r="AC1530" s="34">
        <v>0</v>
      </c>
      <c r="AD1530" s="34">
        <v>0</v>
      </c>
    </row>
    <row r="1531" spans="1:30" ht="12.75">
      <c r="A1531" s="11">
        <v>1250000</v>
      </c>
      <c r="B1531" s="20" t="s">
        <v>868</v>
      </c>
      <c r="C1531" s="20" t="s">
        <v>7657</v>
      </c>
      <c r="D1531" s="20" t="s">
        <v>3741</v>
      </c>
      <c r="E1531" s="20" t="s">
        <v>3752</v>
      </c>
      <c r="F1531" s="20" t="s">
        <v>3424</v>
      </c>
      <c r="K1531" s="20" t="s">
        <v>5685</v>
      </c>
      <c r="L1531" s="20" t="s">
        <v>5728</v>
      </c>
      <c r="N1531" s="12">
        <f t="shared" si="154" ref="N1531:N1562">2*S1531+2*T1531+U1531+1.5*V1531+1.25*W1531+0.25*X1531+2</f>
        <v>63.50</v>
      </c>
      <c r="O1531" s="12">
        <f t="shared" si="148"/>
        <v>2.4423076923076925</v>
      </c>
      <c r="P1531" s="26">
        <v>52</v>
      </c>
      <c r="Q1531" s="30">
        <f t="shared" si="149"/>
        <v>10</v>
      </c>
      <c r="R1531" s="3">
        <f t="shared" si="150"/>
        <v>14</v>
      </c>
      <c r="S1531" s="3">
        <f t="shared" si="151"/>
        <v>14</v>
      </c>
      <c r="T1531" s="3">
        <f t="shared" si="152"/>
        <v>0</v>
      </c>
      <c r="U1531" s="29">
        <v>8</v>
      </c>
      <c r="V1531" s="10">
        <v>7</v>
      </c>
      <c r="W1531" s="32">
        <v>9</v>
      </c>
      <c r="X1531" s="29">
        <v>15</v>
      </c>
      <c r="Y1531" s="32">
        <v>0</v>
      </c>
      <c r="Z1531" s="32">
        <v>4</v>
      </c>
      <c r="AA1531" s="32">
        <v>10</v>
      </c>
      <c r="AB1531" s="34">
        <v>0</v>
      </c>
      <c r="AC1531" s="34">
        <v>0</v>
      </c>
      <c r="AD1531" s="34">
        <v>0</v>
      </c>
    </row>
    <row r="1532" spans="1:30" ht="12.75">
      <c r="A1532" s="11">
        <v>500000</v>
      </c>
      <c r="B1532" s="20" t="s">
        <v>868</v>
      </c>
      <c r="C1532" s="20" t="s">
        <v>7658</v>
      </c>
      <c r="D1532" s="20" t="s">
        <v>3741</v>
      </c>
      <c r="E1532" s="20" t="s">
        <v>3752</v>
      </c>
      <c r="F1532" s="20" t="s">
        <v>3424</v>
      </c>
      <c r="K1532" s="20" t="s">
        <v>5685</v>
      </c>
      <c r="L1532" s="20" t="s">
        <v>5686</v>
      </c>
      <c r="N1532" s="12">
        <f t="shared" si="154"/>
        <v>63.50</v>
      </c>
      <c r="O1532" s="12">
        <f t="shared" si="148"/>
        <v>2.4423076923076925</v>
      </c>
      <c r="P1532" s="26">
        <v>52</v>
      </c>
      <c r="Q1532" s="30">
        <f t="shared" si="149"/>
        <v>10</v>
      </c>
      <c r="R1532" s="3">
        <f t="shared" si="150"/>
        <v>14</v>
      </c>
      <c r="S1532" s="3">
        <f t="shared" si="151"/>
        <v>14</v>
      </c>
      <c r="T1532" s="3">
        <f t="shared" si="152"/>
        <v>0</v>
      </c>
      <c r="U1532" s="29">
        <v>8</v>
      </c>
      <c r="V1532" s="10">
        <v>7</v>
      </c>
      <c r="W1532" s="32">
        <v>9</v>
      </c>
      <c r="X1532" s="29">
        <v>15</v>
      </c>
      <c r="Y1532" s="32">
        <v>0</v>
      </c>
      <c r="Z1532" s="32">
        <v>4</v>
      </c>
      <c r="AA1532" s="32">
        <v>10</v>
      </c>
      <c r="AB1532" s="34">
        <v>0</v>
      </c>
      <c r="AC1532" s="34">
        <v>0</v>
      </c>
      <c r="AD1532" s="34">
        <v>0</v>
      </c>
    </row>
    <row r="1533" spans="1:30" ht="12.75">
      <c r="A1533" s="11">
        <v>5625</v>
      </c>
      <c r="B1533" s="20" t="s">
        <v>868</v>
      </c>
      <c r="C1533" s="20" t="s">
        <v>7663</v>
      </c>
      <c r="D1533" s="20" t="s">
        <v>3741</v>
      </c>
      <c r="E1533" s="20" t="s">
        <v>3752</v>
      </c>
      <c r="F1533" s="20" t="s">
        <v>3424</v>
      </c>
      <c r="K1533" s="20" t="s">
        <v>2919</v>
      </c>
      <c r="L1533" s="20" t="s">
        <v>3789</v>
      </c>
      <c r="N1533" s="12">
        <f t="shared" si="154"/>
        <v>62</v>
      </c>
      <c r="O1533" s="12">
        <f t="shared" si="148"/>
        <v>3.5428571428571427</v>
      </c>
      <c r="P1533" s="26">
        <v>35</v>
      </c>
      <c r="Q1533" s="30">
        <f t="shared" si="149"/>
        <v>9</v>
      </c>
      <c r="R1533" s="3">
        <f t="shared" si="150"/>
        <v>12</v>
      </c>
      <c r="S1533" s="3">
        <f t="shared" si="151"/>
        <v>12</v>
      </c>
      <c r="T1533" s="3">
        <f t="shared" si="152"/>
        <v>0</v>
      </c>
      <c r="U1533" s="29">
        <v>8</v>
      </c>
      <c r="V1533" s="10">
        <v>9</v>
      </c>
      <c r="W1533" s="32">
        <v>8</v>
      </c>
      <c r="X1533" s="29">
        <v>18</v>
      </c>
      <c r="Y1533" s="32">
        <v>0</v>
      </c>
      <c r="Z1533" s="32">
        <v>3</v>
      </c>
      <c r="AA1533" s="32">
        <v>9</v>
      </c>
      <c r="AB1533" s="34">
        <v>0</v>
      </c>
      <c r="AC1533" s="34">
        <v>0</v>
      </c>
      <c r="AD1533" s="34">
        <v>0</v>
      </c>
    </row>
    <row r="1534" spans="1:30" ht="12.75">
      <c r="A1534" s="11">
        <v>22500000</v>
      </c>
      <c r="B1534" s="20" t="s">
        <v>868</v>
      </c>
      <c r="C1534" s="20" t="s">
        <v>7664</v>
      </c>
      <c r="D1534" s="20" t="s">
        <v>3741</v>
      </c>
      <c r="E1534" s="20" t="s">
        <v>3752</v>
      </c>
      <c r="F1534" s="20" t="s">
        <v>3424</v>
      </c>
      <c r="K1534" s="20" t="s">
        <v>2918</v>
      </c>
      <c r="L1534" s="20" t="s">
        <v>5399</v>
      </c>
      <c r="N1534" s="12">
        <f t="shared" si="154"/>
        <v>62</v>
      </c>
      <c r="O1534" s="12">
        <f t="shared" si="148"/>
        <v>3.5428571428571427</v>
      </c>
      <c r="P1534" s="26">
        <v>35</v>
      </c>
      <c r="Q1534" s="30">
        <f t="shared" si="149"/>
        <v>9</v>
      </c>
      <c r="R1534" s="3">
        <f t="shared" si="150"/>
        <v>12</v>
      </c>
      <c r="S1534" s="3">
        <f t="shared" si="151"/>
        <v>12</v>
      </c>
      <c r="T1534" s="3">
        <f t="shared" si="152"/>
        <v>0</v>
      </c>
      <c r="U1534" s="29">
        <v>8</v>
      </c>
      <c r="V1534" s="10">
        <v>9</v>
      </c>
      <c r="W1534" s="32">
        <v>8</v>
      </c>
      <c r="X1534" s="29">
        <v>18</v>
      </c>
      <c r="Y1534" s="32">
        <v>0</v>
      </c>
      <c r="Z1534" s="32">
        <v>3</v>
      </c>
      <c r="AA1534" s="32">
        <v>9</v>
      </c>
      <c r="AB1534" s="34">
        <v>0</v>
      </c>
      <c r="AC1534" s="34">
        <v>0</v>
      </c>
      <c r="AD1534" s="34">
        <v>0</v>
      </c>
    </row>
    <row r="1535" spans="1:30" ht="12.75">
      <c r="A1535" s="11">
        <v>750000</v>
      </c>
      <c r="B1535" s="20" t="s">
        <v>868</v>
      </c>
      <c r="C1535" s="20" t="s">
        <v>7617</v>
      </c>
      <c r="D1535" s="20" t="s">
        <v>3741</v>
      </c>
      <c r="E1535" s="20" t="s">
        <v>3752</v>
      </c>
      <c r="F1535" s="20" t="s">
        <v>3424</v>
      </c>
      <c r="K1535" s="20" t="s">
        <v>2919</v>
      </c>
      <c r="L1535" s="20" t="s">
        <v>6448</v>
      </c>
      <c r="M1535" s="39" t="s">
        <v>8850</v>
      </c>
      <c r="N1535" s="12">
        <f t="shared" si="154"/>
        <v>60.25</v>
      </c>
      <c r="O1535" s="12">
        <f t="shared" si="148"/>
        <v>3.4428571428571431</v>
      </c>
      <c r="P1535" s="26">
        <v>35</v>
      </c>
      <c r="Q1535" s="30">
        <f t="shared" si="149"/>
        <v>9</v>
      </c>
      <c r="R1535" s="3">
        <f t="shared" si="150"/>
        <v>12</v>
      </c>
      <c r="S1535" s="3">
        <f t="shared" si="151"/>
        <v>12</v>
      </c>
      <c r="T1535" s="3">
        <f t="shared" si="152"/>
        <v>0</v>
      </c>
      <c r="U1535" s="29">
        <v>7</v>
      </c>
      <c r="V1535" s="10">
        <v>9</v>
      </c>
      <c r="W1535" s="32">
        <v>8</v>
      </c>
      <c r="X1535" s="29">
        <v>15</v>
      </c>
      <c r="Y1535" s="32">
        <v>0</v>
      </c>
      <c r="Z1535" s="32">
        <v>3</v>
      </c>
      <c r="AA1535" s="32">
        <v>9</v>
      </c>
      <c r="AB1535" s="34">
        <v>0</v>
      </c>
      <c r="AC1535" s="34">
        <v>0</v>
      </c>
      <c r="AD1535" s="34">
        <v>0</v>
      </c>
    </row>
    <row r="1536" spans="1:30" ht="12.75">
      <c r="A1536" s="11">
        <v>2875000</v>
      </c>
      <c r="B1536" s="20" t="s">
        <v>868</v>
      </c>
      <c r="C1536" s="20" t="s">
        <v>7648</v>
      </c>
      <c r="D1536" s="20" t="s">
        <v>3741</v>
      </c>
      <c r="E1536" s="20" t="s">
        <v>3752</v>
      </c>
      <c r="F1536" s="20" t="s">
        <v>3424</v>
      </c>
      <c r="K1536" s="20" t="s">
        <v>6063</v>
      </c>
      <c r="L1536" s="20" t="s">
        <v>7426</v>
      </c>
      <c r="M1536" s="39" t="s">
        <v>8855</v>
      </c>
      <c r="N1536" s="12">
        <f t="shared" si="154"/>
        <v>60.25</v>
      </c>
      <c r="O1536" s="12">
        <f t="shared" si="148"/>
        <v>3.4428571428571431</v>
      </c>
      <c r="P1536" s="26">
        <v>35</v>
      </c>
      <c r="Q1536" s="30">
        <f t="shared" si="149"/>
        <v>9</v>
      </c>
      <c r="R1536" s="3">
        <f t="shared" si="150"/>
        <v>12</v>
      </c>
      <c r="S1536" s="3">
        <f t="shared" si="151"/>
        <v>12</v>
      </c>
      <c r="T1536" s="3">
        <f t="shared" si="152"/>
        <v>0</v>
      </c>
      <c r="U1536" s="29">
        <v>7</v>
      </c>
      <c r="V1536" s="10">
        <v>9</v>
      </c>
      <c r="W1536" s="32">
        <v>8</v>
      </c>
      <c r="X1536" s="29">
        <v>15</v>
      </c>
      <c r="Y1536" s="32">
        <v>0</v>
      </c>
      <c r="Z1536" s="32">
        <v>3</v>
      </c>
      <c r="AA1536" s="32">
        <v>9</v>
      </c>
      <c r="AB1536" s="34">
        <v>0</v>
      </c>
      <c r="AC1536" s="34">
        <v>0</v>
      </c>
      <c r="AD1536" s="34">
        <v>0</v>
      </c>
    </row>
    <row r="1537" spans="1:30" ht="12.75">
      <c r="A1537" s="11">
        <v>125</v>
      </c>
      <c r="B1537" s="20" t="s">
        <v>868</v>
      </c>
      <c r="C1537" s="20" t="s">
        <v>7770</v>
      </c>
      <c r="D1537" s="20" t="s">
        <v>3741</v>
      </c>
      <c r="E1537" s="20" t="s">
        <v>3752</v>
      </c>
      <c r="F1537" s="20" t="s">
        <v>3424</v>
      </c>
      <c r="K1537" s="20" t="s">
        <v>2919</v>
      </c>
      <c r="L1537" s="20" t="s">
        <v>8490</v>
      </c>
      <c r="N1537" s="12">
        <f t="shared" si="154"/>
        <v>60.25</v>
      </c>
      <c r="O1537" s="12">
        <f t="shared" si="148"/>
        <v>3.4428571428571431</v>
      </c>
      <c r="P1537" s="26">
        <v>35</v>
      </c>
      <c r="Q1537" s="30">
        <f t="shared" si="149"/>
        <v>9</v>
      </c>
      <c r="R1537" s="3">
        <f t="shared" si="150"/>
        <v>12</v>
      </c>
      <c r="S1537" s="3">
        <f t="shared" si="151"/>
        <v>12</v>
      </c>
      <c r="T1537" s="3">
        <f t="shared" si="152"/>
        <v>0</v>
      </c>
      <c r="U1537" s="29">
        <v>7</v>
      </c>
      <c r="V1537" s="10">
        <v>9</v>
      </c>
      <c r="W1537" s="32">
        <v>8</v>
      </c>
      <c r="X1537" s="29">
        <v>15</v>
      </c>
      <c r="Y1537" s="32">
        <v>0</v>
      </c>
      <c r="Z1537" s="32">
        <v>3</v>
      </c>
      <c r="AA1537" s="32">
        <v>9</v>
      </c>
      <c r="AB1537" s="34">
        <v>0</v>
      </c>
      <c r="AC1537" s="34">
        <v>0</v>
      </c>
      <c r="AD1537" s="34">
        <v>0</v>
      </c>
    </row>
    <row r="1538" spans="1:30" ht="12.75">
      <c r="A1538" s="11">
        <v>750000</v>
      </c>
      <c r="B1538" s="20" t="s">
        <v>868</v>
      </c>
      <c r="C1538" s="20" t="s">
        <v>7674</v>
      </c>
      <c r="D1538" s="20" t="s">
        <v>3741</v>
      </c>
      <c r="E1538" s="20" t="s">
        <v>3752</v>
      </c>
      <c r="F1538" s="20" t="s">
        <v>3424</v>
      </c>
      <c r="K1538" s="20" t="s">
        <v>2919</v>
      </c>
      <c r="L1538" s="20" t="s">
        <v>6278</v>
      </c>
      <c r="N1538" s="12">
        <f t="shared" si="154"/>
        <v>60.25</v>
      </c>
      <c r="O1538" s="12">
        <f t="shared" si="155" ref="O1538:O1601">N1538/(P1538*0.5)</f>
        <v>3.4428571428571431</v>
      </c>
      <c r="P1538" s="26">
        <v>35</v>
      </c>
      <c r="Q1538" s="30">
        <f t="shared" si="156" ref="Q1538:Q1601">MAX(Y1538:AD1538)</f>
        <v>9</v>
      </c>
      <c r="R1538" s="3">
        <f t="shared" si="157" ref="R1538:R1601">SUM(Y1538:AD1538)</f>
        <v>12</v>
      </c>
      <c r="S1538" s="3">
        <f t="shared" si="158" ref="S1538:S1601">SUM(Y1538:AA1538)</f>
        <v>12</v>
      </c>
      <c r="T1538" s="3">
        <f t="shared" si="159" ref="T1538:T1601">SUM(AB1538:AD1538)</f>
        <v>0</v>
      </c>
      <c r="U1538" s="29">
        <v>7</v>
      </c>
      <c r="V1538" s="10">
        <v>9</v>
      </c>
      <c r="W1538" s="32">
        <v>8</v>
      </c>
      <c r="X1538" s="29">
        <v>15</v>
      </c>
      <c r="Y1538" s="32">
        <v>0</v>
      </c>
      <c r="Z1538" s="32">
        <v>3</v>
      </c>
      <c r="AA1538" s="32">
        <v>9</v>
      </c>
      <c r="AB1538" s="34">
        <v>0</v>
      </c>
      <c r="AC1538" s="34">
        <v>0</v>
      </c>
      <c r="AD1538" s="34">
        <v>0</v>
      </c>
    </row>
    <row r="1539" spans="1:30" ht="12.75">
      <c r="A1539" s="11">
        <v>375000</v>
      </c>
      <c r="B1539" s="20" t="s">
        <v>868</v>
      </c>
      <c r="C1539" s="20" t="s">
        <v>7654</v>
      </c>
      <c r="D1539" s="20" t="s">
        <v>3741</v>
      </c>
      <c r="E1539" s="20" t="s">
        <v>3752</v>
      </c>
      <c r="F1539" s="20" t="s">
        <v>3424</v>
      </c>
      <c r="K1539" s="20" t="s">
        <v>2919</v>
      </c>
      <c r="L1539" s="20" t="s">
        <v>2066</v>
      </c>
      <c r="N1539" s="12">
        <f t="shared" si="154"/>
        <v>60.25</v>
      </c>
      <c r="O1539" s="12">
        <f t="shared" si="155"/>
        <v>3.4428571428571431</v>
      </c>
      <c r="P1539" s="26">
        <v>35</v>
      </c>
      <c r="Q1539" s="30">
        <f t="shared" si="156"/>
        <v>9</v>
      </c>
      <c r="R1539" s="3">
        <f t="shared" si="157"/>
        <v>12</v>
      </c>
      <c r="S1539" s="3">
        <f t="shared" si="158"/>
        <v>12</v>
      </c>
      <c r="T1539" s="3">
        <f t="shared" si="159"/>
        <v>0</v>
      </c>
      <c r="U1539" s="29">
        <v>7</v>
      </c>
      <c r="V1539" s="10">
        <v>9</v>
      </c>
      <c r="W1539" s="32">
        <v>8</v>
      </c>
      <c r="X1539" s="29">
        <v>15</v>
      </c>
      <c r="Y1539" s="32">
        <v>0</v>
      </c>
      <c r="Z1539" s="32">
        <v>3</v>
      </c>
      <c r="AA1539" s="32">
        <v>9</v>
      </c>
      <c r="AB1539" s="34">
        <v>0</v>
      </c>
      <c r="AC1539" s="34">
        <v>0</v>
      </c>
      <c r="AD1539" s="34">
        <v>0</v>
      </c>
    </row>
    <row r="1540" spans="1:30" ht="12.75">
      <c r="A1540" s="11">
        <v>937500</v>
      </c>
      <c r="B1540" s="20" t="s">
        <v>868</v>
      </c>
      <c r="C1540" s="20" t="s">
        <v>7666</v>
      </c>
      <c r="D1540" s="20" t="s">
        <v>3741</v>
      </c>
      <c r="E1540" s="20" t="s">
        <v>3752</v>
      </c>
      <c r="F1540" s="20" t="s">
        <v>3424</v>
      </c>
      <c r="K1540" s="20" t="s">
        <v>2919</v>
      </c>
      <c r="L1540" s="20" t="s">
        <v>5431</v>
      </c>
      <c r="N1540" s="12">
        <f t="shared" si="154"/>
        <v>60.25</v>
      </c>
      <c r="O1540" s="12">
        <f t="shared" si="155"/>
        <v>3.4428571428571431</v>
      </c>
      <c r="P1540" s="26">
        <v>35</v>
      </c>
      <c r="Q1540" s="30">
        <f t="shared" si="156"/>
        <v>9</v>
      </c>
      <c r="R1540" s="3">
        <f t="shared" si="157"/>
        <v>12</v>
      </c>
      <c r="S1540" s="3">
        <f t="shared" si="158"/>
        <v>12</v>
      </c>
      <c r="T1540" s="3">
        <f t="shared" si="159"/>
        <v>0</v>
      </c>
      <c r="U1540" s="29">
        <v>7</v>
      </c>
      <c r="V1540" s="10">
        <v>9</v>
      </c>
      <c r="W1540" s="32">
        <v>8</v>
      </c>
      <c r="X1540" s="29">
        <v>15</v>
      </c>
      <c r="Y1540" s="32">
        <v>0</v>
      </c>
      <c r="Z1540" s="32">
        <v>3</v>
      </c>
      <c r="AA1540" s="32">
        <v>9</v>
      </c>
      <c r="AB1540" s="34">
        <v>0</v>
      </c>
      <c r="AC1540" s="34">
        <v>0</v>
      </c>
      <c r="AD1540" s="34">
        <v>0</v>
      </c>
    </row>
    <row r="1541" spans="1:30" ht="12.75">
      <c r="A1541" s="11">
        <v>2651</v>
      </c>
      <c r="B1541" s="20" t="s">
        <v>868</v>
      </c>
      <c r="C1541" s="20" t="s">
        <v>7655</v>
      </c>
      <c r="D1541" s="20" t="s">
        <v>3741</v>
      </c>
      <c r="E1541" s="20" t="s">
        <v>3752</v>
      </c>
      <c r="F1541" s="20" t="s">
        <v>3424</v>
      </c>
      <c r="K1541" s="20" t="s">
        <v>2919</v>
      </c>
      <c r="L1541" s="20" t="s">
        <v>2919</v>
      </c>
      <c r="N1541" s="12">
        <f t="shared" si="154"/>
        <v>59.75</v>
      </c>
      <c r="O1541" s="12">
        <f t="shared" si="155"/>
        <v>2.8452380952380953</v>
      </c>
      <c r="P1541" s="26">
        <v>42</v>
      </c>
      <c r="Q1541" s="30">
        <f t="shared" si="156"/>
        <v>9</v>
      </c>
      <c r="R1541" s="3">
        <f t="shared" si="157"/>
        <v>12</v>
      </c>
      <c r="S1541" s="3">
        <f t="shared" si="158"/>
        <v>12</v>
      </c>
      <c r="T1541" s="3">
        <f t="shared" si="159"/>
        <v>0</v>
      </c>
      <c r="U1541" s="29">
        <v>8</v>
      </c>
      <c r="V1541" s="10">
        <v>8</v>
      </c>
      <c r="W1541" s="32">
        <v>8</v>
      </c>
      <c r="X1541" s="29">
        <v>15</v>
      </c>
      <c r="Y1541" s="32">
        <v>0</v>
      </c>
      <c r="Z1541" s="32">
        <v>3</v>
      </c>
      <c r="AA1541" s="32">
        <v>9</v>
      </c>
      <c r="AB1541" s="34">
        <v>0</v>
      </c>
      <c r="AC1541" s="34">
        <v>0</v>
      </c>
      <c r="AD1541" s="34">
        <v>0</v>
      </c>
    </row>
    <row r="1542" spans="1:30" ht="12.75">
      <c r="A1542" s="11">
        <v>103992</v>
      </c>
      <c r="B1542" s="20" t="s">
        <v>872</v>
      </c>
      <c r="D1542" s="20" t="s">
        <v>3741</v>
      </c>
      <c r="E1542" s="20" t="s">
        <v>3752</v>
      </c>
      <c r="F1542" s="20" t="s">
        <v>3424</v>
      </c>
      <c r="K1542" s="20" t="s">
        <v>2919</v>
      </c>
      <c r="L1542" s="20" t="s">
        <v>218</v>
      </c>
      <c r="N1542" s="12">
        <f t="shared" si="154"/>
        <v>55.25</v>
      </c>
      <c r="O1542" s="12">
        <f t="shared" si="155"/>
        <v>2.5113636363636362</v>
      </c>
      <c r="P1542" s="26">
        <v>44</v>
      </c>
      <c r="Q1542" s="30">
        <f t="shared" si="156"/>
        <v>9</v>
      </c>
      <c r="R1542" s="3">
        <f t="shared" si="157"/>
        <v>12</v>
      </c>
      <c r="S1542" s="3">
        <f t="shared" si="158"/>
        <v>12</v>
      </c>
      <c r="T1542" s="3">
        <f t="shared" si="159"/>
        <v>0</v>
      </c>
      <c r="U1542" s="29">
        <v>7</v>
      </c>
      <c r="V1542" s="10">
        <v>8</v>
      </c>
      <c r="W1542" s="32">
        <v>7</v>
      </c>
      <c r="X1542" s="29">
        <v>6</v>
      </c>
      <c r="Y1542" s="32">
        <v>0</v>
      </c>
      <c r="Z1542" s="32">
        <v>3</v>
      </c>
      <c r="AA1542" s="32">
        <v>9</v>
      </c>
      <c r="AB1542" s="34">
        <v>0</v>
      </c>
      <c r="AC1542" s="34">
        <v>0</v>
      </c>
      <c r="AD1542" s="34">
        <v>0</v>
      </c>
    </row>
    <row r="1543" spans="1:30" ht="12.75">
      <c r="A1543" s="11">
        <v>99041</v>
      </c>
      <c r="B1543" s="20" t="s">
        <v>872</v>
      </c>
      <c r="C1543" s="20" t="s">
        <v>6087</v>
      </c>
      <c r="D1543" s="20" t="s">
        <v>3741</v>
      </c>
      <c r="E1543" s="20" t="s">
        <v>3752</v>
      </c>
      <c r="F1543" s="20" t="s">
        <v>3424</v>
      </c>
      <c r="G1543" s="48" t="s">
        <v>8221</v>
      </c>
      <c r="J1543" s="20" t="s">
        <v>7812</v>
      </c>
      <c r="K1543" s="20" t="s">
        <v>2919</v>
      </c>
      <c r="L1543" s="20" t="s">
        <v>218</v>
      </c>
      <c r="N1543" s="12">
        <f t="shared" si="154"/>
        <v>55</v>
      </c>
      <c r="O1543" s="12">
        <f t="shared" si="155"/>
        <v>2.50</v>
      </c>
      <c r="P1543" s="26">
        <v>44</v>
      </c>
      <c r="Q1543" s="30">
        <f t="shared" si="156"/>
        <v>9</v>
      </c>
      <c r="R1543" s="3">
        <f t="shared" si="157"/>
        <v>12</v>
      </c>
      <c r="S1543" s="3">
        <f t="shared" si="158"/>
        <v>12</v>
      </c>
      <c r="T1543" s="3">
        <f t="shared" si="159"/>
        <v>0</v>
      </c>
      <c r="U1543" s="29">
        <v>7</v>
      </c>
      <c r="V1543" s="10">
        <v>7</v>
      </c>
      <c r="W1543" s="32">
        <v>8</v>
      </c>
      <c r="X1543" s="29">
        <v>6</v>
      </c>
      <c r="Y1543" s="32">
        <v>0</v>
      </c>
      <c r="Z1543" s="32">
        <v>3</v>
      </c>
      <c r="AA1543" s="32">
        <v>9</v>
      </c>
      <c r="AB1543" s="34">
        <v>0</v>
      </c>
      <c r="AC1543" s="34">
        <v>0</v>
      </c>
      <c r="AD1543" s="34">
        <v>0</v>
      </c>
    </row>
    <row r="1544" spans="1:30" ht="12.75">
      <c r="A1544" s="11">
        <v>58788</v>
      </c>
      <c r="B1544" s="20" t="s">
        <v>872</v>
      </c>
      <c r="C1544" s="20" t="s">
        <v>7560</v>
      </c>
      <c r="D1544" s="20" t="s">
        <v>3741</v>
      </c>
      <c r="E1544" s="20" t="s">
        <v>3752</v>
      </c>
      <c r="F1544" s="20" t="s">
        <v>3424</v>
      </c>
      <c r="G1544" s="48" t="s">
        <v>8217</v>
      </c>
      <c r="J1544" s="20" t="s">
        <v>1586</v>
      </c>
      <c r="K1544" s="20" t="s">
        <v>2919</v>
      </c>
      <c r="L1544" s="20" t="s">
        <v>218</v>
      </c>
      <c r="N1544" s="12">
        <f t="shared" si="154"/>
        <v>54.50</v>
      </c>
      <c r="O1544" s="12">
        <f t="shared" si="155"/>
        <v>2.4772727272727271</v>
      </c>
      <c r="P1544" s="26">
        <v>44</v>
      </c>
      <c r="Q1544" s="30">
        <f t="shared" si="156"/>
        <v>9</v>
      </c>
      <c r="R1544" s="3">
        <f t="shared" si="157"/>
        <v>12</v>
      </c>
      <c r="S1544" s="3">
        <f t="shared" si="158"/>
        <v>12</v>
      </c>
      <c r="T1544" s="3">
        <f t="shared" si="159"/>
        <v>0</v>
      </c>
      <c r="U1544" s="29">
        <v>7</v>
      </c>
      <c r="V1544" s="10">
        <v>7</v>
      </c>
      <c r="W1544" s="32">
        <v>8</v>
      </c>
      <c r="X1544" s="29">
        <v>4</v>
      </c>
      <c r="Y1544" s="32">
        <v>0</v>
      </c>
      <c r="Z1544" s="32">
        <v>3</v>
      </c>
      <c r="AA1544" s="32">
        <v>9</v>
      </c>
      <c r="AB1544" s="34">
        <v>0</v>
      </c>
      <c r="AC1544" s="34">
        <v>0</v>
      </c>
      <c r="AD1544" s="34">
        <v>0</v>
      </c>
    </row>
    <row r="1545" spans="1:30" ht="12.75">
      <c r="A1545" s="11">
        <v>8750</v>
      </c>
      <c r="B1545" s="20" t="s">
        <v>870</v>
      </c>
      <c r="C1545" s="20" t="s">
        <v>2934</v>
      </c>
      <c r="D1545" s="20" t="s">
        <v>3741</v>
      </c>
      <c r="E1545" s="20" t="s">
        <v>3752</v>
      </c>
      <c r="F1545" s="20" t="s">
        <v>3424</v>
      </c>
      <c r="K1545" s="20" t="s">
        <v>2919</v>
      </c>
      <c r="L1545" s="20" t="s">
        <v>2937</v>
      </c>
      <c r="N1545" s="12">
        <f t="shared" si="154"/>
        <v>56.25</v>
      </c>
      <c r="O1545" s="12">
        <f t="shared" si="155"/>
        <v>2.34375</v>
      </c>
      <c r="P1545" s="26">
        <v>48</v>
      </c>
      <c r="Q1545" s="30">
        <f t="shared" si="156"/>
        <v>9</v>
      </c>
      <c r="R1545" s="3">
        <f t="shared" si="157"/>
        <v>12</v>
      </c>
      <c r="S1545" s="3">
        <f t="shared" si="158"/>
        <v>12</v>
      </c>
      <c r="T1545" s="3">
        <f t="shared" si="159"/>
        <v>0</v>
      </c>
      <c r="U1545" s="29">
        <v>7</v>
      </c>
      <c r="V1545" s="10">
        <v>7</v>
      </c>
      <c r="W1545" s="32">
        <v>8</v>
      </c>
      <c r="X1545" s="29">
        <v>11</v>
      </c>
      <c r="Y1545" s="32">
        <v>0</v>
      </c>
      <c r="Z1545" s="32">
        <v>3</v>
      </c>
      <c r="AA1545" s="32">
        <v>9</v>
      </c>
      <c r="AB1545" s="34">
        <v>0</v>
      </c>
      <c r="AC1545" s="34">
        <v>0</v>
      </c>
      <c r="AD1545" s="34">
        <v>0</v>
      </c>
    </row>
    <row r="1546" spans="1:30" ht="12.75">
      <c r="A1546" s="11">
        <v>225000</v>
      </c>
      <c r="B1546" s="20" t="s">
        <v>868</v>
      </c>
      <c r="C1546" s="20" t="s">
        <v>7773</v>
      </c>
      <c r="D1546" s="20" t="s">
        <v>3741</v>
      </c>
      <c r="E1546" s="20" t="s">
        <v>3752</v>
      </c>
      <c r="F1546" s="20" t="s">
        <v>3424</v>
      </c>
      <c r="K1546" s="20" t="s">
        <v>6063</v>
      </c>
      <c r="L1546" s="20" t="s">
        <v>6047</v>
      </c>
      <c r="N1546" s="12">
        <f t="shared" si="154"/>
        <v>54.50</v>
      </c>
      <c r="O1546" s="12">
        <f t="shared" si="155"/>
        <v>3.8928571428571428</v>
      </c>
      <c r="P1546" s="26">
        <v>28</v>
      </c>
      <c r="Q1546" s="30">
        <f t="shared" si="156"/>
        <v>8</v>
      </c>
      <c r="R1546" s="3">
        <f t="shared" si="157"/>
        <v>10</v>
      </c>
      <c r="S1546" s="3">
        <f t="shared" si="158"/>
        <v>10</v>
      </c>
      <c r="T1546" s="3">
        <f t="shared" si="159"/>
        <v>0</v>
      </c>
      <c r="U1546" s="29">
        <v>7</v>
      </c>
      <c r="V1546" s="10">
        <v>9</v>
      </c>
      <c r="W1546" s="32">
        <v>7</v>
      </c>
      <c r="X1546" s="29">
        <v>13</v>
      </c>
      <c r="Y1546" s="32">
        <v>0</v>
      </c>
      <c r="Z1546" s="32">
        <v>2</v>
      </c>
      <c r="AA1546" s="32">
        <v>8</v>
      </c>
      <c r="AB1546" s="34">
        <v>0</v>
      </c>
      <c r="AC1546" s="34">
        <v>0</v>
      </c>
      <c r="AD1546" s="34">
        <v>0</v>
      </c>
    </row>
    <row r="1547" spans="1:30" ht="12.75">
      <c r="A1547" s="11">
        <v>25000</v>
      </c>
      <c r="B1547" s="20" t="s">
        <v>868</v>
      </c>
      <c r="C1547" s="20" t="s">
        <v>7773</v>
      </c>
      <c r="D1547" s="20" t="s">
        <v>3741</v>
      </c>
      <c r="E1547" s="20" t="s">
        <v>3752</v>
      </c>
      <c r="F1547" s="20" t="s">
        <v>3424</v>
      </c>
      <c r="K1547" s="20" t="s">
        <v>2919</v>
      </c>
      <c r="L1547" s="20" t="s">
        <v>4314</v>
      </c>
      <c r="N1547" s="12">
        <f t="shared" si="154"/>
        <v>54.50</v>
      </c>
      <c r="O1547" s="12">
        <f t="shared" si="155"/>
        <v>3.6333333333333333</v>
      </c>
      <c r="P1547" s="26">
        <v>30</v>
      </c>
      <c r="Q1547" s="30">
        <f t="shared" si="156"/>
        <v>8</v>
      </c>
      <c r="R1547" s="3">
        <f t="shared" si="157"/>
        <v>10</v>
      </c>
      <c r="S1547" s="3">
        <f t="shared" si="158"/>
        <v>10</v>
      </c>
      <c r="T1547" s="3">
        <f t="shared" si="159"/>
        <v>0</v>
      </c>
      <c r="U1547" s="29">
        <v>7</v>
      </c>
      <c r="V1547" s="10">
        <v>9</v>
      </c>
      <c r="W1547" s="32">
        <v>7</v>
      </c>
      <c r="X1547" s="29">
        <v>13</v>
      </c>
      <c r="Y1547" s="32">
        <v>0</v>
      </c>
      <c r="Z1547" s="32">
        <v>2</v>
      </c>
      <c r="AA1547" s="32">
        <v>8</v>
      </c>
      <c r="AB1547" s="34">
        <v>0</v>
      </c>
      <c r="AC1547" s="34">
        <v>0</v>
      </c>
      <c r="AD1547" s="34">
        <v>0</v>
      </c>
    </row>
    <row r="1548" spans="1:30" ht="12.75">
      <c r="A1548" s="11">
        <v>125</v>
      </c>
      <c r="B1548" s="20" t="s">
        <v>868</v>
      </c>
      <c r="C1548" s="20" t="s">
        <v>7770</v>
      </c>
      <c r="D1548" s="20" t="s">
        <v>3741</v>
      </c>
      <c r="E1548" s="20" t="s">
        <v>3752</v>
      </c>
      <c r="F1548" s="20" t="s">
        <v>3424</v>
      </c>
      <c r="K1548" s="20" t="s">
        <v>2919</v>
      </c>
      <c r="L1548" s="20" t="s">
        <v>8491</v>
      </c>
      <c r="N1548" s="12">
        <f t="shared" si="154"/>
        <v>53</v>
      </c>
      <c r="O1548" s="12">
        <f t="shared" si="155"/>
        <v>3.0285714285714285</v>
      </c>
      <c r="P1548" s="26">
        <v>35</v>
      </c>
      <c r="Q1548" s="30">
        <f t="shared" si="156"/>
        <v>8</v>
      </c>
      <c r="R1548" s="3">
        <f t="shared" si="157"/>
        <v>10</v>
      </c>
      <c r="S1548" s="3">
        <f t="shared" si="158"/>
        <v>10</v>
      </c>
      <c r="T1548" s="3">
        <f t="shared" si="159"/>
        <v>0</v>
      </c>
      <c r="U1548" s="29">
        <v>7</v>
      </c>
      <c r="V1548" s="10">
        <v>8</v>
      </c>
      <c r="W1548" s="32">
        <v>7</v>
      </c>
      <c r="X1548" s="29">
        <v>13</v>
      </c>
      <c r="Y1548" s="32">
        <v>0</v>
      </c>
      <c r="Z1548" s="32">
        <v>2</v>
      </c>
      <c r="AA1548" s="32">
        <v>8</v>
      </c>
      <c r="AB1548" s="34">
        <v>0</v>
      </c>
      <c r="AC1548" s="34">
        <v>0</v>
      </c>
      <c r="AD1548" s="34">
        <v>0</v>
      </c>
    </row>
    <row r="1549" spans="1:30" ht="12.75">
      <c r="A1549" s="11">
        <v>937500</v>
      </c>
      <c r="B1549" s="20" t="s">
        <v>868</v>
      </c>
      <c r="C1549" s="20" t="s">
        <v>7770</v>
      </c>
      <c r="D1549" s="20" t="s">
        <v>3741</v>
      </c>
      <c r="E1549" s="20" t="s">
        <v>3752</v>
      </c>
      <c r="F1549" s="20" t="s">
        <v>3424</v>
      </c>
      <c r="K1549" s="20" t="s">
        <v>2919</v>
      </c>
      <c r="L1549" s="20" t="s">
        <v>5389</v>
      </c>
      <c r="N1549" s="12">
        <f t="shared" si="154"/>
        <v>53</v>
      </c>
      <c r="O1549" s="12">
        <f t="shared" si="155"/>
        <v>3.0285714285714285</v>
      </c>
      <c r="P1549" s="26">
        <v>35</v>
      </c>
      <c r="Q1549" s="30">
        <f t="shared" si="156"/>
        <v>8</v>
      </c>
      <c r="R1549" s="3">
        <f t="shared" si="157"/>
        <v>10</v>
      </c>
      <c r="S1549" s="3">
        <f t="shared" si="158"/>
        <v>10</v>
      </c>
      <c r="T1549" s="3">
        <f t="shared" si="159"/>
        <v>0</v>
      </c>
      <c r="U1549" s="29">
        <v>7</v>
      </c>
      <c r="V1549" s="10">
        <v>8</v>
      </c>
      <c r="W1549" s="32">
        <v>7</v>
      </c>
      <c r="X1549" s="29">
        <v>13</v>
      </c>
      <c r="Y1549" s="32">
        <v>0</v>
      </c>
      <c r="Z1549" s="32">
        <v>2</v>
      </c>
      <c r="AA1549" s="32">
        <v>8</v>
      </c>
      <c r="AB1549" s="34">
        <v>0</v>
      </c>
      <c r="AC1549" s="34">
        <v>0</v>
      </c>
      <c r="AD1549" s="34">
        <v>0</v>
      </c>
    </row>
    <row r="1550" spans="1:30" ht="12.75">
      <c r="A1550" s="11">
        <v>718750</v>
      </c>
      <c r="B1550" s="20" t="s">
        <v>868</v>
      </c>
      <c r="C1550" s="20" t="s">
        <v>7647</v>
      </c>
      <c r="D1550" s="20" t="s">
        <v>3741</v>
      </c>
      <c r="E1550" s="20" t="s">
        <v>3752</v>
      </c>
      <c r="F1550" s="20" t="s">
        <v>3424</v>
      </c>
      <c r="K1550" s="20" t="s">
        <v>2919</v>
      </c>
      <c r="L1550" s="20" t="s">
        <v>6009</v>
      </c>
      <c r="N1550" s="12">
        <f t="shared" si="154"/>
        <v>53</v>
      </c>
      <c r="O1550" s="12">
        <f t="shared" si="155"/>
        <v>3.0285714285714285</v>
      </c>
      <c r="P1550" s="26">
        <v>35</v>
      </c>
      <c r="Q1550" s="30">
        <f t="shared" si="156"/>
        <v>8</v>
      </c>
      <c r="R1550" s="3">
        <f t="shared" si="157"/>
        <v>10</v>
      </c>
      <c r="S1550" s="3">
        <f t="shared" si="158"/>
        <v>10</v>
      </c>
      <c r="T1550" s="3">
        <f t="shared" si="159"/>
        <v>0</v>
      </c>
      <c r="U1550" s="29">
        <v>7</v>
      </c>
      <c r="V1550" s="10">
        <v>8</v>
      </c>
      <c r="W1550" s="32">
        <v>7</v>
      </c>
      <c r="X1550" s="29">
        <v>13</v>
      </c>
      <c r="Y1550" s="32">
        <v>0</v>
      </c>
      <c r="Z1550" s="32">
        <v>2</v>
      </c>
      <c r="AA1550" s="32">
        <v>8</v>
      </c>
      <c r="AB1550" s="34">
        <v>0</v>
      </c>
      <c r="AC1550" s="34">
        <v>0</v>
      </c>
      <c r="AD1550" s="34">
        <v>0</v>
      </c>
    </row>
    <row r="1551" spans="2:30" ht="12.75">
      <c r="B1551" s="20" t="s">
        <v>872</v>
      </c>
      <c r="D1551" s="20" t="s">
        <v>3741</v>
      </c>
      <c r="E1551" s="20" t="s">
        <v>3752</v>
      </c>
      <c r="F1551" s="20" t="s">
        <v>3424</v>
      </c>
      <c r="K1551" s="20" t="s">
        <v>2919</v>
      </c>
      <c r="L1551" s="20" t="s">
        <v>218</v>
      </c>
      <c r="N1551" s="12">
        <f t="shared" si="154"/>
        <v>51.25</v>
      </c>
      <c r="O1551" s="12">
        <f t="shared" si="155"/>
        <v>2.9285714285714284</v>
      </c>
      <c r="P1551" s="26">
        <v>35</v>
      </c>
      <c r="Q1551" s="30">
        <f t="shared" si="156"/>
        <v>8</v>
      </c>
      <c r="R1551" s="3">
        <f t="shared" si="157"/>
        <v>10</v>
      </c>
      <c r="S1551" s="3">
        <f t="shared" si="158"/>
        <v>10</v>
      </c>
      <c r="T1551" s="3">
        <f t="shared" si="159"/>
        <v>0</v>
      </c>
      <c r="U1551" s="29">
        <v>7</v>
      </c>
      <c r="V1551" s="10">
        <v>8</v>
      </c>
      <c r="W1551" s="32">
        <v>7</v>
      </c>
      <c r="X1551" s="29">
        <v>6</v>
      </c>
      <c r="Y1551" s="32">
        <v>0</v>
      </c>
      <c r="Z1551" s="32">
        <v>2</v>
      </c>
      <c r="AA1551" s="32">
        <v>8</v>
      </c>
      <c r="AB1551" s="34">
        <v>0</v>
      </c>
      <c r="AC1551" s="34">
        <v>0</v>
      </c>
      <c r="AD1551" s="34">
        <v>0</v>
      </c>
    </row>
    <row r="1552" spans="1:30" ht="12.75">
      <c r="A1552" s="11">
        <v>56250</v>
      </c>
      <c r="B1552" s="20" t="s">
        <v>868</v>
      </c>
      <c r="C1552" s="20" t="s">
        <v>7659</v>
      </c>
      <c r="D1552" s="20" t="s">
        <v>3741</v>
      </c>
      <c r="E1552" s="20" t="s">
        <v>3752</v>
      </c>
      <c r="F1552" s="20" t="s">
        <v>3424</v>
      </c>
      <c r="K1552" s="20" t="s">
        <v>2919</v>
      </c>
      <c r="L1552" s="20" t="s">
        <v>6530</v>
      </c>
      <c r="N1552" s="12">
        <f t="shared" si="154"/>
        <v>56.25</v>
      </c>
      <c r="O1552" s="12">
        <f t="shared" si="155"/>
        <v>2.9605263157894739</v>
      </c>
      <c r="P1552" s="26">
        <v>38</v>
      </c>
      <c r="Q1552" s="30">
        <f t="shared" si="156"/>
        <v>8</v>
      </c>
      <c r="R1552" s="3">
        <f t="shared" si="157"/>
        <v>11</v>
      </c>
      <c r="S1552" s="3">
        <f t="shared" si="158"/>
        <v>11</v>
      </c>
      <c r="T1552" s="3">
        <f t="shared" si="159"/>
        <v>0</v>
      </c>
      <c r="U1552" s="29">
        <v>7</v>
      </c>
      <c r="V1552" s="10">
        <v>8</v>
      </c>
      <c r="W1552" s="32">
        <v>8</v>
      </c>
      <c r="X1552" s="29">
        <v>13</v>
      </c>
      <c r="Y1552" s="32">
        <v>0</v>
      </c>
      <c r="Z1552" s="32">
        <v>3</v>
      </c>
      <c r="AA1552" s="32">
        <v>8</v>
      </c>
      <c r="AB1552" s="34">
        <v>0</v>
      </c>
      <c r="AC1552" s="34">
        <v>0</v>
      </c>
      <c r="AD1552" s="34">
        <v>0</v>
      </c>
    </row>
    <row r="1553" spans="1:30" ht="12.75">
      <c r="A1553" s="11">
        <v>5000</v>
      </c>
      <c r="B1553" s="20" t="s">
        <v>872</v>
      </c>
      <c r="D1553" s="20" t="s">
        <v>3741</v>
      </c>
      <c r="E1553" s="20" t="s">
        <v>3752</v>
      </c>
      <c r="F1553" s="20" t="s">
        <v>3424</v>
      </c>
      <c r="K1553" s="20" t="s">
        <v>2919</v>
      </c>
      <c r="L1553" s="20" t="s">
        <v>1721</v>
      </c>
      <c r="N1553" s="12">
        <f t="shared" si="154"/>
        <v>52.50</v>
      </c>
      <c r="O1553" s="12">
        <f t="shared" si="155"/>
        <v>2.50</v>
      </c>
      <c r="P1553" s="26">
        <v>42</v>
      </c>
      <c r="Q1553" s="30">
        <f t="shared" si="156"/>
        <v>8</v>
      </c>
      <c r="R1553" s="3">
        <f t="shared" si="157"/>
        <v>11</v>
      </c>
      <c r="S1553" s="3">
        <f t="shared" si="158"/>
        <v>11</v>
      </c>
      <c r="T1553" s="3">
        <f t="shared" si="159"/>
        <v>0</v>
      </c>
      <c r="U1553" s="29">
        <v>7</v>
      </c>
      <c r="V1553" s="10">
        <v>8</v>
      </c>
      <c r="W1553" s="32">
        <v>7</v>
      </c>
      <c r="X1553" s="29">
        <v>3</v>
      </c>
      <c r="Y1553" s="32">
        <v>0</v>
      </c>
      <c r="Z1553" s="32">
        <v>3</v>
      </c>
      <c r="AA1553" s="32">
        <v>8</v>
      </c>
      <c r="AB1553" s="34">
        <v>0</v>
      </c>
      <c r="AC1553" s="34">
        <v>0</v>
      </c>
      <c r="AD1553" s="34">
        <v>0</v>
      </c>
    </row>
    <row r="1554" spans="1:30" ht="12.75">
      <c r="A1554" s="11">
        <v>4000</v>
      </c>
      <c r="B1554" s="20" t="s">
        <v>872</v>
      </c>
      <c r="D1554" s="20" t="s">
        <v>3741</v>
      </c>
      <c r="E1554" s="20" t="s">
        <v>3752</v>
      </c>
      <c r="F1554" s="20" t="s">
        <v>3424</v>
      </c>
      <c r="G1554" s="48" t="s">
        <v>4294</v>
      </c>
      <c r="K1554" s="20" t="s">
        <v>2919</v>
      </c>
      <c r="L1554" s="20" t="s">
        <v>4293</v>
      </c>
      <c r="N1554" s="12">
        <f t="shared" si="154"/>
        <v>52.25</v>
      </c>
      <c r="O1554" s="12">
        <f t="shared" si="155"/>
        <v>2.4880952380952381</v>
      </c>
      <c r="P1554" s="26">
        <v>42</v>
      </c>
      <c r="Q1554" s="30">
        <f t="shared" si="156"/>
        <v>8</v>
      </c>
      <c r="R1554" s="3">
        <f t="shared" si="157"/>
        <v>11</v>
      </c>
      <c r="S1554" s="3">
        <f t="shared" si="158"/>
        <v>11</v>
      </c>
      <c r="T1554" s="3">
        <f t="shared" si="159"/>
        <v>0</v>
      </c>
      <c r="U1554" s="29">
        <v>7</v>
      </c>
      <c r="V1554" s="10">
        <v>7</v>
      </c>
      <c r="W1554" s="32">
        <v>7</v>
      </c>
      <c r="X1554" s="29">
        <v>8</v>
      </c>
      <c r="Y1554" s="32">
        <v>0</v>
      </c>
      <c r="Z1554" s="32">
        <v>3</v>
      </c>
      <c r="AA1554" s="32">
        <v>8</v>
      </c>
      <c r="AB1554" s="34">
        <v>0</v>
      </c>
      <c r="AC1554" s="34">
        <v>0</v>
      </c>
      <c r="AD1554" s="34">
        <v>0</v>
      </c>
    </row>
    <row r="1555" spans="1:30" ht="12.75">
      <c r="A1555" s="11">
        <v>6250</v>
      </c>
      <c r="B1555" s="20" t="s">
        <v>872</v>
      </c>
      <c r="D1555" s="20" t="s">
        <v>3741</v>
      </c>
      <c r="E1555" s="20" t="s">
        <v>3752</v>
      </c>
      <c r="F1555" s="20" t="s">
        <v>3424</v>
      </c>
      <c r="G1555" s="48" t="s">
        <v>4312</v>
      </c>
      <c r="K1555" s="20" t="s">
        <v>2919</v>
      </c>
      <c r="L1555" s="20" t="s">
        <v>1531</v>
      </c>
      <c r="N1555" s="12">
        <f t="shared" si="154"/>
        <v>51.50</v>
      </c>
      <c r="O1555" s="12">
        <f t="shared" si="155"/>
        <v>2.575</v>
      </c>
      <c r="P1555" s="26">
        <v>40</v>
      </c>
      <c r="Q1555" s="30">
        <f t="shared" si="156"/>
        <v>8</v>
      </c>
      <c r="R1555" s="3">
        <f t="shared" si="157"/>
        <v>11</v>
      </c>
      <c r="S1555" s="3">
        <f t="shared" si="158"/>
        <v>11</v>
      </c>
      <c r="T1555" s="3">
        <f t="shared" si="159"/>
        <v>0</v>
      </c>
      <c r="U1555" s="29">
        <v>7</v>
      </c>
      <c r="V1555" s="10">
        <v>6</v>
      </c>
      <c r="W1555" s="32">
        <v>8</v>
      </c>
      <c r="X1555" s="29">
        <v>6</v>
      </c>
      <c r="Y1555" s="32">
        <v>0</v>
      </c>
      <c r="Z1555" s="32">
        <v>3</v>
      </c>
      <c r="AA1555" s="32">
        <v>8</v>
      </c>
      <c r="AB1555" s="34">
        <v>0</v>
      </c>
      <c r="AC1555" s="34">
        <v>0</v>
      </c>
      <c r="AD1555" s="34">
        <v>0</v>
      </c>
    </row>
    <row r="1556" spans="1:30" ht="12.75">
      <c r="A1556" s="11">
        <v>5000</v>
      </c>
      <c r="B1556" s="20" t="s">
        <v>872</v>
      </c>
      <c r="D1556" s="20" t="s">
        <v>3741</v>
      </c>
      <c r="E1556" s="20" t="s">
        <v>3752</v>
      </c>
      <c r="F1556" s="20" t="s">
        <v>3424</v>
      </c>
      <c r="K1556" s="20" t="s">
        <v>2919</v>
      </c>
      <c r="L1556" s="20" t="s">
        <v>1530</v>
      </c>
      <c r="N1556" s="12">
        <f t="shared" si="154"/>
        <v>48.25</v>
      </c>
      <c r="O1556" s="12">
        <f t="shared" si="155"/>
        <v>3.4464285714285716</v>
      </c>
      <c r="P1556" s="26">
        <v>28</v>
      </c>
      <c r="Q1556" s="30">
        <f t="shared" si="156"/>
        <v>7</v>
      </c>
      <c r="R1556" s="3">
        <f t="shared" si="157"/>
        <v>9</v>
      </c>
      <c r="S1556" s="3">
        <f t="shared" si="158"/>
        <v>9</v>
      </c>
      <c r="T1556" s="3">
        <f t="shared" si="159"/>
        <v>0</v>
      </c>
      <c r="U1556" s="29">
        <v>6</v>
      </c>
      <c r="V1556" s="10">
        <v>11</v>
      </c>
      <c r="W1556" s="32">
        <v>3</v>
      </c>
      <c r="X1556" s="29">
        <v>8</v>
      </c>
      <c r="Y1556" s="32">
        <v>0</v>
      </c>
      <c r="Z1556" s="32">
        <v>2</v>
      </c>
      <c r="AA1556" s="32">
        <v>7</v>
      </c>
      <c r="AB1556" s="34">
        <v>0</v>
      </c>
      <c r="AC1556" s="34">
        <v>0</v>
      </c>
      <c r="AD1556" s="34">
        <v>0</v>
      </c>
    </row>
    <row r="1557" spans="1:30" ht="12.75">
      <c r="A1557" s="11">
        <v>246702</v>
      </c>
      <c r="B1557" s="20" t="s">
        <v>872</v>
      </c>
      <c r="D1557" s="20" t="s">
        <v>3741</v>
      </c>
      <c r="E1557" s="20" t="s">
        <v>3752</v>
      </c>
      <c r="F1557" s="20" t="s">
        <v>3424</v>
      </c>
      <c r="G1557" s="48" t="s">
        <v>8209</v>
      </c>
      <c r="K1557" s="20" t="s">
        <v>2919</v>
      </c>
      <c r="L1557" s="20" t="s">
        <v>2404</v>
      </c>
      <c r="N1557" s="12">
        <f t="shared" si="154"/>
        <v>49.50</v>
      </c>
      <c r="O1557" s="12">
        <f t="shared" si="155"/>
        <v>4.7142857142857144</v>
      </c>
      <c r="P1557" s="26">
        <v>21</v>
      </c>
      <c r="Q1557" s="30">
        <f t="shared" si="156"/>
        <v>7</v>
      </c>
      <c r="R1557" s="3">
        <f t="shared" si="157"/>
        <v>8</v>
      </c>
      <c r="S1557" s="3">
        <f t="shared" si="158"/>
        <v>8</v>
      </c>
      <c r="T1557" s="3">
        <f t="shared" si="159"/>
        <v>0</v>
      </c>
      <c r="U1557" s="29">
        <v>6</v>
      </c>
      <c r="V1557" s="10">
        <v>10</v>
      </c>
      <c r="W1557" s="32">
        <v>6</v>
      </c>
      <c r="X1557" s="29">
        <v>12</v>
      </c>
      <c r="Y1557" s="32">
        <v>0</v>
      </c>
      <c r="Z1557" s="32">
        <v>1</v>
      </c>
      <c r="AA1557" s="32">
        <v>7</v>
      </c>
      <c r="AB1557" s="34">
        <v>0</v>
      </c>
      <c r="AC1557" s="34">
        <v>0</v>
      </c>
      <c r="AD1557" s="34">
        <v>0</v>
      </c>
    </row>
    <row r="1558" spans="1:30" ht="12.75">
      <c r="A1558" s="11">
        <v>4244</v>
      </c>
      <c r="B1558" s="20" t="s">
        <v>872</v>
      </c>
      <c r="D1558" s="20" t="s">
        <v>3741</v>
      </c>
      <c r="E1558" s="20" t="s">
        <v>3752</v>
      </c>
      <c r="F1558" s="20" t="s">
        <v>3424</v>
      </c>
      <c r="H1558" s="71" t="s">
        <v>7812</v>
      </c>
      <c r="I1558" s="20" t="s">
        <v>1586</v>
      </c>
      <c r="K1558" s="20" t="s">
        <v>2919</v>
      </c>
      <c r="L1558" s="20" t="s">
        <v>1729</v>
      </c>
      <c r="N1558" s="12">
        <f t="shared" si="154"/>
        <v>46.75</v>
      </c>
      <c r="O1558" s="12">
        <f t="shared" si="155"/>
        <v>3.74</v>
      </c>
      <c r="P1558" s="26">
        <v>25</v>
      </c>
      <c r="Q1558" s="30">
        <f t="shared" si="156"/>
        <v>7</v>
      </c>
      <c r="R1558" s="3">
        <f t="shared" si="157"/>
        <v>8</v>
      </c>
      <c r="S1558" s="3">
        <f t="shared" si="158"/>
        <v>8</v>
      </c>
      <c r="T1558" s="3">
        <f t="shared" si="159"/>
        <v>0</v>
      </c>
      <c r="U1558" s="29">
        <v>6</v>
      </c>
      <c r="V1558" s="10">
        <v>10</v>
      </c>
      <c r="W1558" s="32">
        <v>5</v>
      </c>
      <c r="X1558" s="29">
        <v>6</v>
      </c>
      <c r="Y1558" s="32">
        <v>0</v>
      </c>
      <c r="Z1558" s="32">
        <v>1</v>
      </c>
      <c r="AA1558" s="32">
        <v>7</v>
      </c>
      <c r="AB1558" s="34">
        <v>0</v>
      </c>
      <c r="AC1558" s="34">
        <v>0</v>
      </c>
      <c r="AD1558" s="34">
        <v>0</v>
      </c>
    </row>
    <row r="1559" spans="1:30" ht="12.75">
      <c r="A1559" s="11">
        <v>3796</v>
      </c>
      <c r="B1559" s="20" t="s">
        <v>872</v>
      </c>
      <c r="D1559" s="20" t="s">
        <v>3741</v>
      </c>
      <c r="E1559" s="20" t="s">
        <v>3752</v>
      </c>
      <c r="F1559" s="20" t="s">
        <v>3424</v>
      </c>
      <c r="G1559" s="48" t="s">
        <v>8244</v>
      </c>
      <c r="J1559" s="20" t="s">
        <v>7812</v>
      </c>
      <c r="K1559" s="20" t="s">
        <v>2919</v>
      </c>
      <c r="L1559" s="20" t="s">
        <v>218</v>
      </c>
      <c r="N1559" s="12">
        <f t="shared" si="154"/>
        <v>46.50</v>
      </c>
      <c r="O1559" s="12">
        <f t="shared" si="155"/>
        <v>3.72</v>
      </c>
      <c r="P1559" s="26">
        <v>25</v>
      </c>
      <c r="Q1559" s="30">
        <f t="shared" si="156"/>
        <v>7</v>
      </c>
      <c r="R1559" s="3">
        <f t="shared" si="157"/>
        <v>8</v>
      </c>
      <c r="S1559" s="3">
        <f t="shared" si="158"/>
        <v>8</v>
      </c>
      <c r="T1559" s="3">
        <f t="shared" si="159"/>
        <v>0</v>
      </c>
      <c r="U1559" s="29">
        <v>6</v>
      </c>
      <c r="V1559" s="10">
        <v>9</v>
      </c>
      <c r="W1559" s="32">
        <v>6</v>
      </c>
      <c r="X1559" s="29">
        <v>6</v>
      </c>
      <c r="Y1559" s="32">
        <v>0</v>
      </c>
      <c r="Z1559" s="32">
        <v>1</v>
      </c>
      <c r="AA1559" s="32">
        <v>7</v>
      </c>
      <c r="AB1559" s="34">
        <v>0</v>
      </c>
      <c r="AC1559" s="34">
        <v>0</v>
      </c>
      <c r="AD1559" s="34">
        <v>0</v>
      </c>
    </row>
    <row r="1560" spans="1:30" ht="12.75">
      <c r="A1560" s="11">
        <v>62500</v>
      </c>
      <c r="B1560" s="20" t="s">
        <v>870</v>
      </c>
      <c r="C1560" s="20" t="s">
        <v>4834</v>
      </c>
      <c r="D1560" s="20" t="s">
        <v>3741</v>
      </c>
      <c r="E1560" s="20" t="s">
        <v>3752</v>
      </c>
      <c r="F1560" s="20" t="s">
        <v>3424</v>
      </c>
      <c r="K1560" s="20" t="s">
        <v>2624</v>
      </c>
      <c r="L1560" s="20" t="s">
        <v>4839</v>
      </c>
      <c r="N1560" s="12">
        <f t="shared" si="154"/>
        <v>45</v>
      </c>
      <c r="O1560" s="12">
        <f t="shared" si="155"/>
        <v>3.60</v>
      </c>
      <c r="P1560" s="26">
        <v>25</v>
      </c>
      <c r="Q1560" s="30">
        <f t="shared" si="156"/>
        <v>7</v>
      </c>
      <c r="R1560" s="3">
        <f t="shared" si="157"/>
        <v>8</v>
      </c>
      <c r="S1560" s="3">
        <f t="shared" si="158"/>
        <v>8</v>
      </c>
      <c r="T1560" s="3">
        <f t="shared" si="159"/>
        <v>0</v>
      </c>
      <c r="U1560" s="29">
        <v>3</v>
      </c>
      <c r="V1560" s="10">
        <v>8</v>
      </c>
      <c r="W1560" s="32">
        <v>7</v>
      </c>
      <c r="X1560" s="29">
        <v>13</v>
      </c>
      <c r="Y1560" s="32">
        <v>0</v>
      </c>
      <c r="Z1560" s="32">
        <v>1</v>
      </c>
      <c r="AA1560" s="32">
        <v>7</v>
      </c>
      <c r="AB1560" s="34">
        <v>0</v>
      </c>
      <c r="AC1560" s="34">
        <v>0</v>
      </c>
      <c r="AD1560" s="34">
        <v>0</v>
      </c>
    </row>
    <row r="1561" spans="1:30" ht="12.75">
      <c r="A1561" s="11">
        <v>62500</v>
      </c>
      <c r="B1561" s="20" t="s">
        <v>870</v>
      </c>
      <c r="C1561" s="20" t="s">
        <v>4834</v>
      </c>
      <c r="D1561" s="20" t="s">
        <v>3741</v>
      </c>
      <c r="E1561" s="20" t="s">
        <v>3752</v>
      </c>
      <c r="F1561" s="20" t="s">
        <v>3424</v>
      </c>
      <c r="K1561" s="20" t="s">
        <v>2624</v>
      </c>
      <c r="L1561" s="20" t="s">
        <v>4838</v>
      </c>
      <c r="N1561" s="12">
        <f t="shared" si="154"/>
        <v>45</v>
      </c>
      <c r="O1561" s="12">
        <f t="shared" si="155"/>
        <v>3.60</v>
      </c>
      <c r="P1561" s="26">
        <v>25</v>
      </c>
      <c r="Q1561" s="30">
        <f t="shared" si="156"/>
        <v>7</v>
      </c>
      <c r="R1561" s="3">
        <f t="shared" si="157"/>
        <v>8</v>
      </c>
      <c r="S1561" s="3">
        <f t="shared" si="158"/>
        <v>8</v>
      </c>
      <c r="T1561" s="3">
        <f t="shared" si="159"/>
        <v>0</v>
      </c>
      <c r="U1561" s="29">
        <v>3</v>
      </c>
      <c r="V1561" s="10">
        <v>8</v>
      </c>
      <c r="W1561" s="32">
        <v>7</v>
      </c>
      <c r="X1561" s="29">
        <v>13</v>
      </c>
      <c r="Y1561" s="32">
        <v>0</v>
      </c>
      <c r="Z1561" s="32">
        <v>1</v>
      </c>
      <c r="AA1561" s="32">
        <v>7</v>
      </c>
      <c r="AB1561" s="34">
        <v>0</v>
      </c>
      <c r="AC1561" s="34">
        <v>0</v>
      </c>
      <c r="AD1561" s="34">
        <v>0</v>
      </c>
    </row>
    <row r="1562" spans="1:30" ht="12.75">
      <c r="A1562" s="11">
        <v>5000000</v>
      </c>
      <c r="B1562" s="20" t="s">
        <v>870</v>
      </c>
      <c r="C1562" s="20" t="s">
        <v>4834</v>
      </c>
      <c r="D1562" s="20" t="s">
        <v>3741</v>
      </c>
      <c r="E1562" s="20" t="s">
        <v>3752</v>
      </c>
      <c r="F1562" s="20" t="s">
        <v>3424</v>
      </c>
      <c r="K1562" s="20" t="s">
        <v>2624</v>
      </c>
      <c r="L1562" s="20" t="s">
        <v>4840</v>
      </c>
      <c r="N1562" s="12">
        <f t="shared" si="154"/>
        <v>45</v>
      </c>
      <c r="O1562" s="12">
        <f t="shared" si="155"/>
        <v>3.60</v>
      </c>
      <c r="P1562" s="26">
        <v>25</v>
      </c>
      <c r="Q1562" s="30">
        <f t="shared" si="156"/>
        <v>7</v>
      </c>
      <c r="R1562" s="3">
        <f t="shared" si="157"/>
        <v>8</v>
      </c>
      <c r="S1562" s="3">
        <f t="shared" si="158"/>
        <v>8</v>
      </c>
      <c r="T1562" s="3">
        <f t="shared" si="159"/>
        <v>0</v>
      </c>
      <c r="U1562" s="29">
        <v>3</v>
      </c>
      <c r="V1562" s="10">
        <v>8</v>
      </c>
      <c r="W1562" s="32">
        <v>7</v>
      </c>
      <c r="X1562" s="29">
        <v>13</v>
      </c>
      <c r="Y1562" s="32">
        <v>0</v>
      </c>
      <c r="Z1562" s="32">
        <v>1</v>
      </c>
      <c r="AA1562" s="32">
        <v>7</v>
      </c>
      <c r="AB1562" s="34">
        <v>0</v>
      </c>
      <c r="AC1562" s="34">
        <v>0</v>
      </c>
      <c r="AD1562" s="34">
        <v>0</v>
      </c>
    </row>
    <row r="1563" spans="1:30" ht="12.75">
      <c r="A1563" s="11">
        <v>6250000</v>
      </c>
      <c r="B1563" s="20" t="s">
        <v>870</v>
      </c>
      <c r="C1563" s="20" t="s">
        <v>4834</v>
      </c>
      <c r="D1563" s="20" t="s">
        <v>3741</v>
      </c>
      <c r="E1563" s="20" t="s">
        <v>3752</v>
      </c>
      <c r="F1563" s="20" t="s">
        <v>3424</v>
      </c>
      <c r="K1563" s="20" t="s">
        <v>2624</v>
      </c>
      <c r="L1563" s="20" t="s">
        <v>4841</v>
      </c>
      <c r="N1563" s="12">
        <f t="shared" si="160" ref="N1563:N1599">2*S1563+2*T1563+U1563+1.5*V1563+1.25*W1563+0.25*X1563+2</f>
        <v>45</v>
      </c>
      <c r="O1563" s="12">
        <f t="shared" si="155"/>
        <v>3.60</v>
      </c>
      <c r="P1563" s="26">
        <v>25</v>
      </c>
      <c r="Q1563" s="30">
        <f t="shared" si="156"/>
        <v>7</v>
      </c>
      <c r="R1563" s="3">
        <f t="shared" si="157"/>
        <v>8</v>
      </c>
      <c r="S1563" s="3">
        <f t="shared" si="158"/>
        <v>8</v>
      </c>
      <c r="T1563" s="3">
        <f t="shared" si="159"/>
        <v>0</v>
      </c>
      <c r="U1563" s="29">
        <v>3</v>
      </c>
      <c r="V1563" s="10">
        <v>8</v>
      </c>
      <c r="W1563" s="32">
        <v>7</v>
      </c>
      <c r="X1563" s="29">
        <v>13</v>
      </c>
      <c r="Y1563" s="32">
        <v>0</v>
      </c>
      <c r="Z1563" s="32">
        <v>1</v>
      </c>
      <c r="AA1563" s="32">
        <v>7</v>
      </c>
      <c r="AB1563" s="34">
        <v>0</v>
      </c>
      <c r="AC1563" s="34">
        <v>0</v>
      </c>
      <c r="AD1563" s="34">
        <v>0</v>
      </c>
    </row>
    <row r="1564" spans="1:30" ht="12.75">
      <c r="A1564" s="11">
        <v>250000</v>
      </c>
      <c r="B1564" s="20" t="s">
        <v>870</v>
      </c>
      <c r="C1564" s="20" t="s">
        <v>4834</v>
      </c>
      <c r="D1564" s="20" t="s">
        <v>3741</v>
      </c>
      <c r="E1564" s="20" t="s">
        <v>3752</v>
      </c>
      <c r="F1564" s="20" t="s">
        <v>3424</v>
      </c>
      <c r="K1564" s="20" t="s">
        <v>2624</v>
      </c>
      <c r="L1564" s="20" t="s">
        <v>4836</v>
      </c>
      <c r="N1564" s="12">
        <f t="shared" si="160"/>
        <v>45</v>
      </c>
      <c r="O1564" s="12">
        <f t="shared" si="155"/>
        <v>3.60</v>
      </c>
      <c r="P1564" s="26">
        <v>25</v>
      </c>
      <c r="Q1564" s="30">
        <f t="shared" si="156"/>
        <v>7</v>
      </c>
      <c r="R1564" s="3">
        <f t="shared" si="157"/>
        <v>8</v>
      </c>
      <c r="S1564" s="3">
        <f t="shared" si="158"/>
        <v>8</v>
      </c>
      <c r="T1564" s="3">
        <f t="shared" si="159"/>
        <v>0</v>
      </c>
      <c r="U1564" s="29">
        <v>3</v>
      </c>
      <c r="V1564" s="10">
        <v>8</v>
      </c>
      <c r="W1564" s="32">
        <v>7</v>
      </c>
      <c r="X1564" s="29">
        <v>13</v>
      </c>
      <c r="Y1564" s="32">
        <v>0</v>
      </c>
      <c r="Z1564" s="32">
        <v>1</v>
      </c>
      <c r="AA1564" s="32">
        <v>7</v>
      </c>
      <c r="AB1564" s="34">
        <v>0</v>
      </c>
      <c r="AC1564" s="34">
        <v>0</v>
      </c>
      <c r="AD1564" s="34">
        <v>0</v>
      </c>
    </row>
    <row r="1565" spans="1:30" ht="12.75">
      <c r="A1565" s="11">
        <v>250000</v>
      </c>
      <c r="B1565" s="20" t="s">
        <v>870</v>
      </c>
      <c r="C1565" s="20" t="s">
        <v>4834</v>
      </c>
      <c r="D1565" s="20" t="s">
        <v>3741</v>
      </c>
      <c r="E1565" s="20" t="s">
        <v>3752</v>
      </c>
      <c r="F1565" s="20" t="s">
        <v>3424</v>
      </c>
      <c r="K1565" s="20" t="s">
        <v>2624</v>
      </c>
      <c r="L1565" s="20" t="s">
        <v>4837</v>
      </c>
      <c r="N1565" s="12">
        <f t="shared" si="160"/>
        <v>45</v>
      </c>
      <c r="O1565" s="12">
        <f t="shared" si="155"/>
        <v>3.60</v>
      </c>
      <c r="P1565" s="26">
        <v>25</v>
      </c>
      <c r="Q1565" s="30">
        <f t="shared" si="156"/>
        <v>7</v>
      </c>
      <c r="R1565" s="3">
        <f t="shared" si="157"/>
        <v>8</v>
      </c>
      <c r="S1565" s="3">
        <f t="shared" si="158"/>
        <v>8</v>
      </c>
      <c r="T1565" s="3">
        <f t="shared" si="159"/>
        <v>0</v>
      </c>
      <c r="U1565" s="29">
        <v>3</v>
      </c>
      <c r="V1565" s="10">
        <v>8</v>
      </c>
      <c r="W1565" s="32">
        <v>7</v>
      </c>
      <c r="X1565" s="29">
        <v>13</v>
      </c>
      <c r="Y1565" s="32">
        <v>0</v>
      </c>
      <c r="Z1565" s="32">
        <v>1</v>
      </c>
      <c r="AA1565" s="32">
        <v>7</v>
      </c>
      <c r="AB1565" s="34">
        <v>0</v>
      </c>
      <c r="AC1565" s="34">
        <v>0</v>
      </c>
      <c r="AD1565" s="34">
        <v>0</v>
      </c>
    </row>
    <row r="1566" spans="1:30" ht="12.75">
      <c r="A1566" s="11">
        <v>125</v>
      </c>
      <c r="B1566" s="20" t="s">
        <v>868</v>
      </c>
      <c r="C1566" s="20" t="s">
        <v>7770</v>
      </c>
      <c r="D1566" s="20" t="s">
        <v>3741</v>
      </c>
      <c r="E1566" s="20" t="s">
        <v>3752</v>
      </c>
      <c r="F1566" s="20" t="s">
        <v>3424</v>
      </c>
      <c r="K1566" s="20" t="s">
        <v>2919</v>
      </c>
      <c r="L1566" s="20" t="s">
        <v>8492</v>
      </c>
      <c r="N1566" s="12">
        <f t="shared" si="160"/>
        <v>49.50</v>
      </c>
      <c r="O1566" s="12">
        <f t="shared" si="155"/>
        <v>2.8285714285714287</v>
      </c>
      <c r="P1566" s="26">
        <v>35</v>
      </c>
      <c r="Q1566" s="30">
        <f t="shared" si="156"/>
        <v>7</v>
      </c>
      <c r="R1566" s="3">
        <f t="shared" si="157"/>
        <v>9</v>
      </c>
      <c r="S1566" s="3">
        <f t="shared" si="158"/>
        <v>9</v>
      </c>
      <c r="T1566" s="3">
        <f t="shared" si="159"/>
        <v>0</v>
      </c>
      <c r="U1566" s="29">
        <v>6</v>
      </c>
      <c r="V1566" s="10">
        <v>8</v>
      </c>
      <c r="W1566" s="32">
        <v>7</v>
      </c>
      <c r="X1566" s="29">
        <v>11</v>
      </c>
      <c r="Y1566" s="32">
        <v>0</v>
      </c>
      <c r="Z1566" s="32">
        <v>2</v>
      </c>
      <c r="AA1566" s="32">
        <v>7</v>
      </c>
      <c r="AB1566" s="34">
        <v>0</v>
      </c>
      <c r="AC1566" s="34">
        <v>0</v>
      </c>
      <c r="AD1566" s="34">
        <v>0</v>
      </c>
    </row>
    <row r="1567" spans="1:30" ht="12.75">
      <c r="A1567" s="11">
        <v>62500</v>
      </c>
      <c r="B1567" s="20" t="s">
        <v>870</v>
      </c>
      <c r="C1567" s="20" t="s">
        <v>4134</v>
      </c>
      <c r="D1567" s="20" t="s">
        <v>3741</v>
      </c>
      <c r="E1567" s="20" t="s">
        <v>3752</v>
      </c>
      <c r="F1567" s="20" t="s">
        <v>3424</v>
      </c>
      <c r="K1567" s="20" t="s">
        <v>2920</v>
      </c>
      <c r="L1567" s="20" t="s">
        <v>2014</v>
      </c>
      <c r="N1567" s="12">
        <f t="shared" si="160"/>
        <v>49.50</v>
      </c>
      <c r="O1567" s="12">
        <f t="shared" si="155"/>
        <v>2.8285714285714287</v>
      </c>
      <c r="P1567" s="26">
        <v>35</v>
      </c>
      <c r="Q1567" s="30">
        <f t="shared" si="156"/>
        <v>7</v>
      </c>
      <c r="R1567" s="3">
        <f t="shared" si="157"/>
        <v>9</v>
      </c>
      <c r="S1567" s="3">
        <f t="shared" si="158"/>
        <v>9</v>
      </c>
      <c r="T1567" s="3">
        <f t="shared" si="159"/>
        <v>0</v>
      </c>
      <c r="U1567" s="29">
        <v>6</v>
      </c>
      <c r="V1567" s="10">
        <v>8</v>
      </c>
      <c r="W1567" s="32">
        <v>7</v>
      </c>
      <c r="X1567" s="29">
        <v>11</v>
      </c>
      <c r="Y1567" s="32">
        <v>0</v>
      </c>
      <c r="Z1567" s="32">
        <v>2</v>
      </c>
      <c r="AA1567" s="32">
        <v>7</v>
      </c>
      <c r="AB1567" s="34">
        <v>0</v>
      </c>
      <c r="AC1567" s="34">
        <v>0</v>
      </c>
      <c r="AD1567" s="34">
        <v>0</v>
      </c>
    </row>
    <row r="1568" spans="1:30" ht="12.75">
      <c r="A1568" s="11">
        <v>12436</v>
      </c>
      <c r="B1568" s="20" t="s">
        <v>870</v>
      </c>
      <c r="C1568" s="20" t="s">
        <v>3128</v>
      </c>
      <c r="D1568" s="20" t="s">
        <v>3741</v>
      </c>
      <c r="E1568" s="20" t="s">
        <v>3752</v>
      </c>
      <c r="F1568" s="20" t="s">
        <v>3424</v>
      </c>
      <c r="K1568" s="20" t="s">
        <v>2916</v>
      </c>
      <c r="L1568" s="20" t="s">
        <v>3132</v>
      </c>
      <c r="N1568" s="12">
        <f t="shared" si="160"/>
        <v>49.50</v>
      </c>
      <c r="O1568" s="12">
        <f t="shared" si="155"/>
        <v>2.8285714285714287</v>
      </c>
      <c r="P1568" s="26">
        <v>35</v>
      </c>
      <c r="Q1568" s="30">
        <f t="shared" si="156"/>
        <v>7</v>
      </c>
      <c r="R1568" s="3">
        <f t="shared" si="157"/>
        <v>9</v>
      </c>
      <c r="S1568" s="3">
        <f t="shared" si="158"/>
        <v>9</v>
      </c>
      <c r="T1568" s="3">
        <f t="shared" si="159"/>
        <v>0</v>
      </c>
      <c r="U1568" s="29">
        <v>6</v>
      </c>
      <c r="V1568" s="10">
        <v>8</v>
      </c>
      <c r="W1568" s="32">
        <v>7</v>
      </c>
      <c r="X1568" s="29">
        <v>11</v>
      </c>
      <c r="Y1568" s="32">
        <v>0</v>
      </c>
      <c r="Z1568" s="32">
        <v>2</v>
      </c>
      <c r="AA1568" s="32">
        <v>7</v>
      </c>
      <c r="AB1568" s="34">
        <v>0</v>
      </c>
      <c r="AC1568" s="34">
        <v>0</v>
      </c>
      <c r="AD1568" s="34">
        <v>0</v>
      </c>
    </row>
    <row r="1569" spans="1:30" ht="12.75">
      <c r="A1569" s="11">
        <v>15625</v>
      </c>
      <c r="B1569" s="20" t="s">
        <v>870</v>
      </c>
      <c r="C1569" s="20" t="s">
        <v>3128</v>
      </c>
      <c r="D1569" s="20" t="s">
        <v>3741</v>
      </c>
      <c r="E1569" s="20" t="s">
        <v>3752</v>
      </c>
      <c r="F1569" s="20" t="s">
        <v>3424</v>
      </c>
      <c r="K1569" s="20" t="s">
        <v>2916</v>
      </c>
      <c r="L1569" s="20" t="s">
        <v>3133</v>
      </c>
      <c r="N1569" s="12">
        <f t="shared" si="160"/>
        <v>49.50</v>
      </c>
      <c r="O1569" s="12">
        <f t="shared" si="155"/>
        <v>2.8285714285714287</v>
      </c>
      <c r="P1569" s="26">
        <v>35</v>
      </c>
      <c r="Q1569" s="30">
        <f t="shared" si="156"/>
        <v>7</v>
      </c>
      <c r="R1569" s="3">
        <f t="shared" si="157"/>
        <v>9</v>
      </c>
      <c r="S1569" s="3">
        <f t="shared" si="158"/>
        <v>9</v>
      </c>
      <c r="T1569" s="3">
        <f t="shared" si="159"/>
        <v>0</v>
      </c>
      <c r="U1569" s="29">
        <v>6</v>
      </c>
      <c r="V1569" s="10">
        <v>8</v>
      </c>
      <c r="W1569" s="32">
        <v>7</v>
      </c>
      <c r="X1569" s="29">
        <v>11</v>
      </c>
      <c r="Y1569" s="32">
        <v>0</v>
      </c>
      <c r="Z1569" s="32">
        <v>2</v>
      </c>
      <c r="AA1569" s="32">
        <v>7</v>
      </c>
      <c r="AB1569" s="34">
        <v>0</v>
      </c>
      <c r="AC1569" s="34">
        <v>0</v>
      </c>
      <c r="AD1569" s="34">
        <v>0</v>
      </c>
    </row>
    <row r="1570" spans="1:30" ht="12.75">
      <c r="A1570" s="11">
        <v>12436</v>
      </c>
      <c r="B1570" s="20" t="s">
        <v>870</v>
      </c>
      <c r="C1570" s="20" t="s">
        <v>3128</v>
      </c>
      <c r="D1570" s="20" t="s">
        <v>3741</v>
      </c>
      <c r="E1570" s="20" t="s">
        <v>3752</v>
      </c>
      <c r="F1570" s="20" t="s">
        <v>3424</v>
      </c>
      <c r="K1570" s="20" t="s">
        <v>2916</v>
      </c>
      <c r="L1570" s="20" t="s">
        <v>3131</v>
      </c>
      <c r="N1570" s="12">
        <f t="shared" si="160"/>
        <v>49.50</v>
      </c>
      <c r="O1570" s="12">
        <f t="shared" si="155"/>
        <v>2.8285714285714287</v>
      </c>
      <c r="P1570" s="26">
        <v>35</v>
      </c>
      <c r="Q1570" s="30">
        <f t="shared" si="156"/>
        <v>7</v>
      </c>
      <c r="R1570" s="3">
        <f t="shared" si="157"/>
        <v>9</v>
      </c>
      <c r="S1570" s="3">
        <f t="shared" si="158"/>
        <v>9</v>
      </c>
      <c r="T1570" s="3">
        <f t="shared" si="159"/>
        <v>0</v>
      </c>
      <c r="U1570" s="29">
        <v>6</v>
      </c>
      <c r="V1570" s="10">
        <v>8</v>
      </c>
      <c r="W1570" s="32">
        <v>7</v>
      </c>
      <c r="X1570" s="29">
        <v>11</v>
      </c>
      <c r="Y1570" s="32">
        <v>0</v>
      </c>
      <c r="Z1570" s="32">
        <v>2</v>
      </c>
      <c r="AA1570" s="32">
        <v>7</v>
      </c>
      <c r="AB1570" s="34">
        <v>0</v>
      </c>
      <c r="AC1570" s="34">
        <v>0</v>
      </c>
      <c r="AD1570" s="34">
        <v>0</v>
      </c>
    </row>
    <row r="1571" spans="1:30" ht="12.75">
      <c r="A1571" s="11">
        <v>12436</v>
      </c>
      <c r="B1571" s="20" t="s">
        <v>870</v>
      </c>
      <c r="C1571" s="20" t="s">
        <v>3128</v>
      </c>
      <c r="D1571" s="20" t="s">
        <v>3741</v>
      </c>
      <c r="E1571" s="20" t="s">
        <v>3752</v>
      </c>
      <c r="F1571" s="20" t="s">
        <v>3424</v>
      </c>
      <c r="K1571" s="20" t="s">
        <v>2916</v>
      </c>
      <c r="L1571" s="20" t="s">
        <v>3130</v>
      </c>
      <c r="N1571" s="12">
        <f t="shared" si="160"/>
        <v>49.50</v>
      </c>
      <c r="O1571" s="12">
        <f t="shared" si="155"/>
        <v>2.8285714285714287</v>
      </c>
      <c r="P1571" s="26">
        <v>35</v>
      </c>
      <c r="Q1571" s="30">
        <f t="shared" si="156"/>
        <v>7</v>
      </c>
      <c r="R1571" s="3">
        <f t="shared" si="157"/>
        <v>9</v>
      </c>
      <c r="S1571" s="3">
        <f t="shared" si="158"/>
        <v>9</v>
      </c>
      <c r="T1571" s="3">
        <f t="shared" si="159"/>
        <v>0</v>
      </c>
      <c r="U1571" s="29">
        <v>6</v>
      </c>
      <c r="V1571" s="10">
        <v>8</v>
      </c>
      <c r="W1571" s="32">
        <v>7</v>
      </c>
      <c r="X1571" s="29">
        <v>11</v>
      </c>
      <c r="Y1571" s="32">
        <v>0</v>
      </c>
      <c r="Z1571" s="32">
        <v>2</v>
      </c>
      <c r="AA1571" s="32">
        <v>7</v>
      </c>
      <c r="AB1571" s="34">
        <v>0</v>
      </c>
      <c r="AC1571" s="34">
        <v>0</v>
      </c>
      <c r="AD1571" s="34">
        <v>0</v>
      </c>
    </row>
    <row r="1572" spans="1:30" ht="12.75">
      <c r="A1572" s="11">
        <v>13750</v>
      </c>
      <c r="B1572" s="20" t="s">
        <v>870</v>
      </c>
      <c r="C1572" s="20" t="s">
        <v>2344</v>
      </c>
      <c r="D1572" s="20" t="s">
        <v>3741</v>
      </c>
      <c r="E1572" s="20" t="s">
        <v>3752</v>
      </c>
      <c r="F1572" s="20" t="s">
        <v>3424</v>
      </c>
      <c r="K1572" s="20" t="s">
        <v>2882</v>
      </c>
      <c r="L1572" s="20" t="s">
        <v>402</v>
      </c>
      <c r="N1572" s="12">
        <f t="shared" si="160"/>
        <v>49.50</v>
      </c>
      <c r="O1572" s="12">
        <f t="shared" si="155"/>
        <v>2.8285714285714287</v>
      </c>
      <c r="P1572" s="26">
        <v>35</v>
      </c>
      <c r="Q1572" s="30">
        <f t="shared" si="156"/>
        <v>7</v>
      </c>
      <c r="R1572" s="3">
        <f t="shared" si="157"/>
        <v>9</v>
      </c>
      <c r="S1572" s="3">
        <f t="shared" si="158"/>
        <v>9</v>
      </c>
      <c r="T1572" s="3">
        <f t="shared" si="159"/>
        <v>0</v>
      </c>
      <c r="U1572" s="29">
        <v>6</v>
      </c>
      <c r="V1572" s="10">
        <v>8</v>
      </c>
      <c r="W1572" s="32">
        <v>7</v>
      </c>
      <c r="X1572" s="29">
        <v>11</v>
      </c>
      <c r="Y1572" s="32">
        <v>0</v>
      </c>
      <c r="Z1572" s="32">
        <v>2</v>
      </c>
      <c r="AA1572" s="32">
        <v>7</v>
      </c>
      <c r="AB1572" s="34">
        <v>0</v>
      </c>
      <c r="AC1572" s="34">
        <v>0</v>
      </c>
      <c r="AD1572" s="34">
        <v>0</v>
      </c>
    </row>
    <row r="1573" spans="1:30" ht="12.75">
      <c r="A1573" s="11">
        <v>6250</v>
      </c>
      <c r="B1573" s="20" t="s">
        <v>870</v>
      </c>
      <c r="C1573" s="20" t="s">
        <v>2343</v>
      </c>
      <c r="D1573" s="20" t="s">
        <v>3741</v>
      </c>
      <c r="E1573" s="20" t="s">
        <v>3752</v>
      </c>
      <c r="F1573" s="20" t="s">
        <v>3424</v>
      </c>
      <c r="K1573" s="20" t="s">
        <v>2919</v>
      </c>
      <c r="L1573" s="20" t="s">
        <v>2262</v>
      </c>
      <c r="N1573" s="12">
        <f t="shared" si="160"/>
        <v>49.50</v>
      </c>
      <c r="O1573" s="12">
        <f t="shared" si="155"/>
        <v>2.8285714285714287</v>
      </c>
      <c r="P1573" s="26">
        <v>35</v>
      </c>
      <c r="Q1573" s="30">
        <f t="shared" si="156"/>
        <v>7</v>
      </c>
      <c r="R1573" s="3">
        <f t="shared" si="157"/>
        <v>9</v>
      </c>
      <c r="S1573" s="3">
        <f t="shared" si="158"/>
        <v>9</v>
      </c>
      <c r="T1573" s="3">
        <f t="shared" si="159"/>
        <v>0</v>
      </c>
      <c r="U1573" s="29">
        <v>6</v>
      </c>
      <c r="V1573" s="10">
        <v>8</v>
      </c>
      <c r="W1573" s="32">
        <v>7</v>
      </c>
      <c r="X1573" s="29">
        <v>11</v>
      </c>
      <c r="Y1573" s="32">
        <v>0</v>
      </c>
      <c r="Z1573" s="32">
        <v>2</v>
      </c>
      <c r="AA1573" s="32">
        <v>7</v>
      </c>
      <c r="AB1573" s="34">
        <v>0</v>
      </c>
      <c r="AC1573" s="34">
        <v>0</v>
      </c>
      <c r="AD1573" s="34">
        <v>0</v>
      </c>
    </row>
    <row r="1574" spans="1:30" ht="12.75">
      <c r="A1574" s="11">
        <v>1625</v>
      </c>
      <c r="B1574" s="20" t="s">
        <v>870</v>
      </c>
      <c r="C1574" s="20" t="s">
        <v>1442</v>
      </c>
      <c r="D1574" s="20" t="s">
        <v>3741</v>
      </c>
      <c r="E1574" s="20" t="s">
        <v>3752</v>
      </c>
      <c r="F1574" s="20" t="s">
        <v>3424</v>
      </c>
      <c r="K1574" s="20" t="s">
        <v>2919</v>
      </c>
      <c r="L1574" s="20" t="s">
        <v>1450</v>
      </c>
      <c r="N1574" s="12">
        <f t="shared" si="160"/>
        <v>49.50</v>
      </c>
      <c r="O1574" s="12">
        <f t="shared" si="155"/>
        <v>2.8285714285714287</v>
      </c>
      <c r="P1574" s="26">
        <v>35</v>
      </c>
      <c r="Q1574" s="30">
        <f t="shared" si="156"/>
        <v>7</v>
      </c>
      <c r="R1574" s="3">
        <f t="shared" si="157"/>
        <v>9</v>
      </c>
      <c r="S1574" s="3">
        <f t="shared" si="158"/>
        <v>9</v>
      </c>
      <c r="T1574" s="3">
        <f t="shared" si="159"/>
        <v>0</v>
      </c>
      <c r="U1574" s="29">
        <v>6</v>
      </c>
      <c r="V1574" s="10">
        <v>8</v>
      </c>
      <c r="W1574" s="32">
        <v>7</v>
      </c>
      <c r="X1574" s="29">
        <v>11</v>
      </c>
      <c r="Y1574" s="32">
        <v>0</v>
      </c>
      <c r="Z1574" s="32">
        <v>2</v>
      </c>
      <c r="AA1574" s="32">
        <v>7</v>
      </c>
      <c r="AB1574" s="34">
        <v>0</v>
      </c>
      <c r="AC1574" s="34">
        <v>0</v>
      </c>
      <c r="AD1574" s="34">
        <v>0</v>
      </c>
    </row>
    <row r="1575" spans="1:30" ht="12.75">
      <c r="A1575" s="11">
        <v>125000</v>
      </c>
      <c r="B1575" s="20" t="s">
        <v>870</v>
      </c>
      <c r="C1575" s="20" t="s">
        <v>3242</v>
      </c>
      <c r="D1575" s="20" t="s">
        <v>3741</v>
      </c>
      <c r="E1575" s="20" t="s">
        <v>3752</v>
      </c>
      <c r="F1575" s="20" t="s">
        <v>3424</v>
      </c>
      <c r="K1575" s="20" t="s">
        <v>2919</v>
      </c>
      <c r="L1575" s="20" t="s">
        <v>3236</v>
      </c>
      <c r="N1575" s="12">
        <f t="shared" si="160"/>
        <v>49.50</v>
      </c>
      <c r="O1575" s="12">
        <f t="shared" si="155"/>
        <v>2.8285714285714287</v>
      </c>
      <c r="P1575" s="26">
        <v>35</v>
      </c>
      <c r="Q1575" s="30">
        <f t="shared" si="156"/>
        <v>7</v>
      </c>
      <c r="R1575" s="3">
        <f t="shared" si="157"/>
        <v>9</v>
      </c>
      <c r="S1575" s="3">
        <f t="shared" si="158"/>
        <v>9</v>
      </c>
      <c r="T1575" s="3">
        <f t="shared" si="159"/>
        <v>0</v>
      </c>
      <c r="U1575" s="29">
        <v>6</v>
      </c>
      <c r="V1575" s="10">
        <v>8</v>
      </c>
      <c r="W1575" s="32">
        <v>7</v>
      </c>
      <c r="X1575" s="29">
        <v>11</v>
      </c>
      <c r="Y1575" s="32">
        <v>0</v>
      </c>
      <c r="Z1575" s="32">
        <v>2</v>
      </c>
      <c r="AA1575" s="32">
        <v>7</v>
      </c>
      <c r="AB1575" s="34">
        <v>0</v>
      </c>
      <c r="AC1575" s="34">
        <v>0</v>
      </c>
      <c r="AD1575" s="34">
        <v>0</v>
      </c>
    </row>
    <row r="1576" spans="1:30" ht="12.75">
      <c r="A1576" s="11">
        <v>6250</v>
      </c>
      <c r="B1576" s="20" t="s">
        <v>870</v>
      </c>
      <c r="C1576" s="20" t="s">
        <v>3190</v>
      </c>
      <c r="D1576" s="20" t="s">
        <v>3741</v>
      </c>
      <c r="E1576" s="20" t="s">
        <v>3752</v>
      </c>
      <c r="F1576" s="20" t="s">
        <v>3424</v>
      </c>
      <c r="K1576" s="20" t="s">
        <v>2919</v>
      </c>
      <c r="L1576" s="20" t="s">
        <v>3211</v>
      </c>
      <c r="N1576" s="12">
        <f t="shared" si="160"/>
        <v>49.50</v>
      </c>
      <c r="O1576" s="12">
        <f t="shared" si="155"/>
        <v>2.8285714285714287</v>
      </c>
      <c r="P1576" s="26">
        <v>35</v>
      </c>
      <c r="Q1576" s="30">
        <f t="shared" si="156"/>
        <v>7</v>
      </c>
      <c r="R1576" s="3">
        <f t="shared" si="157"/>
        <v>9</v>
      </c>
      <c r="S1576" s="3">
        <f t="shared" si="158"/>
        <v>9</v>
      </c>
      <c r="T1576" s="3">
        <f t="shared" si="159"/>
        <v>0</v>
      </c>
      <c r="U1576" s="29">
        <v>6</v>
      </c>
      <c r="V1576" s="10">
        <v>8</v>
      </c>
      <c r="W1576" s="32">
        <v>7</v>
      </c>
      <c r="X1576" s="29">
        <v>11</v>
      </c>
      <c r="Y1576" s="32">
        <v>0</v>
      </c>
      <c r="Z1576" s="32">
        <v>2</v>
      </c>
      <c r="AA1576" s="32">
        <v>7</v>
      </c>
      <c r="AB1576" s="34">
        <v>0</v>
      </c>
      <c r="AC1576" s="34">
        <v>0</v>
      </c>
      <c r="AD1576" s="34">
        <v>0</v>
      </c>
    </row>
    <row r="1577" spans="1:30" ht="12.75">
      <c r="A1577" s="11">
        <v>12436</v>
      </c>
      <c r="B1577" s="20" t="s">
        <v>870</v>
      </c>
      <c r="C1577" s="20" t="s">
        <v>3128</v>
      </c>
      <c r="D1577" s="20" t="s">
        <v>3741</v>
      </c>
      <c r="E1577" s="20" t="s">
        <v>3752</v>
      </c>
      <c r="F1577" s="20" t="s">
        <v>3424</v>
      </c>
      <c r="K1577" s="20" t="s">
        <v>2539</v>
      </c>
      <c r="L1577" s="20" t="s">
        <v>3129</v>
      </c>
      <c r="N1577" s="12">
        <f t="shared" si="160"/>
        <v>49.50</v>
      </c>
      <c r="O1577" s="12">
        <f t="shared" si="155"/>
        <v>2.8285714285714287</v>
      </c>
      <c r="P1577" s="26">
        <v>35</v>
      </c>
      <c r="Q1577" s="30">
        <f t="shared" si="156"/>
        <v>7</v>
      </c>
      <c r="R1577" s="3">
        <f t="shared" si="157"/>
        <v>9</v>
      </c>
      <c r="S1577" s="3">
        <f t="shared" si="158"/>
        <v>9</v>
      </c>
      <c r="T1577" s="3">
        <f t="shared" si="159"/>
        <v>0</v>
      </c>
      <c r="U1577" s="29">
        <v>6</v>
      </c>
      <c r="V1577" s="10">
        <v>8</v>
      </c>
      <c r="W1577" s="32">
        <v>7</v>
      </c>
      <c r="X1577" s="29">
        <v>11</v>
      </c>
      <c r="Y1577" s="32">
        <v>0</v>
      </c>
      <c r="Z1577" s="32">
        <v>2</v>
      </c>
      <c r="AA1577" s="32">
        <v>7</v>
      </c>
      <c r="AB1577" s="34">
        <v>0</v>
      </c>
      <c r="AC1577" s="34">
        <v>0</v>
      </c>
      <c r="AD1577" s="34">
        <v>0</v>
      </c>
    </row>
    <row r="1578" spans="1:30" ht="12.75">
      <c r="A1578" s="11">
        <v>37500</v>
      </c>
      <c r="B1578" s="20" t="s">
        <v>870</v>
      </c>
      <c r="C1578" s="20" t="s">
        <v>5889</v>
      </c>
      <c r="D1578" s="20" t="s">
        <v>3741</v>
      </c>
      <c r="E1578" s="20" t="s">
        <v>3752</v>
      </c>
      <c r="F1578" s="20" t="s">
        <v>3424</v>
      </c>
      <c r="K1578" s="20" t="s">
        <v>2539</v>
      </c>
      <c r="L1578" s="20" t="s">
        <v>5891</v>
      </c>
      <c r="N1578" s="12">
        <f t="shared" si="160"/>
        <v>49.50</v>
      </c>
      <c r="O1578" s="12">
        <f t="shared" si="155"/>
        <v>2.8285714285714287</v>
      </c>
      <c r="P1578" s="26">
        <v>35</v>
      </c>
      <c r="Q1578" s="30">
        <f t="shared" si="156"/>
        <v>7</v>
      </c>
      <c r="R1578" s="3">
        <f t="shared" si="157"/>
        <v>9</v>
      </c>
      <c r="S1578" s="3">
        <f t="shared" si="158"/>
        <v>9</v>
      </c>
      <c r="T1578" s="3">
        <f t="shared" si="159"/>
        <v>0</v>
      </c>
      <c r="U1578" s="29">
        <v>6</v>
      </c>
      <c r="V1578" s="10">
        <v>8</v>
      </c>
      <c r="W1578" s="32">
        <v>7</v>
      </c>
      <c r="X1578" s="29">
        <v>11</v>
      </c>
      <c r="Y1578" s="32">
        <v>0</v>
      </c>
      <c r="Z1578" s="32">
        <v>2</v>
      </c>
      <c r="AA1578" s="32">
        <v>7</v>
      </c>
      <c r="AB1578" s="34">
        <v>0</v>
      </c>
      <c r="AC1578" s="34">
        <v>0</v>
      </c>
      <c r="AD1578" s="34">
        <v>0</v>
      </c>
    </row>
    <row r="1579" spans="1:30" ht="12.75">
      <c r="A1579" s="11">
        <v>25000</v>
      </c>
      <c r="B1579" s="20" t="s">
        <v>870</v>
      </c>
      <c r="C1579" s="20" t="s">
        <v>5889</v>
      </c>
      <c r="D1579" s="20" t="s">
        <v>3741</v>
      </c>
      <c r="E1579" s="20" t="s">
        <v>3752</v>
      </c>
      <c r="F1579" s="20" t="s">
        <v>3424</v>
      </c>
      <c r="K1579" s="20" t="s">
        <v>2539</v>
      </c>
      <c r="L1579" s="20" t="s">
        <v>5892</v>
      </c>
      <c r="N1579" s="12">
        <f t="shared" si="160"/>
        <v>49.50</v>
      </c>
      <c r="O1579" s="12">
        <f t="shared" si="155"/>
        <v>2.8285714285714287</v>
      </c>
      <c r="P1579" s="26">
        <v>35</v>
      </c>
      <c r="Q1579" s="30">
        <f t="shared" si="156"/>
        <v>7</v>
      </c>
      <c r="R1579" s="3">
        <f t="shared" si="157"/>
        <v>9</v>
      </c>
      <c r="S1579" s="3">
        <f t="shared" si="158"/>
        <v>9</v>
      </c>
      <c r="T1579" s="3">
        <f t="shared" si="159"/>
        <v>0</v>
      </c>
      <c r="U1579" s="29">
        <v>6</v>
      </c>
      <c r="V1579" s="10">
        <v>8</v>
      </c>
      <c r="W1579" s="32">
        <v>7</v>
      </c>
      <c r="X1579" s="29">
        <v>11</v>
      </c>
      <c r="Y1579" s="32">
        <v>0</v>
      </c>
      <c r="Z1579" s="32">
        <v>2</v>
      </c>
      <c r="AA1579" s="32">
        <v>7</v>
      </c>
      <c r="AB1579" s="34">
        <v>0</v>
      </c>
      <c r="AC1579" s="34">
        <v>0</v>
      </c>
      <c r="AD1579" s="34">
        <v>0</v>
      </c>
    </row>
    <row r="1580" spans="1:30" ht="12.75">
      <c r="A1580" s="11">
        <v>50000</v>
      </c>
      <c r="B1580" s="20" t="s">
        <v>870</v>
      </c>
      <c r="C1580" s="20" t="s">
        <v>5889</v>
      </c>
      <c r="D1580" s="20" t="s">
        <v>3741</v>
      </c>
      <c r="E1580" s="20" t="s">
        <v>3752</v>
      </c>
      <c r="F1580" s="20" t="s">
        <v>3424</v>
      </c>
      <c r="K1580" s="20" t="s">
        <v>2539</v>
      </c>
      <c r="L1580" s="20" t="s">
        <v>5894</v>
      </c>
      <c r="N1580" s="12">
        <f t="shared" si="160"/>
        <v>49.50</v>
      </c>
      <c r="O1580" s="12">
        <f t="shared" si="155"/>
        <v>2.8285714285714287</v>
      </c>
      <c r="P1580" s="26">
        <v>35</v>
      </c>
      <c r="Q1580" s="30">
        <f t="shared" si="156"/>
        <v>7</v>
      </c>
      <c r="R1580" s="3">
        <f t="shared" si="157"/>
        <v>9</v>
      </c>
      <c r="S1580" s="3">
        <f t="shared" si="158"/>
        <v>9</v>
      </c>
      <c r="T1580" s="3">
        <f t="shared" si="159"/>
        <v>0</v>
      </c>
      <c r="U1580" s="29">
        <v>6</v>
      </c>
      <c r="V1580" s="10">
        <v>8</v>
      </c>
      <c r="W1580" s="32">
        <v>7</v>
      </c>
      <c r="X1580" s="29">
        <v>11</v>
      </c>
      <c r="Y1580" s="32">
        <v>0</v>
      </c>
      <c r="Z1580" s="32">
        <v>2</v>
      </c>
      <c r="AA1580" s="32">
        <v>7</v>
      </c>
      <c r="AB1580" s="34">
        <v>0</v>
      </c>
      <c r="AC1580" s="34">
        <v>0</v>
      </c>
      <c r="AD1580" s="34">
        <v>0</v>
      </c>
    </row>
    <row r="1581" spans="1:30" ht="12.75">
      <c r="A1581" s="11">
        <v>18750</v>
      </c>
      <c r="B1581" s="20" t="s">
        <v>870</v>
      </c>
      <c r="C1581" s="20" t="s">
        <v>5889</v>
      </c>
      <c r="D1581" s="20" t="s">
        <v>3741</v>
      </c>
      <c r="E1581" s="20" t="s">
        <v>3752</v>
      </c>
      <c r="F1581" s="20" t="s">
        <v>3424</v>
      </c>
      <c r="K1581" s="20" t="s">
        <v>2539</v>
      </c>
      <c r="L1581" s="20" t="s">
        <v>5893</v>
      </c>
      <c r="N1581" s="12">
        <f t="shared" si="160"/>
        <v>49.50</v>
      </c>
      <c r="O1581" s="12">
        <f t="shared" si="155"/>
        <v>2.8285714285714287</v>
      </c>
      <c r="P1581" s="26">
        <v>35</v>
      </c>
      <c r="Q1581" s="30">
        <f t="shared" si="156"/>
        <v>7</v>
      </c>
      <c r="R1581" s="3">
        <f t="shared" si="157"/>
        <v>9</v>
      </c>
      <c r="S1581" s="3">
        <f t="shared" si="158"/>
        <v>9</v>
      </c>
      <c r="T1581" s="3">
        <f t="shared" si="159"/>
        <v>0</v>
      </c>
      <c r="U1581" s="29">
        <v>6</v>
      </c>
      <c r="V1581" s="10">
        <v>8</v>
      </c>
      <c r="W1581" s="32">
        <v>7</v>
      </c>
      <c r="X1581" s="29">
        <v>11</v>
      </c>
      <c r="Y1581" s="32">
        <v>0</v>
      </c>
      <c r="Z1581" s="32">
        <v>2</v>
      </c>
      <c r="AA1581" s="32">
        <v>7</v>
      </c>
      <c r="AB1581" s="34">
        <v>0</v>
      </c>
      <c r="AC1581" s="34">
        <v>0</v>
      </c>
      <c r="AD1581" s="34">
        <v>0</v>
      </c>
    </row>
    <row r="1582" spans="1:30" ht="12.75">
      <c r="A1582" s="11">
        <v>25000</v>
      </c>
      <c r="B1582" s="20" t="s">
        <v>870</v>
      </c>
      <c r="C1582" s="20" t="s">
        <v>5889</v>
      </c>
      <c r="D1582" s="20" t="s">
        <v>3741</v>
      </c>
      <c r="E1582" s="20" t="s">
        <v>3752</v>
      </c>
      <c r="F1582" s="20" t="s">
        <v>3424</v>
      </c>
      <c r="K1582" s="20" t="s">
        <v>2539</v>
      </c>
      <c r="L1582" s="20" t="s">
        <v>5890</v>
      </c>
      <c r="N1582" s="12">
        <f t="shared" si="160"/>
        <v>49.50</v>
      </c>
      <c r="O1582" s="12">
        <f t="shared" si="155"/>
        <v>2.8285714285714287</v>
      </c>
      <c r="P1582" s="26">
        <v>35</v>
      </c>
      <c r="Q1582" s="30">
        <f t="shared" si="156"/>
        <v>7</v>
      </c>
      <c r="R1582" s="3">
        <f t="shared" si="157"/>
        <v>9</v>
      </c>
      <c r="S1582" s="3">
        <f t="shared" si="158"/>
        <v>9</v>
      </c>
      <c r="T1582" s="3">
        <f t="shared" si="159"/>
        <v>0</v>
      </c>
      <c r="U1582" s="29">
        <v>6</v>
      </c>
      <c r="V1582" s="10">
        <v>8</v>
      </c>
      <c r="W1582" s="32">
        <v>7</v>
      </c>
      <c r="X1582" s="29">
        <v>11</v>
      </c>
      <c r="Y1582" s="32">
        <v>0</v>
      </c>
      <c r="Z1582" s="32">
        <v>2</v>
      </c>
      <c r="AA1582" s="32">
        <v>7</v>
      </c>
      <c r="AB1582" s="34">
        <v>0</v>
      </c>
      <c r="AC1582" s="34">
        <v>0</v>
      </c>
      <c r="AD1582" s="34">
        <v>0</v>
      </c>
    </row>
    <row r="1583" spans="1:30" ht="12.75">
      <c r="A1583" s="11">
        <v>262</v>
      </c>
      <c r="B1583" s="20" t="s">
        <v>877</v>
      </c>
      <c r="C1583" s="20" t="s">
        <v>2208</v>
      </c>
      <c r="D1583" s="20" t="s">
        <v>3741</v>
      </c>
      <c r="E1583" s="20" t="s">
        <v>3752</v>
      </c>
      <c r="F1583" s="20" t="s">
        <v>3424</v>
      </c>
      <c r="K1583" s="20" t="s">
        <v>2539</v>
      </c>
      <c r="L1583" s="20" t="s">
        <v>4322</v>
      </c>
      <c r="N1583" s="12">
        <f t="shared" si="160"/>
        <v>49.50</v>
      </c>
      <c r="O1583" s="12">
        <f t="shared" si="155"/>
        <v>2.8285714285714287</v>
      </c>
      <c r="P1583" s="26">
        <v>35</v>
      </c>
      <c r="Q1583" s="30">
        <f t="shared" si="156"/>
        <v>7</v>
      </c>
      <c r="R1583" s="3">
        <f t="shared" si="157"/>
        <v>9</v>
      </c>
      <c r="S1583" s="3">
        <f t="shared" si="158"/>
        <v>9</v>
      </c>
      <c r="T1583" s="3">
        <f t="shared" si="159"/>
        <v>0</v>
      </c>
      <c r="U1583" s="29">
        <v>6</v>
      </c>
      <c r="V1583" s="10">
        <v>8</v>
      </c>
      <c r="W1583" s="32">
        <v>7</v>
      </c>
      <c r="X1583" s="29">
        <v>11</v>
      </c>
      <c r="Y1583" s="32">
        <v>0</v>
      </c>
      <c r="Z1583" s="32">
        <v>2</v>
      </c>
      <c r="AA1583" s="32">
        <v>7</v>
      </c>
      <c r="AB1583" s="34">
        <v>0</v>
      </c>
      <c r="AC1583" s="34">
        <v>0</v>
      </c>
      <c r="AD1583" s="34">
        <v>0</v>
      </c>
    </row>
    <row r="1584" spans="1:30" ht="12.75">
      <c r="A1584" s="11">
        <v>2076</v>
      </c>
      <c r="B1584" s="20" t="s">
        <v>872</v>
      </c>
      <c r="D1584" s="20" t="s">
        <v>3741</v>
      </c>
      <c r="E1584" s="20" t="s">
        <v>3752</v>
      </c>
      <c r="F1584" s="20" t="s">
        <v>3424</v>
      </c>
      <c r="G1584" s="48" t="s">
        <v>8293</v>
      </c>
      <c r="K1584" s="20" t="s">
        <v>2919</v>
      </c>
      <c r="L1584" s="20" t="s">
        <v>1546</v>
      </c>
      <c r="N1584" s="12">
        <f t="shared" si="160"/>
        <v>47.75</v>
      </c>
      <c r="O1584" s="12">
        <f t="shared" si="155"/>
        <v>2.893939393939394</v>
      </c>
      <c r="P1584" s="26">
        <v>33</v>
      </c>
      <c r="Q1584" s="30">
        <f t="shared" si="156"/>
        <v>7</v>
      </c>
      <c r="R1584" s="3">
        <f t="shared" si="157"/>
        <v>9</v>
      </c>
      <c r="S1584" s="3">
        <f t="shared" si="158"/>
        <v>9</v>
      </c>
      <c r="T1584" s="3">
        <f t="shared" si="159"/>
        <v>0</v>
      </c>
      <c r="U1584" s="29">
        <v>6</v>
      </c>
      <c r="V1584" s="10">
        <v>7</v>
      </c>
      <c r="W1584" s="32">
        <v>6</v>
      </c>
      <c r="X1584" s="29">
        <v>15</v>
      </c>
      <c r="Y1584" s="32">
        <v>0</v>
      </c>
      <c r="Z1584" s="32">
        <v>2</v>
      </c>
      <c r="AA1584" s="32">
        <v>7</v>
      </c>
      <c r="AB1584" s="34">
        <v>0</v>
      </c>
      <c r="AC1584" s="34">
        <v>0</v>
      </c>
      <c r="AD1584" s="34">
        <v>0</v>
      </c>
    </row>
    <row r="1585" spans="1:30" ht="12.75">
      <c r="A1585" s="11">
        <v>4331</v>
      </c>
      <c r="B1585" s="20" t="s">
        <v>872</v>
      </c>
      <c r="D1585" s="20" t="s">
        <v>3741</v>
      </c>
      <c r="E1585" s="20" t="s">
        <v>3752</v>
      </c>
      <c r="F1585" s="20" t="s">
        <v>3424</v>
      </c>
      <c r="J1585" s="20" t="s">
        <v>7812</v>
      </c>
      <c r="K1585" s="20" t="s">
        <v>2919</v>
      </c>
      <c r="L1585" s="20" t="s">
        <v>218</v>
      </c>
      <c r="N1585" s="12">
        <f t="shared" si="160"/>
        <v>48.75</v>
      </c>
      <c r="O1585" s="12">
        <f t="shared" si="155"/>
        <v>2.7857142857142856</v>
      </c>
      <c r="P1585" s="26">
        <v>35</v>
      </c>
      <c r="Q1585" s="30">
        <f t="shared" si="156"/>
        <v>7</v>
      </c>
      <c r="R1585" s="3">
        <f t="shared" si="157"/>
        <v>9</v>
      </c>
      <c r="S1585" s="3">
        <f t="shared" si="158"/>
        <v>9</v>
      </c>
      <c r="T1585" s="3">
        <f t="shared" si="159"/>
        <v>0</v>
      </c>
      <c r="U1585" s="29">
        <v>6</v>
      </c>
      <c r="V1585" s="10">
        <v>7</v>
      </c>
      <c r="W1585" s="32">
        <v>7</v>
      </c>
      <c r="X1585" s="29">
        <v>14</v>
      </c>
      <c r="Y1585" s="32">
        <v>0</v>
      </c>
      <c r="Z1585" s="32">
        <v>2</v>
      </c>
      <c r="AA1585" s="32">
        <v>7</v>
      </c>
      <c r="AB1585" s="34">
        <v>0</v>
      </c>
      <c r="AC1585" s="34">
        <v>0</v>
      </c>
      <c r="AD1585" s="34">
        <v>0</v>
      </c>
    </row>
    <row r="1586" spans="1:30" ht="12.75">
      <c r="A1586" s="11">
        <v>125</v>
      </c>
      <c r="B1586" s="20" t="s">
        <v>868</v>
      </c>
      <c r="C1586" s="20" t="s">
        <v>7770</v>
      </c>
      <c r="D1586" s="20" t="s">
        <v>3741</v>
      </c>
      <c r="E1586" s="20" t="s">
        <v>3752</v>
      </c>
      <c r="F1586" s="20" t="s">
        <v>3424</v>
      </c>
      <c r="K1586" s="20" t="s">
        <v>2919</v>
      </c>
      <c r="L1586" s="20" t="s">
        <v>8493</v>
      </c>
      <c r="N1586" s="12">
        <f t="shared" si="160"/>
        <v>46.50</v>
      </c>
      <c r="O1586" s="12">
        <f t="shared" si="155"/>
        <v>2.657142857142857</v>
      </c>
      <c r="P1586" s="26">
        <v>35</v>
      </c>
      <c r="Q1586" s="30">
        <f t="shared" si="156"/>
        <v>7</v>
      </c>
      <c r="R1586" s="3">
        <f t="shared" si="157"/>
        <v>9</v>
      </c>
      <c r="S1586" s="3">
        <f t="shared" si="158"/>
        <v>9</v>
      </c>
      <c r="T1586" s="3">
        <f t="shared" si="159"/>
        <v>0</v>
      </c>
      <c r="U1586" s="29">
        <v>6</v>
      </c>
      <c r="V1586" s="10">
        <v>7</v>
      </c>
      <c r="W1586" s="32">
        <v>6</v>
      </c>
      <c r="X1586" s="29">
        <v>10</v>
      </c>
      <c r="Y1586" s="32">
        <v>0</v>
      </c>
      <c r="Z1586" s="32">
        <v>2</v>
      </c>
      <c r="AA1586" s="32">
        <v>7</v>
      </c>
      <c r="AB1586" s="34">
        <v>0</v>
      </c>
      <c r="AC1586" s="34">
        <v>0</v>
      </c>
      <c r="AD1586" s="34">
        <v>0</v>
      </c>
    </row>
    <row r="1587" spans="1:30" ht="12.75">
      <c r="A1587" s="11">
        <v>3750</v>
      </c>
      <c r="B1587" s="20" t="s">
        <v>872</v>
      </c>
      <c r="C1587" s="20" t="s">
        <v>7663</v>
      </c>
      <c r="D1587" s="20" t="s">
        <v>3741</v>
      </c>
      <c r="E1587" s="20" t="s">
        <v>3752</v>
      </c>
      <c r="F1587" s="20" t="s">
        <v>3424</v>
      </c>
      <c r="G1587" s="48" t="s">
        <v>5498</v>
      </c>
      <c r="K1587" s="20" t="s">
        <v>2919</v>
      </c>
      <c r="L1587" s="20" t="s">
        <v>3801</v>
      </c>
      <c r="N1587" s="12">
        <f t="shared" si="160"/>
        <v>46.25</v>
      </c>
      <c r="O1587" s="12">
        <f t="shared" si="155"/>
        <v>2.6428571428571428</v>
      </c>
      <c r="P1587" s="26">
        <v>35</v>
      </c>
      <c r="Q1587" s="30">
        <f t="shared" si="156"/>
        <v>7</v>
      </c>
      <c r="R1587" s="3">
        <f t="shared" si="157"/>
        <v>9</v>
      </c>
      <c r="S1587" s="3">
        <f t="shared" si="158"/>
        <v>9</v>
      </c>
      <c r="T1587" s="3">
        <f t="shared" si="159"/>
        <v>0</v>
      </c>
      <c r="U1587" s="29">
        <v>6</v>
      </c>
      <c r="V1587" s="10">
        <v>7</v>
      </c>
      <c r="W1587" s="32">
        <v>6</v>
      </c>
      <c r="X1587" s="29">
        <v>9</v>
      </c>
      <c r="Y1587" s="32">
        <v>0</v>
      </c>
      <c r="Z1587" s="32">
        <v>2</v>
      </c>
      <c r="AA1587" s="32">
        <v>7</v>
      </c>
      <c r="AB1587" s="34">
        <v>0</v>
      </c>
      <c r="AC1587" s="34">
        <v>0</v>
      </c>
      <c r="AD1587" s="34">
        <v>0</v>
      </c>
    </row>
    <row r="1588" spans="1:30" ht="12.75">
      <c r="A1588" s="11">
        <v>12309375</v>
      </c>
      <c r="B1588" s="20" t="s">
        <v>874</v>
      </c>
      <c r="C1588" s="20" t="s">
        <v>753</v>
      </c>
      <c r="D1588" s="20" t="s">
        <v>3741</v>
      </c>
      <c r="E1588" s="20" t="s">
        <v>3752</v>
      </c>
      <c r="F1588" s="20" t="s">
        <v>3424</v>
      </c>
      <c r="K1588" s="20" t="s">
        <v>2921</v>
      </c>
      <c r="L1588" s="20" t="s">
        <v>8506</v>
      </c>
      <c r="N1588" s="12">
        <f t="shared" si="160"/>
        <v>45</v>
      </c>
      <c r="O1588" s="12">
        <f t="shared" si="155"/>
        <v>2.5714285714285716</v>
      </c>
      <c r="P1588" s="26">
        <v>35</v>
      </c>
      <c r="Q1588" s="30">
        <f t="shared" si="156"/>
        <v>7</v>
      </c>
      <c r="R1588" s="3">
        <f t="shared" si="157"/>
        <v>9</v>
      </c>
      <c r="S1588" s="3">
        <f t="shared" si="158"/>
        <v>9</v>
      </c>
      <c r="T1588" s="3">
        <f t="shared" si="159"/>
        <v>0</v>
      </c>
      <c r="U1588" s="29">
        <v>5</v>
      </c>
      <c r="V1588" s="10">
        <v>5</v>
      </c>
      <c r="W1588" s="32">
        <v>7</v>
      </c>
      <c r="X1588" s="29">
        <v>15</v>
      </c>
      <c r="Y1588" s="32">
        <v>0</v>
      </c>
      <c r="Z1588" s="32">
        <v>2</v>
      </c>
      <c r="AA1588" s="32">
        <v>7</v>
      </c>
      <c r="AB1588" s="34">
        <v>0</v>
      </c>
      <c r="AC1588" s="34">
        <v>0</v>
      </c>
      <c r="AD1588" s="34">
        <v>0</v>
      </c>
    </row>
    <row r="1589" spans="1:30" ht="12.75">
      <c r="A1589" s="11">
        <v>156250</v>
      </c>
      <c r="B1589" s="20" t="s">
        <v>874</v>
      </c>
      <c r="C1589" s="20" t="s">
        <v>753</v>
      </c>
      <c r="D1589" s="20" t="s">
        <v>3741</v>
      </c>
      <c r="E1589" s="20" t="s">
        <v>3752</v>
      </c>
      <c r="F1589" s="20" t="s">
        <v>3424</v>
      </c>
      <c r="K1589" s="20" t="s">
        <v>2921</v>
      </c>
      <c r="L1589" s="20" t="s">
        <v>739</v>
      </c>
      <c r="N1589" s="12">
        <f t="shared" si="160"/>
        <v>45</v>
      </c>
      <c r="O1589" s="12">
        <f t="shared" si="155"/>
        <v>2.5714285714285716</v>
      </c>
      <c r="P1589" s="26">
        <v>35</v>
      </c>
      <c r="Q1589" s="30">
        <f t="shared" si="156"/>
        <v>7</v>
      </c>
      <c r="R1589" s="3">
        <f t="shared" si="157"/>
        <v>9</v>
      </c>
      <c r="S1589" s="3">
        <f t="shared" si="158"/>
        <v>9</v>
      </c>
      <c r="T1589" s="3">
        <f t="shared" si="159"/>
        <v>0</v>
      </c>
      <c r="U1589" s="29">
        <v>5</v>
      </c>
      <c r="V1589" s="10">
        <v>5</v>
      </c>
      <c r="W1589" s="32">
        <v>7</v>
      </c>
      <c r="X1589" s="29">
        <v>15</v>
      </c>
      <c r="Y1589" s="32">
        <v>0</v>
      </c>
      <c r="Z1589" s="32">
        <v>2</v>
      </c>
      <c r="AA1589" s="32">
        <v>7</v>
      </c>
      <c r="AB1589" s="34">
        <v>0</v>
      </c>
      <c r="AC1589" s="34">
        <v>0</v>
      </c>
      <c r="AD1589" s="34">
        <v>0</v>
      </c>
    </row>
    <row r="1590" spans="1:30" ht="12.75">
      <c r="A1590" s="11">
        <v>3125000</v>
      </c>
      <c r="B1590" s="20" t="s">
        <v>868</v>
      </c>
      <c r="C1590" s="20" t="s">
        <v>7674</v>
      </c>
      <c r="D1590" s="20" t="s">
        <v>3741</v>
      </c>
      <c r="E1590" s="20" t="s">
        <v>3752</v>
      </c>
      <c r="F1590" s="20" t="s">
        <v>3424</v>
      </c>
      <c r="K1590" s="20" t="s">
        <v>2624</v>
      </c>
      <c r="L1590" s="20" t="s">
        <v>6272</v>
      </c>
      <c r="M1590" s="39" t="s">
        <v>8849</v>
      </c>
      <c r="N1590" s="12">
        <f t="shared" si="160"/>
        <v>48.50</v>
      </c>
      <c r="O1590" s="12">
        <f t="shared" si="155"/>
        <v>4.8499999999999996</v>
      </c>
      <c r="P1590" s="26">
        <v>20</v>
      </c>
      <c r="Q1590" s="30">
        <f t="shared" si="156"/>
        <v>6</v>
      </c>
      <c r="R1590" s="3">
        <f t="shared" si="157"/>
        <v>8</v>
      </c>
      <c r="S1590" s="3">
        <f t="shared" si="158"/>
        <v>8</v>
      </c>
      <c r="T1590" s="3">
        <f t="shared" si="159"/>
        <v>0</v>
      </c>
      <c r="U1590" s="29">
        <v>4</v>
      </c>
      <c r="V1590" s="10">
        <v>8</v>
      </c>
      <c r="W1590" s="32">
        <v>8</v>
      </c>
      <c r="X1590" s="29">
        <v>18</v>
      </c>
      <c r="Y1590" s="32">
        <v>0</v>
      </c>
      <c r="Z1590" s="32">
        <v>2</v>
      </c>
      <c r="AA1590" s="32">
        <v>6</v>
      </c>
      <c r="AB1590" s="34">
        <v>0</v>
      </c>
      <c r="AC1590" s="34">
        <v>0</v>
      </c>
      <c r="AD1590" s="34">
        <v>0</v>
      </c>
    </row>
    <row r="1591" spans="1:30" ht="12.75">
      <c r="A1591" s="11">
        <v>70000</v>
      </c>
      <c r="B1591" s="20" t="s">
        <v>870</v>
      </c>
      <c r="C1591" s="20" t="s">
        <v>1240</v>
      </c>
      <c r="D1591" s="20" t="s">
        <v>3741</v>
      </c>
      <c r="E1591" s="20" t="s">
        <v>3752</v>
      </c>
      <c r="F1591" s="20" t="s">
        <v>3424</v>
      </c>
      <c r="K1591" s="20" t="s">
        <v>785</v>
      </c>
      <c r="L1591" s="20" t="s">
        <v>1228</v>
      </c>
      <c r="N1591" s="12">
        <f t="shared" si="160"/>
        <v>48.50</v>
      </c>
      <c r="O1591" s="12">
        <f t="shared" si="155"/>
        <v>2.7714285714285714</v>
      </c>
      <c r="P1591" s="26">
        <v>35</v>
      </c>
      <c r="Q1591" s="30">
        <f t="shared" si="156"/>
        <v>6</v>
      </c>
      <c r="R1591" s="3">
        <f t="shared" si="157"/>
        <v>14</v>
      </c>
      <c r="S1591" s="3">
        <f t="shared" si="158"/>
        <v>14</v>
      </c>
      <c r="T1591" s="3">
        <f t="shared" si="159"/>
        <v>0</v>
      </c>
      <c r="U1591" s="29">
        <v>4</v>
      </c>
      <c r="V1591" s="10">
        <v>5</v>
      </c>
      <c r="W1591" s="32">
        <v>4</v>
      </c>
      <c r="X1591" s="29">
        <v>8</v>
      </c>
      <c r="Y1591" s="32">
        <v>6</v>
      </c>
      <c r="Z1591" s="32">
        <v>2</v>
      </c>
      <c r="AA1591" s="32">
        <v>6</v>
      </c>
      <c r="AB1591" s="34">
        <v>0</v>
      </c>
      <c r="AC1591" s="34">
        <v>0</v>
      </c>
      <c r="AD1591" s="34">
        <v>0</v>
      </c>
    </row>
    <row r="1592" spans="1:30" ht="12.75">
      <c r="A1592" s="11">
        <v>2500</v>
      </c>
      <c r="B1592" s="20" t="s">
        <v>870</v>
      </c>
      <c r="C1592" s="20" t="s">
        <v>5817</v>
      </c>
      <c r="D1592" s="20" t="s">
        <v>3741</v>
      </c>
      <c r="E1592" s="20" t="s">
        <v>3752</v>
      </c>
      <c r="F1592" s="20" t="s">
        <v>3424</v>
      </c>
      <c r="K1592" s="20" t="s">
        <v>2914</v>
      </c>
      <c r="L1592" s="20" t="s">
        <v>5899</v>
      </c>
      <c r="N1592" s="12">
        <f t="shared" si="160"/>
        <v>33.75</v>
      </c>
      <c r="O1592" s="12">
        <f t="shared" si="155"/>
        <v>1.9285714285714286</v>
      </c>
      <c r="P1592" s="26">
        <v>35</v>
      </c>
      <c r="Q1592" s="30">
        <f t="shared" si="156"/>
        <v>6</v>
      </c>
      <c r="R1592" s="3">
        <f t="shared" si="157"/>
        <v>6</v>
      </c>
      <c r="S1592" s="3">
        <f t="shared" si="158"/>
        <v>6</v>
      </c>
      <c r="T1592" s="3">
        <f t="shared" si="159"/>
        <v>0</v>
      </c>
      <c r="U1592" s="29">
        <v>3</v>
      </c>
      <c r="V1592" s="10">
        <v>5</v>
      </c>
      <c r="W1592" s="32">
        <v>6</v>
      </c>
      <c r="X1592" s="29">
        <v>7</v>
      </c>
      <c r="Y1592" s="32">
        <v>0</v>
      </c>
      <c r="Z1592" s="32">
        <v>0</v>
      </c>
      <c r="AA1592" s="32">
        <v>6</v>
      </c>
      <c r="AB1592" s="34">
        <v>0</v>
      </c>
      <c r="AC1592" s="34">
        <v>0</v>
      </c>
      <c r="AD1592" s="34">
        <v>0</v>
      </c>
    </row>
    <row r="1593" spans="1:30" ht="12.75">
      <c r="A1593" s="11">
        <v>875</v>
      </c>
      <c r="B1593" s="20" t="s">
        <v>871</v>
      </c>
      <c r="C1593" s="20" t="s">
        <v>5308</v>
      </c>
      <c r="D1593" s="20" t="s">
        <v>3741</v>
      </c>
      <c r="E1593" s="20" t="s">
        <v>3752</v>
      </c>
      <c r="F1593" s="20" t="s">
        <v>3424</v>
      </c>
      <c r="K1593" s="20" t="s">
        <v>5305</v>
      </c>
      <c r="L1593" s="20" t="s">
        <v>5306</v>
      </c>
      <c r="N1593" s="12">
        <f t="shared" si="160"/>
        <v>33.75</v>
      </c>
      <c r="O1593" s="12">
        <f t="shared" si="155"/>
        <v>1.9285714285714286</v>
      </c>
      <c r="P1593" s="26">
        <v>35</v>
      </c>
      <c r="Q1593" s="30">
        <f t="shared" si="156"/>
        <v>6</v>
      </c>
      <c r="R1593" s="3">
        <f t="shared" si="157"/>
        <v>6</v>
      </c>
      <c r="S1593" s="3">
        <f t="shared" si="158"/>
        <v>6</v>
      </c>
      <c r="T1593" s="3">
        <f t="shared" si="159"/>
        <v>0</v>
      </c>
      <c r="U1593" s="29">
        <v>3</v>
      </c>
      <c r="V1593" s="10">
        <v>5</v>
      </c>
      <c r="W1593" s="32">
        <v>6</v>
      </c>
      <c r="X1593" s="29">
        <v>7</v>
      </c>
      <c r="Y1593" s="32">
        <v>0</v>
      </c>
      <c r="Z1593" s="32">
        <v>0</v>
      </c>
      <c r="AA1593" s="32">
        <v>6</v>
      </c>
      <c r="AB1593" s="34">
        <v>0</v>
      </c>
      <c r="AC1593" s="34">
        <v>0</v>
      </c>
      <c r="AD1593" s="34">
        <v>0</v>
      </c>
    </row>
    <row r="1594" spans="1:30" ht="12.75">
      <c r="A1594" s="11">
        <v>4850000</v>
      </c>
      <c r="B1594" s="20" t="s">
        <v>868</v>
      </c>
      <c r="C1594" s="20" t="s">
        <v>7647</v>
      </c>
      <c r="D1594" s="20" t="s">
        <v>3741</v>
      </c>
      <c r="E1594" s="20" t="s">
        <v>3752</v>
      </c>
      <c r="F1594" s="20" t="s">
        <v>3424</v>
      </c>
      <c r="K1594" s="20" t="s">
        <v>2624</v>
      </c>
      <c r="L1594" s="20" t="s">
        <v>6007</v>
      </c>
      <c r="N1594" s="12">
        <f t="shared" si="160"/>
        <v>39.50</v>
      </c>
      <c r="O1594" s="12">
        <f t="shared" si="155"/>
        <v>3.95</v>
      </c>
      <c r="P1594" s="26">
        <v>20</v>
      </c>
      <c r="Q1594" s="30">
        <f t="shared" si="156"/>
        <v>5</v>
      </c>
      <c r="R1594" s="3">
        <f t="shared" si="157"/>
        <v>6</v>
      </c>
      <c r="S1594" s="3">
        <f t="shared" si="158"/>
        <v>6</v>
      </c>
      <c r="T1594" s="3">
        <f t="shared" si="159"/>
        <v>0</v>
      </c>
      <c r="U1594" s="29">
        <v>3</v>
      </c>
      <c r="V1594" s="10">
        <v>7</v>
      </c>
      <c r="W1594" s="32">
        <v>7</v>
      </c>
      <c r="X1594" s="29">
        <v>13</v>
      </c>
      <c r="Y1594" s="32">
        <v>0</v>
      </c>
      <c r="Z1594" s="32">
        <v>1</v>
      </c>
      <c r="AA1594" s="32">
        <v>5</v>
      </c>
      <c r="AB1594" s="34">
        <v>0</v>
      </c>
      <c r="AC1594" s="34">
        <v>0</v>
      </c>
      <c r="AD1594" s="34">
        <v>0</v>
      </c>
    </row>
    <row r="1595" spans="1:30" ht="12.75">
      <c r="A1595" s="11">
        <v>4400</v>
      </c>
      <c r="B1595" s="20" t="s">
        <v>872</v>
      </c>
      <c r="D1595" s="20" t="s">
        <v>3741</v>
      </c>
      <c r="E1595" s="20" t="s">
        <v>3752</v>
      </c>
      <c r="F1595" s="20" t="s">
        <v>3424</v>
      </c>
      <c r="J1595" s="20" t="s">
        <v>7812</v>
      </c>
      <c r="K1595" s="20" t="s">
        <v>2624</v>
      </c>
      <c r="L1595" s="20" t="s">
        <v>8098</v>
      </c>
      <c r="N1595" s="12">
        <f t="shared" si="160"/>
        <v>37.75</v>
      </c>
      <c r="O1595" s="12">
        <f t="shared" si="155"/>
        <v>3.775</v>
      </c>
      <c r="P1595" s="26">
        <v>20</v>
      </c>
      <c r="Q1595" s="30">
        <f t="shared" si="156"/>
        <v>5</v>
      </c>
      <c r="R1595" s="3">
        <f t="shared" si="157"/>
        <v>6</v>
      </c>
      <c r="S1595" s="3">
        <f t="shared" si="158"/>
        <v>6</v>
      </c>
      <c r="T1595" s="3">
        <f t="shared" si="159"/>
        <v>0</v>
      </c>
      <c r="U1595" s="29">
        <v>3</v>
      </c>
      <c r="V1595" s="10">
        <v>7</v>
      </c>
      <c r="W1595" s="32">
        <v>7</v>
      </c>
      <c r="X1595" s="29">
        <v>6</v>
      </c>
      <c r="Y1595" s="32">
        <v>0</v>
      </c>
      <c r="Z1595" s="32">
        <v>1</v>
      </c>
      <c r="AA1595" s="32">
        <v>5</v>
      </c>
      <c r="AB1595" s="34">
        <v>0</v>
      </c>
      <c r="AC1595" s="34">
        <v>0</v>
      </c>
      <c r="AD1595" s="34">
        <v>0</v>
      </c>
    </row>
    <row r="1596" spans="1:30" ht="12.75">
      <c r="A1596" s="11">
        <v>2500</v>
      </c>
      <c r="B1596" s="20" t="s">
        <v>870</v>
      </c>
      <c r="C1596" s="20" t="s">
        <v>4079</v>
      </c>
      <c r="D1596" s="20" t="s">
        <v>3741</v>
      </c>
      <c r="E1596" s="20" t="s">
        <v>3752</v>
      </c>
      <c r="F1596" s="20" t="s">
        <v>3424</v>
      </c>
      <c r="K1596" s="20" t="s">
        <v>2539</v>
      </c>
      <c r="L1596" s="20" t="s">
        <v>4003</v>
      </c>
      <c r="N1596" s="12">
        <f t="shared" si="160"/>
        <v>40.75</v>
      </c>
      <c r="O1596" s="12">
        <f t="shared" si="155"/>
        <v>2.3285714285714287</v>
      </c>
      <c r="P1596" s="26">
        <v>35</v>
      </c>
      <c r="Q1596" s="30">
        <f t="shared" si="156"/>
        <v>5</v>
      </c>
      <c r="R1596" s="3">
        <f t="shared" si="157"/>
        <v>7</v>
      </c>
      <c r="S1596" s="3">
        <f t="shared" si="158"/>
        <v>7</v>
      </c>
      <c r="T1596" s="3">
        <f t="shared" si="159"/>
        <v>0</v>
      </c>
      <c r="U1596" s="29">
        <v>5</v>
      </c>
      <c r="V1596" s="10">
        <v>7</v>
      </c>
      <c r="W1596" s="32">
        <v>6</v>
      </c>
      <c r="X1596" s="29">
        <v>7</v>
      </c>
      <c r="Y1596" s="32">
        <v>0</v>
      </c>
      <c r="Z1596" s="32">
        <v>2</v>
      </c>
      <c r="AA1596" s="32">
        <v>5</v>
      </c>
      <c r="AB1596" s="34">
        <v>0</v>
      </c>
      <c r="AC1596" s="34">
        <v>0</v>
      </c>
      <c r="AD1596" s="34">
        <v>0</v>
      </c>
    </row>
    <row r="1597" spans="1:30" ht="12.75">
      <c r="A1597" s="11">
        <v>3750</v>
      </c>
      <c r="B1597" s="20" t="s">
        <v>870</v>
      </c>
      <c r="C1597" s="20" t="s">
        <v>4079</v>
      </c>
      <c r="D1597" s="20" t="s">
        <v>3741</v>
      </c>
      <c r="E1597" s="20" t="s">
        <v>3752</v>
      </c>
      <c r="F1597" s="20" t="s">
        <v>3424</v>
      </c>
      <c r="K1597" s="20" t="s">
        <v>2539</v>
      </c>
      <c r="L1597" s="20" t="s">
        <v>4004</v>
      </c>
      <c r="N1597" s="12">
        <f t="shared" si="160"/>
        <v>40.75</v>
      </c>
      <c r="O1597" s="12">
        <f t="shared" si="155"/>
        <v>2.3285714285714287</v>
      </c>
      <c r="P1597" s="26">
        <v>35</v>
      </c>
      <c r="Q1597" s="30">
        <f t="shared" si="156"/>
        <v>5</v>
      </c>
      <c r="R1597" s="3">
        <f t="shared" si="157"/>
        <v>7</v>
      </c>
      <c r="S1597" s="3">
        <f t="shared" si="158"/>
        <v>7</v>
      </c>
      <c r="T1597" s="3">
        <f t="shared" si="159"/>
        <v>0</v>
      </c>
      <c r="U1597" s="29">
        <v>5</v>
      </c>
      <c r="V1597" s="10">
        <v>7</v>
      </c>
      <c r="W1597" s="32">
        <v>6</v>
      </c>
      <c r="X1597" s="29">
        <v>7</v>
      </c>
      <c r="Y1597" s="32">
        <v>0</v>
      </c>
      <c r="Z1597" s="32">
        <v>2</v>
      </c>
      <c r="AA1597" s="32">
        <v>5</v>
      </c>
      <c r="AB1597" s="34">
        <v>0</v>
      </c>
      <c r="AC1597" s="34">
        <v>0</v>
      </c>
      <c r="AD1597" s="34">
        <v>0</v>
      </c>
    </row>
    <row r="1598" spans="1:30" ht="12.75">
      <c r="A1598" s="11">
        <v>3750</v>
      </c>
      <c r="B1598" s="20" t="s">
        <v>870</v>
      </c>
      <c r="C1598" s="20" t="s">
        <v>4079</v>
      </c>
      <c r="D1598" s="20" t="s">
        <v>3741</v>
      </c>
      <c r="E1598" s="20" t="s">
        <v>3752</v>
      </c>
      <c r="F1598" s="20" t="s">
        <v>3424</v>
      </c>
      <c r="K1598" s="20" t="s">
        <v>2539</v>
      </c>
      <c r="L1598" s="20" t="s">
        <v>4005</v>
      </c>
      <c r="N1598" s="12">
        <f t="shared" si="160"/>
        <v>40.75</v>
      </c>
      <c r="O1598" s="12">
        <f t="shared" si="155"/>
        <v>2.3285714285714287</v>
      </c>
      <c r="P1598" s="26">
        <v>35</v>
      </c>
      <c r="Q1598" s="30">
        <f t="shared" si="156"/>
        <v>5</v>
      </c>
      <c r="R1598" s="3">
        <f t="shared" si="157"/>
        <v>7</v>
      </c>
      <c r="S1598" s="3">
        <f t="shared" si="158"/>
        <v>7</v>
      </c>
      <c r="T1598" s="3">
        <f t="shared" si="159"/>
        <v>0</v>
      </c>
      <c r="U1598" s="29">
        <v>5</v>
      </c>
      <c r="V1598" s="10">
        <v>7</v>
      </c>
      <c r="W1598" s="32">
        <v>6</v>
      </c>
      <c r="X1598" s="29">
        <v>7</v>
      </c>
      <c r="Y1598" s="32">
        <v>0</v>
      </c>
      <c r="Z1598" s="32">
        <v>2</v>
      </c>
      <c r="AA1598" s="32">
        <v>5</v>
      </c>
      <c r="AB1598" s="34">
        <v>0</v>
      </c>
      <c r="AC1598" s="34">
        <v>0</v>
      </c>
      <c r="AD1598" s="34">
        <v>0</v>
      </c>
    </row>
    <row r="1599" spans="1:30" ht="12.75">
      <c r="A1599" s="11">
        <v>625</v>
      </c>
      <c r="B1599" s="20" t="s">
        <v>870</v>
      </c>
      <c r="C1599" s="20" t="s">
        <v>4079</v>
      </c>
      <c r="D1599" s="20" t="s">
        <v>3741</v>
      </c>
      <c r="E1599" s="20" t="s">
        <v>3752</v>
      </c>
      <c r="F1599" s="20" t="s">
        <v>3424</v>
      </c>
      <c r="K1599" s="20" t="s">
        <v>2539</v>
      </c>
      <c r="L1599" s="20" t="s">
        <v>4002</v>
      </c>
      <c r="N1599" s="12">
        <f t="shared" si="160"/>
        <v>32.50</v>
      </c>
      <c r="O1599" s="12">
        <f t="shared" si="155"/>
        <v>1.8571428571428572</v>
      </c>
      <c r="P1599" s="26">
        <v>35</v>
      </c>
      <c r="Q1599" s="30">
        <f t="shared" si="156"/>
        <v>4</v>
      </c>
      <c r="R1599" s="3">
        <f t="shared" si="157"/>
        <v>5</v>
      </c>
      <c r="S1599" s="3">
        <f t="shared" si="158"/>
        <v>5</v>
      </c>
      <c r="T1599" s="3">
        <f t="shared" si="159"/>
        <v>0</v>
      </c>
      <c r="U1599" s="29">
        <v>4</v>
      </c>
      <c r="V1599" s="10">
        <v>6</v>
      </c>
      <c r="W1599" s="32">
        <v>5</v>
      </c>
      <c r="X1599" s="29">
        <v>5</v>
      </c>
      <c r="Y1599" s="32">
        <v>0</v>
      </c>
      <c r="Z1599" s="32">
        <v>1</v>
      </c>
      <c r="AA1599" s="32">
        <v>4</v>
      </c>
      <c r="AB1599" s="34">
        <v>0</v>
      </c>
      <c r="AC1599" s="34">
        <v>0</v>
      </c>
      <c r="AD1599" s="34">
        <v>0</v>
      </c>
    </row>
    <row r="1600" spans="1:30" ht="12.75">
      <c r="A1600" s="11">
        <v>7000</v>
      </c>
      <c r="B1600" s="20" t="s">
        <v>6515</v>
      </c>
      <c r="C1600" s="20" t="s">
        <v>951</v>
      </c>
      <c r="D1600" s="20" t="s">
        <v>3740</v>
      </c>
      <c r="E1600" s="20" t="s">
        <v>3752</v>
      </c>
      <c r="F1600" s="20" t="s">
        <v>3425</v>
      </c>
      <c r="K1600" s="20" t="s">
        <v>2915</v>
      </c>
      <c r="L1600" s="20" t="s">
        <v>6514</v>
      </c>
      <c r="N1600" s="12">
        <f t="shared" si="161" ref="N1600:N1631">2*S1600+2*T1600+U1600+1.5*V1600+1.25*W1600+0.25*X1600+1</f>
        <v>75.75</v>
      </c>
      <c r="O1600" s="12">
        <f t="shared" si="155"/>
        <v>3.03</v>
      </c>
      <c r="P1600" s="26">
        <v>50</v>
      </c>
      <c r="Q1600" s="30">
        <f t="shared" si="156"/>
        <v>19</v>
      </c>
      <c r="R1600" s="3">
        <f t="shared" si="157"/>
        <v>19</v>
      </c>
      <c r="S1600" s="3">
        <f t="shared" si="158"/>
        <v>19</v>
      </c>
      <c r="T1600" s="3">
        <f t="shared" si="159"/>
        <v>0</v>
      </c>
      <c r="U1600" s="29">
        <v>11</v>
      </c>
      <c r="V1600" s="10">
        <v>6</v>
      </c>
      <c r="W1600" s="32">
        <v>11</v>
      </c>
      <c r="X1600" s="29">
        <v>12</v>
      </c>
      <c r="Y1600" s="32">
        <v>0</v>
      </c>
      <c r="Z1600" s="32">
        <v>0</v>
      </c>
      <c r="AA1600" s="32">
        <v>19</v>
      </c>
      <c r="AB1600" s="34">
        <v>0</v>
      </c>
      <c r="AC1600" s="34">
        <v>0</v>
      </c>
      <c r="AD1600" s="34">
        <v>0</v>
      </c>
    </row>
    <row r="1601" spans="1:30" ht="12.75">
      <c r="A1601" s="11">
        <v>7000</v>
      </c>
      <c r="B1601" s="20" t="s">
        <v>868</v>
      </c>
      <c r="C1601" s="20" t="s">
        <v>951</v>
      </c>
      <c r="D1601" s="20" t="s">
        <v>3740</v>
      </c>
      <c r="E1601" s="20" t="s">
        <v>3752</v>
      </c>
      <c r="F1601" s="20" t="s">
        <v>3425</v>
      </c>
      <c r="K1601" s="20" t="s">
        <v>2915</v>
      </c>
      <c r="L1601" s="20" t="s">
        <v>1322</v>
      </c>
      <c r="N1601" s="12">
        <f t="shared" si="161"/>
        <v>75.75</v>
      </c>
      <c r="O1601" s="12">
        <f t="shared" si="155"/>
        <v>3.03</v>
      </c>
      <c r="P1601" s="26">
        <v>50</v>
      </c>
      <c r="Q1601" s="30">
        <f t="shared" si="156"/>
        <v>19</v>
      </c>
      <c r="R1601" s="3">
        <f t="shared" si="157"/>
        <v>19</v>
      </c>
      <c r="S1601" s="3">
        <f t="shared" si="158"/>
        <v>19</v>
      </c>
      <c r="T1601" s="3">
        <f t="shared" si="159"/>
        <v>0</v>
      </c>
      <c r="U1601" s="29">
        <v>11</v>
      </c>
      <c r="V1601" s="10">
        <v>6</v>
      </c>
      <c r="W1601" s="32">
        <v>11</v>
      </c>
      <c r="X1601" s="29">
        <v>12</v>
      </c>
      <c r="Y1601" s="32">
        <v>0</v>
      </c>
      <c r="Z1601" s="32">
        <v>0</v>
      </c>
      <c r="AA1601" s="32">
        <v>19</v>
      </c>
      <c r="AB1601" s="34">
        <v>0</v>
      </c>
      <c r="AC1601" s="34">
        <v>0</v>
      </c>
      <c r="AD1601" s="34">
        <v>0</v>
      </c>
    </row>
    <row r="1602" spans="2:30" ht="12.75">
      <c r="B1602" s="20" t="s">
        <v>874</v>
      </c>
      <c r="C1602" s="20" t="s">
        <v>4051</v>
      </c>
      <c r="D1602" s="20" t="s">
        <v>3740</v>
      </c>
      <c r="E1602" s="20" t="s">
        <v>3752</v>
      </c>
      <c r="F1602" s="20" t="s">
        <v>3425</v>
      </c>
      <c r="K1602" s="20" t="s">
        <v>2914</v>
      </c>
      <c r="L1602" s="20" t="s">
        <v>4199</v>
      </c>
      <c r="N1602" s="12">
        <f t="shared" si="161"/>
        <v>91</v>
      </c>
      <c r="O1602" s="12">
        <f t="shared" si="162" ref="O1602:O1665">N1602/(P1602*0.5)</f>
        <v>2.4266666666666667</v>
      </c>
      <c r="P1602" s="26">
        <v>75</v>
      </c>
      <c r="Q1602" s="30">
        <f t="shared" si="163" ref="Q1602:Q1665">MAX(Y1602:AD1602)</f>
        <v>18</v>
      </c>
      <c r="R1602" s="3">
        <f t="shared" si="164" ref="R1602:R1665">SUM(Y1602:AD1602)</f>
        <v>27</v>
      </c>
      <c r="S1602" s="3">
        <f t="shared" si="165" ref="S1602:S1665">SUM(Y1602:AA1602)</f>
        <v>27</v>
      </c>
      <c r="T1602" s="3">
        <f t="shared" si="166" ref="T1602:T1665">SUM(AB1602:AD1602)</f>
        <v>0</v>
      </c>
      <c r="U1602" s="29">
        <v>10</v>
      </c>
      <c r="V1602" s="10">
        <v>4</v>
      </c>
      <c r="W1602" s="32">
        <v>13</v>
      </c>
      <c r="X1602" s="29">
        <v>15</v>
      </c>
      <c r="Y1602" s="32">
        <v>7</v>
      </c>
      <c r="Z1602" s="32">
        <v>2</v>
      </c>
      <c r="AA1602" s="32">
        <v>18</v>
      </c>
      <c r="AB1602" s="34">
        <v>0</v>
      </c>
      <c r="AC1602" s="34">
        <v>0</v>
      </c>
      <c r="AD1602" s="34">
        <v>0</v>
      </c>
    </row>
    <row r="1603" spans="1:30" ht="12.75">
      <c r="A1603" s="11">
        <v>7500000</v>
      </c>
      <c r="B1603" s="20" t="s">
        <v>868</v>
      </c>
      <c r="C1603" s="20" t="s">
        <v>7670</v>
      </c>
      <c r="D1603" s="20" t="s">
        <v>3740</v>
      </c>
      <c r="E1603" s="20" t="s">
        <v>3752</v>
      </c>
      <c r="F1603" s="20" t="s">
        <v>3425</v>
      </c>
      <c r="K1603" s="20" t="s">
        <v>784</v>
      </c>
      <c r="L1603" s="20" t="s">
        <v>5184</v>
      </c>
      <c r="N1603" s="12">
        <f t="shared" si="161"/>
        <v>95.25</v>
      </c>
      <c r="O1603" s="12">
        <f t="shared" si="162"/>
        <v>2.7214285714285715</v>
      </c>
      <c r="P1603" s="26">
        <v>70</v>
      </c>
      <c r="Q1603" s="30">
        <f t="shared" si="163"/>
        <v>17</v>
      </c>
      <c r="R1603" s="3">
        <f t="shared" si="164"/>
        <v>27</v>
      </c>
      <c r="S1603" s="3">
        <f t="shared" si="165"/>
        <v>27</v>
      </c>
      <c r="T1603" s="3">
        <f t="shared" si="166"/>
        <v>0</v>
      </c>
      <c r="U1603" s="29">
        <v>11</v>
      </c>
      <c r="V1603" s="10">
        <v>9</v>
      </c>
      <c r="W1603" s="32">
        <v>9</v>
      </c>
      <c r="X1603" s="29">
        <v>18</v>
      </c>
      <c r="Y1603" s="32">
        <v>9</v>
      </c>
      <c r="Z1603" s="32">
        <v>1</v>
      </c>
      <c r="AA1603" s="32">
        <v>17</v>
      </c>
      <c r="AB1603" s="34">
        <v>0</v>
      </c>
      <c r="AC1603" s="34">
        <v>0</v>
      </c>
      <c r="AD1603" s="34">
        <v>0</v>
      </c>
    </row>
    <row r="1604" spans="1:30" ht="12.75">
      <c r="A1604" s="11">
        <v>2250000</v>
      </c>
      <c r="B1604" s="20" t="s">
        <v>868</v>
      </c>
      <c r="C1604" s="20" t="s">
        <v>7673</v>
      </c>
      <c r="D1604" s="20" t="s">
        <v>3740</v>
      </c>
      <c r="E1604" s="20" t="s">
        <v>3752</v>
      </c>
      <c r="F1604" s="20" t="s">
        <v>3425</v>
      </c>
      <c r="K1604" s="20" t="s">
        <v>6265</v>
      </c>
      <c r="L1604" s="20" t="s">
        <v>6266</v>
      </c>
      <c r="N1604" s="12">
        <f t="shared" si="161"/>
        <v>93.50</v>
      </c>
      <c r="O1604" s="12">
        <f t="shared" si="162"/>
        <v>2.4933333333333332</v>
      </c>
      <c r="P1604" s="26">
        <v>75</v>
      </c>
      <c r="Q1604" s="30">
        <f t="shared" si="163"/>
        <v>17</v>
      </c>
      <c r="R1604" s="3">
        <f t="shared" si="164"/>
        <v>27</v>
      </c>
      <c r="S1604" s="3">
        <f t="shared" si="165"/>
        <v>27</v>
      </c>
      <c r="T1604" s="3">
        <f t="shared" si="166"/>
        <v>0</v>
      </c>
      <c r="U1604" s="29">
        <v>11</v>
      </c>
      <c r="V1604" s="10">
        <v>7</v>
      </c>
      <c r="W1604" s="32">
        <v>10</v>
      </c>
      <c r="X1604" s="29">
        <v>18</v>
      </c>
      <c r="Y1604" s="32">
        <v>8</v>
      </c>
      <c r="Z1604" s="32">
        <v>2</v>
      </c>
      <c r="AA1604" s="32">
        <v>17</v>
      </c>
      <c r="AB1604" s="34">
        <v>0</v>
      </c>
      <c r="AC1604" s="34">
        <v>0</v>
      </c>
      <c r="AD1604" s="34">
        <v>0</v>
      </c>
    </row>
    <row r="1605" spans="1:30" ht="12.75">
      <c r="A1605" s="11">
        <v>183750</v>
      </c>
      <c r="B1605" s="20" t="s">
        <v>872</v>
      </c>
      <c r="D1605" s="20" t="s">
        <v>3740</v>
      </c>
      <c r="E1605" s="20" t="s">
        <v>3752</v>
      </c>
      <c r="F1605" s="20" t="s">
        <v>3425</v>
      </c>
      <c r="G1605" s="48" t="s">
        <v>4291</v>
      </c>
      <c r="K1605" s="20" t="s">
        <v>2914</v>
      </c>
      <c r="L1605" s="20" t="s">
        <v>1716</v>
      </c>
      <c r="N1605" s="12">
        <f t="shared" si="161"/>
        <v>95</v>
      </c>
      <c r="O1605" s="12">
        <f t="shared" si="162"/>
        <v>1.8811881188118811</v>
      </c>
      <c r="P1605" s="26">
        <v>101</v>
      </c>
      <c r="Q1605" s="30">
        <f t="shared" si="163"/>
        <v>16</v>
      </c>
      <c r="R1605" s="3">
        <f t="shared" si="164"/>
        <v>30</v>
      </c>
      <c r="S1605" s="3">
        <f t="shared" si="165"/>
        <v>30</v>
      </c>
      <c r="T1605" s="3">
        <f t="shared" si="166"/>
        <v>0</v>
      </c>
      <c r="U1605" s="29">
        <v>9</v>
      </c>
      <c r="V1605" s="10">
        <v>8</v>
      </c>
      <c r="W1605" s="32">
        <v>8</v>
      </c>
      <c r="X1605" s="29">
        <v>12</v>
      </c>
      <c r="Y1605" s="32">
        <v>8</v>
      </c>
      <c r="Z1605" s="32">
        <v>6</v>
      </c>
      <c r="AA1605" s="32">
        <v>16</v>
      </c>
      <c r="AB1605" s="34">
        <v>0</v>
      </c>
      <c r="AC1605" s="34">
        <v>0</v>
      </c>
      <c r="AD1605" s="34">
        <v>0</v>
      </c>
    </row>
    <row r="1606" spans="1:30" ht="12.75">
      <c r="A1606" s="11">
        <v>4562500</v>
      </c>
      <c r="B1606" s="20" t="s">
        <v>868</v>
      </c>
      <c r="C1606" s="20" t="s">
        <v>7770</v>
      </c>
      <c r="D1606" s="20" t="s">
        <v>3740</v>
      </c>
      <c r="E1606" s="20" t="s">
        <v>3752</v>
      </c>
      <c r="F1606" s="20" t="s">
        <v>3425</v>
      </c>
      <c r="K1606" s="20" t="s">
        <v>2914</v>
      </c>
      <c r="L1606" s="20" t="s">
        <v>7690</v>
      </c>
      <c r="M1606" s="39" t="s">
        <v>8854</v>
      </c>
      <c r="N1606" s="12">
        <f t="shared" si="161"/>
        <v>88.50</v>
      </c>
      <c r="O1606" s="12">
        <f t="shared" si="162"/>
        <v>2.36</v>
      </c>
      <c r="P1606" s="26">
        <v>75</v>
      </c>
      <c r="Q1606" s="30">
        <f t="shared" si="163"/>
        <v>16</v>
      </c>
      <c r="R1606" s="3">
        <f t="shared" si="164"/>
        <v>26</v>
      </c>
      <c r="S1606" s="3">
        <f t="shared" si="165"/>
        <v>26</v>
      </c>
      <c r="T1606" s="3">
        <f t="shared" si="166"/>
        <v>0</v>
      </c>
      <c r="U1606" s="29">
        <v>10</v>
      </c>
      <c r="V1606" s="10">
        <v>7</v>
      </c>
      <c r="W1606" s="32">
        <v>9</v>
      </c>
      <c r="X1606" s="29">
        <v>15</v>
      </c>
      <c r="Y1606" s="32">
        <v>8</v>
      </c>
      <c r="Z1606" s="32">
        <v>2</v>
      </c>
      <c r="AA1606" s="32">
        <v>16</v>
      </c>
      <c r="AB1606" s="34">
        <v>0</v>
      </c>
      <c r="AC1606" s="34">
        <v>0</v>
      </c>
      <c r="AD1606" s="34">
        <v>0</v>
      </c>
    </row>
    <row r="1607" spans="1:30" ht="12.75">
      <c r="A1607" s="11">
        <v>183750</v>
      </c>
      <c r="B1607" s="20" t="s">
        <v>872</v>
      </c>
      <c r="D1607" s="20" t="s">
        <v>3740</v>
      </c>
      <c r="E1607" s="20" t="s">
        <v>3752</v>
      </c>
      <c r="F1607" s="20" t="s">
        <v>3425</v>
      </c>
      <c r="K1607" s="20" t="s">
        <v>2914</v>
      </c>
      <c r="L1607" s="20" t="s">
        <v>1716</v>
      </c>
      <c r="N1607" s="12">
        <f t="shared" si="161"/>
        <v>81.25</v>
      </c>
      <c r="O1607" s="12">
        <f t="shared" si="162"/>
        <v>2.2569444444444446</v>
      </c>
      <c r="P1607" s="26">
        <v>72</v>
      </c>
      <c r="Q1607" s="30">
        <f t="shared" si="163"/>
        <v>15</v>
      </c>
      <c r="R1607" s="3">
        <f t="shared" si="164"/>
        <v>23</v>
      </c>
      <c r="S1607" s="3">
        <f t="shared" si="165"/>
        <v>23</v>
      </c>
      <c r="T1607" s="3">
        <f t="shared" si="166"/>
        <v>0</v>
      </c>
      <c r="U1607" s="29">
        <v>9</v>
      </c>
      <c r="V1607" s="10">
        <v>9</v>
      </c>
      <c r="W1607" s="32">
        <v>7</v>
      </c>
      <c r="X1607" s="29">
        <v>12</v>
      </c>
      <c r="Y1607" s="32">
        <v>8</v>
      </c>
      <c r="Z1607" s="32">
        <v>0</v>
      </c>
      <c r="AA1607" s="32">
        <v>15</v>
      </c>
      <c r="AB1607" s="34">
        <v>0</v>
      </c>
      <c r="AC1607" s="34">
        <v>0</v>
      </c>
      <c r="AD1607" s="34">
        <v>0</v>
      </c>
    </row>
    <row r="1608" spans="1:30" ht="12.75">
      <c r="A1608" s="11">
        <v>219843</v>
      </c>
      <c r="B1608" s="20" t="s">
        <v>872</v>
      </c>
      <c r="D1608" s="20" t="s">
        <v>3740</v>
      </c>
      <c r="E1608" s="20" t="s">
        <v>3752</v>
      </c>
      <c r="F1608" s="20" t="s">
        <v>3425</v>
      </c>
      <c r="G1608" s="48" t="s">
        <v>4291</v>
      </c>
      <c r="K1608" s="20" t="s">
        <v>2914</v>
      </c>
      <c r="L1608" s="20" t="s">
        <v>4290</v>
      </c>
      <c r="N1608" s="12">
        <f t="shared" si="161"/>
        <v>81</v>
      </c>
      <c r="O1608" s="12">
        <f t="shared" si="162"/>
        <v>2.25</v>
      </c>
      <c r="P1608" s="26">
        <v>72</v>
      </c>
      <c r="Q1608" s="30">
        <f t="shared" si="163"/>
        <v>15</v>
      </c>
      <c r="R1608" s="3">
        <f t="shared" si="164"/>
        <v>23</v>
      </c>
      <c r="S1608" s="3">
        <f t="shared" si="165"/>
        <v>23</v>
      </c>
      <c r="T1608" s="3">
        <f t="shared" si="166"/>
        <v>0</v>
      </c>
      <c r="U1608" s="29">
        <v>9</v>
      </c>
      <c r="V1608" s="10">
        <v>8</v>
      </c>
      <c r="W1608" s="32">
        <v>8</v>
      </c>
      <c r="X1608" s="29">
        <v>12</v>
      </c>
      <c r="Y1608" s="32">
        <v>2</v>
      </c>
      <c r="Z1608" s="32">
        <v>6</v>
      </c>
      <c r="AA1608" s="32">
        <v>15</v>
      </c>
      <c r="AB1608" s="34">
        <v>0</v>
      </c>
      <c r="AC1608" s="34">
        <v>0</v>
      </c>
      <c r="AD1608" s="34">
        <v>0</v>
      </c>
    </row>
    <row r="1609" spans="1:30" ht="12.75">
      <c r="A1609" s="11">
        <v>375</v>
      </c>
      <c r="B1609" s="20" t="s">
        <v>868</v>
      </c>
      <c r="C1609" s="20" t="s">
        <v>7654</v>
      </c>
      <c r="D1609" s="20" t="s">
        <v>3740</v>
      </c>
      <c r="E1609" s="20" t="s">
        <v>3752</v>
      </c>
      <c r="F1609" s="20" t="s">
        <v>3425</v>
      </c>
      <c r="K1609" s="20" t="s">
        <v>784</v>
      </c>
      <c r="L1609" s="20" t="s">
        <v>5238</v>
      </c>
      <c r="N1609" s="12">
        <f t="shared" si="161"/>
        <v>81.50</v>
      </c>
      <c r="O1609" s="12">
        <f t="shared" si="162"/>
        <v>3.26</v>
      </c>
      <c r="P1609" s="26">
        <v>50</v>
      </c>
      <c r="Q1609" s="30">
        <f t="shared" si="163"/>
        <v>14</v>
      </c>
      <c r="R1609" s="3">
        <f t="shared" si="164"/>
        <v>22</v>
      </c>
      <c r="S1609" s="3">
        <f t="shared" si="165"/>
        <v>22</v>
      </c>
      <c r="T1609" s="3">
        <f t="shared" si="166"/>
        <v>0</v>
      </c>
      <c r="U1609" s="29">
        <v>9</v>
      </c>
      <c r="V1609" s="10">
        <v>10</v>
      </c>
      <c r="W1609" s="32">
        <v>7</v>
      </c>
      <c r="X1609" s="29">
        <v>15</v>
      </c>
      <c r="Y1609" s="32">
        <v>6</v>
      </c>
      <c r="Z1609" s="32">
        <v>2</v>
      </c>
      <c r="AA1609" s="32">
        <v>14</v>
      </c>
      <c r="AB1609" s="34">
        <v>0</v>
      </c>
      <c r="AC1609" s="34">
        <v>0</v>
      </c>
      <c r="AD1609" s="34">
        <v>0</v>
      </c>
    </row>
    <row r="1610" spans="1:30" ht="12.75">
      <c r="A1610" s="11">
        <v>375</v>
      </c>
      <c r="B1610" s="20" t="s">
        <v>868</v>
      </c>
      <c r="C1610" s="20" t="s">
        <v>7651</v>
      </c>
      <c r="D1610" s="20" t="s">
        <v>3740</v>
      </c>
      <c r="E1610" s="20" t="s">
        <v>3752</v>
      </c>
      <c r="F1610" s="20" t="s">
        <v>3425</v>
      </c>
      <c r="K1610" s="20" t="s">
        <v>784</v>
      </c>
      <c r="L1610" s="20" t="s">
        <v>2065</v>
      </c>
      <c r="N1610" s="12">
        <f t="shared" si="161"/>
        <v>81.50</v>
      </c>
      <c r="O1610" s="12">
        <f t="shared" si="162"/>
        <v>3.26</v>
      </c>
      <c r="P1610" s="26">
        <v>50</v>
      </c>
      <c r="Q1610" s="30">
        <f t="shared" si="163"/>
        <v>14</v>
      </c>
      <c r="R1610" s="3">
        <f t="shared" si="164"/>
        <v>22</v>
      </c>
      <c r="S1610" s="3">
        <f t="shared" si="165"/>
        <v>22</v>
      </c>
      <c r="T1610" s="3">
        <f t="shared" si="166"/>
        <v>0</v>
      </c>
      <c r="U1610" s="29">
        <v>9</v>
      </c>
      <c r="V1610" s="10">
        <v>10</v>
      </c>
      <c r="W1610" s="32">
        <v>7</v>
      </c>
      <c r="X1610" s="29">
        <v>15</v>
      </c>
      <c r="Y1610" s="32">
        <v>6</v>
      </c>
      <c r="Z1610" s="32">
        <v>2</v>
      </c>
      <c r="AA1610" s="32">
        <v>14</v>
      </c>
      <c r="AB1610" s="34">
        <v>0</v>
      </c>
      <c r="AC1610" s="34">
        <v>0</v>
      </c>
      <c r="AD1610" s="34">
        <v>0</v>
      </c>
    </row>
    <row r="1611" spans="1:30" ht="12.75">
      <c r="A1611" s="11">
        <v>1500000</v>
      </c>
      <c r="B1611" s="20" t="s">
        <v>868</v>
      </c>
      <c r="C1611" s="20" t="s">
        <v>7658</v>
      </c>
      <c r="D1611" s="20" t="s">
        <v>3740</v>
      </c>
      <c r="E1611" s="20" t="s">
        <v>3752</v>
      </c>
      <c r="F1611" s="20" t="s">
        <v>3425</v>
      </c>
      <c r="K1611" s="20" t="s">
        <v>784</v>
      </c>
      <c r="L1611" s="20" t="s">
        <v>5712</v>
      </c>
      <c r="N1611" s="12">
        <f t="shared" si="161"/>
        <v>81.50</v>
      </c>
      <c r="O1611" s="12">
        <f t="shared" si="162"/>
        <v>3.26</v>
      </c>
      <c r="P1611" s="26">
        <v>50</v>
      </c>
      <c r="Q1611" s="30">
        <f t="shared" si="163"/>
        <v>14</v>
      </c>
      <c r="R1611" s="3">
        <f t="shared" si="164"/>
        <v>22</v>
      </c>
      <c r="S1611" s="3">
        <f t="shared" si="165"/>
        <v>22</v>
      </c>
      <c r="T1611" s="3">
        <f t="shared" si="166"/>
        <v>0</v>
      </c>
      <c r="U1611" s="29">
        <v>9</v>
      </c>
      <c r="V1611" s="10">
        <v>10</v>
      </c>
      <c r="W1611" s="32">
        <v>7</v>
      </c>
      <c r="X1611" s="29">
        <v>15</v>
      </c>
      <c r="Y1611" s="32">
        <v>6</v>
      </c>
      <c r="Z1611" s="32">
        <v>2</v>
      </c>
      <c r="AA1611" s="32">
        <v>14</v>
      </c>
      <c r="AB1611" s="34">
        <v>0</v>
      </c>
      <c r="AC1611" s="34">
        <v>0</v>
      </c>
      <c r="AD1611" s="34">
        <v>0</v>
      </c>
    </row>
    <row r="1612" spans="1:30" ht="12.75">
      <c r="A1612" s="11">
        <v>1562</v>
      </c>
      <c r="B1612" s="20" t="s">
        <v>868</v>
      </c>
      <c r="C1612" s="20" t="s">
        <v>1046</v>
      </c>
      <c r="D1612" s="20" t="s">
        <v>3740</v>
      </c>
      <c r="E1612" s="20" t="s">
        <v>3752</v>
      </c>
      <c r="F1612" s="20" t="s">
        <v>3425</v>
      </c>
      <c r="K1612" s="20" t="s">
        <v>2914</v>
      </c>
      <c r="L1612" s="20" t="s">
        <v>4265</v>
      </c>
      <c r="N1612" s="12">
        <f t="shared" si="161"/>
        <v>81.50</v>
      </c>
      <c r="O1612" s="12">
        <f t="shared" si="162"/>
        <v>3.26</v>
      </c>
      <c r="P1612" s="26">
        <v>50</v>
      </c>
      <c r="Q1612" s="30">
        <f t="shared" si="163"/>
        <v>14</v>
      </c>
      <c r="R1612" s="3">
        <f t="shared" si="164"/>
        <v>22</v>
      </c>
      <c r="S1612" s="3">
        <f t="shared" si="165"/>
        <v>22</v>
      </c>
      <c r="T1612" s="3">
        <f t="shared" si="166"/>
        <v>0</v>
      </c>
      <c r="U1612" s="29">
        <v>9</v>
      </c>
      <c r="V1612" s="10">
        <v>10</v>
      </c>
      <c r="W1612" s="32">
        <v>7</v>
      </c>
      <c r="X1612" s="29">
        <v>15</v>
      </c>
      <c r="Y1612" s="32">
        <v>6</v>
      </c>
      <c r="Z1612" s="32">
        <v>2</v>
      </c>
      <c r="AA1612" s="32">
        <v>14</v>
      </c>
      <c r="AB1612" s="34">
        <v>0</v>
      </c>
      <c r="AC1612" s="34">
        <v>0</v>
      </c>
      <c r="AD1612" s="34">
        <v>0</v>
      </c>
    </row>
    <row r="1613" spans="1:30" ht="12.75">
      <c r="A1613" s="11">
        <v>275000</v>
      </c>
      <c r="B1613" s="20" t="s">
        <v>868</v>
      </c>
      <c r="C1613" s="20" t="s">
        <v>7655</v>
      </c>
      <c r="D1613" s="20" t="s">
        <v>3740</v>
      </c>
      <c r="E1613" s="20" t="s">
        <v>3752</v>
      </c>
      <c r="F1613" s="20" t="s">
        <v>3425</v>
      </c>
      <c r="K1613" s="20" t="s">
        <v>2914</v>
      </c>
      <c r="L1613" s="20" t="s">
        <v>2436</v>
      </c>
      <c r="N1613" s="12">
        <f t="shared" si="161"/>
        <v>81.50</v>
      </c>
      <c r="O1613" s="12">
        <f t="shared" si="162"/>
        <v>3.26</v>
      </c>
      <c r="P1613" s="26">
        <v>50</v>
      </c>
      <c r="Q1613" s="30">
        <f t="shared" si="163"/>
        <v>14</v>
      </c>
      <c r="R1613" s="3">
        <f t="shared" si="164"/>
        <v>22</v>
      </c>
      <c r="S1613" s="3">
        <f t="shared" si="165"/>
        <v>22</v>
      </c>
      <c r="T1613" s="3">
        <f t="shared" si="166"/>
        <v>0</v>
      </c>
      <c r="U1613" s="29">
        <v>9</v>
      </c>
      <c r="V1613" s="10">
        <v>10</v>
      </c>
      <c r="W1613" s="32">
        <v>7</v>
      </c>
      <c r="X1613" s="29">
        <v>15</v>
      </c>
      <c r="Y1613" s="32">
        <v>6</v>
      </c>
      <c r="Z1613" s="32">
        <v>2</v>
      </c>
      <c r="AA1613" s="32">
        <v>14</v>
      </c>
      <c r="AB1613" s="34">
        <v>0</v>
      </c>
      <c r="AC1613" s="34">
        <v>0</v>
      </c>
      <c r="AD1613" s="34">
        <v>0</v>
      </c>
    </row>
    <row r="1614" spans="1:30" ht="12.75">
      <c r="A1614" s="11">
        <v>275000</v>
      </c>
      <c r="B1614" s="20" t="s">
        <v>868</v>
      </c>
      <c r="C1614" s="20" t="s">
        <v>7654</v>
      </c>
      <c r="D1614" s="20" t="s">
        <v>3740</v>
      </c>
      <c r="E1614" s="20" t="s">
        <v>3752</v>
      </c>
      <c r="F1614" s="20" t="s">
        <v>3425</v>
      </c>
      <c r="K1614" s="20" t="s">
        <v>2914</v>
      </c>
      <c r="L1614" s="20" t="s">
        <v>2080</v>
      </c>
      <c r="N1614" s="12">
        <f t="shared" si="161"/>
        <v>81.50</v>
      </c>
      <c r="O1614" s="12">
        <f t="shared" si="162"/>
        <v>3.26</v>
      </c>
      <c r="P1614" s="26">
        <v>50</v>
      </c>
      <c r="Q1614" s="30">
        <f t="shared" si="163"/>
        <v>14</v>
      </c>
      <c r="R1614" s="3">
        <f t="shared" si="164"/>
        <v>22</v>
      </c>
      <c r="S1614" s="3">
        <f t="shared" si="165"/>
        <v>22</v>
      </c>
      <c r="T1614" s="3">
        <f t="shared" si="166"/>
        <v>0</v>
      </c>
      <c r="U1614" s="29">
        <v>9</v>
      </c>
      <c r="V1614" s="10">
        <v>10</v>
      </c>
      <c r="W1614" s="32">
        <v>7</v>
      </c>
      <c r="X1614" s="29">
        <v>15</v>
      </c>
      <c r="Y1614" s="32">
        <v>6</v>
      </c>
      <c r="Z1614" s="32">
        <v>2</v>
      </c>
      <c r="AA1614" s="32">
        <v>14</v>
      </c>
      <c r="AB1614" s="34">
        <v>0</v>
      </c>
      <c r="AC1614" s="34">
        <v>0</v>
      </c>
      <c r="AD1614" s="34">
        <v>0</v>
      </c>
    </row>
    <row r="1615" spans="2:30" ht="12.75">
      <c r="B1615" s="20" t="s">
        <v>872</v>
      </c>
      <c r="D1615" s="20" t="s">
        <v>3740</v>
      </c>
      <c r="E1615" s="20" t="s">
        <v>3752</v>
      </c>
      <c r="F1615" s="20" t="s">
        <v>3425</v>
      </c>
      <c r="K1615" s="20" t="s">
        <v>784</v>
      </c>
      <c r="L1615" s="20" t="s">
        <v>190</v>
      </c>
      <c r="N1615" s="12">
        <f t="shared" si="161"/>
        <v>77.50</v>
      </c>
      <c r="O1615" s="12">
        <f t="shared" si="162"/>
        <v>2.8181818181818183</v>
      </c>
      <c r="P1615" s="26">
        <v>55</v>
      </c>
      <c r="Q1615" s="30">
        <f t="shared" si="163"/>
        <v>14</v>
      </c>
      <c r="R1615" s="3">
        <f t="shared" si="164"/>
        <v>21</v>
      </c>
      <c r="S1615" s="3">
        <f t="shared" si="165"/>
        <v>21</v>
      </c>
      <c r="T1615" s="3">
        <f t="shared" si="166"/>
        <v>0</v>
      </c>
      <c r="U1615" s="29">
        <v>9</v>
      </c>
      <c r="V1615" s="10">
        <v>10</v>
      </c>
      <c r="W1615" s="32">
        <v>6</v>
      </c>
      <c r="X1615" s="29">
        <v>12</v>
      </c>
      <c r="Y1615" s="32">
        <v>6</v>
      </c>
      <c r="Z1615" s="32">
        <v>1</v>
      </c>
      <c r="AA1615" s="32">
        <v>14</v>
      </c>
      <c r="AB1615" s="34">
        <v>0</v>
      </c>
      <c r="AC1615" s="34">
        <v>0</v>
      </c>
      <c r="AD1615" s="34">
        <v>0</v>
      </c>
    </row>
    <row r="1616" spans="1:30" ht="12.75">
      <c r="A1616" s="11">
        <v>480398</v>
      </c>
      <c r="B1616" s="20" t="s">
        <v>872</v>
      </c>
      <c r="D1616" s="20" t="s">
        <v>3740</v>
      </c>
      <c r="E1616" s="20" t="s">
        <v>3752</v>
      </c>
      <c r="F1616" s="20" t="s">
        <v>3425</v>
      </c>
      <c r="G1616" s="48" t="s">
        <v>8210</v>
      </c>
      <c r="K1616" s="20" t="s">
        <v>784</v>
      </c>
      <c r="L1616" s="20" t="s">
        <v>190</v>
      </c>
      <c r="N1616" s="12">
        <f t="shared" si="161"/>
        <v>77.25</v>
      </c>
      <c r="O1616" s="12">
        <f t="shared" si="162"/>
        <v>2.7589285714285716</v>
      </c>
      <c r="P1616" s="26">
        <v>56</v>
      </c>
      <c r="Q1616" s="30">
        <f t="shared" si="163"/>
        <v>14</v>
      </c>
      <c r="R1616" s="3">
        <f t="shared" si="164"/>
        <v>21</v>
      </c>
      <c r="S1616" s="3">
        <f t="shared" si="165"/>
        <v>21</v>
      </c>
      <c r="T1616" s="3">
        <f t="shared" si="166"/>
        <v>0</v>
      </c>
      <c r="U1616" s="29">
        <v>9</v>
      </c>
      <c r="V1616" s="10">
        <v>9</v>
      </c>
      <c r="W1616" s="32">
        <v>7</v>
      </c>
      <c r="X1616" s="29">
        <v>12</v>
      </c>
      <c r="Y1616" s="32">
        <v>6</v>
      </c>
      <c r="Z1616" s="32">
        <v>1</v>
      </c>
      <c r="AA1616" s="32">
        <v>14</v>
      </c>
      <c r="AB1616" s="34">
        <v>0</v>
      </c>
      <c r="AC1616" s="34">
        <v>0</v>
      </c>
      <c r="AD1616" s="34">
        <v>0</v>
      </c>
    </row>
    <row r="1617" spans="1:30" ht="12.75">
      <c r="A1617" s="11">
        <v>190719</v>
      </c>
      <c r="B1617" s="20" t="s">
        <v>868</v>
      </c>
      <c r="C1617" s="20" t="s">
        <v>7674</v>
      </c>
      <c r="D1617" s="20" t="s">
        <v>3740</v>
      </c>
      <c r="E1617" s="20" t="s">
        <v>3752</v>
      </c>
      <c r="F1617" s="20" t="s">
        <v>3425</v>
      </c>
      <c r="K1617" s="20" t="s">
        <v>2914</v>
      </c>
      <c r="L1617" s="20" t="s">
        <v>6275</v>
      </c>
      <c r="N1617" s="12">
        <f t="shared" si="161"/>
        <v>80.75</v>
      </c>
      <c r="O1617" s="12">
        <f t="shared" si="162"/>
        <v>3.23</v>
      </c>
      <c r="P1617" s="26">
        <v>50</v>
      </c>
      <c r="Q1617" s="30">
        <f t="shared" si="163"/>
        <v>14</v>
      </c>
      <c r="R1617" s="3">
        <f t="shared" si="164"/>
        <v>22</v>
      </c>
      <c r="S1617" s="3">
        <f t="shared" si="165"/>
        <v>22</v>
      </c>
      <c r="T1617" s="3">
        <f t="shared" si="166"/>
        <v>0</v>
      </c>
      <c r="U1617" s="29">
        <v>9</v>
      </c>
      <c r="V1617" s="10">
        <v>7</v>
      </c>
      <c r="W1617" s="32">
        <v>10</v>
      </c>
      <c r="X1617" s="29">
        <v>15</v>
      </c>
      <c r="Y1617" s="32">
        <v>6</v>
      </c>
      <c r="Z1617" s="32">
        <v>2</v>
      </c>
      <c r="AA1617" s="32">
        <v>14</v>
      </c>
      <c r="AB1617" s="34">
        <v>0</v>
      </c>
      <c r="AC1617" s="34">
        <v>0</v>
      </c>
      <c r="AD1617" s="34">
        <v>0</v>
      </c>
    </row>
    <row r="1618" spans="1:30" ht="12.75">
      <c r="A1618" s="11">
        <v>418</v>
      </c>
      <c r="B1618" s="20" t="s">
        <v>868</v>
      </c>
      <c r="C1618" s="20" t="s">
        <v>7656</v>
      </c>
      <c r="D1618" s="20" t="s">
        <v>3740</v>
      </c>
      <c r="E1618" s="20" t="s">
        <v>3752</v>
      </c>
      <c r="F1618" s="20" t="s">
        <v>3425</v>
      </c>
      <c r="K1618" s="20" t="s">
        <v>2914</v>
      </c>
      <c r="L1618" s="20" t="s">
        <v>4991</v>
      </c>
      <c r="N1618" s="12">
        <f t="shared" si="161"/>
        <v>72.50</v>
      </c>
      <c r="O1618" s="12">
        <f t="shared" si="162"/>
        <v>2.4166666666666665</v>
      </c>
      <c r="P1618" s="26">
        <v>60</v>
      </c>
      <c r="Q1618" s="30">
        <f t="shared" si="163"/>
        <v>14</v>
      </c>
      <c r="R1618" s="3">
        <f t="shared" si="164"/>
        <v>20</v>
      </c>
      <c r="S1618" s="3">
        <f t="shared" si="165"/>
        <v>20</v>
      </c>
      <c r="T1618" s="3">
        <f t="shared" si="166"/>
        <v>0</v>
      </c>
      <c r="U1618" s="29">
        <v>8</v>
      </c>
      <c r="V1618" s="10">
        <v>6</v>
      </c>
      <c r="W1618" s="32">
        <v>9</v>
      </c>
      <c r="X1618" s="29">
        <v>13</v>
      </c>
      <c r="Y1618" s="32">
        <v>5</v>
      </c>
      <c r="Z1618" s="32">
        <v>1</v>
      </c>
      <c r="AA1618" s="32">
        <v>14</v>
      </c>
      <c r="AB1618" s="34">
        <v>0</v>
      </c>
      <c r="AC1618" s="34">
        <v>0</v>
      </c>
      <c r="AD1618" s="34">
        <v>0</v>
      </c>
    </row>
    <row r="1619" spans="1:30" ht="12.75">
      <c r="A1619" s="11">
        <v>14000</v>
      </c>
      <c r="B1619" s="20" t="s">
        <v>872</v>
      </c>
      <c r="D1619" s="20" t="s">
        <v>3740</v>
      </c>
      <c r="E1619" s="20" t="s">
        <v>3752</v>
      </c>
      <c r="F1619" s="20" t="s">
        <v>3425</v>
      </c>
      <c r="K1619" s="20" t="s">
        <v>2914</v>
      </c>
      <c r="L1619" s="20" t="s">
        <v>1558</v>
      </c>
      <c r="N1619" s="12">
        <f t="shared" si="161"/>
        <v>72</v>
      </c>
      <c r="O1619" s="12">
        <f t="shared" si="162"/>
        <v>2.028169014084507</v>
      </c>
      <c r="P1619" s="26">
        <v>71</v>
      </c>
      <c r="Q1619" s="30">
        <f t="shared" si="163"/>
        <v>14</v>
      </c>
      <c r="R1619" s="3">
        <f t="shared" si="164"/>
        <v>22</v>
      </c>
      <c r="S1619" s="3">
        <f t="shared" si="165"/>
        <v>22</v>
      </c>
      <c r="T1619" s="3">
        <f t="shared" si="166"/>
        <v>0</v>
      </c>
      <c r="U1619" s="29">
        <v>8</v>
      </c>
      <c r="V1619" s="10">
        <v>5</v>
      </c>
      <c r="W1619" s="32">
        <v>9</v>
      </c>
      <c r="X1619" s="29">
        <v>1</v>
      </c>
      <c r="Y1619" s="32">
        <v>8</v>
      </c>
      <c r="Z1619" s="32">
        <v>0</v>
      </c>
      <c r="AA1619" s="32">
        <v>14</v>
      </c>
      <c r="AB1619" s="34">
        <v>0</v>
      </c>
      <c r="AC1619" s="34">
        <v>0</v>
      </c>
      <c r="AD1619" s="34">
        <v>0</v>
      </c>
    </row>
    <row r="1620" spans="1:30" ht="12.75">
      <c r="A1620" s="11">
        <v>382617</v>
      </c>
      <c r="B1620" s="20" t="s">
        <v>872</v>
      </c>
      <c r="D1620" s="20" t="s">
        <v>3740</v>
      </c>
      <c r="E1620" s="20" t="s">
        <v>3752</v>
      </c>
      <c r="F1620" s="20" t="s">
        <v>3425</v>
      </c>
      <c r="H1620" s="71" t="s">
        <v>7812</v>
      </c>
      <c r="I1620" s="20" t="s">
        <v>1586</v>
      </c>
      <c r="K1620" s="20" t="s">
        <v>784</v>
      </c>
      <c r="L1620" s="20" t="s">
        <v>1191</v>
      </c>
      <c r="N1620" s="12">
        <f t="shared" si="161"/>
        <v>71.25</v>
      </c>
      <c r="O1620" s="12">
        <f t="shared" si="162"/>
        <v>2.7403846153846154</v>
      </c>
      <c r="P1620" s="26">
        <v>52</v>
      </c>
      <c r="Q1620" s="30">
        <f t="shared" si="163"/>
        <v>13</v>
      </c>
      <c r="R1620" s="3">
        <f t="shared" si="164"/>
        <v>19</v>
      </c>
      <c r="S1620" s="3">
        <f t="shared" si="165"/>
        <v>19</v>
      </c>
      <c r="T1620" s="3">
        <f t="shared" si="166"/>
        <v>0</v>
      </c>
      <c r="U1620" s="29">
        <v>8</v>
      </c>
      <c r="V1620" s="10">
        <v>10</v>
      </c>
      <c r="W1620" s="32">
        <v>5</v>
      </c>
      <c r="X1620" s="29">
        <v>12</v>
      </c>
      <c r="Y1620" s="32">
        <v>5</v>
      </c>
      <c r="Z1620" s="32">
        <v>1</v>
      </c>
      <c r="AA1620" s="32">
        <v>13</v>
      </c>
      <c r="AB1620" s="34">
        <v>0</v>
      </c>
      <c r="AC1620" s="34">
        <v>0</v>
      </c>
      <c r="AD1620" s="34">
        <v>0</v>
      </c>
    </row>
    <row r="1621" spans="1:30" ht="12.75">
      <c r="A1621" s="11">
        <v>146784111</v>
      </c>
      <c r="B1621" s="20" t="s">
        <v>874</v>
      </c>
      <c r="C1621" s="20" t="s">
        <v>753</v>
      </c>
      <c r="D1621" s="20" t="s">
        <v>3740</v>
      </c>
      <c r="E1621" s="20" t="s">
        <v>3752</v>
      </c>
      <c r="F1621" s="20" t="s">
        <v>3425</v>
      </c>
      <c r="K1621" s="20" t="s">
        <v>2914</v>
      </c>
      <c r="L1621" s="20" t="s">
        <v>8426</v>
      </c>
      <c r="N1621" s="12">
        <f t="shared" si="161"/>
        <v>71.25</v>
      </c>
      <c r="O1621" s="12">
        <f t="shared" si="162"/>
        <v>2.85</v>
      </c>
      <c r="P1621" s="26">
        <v>50</v>
      </c>
      <c r="Q1621" s="30">
        <f t="shared" si="163"/>
        <v>13</v>
      </c>
      <c r="R1621" s="3">
        <f t="shared" si="164"/>
        <v>19</v>
      </c>
      <c r="S1621" s="3">
        <f t="shared" si="165"/>
        <v>19</v>
      </c>
      <c r="T1621" s="3">
        <f t="shared" si="166"/>
        <v>0</v>
      </c>
      <c r="U1621" s="29">
        <v>8</v>
      </c>
      <c r="V1621" s="10">
        <v>9</v>
      </c>
      <c r="W1621" s="32">
        <v>6</v>
      </c>
      <c r="X1621" s="29">
        <v>13</v>
      </c>
      <c r="Y1621" s="32">
        <v>5</v>
      </c>
      <c r="Z1621" s="32">
        <v>1</v>
      </c>
      <c r="AA1621" s="32">
        <v>13</v>
      </c>
      <c r="AB1621" s="34">
        <v>0</v>
      </c>
      <c r="AC1621" s="34">
        <v>0</v>
      </c>
      <c r="AD1621" s="34">
        <v>0</v>
      </c>
    </row>
    <row r="1622" spans="1:30" ht="12.75">
      <c r="A1622" s="11">
        <v>375</v>
      </c>
      <c r="B1622" s="20" t="s">
        <v>868</v>
      </c>
      <c r="C1622" s="20" t="s">
        <v>7644</v>
      </c>
      <c r="D1622" s="20" t="s">
        <v>3740</v>
      </c>
      <c r="E1622" s="20" t="s">
        <v>3752</v>
      </c>
      <c r="F1622" s="20" t="s">
        <v>3425</v>
      </c>
      <c r="K1622" s="20" t="s">
        <v>784</v>
      </c>
      <c r="L1622" s="20" t="s">
        <v>3964</v>
      </c>
      <c r="N1622" s="12">
        <f t="shared" si="161"/>
        <v>71.25</v>
      </c>
      <c r="O1622" s="12">
        <f t="shared" si="162"/>
        <v>2.85</v>
      </c>
      <c r="P1622" s="26">
        <v>50</v>
      </c>
      <c r="Q1622" s="30">
        <f t="shared" si="163"/>
        <v>13</v>
      </c>
      <c r="R1622" s="3">
        <f t="shared" si="164"/>
        <v>19</v>
      </c>
      <c r="S1622" s="3">
        <f t="shared" si="165"/>
        <v>19</v>
      </c>
      <c r="T1622" s="3">
        <f t="shared" si="166"/>
        <v>0</v>
      </c>
      <c r="U1622" s="29">
        <v>8</v>
      </c>
      <c r="V1622" s="10">
        <v>9</v>
      </c>
      <c r="W1622" s="32">
        <v>6</v>
      </c>
      <c r="X1622" s="29">
        <v>13</v>
      </c>
      <c r="Y1622" s="32">
        <v>5</v>
      </c>
      <c r="Z1622" s="32">
        <v>1</v>
      </c>
      <c r="AA1622" s="32">
        <v>13</v>
      </c>
      <c r="AB1622" s="34">
        <v>0</v>
      </c>
      <c r="AC1622" s="34">
        <v>0</v>
      </c>
      <c r="AD1622" s="34">
        <v>0</v>
      </c>
    </row>
    <row r="1623" spans="1:30" ht="12.75">
      <c r="A1623" s="11">
        <v>1250000</v>
      </c>
      <c r="B1623" s="20" t="s">
        <v>868</v>
      </c>
      <c r="C1623" s="20" t="s">
        <v>7770</v>
      </c>
      <c r="D1623" s="20" t="s">
        <v>3740</v>
      </c>
      <c r="E1623" s="20" t="s">
        <v>3752</v>
      </c>
      <c r="F1623" s="20" t="s">
        <v>3425</v>
      </c>
      <c r="K1623" s="20" t="s">
        <v>784</v>
      </c>
      <c r="L1623" s="20" t="s">
        <v>5390</v>
      </c>
      <c r="N1623" s="12">
        <f t="shared" si="161"/>
        <v>71.25</v>
      </c>
      <c r="O1623" s="12">
        <f t="shared" si="162"/>
        <v>2.85</v>
      </c>
      <c r="P1623" s="26">
        <v>50</v>
      </c>
      <c r="Q1623" s="30">
        <f t="shared" si="163"/>
        <v>13</v>
      </c>
      <c r="R1623" s="3">
        <f t="shared" si="164"/>
        <v>19</v>
      </c>
      <c r="S1623" s="3">
        <f t="shared" si="165"/>
        <v>19</v>
      </c>
      <c r="T1623" s="3">
        <f t="shared" si="166"/>
        <v>0</v>
      </c>
      <c r="U1623" s="29">
        <v>8</v>
      </c>
      <c r="V1623" s="10">
        <v>9</v>
      </c>
      <c r="W1623" s="32">
        <v>6</v>
      </c>
      <c r="X1623" s="29">
        <v>13</v>
      </c>
      <c r="Y1623" s="32">
        <v>5</v>
      </c>
      <c r="Z1623" s="32">
        <v>1</v>
      </c>
      <c r="AA1623" s="32">
        <v>13</v>
      </c>
      <c r="AB1623" s="34">
        <v>0</v>
      </c>
      <c r="AC1623" s="34">
        <v>0</v>
      </c>
      <c r="AD1623" s="34">
        <v>0</v>
      </c>
    </row>
    <row r="1624" spans="1:30" ht="12.75">
      <c r="A1624" s="11">
        <v>12500000</v>
      </c>
      <c r="B1624" s="20" t="s">
        <v>868</v>
      </c>
      <c r="C1624" s="20" t="s">
        <v>905</v>
      </c>
      <c r="D1624" s="20" t="s">
        <v>3740</v>
      </c>
      <c r="E1624" s="20" t="s">
        <v>3752</v>
      </c>
      <c r="F1624" s="20" t="s">
        <v>3425</v>
      </c>
      <c r="K1624" s="20" t="s">
        <v>784</v>
      </c>
      <c r="L1624" s="20" t="s">
        <v>946</v>
      </c>
      <c r="N1624" s="12">
        <f t="shared" si="161"/>
        <v>71.25</v>
      </c>
      <c r="O1624" s="12">
        <f t="shared" si="162"/>
        <v>2.85</v>
      </c>
      <c r="P1624" s="26">
        <v>50</v>
      </c>
      <c r="Q1624" s="30">
        <f t="shared" si="163"/>
        <v>13</v>
      </c>
      <c r="R1624" s="3">
        <f t="shared" si="164"/>
        <v>19</v>
      </c>
      <c r="S1624" s="3">
        <f t="shared" si="165"/>
        <v>19</v>
      </c>
      <c r="T1624" s="3">
        <f t="shared" si="166"/>
        <v>0</v>
      </c>
      <c r="U1624" s="29">
        <v>8</v>
      </c>
      <c r="V1624" s="10">
        <v>9</v>
      </c>
      <c r="W1624" s="32">
        <v>6</v>
      </c>
      <c r="X1624" s="29">
        <v>13</v>
      </c>
      <c r="Y1624" s="32">
        <v>5</v>
      </c>
      <c r="Z1624" s="32">
        <v>1</v>
      </c>
      <c r="AA1624" s="32">
        <v>13</v>
      </c>
      <c r="AB1624" s="34">
        <v>0</v>
      </c>
      <c r="AC1624" s="34">
        <v>0</v>
      </c>
      <c r="AD1624" s="34">
        <v>0</v>
      </c>
    </row>
    <row r="1625" spans="1:30" ht="12.75">
      <c r="A1625" s="11">
        <v>250000</v>
      </c>
      <c r="B1625" s="20" t="s">
        <v>868</v>
      </c>
      <c r="C1625" s="20" t="s">
        <v>7658</v>
      </c>
      <c r="D1625" s="20" t="s">
        <v>3740</v>
      </c>
      <c r="E1625" s="20" t="s">
        <v>3752</v>
      </c>
      <c r="F1625" s="20" t="s">
        <v>3425</v>
      </c>
      <c r="K1625" s="20" t="s">
        <v>2914</v>
      </c>
      <c r="L1625" s="20" t="s">
        <v>5670</v>
      </c>
      <c r="N1625" s="12">
        <f t="shared" si="161"/>
        <v>71.25</v>
      </c>
      <c r="O1625" s="12">
        <f t="shared" si="162"/>
        <v>2.85</v>
      </c>
      <c r="P1625" s="26">
        <v>50</v>
      </c>
      <c r="Q1625" s="30">
        <f t="shared" si="163"/>
        <v>13</v>
      </c>
      <c r="R1625" s="3">
        <f t="shared" si="164"/>
        <v>19</v>
      </c>
      <c r="S1625" s="3">
        <f t="shared" si="165"/>
        <v>19</v>
      </c>
      <c r="T1625" s="3">
        <f t="shared" si="166"/>
        <v>0</v>
      </c>
      <c r="U1625" s="29">
        <v>8</v>
      </c>
      <c r="V1625" s="10">
        <v>9</v>
      </c>
      <c r="W1625" s="32">
        <v>6</v>
      </c>
      <c r="X1625" s="29">
        <v>13</v>
      </c>
      <c r="Y1625" s="32">
        <v>5</v>
      </c>
      <c r="Z1625" s="32">
        <v>1</v>
      </c>
      <c r="AA1625" s="32">
        <v>13</v>
      </c>
      <c r="AB1625" s="34">
        <v>0</v>
      </c>
      <c r="AC1625" s="34">
        <v>0</v>
      </c>
      <c r="AD1625" s="34">
        <v>0</v>
      </c>
    </row>
    <row r="1626" spans="1:30" ht="12.75">
      <c r="A1626" s="11">
        <v>375</v>
      </c>
      <c r="B1626" s="20" t="s">
        <v>868</v>
      </c>
      <c r="C1626" s="20" t="s">
        <v>7655</v>
      </c>
      <c r="D1626" s="20" t="s">
        <v>3740</v>
      </c>
      <c r="E1626" s="20" t="s">
        <v>3752</v>
      </c>
      <c r="F1626" s="20" t="s">
        <v>3425</v>
      </c>
      <c r="K1626" s="20" t="s">
        <v>2914</v>
      </c>
      <c r="L1626" s="20" t="s">
        <v>2439</v>
      </c>
      <c r="N1626" s="12">
        <f t="shared" si="161"/>
        <v>71.25</v>
      </c>
      <c r="O1626" s="12">
        <f t="shared" si="162"/>
        <v>2.85</v>
      </c>
      <c r="P1626" s="26">
        <v>50</v>
      </c>
      <c r="Q1626" s="30">
        <f t="shared" si="163"/>
        <v>13</v>
      </c>
      <c r="R1626" s="3">
        <f t="shared" si="164"/>
        <v>19</v>
      </c>
      <c r="S1626" s="3">
        <f t="shared" si="165"/>
        <v>19</v>
      </c>
      <c r="T1626" s="3">
        <f t="shared" si="166"/>
        <v>0</v>
      </c>
      <c r="U1626" s="29">
        <v>8</v>
      </c>
      <c r="V1626" s="10">
        <v>9</v>
      </c>
      <c r="W1626" s="32">
        <v>6</v>
      </c>
      <c r="X1626" s="29">
        <v>13</v>
      </c>
      <c r="Y1626" s="32">
        <v>5</v>
      </c>
      <c r="Z1626" s="32">
        <v>1</v>
      </c>
      <c r="AA1626" s="32">
        <v>13</v>
      </c>
      <c r="AB1626" s="34">
        <v>0</v>
      </c>
      <c r="AC1626" s="34">
        <v>0</v>
      </c>
      <c r="AD1626" s="34">
        <v>0</v>
      </c>
    </row>
    <row r="1627" spans="1:30" ht="12.75">
      <c r="A1627" s="11">
        <v>8000</v>
      </c>
      <c r="B1627" s="20" t="s">
        <v>872</v>
      </c>
      <c r="D1627" s="20" t="s">
        <v>3740</v>
      </c>
      <c r="E1627" s="20" t="s">
        <v>3752</v>
      </c>
      <c r="F1627" s="20" t="s">
        <v>3425</v>
      </c>
      <c r="K1627" s="20" t="s">
        <v>784</v>
      </c>
      <c r="L1627" s="20" t="s">
        <v>1715</v>
      </c>
      <c r="N1627" s="12">
        <f t="shared" si="161"/>
        <v>70.75</v>
      </c>
      <c r="O1627" s="12">
        <f t="shared" si="162"/>
        <v>2.3583333333333334</v>
      </c>
      <c r="P1627" s="26">
        <v>60</v>
      </c>
      <c r="Q1627" s="30">
        <f t="shared" si="163"/>
        <v>13</v>
      </c>
      <c r="R1627" s="3">
        <f t="shared" si="164"/>
        <v>20</v>
      </c>
      <c r="S1627" s="3">
        <f t="shared" si="165"/>
        <v>20</v>
      </c>
      <c r="T1627" s="3">
        <f t="shared" si="166"/>
        <v>0</v>
      </c>
      <c r="U1627" s="29">
        <v>8</v>
      </c>
      <c r="V1627" s="10">
        <v>9</v>
      </c>
      <c r="W1627" s="32">
        <v>6</v>
      </c>
      <c r="X1627" s="29">
        <v>3</v>
      </c>
      <c r="Y1627" s="32">
        <v>6</v>
      </c>
      <c r="Z1627" s="32">
        <v>1</v>
      </c>
      <c r="AA1627" s="32">
        <v>13</v>
      </c>
      <c r="AB1627" s="34">
        <v>0</v>
      </c>
      <c r="AC1627" s="34">
        <v>0</v>
      </c>
      <c r="AD1627" s="34">
        <v>0</v>
      </c>
    </row>
    <row r="1628" spans="1:30" ht="12.75">
      <c r="A1628" s="11">
        <v>7000</v>
      </c>
      <c r="B1628" s="20" t="s">
        <v>872</v>
      </c>
      <c r="D1628" s="20" t="s">
        <v>3740</v>
      </c>
      <c r="E1628" s="20" t="s">
        <v>3752</v>
      </c>
      <c r="F1628" s="20" t="s">
        <v>3425</v>
      </c>
      <c r="K1628" s="20" t="s">
        <v>2914</v>
      </c>
      <c r="L1628" s="20" t="s">
        <v>1717</v>
      </c>
      <c r="N1628" s="12">
        <f t="shared" si="161"/>
        <v>78.50</v>
      </c>
      <c r="O1628" s="12">
        <f t="shared" si="162"/>
        <v>2.9074074074074074</v>
      </c>
      <c r="P1628" s="26">
        <v>54</v>
      </c>
      <c r="Q1628" s="30">
        <f t="shared" si="163"/>
        <v>13</v>
      </c>
      <c r="R1628" s="3">
        <f t="shared" si="164"/>
        <v>24</v>
      </c>
      <c r="S1628" s="3">
        <f t="shared" si="165"/>
        <v>24</v>
      </c>
      <c r="T1628" s="3">
        <f t="shared" si="166"/>
        <v>0</v>
      </c>
      <c r="U1628" s="29">
        <v>8</v>
      </c>
      <c r="V1628" s="10">
        <v>8</v>
      </c>
      <c r="W1628" s="32">
        <v>7</v>
      </c>
      <c r="X1628" s="29">
        <v>3</v>
      </c>
      <c r="Y1628" s="32">
        <v>6</v>
      </c>
      <c r="Z1628" s="32">
        <v>5</v>
      </c>
      <c r="AA1628" s="32">
        <v>13</v>
      </c>
      <c r="AB1628" s="34">
        <v>0</v>
      </c>
      <c r="AC1628" s="34">
        <v>0</v>
      </c>
      <c r="AD1628" s="34">
        <v>0</v>
      </c>
    </row>
    <row r="1629" spans="1:30" ht="12.75">
      <c r="A1629" s="11">
        <v>6400</v>
      </c>
      <c r="B1629" s="20" t="s">
        <v>872</v>
      </c>
      <c r="D1629" s="20" t="s">
        <v>3740</v>
      </c>
      <c r="E1629" s="20" t="s">
        <v>3752</v>
      </c>
      <c r="F1629" s="20" t="s">
        <v>3425</v>
      </c>
      <c r="K1629" s="20" t="s">
        <v>784</v>
      </c>
      <c r="L1629" s="20" t="s">
        <v>1534</v>
      </c>
      <c r="N1629" s="12">
        <f t="shared" si="161"/>
        <v>70.50</v>
      </c>
      <c r="O1629" s="12">
        <f t="shared" si="162"/>
        <v>2.3114754098360657</v>
      </c>
      <c r="P1629" s="26">
        <v>61</v>
      </c>
      <c r="Q1629" s="30">
        <f t="shared" si="163"/>
        <v>13</v>
      </c>
      <c r="R1629" s="3">
        <f t="shared" si="164"/>
        <v>20</v>
      </c>
      <c r="S1629" s="3">
        <f t="shared" si="165"/>
        <v>20</v>
      </c>
      <c r="T1629" s="3">
        <f t="shared" si="166"/>
        <v>0</v>
      </c>
      <c r="U1629" s="29">
        <v>8</v>
      </c>
      <c r="V1629" s="10">
        <v>8</v>
      </c>
      <c r="W1629" s="32">
        <v>6</v>
      </c>
      <c r="X1629" s="29">
        <v>8</v>
      </c>
      <c r="Y1629" s="32">
        <v>6</v>
      </c>
      <c r="Z1629" s="32">
        <v>1</v>
      </c>
      <c r="AA1629" s="32">
        <v>13</v>
      </c>
      <c r="AB1629" s="34">
        <v>0</v>
      </c>
      <c r="AC1629" s="34">
        <v>0</v>
      </c>
      <c r="AD1629" s="34">
        <v>0</v>
      </c>
    </row>
    <row r="1630" spans="1:30" ht="12.75">
      <c r="A1630" s="11">
        <v>5600</v>
      </c>
      <c r="B1630" s="20" t="s">
        <v>872</v>
      </c>
      <c r="D1630" s="20" t="s">
        <v>3740</v>
      </c>
      <c r="E1630" s="20" t="s">
        <v>3752</v>
      </c>
      <c r="F1630" s="20" t="s">
        <v>3425</v>
      </c>
      <c r="K1630" s="20" t="s">
        <v>2914</v>
      </c>
      <c r="L1630" s="20" t="s">
        <v>1718</v>
      </c>
      <c r="N1630" s="12">
        <f t="shared" si="161"/>
        <v>69.25</v>
      </c>
      <c r="O1630" s="12">
        <f t="shared" si="162"/>
        <v>2.2704918032786887</v>
      </c>
      <c r="P1630" s="26">
        <v>61</v>
      </c>
      <c r="Q1630" s="30">
        <f t="shared" si="163"/>
        <v>13</v>
      </c>
      <c r="R1630" s="3">
        <f t="shared" si="164"/>
        <v>20</v>
      </c>
      <c r="S1630" s="3">
        <f t="shared" si="165"/>
        <v>20</v>
      </c>
      <c r="T1630" s="3">
        <f t="shared" si="166"/>
        <v>0</v>
      </c>
      <c r="U1630" s="29">
        <v>7</v>
      </c>
      <c r="V1630" s="10">
        <v>7</v>
      </c>
      <c r="W1630" s="32">
        <v>7</v>
      </c>
      <c r="X1630" s="29">
        <v>8</v>
      </c>
      <c r="Y1630" s="32">
        <v>7</v>
      </c>
      <c r="Z1630" s="32">
        <v>0</v>
      </c>
      <c r="AA1630" s="32">
        <v>13</v>
      </c>
      <c r="AB1630" s="34">
        <v>0</v>
      </c>
      <c r="AC1630" s="34">
        <v>0</v>
      </c>
      <c r="AD1630" s="34">
        <v>0</v>
      </c>
    </row>
    <row r="1631" spans="1:30" ht="12.75">
      <c r="A1631" s="11">
        <v>43750</v>
      </c>
      <c r="B1631" s="20" t="s">
        <v>870</v>
      </c>
      <c r="C1631" s="20" t="s">
        <v>2934</v>
      </c>
      <c r="D1631" s="20" t="s">
        <v>3740</v>
      </c>
      <c r="E1631" s="20" t="s">
        <v>3752</v>
      </c>
      <c r="F1631" s="20" t="s">
        <v>3425</v>
      </c>
      <c r="K1631" s="20" t="s">
        <v>784</v>
      </c>
      <c r="L1631" s="20" t="s">
        <v>2936</v>
      </c>
      <c r="N1631" s="12">
        <f t="shared" si="161"/>
        <v>71</v>
      </c>
      <c r="O1631" s="12">
        <f t="shared" si="162"/>
        <v>2.21875</v>
      </c>
      <c r="P1631" s="26">
        <v>64</v>
      </c>
      <c r="Q1631" s="30">
        <f t="shared" si="163"/>
        <v>13</v>
      </c>
      <c r="R1631" s="3">
        <f t="shared" si="164"/>
        <v>20</v>
      </c>
      <c r="S1631" s="3">
        <f t="shared" si="165"/>
        <v>20</v>
      </c>
      <c r="T1631" s="3">
        <f t="shared" si="166"/>
        <v>0</v>
      </c>
      <c r="U1631" s="29">
        <v>8</v>
      </c>
      <c r="V1631" s="10">
        <v>7</v>
      </c>
      <c r="W1631" s="32">
        <v>7</v>
      </c>
      <c r="X1631" s="29">
        <v>11</v>
      </c>
      <c r="Y1631" s="32">
        <v>6</v>
      </c>
      <c r="Z1631" s="32">
        <v>1</v>
      </c>
      <c r="AA1631" s="32">
        <v>13</v>
      </c>
      <c r="AB1631" s="34">
        <v>0</v>
      </c>
      <c r="AC1631" s="34">
        <v>0</v>
      </c>
      <c r="AD1631" s="34">
        <v>0</v>
      </c>
    </row>
    <row r="1632" spans="1:30" ht="12.75">
      <c r="A1632" s="11">
        <v>3062500</v>
      </c>
      <c r="B1632" s="20" t="s">
        <v>868</v>
      </c>
      <c r="C1632" s="20" t="s">
        <v>7773</v>
      </c>
      <c r="D1632" s="20" t="s">
        <v>3740</v>
      </c>
      <c r="E1632" s="20" t="s">
        <v>3752</v>
      </c>
      <c r="F1632" s="20" t="s">
        <v>3425</v>
      </c>
      <c r="K1632" s="20" t="s">
        <v>2914</v>
      </c>
      <c r="L1632" s="20" t="s">
        <v>5444</v>
      </c>
      <c r="N1632" s="12">
        <f t="shared" si="167" ref="N1632:N1663">2*S1632+2*T1632+U1632+1.5*V1632+1.25*W1632+0.25*X1632+1</f>
        <v>70.50</v>
      </c>
      <c r="O1632" s="12">
        <f t="shared" si="162"/>
        <v>2.82</v>
      </c>
      <c r="P1632" s="26">
        <v>50</v>
      </c>
      <c r="Q1632" s="30">
        <f t="shared" si="163"/>
        <v>13</v>
      </c>
      <c r="R1632" s="3">
        <f t="shared" si="164"/>
        <v>19</v>
      </c>
      <c r="S1632" s="3">
        <f t="shared" si="165"/>
        <v>19</v>
      </c>
      <c r="T1632" s="3">
        <f t="shared" si="166"/>
        <v>0</v>
      </c>
      <c r="U1632" s="29">
        <v>8</v>
      </c>
      <c r="V1632" s="10">
        <v>6</v>
      </c>
      <c r="W1632" s="32">
        <v>9</v>
      </c>
      <c r="X1632" s="29">
        <v>13</v>
      </c>
      <c r="Y1632" s="32">
        <v>5</v>
      </c>
      <c r="Z1632" s="32">
        <v>1</v>
      </c>
      <c r="AA1632" s="32">
        <v>13</v>
      </c>
      <c r="AB1632" s="34">
        <v>0</v>
      </c>
      <c r="AC1632" s="34">
        <v>0</v>
      </c>
      <c r="AD1632" s="34">
        <v>0</v>
      </c>
    </row>
    <row r="1633" spans="1:30" ht="12.75">
      <c r="A1633" s="11">
        <v>419</v>
      </c>
      <c r="B1633" s="20" t="s">
        <v>868</v>
      </c>
      <c r="C1633" s="20" t="s">
        <v>7616</v>
      </c>
      <c r="D1633" s="20" t="s">
        <v>3740</v>
      </c>
      <c r="E1633" s="20" t="s">
        <v>3752</v>
      </c>
      <c r="F1633" s="20" t="s">
        <v>3425</v>
      </c>
      <c r="K1633" s="20" t="s">
        <v>2914</v>
      </c>
      <c r="L1633" s="20" t="s">
        <v>4266</v>
      </c>
      <c r="N1633" s="12">
        <f t="shared" si="167"/>
        <v>70.50</v>
      </c>
      <c r="O1633" s="12">
        <f t="shared" si="162"/>
        <v>2.82</v>
      </c>
      <c r="P1633" s="26">
        <v>50</v>
      </c>
      <c r="Q1633" s="30">
        <f t="shared" si="163"/>
        <v>13</v>
      </c>
      <c r="R1633" s="3">
        <f t="shared" si="164"/>
        <v>19</v>
      </c>
      <c r="S1633" s="3">
        <f t="shared" si="165"/>
        <v>19</v>
      </c>
      <c r="T1633" s="3">
        <f t="shared" si="166"/>
        <v>0</v>
      </c>
      <c r="U1633" s="29">
        <v>8</v>
      </c>
      <c r="V1633" s="10">
        <v>6</v>
      </c>
      <c r="W1633" s="32">
        <v>9</v>
      </c>
      <c r="X1633" s="29">
        <v>13</v>
      </c>
      <c r="Y1633" s="32">
        <v>5</v>
      </c>
      <c r="Z1633" s="32">
        <v>1</v>
      </c>
      <c r="AA1633" s="32">
        <v>13</v>
      </c>
      <c r="AB1633" s="34">
        <v>0</v>
      </c>
      <c r="AC1633" s="34">
        <v>0</v>
      </c>
      <c r="AD1633" s="34">
        <v>0</v>
      </c>
    </row>
    <row r="1634" spans="1:30" ht="12.75">
      <c r="A1634" s="11">
        <v>337500</v>
      </c>
      <c r="B1634" s="20" t="s">
        <v>868</v>
      </c>
      <c r="C1634" s="20" t="s">
        <v>7773</v>
      </c>
      <c r="D1634" s="20" t="s">
        <v>3740</v>
      </c>
      <c r="E1634" s="20" t="s">
        <v>3752</v>
      </c>
      <c r="F1634" s="20" t="s">
        <v>3425</v>
      </c>
      <c r="K1634" s="20" t="s">
        <v>784</v>
      </c>
      <c r="L1634" s="20" t="s">
        <v>5439</v>
      </c>
      <c r="N1634" s="12">
        <f t="shared" si="167"/>
        <v>69</v>
      </c>
      <c r="O1634" s="12">
        <f t="shared" si="162"/>
        <v>3.9428571428571431</v>
      </c>
      <c r="P1634" s="26">
        <v>35</v>
      </c>
      <c r="Q1634" s="30">
        <f t="shared" si="163"/>
        <v>12</v>
      </c>
      <c r="R1634" s="3">
        <f t="shared" si="164"/>
        <v>17</v>
      </c>
      <c r="S1634" s="3">
        <f t="shared" si="165"/>
        <v>17</v>
      </c>
      <c r="T1634" s="3">
        <f t="shared" si="166"/>
        <v>0</v>
      </c>
      <c r="U1634" s="29">
        <v>8</v>
      </c>
      <c r="V1634" s="10">
        <v>11</v>
      </c>
      <c r="W1634" s="32">
        <v>5</v>
      </c>
      <c r="X1634" s="29">
        <v>13</v>
      </c>
      <c r="Y1634" s="32">
        <v>4</v>
      </c>
      <c r="Z1634" s="32">
        <v>1</v>
      </c>
      <c r="AA1634" s="32">
        <v>12</v>
      </c>
      <c r="AB1634" s="34">
        <v>0</v>
      </c>
      <c r="AC1634" s="34">
        <v>0</v>
      </c>
      <c r="AD1634" s="34">
        <v>0</v>
      </c>
    </row>
    <row r="1635" spans="1:30" ht="12.75">
      <c r="A1635" s="11">
        <v>178500</v>
      </c>
      <c r="B1635" s="20" t="s">
        <v>872</v>
      </c>
      <c r="D1635" s="20" t="s">
        <v>3740</v>
      </c>
      <c r="E1635" s="20" t="s">
        <v>3752</v>
      </c>
      <c r="F1635" s="20" t="s">
        <v>3425</v>
      </c>
      <c r="K1635" s="20" t="s">
        <v>2914</v>
      </c>
      <c r="L1635" s="20" t="s">
        <v>1719</v>
      </c>
      <c r="N1635" s="12">
        <f t="shared" si="167"/>
        <v>65.75</v>
      </c>
      <c r="O1635" s="12">
        <f t="shared" si="162"/>
        <v>3.7571428571428571</v>
      </c>
      <c r="P1635" s="26">
        <v>35</v>
      </c>
      <c r="Q1635" s="30">
        <f t="shared" si="163"/>
        <v>12</v>
      </c>
      <c r="R1635" s="3">
        <f t="shared" si="164"/>
        <v>17</v>
      </c>
      <c r="S1635" s="3">
        <f t="shared" si="165"/>
        <v>17</v>
      </c>
      <c r="T1635" s="3">
        <f t="shared" si="166"/>
        <v>0</v>
      </c>
      <c r="U1635" s="29">
        <v>7</v>
      </c>
      <c r="V1635" s="10">
        <v>9</v>
      </c>
      <c r="W1635" s="32">
        <v>6</v>
      </c>
      <c r="X1635" s="29">
        <v>11</v>
      </c>
      <c r="Y1635" s="32">
        <v>5</v>
      </c>
      <c r="Z1635" s="32">
        <v>0</v>
      </c>
      <c r="AA1635" s="32">
        <v>12</v>
      </c>
      <c r="AB1635" s="34">
        <v>0</v>
      </c>
      <c r="AC1635" s="34">
        <v>0</v>
      </c>
      <c r="AD1635" s="34">
        <v>0</v>
      </c>
    </row>
    <row r="1636" spans="1:30" ht="12.75">
      <c r="A1636" s="11">
        <v>312</v>
      </c>
      <c r="B1636" s="20" t="s">
        <v>868</v>
      </c>
      <c r="C1636" s="20" t="s">
        <v>634</v>
      </c>
      <c r="D1636" s="20" t="s">
        <v>3740</v>
      </c>
      <c r="E1636" s="20" t="s">
        <v>3752</v>
      </c>
      <c r="F1636" s="20" t="s">
        <v>3425</v>
      </c>
      <c r="K1636" s="20" t="s">
        <v>784</v>
      </c>
      <c r="L1636" s="20" t="s">
        <v>1038</v>
      </c>
      <c r="N1636" s="12">
        <f t="shared" si="167"/>
        <v>67.75</v>
      </c>
      <c r="O1636" s="12">
        <f t="shared" si="162"/>
        <v>2.71</v>
      </c>
      <c r="P1636" s="26">
        <v>50</v>
      </c>
      <c r="Q1636" s="30">
        <f t="shared" si="163"/>
        <v>12</v>
      </c>
      <c r="R1636" s="3">
        <f t="shared" si="164"/>
        <v>18</v>
      </c>
      <c r="S1636" s="3">
        <f t="shared" si="165"/>
        <v>18</v>
      </c>
      <c r="T1636" s="3">
        <f t="shared" si="166"/>
        <v>0</v>
      </c>
      <c r="U1636" s="29">
        <v>7</v>
      </c>
      <c r="V1636" s="10">
        <v>9</v>
      </c>
      <c r="W1636" s="32">
        <v>6</v>
      </c>
      <c r="X1636" s="29">
        <v>11</v>
      </c>
      <c r="Y1636" s="32">
        <v>5</v>
      </c>
      <c r="Z1636" s="32">
        <v>1</v>
      </c>
      <c r="AA1636" s="32">
        <v>12</v>
      </c>
      <c r="AB1636" s="34">
        <v>0</v>
      </c>
      <c r="AC1636" s="34">
        <v>0</v>
      </c>
      <c r="AD1636" s="34">
        <v>0</v>
      </c>
    </row>
    <row r="1637" spans="1:30" ht="12.75">
      <c r="A1637" s="11">
        <v>2500</v>
      </c>
      <c r="B1637" s="20" t="s">
        <v>870</v>
      </c>
      <c r="C1637" s="20" t="s">
        <v>2344</v>
      </c>
      <c r="D1637" s="20" t="s">
        <v>3740</v>
      </c>
      <c r="E1637" s="20" t="s">
        <v>3752</v>
      </c>
      <c r="F1637" s="20" t="s">
        <v>3425</v>
      </c>
      <c r="K1637" s="20" t="s">
        <v>784</v>
      </c>
      <c r="L1637" s="20" t="s">
        <v>413</v>
      </c>
      <c r="N1637" s="12">
        <f t="shared" si="167"/>
        <v>67.75</v>
      </c>
      <c r="O1637" s="12">
        <f t="shared" si="162"/>
        <v>2.71</v>
      </c>
      <c r="P1637" s="26">
        <v>50</v>
      </c>
      <c r="Q1637" s="30">
        <f t="shared" si="163"/>
        <v>12</v>
      </c>
      <c r="R1637" s="3">
        <f t="shared" si="164"/>
        <v>18</v>
      </c>
      <c r="S1637" s="3">
        <f t="shared" si="165"/>
        <v>18</v>
      </c>
      <c r="T1637" s="3">
        <f t="shared" si="166"/>
        <v>0</v>
      </c>
      <c r="U1637" s="29">
        <v>7</v>
      </c>
      <c r="V1637" s="10">
        <v>9</v>
      </c>
      <c r="W1637" s="32">
        <v>6</v>
      </c>
      <c r="X1637" s="29">
        <v>11</v>
      </c>
      <c r="Y1637" s="32">
        <v>5</v>
      </c>
      <c r="Z1637" s="32">
        <v>1</v>
      </c>
      <c r="AA1637" s="32">
        <v>12</v>
      </c>
      <c r="AB1637" s="34">
        <v>0</v>
      </c>
      <c r="AC1637" s="34">
        <v>0</v>
      </c>
      <c r="AD1637" s="34">
        <v>0</v>
      </c>
    </row>
    <row r="1638" spans="1:30" ht="12.75">
      <c r="A1638" s="11">
        <v>100000</v>
      </c>
      <c r="B1638" s="20" t="s">
        <v>870</v>
      </c>
      <c r="C1638" s="20" t="s">
        <v>1800</v>
      </c>
      <c r="D1638" s="20" t="s">
        <v>3740</v>
      </c>
      <c r="E1638" s="20" t="s">
        <v>3752</v>
      </c>
      <c r="F1638" s="20" t="s">
        <v>3425</v>
      </c>
      <c r="K1638" s="20" t="s">
        <v>784</v>
      </c>
      <c r="L1638" s="20" t="s">
        <v>1805</v>
      </c>
      <c r="N1638" s="12">
        <f t="shared" si="167"/>
        <v>67.75</v>
      </c>
      <c r="O1638" s="12">
        <f t="shared" si="162"/>
        <v>2.71</v>
      </c>
      <c r="P1638" s="26">
        <v>50</v>
      </c>
      <c r="Q1638" s="30">
        <f t="shared" si="163"/>
        <v>12</v>
      </c>
      <c r="R1638" s="3">
        <f t="shared" si="164"/>
        <v>18</v>
      </c>
      <c r="S1638" s="3">
        <f t="shared" si="165"/>
        <v>18</v>
      </c>
      <c r="T1638" s="3">
        <f t="shared" si="166"/>
        <v>0</v>
      </c>
      <c r="U1638" s="29">
        <v>7</v>
      </c>
      <c r="V1638" s="10">
        <v>9</v>
      </c>
      <c r="W1638" s="32">
        <v>6</v>
      </c>
      <c r="X1638" s="29">
        <v>11</v>
      </c>
      <c r="Y1638" s="32">
        <v>5</v>
      </c>
      <c r="Z1638" s="32">
        <v>1</v>
      </c>
      <c r="AA1638" s="32">
        <v>12</v>
      </c>
      <c r="AB1638" s="34">
        <v>0</v>
      </c>
      <c r="AC1638" s="34">
        <v>0</v>
      </c>
      <c r="AD1638" s="34">
        <v>0</v>
      </c>
    </row>
    <row r="1639" spans="1:30" ht="12.75">
      <c r="A1639" s="11">
        <v>6250</v>
      </c>
      <c r="B1639" s="20" t="s">
        <v>870</v>
      </c>
      <c r="C1639" s="20" t="s">
        <v>3190</v>
      </c>
      <c r="D1639" s="20" t="s">
        <v>3740</v>
      </c>
      <c r="E1639" s="20" t="s">
        <v>3752</v>
      </c>
      <c r="F1639" s="20" t="s">
        <v>3425</v>
      </c>
      <c r="K1639" s="20" t="s">
        <v>784</v>
      </c>
      <c r="L1639" s="20" t="s">
        <v>3210</v>
      </c>
      <c r="N1639" s="12">
        <f t="shared" si="167"/>
        <v>67.75</v>
      </c>
      <c r="O1639" s="12">
        <f t="shared" si="162"/>
        <v>2.71</v>
      </c>
      <c r="P1639" s="26">
        <v>50</v>
      </c>
      <c r="Q1639" s="30">
        <f t="shared" si="163"/>
        <v>12</v>
      </c>
      <c r="R1639" s="3">
        <f t="shared" si="164"/>
        <v>18</v>
      </c>
      <c r="S1639" s="3">
        <f t="shared" si="165"/>
        <v>18</v>
      </c>
      <c r="T1639" s="3">
        <f t="shared" si="166"/>
        <v>0</v>
      </c>
      <c r="U1639" s="29">
        <v>7</v>
      </c>
      <c r="V1639" s="10">
        <v>9</v>
      </c>
      <c r="W1639" s="32">
        <v>6</v>
      </c>
      <c r="X1639" s="29">
        <v>11</v>
      </c>
      <c r="Y1639" s="32">
        <v>5</v>
      </c>
      <c r="Z1639" s="32">
        <v>1</v>
      </c>
      <c r="AA1639" s="32">
        <v>12</v>
      </c>
      <c r="AB1639" s="34">
        <v>0</v>
      </c>
      <c r="AC1639" s="34">
        <v>0</v>
      </c>
      <c r="AD1639" s="34">
        <v>0</v>
      </c>
    </row>
    <row r="1640" spans="1:30" ht="12.75">
      <c r="A1640" s="11">
        <v>499</v>
      </c>
      <c r="B1640" s="20" t="s">
        <v>870</v>
      </c>
      <c r="C1640" s="20" t="s">
        <v>5835</v>
      </c>
      <c r="D1640" s="20" t="s">
        <v>3740</v>
      </c>
      <c r="E1640" s="20" t="s">
        <v>3752</v>
      </c>
      <c r="F1640" s="20" t="s">
        <v>3425</v>
      </c>
      <c r="K1640" s="20" t="s">
        <v>784</v>
      </c>
      <c r="L1640" s="20" t="s">
        <v>2974</v>
      </c>
      <c r="N1640" s="12">
        <f t="shared" si="167"/>
        <v>67.75</v>
      </c>
      <c r="O1640" s="12">
        <f t="shared" si="162"/>
        <v>2.71</v>
      </c>
      <c r="P1640" s="26">
        <v>50</v>
      </c>
      <c r="Q1640" s="30">
        <f t="shared" si="163"/>
        <v>12</v>
      </c>
      <c r="R1640" s="3">
        <f t="shared" si="164"/>
        <v>18</v>
      </c>
      <c r="S1640" s="3">
        <f t="shared" si="165"/>
        <v>18</v>
      </c>
      <c r="T1640" s="3">
        <f t="shared" si="166"/>
        <v>0</v>
      </c>
      <c r="U1640" s="29">
        <v>7</v>
      </c>
      <c r="V1640" s="10">
        <v>9</v>
      </c>
      <c r="W1640" s="32">
        <v>6</v>
      </c>
      <c r="X1640" s="29">
        <v>11</v>
      </c>
      <c r="Y1640" s="32">
        <v>5</v>
      </c>
      <c r="Z1640" s="32">
        <v>1</v>
      </c>
      <c r="AA1640" s="32">
        <v>12</v>
      </c>
      <c r="AB1640" s="34">
        <v>0</v>
      </c>
      <c r="AC1640" s="34">
        <v>0</v>
      </c>
      <c r="AD1640" s="34">
        <v>0</v>
      </c>
    </row>
    <row r="1641" spans="1:30" ht="12.75">
      <c r="A1641" s="11">
        <v>7500</v>
      </c>
      <c r="B1641" s="20" t="s">
        <v>870</v>
      </c>
      <c r="C1641" s="20" t="s">
        <v>2343</v>
      </c>
      <c r="D1641" s="20" t="s">
        <v>3740</v>
      </c>
      <c r="E1641" s="20" t="s">
        <v>3752</v>
      </c>
      <c r="F1641" s="20" t="s">
        <v>3425</v>
      </c>
      <c r="K1641" s="20" t="s">
        <v>2914</v>
      </c>
      <c r="L1641" s="20" t="s">
        <v>2256</v>
      </c>
      <c r="N1641" s="12">
        <f t="shared" si="167"/>
        <v>67.75</v>
      </c>
      <c r="O1641" s="12">
        <f t="shared" si="162"/>
        <v>2.71</v>
      </c>
      <c r="P1641" s="26">
        <v>50</v>
      </c>
      <c r="Q1641" s="30">
        <f t="shared" si="163"/>
        <v>12</v>
      </c>
      <c r="R1641" s="3">
        <f t="shared" si="164"/>
        <v>18</v>
      </c>
      <c r="S1641" s="3">
        <f t="shared" si="165"/>
        <v>18</v>
      </c>
      <c r="T1641" s="3">
        <f t="shared" si="166"/>
        <v>0</v>
      </c>
      <c r="U1641" s="29">
        <v>7</v>
      </c>
      <c r="V1641" s="10">
        <v>9</v>
      </c>
      <c r="W1641" s="32">
        <v>6</v>
      </c>
      <c r="X1641" s="29">
        <v>11</v>
      </c>
      <c r="Y1641" s="32">
        <v>5</v>
      </c>
      <c r="Z1641" s="32">
        <v>1</v>
      </c>
      <c r="AA1641" s="32">
        <v>12</v>
      </c>
      <c r="AB1641" s="34">
        <v>0</v>
      </c>
      <c r="AC1641" s="34">
        <v>0</v>
      </c>
      <c r="AD1641" s="34">
        <v>0</v>
      </c>
    </row>
    <row r="1642" spans="1:30" ht="12.75">
      <c r="A1642" s="11">
        <v>6187</v>
      </c>
      <c r="B1642" s="20" t="s">
        <v>872</v>
      </c>
      <c r="D1642" s="20" t="s">
        <v>3740</v>
      </c>
      <c r="E1642" s="20" t="s">
        <v>3752</v>
      </c>
      <c r="F1642" s="20" t="s">
        <v>3425</v>
      </c>
      <c r="J1642" s="20" t="s">
        <v>7812</v>
      </c>
      <c r="K1642" s="20" t="s">
        <v>784</v>
      </c>
      <c r="L1642" s="20" t="s">
        <v>8139</v>
      </c>
      <c r="N1642" s="12">
        <f t="shared" si="167"/>
        <v>67</v>
      </c>
      <c r="O1642" s="12">
        <f t="shared" si="162"/>
        <v>2.68</v>
      </c>
      <c r="P1642" s="26">
        <v>50</v>
      </c>
      <c r="Q1642" s="30">
        <f t="shared" si="163"/>
        <v>12</v>
      </c>
      <c r="R1642" s="3">
        <f t="shared" si="164"/>
        <v>18</v>
      </c>
      <c r="S1642" s="3">
        <f t="shared" si="165"/>
        <v>18</v>
      </c>
      <c r="T1642" s="3">
        <f t="shared" si="166"/>
        <v>0</v>
      </c>
      <c r="U1642" s="29">
        <v>7</v>
      </c>
      <c r="V1642" s="10">
        <v>8</v>
      </c>
      <c r="W1642" s="32">
        <v>6</v>
      </c>
      <c r="X1642" s="29">
        <v>14</v>
      </c>
      <c r="Y1642" s="32">
        <v>5</v>
      </c>
      <c r="Z1642" s="32">
        <v>1</v>
      </c>
      <c r="AA1642" s="32">
        <v>12</v>
      </c>
      <c r="AB1642" s="34">
        <v>0</v>
      </c>
      <c r="AC1642" s="34">
        <v>0</v>
      </c>
      <c r="AD1642" s="34">
        <v>0</v>
      </c>
    </row>
    <row r="1643" spans="1:30" ht="12.75">
      <c r="A1643" s="11">
        <v>26875000</v>
      </c>
      <c r="B1643" s="20" t="s">
        <v>868</v>
      </c>
      <c r="C1643" s="20" t="s">
        <v>7674</v>
      </c>
      <c r="D1643" s="20" t="s">
        <v>3740</v>
      </c>
      <c r="E1643" s="20" t="s">
        <v>3752</v>
      </c>
      <c r="F1643" s="20" t="s">
        <v>3425</v>
      </c>
      <c r="K1643" s="20" t="s">
        <v>2916</v>
      </c>
      <c r="L1643" s="20" t="s">
        <v>7598</v>
      </c>
      <c r="M1643" s="39" t="s">
        <v>8847</v>
      </c>
      <c r="N1643" s="12">
        <f t="shared" si="167"/>
        <v>73</v>
      </c>
      <c r="O1643" s="12">
        <f t="shared" si="162"/>
        <v>2.8076923076923075</v>
      </c>
      <c r="P1643" s="26">
        <v>52</v>
      </c>
      <c r="Q1643" s="30">
        <f t="shared" si="163"/>
        <v>12</v>
      </c>
      <c r="R1643" s="3">
        <f t="shared" si="164"/>
        <v>20</v>
      </c>
      <c r="S1643" s="3">
        <f t="shared" si="165"/>
        <v>20</v>
      </c>
      <c r="T1643" s="3">
        <f t="shared" si="166"/>
        <v>0</v>
      </c>
      <c r="U1643" s="29">
        <v>8</v>
      </c>
      <c r="V1643" s="10">
        <v>8</v>
      </c>
      <c r="W1643" s="32">
        <v>7</v>
      </c>
      <c r="X1643" s="29">
        <v>13</v>
      </c>
      <c r="Y1643" s="32">
        <v>5</v>
      </c>
      <c r="Z1643" s="32">
        <v>3</v>
      </c>
      <c r="AA1643" s="32">
        <v>12</v>
      </c>
      <c r="AB1643" s="34">
        <v>0</v>
      </c>
      <c r="AC1643" s="34">
        <v>0</v>
      </c>
      <c r="AD1643" s="34">
        <v>0</v>
      </c>
    </row>
    <row r="1644" spans="1:30" ht="12.75">
      <c r="A1644" s="11">
        <v>58437</v>
      </c>
      <c r="B1644" s="20" t="s">
        <v>874</v>
      </c>
      <c r="C1644" s="20" t="s">
        <v>7771</v>
      </c>
      <c r="D1644" s="20" t="s">
        <v>3740</v>
      </c>
      <c r="E1644" s="20" t="s">
        <v>3752</v>
      </c>
      <c r="F1644" s="20" t="s">
        <v>3425</v>
      </c>
      <c r="K1644" s="20" t="s">
        <v>2914</v>
      </c>
      <c r="L1644" s="20" t="s">
        <v>7688</v>
      </c>
      <c r="M1644" s="39" t="s">
        <v>8851</v>
      </c>
      <c r="N1644" s="12">
        <f t="shared" si="167"/>
        <v>67</v>
      </c>
      <c r="O1644" s="12">
        <f t="shared" si="162"/>
        <v>2.68</v>
      </c>
      <c r="P1644" s="26">
        <v>50</v>
      </c>
      <c r="Q1644" s="30">
        <f t="shared" si="163"/>
        <v>12</v>
      </c>
      <c r="R1644" s="3">
        <f t="shared" si="164"/>
        <v>18</v>
      </c>
      <c r="S1644" s="3">
        <f t="shared" si="165"/>
        <v>18</v>
      </c>
      <c r="T1644" s="3">
        <f t="shared" si="166"/>
        <v>0</v>
      </c>
      <c r="U1644" s="29">
        <v>7</v>
      </c>
      <c r="V1644" s="10">
        <v>6</v>
      </c>
      <c r="W1644" s="32">
        <v>9</v>
      </c>
      <c r="X1644" s="29">
        <v>11</v>
      </c>
      <c r="Y1644" s="32">
        <v>5</v>
      </c>
      <c r="Z1644" s="32">
        <v>1</v>
      </c>
      <c r="AA1644" s="32">
        <v>12</v>
      </c>
      <c r="AB1644" s="34">
        <v>0</v>
      </c>
      <c r="AC1644" s="34">
        <v>0</v>
      </c>
      <c r="AD1644" s="34">
        <v>0</v>
      </c>
    </row>
    <row r="1645" spans="1:30" ht="12.75">
      <c r="A1645" s="11">
        <v>87500</v>
      </c>
      <c r="B1645" s="20" t="s">
        <v>870</v>
      </c>
      <c r="C1645" s="20" t="s">
        <v>2342</v>
      </c>
      <c r="D1645" s="20" t="s">
        <v>3740</v>
      </c>
      <c r="E1645" s="20" t="s">
        <v>3752</v>
      </c>
      <c r="F1645" s="20" t="s">
        <v>3425</v>
      </c>
      <c r="K1645" s="20" t="s">
        <v>2914</v>
      </c>
      <c r="L1645" s="20" t="s">
        <v>532</v>
      </c>
      <c r="N1645" s="12">
        <f t="shared" si="167"/>
        <v>67</v>
      </c>
      <c r="O1645" s="12">
        <f t="shared" si="162"/>
        <v>2.68</v>
      </c>
      <c r="P1645" s="26">
        <v>50</v>
      </c>
      <c r="Q1645" s="30">
        <f t="shared" si="163"/>
        <v>12</v>
      </c>
      <c r="R1645" s="3">
        <f t="shared" si="164"/>
        <v>18</v>
      </c>
      <c r="S1645" s="3">
        <f t="shared" si="165"/>
        <v>18</v>
      </c>
      <c r="T1645" s="3">
        <f t="shared" si="166"/>
        <v>0</v>
      </c>
      <c r="U1645" s="29">
        <v>7</v>
      </c>
      <c r="V1645" s="10">
        <v>6</v>
      </c>
      <c r="W1645" s="32">
        <v>9</v>
      </c>
      <c r="X1645" s="29">
        <v>11</v>
      </c>
      <c r="Y1645" s="32">
        <v>5</v>
      </c>
      <c r="Z1645" s="32">
        <v>1</v>
      </c>
      <c r="AA1645" s="32">
        <v>12</v>
      </c>
      <c r="AB1645" s="34">
        <v>0</v>
      </c>
      <c r="AC1645" s="34">
        <v>0</v>
      </c>
      <c r="AD1645" s="34">
        <v>0</v>
      </c>
    </row>
    <row r="1646" spans="1:30" ht="12.75">
      <c r="A1646" s="11">
        <v>343750</v>
      </c>
      <c r="B1646" s="20" t="s">
        <v>871</v>
      </c>
      <c r="C1646" s="20" t="s">
        <v>7789</v>
      </c>
      <c r="D1646" s="20" t="s">
        <v>3740</v>
      </c>
      <c r="E1646" s="20" t="s">
        <v>3752</v>
      </c>
      <c r="F1646" s="20" t="s">
        <v>3425</v>
      </c>
      <c r="K1646" s="20" t="s">
        <v>2914</v>
      </c>
      <c r="L1646" s="20" t="s">
        <v>7791</v>
      </c>
      <c r="N1646" s="12">
        <f t="shared" si="167"/>
        <v>67</v>
      </c>
      <c r="O1646" s="12">
        <f t="shared" si="162"/>
        <v>2.68</v>
      </c>
      <c r="P1646" s="26">
        <v>50</v>
      </c>
      <c r="Q1646" s="30">
        <f t="shared" si="163"/>
        <v>12</v>
      </c>
      <c r="R1646" s="3">
        <f t="shared" si="164"/>
        <v>18</v>
      </c>
      <c r="S1646" s="3">
        <f t="shared" si="165"/>
        <v>18</v>
      </c>
      <c r="T1646" s="3">
        <f t="shared" si="166"/>
        <v>0</v>
      </c>
      <c r="U1646" s="29">
        <v>7</v>
      </c>
      <c r="V1646" s="10">
        <v>6</v>
      </c>
      <c r="W1646" s="32">
        <v>9</v>
      </c>
      <c r="X1646" s="29">
        <v>11</v>
      </c>
      <c r="Y1646" s="32">
        <v>5</v>
      </c>
      <c r="Z1646" s="32">
        <v>1</v>
      </c>
      <c r="AA1646" s="32">
        <v>12</v>
      </c>
      <c r="AB1646" s="34">
        <v>0</v>
      </c>
      <c r="AC1646" s="34">
        <v>0</v>
      </c>
      <c r="AD1646" s="34">
        <v>0</v>
      </c>
    </row>
    <row r="1647" spans="1:30" ht="12.75">
      <c r="A1647" s="11">
        <v>7700</v>
      </c>
      <c r="B1647" s="20" t="s">
        <v>872</v>
      </c>
      <c r="D1647" s="20" t="s">
        <v>3740</v>
      </c>
      <c r="E1647" s="20" t="s">
        <v>3752</v>
      </c>
      <c r="F1647" s="20" t="s">
        <v>3425</v>
      </c>
      <c r="K1647" s="20" t="s">
        <v>2914</v>
      </c>
      <c r="L1647" s="20" t="s">
        <v>1519</v>
      </c>
      <c r="N1647" s="12">
        <f t="shared" si="167"/>
        <v>64.75</v>
      </c>
      <c r="O1647" s="12">
        <f t="shared" si="162"/>
        <v>2.122950819672131</v>
      </c>
      <c r="P1647" s="26">
        <v>61</v>
      </c>
      <c r="Q1647" s="30">
        <f t="shared" si="163"/>
        <v>12</v>
      </c>
      <c r="R1647" s="3">
        <f t="shared" si="164"/>
        <v>18</v>
      </c>
      <c r="S1647" s="3">
        <f t="shared" si="165"/>
        <v>18</v>
      </c>
      <c r="T1647" s="3">
        <f t="shared" si="166"/>
        <v>0</v>
      </c>
      <c r="U1647" s="29">
        <v>7</v>
      </c>
      <c r="V1647" s="10">
        <v>6</v>
      </c>
      <c r="W1647" s="32">
        <v>7</v>
      </c>
      <c r="X1647" s="29">
        <v>12</v>
      </c>
      <c r="Y1647" s="32">
        <v>6</v>
      </c>
      <c r="Z1647" s="32">
        <v>0</v>
      </c>
      <c r="AA1647" s="32">
        <v>12</v>
      </c>
      <c r="AB1647" s="34">
        <v>0</v>
      </c>
      <c r="AC1647" s="34">
        <v>0</v>
      </c>
      <c r="AD1647" s="34">
        <v>0</v>
      </c>
    </row>
    <row r="1648" spans="1:30" ht="12.75">
      <c r="A1648" s="11">
        <v>3750000</v>
      </c>
      <c r="B1648" s="20" t="s">
        <v>868</v>
      </c>
      <c r="C1648" s="20" t="s">
        <v>7670</v>
      </c>
      <c r="D1648" s="20" t="s">
        <v>3740</v>
      </c>
      <c r="E1648" s="20" t="s">
        <v>3752</v>
      </c>
      <c r="F1648" s="20" t="s">
        <v>3425</v>
      </c>
      <c r="K1648" s="20" t="s">
        <v>2916</v>
      </c>
      <c r="L1648" s="20" t="s">
        <v>5172</v>
      </c>
      <c r="N1648" s="12">
        <f t="shared" si="167"/>
        <v>72.75</v>
      </c>
      <c r="O1648" s="12">
        <f t="shared" si="162"/>
        <v>6.0625</v>
      </c>
      <c r="P1648" s="26">
        <v>24</v>
      </c>
      <c r="Q1648" s="30">
        <f t="shared" si="163"/>
        <v>11</v>
      </c>
      <c r="R1648" s="3">
        <f t="shared" si="164"/>
        <v>18</v>
      </c>
      <c r="S1648" s="3">
        <f t="shared" si="165"/>
        <v>18</v>
      </c>
      <c r="T1648" s="3">
        <f t="shared" si="166"/>
        <v>0</v>
      </c>
      <c r="U1648" s="29">
        <v>7</v>
      </c>
      <c r="V1648" s="10">
        <v>12</v>
      </c>
      <c r="W1648" s="32">
        <v>5</v>
      </c>
      <c r="X1648" s="29">
        <v>18</v>
      </c>
      <c r="Y1648" s="32">
        <v>5</v>
      </c>
      <c r="Z1648" s="32">
        <v>2</v>
      </c>
      <c r="AA1648" s="32">
        <v>11</v>
      </c>
      <c r="AB1648" s="34">
        <v>0</v>
      </c>
      <c r="AC1648" s="34">
        <v>0</v>
      </c>
      <c r="AD1648" s="34">
        <v>0</v>
      </c>
    </row>
    <row r="1649" spans="1:30" ht="12.75">
      <c r="A1649" s="11">
        <v>5940</v>
      </c>
      <c r="B1649" s="20" t="s">
        <v>872</v>
      </c>
      <c r="D1649" s="20" t="s">
        <v>3740</v>
      </c>
      <c r="E1649" s="20" t="s">
        <v>3752</v>
      </c>
      <c r="F1649" s="20" t="s">
        <v>3425</v>
      </c>
      <c r="G1649" s="48" t="s">
        <v>8237</v>
      </c>
      <c r="H1649" s="71" t="s">
        <v>7812</v>
      </c>
      <c r="I1649" s="20" t="s">
        <v>1586</v>
      </c>
      <c r="K1649" s="20" t="s">
        <v>784</v>
      </c>
      <c r="L1649" s="20" t="s">
        <v>1768</v>
      </c>
      <c r="N1649" s="12">
        <f t="shared" si="167"/>
        <v>63</v>
      </c>
      <c r="O1649" s="12">
        <f t="shared" si="162"/>
        <v>3.50</v>
      </c>
      <c r="P1649" s="26">
        <v>36</v>
      </c>
      <c r="Q1649" s="30">
        <f t="shared" si="163"/>
        <v>11</v>
      </c>
      <c r="R1649" s="3">
        <f t="shared" si="164"/>
        <v>16</v>
      </c>
      <c r="S1649" s="3">
        <f t="shared" si="165"/>
        <v>16</v>
      </c>
      <c r="T1649" s="3">
        <f t="shared" si="166"/>
        <v>0</v>
      </c>
      <c r="U1649" s="29">
        <v>7</v>
      </c>
      <c r="V1649" s="10">
        <v>11</v>
      </c>
      <c r="W1649" s="32">
        <v>4</v>
      </c>
      <c r="X1649" s="29">
        <v>6</v>
      </c>
      <c r="Y1649" s="32">
        <v>4</v>
      </c>
      <c r="Z1649" s="32">
        <v>1</v>
      </c>
      <c r="AA1649" s="32">
        <v>11</v>
      </c>
      <c r="AB1649" s="34">
        <v>0</v>
      </c>
      <c r="AC1649" s="34">
        <v>0</v>
      </c>
      <c r="AD1649" s="34">
        <v>0</v>
      </c>
    </row>
    <row r="1650" spans="1:30" ht="12.75">
      <c r="A1650" s="11">
        <v>6000</v>
      </c>
      <c r="B1650" s="20" t="s">
        <v>872</v>
      </c>
      <c r="D1650" s="20" t="s">
        <v>3740</v>
      </c>
      <c r="E1650" s="20" t="s">
        <v>3752</v>
      </c>
      <c r="F1650" s="20" t="s">
        <v>3425</v>
      </c>
      <c r="H1650" s="71" t="s">
        <v>7812</v>
      </c>
      <c r="I1650" s="20" t="s">
        <v>1586</v>
      </c>
      <c r="K1650" s="20" t="s">
        <v>2914</v>
      </c>
      <c r="L1650" s="20" t="s">
        <v>750</v>
      </c>
      <c r="N1650" s="12">
        <f t="shared" si="167"/>
        <v>63</v>
      </c>
      <c r="O1650" s="12">
        <f t="shared" si="162"/>
        <v>3.50</v>
      </c>
      <c r="P1650" s="26">
        <v>36</v>
      </c>
      <c r="Q1650" s="30">
        <f t="shared" si="163"/>
        <v>11</v>
      </c>
      <c r="R1650" s="3">
        <f t="shared" si="164"/>
        <v>16</v>
      </c>
      <c r="S1650" s="3">
        <f t="shared" si="165"/>
        <v>16</v>
      </c>
      <c r="T1650" s="3">
        <f t="shared" si="166"/>
        <v>0</v>
      </c>
      <c r="U1650" s="29">
        <v>7</v>
      </c>
      <c r="V1650" s="10">
        <v>11</v>
      </c>
      <c r="W1650" s="32">
        <v>4</v>
      </c>
      <c r="X1650" s="29">
        <v>6</v>
      </c>
      <c r="Y1650" s="32">
        <v>4</v>
      </c>
      <c r="Z1650" s="32">
        <v>1</v>
      </c>
      <c r="AA1650" s="32">
        <v>11</v>
      </c>
      <c r="AB1650" s="34">
        <v>0</v>
      </c>
      <c r="AC1650" s="34">
        <v>0</v>
      </c>
      <c r="AD1650" s="34">
        <v>0</v>
      </c>
    </row>
    <row r="1651" spans="1:30" ht="12.75">
      <c r="A1651" s="11">
        <v>5657</v>
      </c>
      <c r="B1651" s="20" t="s">
        <v>872</v>
      </c>
      <c r="D1651" s="20" t="s">
        <v>3740</v>
      </c>
      <c r="E1651" s="20" t="s">
        <v>3752</v>
      </c>
      <c r="F1651" s="20" t="s">
        <v>3425</v>
      </c>
      <c r="G1651" s="48" t="s">
        <v>8263</v>
      </c>
      <c r="J1651" s="20" t="s">
        <v>7812</v>
      </c>
      <c r="K1651" s="20" t="s">
        <v>784</v>
      </c>
      <c r="L1651" s="20" t="s">
        <v>8139</v>
      </c>
      <c r="N1651" s="12">
        <f t="shared" si="167"/>
        <v>62.75</v>
      </c>
      <c r="O1651" s="12">
        <f t="shared" si="162"/>
        <v>3.3918918918918921</v>
      </c>
      <c r="P1651" s="26">
        <v>37</v>
      </c>
      <c r="Q1651" s="30">
        <f t="shared" si="163"/>
        <v>11</v>
      </c>
      <c r="R1651" s="3">
        <f t="shared" si="164"/>
        <v>16</v>
      </c>
      <c r="S1651" s="3">
        <f t="shared" si="165"/>
        <v>16</v>
      </c>
      <c r="T1651" s="3">
        <f t="shared" si="166"/>
        <v>0</v>
      </c>
      <c r="U1651" s="29">
        <v>7</v>
      </c>
      <c r="V1651" s="10">
        <v>10</v>
      </c>
      <c r="W1651" s="32">
        <v>5</v>
      </c>
      <c r="X1651" s="29">
        <v>6</v>
      </c>
      <c r="Y1651" s="32">
        <v>4</v>
      </c>
      <c r="Z1651" s="32">
        <v>1</v>
      </c>
      <c r="AA1651" s="32">
        <v>11</v>
      </c>
      <c r="AB1651" s="34">
        <v>0</v>
      </c>
      <c r="AC1651" s="34">
        <v>0</v>
      </c>
      <c r="AD1651" s="34">
        <v>0</v>
      </c>
    </row>
    <row r="1652" spans="1:30" ht="12.75">
      <c r="A1652" s="11">
        <v>5000</v>
      </c>
      <c r="B1652" s="20" t="s">
        <v>872</v>
      </c>
      <c r="D1652" s="20" t="s">
        <v>3740</v>
      </c>
      <c r="E1652" s="20" t="s">
        <v>3752</v>
      </c>
      <c r="F1652" s="20" t="s">
        <v>3425</v>
      </c>
      <c r="K1652" s="20" t="s">
        <v>2916</v>
      </c>
      <c r="L1652" s="20" t="s">
        <v>1720</v>
      </c>
      <c r="N1652" s="12">
        <f t="shared" si="167"/>
        <v>66.75</v>
      </c>
      <c r="O1652" s="12">
        <f t="shared" si="162"/>
        <v>3.1785714285714284</v>
      </c>
      <c r="P1652" s="26">
        <v>42</v>
      </c>
      <c r="Q1652" s="30">
        <f t="shared" si="163"/>
        <v>11</v>
      </c>
      <c r="R1652" s="3">
        <f t="shared" si="164"/>
        <v>19</v>
      </c>
      <c r="S1652" s="3">
        <f t="shared" si="165"/>
        <v>19</v>
      </c>
      <c r="T1652" s="3">
        <f t="shared" si="166"/>
        <v>0</v>
      </c>
      <c r="U1652" s="29">
        <v>7</v>
      </c>
      <c r="V1652" s="10">
        <v>10</v>
      </c>
      <c r="W1652" s="32">
        <v>4</v>
      </c>
      <c r="X1652" s="29">
        <v>3</v>
      </c>
      <c r="Y1652" s="32">
        <v>5</v>
      </c>
      <c r="Z1652" s="32">
        <v>3</v>
      </c>
      <c r="AA1652" s="32">
        <v>11</v>
      </c>
      <c r="AB1652" s="34">
        <v>0</v>
      </c>
      <c r="AC1652" s="34">
        <v>0</v>
      </c>
      <c r="AD1652" s="34">
        <v>0</v>
      </c>
    </row>
    <row r="1653" spans="1:30" ht="12.75">
      <c r="A1653" s="11">
        <v>300</v>
      </c>
      <c r="B1653" s="20" t="s">
        <v>868</v>
      </c>
      <c r="C1653" s="20" t="s">
        <v>7773</v>
      </c>
      <c r="D1653" s="20" t="s">
        <v>3740</v>
      </c>
      <c r="E1653" s="20" t="s">
        <v>3752</v>
      </c>
      <c r="F1653" s="20" t="s">
        <v>3425</v>
      </c>
      <c r="K1653" s="20" t="s">
        <v>2917</v>
      </c>
      <c r="L1653" s="20" t="s">
        <v>6042</v>
      </c>
      <c r="N1653" s="12">
        <f t="shared" si="167"/>
        <v>66.25</v>
      </c>
      <c r="O1653" s="12">
        <f t="shared" si="162"/>
        <v>3.3125</v>
      </c>
      <c r="P1653" s="26">
        <v>40</v>
      </c>
      <c r="Q1653" s="30">
        <f t="shared" si="163"/>
        <v>11</v>
      </c>
      <c r="R1653" s="3">
        <f t="shared" si="164"/>
        <v>17</v>
      </c>
      <c r="S1653" s="3">
        <f t="shared" si="165"/>
        <v>17</v>
      </c>
      <c r="T1653" s="3">
        <f t="shared" si="166"/>
        <v>0</v>
      </c>
      <c r="U1653" s="29">
        <v>7</v>
      </c>
      <c r="V1653" s="10">
        <v>9</v>
      </c>
      <c r="W1653" s="32">
        <v>6</v>
      </c>
      <c r="X1653" s="29">
        <v>13</v>
      </c>
      <c r="Y1653" s="32">
        <v>4</v>
      </c>
      <c r="Z1653" s="32">
        <v>2</v>
      </c>
      <c r="AA1653" s="32">
        <v>11</v>
      </c>
      <c r="AB1653" s="34">
        <v>0</v>
      </c>
      <c r="AC1653" s="34">
        <v>0</v>
      </c>
      <c r="AD1653" s="34">
        <v>0</v>
      </c>
    </row>
    <row r="1654" spans="1:30" ht="12.75">
      <c r="A1654" s="11">
        <v>15000</v>
      </c>
      <c r="B1654" s="20" t="s">
        <v>870</v>
      </c>
      <c r="C1654" s="20" t="s">
        <v>580</v>
      </c>
      <c r="D1654" s="20" t="s">
        <v>3740</v>
      </c>
      <c r="E1654" s="20" t="s">
        <v>3752</v>
      </c>
      <c r="F1654" s="20" t="s">
        <v>3425</v>
      </c>
      <c r="K1654" s="20" t="s">
        <v>2914</v>
      </c>
      <c r="L1654" s="20" t="s">
        <v>566</v>
      </c>
      <c r="N1654" s="12">
        <f t="shared" si="167"/>
        <v>46.25</v>
      </c>
      <c r="O1654" s="12">
        <f t="shared" si="162"/>
        <v>1.85</v>
      </c>
      <c r="P1654" s="26">
        <v>50</v>
      </c>
      <c r="Q1654" s="30">
        <f t="shared" si="163"/>
        <v>11</v>
      </c>
      <c r="R1654" s="3">
        <f t="shared" si="164"/>
        <v>11</v>
      </c>
      <c r="S1654" s="3">
        <f t="shared" si="165"/>
        <v>11</v>
      </c>
      <c r="T1654" s="3">
        <f t="shared" si="166"/>
        <v>0</v>
      </c>
      <c r="U1654" s="29">
        <v>5</v>
      </c>
      <c r="V1654" s="10">
        <v>6</v>
      </c>
      <c r="W1654" s="32">
        <v>6</v>
      </c>
      <c r="X1654" s="29">
        <v>7</v>
      </c>
      <c r="Y1654" s="32">
        <v>0</v>
      </c>
      <c r="Z1654" s="32">
        <v>0</v>
      </c>
      <c r="AA1654" s="32">
        <v>11</v>
      </c>
      <c r="AB1654" s="34">
        <v>0</v>
      </c>
      <c r="AC1654" s="34">
        <v>0</v>
      </c>
      <c r="AD1654" s="34">
        <v>0</v>
      </c>
    </row>
    <row r="1655" spans="2:30" ht="12.75">
      <c r="B1655" s="20" t="s">
        <v>872</v>
      </c>
      <c r="C1655" s="20" t="s">
        <v>6087</v>
      </c>
      <c r="D1655" s="20" t="s">
        <v>3740</v>
      </c>
      <c r="E1655" s="20" t="s">
        <v>3752</v>
      </c>
      <c r="F1655" s="20" t="s">
        <v>3425</v>
      </c>
      <c r="G1655" s="48" t="s">
        <v>8206</v>
      </c>
      <c r="J1655" s="20" t="s">
        <v>1586</v>
      </c>
      <c r="K1655" s="20" t="s">
        <v>2914</v>
      </c>
      <c r="L1655" s="20" t="s">
        <v>8178</v>
      </c>
      <c r="N1655" s="12">
        <f t="shared" si="167"/>
        <v>86.50</v>
      </c>
      <c r="O1655" s="12">
        <f t="shared" si="162"/>
        <v>2.1898734177215191</v>
      </c>
      <c r="P1655" s="26">
        <v>79</v>
      </c>
      <c r="Q1655" s="30">
        <f t="shared" si="163"/>
        <v>11</v>
      </c>
      <c r="R1655" s="3">
        <f t="shared" si="164"/>
        <v>27</v>
      </c>
      <c r="S1655" s="3">
        <f t="shared" si="165"/>
        <v>27</v>
      </c>
      <c r="T1655" s="3">
        <f t="shared" si="166"/>
        <v>0</v>
      </c>
      <c r="U1655" s="29">
        <v>7</v>
      </c>
      <c r="V1655" s="10">
        <v>6</v>
      </c>
      <c r="W1655" s="32">
        <v>10</v>
      </c>
      <c r="X1655" s="29">
        <v>12</v>
      </c>
      <c r="Y1655" s="32">
        <v>10</v>
      </c>
      <c r="Z1655" s="32">
        <v>6</v>
      </c>
      <c r="AA1655" s="32">
        <v>11</v>
      </c>
      <c r="AB1655" s="34">
        <v>0</v>
      </c>
      <c r="AC1655" s="34">
        <v>0</v>
      </c>
      <c r="AD1655" s="34">
        <v>0</v>
      </c>
    </row>
    <row r="1656" spans="1:30" ht="12.75">
      <c r="A1656" s="11">
        <v>54000</v>
      </c>
      <c r="B1656" s="20" t="s">
        <v>870</v>
      </c>
      <c r="C1656" s="20" t="s">
        <v>628</v>
      </c>
      <c r="D1656" s="20" t="s">
        <v>3740</v>
      </c>
      <c r="E1656" s="20" t="s">
        <v>3752</v>
      </c>
      <c r="F1656" s="20" t="s">
        <v>3425</v>
      </c>
      <c r="K1656" s="20" t="s">
        <v>2801</v>
      </c>
      <c r="L1656" s="20" t="s">
        <v>1229</v>
      </c>
      <c r="N1656" s="12">
        <f t="shared" si="167"/>
        <v>67.50</v>
      </c>
      <c r="O1656" s="12">
        <f t="shared" si="162"/>
        <v>2.0769230769230771</v>
      </c>
      <c r="P1656" s="26">
        <v>65</v>
      </c>
      <c r="Q1656" s="30">
        <f t="shared" si="163"/>
        <v>11</v>
      </c>
      <c r="R1656" s="3">
        <f t="shared" si="164"/>
        <v>23</v>
      </c>
      <c r="S1656" s="3">
        <f t="shared" si="165"/>
        <v>23</v>
      </c>
      <c r="T1656" s="3">
        <f t="shared" si="166"/>
        <v>0</v>
      </c>
      <c r="U1656" s="29">
        <v>5</v>
      </c>
      <c r="V1656" s="10">
        <v>4</v>
      </c>
      <c r="W1656" s="32">
        <v>6</v>
      </c>
      <c r="X1656" s="29">
        <v>8</v>
      </c>
      <c r="Y1656" s="32">
        <v>5</v>
      </c>
      <c r="Z1656" s="32">
        <v>7</v>
      </c>
      <c r="AA1656" s="32">
        <v>11</v>
      </c>
      <c r="AB1656" s="34">
        <v>0</v>
      </c>
      <c r="AC1656" s="34">
        <v>0</v>
      </c>
      <c r="AD1656" s="34">
        <v>0</v>
      </c>
    </row>
    <row r="1657" spans="1:30" ht="12.75">
      <c r="A1657" s="11">
        <v>54000</v>
      </c>
      <c r="B1657" s="20" t="s">
        <v>873</v>
      </c>
      <c r="D1657" s="20" t="s">
        <v>3740</v>
      </c>
      <c r="E1657" s="20" t="s">
        <v>3752</v>
      </c>
      <c r="F1657" s="20" t="s">
        <v>3425</v>
      </c>
      <c r="K1657" s="20" t="s">
        <v>2801</v>
      </c>
      <c r="L1657" s="20" t="s">
        <v>744</v>
      </c>
      <c r="N1657" s="12">
        <f t="shared" si="167"/>
        <v>67.50</v>
      </c>
      <c r="O1657" s="12">
        <f t="shared" si="162"/>
        <v>2.0769230769230771</v>
      </c>
      <c r="P1657" s="26">
        <v>65</v>
      </c>
      <c r="Q1657" s="30">
        <f t="shared" si="163"/>
        <v>11</v>
      </c>
      <c r="R1657" s="3">
        <f t="shared" si="164"/>
        <v>23</v>
      </c>
      <c r="S1657" s="3">
        <f t="shared" si="165"/>
        <v>23</v>
      </c>
      <c r="T1657" s="3">
        <f t="shared" si="166"/>
        <v>0</v>
      </c>
      <c r="U1657" s="29">
        <v>5</v>
      </c>
      <c r="V1657" s="10">
        <v>4</v>
      </c>
      <c r="W1657" s="32">
        <v>6</v>
      </c>
      <c r="X1657" s="29">
        <v>8</v>
      </c>
      <c r="Y1657" s="32">
        <v>5</v>
      </c>
      <c r="Z1657" s="32">
        <v>7</v>
      </c>
      <c r="AA1657" s="32">
        <v>11</v>
      </c>
      <c r="AB1657" s="34">
        <v>0</v>
      </c>
      <c r="AC1657" s="34">
        <v>0</v>
      </c>
      <c r="AD1657" s="34">
        <v>0</v>
      </c>
    </row>
    <row r="1658" spans="1:30" ht="12.75">
      <c r="A1658" s="11">
        <v>4375</v>
      </c>
      <c r="B1658" s="20" t="s">
        <v>872</v>
      </c>
      <c r="D1658" s="20" t="s">
        <v>3740</v>
      </c>
      <c r="E1658" s="20" t="s">
        <v>3752</v>
      </c>
      <c r="F1658" s="20" t="s">
        <v>3425</v>
      </c>
      <c r="K1658" s="20" t="s">
        <v>2917</v>
      </c>
      <c r="L1658" s="20" t="s">
        <v>1727</v>
      </c>
      <c r="N1658" s="12">
        <f t="shared" si="167"/>
        <v>62.50</v>
      </c>
      <c r="O1658" s="12">
        <f t="shared" si="162"/>
        <v>3.4722222222222223</v>
      </c>
      <c r="P1658" s="26">
        <v>36</v>
      </c>
      <c r="Q1658" s="30">
        <f t="shared" si="163"/>
        <v>10</v>
      </c>
      <c r="R1658" s="3">
        <f t="shared" si="164"/>
        <v>16</v>
      </c>
      <c r="S1658" s="3">
        <f t="shared" si="165"/>
        <v>16</v>
      </c>
      <c r="T1658" s="3">
        <f t="shared" si="166"/>
        <v>0</v>
      </c>
      <c r="U1658" s="29">
        <v>7</v>
      </c>
      <c r="V1658" s="10">
        <v>12</v>
      </c>
      <c r="W1658" s="32">
        <v>3</v>
      </c>
      <c r="X1658" s="29">
        <v>3</v>
      </c>
      <c r="Y1658" s="32">
        <v>5</v>
      </c>
      <c r="Z1658" s="32">
        <v>1</v>
      </c>
      <c r="AA1658" s="32">
        <v>10</v>
      </c>
      <c r="AB1658" s="34">
        <v>0</v>
      </c>
      <c r="AC1658" s="34">
        <v>0</v>
      </c>
      <c r="AD1658" s="34">
        <v>0</v>
      </c>
    </row>
    <row r="1659" spans="1:30" ht="12.75">
      <c r="A1659" s="11">
        <v>4555</v>
      </c>
      <c r="B1659" s="20" t="s">
        <v>877</v>
      </c>
      <c r="C1659" s="20" t="s">
        <v>2189</v>
      </c>
      <c r="D1659" s="20" t="s">
        <v>3740</v>
      </c>
      <c r="E1659" s="20" t="s">
        <v>3752</v>
      </c>
      <c r="F1659" s="20" t="s">
        <v>3425</v>
      </c>
      <c r="K1659" s="20" t="s">
        <v>2916</v>
      </c>
      <c r="L1659" s="20" t="s">
        <v>2203</v>
      </c>
      <c r="N1659" s="12">
        <f t="shared" si="167"/>
        <v>62</v>
      </c>
      <c r="O1659" s="12">
        <f t="shared" si="162"/>
        <v>4.2758620689655169</v>
      </c>
      <c r="P1659" s="26">
        <v>29</v>
      </c>
      <c r="Q1659" s="30">
        <f t="shared" si="163"/>
        <v>10</v>
      </c>
      <c r="R1659" s="3">
        <f t="shared" si="164"/>
        <v>16</v>
      </c>
      <c r="S1659" s="3">
        <f t="shared" si="165"/>
        <v>16</v>
      </c>
      <c r="T1659" s="3">
        <f t="shared" si="166"/>
        <v>0</v>
      </c>
      <c r="U1659" s="29">
        <v>6</v>
      </c>
      <c r="V1659" s="10">
        <v>11</v>
      </c>
      <c r="W1659" s="32">
        <v>4</v>
      </c>
      <c r="X1659" s="29">
        <v>6</v>
      </c>
      <c r="Y1659" s="32">
        <v>4</v>
      </c>
      <c r="Z1659" s="32">
        <v>2</v>
      </c>
      <c r="AA1659" s="32">
        <v>10</v>
      </c>
      <c r="AB1659" s="34">
        <v>0</v>
      </c>
      <c r="AC1659" s="34">
        <v>0</v>
      </c>
      <c r="AD1659" s="34">
        <v>0</v>
      </c>
    </row>
    <row r="1660" spans="1:30" ht="12.75">
      <c r="A1660" s="11">
        <v>300</v>
      </c>
      <c r="B1660" s="20" t="s">
        <v>869</v>
      </c>
      <c r="C1660" s="20" t="s">
        <v>1564</v>
      </c>
      <c r="D1660" s="20" t="s">
        <v>3740</v>
      </c>
      <c r="E1660" s="20" t="s">
        <v>3752</v>
      </c>
      <c r="F1660" s="20" t="s">
        <v>3425</v>
      </c>
      <c r="K1660" s="20" t="s">
        <v>2916</v>
      </c>
      <c r="L1660" s="20" t="s">
        <v>1731</v>
      </c>
      <c r="N1660" s="12">
        <f t="shared" si="167"/>
        <v>62.75</v>
      </c>
      <c r="O1660" s="12">
        <f t="shared" si="162"/>
        <v>3.1375</v>
      </c>
      <c r="P1660" s="26">
        <v>40</v>
      </c>
      <c r="Q1660" s="30">
        <f t="shared" si="163"/>
        <v>10</v>
      </c>
      <c r="R1660" s="3">
        <f t="shared" si="164"/>
        <v>16</v>
      </c>
      <c r="S1660" s="3">
        <f t="shared" si="165"/>
        <v>16</v>
      </c>
      <c r="T1660" s="3">
        <f t="shared" si="166"/>
        <v>0</v>
      </c>
      <c r="U1660" s="29">
        <v>6</v>
      </c>
      <c r="V1660" s="10">
        <v>9</v>
      </c>
      <c r="W1660" s="32">
        <v>6</v>
      </c>
      <c r="X1660" s="29">
        <v>11</v>
      </c>
      <c r="Y1660" s="32">
        <v>4</v>
      </c>
      <c r="Z1660" s="32">
        <v>2</v>
      </c>
      <c r="AA1660" s="32">
        <v>10</v>
      </c>
      <c r="AB1660" s="34">
        <v>0</v>
      </c>
      <c r="AC1660" s="34">
        <v>0</v>
      </c>
      <c r="AD1660" s="34">
        <v>0</v>
      </c>
    </row>
    <row r="1661" spans="1:30" ht="12.75">
      <c r="A1661" s="11">
        <v>712</v>
      </c>
      <c r="B1661" s="20" t="s">
        <v>870</v>
      </c>
      <c r="C1661" s="20" t="s">
        <v>1965</v>
      </c>
      <c r="D1661" s="20" t="s">
        <v>3740</v>
      </c>
      <c r="E1661" s="20" t="s">
        <v>3752</v>
      </c>
      <c r="F1661" s="20" t="s">
        <v>3425</v>
      </c>
      <c r="K1661" s="20" t="s">
        <v>2916</v>
      </c>
      <c r="L1661" s="20" t="s">
        <v>1981</v>
      </c>
      <c r="N1661" s="12">
        <f t="shared" si="167"/>
        <v>62.75</v>
      </c>
      <c r="O1661" s="12">
        <f t="shared" si="162"/>
        <v>3.1375</v>
      </c>
      <c r="P1661" s="26">
        <v>40</v>
      </c>
      <c r="Q1661" s="30">
        <f t="shared" si="163"/>
        <v>10</v>
      </c>
      <c r="R1661" s="3">
        <f t="shared" si="164"/>
        <v>16</v>
      </c>
      <c r="S1661" s="3">
        <f t="shared" si="165"/>
        <v>16</v>
      </c>
      <c r="T1661" s="3">
        <f t="shared" si="166"/>
        <v>0</v>
      </c>
      <c r="U1661" s="29">
        <v>6</v>
      </c>
      <c r="V1661" s="10">
        <v>9</v>
      </c>
      <c r="W1661" s="32">
        <v>6</v>
      </c>
      <c r="X1661" s="29">
        <v>11</v>
      </c>
      <c r="Y1661" s="32">
        <v>4</v>
      </c>
      <c r="Z1661" s="32">
        <v>2</v>
      </c>
      <c r="AA1661" s="32">
        <v>10</v>
      </c>
      <c r="AB1661" s="34">
        <v>0</v>
      </c>
      <c r="AC1661" s="34">
        <v>0</v>
      </c>
      <c r="AD1661" s="34">
        <v>0</v>
      </c>
    </row>
    <row r="1662" spans="1:30" ht="12.75">
      <c r="A1662" s="11">
        <v>975</v>
      </c>
      <c r="B1662" s="20" t="s">
        <v>870</v>
      </c>
      <c r="C1662" s="20" t="s">
        <v>1965</v>
      </c>
      <c r="D1662" s="20" t="s">
        <v>3740</v>
      </c>
      <c r="E1662" s="20" t="s">
        <v>3752</v>
      </c>
      <c r="F1662" s="20" t="s">
        <v>3425</v>
      </c>
      <c r="K1662" s="20" t="s">
        <v>2916</v>
      </c>
      <c r="L1662" s="20" t="s">
        <v>1980</v>
      </c>
      <c r="N1662" s="12">
        <f t="shared" si="167"/>
        <v>62.75</v>
      </c>
      <c r="O1662" s="12">
        <f t="shared" si="162"/>
        <v>3.1375</v>
      </c>
      <c r="P1662" s="26">
        <v>40</v>
      </c>
      <c r="Q1662" s="30">
        <f t="shared" si="163"/>
        <v>10</v>
      </c>
      <c r="R1662" s="3">
        <f t="shared" si="164"/>
        <v>16</v>
      </c>
      <c r="S1662" s="3">
        <f t="shared" si="165"/>
        <v>16</v>
      </c>
      <c r="T1662" s="3">
        <f t="shared" si="166"/>
        <v>0</v>
      </c>
      <c r="U1662" s="29">
        <v>6</v>
      </c>
      <c r="V1662" s="10">
        <v>9</v>
      </c>
      <c r="W1662" s="32">
        <v>6</v>
      </c>
      <c r="X1662" s="29">
        <v>11</v>
      </c>
      <c r="Y1662" s="32">
        <v>4</v>
      </c>
      <c r="Z1662" s="32">
        <v>2</v>
      </c>
      <c r="AA1662" s="32">
        <v>10</v>
      </c>
      <c r="AB1662" s="34">
        <v>0</v>
      </c>
      <c r="AC1662" s="34">
        <v>0</v>
      </c>
      <c r="AD1662" s="34">
        <v>0</v>
      </c>
    </row>
    <row r="1663" spans="1:30" ht="12.75">
      <c r="A1663" s="11">
        <v>1125</v>
      </c>
      <c r="B1663" s="20" t="s">
        <v>870</v>
      </c>
      <c r="C1663" s="20" t="s">
        <v>1965</v>
      </c>
      <c r="D1663" s="20" t="s">
        <v>3740</v>
      </c>
      <c r="E1663" s="20" t="s">
        <v>3752</v>
      </c>
      <c r="F1663" s="20" t="s">
        <v>3425</v>
      </c>
      <c r="K1663" s="20" t="s">
        <v>2916</v>
      </c>
      <c r="L1663" s="20" t="s">
        <v>1979</v>
      </c>
      <c r="N1663" s="12">
        <f t="shared" si="167"/>
        <v>62.75</v>
      </c>
      <c r="O1663" s="12">
        <f t="shared" si="162"/>
        <v>3.1375</v>
      </c>
      <c r="P1663" s="26">
        <v>40</v>
      </c>
      <c r="Q1663" s="30">
        <f t="shared" si="163"/>
        <v>10</v>
      </c>
      <c r="R1663" s="3">
        <f t="shared" si="164"/>
        <v>16</v>
      </c>
      <c r="S1663" s="3">
        <f t="shared" si="165"/>
        <v>16</v>
      </c>
      <c r="T1663" s="3">
        <f t="shared" si="166"/>
        <v>0</v>
      </c>
      <c r="U1663" s="29">
        <v>6</v>
      </c>
      <c r="V1663" s="10">
        <v>9</v>
      </c>
      <c r="W1663" s="32">
        <v>6</v>
      </c>
      <c r="X1663" s="29">
        <v>11</v>
      </c>
      <c r="Y1663" s="32">
        <v>4</v>
      </c>
      <c r="Z1663" s="32">
        <v>2</v>
      </c>
      <c r="AA1663" s="32">
        <v>10</v>
      </c>
      <c r="AB1663" s="34">
        <v>0</v>
      </c>
      <c r="AC1663" s="34">
        <v>0</v>
      </c>
      <c r="AD1663" s="34">
        <v>0</v>
      </c>
    </row>
    <row r="1664" spans="1:30" ht="12.75">
      <c r="A1664" s="11">
        <v>187500</v>
      </c>
      <c r="B1664" s="20" t="s">
        <v>870</v>
      </c>
      <c r="C1664" s="20" t="s">
        <v>5660</v>
      </c>
      <c r="D1664" s="20" t="s">
        <v>3740</v>
      </c>
      <c r="E1664" s="20" t="s">
        <v>3752</v>
      </c>
      <c r="F1664" s="20" t="s">
        <v>3425</v>
      </c>
      <c r="K1664" s="20" t="s">
        <v>5765</v>
      </c>
      <c r="L1664" s="20" t="s">
        <v>5766</v>
      </c>
      <c r="N1664" s="12">
        <f t="shared" si="168" ref="N1664:N1684">2*S1664+2*T1664+U1664+1.5*V1664+1.25*W1664+0.25*X1664+1</f>
        <v>62.75</v>
      </c>
      <c r="O1664" s="12">
        <f t="shared" si="162"/>
        <v>3.1375</v>
      </c>
      <c r="P1664" s="26">
        <v>40</v>
      </c>
      <c r="Q1664" s="30">
        <f t="shared" si="163"/>
        <v>10</v>
      </c>
      <c r="R1664" s="3">
        <f t="shared" si="164"/>
        <v>16</v>
      </c>
      <c r="S1664" s="3">
        <f t="shared" si="165"/>
        <v>16</v>
      </c>
      <c r="T1664" s="3">
        <f t="shared" si="166"/>
        <v>0</v>
      </c>
      <c r="U1664" s="29">
        <v>6</v>
      </c>
      <c r="V1664" s="10">
        <v>9</v>
      </c>
      <c r="W1664" s="32">
        <v>6</v>
      </c>
      <c r="X1664" s="29">
        <v>11</v>
      </c>
      <c r="Y1664" s="32">
        <v>4</v>
      </c>
      <c r="Z1664" s="32">
        <v>2</v>
      </c>
      <c r="AA1664" s="32">
        <v>10</v>
      </c>
      <c r="AB1664" s="34">
        <v>0</v>
      </c>
      <c r="AC1664" s="34">
        <v>0</v>
      </c>
      <c r="AD1664" s="34">
        <v>0</v>
      </c>
    </row>
    <row r="1665" spans="1:30" ht="12.75">
      <c r="A1665" s="11">
        <v>4950</v>
      </c>
      <c r="B1665" s="20" t="s">
        <v>872</v>
      </c>
      <c r="D1665" s="20" t="s">
        <v>3740</v>
      </c>
      <c r="E1665" s="20" t="s">
        <v>3752</v>
      </c>
      <c r="F1665" s="20" t="s">
        <v>3425</v>
      </c>
      <c r="J1665" s="20" t="s">
        <v>7812</v>
      </c>
      <c r="K1665" s="20" t="s">
        <v>2916</v>
      </c>
      <c r="L1665" s="20" t="s">
        <v>8141</v>
      </c>
      <c r="N1665" s="12">
        <f t="shared" si="168"/>
        <v>62</v>
      </c>
      <c r="O1665" s="12">
        <f t="shared" si="162"/>
        <v>3.10</v>
      </c>
      <c r="P1665" s="26">
        <v>40</v>
      </c>
      <c r="Q1665" s="30">
        <f t="shared" si="163"/>
        <v>10</v>
      </c>
      <c r="R1665" s="3">
        <f t="shared" si="164"/>
        <v>16</v>
      </c>
      <c r="S1665" s="3">
        <f t="shared" si="165"/>
        <v>16</v>
      </c>
      <c r="T1665" s="3">
        <f t="shared" si="166"/>
        <v>0</v>
      </c>
      <c r="U1665" s="29">
        <v>6</v>
      </c>
      <c r="V1665" s="10">
        <v>8</v>
      </c>
      <c r="W1665" s="32">
        <v>6</v>
      </c>
      <c r="X1665" s="29">
        <v>14</v>
      </c>
      <c r="Y1665" s="32">
        <v>4</v>
      </c>
      <c r="Z1665" s="32">
        <v>2</v>
      </c>
      <c r="AA1665" s="32">
        <v>10</v>
      </c>
      <c r="AB1665" s="34">
        <v>0</v>
      </c>
      <c r="AC1665" s="34">
        <v>0</v>
      </c>
      <c r="AD1665" s="34">
        <v>0</v>
      </c>
    </row>
    <row r="1666" spans="1:30" ht="12.75">
      <c r="A1666" s="11">
        <v>112</v>
      </c>
      <c r="B1666" s="20" t="s">
        <v>871</v>
      </c>
      <c r="C1666" s="20" t="s">
        <v>1666</v>
      </c>
      <c r="D1666" s="20" t="s">
        <v>3740</v>
      </c>
      <c r="E1666" s="20" t="s">
        <v>3752</v>
      </c>
      <c r="F1666" s="20" t="s">
        <v>3425</v>
      </c>
      <c r="K1666" s="20" t="s">
        <v>784</v>
      </c>
      <c r="L1666" s="20" t="s">
        <v>1674</v>
      </c>
      <c r="N1666" s="12">
        <f t="shared" si="168"/>
        <v>59.75</v>
      </c>
      <c r="O1666" s="12">
        <f t="shared" si="169" ref="O1666:O1729">N1666/(P1666*0.5)</f>
        <v>2.39</v>
      </c>
      <c r="P1666" s="26">
        <v>50</v>
      </c>
      <c r="Q1666" s="30">
        <f t="shared" si="170" ref="Q1666:Q1729">MAX(Y1666:AD1666)</f>
        <v>10</v>
      </c>
      <c r="R1666" s="3">
        <f t="shared" si="171" ref="R1666:R1729">SUM(Y1666:AD1666)</f>
        <v>15</v>
      </c>
      <c r="S1666" s="3">
        <f t="shared" si="172" ref="S1666:S1729">SUM(Y1666:AA1666)</f>
        <v>15</v>
      </c>
      <c r="T1666" s="3">
        <f t="shared" si="173" ref="T1666:T1729">SUM(AB1666:AD1666)</f>
        <v>0</v>
      </c>
      <c r="U1666" s="29">
        <v>7</v>
      </c>
      <c r="V1666" s="10">
        <v>8</v>
      </c>
      <c r="W1666" s="32">
        <v>6</v>
      </c>
      <c r="X1666" s="29">
        <v>9</v>
      </c>
      <c r="Y1666" s="32">
        <v>4</v>
      </c>
      <c r="Z1666" s="32">
        <v>1</v>
      </c>
      <c r="AA1666" s="32">
        <v>10</v>
      </c>
      <c r="AB1666" s="34">
        <v>0</v>
      </c>
      <c r="AC1666" s="34">
        <v>0</v>
      </c>
      <c r="AD1666" s="34">
        <v>0</v>
      </c>
    </row>
    <row r="1667" spans="1:30" ht="12.75">
      <c r="A1667" s="11">
        <v>56</v>
      </c>
      <c r="B1667" s="20" t="s">
        <v>875</v>
      </c>
      <c r="C1667" s="20" t="s">
        <v>5004</v>
      </c>
      <c r="D1667" s="20" t="s">
        <v>3740</v>
      </c>
      <c r="E1667" s="20" t="s">
        <v>3752</v>
      </c>
      <c r="F1667" s="20" t="s">
        <v>3425</v>
      </c>
      <c r="K1667" s="20" t="s">
        <v>2914</v>
      </c>
      <c r="L1667" s="20" t="s">
        <v>4985</v>
      </c>
      <c r="N1667" s="12">
        <f t="shared" si="168"/>
        <v>59.75</v>
      </c>
      <c r="O1667" s="12">
        <f t="shared" si="169"/>
        <v>2.39</v>
      </c>
      <c r="P1667" s="26">
        <v>50</v>
      </c>
      <c r="Q1667" s="30">
        <f t="shared" si="170"/>
        <v>10</v>
      </c>
      <c r="R1667" s="3">
        <f t="shared" si="171"/>
        <v>15</v>
      </c>
      <c r="S1667" s="3">
        <f t="shared" si="172"/>
        <v>15</v>
      </c>
      <c r="T1667" s="3">
        <f t="shared" si="173"/>
        <v>0</v>
      </c>
      <c r="U1667" s="29">
        <v>7</v>
      </c>
      <c r="V1667" s="10">
        <v>8</v>
      </c>
      <c r="W1667" s="32">
        <v>6</v>
      </c>
      <c r="X1667" s="29">
        <v>9</v>
      </c>
      <c r="Y1667" s="32">
        <v>4</v>
      </c>
      <c r="Z1667" s="32">
        <v>1</v>
      </c>
      <c r="AA1667" s="32">
        <v>10</v>
      </c>
      <c r="AB1667" s="34">
        <v>0</v>
      </c>
      <c r="AC1667" s="34">
        <v>0</v>
      </c>
      <c r="AD1667" s="34">
        <v>0</v>
      </c>
    </row>
    <row r="1668" spans="1:30" ht="12.75">
      <c r="A1668" s="11">
        <v>3750</v>
      </c>
      <c r="B1668" s="20" t="s">
        <v>872</v>
      </c>
      <c r="C1668" s="20" t="s">
        <v>7663</v>
      </c>
      <c r="D1668" s="20" t="s">
        <v>3740</v>
      </c>
      <c r="E1668" s="20" t="s">
        <v>3752</v>
      </c>
      <c r="F1668" s="20" t="s">
        <v>3425</v>
      </c>
      <c r="G1668" s="48" t="s">
        <v>5498</v>
      </c>
      <c r="K1668" s="20" t="s">
        <v>784</v>
      </c>
      <c r="L1668" s="20" t="s">
        <v>3802</v>
      </c>
      <c r="N1668" s="12">
        <f t="shared" si="168"/>
        <v>59.75</v>
      </c>
      <c r="O1668" s="12">
        <f t="shared" si="169"/>
        <v>2.39</v>
      </c>
      <c r="P1668" s="26">
        <v>50</v>
      </c>
      <c r="Q1668" s="30">
        <f t="shared" si="170"/>
        <v>10</v>
      </c>
      <c r="R1668" s="3">
        <f t="shared" si="171"/>
        <v>15</v>
      </c>
      <c r="S1668" s="3">
        <f t="shared" si="172"/>
        <v>15</v>
      </c>
      <c r="T1668" s="3">
        <f t="shared" si="173"/>
        <v>0</v>
      </c>
      <c r="U1668" s="29">
        <v>7</v>
      </c>
      <c r="V1668" s="10">
        <v>8</v>
      </c>
      <c r="W1668" s="32">
        <v>6</v>
      </c>
      <c r="X1668" s="29">
        <v>9</v>
      </c>
      <c r="Y1668" s="32">
        <v>4</v>
      </c>
      <c r="Z1668" s="32">
        <v>1</v>
      </c>
      <c r="AA1668" s="32">
        <v>10</v>
      </c>
      <c r="AB1668" s="34">
        <v>0</v>
      </c>
      <c r="AC1668" s="34">
        <v>0</v>
      </c>
      <c r="AD1668" s="34">
        <v>0</v>
      </c>
    </row>
    <row r="1669" spans="1:30" ht="12.75">
      <c r="A1669" s="11">
        <v>1563</v>
      </c>
      <c r="B1669" s="20" t="s">
        <v>868</v>
      </c>
      <c r="C1669" s="20" t="s">
        <v>7659</v>
      </c>
      <c r="D1669" s="20" t="s">
        <v>3740</v>
      </c>
      <c r="E1669" s="20" t="s">
        <v>3752</v>
      </c>
      <c r="F1669" s="20" t="s">
        <v>3425</v>
      </c>
      <c r="K1669" s="20" t="s">
        <v>784</v>
      </c>
      <c r="L1669" s="20" t="s">
        <v>5792</v>
      </c>
      <c r="N1669" s="12">
        <f t="shared" si="168"/>
        <v>55.25</v>
      </c>
      <c r="O1669" s="12">
        <f t="shared" si="169"/>
        <v>3.6833333333333331</v>
      </c>
      <c r="P1669" s="26">
        <v>30</v>
      </c>
      <c r="Q1669" s="30">
        <f t="shared" si="170"/>
        <v>9</v>
      </c>
      <c r="R1669" s="3">
        <f t="shared" si="171"/>
        <v>13</v>
      </c>
      <c r="S1669" s="3">
        <f t="shared" si="172"/>
        <v>13</v>
      </c>
      <c r="T1669" s="3">
        <f t="shared" si="173"/>
        <v>0</v>
      </c>
      <c r="U1669" s="29">
        <v>6</v>
      </c>
      <c r="V1669" s="10">
        <v>10</v>
      </c>
      <c r="W1669" s="32">
        <v>4</v>
      </c>
      <c r="X1669" s="29">
        <v>9</v>
      </c>
      <c r="Y1669" s="32">
        <v>3</v>
      </c>
      <c r="Z1669" s="32">
        <v>1</v>
      </c>
      <c r="AA1669" s="32">
        <v>9</v>
      </c>
      <c r="AB1669" s="34">
        <v>0</v>
      </c>
      <c r="AC1669" s="34">
        <v>0</v>
      </c>
      <c r="AD1669" s="34">
        <v>0</v>
      </c>
    </row>
    <row r="1670" spans="2:30" ht="12.75">
      <c r="B1670" s="20" t="s">
        <v>874</v>
      </c>
      <c r="C1670" s="20" t="s">
        <v>5417</v>
      </c>
      <c r="D1670" s="20" t="s">
        <v>3740</v>
      </c>
      <c r="E1670" s="20" t="s">
        <v>3752</v>
      </c>
      <c r="F1670" s="20" t="s">
        <v>3425</v>
      </c>
      <c r="K1670" s="20" t="s">
        <v>2914</v>
      </c>
      <c r="L1670" s="20" t="s">
        <v>5418</v>
      </c>
      <c r="N1670" s="12">
        <f t="shared" si="168"/>
        <v>81</v>
      </c>
      <c r="O1670" s="12">
        <f t="shared" si="169"/>
        <v>2.9454545454545453</v>
      </c>
      <c r="P1670" s="26">
        <v>55</v>
      </c>
      <c r="Q1670" s="30">
        <f t="shared" si="170"/>
        <v>9</v>
      </c>
      <c r="R1670" s="3">
        <f t="shared" si="171"/>
        <v>23</v>
      </c>
      <c r="S1670" s="3">
        <f t="shared" si="172"/>
        <v>23</v>
      </c>
      <c r="T1670" s="3">
        <f t="shared" si="173"/>
        <v>0</v>
      </c>
      <c r="U1670" s="29">
        <v>6</v>
      </c>
      <c r="V1670" s="10">
        <v>9</v>
      </c>
      <c r="W1670" s="32">
        <v>8</v>
      </c>
      <c r="X1670" s="29">
        <v>18</v>
      </c>
      <c r="Y1670" s="32">
        <v>9</v>
      </c>
      <c r="Z1670" s="32">
        <v>5</v>
      </c>
      <c r="AA1670" s="32">
        <v>9</v>
      </c>
      <c r="AB1670" s="34">
        <v>0</v>
      </c>
      <c r="AC1670" s="34">
        <v>0</v>
      </c>
      <c r="AD1670" s="34">
        <v>0</v>
      </c>
    </row>
    <row r="1671" spans="1:30" ht="12.75">
      <c r="A1671" s="11">
        <v>562</v>
      </c>
      <c r="B1671" s="20" t="s">
        <v>871</v>
      </c>
      <c r="C1671" s="20" t="s">
        <v>1666</v>
      </c>
      <c r="D1671" s="20" t="s">
        <v>3740</v>
      </c>
      <c r="E1671" s="20" t="s">
        <v>3752</v>
      </c>
      <c r="F1671" s="20" t="s">
        <v>3425</v>
      </c>
      <c r="K1671" s="20" t="s">
        <v>2916</v>
      </c>
      <c r="L1671" s="20" t="s">
        <v>1675</v>
      </c>
      <c r="N1671" s="12">
        <f t="shared" si="168"/>
        <v>58.75</v>
      </c>
      <c r="O1671" s="12">
        <f t="shared" si="169"/>
        <v>2.9375</v>
      </c>
      <c r="P1671" s="26">
        <v>40</v>
      </c>
      <c r="Q1671" s="30">
        <f t="shared" si="170"/>
        <v>9</v>
      </c>
      <c r="R1671" s="3">
        <f t="shared" si="171"/>
        <v>15</v>
      </c>
      <c r="S1671" s="3">
        <f t="shared" si="172"/>
        <v>15</v>
      </c>
      <c r="T1671" s="3">
        <f t="shared" si="173"/>
        <v>0</v>
      </c>
      <c r="U1671" s="29">
        <v>6</v>
      </c>
      <c r="V1671" s="10">
        <v>8</v>
      </c>
      <c r="W1671" s="32">
        <v>6</v>
      </c>
      <c r="X1671" s="29">
        <v>9</v>
      </c>
      <c r="Y1671" s="32">
        <v>4</v>
      </c>
      <c r="Z1671" s="32">
        <v>2</v>
      </c>
      <c r="AA1671" s="32">
        <v>9</v>
      </c>
      <c r="AB1671" s="34">
        <v>0</v>
      </c>
      <c r="AC1671" s="34">
        <v>0</v>
      </c>
      <c r="AD1671" s="34">
        <v>0</v>
      </c>
    </row>
    <row r="1672" spans="1:30" ht="12.75">
      <c r="A1672" s="11">
        <v>6425</v>
      </c>
      <c r="B1672" s="20" t="s">
        <v>870</v>
      </c>
      <c r="C1672" s="20" t="s">
        <v>1241</v>
      </c>
      <c r="D1672" s="20" t="s">
        <v>3740</v>
      </c>
      <c r="E1672" s="20" t="s">
        <v>3752</v>
      </c>
      <c r="F1672" s="20" t="s">
        <v>3425</v>
      </c>
      <c r="K1672" s="20" t="s">
        <v>2914</v>
      </c>
      <c r="L1672" s="20" t="s">
        <v>2357</v>
      </c>
      <c r="N1672" s="12">
        <f t="shared" si="168"/>
        <v>42.25</v>
      </c>
      <c r="O1672" s="12">
        <f t="shared" si="169"/>
        <v>1.69</v>
      </c>
      <c r="P1672" s="26">
        <v>50</v>
      </c>
      <c r="Q1672" s="30">
        <f t="shared" si="170"/>
        <v>9</v>
      </c>
      <c r="R1672" s="3">
        <f t="shared" si="171"/>
        <v>9</v>
      </c>
      <c r="S1672" s="3">
        <f t="shared" si="172"/>
        <v>9</v>
      </c>
      <c r="T1672" s="3">
        <f t="shared" si="173"/>
        <v>0</v>
      </c>
      <c r="U1672" s="29">
        <v>5</v>
      </c>
      <c r="V1672" s="10">
        <v>6</v>
      </c>
      <c r="W1672" s="32">
        <v>6</v>
      </c>
      <c r="X1672" s="29">
        <v>7</v>
      </c>
      <c r="Y1672" s="32">
        <v>0</v>
      </c>
      <c r="Z1672" s="32">
        <v>0</v>
      </c>
      <c r="AA1672" s="32">
        <v>9</v>
      </c>
      <c r="AB1672" s="34">
        <v>0</v>
      </c>
      <c r="AC1672" s="34">
        <v>0</v>
      </c>
      <c r="AD1672" s="34">
        <v>0</v>
      </c>
    </row>
    <row r="1673" spans="1:30" ht="12.75">
      <c r="A1673" s="11">
        <v>3750</v>
      </c>
      <c r="B1673" s="20" t="s">
        <v>870</v>
      </c>
      <c r="C1673" s="20" t="s">
        <v>4078</v>
      </c>
      <c r="D1673" s="20" t="s">
        <v>3740</v>
      </c>
      <c r="E1673" s="20" t="s">
        <v>3752</v>
      </c>
      <c r="F1673" s="20" t="s">
        <v>3425</v>
      </c>
      <c r="K1673" s="20" t="s">
        <v>4033</v>
      </c>
      <c r="L1673" s="20" t="s">
        <v>4034</v>
      </c>
      <c r="N1673" s="12">
        <f t="shared" si="168"/>
        <v>42.25</v>
      </c>
      <c r="O1673" s="12">
        <f t="shared" si="169"/>
        <v>1.69</v>
      </c>
      <c r="P1673" s="26">
        <v>50</v>
      </c>
      <c r="Q1673" s="30">
        <f t="shared" si="170"/>
        <v>9</v>
      </c>
      <c r="R1673" s="3">
        <f t="shared" si="171"/>
        <v>9</v>
      </c>
      <c r="S1673" s="3">
        <f t="shared" si="172"/>
        <v>9</v>
      </c>
      <c r="T1673" s="3">
        <f t="shared" si="173"/>
        <v>0</v>
      </c>
      <c r="U1673" s="29">
        <v>5</v>
      </c>
      <c r="V1673" s="10">
        <v>6</v>
      </c>
      <c r="W1673" s="32">
        <v>6</v>
      </c>
      <c r="X1673" s="29">
        <v>7</v>
      </c>
      <c r="Y1673" s="32">
        <v>0</v>
      </c>
      <c r="Z1673" s="32">
        <v>0</v>
      </c>
      <c r="AA1673" s="32">
        <v>9</v>
      </c>
      <c r="AB1673" s="34">
        <v>0</v>
      </c>
      <c r="AC1673" s="34">
        <v>0</v>
      </c>
      <c r="AD1673" s="34">
        <v>0</v>
      </c>
    </row>
    <row r="1674" spans="1:30" ht="12.75">
      <c r="A1674" s="11">
        <v>1250</v>
      </c>
      <c r="B1674" s="20" t="s">
        <v>870</v>
      </c>
      <c r="C1674" s="20" t="s">
        <v>5817</v>
      </c>
      <c r="D1674" s="20" t="s">
        <v>3740</v>
      </c>
      <c r="E1674" s="20" t="s">
        <v>3752</v>
      </c>
      <c r="F1674" s="20" t="s">
        <v>3425</v>
      </c>
      <c r="K1674" s="20" t="s">
        <v>2914</v>
      </c>
      <c r="L1674" s="20" t="s">
        <v>5898</v>
      </c>
      <c r="N1674" s="12">
        <f t="shared" si="168"/>
        <v>42.25</v>
      </c>
      <c r="O1674" s="12">
        <f t="shared" si="169"/>
        <v>1.69</v>
      </c>
      <c r="P1674" s="26">
        <v>50</v>
      </c>
      <c r="Q1674" s="30">
        <f t="shared" si="170"/>
        <v>9</v>
      </c>
      <c r="R1674" s="3">
        <f t="shared" si="171"/>
        <v>9</v>
      </c>
      <c r="S1674" s="3">
        <f t="shared" si="172"/>
        <v>9</v>
      </c>
      <c r="T1674" s="3">
        <f t="shared" si="173"/>
        <v>0</v>
      </c>
      <c r="U1674" s="29">
        <v>5</v>
      </c>
      <c r="V1674" s="10">
        <v>6</v>
      </c>
      <c r="W1674" s="32">
        <v>6</v>
      </c>
      <c r="X1674" s="29">
        <v>7</v>
      </c>
      <c r="Y1674" s="32">
        <v>0</v>
      </c>
      <c r="Z1674" s="32">
        <v>0</v>
      </c>
      <c r="AA1674" s="32">
        <v>9</v>
      </c>
      <c r="AB1674" s="34">
        <v>0</v>
      </c>
      <c r="AC1674" s="34">
        <v>0</v>
      </c>
      <c r="AD1674" s="34">
        <v>0</v>
      </c>
    </row>
    <row r="1675" spans="1:30" ht="12.75">
      <c r="A1675" s="11">
        <v>56</v>
      </c>
      <c r="B1675" s="20" t="s">
        <v>871</v>
      </c>
      <c r="C1675" s="20" t="s">
        <v>1619</v>
      </c>
      <c r="D1675" s="20" t="s">
        <v>3740</v>
      </c>
      <c r="E1675" s="20" t="s">
        <v>3752</v>
      </c>
      <c r="F1675" s="20" t="s">
        <v>3425</v>
      </c>
      <c r="K1675" s="20" t="s">
        <v>784</v>
      </c>
      <c r="L1675" s="20" t="s">
        <v>784</v>
      </c>
      <c r="N1675" s="12">
        <f t="shared" si="168"/>
        <v>42.25</v>
      </c>
      <c r="O1675" s="12">
        <f t="shared" si="169"/>
        <v>1.69</v>
      </c>
      <c r="P1675" s="26">
        <v>50</v>
      </c>
      <c r="Q1675" s="30">
        <f t="shared" si="170"/>
        <v>9</v>
      </c>
      <c r="R1675" s="3">
        <f t="shared" si="171"/>
        <v>9</v>
      </c>
      <c r="S1675" s="3">
        <f t="shared" si="172"/>
        <v>9</v>
      </c>
      <c r="T1675" s="3">
        <f t="shared" si="173"/>
        <v>0</v>
      </c>
      <c r="U1675" s="29">
        <v>5</v>
      </c>
      <c r="V1675" s="10">
        <v>6</v>
      </c>
      <c r="W1675" s="32">
        <v>6</v>
      </c>
      <c r="X1675" s="29">
        <v>7</v>
      </c>
      <c r="Y1675" s="32">
        <v>0</v>
      </c>
      <c r="Z1675" s="32">
        <v>0</v>
      </c>
      <c r="AA1675" s="32">
        <v>9</v>
      </c>
      <c r="AB1675" s="34">
        <v>0</v>
      </c>
      <c r="AC1675" s="34">
        <v>0</v>
      </c>
      <c r="AD1675" s="34">
        <v>0</v>
      </c>
    </row>
    <row r="1676" spans="1:30" ht="12.75">
      <c r="A1676" s="11">
        <v>1437500</v>
      </c>
      <c r="B1676" s="20" t="s">
        <v>871</v>
      </c>
      <c r="C1676" s="20" t="s">
        <v>2245</v>
      </c>
      <c r="D1676" s="20" t="s">
        <v>3740</v>
      </c>
      <c r="E1676" s="20" t="s">
        <v>3752</v>
      </c>
      <c r="F1676" s="20" t="s">
        <v>3425</v>
      </c>
      <c r="K1676" s="20" t="s">
        <v>2914</v>
      </c>
      <c r="L1676" s="20" t="s">
        <v>2242</v>
      </c>
      <c r="N1676" s="12">
        <f t="shared" si="168"/>
        <v>42.25</v>
      </c>
      <c r="O1676" s="12">
        <f t="shared" si="169"/>
        <v>1.69</v>
      </c>
      <c r="P1676" s="26">
        <v>50</v>
      </c>
      <c r="Q1676" s="30">
        <f t="shared" si="170"/>
        <v>9</v>
      </c>
      <c r="R1676" s="3">
        <f t="shared" si="171"/>
        <v>9</v>
      </c>
      <c r="S1676" s="3">
        <f t="shared" si="172"/>
        <v>9</v>
      </c>
      <c r="T1676" s="3">
        <f t="shared" si="173"/>
        <v>0</v>
      </c>
      <c r="U1676" s="29">
        <v>5</v>
      </c>
      <c r="V1676" s="10">
        <v>6</v>
      </c>
      <c r="W1676" s="32">
        <v>6</v>
      </c>
      <c r="X1676" s="29">
        <v>7</v>
      </c>
      <c r="Y1676" s="32">
        <v>0</v>
      </c>
      <c r="Z1676" s="32">
        <v>0</v>
      </c>
      <c r="AA1676" s="32">
        <v>9</v>
      </c>
      <c r="AB1676" s="34">
        <v>0</v>
      </c>
      <c r="AC1676" s="34">
        <v>0</v>
      </c>
      <c r="AD1676" s="34">
        <v>0</v>
      </c>
    </row>
    <row r="1677" spans="1:30" ht="12.75">
      <c r="A1677" s="11">
        <v>1437500</v>
      </c>
      <c r="B1677" s="20" t="s">
        <v>871</v>
      </c>
      <c r="C1677" s="20" t="s">
        <v>2245</v>
      </c>
      <c r="D1677" s="20" t="s">
        <v>3740</v>
      </c>
      <c r="E1677" s="20" t="s">
        <v>3752</v>
      </c>
      <c r="F1677" s="20" t="s">
        <v>3425</v>
      </c>
      <c r="K1677" s="20" t="s">
        <v>2914</v>
      </c>
      <c r="L1677" s="20" t="s">
        <v>2243</v>
      </c>
      <c r="N1677" s="12">
        <f t="shared" si="168"/>
        <v>42.25</v>
      </c>
      <c r="O1677" s="12">
        <f t="shared" si="169"/>
        <v>1.69</v>
      </c>
      <c r="P1677" s="26">
        <v>50</v>
      </c>
      <c r="Q1677" s="30">
        <f t="shared" si="170"/>
        <v>9</v>
      </c>
      <c r="R1677" s="3">
        <f t="shared" si="171"/>
        <v>9</v>
      </c>
      <c r="S1677" s="3">
        <f t="shared" si="172"/>
        <v>9</v>
      </c>
      <c r="T1677" s="3">
        <f t="shared" si="173"/>
        <v>0</v>
      </c>
      <c r="U1677" s="29">
        <v>5</v>
      </c>
      <c r="V1677" s="10">
        <v>6</v>
      </c>
      <c r="W1677" s="32">
        <v>6</v>
      </c>
      <c r="X1677" s="29">
        <v>7</v>
      </c>
      <c r="Y1677" s="32">
        <v>0</v>
      </c>
      <c r="Z1677" s="32">
        <v>0</v>
      </c>
      <c r="AA1677" s="32">
        <v>9</v>
      </c>
      <c r="AB1677" s="34">
        <v>0</v>
      </c>
      <c r="AC1677" s="34">
        <v>0</v>
      </c>
      <c r="AD1677" s="34">
        <v>0</v>
      </c>
    </row>
    <row r="1678" spans="1:30" ht="12.75">
      <c r="A1678" s="11">
        <v>1437500</v>
      </c>
      <c r="B1678" s="20" t="s">
        <v>871</v>
      </c>
      <c r="C1678" s="20" t="s">
        <v>2245</v>
      </c>
      <c r="D1678" s="20" t="s">
        <v>3740</v>
      </c>
      <c r="E1678" s="20" t="s">
        <v>3752</v>
      </c>
      <c r="F1678" s="20" t="s">
        <v>3425</v>
      </c>
      <c r="K1678" s="20" t="s">
        <v>2914</v>
      </c>
      <c r="L1678" s="20" t="s">
        <v>2244</v>
      </c>
      <c r="N1678" s="12">
        <f t="shared" si="168"/>
        <v>42.25</v>
      </c>
      <c r="O1678" s="12">
        <f t="shared" si="169"/>
        <v>1.69</v>
      </c>
      <c r="P1678" s="26">
        <v>50</v>
      </c>
      <c r="Q1678" s="30">
        <f t="shared" si="170"/>
        <v>9</v>
      </c>
      <c r="R1678" s="3">
        <f t="shared" si="171"/>
        <v>9</v>
      </c>
      <c r="S1678" s="3">
        <f t="shared" si="172"/>
        <v>9</v>
      </c>
      <c r="T1678" s="3">
        <f t="shared" si="173"/>
        <v>0</v>
      </c>
      <c r="U1678" s="29">
        <v>5</v>
      </c>
      <c r="V1678" s="10">
        <v>6</v>
      </c>
      <c r="W1678" s="32">
        <v>6</v>
      </c>
      <c r="X1678" s="29">
        <v>7</v>
      </c>
      <c r="Y1678" s="32">
        <v>0</v>
      </c>
      <c r="Z1678" s="32">
        <v>0</v>
      </c>
      <c r="AA1678" s="32">
        <v>9</v>
      </c>
      <c r="AB1678" s="34">
        <v>0</v>
      </c>
      <c r="AC1678" s="34">
        <v>0</v>
      </c>
      <c r="AD1678" s="34">
        <v>0</v>
      </c>
    </row>
    <row r="1679" spans="1:30" ht="12.75">
      <c r="A1679" s="11">
        <v>3125</v>
      </c>
      <c r="B1679" s="20" t="s">
        <v>871</v>
      </c>
      <c r="C1679" s="20" t="s">
        <v>3563</v>
      </c>
      <c r="D1679" s="20" t="s">
        <v>3740</v>
      </c>
      <c r="E1679" s="20" t="s">
        <v>3752</v>
      </c>
      <c r="F1679" s="20" t="s">
        <v>3425</v>
      </c>
      <c r="K1679" s="20" t="s">
        <v>2914</v>
      </c>
      <c r="L1679" s="20" t="s">
        <v>3606</v>
      </c>
      <c r="N1679" s="12">
        <f t="shared" si="168"/>
        <v>42.25</v>
      </c>
      <c r="O1679" s="12">
        <f t="shared" si="169"/>
        <v>1.69</v>
      </c>
      <c r="P1679" s="26">
        <v>50</v>
      </c>
      <c r="Q1679" s="30">
        <f t="shared" si="170"/>
        <v>9</v>
      </c>
      <c r="R1679" s="3">
        <f t="shared" si="171"/>
        <v>9</v>
      </c>
      <c r="S1679" s="3">
        <f t="shared" si="172"/>
        <v>9</v>
      </c>
      <c r="T1679" s="3">
        <f t="shared" si="173"/>
        <v>0</v>
      </c>
      <c r="U1679" s="29">
        <v>5</v>
      </c>
      <c r="V1679" s="10">
        <v>6</v>
      </c>
      <c r="W1679" s="32">
        <v>6</v>
      </c>
      <c r="X1679" s="29">
        <v>7</v>
      </c>
      <c r="Y1679" s="32">
        <v>0</v>
      </c>
      <c r="Z1679" s="32">
        <v>0</v>
      </c>
      <c r="AA1679" s="32">
        <v>9</v>
      </c>
      <c r="AB1679" s="34">
        <v>0</v>
      </c>
      <c r="AC1679" s="34">
        <v>0</v>
      </c>
      <c r="AD1679" s="34">
        <v>0</v>
      </c>
    </row>
    <row r="1680" spans="1:30" ht="12.75">
      <c r="A1680" s="11">
        <v>22500</v>
      </c>
      <c r="B1680" s="20" t="s">
        <v>870</v>
      </c>
      <c r="C1680" s="20" t="s">
        <v>2934</v>
      </c>
      <c r="D1680" s="20" t="s">
        <v>3740</v>
      </c>
      <c r="E1680" s="20" t="s">
        <v>3752</v>
      </c>
      <c r="F1680" s="20" t="s">
        <v>3425</v>
      </c>
      <c r="K1680" s="20" t="s">
        <v>2914</v>
      </c>
      <c r="L1680" s="20" t="s">
        <v>2935</v>
      </c>
      <c r="N1680" s="12">
        <f t="shared" si="168"/>
        <v>74</v>
      </c>
      <c r="O1680" s="12">
        <f t="shared" si="169"/>
        <v>1.8734177215189873</v>
      </c>
      <c r="P1680" s="26">
        <v>79</v>
      </c>
      <c r="Q1680" s="30">
        <f t="shared" si="170"/>
        <v>9</v>
      </c>
      <c r="R1680" s="3">
        <f t="shared" si="171"/>
        <v>22</v>
      </c>
      <c r="S1680" s="3">
        <f t="shared" si="172"/>
        <v>22</v>
      </c>
      <c r="T1680" s="3">
        <f t="shared" si="173"/>
        <v>0</v>
      </c>
      <c r="U1680" s="29">
        <v>6</v>
      </c>
      <c r="V1680" s="10">
        <v>6</v>
      </c>
      <c r="W1680" s="32">
        <v>9</v>
      </c>
      <c r="X1680" s="29">
        <v>11</v>
      </c>
      <c r="Y1680" s="32">
        <v>8</v>
      </c>
      <c r="Z1680" s="32">
        <v>5</v>
      </c>
      <c r="AA1680" s="32">
        <v>9</v>
      </c>
      <c r="AB1680" s="34">
        <v>0</v>
      </c>
      <c r="AC1680" s="34">
        <v>0</v>
      </c>
      <c r="AD1680" s="34">
        <v>0</v>
      </c>
    </row>
    <row r="1681" spans="1:30" ht="12.75">
      <c r="A1681" s="11">
        <v>59000</v>
      </c>
      <c r="B1681" s="20" t="s">
        <v>870</v>
      </c>
      <c r="C1681" s="20" t="s">
        <v>628</v>
      </c>
      <c r="D1681" s="20" t="s">
        <v>3740</v>
      </c>
      <c r="E1681" s="20" t="s">
        <v>3752</v>
      </c>
      <c r="F1681" s="20" t="s">
        <v>3425</v>
      </c>
      <c r="K1681" s="20" t="s">
        <v>785</v>
      </c>
      <c r="L1681" s="20" t="s">
        <v>228</v>
      </c>
      <c r="N1681" s="12">
        <f t="shared" si="168"/>
        <v>55</v>
      </c>
      <c r="O1681" s="12">
        <f t="shared" si="169"/>
        <v>2</v>
      </c>
      <c r="P1681" s="26">
        <v>55</v>
      </c>
      <c r="Q1681" s="30">
        <f t="shared" si="170"/>
        <v>9</v>
      </c>
      <c r="R1681" s="3">
        <f t="shared" si="171"/>
        <v>17</v>
      </c>
      <c r="S1681" s="3">
        <f t="shared" si="172"/>
        <v>17</v>
      </c>
      <c r="T1681" s="3">
        <f t="shared" si="173"/>
        <v>0</v>
      </c>
      <c r="U1681" s="29">
        <v>4</v>
      </c>
      <c r="V1681" s="10">
        <v>5</v>
      </c>
      <c r="W1681" s="32">
        <v>5</v>
      </c>
      <c r="X1681" s="29">
        <v>9</v>
      </c>
      <c r="Y1681" s="32">
        <v>5</v>
      </c>
      <c r="Z1681" s="32">
        <v>3</v>
      </c>
      <c r="AA1681" s="32">
        <v>9</v>
      </c>
      <c r="AB1681" s="34">
        <v>0</v>
      </c>
      <c r="AC1681" s="34">
        <v>0</v>
      </c>
      <c r="AD1681" s="34">
        <v>0</v>
      </c>
    </row>
    <row r="1682" spans="1:30" ht="12.75">
      <c r="A1682" s="11">
        <v>3125</v>
      </c>
      <c r="B1682" s="20" t="s">
        <v>870</v>
      </c>
      <c r="C1682" s="20" t="s">
        <v>4079</v>
      </c>
      <c r="D1682" s="20" t="s">
        <v>3740</v>
      </c>
      <c r="E1682" s="20" t="s">
        <v>3752</v>
      </c>
      <c r="F1682" s="20" t="s">
        <v>3425</v>
      </c>
      <c r="K1682" s="20" t="s">
        <v>2914</v>
      </c>
      <c r="L1682" s="20" t="s">
        <v>4000</v>
      </c>
      <c r="N1682" s="12">
        <f t="shared" si="168"/>
        <v>52</v>
      </c>
      <c r="O1682" s="12">
        <f t="shared" si="169"/>
        <v>2.08</v>
      </c>
      <c r="P1682" s="26">
        <v>50</v>
      </c>
      <c r="Q1682" s="30">
        <f t="shared" si="170"/>
        <v>8</v>
      </c>
      <c r="R1682" s="3">
        <f t="shared" si="171"/>
        <v>13</v>
      </c>
      <c r="S1682" s="3">
        <f t="shared" si="172"/>
        <v>13</v>
      </c>
      <c r="T1682" s="3">
        <f t="shared" si="173"/>
        <v>0</v>
      </c>
      <c r="U1682" s="29">
        <v>5</v>
      </c>
      <c r="V1682" s="10">
        <v>8</v>
      </c>
      <c r="W1682" s="32">
        <v>5</v>
      </c>
      <c r="X1682" s="29">
        <v>7</v>
      </c>
      <c r="Y1682" s="32">
        <v>4</v>
      </c>
      <c r="Z1682" s="32">
        <v>1</v>
      </c>
      <c r="AA1682" s="32">
        <v>8</v>
      </c>
      <c r="AB1682" s="34">
        <v>0</v>
      </c>
      <c r="AC1682" s="34">
        <v>0</v>
      </c>
      <c r="AD1682" s="34">
        <v>0</v>
      </c>
    </row>
    <row r="1683" spans="1:30" ht="12.75">
      <c r="A1683" s="11">
        <v>4375</v>
      </c>
      <c r="B1683" s="20" t="s">
        <v>870</v>
      </c>
      <c r="C1683" s="20" t="s">
        <v>4079</v>
      </c>
      <c r="D1683" s="20" t="s">
        <v>3740</v>
      </c>
      <c r="E1683" s="20" t="s">
        <v>3752</v>
      </c>
      <c r="F1683" s="20" t="s">
        <v>3425</v>
      </c>
      <c r="K1683" s="20" t="s">
        <v>2914</v>
      </c>
      <c r="L1683" s="20" t="s">
        <v>4001</v>
      </c>
      <c r="N1683" s="12">
        <f t="shared" si="168"/>
        <v>52</v>
      </c>
      <c r="O1683" s="12">
        <f t="shared" si="169"/>
        <v>2.08</v>
      </c>
      <c r="P1683" s="26">
        <v>50</v>
      </c>
      <c r="Q1683" s="30">
        <f t="shared" si="170"/>
        <v>8</v>
      </c>
      <c r="R1683" s="3">
        <f t="shared" si="171"/>
        <v>13</v>
      </c>
      <c r="S1683" s="3">
        <f t="shared" si="172"/>
        <v>13</v>
      </c>
      <c r="T1683" s="3">
        <f t="shared" si="173"/>
        <v>0</v>
      </c>
      <c r="U1683" s="29">
        <v>5</v>
      </c>
      <c r="V1683" s="10">
        <v>8</v>
      </c>
      <c r="W1683" s="32">
        <v>5</v>
      </c>
      <c r="X1683" s="29">
        <v>7</v>
      </c>
      <c r="Y1683" s="32">
        <v>4</v>
      </c>
      <c r="Z1683" s="32">
        <v>1</v>
      </c>
      <c r="AA1683" s="32">
        <v>8</v>
      </c>
      <c r="AB1683" s="34">
        <v>0</v>
      </c>
      <c r="AC1683" s="34">
        <v>0</v>
      </c>
      <c r="AD1683" s="34">
        <v>0</v>
      </c>
    </row>
    <row r="1684" spans="1:30" ht="12.75">
      <c r="A1684" s="11">
        <v>1875</v>
      </c>
      <c r="B1684" s="20" t="s">
        <v>870</v>
      </c>
      <c r="C1684" s="20" t="s">
        <v>4079</v>
      </c>
      <c r="D1684" s="20" t="s">
        <v>3740</v>
      </c>
      <c r="E1684" s="20" t="s">
        <v>3752</v>
      </c>
      <c r="F1684" s="20" t="s">
        <v>3425</v>
      </c>
      <c r="K1684" s="20" t="s">
        <v>2914</v>
      </c>
      <c r="L1684" s="20" t="s">
        <v>3999</v>
      </c>
      <c r="N1684" s="12">
        <f t="shared" si="168"/>
        <v>52</v>
      </c>
      <c r="O1684" s="12">
        <f t="shared" si="169"/>
        <v>2.08</v>
      </c>
      <c r="P1684" s="26">
        <v>50</v>
      </c>
      <c r="Q1684" s="30">
        <f t="shared" si="170"/>
        <v>8</v>
      </c>
      <c r="R1684" s="3">
        <f t="shared" si="171"/>
        <v>13</v>
      </c>
      <c r="S1684" s="3">
        <f t="shared" si="172"/>
        <v>13</v>
      </c>
      <c r="T1684" s="3">
        <f t="shared" si="173"/>
        <v>0</v>
      </c>
      <c r="U1684" s="29">
        <v>5</v>
      </c>
      <c r="V1684" s="10">
        <v>8</v>
      </c>
      <c r="W1684" s="32">
        <v>5</v>
      </c>
      <c r="X1684" s="29">
        <v>7</v>
      </c>
      <c r="Y1684" s="32">
        <v>4</v>
      </c>
      <c r="Z1684" s="32">
        <v>1</v>
      </c>
      <c r="AA1684" s="32">
        <v>8</v>
      </c>
      <c r="AB1684" s="34">
        <v>0</v>
      </c>
      <c r="AC1684" s="34">
        <v>0</v>
      </c>
      <c r="AD1684" s="34">
        <v>0</v>
      </c>
    </row>
    <row r="1685" spans="1:30" ht="12.75">
      <c r="A1685" s="11">
        <v>16250</v>
      </c>
      <c r="B1685" s="20" t="s">
        <v>870</v>
      </c>
      <c r="C1685" s="20" t="s">
        <v>1347</v>
      </c>
      <c r="D1685" s="20" t="s">
        <v>3740</v>
      </c>
      <c r="E1685" s="20" t="s">
        <v>3752</v>
      </c>
      <c r="F1685" s="20" t="s">
        <v>3424</v>
      </c>
      <c r="K1685" s="20" t="s">
        <v>2914</v>
      </c>
      <c r="L1685" s="20" t="s">
        <v>5451</v>
      </c>
      <c r="N1685" s="12">
        <f>2*S1685+2*T1685+U1685+1.5*V1685+1.25*W1685+0.25*X1685+2</f>
        <v>56.75</v>
      </c>
      <c r="O1685" s="12">
        <f t="shared" si="169"/>
        <v>2.8375</v>
      </c>
      <c r="P1685" s="26">
        <v>40</v>
      </c>
      <c r="Q1685" s="30">
        <f t="shared" si="170"/>
        <v>8</v>
      </c>
      <c r="R1685" s="3">
        <f t="shared" si="171"/>
        <v>17</v>
      </c>
      <c r="S1685" s="3">
        <f t="shared" si="172"/>
        <v>17</v>
      </c>
      <c r="T1685" s="3">
        <f t="shared" si="173"/>
        <v>0</v>
      </c>
      <c r="U1685" s="29">
        <v>4</v>
      </c>
      <c r="V1685" s="10">
        <v>5</v>
      </c>
      <c r="W1685" s="32">
        <v>6</v>
      </c>
      <c r="X1685" s="29">
        <v>7</v>
      </c>
      <c r="Y1685" s="32">
        <v>8</v>
      </c>
      <c r="Z1685" s="32">
        <v>2</v>
      </c>
      <c r="AA1685" s="32">
        <v>7</v>
      </c>
      <c r="AB1685" s="34">
        <v>0</v>
      </c>
      <c r="AC1685" s="34">
        <v>0</v>
      </c>
      <c r="AD1685" s="34">
        <v>0</v>
      </c>
    </row>
    <row r="1686" spans="1:30" ht="12.75">
      <c r="A1686" s="11">
        <v>5625</v>
      </c>
      <c r="B1686" s="20" t="s">
        <v>870</v>
      </c>
      <c r="C1686" s="20" t="s">
        <v>1965</v>
      </c>
      <c r="D1686" s="20" t="s">
        <v>3740</v>
      </c>
      <c r="E1686" s="20" t="s">
        <v>3752</v>
      </c>
      <c r="F1686" s="20" t="s">
        <v>3425</v>
      </c>
      <c r="K1686" s="20" t="s">
        <v>2914</v>
      </c>
      <c r="L1686" s="20" t="s">
        <v>1973</v>
      </c>
      <c r="N1686" s="12">
        <f t="shared" si="174" ref="N1686:N1731">2*S1686+2*T1686+U1686+1.5*V1686+1.25*W1686+0.25*X1686+1</f>
        <v>65.50</v>
      </c>
      <c r="O1686" s="12">
        <f t="shared" si="169"/>
        <v>2.3818181818181818</v>
      </c>
      <c r="P1686" s="26">
        <v>55</v>
      </c>
      <c r="Q1686" s="30">
        <f t="shared" si="170"/>
        <v>7</v>
      </c>
      <c r="R1686" s="3">
        <f t="shared" si="171"/>
        <v>18</v>
      </c>
      <c r="S1686" s="3">
        <f t="shared" si="172"/>
        <v>18</v>
      </c>
      <c r="T1686" s="3">
        <f t="shared" si="173"/>
        <v>0</v>
      </c>
      <c r="U1686" s="29">
        <v>5</v>
      </c>
      <c r="V1686" s="10">
        <v>8</v>
      </c>
      <c r="W1686" s="32">
        <v>7</v>
      </c>
      <c r="X1686" s="29">
        <v>11</v>
      </c>
      <c r="Y1686" s="32">
        <v>7</v>
      </c>
      <c r="Z1686" s="32">
        <v>4</v>
      </c>
      <c r="AA1686" s="32">
        <v>7</v>
      </c>
      <c r="AB1686" s="34">
        <v>0</v>
      </c>
      <c r="AC1686" s="34">
        <v>0</v>
      </c>
      <c r="AD1686" s="34">
        <v>0</v>
      </c>
    </row>
    <row r="1687" spans="1:30" ht="12.75">
      <c r="A1687" s="11">
        <v>6806</v>
      </c>
      <c r="B1687" s="20" t="s">
        <v>872</v>
      </c>
      <c r="D1687" s="20" t="s">
        <v>3740</v>
      </c>
      <c r="E1687" s="20" t="s">
        <v>3752</v>
      </c>
      <c r="F1687" s="20" t="s">
        <v>3425</v>
      </c>
      <c r="J1687" s="20" t="s">
        <v>7812</v>
      </c>
      <c r="K1687" s="20" t="s">
        <v>2914</v>
      </c>
      <c r="L1687" s="20" t="s">
        <v>8140</v>
      </c>
      <c r="N1687" s="12">
        <f t="shared" si="174"/>
        <v>64.75</v>
      </c>
      <c r="O1687" s="12">
        <f t="shared" si="169"/>
        <v>2.3545454545454545</v>
      </c>
      <c r="P1687" s="26">
        <v>55</v>
      </c>
      <c r="Q1687" s="30">
        <f t="shared" si="170"/>
        <v>7</v>
      </c>
      <c r="R1687" s="3">
        <f t="shared" si="171"/>
        <v>18</v>
      </c>
      <c r="S1687" s="3">
        <f t="shared" si="172"/>
        <v>18</v>
      </c>
      <c r="T1687" s="3">
        <f t="shared" si="173"/>
        <v>0</v>
      </c>
      <c r="U1687" s="29">
        <v>5</v>
      </c>
      <c r="V1687" s="10">
        <v>7</v>
      </c>
      <c r="W1687" s="32">
        <v>7</v>
      </c>
      <c r="X1687" s="29">
        <v>14</v>
      </c>
      <c r="Y1687" s="32">
        <v>7</v>
      </c>
      <c r="Z1687" s="32">
        <v>4</v>
      </c>
      <c r="AA1687" s="32">
        <v>7</v>
      </c>
      <c r="AB1687" s="34">
        <v>0</v>
      </c>
      <c r="AC1687" s="34">
        <v>0</v>
      </c>
      <c r="AD1687" s="34">
        <v>0</v>
      </c>
    </row>
    <row r="1688" spans="1:30" ht="12.75">
      <c r="A1688" s="11">
        <v>2225000</v>
      </c>
      <c r="B1688" s="20" t="s">
        <v>868</v>
      </c>
      <c r="C1688" s="20" t="s">
        <v>7654</v>
      </c>
      <c r="D1688" s="20" t="s">
        <v>3740</v>
      </c>
      <c r="E1688" s="20" t="s">
        <v>3752</v>
      </c>
      <c r="F1688" s="20" t="s">
        <v>3425</v>
      </c>
      <c r="K1688" s="20" t="s">
        <v>2918</v>
      </c>
      <c r="L1688" s="20" t="s">
        <v>2135</v>
      </c>
      <c r="N1688" s="12">
        <f t="shared" si="174"/>
        <v>35</v>
      </c>
      <c r="O1688" s="12">
        <f t="shared" si="169"/>
        <v>1.75</v>
      </c>
      <c r="P1688" s="26">
        <v>40</v>
      </c>
      <c r="Q1688" s="30">
        <f t="shared" si="170"/>
        <v>7</v>
      </c>
      <c r="R1688" s="3">
        <f t="shared" si="171"/>
        <v>7</v>
      </c>
      <c r="S1688" s="3">
        <f t="shared" si="172"/>
        <v>7</v>
      </c>
      <c r="T1688" s="3">
        <f t="shared" si="173"/>
        <v>0</v>
      </c>
      <c r="U1688" s="29">
        <v>3</v>
      </c>
      <c r="V1688" s="10">
        <v>6</v>
      </c>
      <c r="W1688" s="32">
        <v>5</v>
      </c>
      <c r="X1688" s="29">
        <v>7</v>
      </c>
      <c r="Y1688" s="32">
        <v>0</v>
      </c>
      <c r="Z1688" s="32">
        <v>0</v>
      </c>
      <c r="AA1688" s="32">
        <v>7</v>
      </c>
      <c r="AB1688" s="34">
        <v>0</v>
      </c>
      <c r="AC1688" s="34">
        <v>0</v>
      </c>
      <c r="AD1688" s="34">
        <v>0</v>
      </c>
    </row>
    <row r="1689" spans="1:30" ht="12.75">
      <c r="A1689" s="11">
        <v>1375</v>
      </c>
      <c r="B1689" s="20" t="s">
        <v>870</v>
      </c>
      <c r="C1689" s="20" t="s">
        <v>5817</v>
      </c>
      <c r="D1689" s="20" t="s">
        <v>3740</v>
      </c>
      <c r="E1689" s="20" t="s">
        <v>3752</v>
      </c>
      <c r="F1689" s="20" t="s">
        <v>3425</v>
      </c>
      <c r="K1689" s="20" t="s">
        <v>2539</v>
      </c>
      <c r="L1689" s="20" t="s">
        <v>5897</v>
      </c>
      <c r="N1689" s="12">
        <f t="shared" si="174"/>
        <v>35</v>
      </c>
      <c r="O1689" s="12">
        <f t="shared" si="169"/>
        <v>1.75</v>
      </c>
      <c r="P1689" s="26">
        <v>40</v>
      </c>
      <c r="Q1689" s="30">
        <f t="shared" si="170"/>
        <v>7</v>
      </c>
      <c r="R1689" s="3">
        <f t="shared" si="171"/>
        <v>7</v>
      </c>
      <c r="S1689" s="3">
        <f t="shared" si="172"/>
        <v>7</v>
      </c>
      <c r="T1689" s="3">
        <f t="shared" si="173"/>
        <v>0</v>
      </c>
      <c r="U1689" s="29">
        <v>3</v>
      </c>
      <c r="V1689" s="10">
        <v>6</v>
      </c>
      <c r="W1689" s="32">
        <v>5</v>
      </c>
      <c r="X1689" s="29">
        <v>7</v>
      </c>
      <c r="Y1689" s="32">
        <v>0</v>
      </c>
      <c r="Z1689" s="32">
        <v>0</v>
      </c>
      <c r="AA1689" s="32">
        <v>7</v>
      </c>
      <c r="AB1689" s="34">
        <v>0</v>
      </c>
      <c r="AC1689" s="34">
        <v>0</v>
      </c>
      <c r="AD1689" s="34">
        <v>0</v>
      </c>
    </row>
    <row r="1690" spans="1:30" ht="12.75">
      <c r="A1690" s="11">
        <v>43</v>
      </c>
      <c r="B1690" s="20" t="s">
        <v>871</v>
      </c>
      <c r="C1690" s="20" t="s">
        <v>1619</v>
      </c>
      <c r="D1690" s="20" t="s">
        <v>3740</v>
      </c>
      <c r="E1690" s="20" t="s">
        <v>3752</v>
      </c>
      <c r="F1690" s="20" t="s">
        <v>3425</v>
      </c>
      <c r="K1690" s="20" t="s">
        <v>2539</v>
      </c>
      <c r="L1690" s="20" t="s">
        <v>783</v>
      </c>
      <c r="N1690" s="12">
        <f t="shared" si="174"/>
        <v>35</v>
      </c>
      <c r="O1690" s="12">
        <f t="shared" si="169"/>
        <v>1.75</v>
      </c>
      <c r="P1690" s="26">
        <v>40</v>
      </c>
      <c r="Q1690" s="30">
        <f t="shared" si="170"/>
        <v>7</v>
      </c>
      <c r="R1690" s="3">
        <f t="shared" si="171"/>
        <v>7</v>
      </c>
      <c r="S1690" s="3">
        <f t="shared" si="172"/>
        <v>7</v>
      </c>
      <c r="T1690" s="3">
        <f t="shared" si="173"/>
        <v>0</v>
      </c>
      <c r="U1690" s="29">
        <v>3</v>
      </c>
      <c r="V1690" s="10">
        <v>6</v>
      </c>
      <c r="W1690" s="32">
        <v>5</v>
      </c>
      <c r="X1690" s="29">
        <v>7</v>
      </c>
      <c r="Y1690" s="32">
        <v>0</v>
      </c>
      <c r="Z1690" s="32">
        <v>0</v>
      </c>
      <c r="AA1690" s="32">
        <v>7</v>
      </c>
      <c r="AB1690" s="34">
        <v>0</v>
      </c>
      <c r="AC1690" s="34">
        <v>0</v>
      </c>
      <c r="AD1690" s="34">
        <v>0</v>
      </c>
    </row>
    <row r="1691" spans="1:30" ht="12.75">
      <c r="A1691" s="11">
        <v>500</v>
      </c>
      <c r="B1691" s="20" t="s">
        <v>871</v>
      </c>
      <c r="C1691" s="20" t="s">
        <v>5308</v>
      </c>
      <c r="D1691" s="20" t="s">
        <v>3740</v>
      </c>
      <c r="E1691" s="20" t="s">
        <v>3752</v>
      </c>
      <c r="F1691" s="20" t="s">
        <v>3425</v>
      </c>
      <c r="K1691" s="20" t="s">
        <v>2539</v>
      </c>
      <c r="L1691" s="20" t="s">
        <v>5307</v>
      </c>
      <c r="N1691" s="12">
        <f t="shared" si="174"/>
        <v>35</v>
      </c>
      <c r="O1691" s="12">
        <f t="shared" si="169"/>
        <v>1.75</v>
      </c>
      <c r="P1691" s="26">
        <v>40</v>
      </c>
      <c r="Q1691" s="30">
        <f t="shared" si="170"/>
        <v>7</v>
      </c>
      <c r="R1691" s="3">
        <f t="shared" si="171"/>
        <v>7</v>
      </c>
      <c r="S1691" s="3">
        <f t="shared" si="172"/>
        <v>7</v>
      </c>
      <c r="T1691" s="3">
        <f t="shared" si="173"/>
        <v>0</v>
      </c>
      <c r="U1691" s="29">
        <v>3</v>
      </c>
      <c r="V1691" s="10">
        <v>6</v>
      </c>
      <c r="W1691" s="32">
        <v>5</v>
      </c>
      <c r="X1691" s="29">
        <v>7</v>
      </c>
      <c r="Y1691" s="32">
        <v>0</v>
      </c>
      <c r="Z1691" s="32">
        <v>0</v>
      </c>
      <c r="AA1691" s="32">
        <v>7</v>
      </c>
      <c r="AB1691" s="34">
        <v>0</v>
      </c>
      <c r="AC1691" s="34">
        <v>0</v>
      </c>
      <c r="AD1691" s="34">
        <v>0</v>
      </c>
    </row>
    <row r="1692" spans="1:30" ht="12.75">
      <c r="A1692" s="11">
        <v>750</v>
      </c>
      <c r="B1692" s="20" t="s">
        <v>868</v>
      </c>
      <c r="C1692" s="20" t="s">
        <v>7615</v>
      </c>
      <c r="D1692" s="20" t="s">
        <v>3724</v>
      </c>
      <c r="E1692" s="20" t="s">
        <v>3753</v>
      </c>
      <c r="F1692" s="20" t="s">
        <v>3425</v>
      </c>
      <c r="K1692" s="20" t="s">
        <v>3686</v>
      </c>
      <c r="L1692" s="20" t="s">
        <v>4549</v>
      </c>
      <c r="N1692" s="12">
        <f t="shared" si="174"/>
        <v>91.75</v>
      </c>
      <c r="O1692" s="12">
        <f t="shared" si="169"/>
        <v>2.1588235294117646</v>
      </c>
      <c r="P1692" s="26">
        <v>85</v>
      </c>
      <c r="Q1692" s="30">
        <f t="shared" si="170"/>
        <v>23</v>
      </c>
      <c r="R1692" s="3">
        <f t="shared" si="171"/>
        <v>30</v>
      </c>
      <c r="S1692" s="3">
        <f t="shared" si="172"/>
        <v>30</v>
      </c>
      <c r="T1692" s="3">
        <f t="shared" si="173"/>
        <v>0</v>
      </c>
      <c r="U1692" s="29">
        <v>5</v>
      </c>
      <c r="V1692" s="10">
        <v>8</v>
      </c>
      <c r="W1692" s="32">
        <v>8</v>
      </c>
      <c r="X1692" s="29">
        <v>15</v>
      </c>
      <c r="Y1692" s="32">
        <v>23</v>
      </c>
      <c r="Z1692" s="32">
        <v>0</v>
      </c>
      <c r="AA1692" s="32">
        <v>7</v>
      </c>
      <c r="AB1692" s="34">
        <v>0</v>
      </c>
      <c r="AC1692" s="34">
        <v>0</v>
      </c>
      <c r="AD1692" s="34">
        <v>0</v>
      </c>
    </row>
    <row r="1693" spans="1:30" ht="12.75">
      <c r="A1693" s="11">
        <v>550000000</v>
      </c>
      <c r="B1693" s="20" t="s">
        <v>874</v>
      </c>
      <c r="C1693" s="20" t="s">
        <v>7679</v>
      </c>
      <c r="D1693" s="20" t="s">
        <v>3724</v>
      </c>
      <c r="E1693" s="20" t="s">
        <v>3753</v>
      </c>
      <c r="F1693" s="20" t="s">
        <v>3425</v>
      </c>
      <c r="K1693" s="20" t="s">
        <v>2794</v>
      </c>
      <c r="L1693" s="20" t="s">
        <v>6662</v>
      </c>
      <c r="M1693" s="39" t="s">
        <v>8859</v>
      </c>
      <c r="N1693" s="12">
        <f t="shared" si="174"/>
        <v>110.25</v>
      </c>
      <c r="O1693" s="12">
        <f t="shared" si="169"/>
        <v>1.96875</v>
      </c>
      <c r="P1693" s="26">
        <v>112</v>
      </c>
      <c r="Q1693" s="30">
        <f t="shared" si="170"/>
        <v>23</v>
      </c>
      <c r="R1693" s="3">
        <f t="shared" si="171"/>
        <v>39</v>
      </c>
      <c r="S1693" s="3">
        <f t="shared" si="172"/>
        <v>39</v>
      </c>
      <c r="T1693" s="3">
        <f t="shared" si="173"/>
        <v>0</v>
      </c>
      <c r="U1693" s="29">
        <v>6</v>
      </c>
      <c r="V1693" s="10">
        <v>3</v>
      </c>
      <c r="W1693" s="32">
        <v>13</v>
      </c>
      <c r="X1693" s="29">
        <v>18</v>
      </c>
      <c r="Y1693" s="32">
        <v>23</v>
      </c>
      <c r="Z1693" s="32">
        <v>5</v>
      </c>
      <c r="AA1693" s="32">
        <v>11</v>
      </c>
      <c r="AB1693" s="34">
        <v>0</v>
      </c>
      <c r="AC1693" s="34">
        <v>0</v>
      </c>
      <c r="AD1693" s="34">
        <v>0</v>
      </c>
    </row>
    <row r="1694" spans="1:30" ht="12.75">
      <c r="A1694" s="11">
        <v>2875000</v>
      </c>
      <c r="B1694" s="20" t="s">
        <v>868</v>
      </c>
      <c r="C1694" s="20" t="s">
        <v>7670</v>
      </c>
      <c r="D1694" s="20" t="s">
        <v>3724</v>
      </c>
      <c r="E1694" s="20" t="s">
        <v>3753</v>
      </c>
      <c r="F1694" s="20" t="s">
        <v>3425</v>
      </c>
      <c r="K1694" s="20" t="s">
        <v>2798</v>
      </c>
      <c r="L1694" s="20" t="s">
        <v>5183</v>
      </c>
      <c r="N1694" s="12">
        <f t="shared" si="174"/>
        <v>96.25</v>
      </c>
      <c r="O1694" s="12">
        <f t="shared" si="169"/>
        <v>2.5666666666666669</v>
      </c>
      <c r="P1694" s="26">
        <v>75</v>
      </c>
      <c r="Q1694" s="30">
        <f t="shared" si="170"/>
        <v>21</v>
      </c>
      <c r="R1694" s="3">
        <f t="shared" si="171"/>
        <v>32</v>
      </c>
      <c r="S1694" s="3">
        <f t="shared" si="172"/>
        <v>32</v>
      </c>
      <c r="T1694" s="3">
        <f t="shared" si="173"/>
        <v>0</v>
      </c>
      <c r="U1694" s="29">
        <v>5</v>
      </c>
      <c r="V1694" s="10">
        <v>7</v>
      </c>
      <c r="W1694" s="32">
        <v>9</v>
      </c>
      <c r="X1694" s="29">
        <v>18</v>
      </c>
      <c r="Y1694" s="32">
        <v>21</v>
      </c>
      <c r="Z1694" s="32">
        <v>3</v>
      </c>
      <c r="AA1694" s="32">
        <v>8</v>
      </c>
      <c r="AB1694" s="34">
        <v>0</v>
      </c>
      <c r="AC1694" s="34">
        <v>0</v>
      </c>
      <c r="AD1694" s="34">
        <v>0</v>
      </c>
    </row>
    <row r="1695" spans="1:30" ht="12.75">
      <c r="A1695" s="11">
        <v>312500</v>
      </c>
      <c r="B1695" s="20" t="s">
        <v>868</v>
      </c>
      <c r="C1695" s="20" t="s">
        <v>7656</v>
      </c>
      <c r="D1695" s="20" t="s">
        <v>3724</v>
      </c>
      <c r="E1695" s="20" t="s">
        <v>3753</v>
      </c>
      <c r="F1695" s="20" t="s">
        <v>3425</v>
      </c>
      <c r="K1695" s="20" t="s">
        <v>787</v>
      </c>
      <c r="L1695" s="20" t="s">
        <v>4912</v>
      </c>
      <c r="N1695" s="12">
        <f t="shared" si="174"/>
        <v>89.25</v>
      </c>
      <c r="O1695" s="12">
        <f t="shared" si="169"/>
        <v>1.785</v>
      </c>
      <c r="P1695" s="26">
        <v>100</v>
      </c>
      <c r="Q1695" s="30">
        <f t="shared" si="170"/>
        <v>21</v>
      </c>
      <c r="R1695" s="3">
        <f t="shared" si="171"/>
        <v>31</v>
      </c>
      <c r="S1695" s="3">
        <f t="shared" si="172"/>
        <v>31</v>
      </c>
      <c r="T1695" s="3">
        <f t="shared" si="173"/>
        <v>0</v>
      </c>
      <c r="U1695" s="29">
        <v>4</v>
      </c>
      <c r="V1695" s="10">
        <v>6</v>
      </c>
      <c r="W1695" s="32">
        <v>8</v>
      </c>
      <c r="X1695" s="29">
        <v>13</v>
      </c>
      <c r="Y1695" s="32">
        <v>21</v>
      </c>
      <c r="Z1695" s="32">
        <v>4</v>
      </c>
      <c r="AA1695" s="32">
        <v>6</v>
      </c>
      <c r="AB1695" s="34">
        <v>0</v>
      </c>
      <c r="AC1695" s="34">
        <v>0</v>
      </c>
      <c r="AD1695" s="34">
        <v>0</v>
      </c>
    </row>
    <row r="1696" spans="1:30" ht="12.75">
      <c r="A1696" s="11">
        <v>2385835</v>
      </c>
      <c r="B1696" s="20" t="s">
        <v>876</v>
      </c>
      <c r="D1696" s="20" t="s">
        <v>3724</v>
      </c>
      <c r="E1696" s="20" t="s">
        <v>3753</v>
      </c>
      <c r="F1696" s="20" t="s">
        <v>3425</v>
      </c>
      <c r="K1696" s="20" t="s">
        <v>2794</v>
      </c>
      <c r="L1696" s="20" t="s">
        <v>3421</v>
      </c>
      <c r="N1696" s="12">
        <f t="shared" si="174"/>
        <v>101.25</v>
      </c>
      <c r="O1696" s="12">
        <f t="shared" si="169"/>
        <v>1.9471153846153846</v>
      </c>
      <c r="P1696" s="26">
        <v>104</v>
      </c>
      <c r="Q1696" s="30">
        <f t="shared" si="170"/>
        <v>20</v>
      </c>
      <c r="R1696" s="3">
        <f t="shared" si="171"/>
        <v>35</v>
      </c>
      <c r="S1696" s="3">
        <f t="shared" si="172"/>
        <v>35</v>
      </c>
      <c r="T1696" s="3">
        <f t="shared" si="173"/>
        <v>0</v>
      </c>
      <c r="U1696" s="29">
        <v>6</v>
      </c>
      <c r="V1696" s="10">
        <v>5</v>
      </c>
      <c r="W1696" s="32">
        <v>10</v>
      </c>
      <c r="X1696" s="29">
        <v>17</v>
      </c>
      <c r="Y1696" s="32">
        <v>20</v>
      </c>
      <c r="Z1696" s="32">
        <v>5</v>
      </c>
      <c r="AA1696" s="32">
        <v>10</v>
      </c>
      <c r="AB1696" s="34">
        <v>0</v>
      </c>
      <c r="AC1696" s="34">
        <v>0</v>
      </c>
      <c r="AD1696" s="34">
        <v>0</v>
      </c>
    </row>
    <row r="1697" spans="1:30" ht="12.75">
      <c r="A1697" s="11">
        <v>2174906</v>
      </c>
      <c r="B1697" s="20" t="s">
        <v>872</v>
      </c>
      <c r="D1697" s="20" t="s">
        <v>3724</v>
      </c>
      <c r="E1697" s="20" t="s">
        <v>3753</v>
      </c>
      <c r="F1697" s="20" t="s">
        <v>3425</v>
      </c>
      <c r="G1697" s="48" t="s">
        <v>8232</v>
      </c>
      <c r="J1697" s="20" t="s">
        <v>7812</v>
      </c>
      <c r="K1697" s="20" t="s">
        <v>2794</v>
      </c>
      <c r="L1697" s="20" t="s">
        <v>8142</v>
      </c>
      <c r="N1697" s="12">
        <f t="shared" si="174"/>
        <v>101</v>
      </c>
      <c r="O1697" s="12">
        <f t="shared" si="169"/>
        <v>1.9423076923076923</v>
      </c>
      <c r="P1697" s="26">
        <v>104</v>
      </c>
      <c r="Q1697" s="30">
        <f t="shared" si="170"/>
        <v>20</v>
      </c>
      <c r="R1697" s="3">
        <f t="shared" si="171"/>
        <v>35</v>
      </c>
      <c r="S1697" s="3">
        <f t="shared" si="172"/>
        <v>35</v>
      </c>
      <c r="T1697" s="3">
        <f t="shared" si="173"/>
        <v>0</v>
      </c>
      <c r="U1697" s="29">
        <v>6</v>
      </c>
      <c r="V1697" s="10">
        <v>4</v>
      </c>
      <c r="W1697" s="32">
        <v>11</v>
      </c>
      <c r="X1697" s="29">
        <v>17</v>
      </c>
      <c r="Y1697" s="32">
        <v>20</v>
      </c>
      <c r="Z1697" s="32">
        <v>5</v>
      </c>
      <c r="AA1697" s="32">
        <v>10</v>
      </c>
      <c r="AB1697" s="34">
        <v>0</v>
      </c>
      <c r="AC1697" s="34">
        <v>0</v>
      </c>
      <c r="AD1697" s="34">
        <v>0</v>
      </c>
    </row>
    <row r="1698" spans="1:30" ht="12.75">
      <c r="A1698" s="11">
        <v>506398</v>
      </c>
      <c r="B1698" s="20" t="s">
        <v>872</v>
      </c>
      <c r="D1698" s="20" t="s">
        <v>3724</v>
      </c>
      <c r="E1698" s="20" t="s">
        <v>3753</v>
      </c>
      <c r="F1698" s="20" t="s">
        <v>3425</v>
      </c>
      <c r="J1698" s="20" t="s">
        <v>7812</v>
      </c>
      <c r="K1698" s="20" t="s">
        <v>2794</v>
      </c>
      <c r="L1698" s="20" t="s">
        <v>8143</v>
      </c>
      <c r="N1698" s="12">
        <f t="shared" si="174"/>
        <v>98</v>
      </c>
      <c r="O1698" s="12">
        <f t="shared" si="169"/>
        <v>1.7657657657657657</v>
      </c>
      <c r="P1698" s="26">
        <v>111</v>
      </c>
      <c r="Q1698" s="30">
        <f t="shared" si="170"/>
        <v>20</v>
      </c>
      <c r="R1698" s="3">
        <f t="shared" si="171"/>
        <v>34</v>
      </c>
      <c r="S1698" s="3">
        <f t="shared" si="172"/>
        <v>34</v>
      </c>
      <c r="T1698" s="3">
        <f t="shared" si="173"/>
        <v>0</v>
      </c>
      <c r="U1698" s="29">
        <v>6</v>
      </c>
      <c r="V1698" s="10">
        <v>3</v>
      </c>
      <c r="W1698" s="32">
        <v>12</v>
      </c>
      <c r="X1698" s="29">
        <v>14</v>
      </c>
      <c r="Y1698" s="32">
        <v>20</v>
      </c>
      <c r="Z1698" s="32">
        <v>4</v>
      </c>
      <c r="AA1698" s="32">
        <v>10</v>
      </c>
      <c r="AB1698" s="34">
        <v>0</v>
      </c>
      <c r="AC1698" s="34">
        <v>0</v>
      </c>
      <c r="AD1698" s="34">
        <v>0</v>
      </c>
    </row>
    <row r="1699" spans="1:30" ht="12.75">
      <c r="A1699" s="11">
        <v>689797</v>
      </c>
      <c r="B1699" s="20" t="s">
        <v>872</v>
      </c>
      <c r="D1699" s="20" t="s">
        <v>3724</v>
      </c>
      <c r="E1699" s="20" t="s">
        <v>3753</v>
      </c>
      <c r="F1699" s="20" t="s">
        <v>3425</v>
      </c>
      <c r="J1699" s="20" t="s">
        <v>7812</v>
      </c>
      <c r="K1699" s="20" t="s">
        <v>2798</v>
      </c>
      <c r="L1699" s="20" t="s">
        <v>2356</v>
      </c>
      <c r="N1699" s="12">
        <f t="shared" si="174"/>
        <v>98.50</v>
      </c>
      <c r="O1699" s="12">
        <f t="shared" si="169"/>
        <v>1.7589285714285714</v>
      </c>
      <c r="P1699" s="26">
        <v>112</v>
      </c>
      <c r="Q1699" s="30">
        <f t="shared" si="170"/>
        <v>20</v>
      </c>
      <c r="R1699" s="3">
        <f t="shared" si="171"/>
        <v>34</v>
      </c>
      <c r="S1699" s="3">
        <f t="shared" si="172"/>
        <v>34</v>
      </c>
      <c r="T1699" s="3">
        <f t="shared" si="173"/>
        <v>0</v>
      </c>
      <c r="U1699" s="29">
        <v>6</v>
      </c>
      <c r="V1699" s="10">
        <v>3</v>
      </c>
      <c r="W1699" s="32">
        <v>12</v>
      </c>
      <c r="X1699" s="29">
        <v>16</v>
      </c>
      <c r="Y1699" s="32">
        <v>20</v>
      </c>
      <c r="Z1699" s="32">
        <v>4</v>
      </c>
      <c r="AA1699" s="32">
        <v>10</v>
      </c>
      <c r="AB1699" s="34">
        <v>0</v>
      </c>
      <c r="AC1699" s="34">
        <v>0</v>
      </c>
      <c r="AD1699" s="34">
        <v>0</v>
      </c>
    </row>
    <row r="1700" spans="1:30" ht="12.75">
      <c r="A1700" s="11">
        <v>28750000</v>
      </c>
      <c r="B1700" s="20" t="s">
        <v>868</v>
      </c>
      <c r="C1700" s="20" t="s">
        <v>7652</v>
      </c>
      <c r="D1700" s="20" t="s">
        <v>3724</v>
      </c>
      <c r="E1700" s="20" t="s">
        <v>3753</v>
      </c>
      <c r="F1700" s="20" t="s">
        <v>3425</v>
      </c>
      <c r="K1700" s="20" t="s">
        <v>2794</v>
      </c>
      <c r="L1700" s="20" t="s">
        <v>6370</v>
      </c>
      <c r="M1700" s="39" t="s">
        <v>8855</v>
      </c>
      <c r="N1700" s="12">
        <f t="shared" si="174"/>
        <v>90.50</v>
      </c>
      <c r="O1700" s="12">
        <f t="shared" si="169"/>
        <v>2.4133333333333336</v>
      </c>
      <c r="P1700" s="26">
        <v>75</v>
      </c>
      <c r="Q1700" s="30">
        <f t="shared" si="170"/>
        <v>18</v>
      </c>
      <c r="R1700" s="3">
        <f t="shared" si="171"/>
        <v>30</v>
      </c>
      <c r="S1700" s="3">
        <f t="shared" si="172"/>
        <v>30</v>
      </c>
      <c r="T1700" s="3">
        <f t="shared" si="173"/>
        <v>0</v>
      </c>
      <c r="U1700" s="29">
        <v>4</v>
      </c>
      <c r="V1700" s="10">
        <v>7</v>
      </c>
      <c r="W1700" s="32">
        <v>9</v>
      </c>
      <c r="X1700" s="29">
        <v>15</v>
      </c>
      <c r="Y1700" s="32">
        <v>18</v>
      </c>
      <c r="Z1700" s="32">
        <v>5</v>
      </c>
      <c r="AA1700" s="32">
        <v>7</v>
      </c>
      <c r="AB1700" s="34">
        <v>0</v>
      </c>
      <c r="AC1700" s="34">
        <v>0</v>
      </c>
      <c r="AD1700" s="34">
        <v>0</v>
      </c>
    </row>
    <row r="1701" spans="1:30" ht="12.75">
      <c r="A1701" s="11">
        <v>312</v>
      </c>
      <c r="B1701" s="20" t="s">
        <v>868</v>
      </c>
      <c r="C1701" s="20" t="s">
        <v>7770</v>
      </c>
      <c r="D1701" s="20" t="s">
        <v>3724</v>
      </c>
      <c r="E1701" s="20" t="s">
        <v>3753</v>
      </c>
      <c r="F1701" s="20" t="s">
        <v>3425</v>
      </c>
      <c r="K1701" s="20" t="s">
        <v>787</v>
      </c>
      <c r="L1701" s="20" t="s">
        <v>8494</v>
      </c>
      <c r="N1701" s="12">
        <f t="shared" si="174"/>
        <v>90.50</v>
      </c>
      <c r="O1701" s="12">
        <f t="shared" si="169"/>
        <v>2.4133333333333336</v>
      </c>
      <c r="P1701" s="26">
        <v>75</v>
      </c>
      <c r="Q1701" s="30">
        <f t="shared" si="170"/>
        <v>18</v>
      </c>
      <c r="R1701" s="3">
        <f t="shared" si="171"/>
        <v>30</v>
      </c>
      <c r="S1701" s="3">
        <f t="shared" si="172"/>
        <v>30</v>
      </c>
      <c r="T1701" s="3">
        <f t="shared" si="173"/>
        <v>0</v>
      </c>
      <c r="U1701" s="29">
        <v>4</v>
      </c>
      <c r="V1701" s="10">
        <v>7</v>
      </c>
      <c r="W1701" s="32">
        <v>9</v>
      </c>
      <c r="X1701" s="29">
        <v>15</v>
      </c>
      <c r="Y1701" s="32">
        <v>18</v>
      </c>
      <c r="Z1701" s="32">
        <v>5</v>
      </c>
      <c r="AA1701" s="32">
        <v>7</v>
      </c>
      <c r="AB1701" s="34">
        <v>0</v>
      </c>
      <c r="AC1701" s="34">
        <v>0</v>
      </c>
      <c r="AD1701" s="34">
        <v>0</v>
      </c>
    </row>
    <row r="1702" spans="1:30" ht="12.75">
      <c r="A1702" s="11">
        <v>750</v>
      </c>
      <c r="B1702" s="20" t="s">
        <v>868</v>
      </c>
      <c r="C1702" s="20" t="s">
        <v>7618</v>
      </c>
      <c r="D1702" s="20" t="s">
        <v>3724</v>
      </c>
      <c r="E1702" s="20" t="s">
        <v>3753</v>
      </c>
      <c r="F1702" s="20" t="s">
        <v>3425</v>
      </c>
      <c r="K1702" s="20" t="s">
        <v>3686</v>
      </c>
      <c r="L1702" s="20" t="s">
        <v>4549</v>
      </c>
      <c r="N1702" s="12">
        <f t="shared" si="174"/>
        <v>90.50</v>
      </c>
      <c r="O1702" s="12">
        <f t="shared" si="169"/>
        <v>2.4133333333333336</v>
      </c>
      <c r="P1702" s="26">
        <v>75</v>
      </c>
      <c r="Q1702" s="30">
        <f t="shared" si="170"/>
        <v>18</v>
      </c>
      <c r="R1702" s="3">
        <f t="shared" si="171"/>
        <v>30</v>
      </c>
      <c r="S1702" s="3">
        <f t="shared" si="172"/>
        <v>30</v>
      </c>
      <c r="T1702" s="3">
        <f t="shared" si="173"/>
        <v>0</v>
      </c>
      <c r="U1702" s="29">
        <v>4</v>
      </c>
      <c r="V1702" s="10">
        <v>7</v>
      </c>
      <c r="W1702" s="32">
        <v>9</v>
      </c>
      <c r="X1702" s="29">
        <v>15</v>
      </c>
      <c r="Y1702" s="32">
        <v>18</v>
      </c>
      <c r="Z1702" s="32">
        <v>5</v>
      </c>
      <c r="AA1702" s="32">
        <v>7</v>
      </c>
      <c r="AB1702" s="34">
        <v>0</v>
      </c>
      <c r="AC1702" s="34">
        <v>0</v>
      </c>
      <c r="AD1702" s="34">
        <v>0</v>
      </c>
    </row>
    <row r="1703" spans="1:30" ht="12.75">
      <c r="A1703" s="11">
        <v>3750000</v>
      </c>
      <c r="B1703" s="20" t="s">
        <v>868</v>
      </c>
      <c r="C1703" s="20" t="s">
        <v>7657</v>
      </c>
      <c r="D1703" s="20" t="s">
        <v>3724</v>
      </c>
      <c r="E1703" s="20" t="s">
        <v>3753</v>
      </c>
      <c r="F1703" s="20" t="s">
        <v>3425</v>
      </c>
      <c r="K1703" s="20" t="s">
        <v>787</v>
      </c>
      <c r="L1703" s="20" t="s">
        <v>5708</v>
      </c>
      <c r="N1703" s="12">
        <f t="shared" si="174"/>
        <v>90.50</v>
      </c>
      <c r="O1703" s="12">
        <f t="shared" si="169"/>
        <v>2.4133333333333336</v>
      </c>
      <c r="P1703" s="26">
        <v>75</v>
      </c>
      <c r="Q1703" s="30">
        <f t="shared" si="170"/>
        <v>18</v>
      </c>
      <c r="R1703" s="3">
        <f t="shared" si="171"/>
        <v>30</v>
      </c>
      <c r="S1703" s="3">
        <f t="shared" si="172"/>
        <v>30</v>
      </c>
      <c r="T1703" s="3">
        <f t="shared" si="173"/>
        <v>0</v>
      </c>
      <c r="U1703" s="29">
        <v>4</v>
      </c>
      <c r="V1703" s="10">
        <v>7</v>
      </c>
      <c r="W1703" s="32">
        <v>9</v>
      </c>
      <c r="X1703" s="29">
        <v>15</v>
      </c>
      <c r="Y1703" s="32">
        <v>18</v>
      </c>
      <c r="Z1703" s="32">
        <v>5</v>
      </c>
      <c r="AA1703" s="32">
        <v>7</v>
      </c>
      <c r="AB1703" s="34">
        <v>0</v>
      </c>
      <c r="AC1703" s="34">
        <v>0</v>
      </c>
      <c r="AD1703" s="34">
        <v>0</v>
      </c>
    </row>
    <row r="1704" spans="2:30" ht="12.75">
      <c r="B1704" s="20" t="s">
        <v>872</v>
      </c>
      <c r="D1704" s="20" t="s">
        <v>3724</v>
      </c>
      <c r="E1704" s="20" t="s">
        <v>3753</v>
      </c>
      <c r="F1704" s="20" t="s">
        <v>3425</v>
      </c>
      <c r="K1704" s="20" t="s">
        <v>2795</v>
      </c>
      <c r="L1704" s="20" t="s">
        <v>200</v>
      </c>
      <c r="N1704" s="12">
        <f t="shared" si="174"/>
        <v>86</v>
      </c>
      <c r="O1704" s="12">
        <f t="shared" si="169"/>
        <v>2.0476190476190474</v>
      </c>
      <c r="P1704" s="26">
        <v>84</v>
      </c>
      <c r="Q1704" s="30">
        <f t="shared" si="170"/>
        <v>18</v>
      </c>
      <c r="R1704" s="3">
        <f t="shared" si="171"/>
        <v>29</v>
      </c>
      <c r="S1704" s="3">
        <f t="shared" si="172"/>
        <v>29</v>
      </c>
      <c r="T1704" s="3">
        <f t="shared" si="173"/>
        <v>0</v>
      </c>
      <c r="U1704" s="29">
        <v>5</v>
      </c>
      <c r="V1704" s="10">
        <v>6</v>
      </c>
      <c r="W1704" s="32">
        <v>8</v>
      </c>
      <c r="X1704" s="29">
        <v>12</v>
      </c>
      <c r="Y1704" s="32">
        <v>18</v>
      </c>
      <c r="Z1704" s="32">
        <v>4</v>
      </c>
      <c r="AA1704" s="32">
        <v>7</v>
      </c>
      <c r="AB1704" s="34">
        <v>0</v>
      </c>
      <c r="AC1704" s="34">
        <v>0</v>
      </c>
      <c r="AD1704" s="34">
        <v>0</v>
      </c>
    </row>
    <row r="1705" spans="1:30" ht="12.75">
      <c r="A1705" s="11">
        <v>2812500</v>
      </c>
      <c r="B1705" s="20" t="s">
        <v>868</v>
      </c>
      <c r="C1705" s="20" t="s">
        <v>7656</v>
      </c>
      <c r="D1705" s="20" t="s">
        <v>3724</v>
      </c>
      <c r="E1705" s="20" t="s">
        <v>3753</v>
      </c>
      <c r="F1705" s="20" t="s">
        <v>3425</v>
      </c>
      <c r="K1705" s="20" t="s">
        <v>2797</v>
      </c>
      <c r="L1705" s="20" t="s">
        <v>4609</v>
      </c>
      <c r="M1705" s="39" t="s">
        <v>8850</v>
      </c>
      <c r="N1705" s="12">
        <f t="shared" si="174"/>
        <v>109.75</v>
      </c>
      <c r="O1705" s="12">
        <f t="shared" si="169"/>
        <v>1.9954545454545454</v>
      </c>
      <c r="P1705" s="26">
        <v>110</v>
      </c>
      <c r="Q1705" s="30">
        <f t="shared" si="170"/>
        <v>18</v>
      </c>
      <c r="R1705" s="3">
        <f t="shared" si="171"/>
        <v>37</v>
      </c>
      <c r="S1705" s="3">
        <f t="shared" si="172"/>
        <v>37</v>
      </c>
      <c r="T1705" s="3">
        <f t="shared" si="173"/>
        <v>0</v>
      </c>
      <c r="U1705" s="29">
        <v>9</v>
      </c>
      <c r="V1705" s="10">
        <v>6</v>
      </c>
      <c r="W1705" s="32">
        <v>10</v>
      </c>
      <c r="X1705" s="29">
        <v>17</v>
      </c>
      <c r="Y1705" s="32">
        <v>8</v>
      </c>
      <c r="Z1705" s="32">
        <v>18</v>
      </c>
      <c r="AA1705" s="32">
        <v>11</v>
      </c>
      <c r="AB1705" s="34">
        <v>0</v>
      </c>
      <c r="AC1705" s="34">
        <v>0</v>
      </c>
      <c r="AD1705" s="34">
        <v>0</v>
      </c>
    </row>
    <row r="1706" spans="1:30" ht="12.75">
      <c r="A1706" s="11">
        <v>1062500</v>
      </c>
      <c r="B1706" s="20" t="s">
        <v>868</v>
      </c>
      <c r="C1706" s="20" t="s">
        <v>7770</v>
      </c>
      <c r="D1706" s="20" t="s">
        <v>3724</v>
      </c>
      <c r="E1706" s="20" t="s">
        <v>3753</v>
      </c>
      <c r="F1706" s="20" t="s">
        <v>3425</v>
      </c>
      <c r="K1706" s="20" t="s">
        <v>6077</v>
      </c>
      <c r="L1706" s="20" t="s">
        <v>6078</v>
      </c>
      <c r="N1706" s="12">
        <f t="shared" si="174"/>
        <v>108</v>
      </c>
      <c r="O1706" s="12">
        <f t="shared" si="169"/>
        <v>1.9636363636363636</v>
      </c>
      <c r="P1706" s="26">
        <v>110</v>
      </c>
      <c r="Q1706" s="30">
        <f t="shared" si="170"/>
        <v>18</v>
      </c>
      <c r="R1706" s="3">
        <f t="shared" si="171"/>
        <v>37</v>
      </c>
      <c r="S1706" s="3">
        <f t="shared" si="172"/>
        <v>37</v>
      </c>
      <c r="T1706" s="3">
        <f t="shared" si="173"/>
        <v>0</v>
      </c>
      <c r="U1706" s="29">
        <v>9</v>
      </c>
      <c r="V1706" s="10">
        <v>6</v>
      </c>
      <c r="W1706" s="32">
        <v>9</v>
      </c>
      <c r="X1706" s="29">
        <v>15</v>
      </c>
      <c r="Y1706" s="32">
        <v>18</v>
      </c>
      <c r="Z1706" s="32">
        <v>8</v>
      </c>
      <c r="AA1706" s="32">
        <v>11</v>
      </c>
      <c r="AB1706" s="34">
        <v>0</v>
      </c>
      <c r="AC1706" s="34">
        <v>0</v>
      </c>
      <c r="AD1706" s="34">
        <v>0</v>
      </c>
    </row>
    <row r="1707" spans="1:30" ht="12.75">
      <c r="A1707" s="11">
        <v>650157</v>
      </c>
      <c r="B1707" s="20" t="s">
        <v>872</v>
      </c>
      <c r="D1707" s="20" t="s">
        <v>3724</v>
      </c>
      <c r="E1707" s="20" t="s">
        <v>3753</v>
      </c>
      <c r="F1707" s="20" t="s">
        <v>3425</v>
      </c>
      <c r="H1707" s="71" t="s">
        <v>7812</v>
      </c>
      <c r="I1707" s="20" t="s">
        <v>1586</v>
      </c>
      <c r="J1707" s="20" t="s">
        <v>7812</v>
      </c>
      <c r="K1707" s="20" t="s">
        <v>2794</v>
      </c>
      <c r="L1707" s="20" t="s">
        <v>597</v>
      </c>
      <c r="N1707" s="12">
        <f t="shared" si="174"/>
        <v>85.50</v>
      </c>
      <c r="O1707" s="12">
        <f t="shared" si="169"/>
        <v>2.1111111111111112</v>
      </c>
      <c r="P1707" s="26">
        <v>81</v>
      </c>
      <c r="Q1707" s="30">
        <f t="shared" si="170"/>
        <v>17</v>
      </c>
      <c r="R1707" s="3">
        <f t="shared" si="171"/>
        <v>28</v>
      </c>
      <c r="S1707" s="3">
        <f t="shared" si="172"/>
        <v>28</v>
      </c>
      <c r="T1707" s="3">
        <f t="shared" si="173"/>
        <v>0</v>
      </c>
      <c r="U1707" s="29">
        <v>4</v>
      </c>
      <c r="V1707" s="10">
        <v>7</v>
      </c>
      <c r="W1707" s="32">
        <v>8</v>
      </c>
      <c r="X1707" s="29">
        <v>16</v>
      </c>
      <c r="Y1707" s="32">
        <v>17</v>
      </c>
      <c r="Z1707" s="32">
        <v>4</v>
      </c>
      <c r="AA1707" s="32">
        <v>7</v>
      </c>
      <c r="AB1707" s="34">
        <v>0</v>
      </c>
      <c r="AC1707" s="34">
        <v>0</v>
      </c>
      <c r="AD1707" s="34">
        <v>0</v>
      </c>
    </row>
    <row r="1708" spans="1:30" ht="12.75">
      <c r="A1708" s="11">
        <v>312</v>
      </c>
      <c r="B1708" s="20" t="s">
        <v>868</v>
      </c>
      <c r="C1708" s="20" t="s">
        <v>7770</v>
      </c>
      <c r="D1708" s="20" t="s">
        <v>3724</v>
      </c>
      <c r="E1708" s="20" t="s">
        <v>3753</v>
      </c>
      <c r="F1708" s="20" t="s">
        <v>3425</v>
      </c>
      <c r="K1708" s="20" t="s">
        <v>787</v>
      </c>
      <c r="L1708" s="20" t="s">
        <v>8495</v>
      </c>
      <c r="N1708" s="12">
        <f t="shared" si="174"/>
        <v>81.25</v>
      </c>
      <c r="O1708" s="12">
        <f t="shared" si="169"/>
        <v>2.1666666666666665</v>
      </c>
      <c r="P1708" s="26">
        <v>75</v>
      </c>
      <c r="Q1708" s="30">
        <f t="shared" si="170"/>
        <v>17</v>
      </c>
      <c r="R1708" s="3">
        <f t="shared" si="171"/>
        <v>27</v>
      </c>
      <c r="S1708" s="3">
        <f t="shared" si="172"/>
        <v>27</v>
      </c>
      <c r="T1708" s="3">
        <f t="shared" si="173"/>
        <v>0</v>
      </c>
      <c r="U1708" s="29">
        <v>4</v>
      </c>
      <c r="V1708" s="10">
        <v>6</v>
      </c>
      <c r="W1708" s="32">
        <v>8</v>
      </c>
      <c r="X1708" s="29">
        <v>13</v>
      </c>
      <c r="Y1708" s="32">
        <v>17</v>
      </c>
      <c r="Z1708" s="32">
        <v>4</v>
      </c>
      <c r="AA1708" s="32">
        <v>6</v>
      </c>
      <c r="AB1708" s="34">
        <v>0</v>
      </c>
      <c r="AC1708" s="34">
        <v>0</v>
      </c>
      <c r="AD1708" s="34">
        <v>0</v>
      </c>
    </row>
    <row r="1709" spans="1:30" ht="12.75">
      <c r="A1709" s="11">
        <v>1875000</v>
      </c>
      <c r="B1709" s="20" t="s">
        <v>868</v>
      </c>
      <c r="C1709" s="20" t="s">
        <v>7770</v>
      </c>
      <c r="D1709" s="20" t="s">
        <v>3724</v>
      </c>
      <c r="E1709" s="20" t="s">
        <v>3753</v>
      </c>
      <c r="F1709" s="20" t="s">
        <v>3425</v>
      </c>
      <c r="K1709" s="20" t="s">
        <v>787</v>
      </c>
      <c r="L1709" s="20" t="s">
        <v>5385</v>
      </c>
      <c r="N1709" s="12">
        <f t="shared" si="174"/>
        <v>81.25</v>
      </c>
      <c r="O1709" s="12">
        <f t="shared" si="169"/>
        <v>2.1666666666666665</v>
      </c>
      <c r="P1709" s="26">
        <v>75</v>
      </c>
      <c r="Q1709" s="30">
        <f t="shared" si="170"/>
        <v>17</v>
      </c>
      <c r="R1709" s="3">
        <f t="shared" si="171"/>
        <v>27</v>
      </c>
      <c r="S1709" s="3">
        <f t="shared" si="172"/>
        <v>27</v>
      </c>
      <c r="T1709" s="3">
        <f t="shared" si="173"/>
        <v>0</v>
      </c>
      <c r="U1709" s="29">
        <v>4</v>
      </c>
      <c r="V1709" s="10">
        <v>6</v>
      </c>
      <c r="W1709" s="32">
        <v>8</v>
      </c>
      <c r="X1709" s="29">
        <v>13</v>
      </c>
      <c r="Y1709" s="32">
        <v>17</v>
      </c>
      <c r="Z1709" s="32">
        <v>4</v>
      </c>
      <c r="AA1709" s="32">
        <v>6</v>
      </c>
      <c r="AB1709" s="34">
        <v>0</v>
      </c>
      <c r="AC1709" s="34">
        <v>0</v>
      </c>
      <c r="AD1709" s="34">
        <v>0</v>
      </c>
    </row>
    <row r="1710" spans="1:30" ht="12.75">
      <c r="A1710" s="11">
        <v>85565</v>
      </c>
      <c r="B1710" s="20" t="s">
        <v>868</v>
      </c>
      <c r="C1710" s="20" t="s">
        <v>1950</v>
      </c>
      <c r="D1710" s="20" t="s">
        <v>3724</v>
      </c>
      <c r="E1710" s="20" t="s">
        <v>3753</v>
      </c>
      <c r="F1710" s="20" t="s">
        <v>3425</v>
      </c>
      <c r="K1710" s="20" t="s">
        <v>2800</v>
      </c>
      <c r="L1710" s="20" t="s">
        <v>731</v>
      </c>
      <c r="N1710" s="12">
        <f t="shared" si="174"/>
        <v>81.25</v>
      </c>
      <c r="O1710" s="12">
        <f t="shared" si="169"/>
        <v>2.1666666666666665</v>
      </c>
      <c r="P1710" s="26">
        <v>75</v>
      </c>
      <c r="Q1710" s="30">
        <f t="shared" si="170"/>
        <v>17</v>
      </c>
      <c r="R1710" s="3">
        <f t="shared" si="171"/>
        <v>27</v>
      </c>
      <c r="S1710" s="3">
        <f t="shared" si="172"/>
        <v>27</v>
      </c>
      <c r="T1710" s="3">
        <f t="shared" si="173"/>
        <v>0</v>
      </c>
      <c r="U1710" s="29">
        <v>4</v>
      </c>
      <c r="V1710" s="10">
        <v>6</v>
      </c>
      <c r="W1710" s="32">
        <v>8</v>
      </c>
      <c r="X1710" s="29">
        <v>13</v>
      </c>
      <c r="Y1710" s="32">
        <v>17</v>
      </c>
      <c r="Z1710" s="32">
        <v>4</v>
      </c>
      <c r="AA1710" s="32">
        <v>6</v>
      </c>
      <c r="AB1710" s="34">
        <v>0</v>
      </c>
      <c r="AC1710" s="34">
        <v>0</v>
      </c>
      <c r="AD1710" s="34">
        <v>0</v>
      </c>
    </row>
    <row r="1711" spans="1:30" ht="12.75">
      <c r="A1711" s="11">
        <v>3750000</v>
      </c>
      <c r="B1711" s="20" t="s">
        <v>868</v>
      </c>
      <c r="C1711" s="20" t="s">
        <v>905</v>
      </c>
      <c r="D1711" s="20" t="s">
        <v>3724</v>
      </c>
      <c r="E1711" s="20" t="s">
        <v>3753</v>
      </c>
      <c r="F1711" s="20" t="s">
        <v>3425</v>
      </c>
      <c r="K1711" s="20" t="s">
        <v>2795</v>
      </c>
      <c r="L1711" s="20" t="s">
        <v>943</v>
      </c>
      <c r="N1711" s="12">
        <f t="shared" si="174"/>
        <v>81.25</v>
      </c>
      <c r="O1711" s="12">
        <f t="shared" si="169"/>
        <v>2.1666666666666665</v>
      </c>
      <c r="P1711" s="26">
        <v>75</v>
      </c>
      <c r="Q1711" s="30">
        <f t="shared" si="170"/>
        <v>17</v>
      </c>
      <c r="R1711" s="3">
        <f t="shared" si="171"/>
        <v>27</v>
      </c>
      <c r="S1711" s="3">
        <f t="shared" si="172"/>
        <v>27</v>
      </c>
      <c r="T1711" s="3">
        <f t="shared" si="173"/>
        <v>0</v>
      </c>
      <c r="U1711" s="29">
        <v>4</v>
      </c>
      <c r="V1711" s="10">
        <v>6</v>
      </c>
      <c r="W1711" s="32">
        <v>8</v>
      </c>
      <c r="X1711" s="29">
        <v>13</v>
      </c>
      <c r="Y1711" s="32">
        <v>17</v>
      </c>
      <c r="Z1711" s="32">
        <v>4</v>
      </c>
      <c r="AA1711" s="32">
        <v>6</v>
      </c>
      <c r="AB1711" s="34">
        <v>0</v>
      </c>
      <c r="AC1711" s="34">
        <v>0</v>
      </c>
      <c r="AD1711" s="34">
        <v>0</v>
      </c>
    </row>
    <row r="1712" spans="1:30" ht="12.75">
      <c r="A1712" s="11">
        <v>4125000</v>
      </c>
      <c r="B1712" s="20" t="s">
        <v>868</v>
      </c>
      <c r="C1712" s="20" t="s">
        <v>7670</v>
      </c>
      <c r="D1712" s="20" t="s">
        <v>3724</v>
      </c>
      <c r="E1712" s="20" t="s">
        <v>3753</v>
      </c>
      <c r="F1712" s="20" t="s">
        <v>3425</v>
      </c>
      <c r="K1712" s="20" t="s">
        <v>5173</v>
      </c>
      <c r="L1712" s="20" t="s">
        <v>5174</v>
      </c>
      <c r="N1712" s="12">
        <f t="shared" si="174"/>
        <v>82.50</v>
      </c>
      <c r="O1712" s="12">
        <f t="shared" si="169"/>
        <v>3.75</v>
      </c>
      <c r="P1712" s="26">
        <v>44</v>
      </c>
      <c r="Q1712" s="30">
        <f t="shared" si="170"/>
        <v>16</v>
      </c>
      <c r="R1712" s="3">
        <f t="shared" si="171"/>
        <v>25</v>
      </c>
      <c r="S1712" s="3">
        <f t="shared" si="172"/>
        <v>25</v>
      </c>
      <c r="T1712" s="3">
        <f t="shared" si="173"/>
        <v>0</v>
      </c>
      <c r="U1712" s="29">
        <v>3</v>
      </c>
      <c r="V1712" s="10">
        <v>11</v>
      </c>
      <c r="W1712" s="32">
        <v>6</v>
      </c>
      <c r="X1712" s="29">
        <v>18</v>
      </c>
      <c r="Y1712" s="32">
        <v>16</v>
      </c>
      <c r="Z1712" s="32">
        <v>5</v>
      </c>
      <c r="AA1712" s="32">
        <v>4</v>
      </c>
      <c r="AB1712" s="34">
        <v>0</v>
      </c>
      <c r="AC1712" s="34">
        <v>0</v>
      </c>
      <c r="AD1712" s="34">
        <v>0</v>
      </c>
    </row>
    <row r="1713" spans="1:30" ht="12.75">
      <c r="A1713" s="11">
        <v>750000</v>
      </c>
      <c r="B1713" s="20" t="s">
        <v>868</v>
      </c>
      <c r="C1713" s="20" t="s">
        <v>7674</v>
      </c>
      <c r="D1713" s="20" t="s">
        <v>3724</v>
      </c>
      <c r="E1713" s="20" t="s">
        <v>3753</v>
      </c>
      <c r="F1713" s="20" t="s">
        <v>3425</v>
      </c>
      <c r="K1713" s="20" t="s">
        <v>787</v>
      </c>
      <c r="L1713" s="20" t="s">
        <v>6277</v>
      </c>
      <c r="N1713" s="12">
        <f t="shared" si="174"/>
        <v>78.25</v>
      </c>
      <c r="O1713" s="12">
        <f t="shared" si="169"/>
        <v>3.4777777777777779</v>
      </c>
      <c r="P1713" s="26">
        <v>45</v>
      </c>
      <c r="Q1713" s="30">
        <f t="shared" si="170"/>
        <v>15</v>
      </c>
      <c r="R1713" s="3">
        <f t="shared" si="171"/>
        <v>24</v>
      </c>
      <c r="S1713" s="3">
        <f t="shared" si="172"/>
        <v>24</v>
      </c>
      <c r="T1713" s="3">
        <f t="shared" si="173"/>
        <v>0</v>
      </c>
      <c r="U1713" s="29">
        <v>3</v>
      </c>
      <c r="V1713" s="10">
        <v>10</v>
      </c>
      <c r="W1713" s="32">
        <v>6</v>
      </c>
      <c r="X1713" s="29">
        <v>15</v>
      </c>
      <c r="Y1713" s="32">
        <v>15</v>
      </c>
      <c r="Z1713" s="32">
        <v>5</v>
      </c>
      <c r="AA1713" s="32">
        <v>4</v>
      </c>
      <c r="AB1713" s="34">
        <v>0</v>
      </c>
      <c r="AC1713" s="34">
        <v>0</v>
      </c>
      <c r="AD1713" s="34">
        <v>0</v>
      </c>
    </row>
    <row r="1714" spans="1:30" ht="12.75">
      <c r="A1714" s="11">
        <v>125000</v>
      </c>
      <c r="B1714" s="20" t="s">
        <v>870</v>
      </c>
      <c r="C1714" s="20" t="s">
        <v>2494</v>
      </c>
      <c r="D1714" s="20" t="s">
        <v>3724</v>
      </c>
      <c r="E1714" s="20" t="s">
        <v>3753</v>
      </c>
      <c r="F1714" s="20" t="s">
        <v>3425</v>
      </c>
      <c r="K1714" s="20" t="s">
        <v>2530</v>
      </c>
      <c r="L1714" s="20" t="s">
        <v>2497</v>
      </c>
      <c r="N1714" s="12">
        <f t="shared" si="174"/>
        <v>80.25</v>
      </c>
      <c r="O1714" s="12">
        <f t="shared" si="169"/>
        <v>2.14</v>
      </c>
      <c r="P1714" s="26">
        <v>75</v>
      </c>
      <c r="Q1714" s="30">
        <f t="shared" si="170"/>
        <v>15</v>
      </c>
      <c r="R1714" s="3">
        <f t="shared" si="171"/>
        <v>26</v>
      </c>
      <c r="S1714" s="3">
        <f t="shared" si="172"/>
        <v>26</v>
      </c>
      <c r="T1714" s="3">
        <f t="shared" si="173"/>
        <v>0</v>
      </c>
      <c r="U1714" s="29">
        <v>4</v>
      </c>
      <c r="V1714" s="10">
        <v>7</v>
      </c>
      <c r="W1714" s="32">
        <v>8</v>
      </c>
      <c r="X1714" s="29">
        <v>11</v>
      </c>
      <c r="Y1714" s="32">
        <v>15</v>
      </c>
      <c r="Z1714" s="32">
        <v>5</v>
      </c>
      <c r="AA1714" s="32">
        <v>6</v>
      </c>
      <c r="AB1714" s="34">
        <v>0</v>
      </c>
      <c r="AC1714" s="34">
        <v>0</v>
      </c>
      <c r="AD1714" s="34">
        <v>0</v>
      </c>
    </row>
    <row r="1715" spans="1:30" ht="12.75">
      <c r="A1715" s="11">
        <v>512500</v>
      </c>
      <c r="B1715" s="20" t="s">
        <v>871</v>
      </c>
      <c r="C1715" s="20" t="s">
        <v>7789</v>
      </c>
      <c r="D1715" s="20" t="s">
        <v>3724</v>
      </c>
      <c r="E1715" s="20" t="s">
        <v>3753</v>
      </c>
      <c r="F1715" s="20" t="s">
        <v>3425</v>
      </c>
      <c r="K1715" s="20" t="s">
        <v>787</v>
      </c>
      <c r="L1715" s="20" t="s">
        <v>7790</v>
      </c>
      <c r="N1715" s="12">
        <f t="shared" si="174"/>
        <v>77</v>
      </c>
      <c r="O1715" s="12">
        <f t="shared" si="169"/>
        <v>2.0533333333333332</v>
      </c>
      <c r="P1715" s="26">
        <v>75</v>
      </c>
      <c r="Q1715" s="30">
        <f t="shared" si="170"/>
        <v>15</v>
      </c>
      <c r="R1715" s="3">
        <f t="shared" si="171"/>
        <v>25</v>
      </c>
      <c r="S1715" s="3">
        <f t="shared" si="172"/>
        <v>25</v>
      </c>
      <c r="T1715" s="3">
        <f t="shared" si="173"/>
        <v>0</v>
      </c>
      <c r="U1715" s="29">
        <v>4</v>
      </c>
      <c r="V1715" s="10">
        <v>7</v>
      </c>
      <c r="W1715" s="32">
        <v>7</v>
      </c>
      <c r="X1715" s="29">
        <v>11</v>
      </c>
      <c r="Y1715" s="32">
        <v>15</v>
      </c>
      <c r="Z1715" s="32">
        <v>4</v>
      </c>
      <c r="AA1715" s="32">
        <v>6</v>
      </c>
      <c r="AB1715" s="34">
        <v>0</v>
      </c>
      <c r="AC1715" s="34">
        <v>0</v>
      </c>
      <c r="AD1715" s="34">
        <v>0</v>
      </c>
    </row>
    <row r="1716" spans="1:30" ht="12.75">
      <c r="A1716" s="11">
        <v>9745</v>
      </c>
      <c r="B1716" s="20" t="s">
        <v>872</v>
      </c>
      <c r="D1716" s="20" t="s">
        <v>3724</v>
      </c>
      <c r="E1716" s="20" t="s">
        <v>3753</v>
      </c>
      <c r="F1716" s="20" t="s">
        <v>3425</v>
      </c>
      <c r="G1716" s="48" t="s">
        <v>3863</v>
      </c>
      <c r="K1716" s="20" t="s">
        <v>2794</v>
      </c>
      <c r="L1716" s="20" t="s">
        <v>4263</v>
      </c>
      <c r="N1716" s="12">
        <f t="shared" si="174"/>
        <v>76.50</v>
      </c>
      <c r="O1716" s="12">
        <f t="shared" si="169"/>
        <v>2.04</v>
      </c>
      <c r="P1716" s="26">
        <v>75</v>
      </c>
      <c r="Q1716" s="30">
        <f t="shared" si="170"/>
        <v>15</v>
      </c>
      <c r="R1716" s="3">
        <f t="shared" si="171"/>
        <v>25</v>
      </c>
      <c r="S1716" s="3">
        <f t="shared" si="172"/>
        <v>25</v>
      </c>
      <c r="T1716" s="3">
        <f t="shared" si="173"/>
        <v>0</v>
      </c>
      <c r="U1716" s="29">
        <v>4</v>
      </c>
      <c r="V1716" s="10">
        <v>7</v>
      </c>
      <c r="W1716" s="32">
        <v>6</v>
      </c>
      <c r="X1716" s="29">
        <v>14</v>
      </c>
      <c r="Y1716" s="32">
        <v>15</v>
      </c>
      <c r="Z1716" s="32">
        <v>4</v>
      </c>
      <c r="AA1716" s="32">
        <v>6</v>
      </c>
      <c r="AB1716" s="34">
        <v>0</v>
      </c>
      <c r="AC1716" s="34">
        <v>0</v>
      </c>
      <c r="AD1716" s="34">
        <v>0</v>
      </c>
    </row>
    <row r="1717" spans="1:30" ht="12.75">
      <c r="A1717" s="11">
        <v>312</v>
      </c>
      <c r="B1717" s="20" t="s">
        <v>868</v>
      </c>
      <c r="C1717" s="20" t="s">
        <v>7770</v>
      </c>
      <c r="D1717" s="20" t="s">
        <v>3724</v>
      </c>
      <c r="E1717" s="20" t="s">
        <v>3753</v>
      </c>
      <c r="F1717" s="20" t="s">
        <v>3425</v>
      </c>
      <c r="K1717" s="20" t="s">
        <v>787</v>
      </c>
      <c r="L1717" s="20" t="s">
        <v>8496</v>
      </c>
      <c r="N1717" s="12">
        <f t="shared" si="174"/>
        <v>76.75</v>
      </c>
      <c r="O1717" s="12">
        <f t="shared" si="169"/>
        <v>2.0466666666666669</v>
      </c>
      <c r="P1717" s="26">
        <v>75</v>
      </c>
      <c r="Q1717" s="30">
        <f t="shared" si="170"/>
        <v>15</v>
      </c>
      <c r="R1717" s="3">
        <f t="shared" si="171"/>
        <v>25</v>
      </c>
      <c r="S1717" s="3">
        <f t="shared" si="172"/>
        <v>25</v>
      </c>
      <c r="T1717" s="3">
        <f t="shared" si="173"/>
        <v>0</v>
      </c>
      <c r="U1717" s="29">
        <v>4</v>
      </c>
      <c r="V1717" s="10">
        <v>6</v>
      </c>
      <c r="W1717" s="32">
        <v>8</v>
      </c>
      <c r="X1717" s="29">
        <v>11</v>
      </c>
      <c r="Y1717" s="32">
        <v>15</v>
      </c>
      <c r="Z1717" s="32">
        <v>4</v>
      </c>
      <c r="AA1717" s="32">
        <v>6</v>
      </c>
      <c r="AB1717" s="34">
        <v>0</v>
      </c>
      <c r="AC1717" s="34">
        <v>0</v>
      </c>
      <c r="AD1717" s="34">
        <v>0</v>
      </c>
    </row>
    <row r="1718" spans="1:30" ht="12.75">
      <c r="A1718" s="11">
        <v>866806</v>
      </c>
      <c r="B1718" s="20" t="s">
        <v>870</v>
      </c>
      <c r="C1718" s="20" t="s">
        <v>3086</v>
      </c>
      <c r="D1718" s="20" t="s">
        <v>3724</v>
      </c>
      <c r="E1718" s="20" t="s">
        <v>3753</v>
      </c>
      <c r="F1718" s="20" t="s">
        <v>3425</v>
      </c>
      <c r="K1718" s="20" t="s">
        <v>2888</v>
      </c>
      <c r="L1718" s="20" t="s">
        <v>3107</v>
      </c>
      <c r="N1718" s="12">
        <f t="shared" si="174"/>
        <v>76.75</v>
      </c>
      <c r="O1718" s="12">
        <f t="shared" si="169"/>
        <v>2.0466666666666669</v>
      </c>
      <c r="P1718" s="26">
        <v>75</v>
      </c>
      <c r="Q1718" s="30">
        <f t="shared" si="170"/>
        <v>15</v>
      </c>
      <c r="R1718" s="3">
        <f t="shared" si="171"/>
        <v>25</v>
      </c>
      <c r="S1718" s="3">
        <f t="shared" si="172"/>
        <v>25</v>
      </c>
      <c r="T1718" s="3">
        <f t="shared" si="173"/>
        <v>0</v>
      </c>
      <c r="U1718" s="29">
        <v>4</v>
      </c>
      <c r="V1718" s="10">
        <v>6</v>
      </c>
      <c r="W1718" s="32">
        <v>8</v>
      </c>
      <c r="X1718" s="29">
        <v>11</v>
      </c>
      <c r="Y1718" s="32">
        <v>15</v>
      </c>
      <c r="Z1718" s="32">
        <v>4</v>
      </c>
      <c r="AA1718" s="32">
        <v>6</v>
      </c>
      <c r="AB1718" s="34">
        <v>0</v>
      </c>
      <c r="AC1718" s="34">
        <v>0</v>
      </c>
      <c r="AD1718" s="34">
        <v>0</v>
      </c>
    </row>
    <row r="1719" spans="1:30" ht="12.75">
      <c r="A1719" s="11">
        <v>7500</v>
      </c>
      <c r="B1719" s="20" t="s">
        <v>870</v>
      </c>
      <c r="C1719" s="20" t="s">
        <v>3190</v>
      </c>
      <c r="D1719" s="20" t="s">
        <v>3724</v>
      </c>
      <c r="E1719" s="20" t="s">
        <v>3753</v>
      </c>
      <c r="F1719" s="20" t="s">
        <v>3425</v>
      </c>
      <c r="K1719" s="20" t="s">
        <v>2794</v>
      </c>
      <c r="L1719" s="20" t="s">
        <v>3209</v>
      </c>
      <c r="N1719" s="12">
        <f t="shared" si="174"/>
        <v>76.75</v>
      </c>
      <c r="O1719" s="12">
        <f t="shared" si="169"/>
        <v>2.0466666666666669</v>
      </c>
      <c r="P1719" s="26">
        <v>75</v>
      </c>
      <c r="Q1719" s="30">
        <f t="shared" si="170"/>
        <v>15</v>
      </c>
      <c r="R1719" s="3">
        <f t="shared" si="171"/>
        <v>25</v>
      </c>
      <c r="S1719" s="3">
        <f t="shared" si="172"/>
        <v>25</v>
      </c>
      <c r="T1719" s="3">
        <f t="shared" si="173"/>
        <v>0</v>
      </c>
      <c r="U1719" s="29">
        <v>4</v>
      </c>
      <c r="V1719" s="10">
        <v>6</v>
      </c>
      <c r="W1719" s="32">
        <v>8</v>
      </c>
      <c r="X1719" s="29">
        <v>11</v>
      </c>
      <c r="Y1719" s="32">
        <v>15</v>
      </c>
      <c r="Z1719" s="32">
        <v>4</v>
      </c>
      <c r="AA1719" s="32">
        <v>6</v>
      </c>
      <c r="AB1719" s="34">
        <v>0</v>
      </c>
      <c r="AC1719" s="34">
        <v>0</v>
      </c>
      <c r="AD1719" s="34">
        <v>0</v>
      </c>
    </row>
    <row r="1720" spans="1:30" ht="12.75">
      <c r="A1720" s="11">
        <v>31250</v>
      </c>
      <c r="B1720" s="20" t="s">
        <v>870</v>
      </c>
      <c r="C1720" s="20" t="s">
        <v>2344</v>
      </c>
      <c r="D1720" s="20" t="s">
        <v>3724</v>
      </c>
      <c r="E1720" s="20" t="s">
        <v>3753</v>
      </c>
      <c r="F1720" s="20" t="s">
        <v>3425</v>
      </c>
      <c r="K1720" s="20" t="s">
        <v>2794</v>
      </c>
      <c r="L1720" s="20" t="s">
        <v>426</v>
      </c>
      <c r="N1720" s="12">
        <f t="shared" si="174"/>
        <v>76.75</v>
      </c>
      <c r="O1720" s="12">
        <f t="shared" si="169"/>
        <v>2.0466666666666669</v>
      </c>
      <c r="P1720" s="26">
        <v>75</v>
      </c>
      <c r="Q1720" s="30">
        <f t="shared" si="170"/>
        <v>15</v>
      </c>
      <c r="R1720" s="3">
        <f t="shared" si="171"/>
        <v>25</v>
      </c>
      <c r="S1720" s="3">
        <f t="shared" si="172"/>
        <v>25</v>
      </c>
      <c r="T1720" s="3">
        <f t="shared" si="173"/>
        <v>0</v>
      </c>
      <c r="U1720" s="29">
        <v>4</v>
      </c>
      <c r="V1720" s="10">
        <v>6</v>
      </c>
      <c r="W1720" s="32">
        <v>8</v>
      </c>
      <c r="X1720" s="29">
        <v>11</v>
      </c>
      <c r="Y1720" s="32">
        <v>15</v>
      </c>
      <c r="Z1720" s="32">
        <v>4</v>
      </c>
      <c r="AA1720" s="32">
        <v>6</v>
      </c>
      <c r="AB1720" s="34">
        <v>0</v>
      </c>
      <c r="AC1720" s="34">
        <v>0</v>
      </c>
      <c r="AD1720" s="34">
        <v>0</v>
      </c>
    </row>
    <row r="1721" spans="1:30" ht="12.75">
      <c r="A1721" s="11">
        <v>250000</v>
      </c>
      <c r="B1721" s="20" t="s">
        <v>870</v>
      </c>
      <c r="C1721" s="20" t="s">
        <v>5660</v>
      </c>
      <c r="D1721" s="20" t="s">
        <v>3724</v>
      </c>
      <c r="E1721" s="20" t="s">
        <v>3753</v>
      </c>
      <c r="F1721" s="20" t="s">
        <v>3425</v>
      </c>
      <c r="K1721" s="20" t="s">
        <v>2891</v>
      </c>
      <c r="L1721" s="20" t="s">
        <v>5764</v>
      </c>
      <c r="N1721" s="12">
        <f t="shared" si="174"/>
        <v>76.75</v>
      </c>
      <c r="O1721" s="12">
        <f t="shared" si="169"/>
        <v>2.0466666666666669</v>
      </c>
      <c r="P1721" s="26">
        <v>75</v>
      </c>
      <c r="Q1721" s="30">
        <f t="shared" si="170"/>
        <v>15</v>
      </c>
      <c r="R1721" s="3">
        <f t="shared" si="171"/>
        <v>25</v>
      </c>
      <c r="S1721" s="3">
        <f t="shared" si="172"/>
        <v>25</v>
      </c>
      <c r="T1721" s="3">
        <f t="shared" si="173"/>
        <v>0</v>
      </c>
      <c r="U1721" s="29">
        <v>4</v>
      </c>
      <c r="V1721" s="10">
        <v>6</v>
      </c>
      <c r="W1721" s="32">
        <v>8</v>
      </c>
      <c r="X1721" s="29">
        <v>11</v>
      </c>
      <c r="Y1721" s="32">
        <v>15</v>
      </c>
      <c r="Z1721" s="32">
        <v>4</v>
      </c>
      <c r="AA1721" s="32">
        <v>6</v>
      </c>
      <c r="AB1721" s="34">
        <v>0</v>
      </c>
      <c r="AC1721" s="34">
        <v>0</v>
      </c>
      <c r="AD1721" s="34">
        <v>0</v>
      </c>
    </row>
    <row r="1722" spans="1:30" ht="12.75">
      <c r="A1722" s="11">
        <v>862418</v>
      </c>
      <c r="B1722" s="20" t="s">
        <v>870</v>
      </c>
      <c r="C1722" s="20" t="s">
        <v>3086</v>
      </c>
      <c r="D1722" s="20" t="s">
        <v>3724</v>
      </c>
      <c r="E1722" s="20" t="s">
        <v>3753</v>
      </c>
      <c r="F1722" s="20" t="s">
        <v>3425</v>
      </c>
      <c r="K1722" s="20" t="s">
        <v>785</v>
      </c>
      <c r="L1722" s="20" t="s">
        <v>3109</v>
      </c>
      <c r="N1722" s="12">
        <f t="shared" si="174"/>
        <v>76.75</v>
      </c>
      <c r="O1722" s="12">
        <f t="shared" si="169"/>
        <v>2.0466666666666669</v>
      </c>
      <c r="P1722" s="26">
        <v>75</v>
      </c>
      <c r="Q1722" s="30">
        <f t="shared" si="170"/>
        <v>15</v>
      </c>
      <c r="R1722" s="3">
        <f t="shared" si="171"/>
        <v>25</v>
      </c>
      <c r="S1722" s="3">
        <f t="shared" si="172"/>
        <v>25</v>
      </c>
      <c r="T1722" s="3">
        <f t="shared" si="173"/>
        <v>0</v>
      </c>
      <c r="U1722" s="29">
        <v>4</v>
      </c>
      <c r="V1722" s="10">
        <v>6</v>
      </c>
      <c r="W1722" s="32">
        <v>8</v>
      </c>
      <c r="X1722" s="29">
        <v>11</v>
      </c>
      <c r="Y1722" s="32">
        <v>15</v>
      </c>
      <c r="Z1722" s="32">
        <v>4</v>
      </c>
      <c r="AA1722" s="32">
        <v>6</v>
      </c>
      <c r="AB1722" s="34">
        <v>0</v>
      </c>
      <c r="AC1722" s="34">
        <v>0</v>
      </c>
      <c r="AD1722" s="34">
        <v>0</v>
      </c>
    </row>
    <row r="1723" spans="1:30" ht="12.75">
      <c r="A1723" s="11">
        <v>3750</v>
      </c>
      <c r="B1723" s="20" t="s">
        <v>870</v>
      </c>
      <c r="C1723" s="20" t="s">
        <v>1442</v>
      </c>
      <c r="D1723" s="20" t="s">
        <v>3724</v>
      </c>
      <c r="E1723" s="20" t="s">
        <v>3753</v>
      </c>
      <c r="F1723" s="20" t="s">
        <v>3425</v>
      </c>
      <c r="K1723" s="20" t="s">
        <v>2796</v>
      </c>
      <c r="L1723" s="20" t="s">
        <v>1446</v>
      </c>
      <c r="N1723" s="12">
        <f t="shared" si="174"/>
        <v>76.75</v>
      </c>
      <c r="O1723" s="12">
        <f t="shared" si="169"/>
        <v>2.0466666666666669</v>
      </c>
      <c r="P1723" s="26">
        <v>75</v>
      </c>
      <c r="Q1723" s="30">
        <f t="shared" si="170"/>
        <v>15</v>
      </c>
      <c r="R1723" s="3">
        <f t="shared" si="171"/>
        <v>25</v>
      </c>
      <c r="S1723" s="3">
        <f t="shared" si="172"/>
        <v>25</v>
      </c>
      <c r="T1723" s="3">
        <f t="shared" si="173"/>
        <v>0</v>
      </c>
      <c r="U1723" s="29">
        <v>4</v>
      </c>
      <c r="V1723" s="10">
        <v>6</v>
      </c>
      <c r="W1723" s="32">
        <v>8</v>
      </c>
      <c r="X1723" s="29">
        <v>11</v>
      </c>
      <c r="Y1723" s="32">
        <v>15</v>
      </c>
      <c r="Z1723" s="32">
        <v>4</v>
      </c>
      <c r="AA1723" s="32">
        <v>6</v>
      </c>
      <c r="AB1723" s="34">
        <v>0</v>
      </c>
      <c r="AC1723" s="34">
        <v>0</v>
      </c>
      <c r="AD1723" s="34">
        <v>0</v>
      </c>
    </row>
    <row r="1724" spans="1:30" ht="12.75">
      <c r="A1724" s="11">
        <v>9281</v>
      </c>
      <c r="B1724" s="20" t="s">
        <v>872</v>
      </c>
      <c r="D1724" s="20" t="s">
        <v>3724</v>
      </c>
      <c r="E1724" s="20" t="s">
        <v>3753</v>
      </c>
      <c r="F1724" s="20" t="s">
        <v>3425</v>
      </c>
      <c r="J1724" s="20" t="s">
        <v>7812</v>
      </c>
      <c r="K1724" s="20" t="s">
        <v>2794</v>
      </c>
      <c r="L1724" s="20" t="s">
        <v>4263</v>
      </c>
      <c r="N1724" s="12">
        <f t="shared" si="174"/>
        <v>76.25</v>
      </c>
      <c r="O1724" s="12">
        <f t="shared" si="169"/>
        <v>2.0333333333333332</v>
      </c>
      <c r="P1724" s="26">
        <v>75</v>
      </c>
      <c r="Q1724" s="30">
        <f t="shared" si="170"/>
        <v>15</v>
      </c>
      <c r="R1724" s="3">
        <f t="shared" si="171"/>
        <v>25</v>
      </c>
      <c r="S1724" s="3">
        <f t="shared" si="172"/>
        <v>25</v>
      </c>
      <c r="T1724" s="3">
        <f t="shared" si="173"/>
        <v>0</v>
      </c>
      <c r="U1724" s="29">
        <v>4</v>
      </c>
      <c r="V1724" s="10">
        <v>6</v>
      </c>
      <c r="W1724" s="32">
        <v>7</v>
      </c>
      <c r="X1724" s="29">
        <v>14</v>
      </c>
      <c r="Y1724" s="32">
        <v>15</v>
      </c>
      <c r="Z1724" s="32">
        <v>4</v>
      </c>
      <c r="AA1724" s="32">
        <v>6</v>
      </c>
      <c r="AB1724" s="34">
        <v>0</v>
      </c>
      <c r="AC1724" s="34">
        <v>0</v>
      </c>
      <c r="AD1724" s="34">
        <v>0</v>
      </c>
    </row>
    <row r="1725" spans="1:30" ht="12.75">
      <c r="A1725" s="11">
        <v>8750</v>
      </c>
      <c r="B1725" s="20" t="s">
        <v>871</v>
      </c>
      <c r="C1725" s="20" t="s">
        <v>1173</v>
      </c>
      <c r="D1725" s="20" t="s">
        <v>3724</v>
      </c>
      <c r="E1725" s="20" t="s">
        <v>3753</v>
      </c>
      <c r="F1725" s="20" t="s">
        <v>3425</v>
      </c>
      <c r="K1725" s="20" t="s">
        <v>2795</v>
      </c>
      <c r="L1725" s="20" t="s">
        <v>2172</v>
      </c>
      <c r="N1725" s="12">
        <f t="shared" si="174"/>
        <v>72</v>
      </c>
      <c r="O1725" s="12">
        <f t="shared" si="169"/>
        <v>1.60</v>
      </c>
      <c r="P1725" s="26">
        <v>90</v>
      </c>
      <c r="Q1725" s="30">
        <f t="shared" si="170"/>
        <v>15</v>
      </c>
      <c r="R1725" s="3">
        <f t="shared" si="171"/>
        <v>24</v>
      </c>
      <c r="S1725" s="3">
        <f t="shared" si="172"/>
        <v>24</v>
      </c>
      <c r="T1725" s="3">
        <f t="shared" si="173"/>
        <v>0</v>
      </c>
      <c r="U1725" s="29">
        <v>3</v>
      </c>
      <c r="V1725" s="10">
        <v>6</v>
      </c>
      <c r="W1725" s="32">
        <v>7</v>
      </c>
      <c r="X1725" s="29">
        <v>9</v>
      </c>
      <c r="Y1725" s="32">
        <v>15</v>
      </c>
      <c r="Z1725" s="32">
        <v>4</v>
      </c>
      <c r="AA1725" s="32">
        <v>5</v>
      </c>
      <c r="AB1725" s="34">
        <v>0</v>
      </c>
      <c r="AC1725" s="34">
        <v>0</v>
      </c>
      <c r="AD1725" s="34">
        <v>0</v>
      </c>
    </row>
    <row r="1726" spans="1:30" ht="12.75">
      <c r="A1726" s="11">
        <v>8486</v>
      </c>
      <c r="B1726" s="20" t="s">
        <v>872</v>
      </c>
      <c r="D1726" s="20" t="s">
        <v>3724</v>
      </c>
      <c r="E1726" s="20" t="s">
        <v>3753</v>
      </c>
      <c r="F1726" s="20" t="s">
        <v>3425</v>
      </c>
      <c r="J1726" s="20" t="s">
        <v>7812</v>
      </c>
      <c r="K1726" s="20" t="s">
        <v>2794</v>
      </c>
      <c r="L1726" s="20" t="s">
        <v>4263</v>
      </c>
      <c r="N1726" s="12">
        <f t="shared" si="174"/>
        <v>69</v>
      </c>
      <c r="O1726" s="12">
        <f t="shared" si="169"/>
        <v>2.5090909090909093</v>
      </c>
      <c r="P1726" s="26">
        <v>55</v>
      </c>
      <c r="Q1726" s="30">
        <f t="shared" si="170"/>
        <v>14</v>
      </c>
      <c r="R1726" s="3">
        <f t="shared" si="171"/>
        <v>22</v>
      </c>
      <c r="S1726" s="3">
        <f t="shared" si="172"/>
        <v>22</v>
      </c>
      <c r="T1726" s="3">
        <f t="shared" si="173"/>
        <v>0</v>
      </c>
      <c r="U1726" s="29">
        <v>3</v>
      </c>
      <c r="V1726" s="10">
        <v>8</v>
      </c>
      <c r="W1726" s="32">
        <v>6</v>
      </c>
      <c r="X1726" s="29">
        <v>6</v>
      </c>
      <c r="Y1726" s="32">
        <v>14</v>
      </c>
      <c r="Z1726" s="32">
        <v>4</v>
      </c>
      <c r="AA1726" s="32">
        <v>4</v>
      </c>
      <c r="AB1726" s="34">
        <v>0</v>
      </c>
      <c r="AC1726" s="34">
        <v>0</v>
      </c>
      <c r="AD1726" s="34">
        <v>0</v>
      </c>
    </row>
    <row r="1727" spans="1:30" ht="12.75">
      <c r="A1727" s="11">
        <v>7500</v>
      </c>
      <c r="B1727" s="20" t="s">
        <v>871</v>
      </c>
      <c r="C1727" s="20" t="s">
        <v>1173</v>
      </c>
      <c r="D1727" s="20" t="s">
        <v>3724</v>
      </c>
      <c r="E1727" s="20" t="s">
        <v>3753</v>
      </c>
      <c r="F1727" s="20" t="s">
        <v>3425</v>
      </c>
      <c r="K1727" s="20" t="s">
        <v>2795</v>
      </c>
      <c r="L1727" s="20" t="s">
        <v>2173</v>
      </c>
      <c r="N1727" s="12">
        <f t="shared" si="174"/>
        <v>70.25</v>
      </c>
      <c r="O1727" s="12">
        <f t="shared" si="169"/>
        <v>1.8733333333333333</v>
      </c>
      <c r="P1727" s="26">
        <v>75</v>
      </c>
      <c r="Q1727" s="30">
        <f t="shared" si="170"/>
        <v>13</v>
      </c>
      <c r="R1727" s="3">
        <f t="shared" si="171"/>
        <v>22</v>
      </c>
      <c r="S1727" s="3">
        <f t="shared" si="172"/>
        <v>22</v>
      </c>
      <c r="T1727" s="3">
        <f t="shared" si="173"/>
        <v>0</v>
      </c>
      <c r="U1727" s="29">
        <v>4</v>
      </c>
      <c r="V1727" s="10">
        <v>6</v>
      </c>
      <c r="W1727" s="32">
        <v>8</v>
      </c>
      <c r="X1727" s="29">
        <v>9</v>
      </c>
      <c r="Y1727" s="32">
        <v>13</v>
      </c>
      <c r="Z1727" s="32">
        <v>4</v>
      </c>
      <c r="AA1727" s="32">
        <v>5</v>
      </c>
      <c r="AB1727" s="34">
        <v>0</v>
      </c>
      <c r="AC1727" s="34">
        <v>0</v>
      </c>
      <c r="AD1727" s="34">
        <v>0</v>
      </c>
    </row>
    <row r="1728" spans="1:30" ht="12.75">
      <c r="A1728" s="11">
        <v>312</v>
      </c>
      <c r="B1728" s="20" t="s">
        <v>868</v>
      </c>
      <c r="C1728" s="20" t="s">
        <v>7770</v>
      </c>
      <c r="D1728" s="20" t="s">
        <v>3724</v>
      </c>
      <c r="E1728" s="20" t="s">
        <v>3753</v>
      </c>
      <c r="F1728" s="20" t="s">
        <v>3425</v>
      </c>
      <c r="K1728" s="20" t="s">
        <v>787</v>
      </c>
      <c r="L1728" s="20" t="s">
        <v>8497</v>
      </c>
      <c r="N1728" s="12">
        <f t="shared" si="174"/>
        <v>68.25</v>
      </c>
      <c r="O1728" s="12">
        <f t="shared" si="169"/>
        <v>1.82</v>
      </c>
      <c r="P1728" s="26">
        <v>75</v>
      </c>
      <c r="Q1728" s="30">
        <f t="shared" si="170"/>
        <v>13</v>
      </c>
      <c r="R1728" s="3">
        <f t="shared" si="171"/>
        <v>22</v>
      </c>
      <c r="S1728" s="3">
        <f t="shared" si="172"/>
        <v>22</v>
      </c>
      <c r="T1728" s="3">
        <f t="shared" si="173"/>
        <v>0</v>
      </c>
      <c r="U1728" s="29">
        <v>3</v>
      </c>
      <c r="V1728" s="10">
        <v>6</v>
      </c>
      <c r="W1728" s="32">
        <v>7</v>
      </c>
      <c r="X1728" s="29">
        <v>10</v>
      </c>
      <c r="Y1728" s="32">
        <v>13</v>
      </c>
      <c r="Z1728" s="32">
        <v>4</v>
      </c>
      <c r="AA1728" s="32">
        <v>5</v>
      </c>
      <c r="AB1728" s="34">
        <v>0</v>
      </c>
      <c r="AC1728" s="34">
        <v>0</v>
      </c>
      <c r="AD1728" s="34">
        <v>0</v>
      </c>
    </row>
    <row r="1729" spans="1:30" ht="12.75">
      <c r="A1729" s="11">
        <v>15725</v>
      </c>
      <c r="B1729" s="20" t="s">
        <v>868</v>
      </c>
      <c r="C1729" s="20" t="s">
        <v>7653</v>
      </c>
      <c r="D1729" s="20" t="s">
        <v>3724</v>
      </c>
      <c r="E1729" s="20" t="s">
        <v>3753</v>
      </c>
      <c r="F1729" s="20" t="s">
        <v>3425</v>
      </c>
      <c r="K1729" s="20" t="s">
        <v>5173</v>
      </c>
      <c r="L1729" s="20" t="s">
        <v>6371</v>
      </c>
      <c r="N1729" s="12">
        <f t="shared" si="174"/>
        <v>68</v>
      </c>
      <c r="O1729" s="12">
        <f t="shared" si="169"/>
        <v>1.8133333333333332</v>
      </c>
      <c r="P1729" s="26">
        <v>75</v>
      </c>
      <c r="Q1729" s="30">
        <f t="shared" si="170"/>
        <v>13</v>
      </c>
      <c r="R1729" s="3">
        <f t="shared" si="171"/>
        <v>22</v>
      </c>
      <c r="S1729" s="3">
        <f t="shared" si="172"/>
        <v>22</v>
      </c>
      <c r="T1729" s="3">
        <f t="shared" si="173"/>
        <v>0</v>
      </c>
      <c r="U1729" s="29">
        <v>3</v>
      </c>
      <c r="V1729" s="10">
        <v>6</v>
      </c>
      <c r="W1729" s="32">
        <v>7</v>
      </c>
      <c r="X1729" s="29">
        <v>9</v>
      </c>
      <c r="Y1729" s="32">
        <v>13</v>
      </c>
      <c r="Z1729" s="32">
        <v>4</v>
      </c>
      <c r="AA1729" s="32">
        <v>5</v>
      </c>
      <c r="AB1729" s="34">
        <v>0</v>
      </c>
      <c r="AC1729" s="34">
        <v>0</v>
      </c>
      <c r="AD1729" s="34">
        <v>0</v>
      </c>
    </row>
    <row r="1730" spans="1:30" ht="12.75">
      <c r="A1730" s="11">
        <v>637</v>
      </c>
      <c r="B1730" s="20" t="s">
        <v>871</v>
      </c>
      <c r="C1730" s="20" t="s">
        <v>1666</v>
      </c>
      <c r="D1730" s="20" t="s">
        <v>3724</v>
      </c>
      <c r="E1730" s="20" t="s">
        <v>3753</v>
      </c>
      <c r="F1730" s="20" t="s">
        <v>3425</v>
      </c>
      <c r="K1730" s="20" t="s">
        <v>787</v>
      </c>
      <c r="L1730" s="20" t="s">
        <v>1676</v>
      </c>
      <c r="N1730" s="12">
        <f t="shared" si="174"/>
        <v>68</v>
      </c>
      <c r="O1730" s="12">
        <f t="shared" si="175" ref="O1730:O1793">N1730/(P1730*0.5)</f>
        <v>1.8133333333333332</v>
      </c>
      <c r="P1730" s="26">
        <v>75</v>
      </c>
      <c r="Q1730" s="30">
        <f t="shared" si="176" ref="Q1730:Q1793">MAX(Y1730:AD1730)</f>
        <v>13</v>
      </c>
      <c r="R1730" s="3">
        <f t="shared" si="177" ref="R1730:R1793">SUM(Y1730:AD1730)</f>
        <v>22</v>
      </c>
      <c r="S1730" s="3">
        <f t="shared" si="178" ref="S1730:S1793">SUM(Y1730:AA1730)</f>
        <v>22</v>
      </c>
      <c r="T1730" s="3">
        <f t="shared" si="179" ref="T1730:T1793">SUM(AB1730:AD1730)</f>
        <v>0</v>
      </c>
      <c r="U1730" s="29">
        <v>3</v>
      </c>
      <c r="V1730" s="10">
        <v>6</v>
      </c>
      <c r="W1730" s="32">
        <v>7</v>
      </c>
      <c r="X1730" s="29">
        <v>9</v>
      </c>
      <c r="Y1730" s="32">
        <v>13</v>
      </c>
      <c r="Z1730" s="32">
        <v>4</v>
      </c>
      <c r="AA1730" s="32">
        <v>5</v>
      </c>
      <c r="AB1730" s="34">
        <v>0</v>
      </c>
      <c r="AC1730" s="34">
        <v>0</v>
      </c>
      <c r="AD1730" s="34">
        <v>0</v>
      </c>
    </row>
    <row r="1731" spans="1:30" ht="12.75">
      <c r="A1731" s="11">
        <v>3750</v>
      </c>
      <c r="B1731" s="20" t="s">
        <v>872</v>
      </c>
      <c r="C1731" s="20" t="s">
        <v>7663</v>
      </c>
      <c r="D1731" s="20" t="s">
        <v>3724</v>
      </c>
      <c r="E1731" s="20" t="s">
        <v>3753</v>
      </c>
      <c r="F1731" s="20" t="s">
        <v>3425</v>
      </c>
      <c r="K1731" s="20" t="s">
        <v>787</v>
      </c>
      <c r="L1731" s="20" t="s">
        <v>3797</v>
      </c>
      <c r="N1731" s="12">
        <f t="shared" si="174"/>
        <v>68</v>
      </c>
      <c r="O1731" s="12">
        <f t="shared" si="175"/>
        <v>1.8133333333333332</v>
      </c>
      <c r="P1731" s="26">
        <v>75</v>
      </c>
      <c r="Q1731" s="30">
        <f t="shared" si="176"/>
        <v>13</v>
      </c>
      <c r="R1731" s="3">
        <f t="shared" si="177"/>
        <v>22</v>
      </c>
      <c r="S1731" s="3">
        <f t="shared" si="178"/>
        <v>22</v>
      </c>
      <c r="T1731" s="3">
        <f t="shared" si="179"/>
        <v>0</v>
      </c>
      <c r="U1731" s="29">
        <v>3</v>
      </c>
      <c r="V1731" s="10">
        <v>6</v>
      </c>
      <c r="W1731" s="32">
        <v>7</v>
      </c>
      <c r="X1731" s="29">
        <v>9</v>
      </c>
      <c r="Y1731" s="32">
        <v>13</v>
      </c>
      <c r="Z1731" s="32">
        <v>4</v>
      </c>
      <c r="AA1731" s="32">
        <v>5</v>
      </c>
      <c r="AB1731" s="34">
        <v>0</v>
      </c>
      <c r="AC1731" s="34">
        <v>0</v>
      </c>
      <c r="AD1731" s="34">
        <v>0</v>
      </c>
    </row>
    <row r="1732" spans="1:30" ht="12.75">
      <c r="A1732" s="11">
        <v>16875000</v>
      </c>
      <c r="B1732" s="20" t="s">
        <v>868</v>
      </c>
      <c r="C1732" s="20" t="s">
        <v>638</v>
      </c>
      <c r="D1732" s="20" t="s">
        <v>3724</v>
      </c>
      <c r="E1732" s="20" t="s">
        <v>3753</v>
      </c>
      <c r="F1732" s="20" t="s">
        <v>3424</v>
      </c>
      <c r="K1732" s="20" t="s">
        <v>3995</v>
      </c>
      <c r="L1732" s="20" t="s">
        <v>6513</v>
      </c>
      <c r="N1732" s="12">
        <f>2*S1732+2*T1732+U1732+1.5*V1732+1.25*W1732+0.25*X1732+2</f>
        <v>68.25</v>
      </c>
      <c r="O1732" s="12">
        <f t="shared" si="175"/>
        <v>2.275</v>
      </c>
      <c r="P1732" s="26">
        <v>60</v>
      </c>
      <c r="Q1732" s="30">
        <f t="shared" si="176"/>
        <v>12</v>
      </c>
      <c r="R1732" s="3">
        <f t="shared" si="177"/>
        <v>21</v>
      </c>
      <c r="S1732" s="3">
        <f t="shared" si="178"/>
        <v>21</v>
      </c>
      <c r="T1732" s="3">
        <f t="shared" si="179"/>
        <v>0</v>
      </c>
      <c r="U1732" s="29">
        <v>3</v>
      </c>
      <c r="V1732" s="10">
        <v>7</v>
      </c>
      <c r="W1732" s="32">
        <v>6</v>
      </c>
      <c r="X1732" s="29">
        <v>13</v>
      </c>
      <c r="Y1732" s="32">
        <v>12</v>
      </c>
      <c r="Z1732" s="32">
        <v>5</v>
      </c>
      <c r="AA1732" s="32">
        <v>4</v>
      </c>
      <c r="AB1732" s="34">
        <v>0</v>
      </c>
      <c r="AC1732" s="34">
        <v>0</v>
      </c>
      <c r="AD1732" s="34">
        <v>0</v>
      </c>
    </row>
    <row r="1733" spans="1:30" ht="12.75">
      <c r="A1733" s="11">
        <v>568</v>
      </c>
      <c r="B1733" s="20" t="s">
        <v>873</v>
      </c>
      <c r="D1733" s="20" t="s">
        <v>3724</v>
      </c>
      <c r="E1733" s="20" t="s">
        <v>3753</v>
      </c>
      <c r="K1733" s="20" t="s">
        <v>2795</v>
      </c>
      <c r="L1733" s="20" t="s">
        <v>732</v>
      </c>
      <c r="N1733" s="12">
        <f>2*S1733+2*T1733+U1733+1.5*V1733+1.25*W1733+0.25*X1733+2</f>
        <v>61</v>
      </c>
      <c r="O1733" s="12">
        <f t="shared" si="175"/>
        <v>1.6266666666666667</v>
      </c>
      <c r="P1733" s="26">
        <v>75</v>
      </c>
      <c r="Q1733" s="30">
        <f t="shared" si="176"/>
        <v>12</v>
      </c>
      <c r="R1733" s="3">
        <f t="shared" si="177"/>
        <v>19</v>
      </c>
      <c r="S1733" s="3">
        <f t="shared" si="178"/>
        <v>19</v>
      </c>
      <c r="T1733" s="3">
        <f t="shared" si="179"/>
        <v>0</v>
      </c>
      <c r="U1733" s="29">
        <v>3</v>
      </c>
      <c r="V1733" s="10">
        <v>5</v>
      </c>
      <c r="W1733" s="32">
        <v>7</v>
      </c>
      <c r="X1733" s="29">
        <v>7</v>
      </c>
      <c r="Y1733" s="32">
        <v>12</v>
      </c>
      <c r="Z1733" s="32">
        <v>3</v>
      </c>
      <c r="AA1733" s="32">
        <v>4</v>
      </c>
      <c r="AB1733" s="34">
        <v>0</v>
      </c>
      <c r="AC1733" s="34">
        <v>0</v>
      </c>
      <c r="AD1733" s="34">
        <v>0</v>
      </c>
    </row>
    <row r="1734" spans="1:30" ht="12.75">
      <c r="A1734" s="11">
        <v>11250</v>
      </c>
      <c r="B1734" s="20" t="s">
        <v>871</v>
      </c>
      <c r="C1734" s="20" t="s">
        <v>3563</v>
      </c>
      <c r="D1734" s="20" t="s">
        <v>3724</v>
      </c>
      <c r="E1734" s="20" t="s">
        <v>3753</v>
      </c>
      <c r="F1734" s="20" t="s">
        <v>3425</v>
      </c>
      <c r="K1734" s="20" t="s">
        <v>3611</v>
      </c>
      <c r="L1734" s="20" t="s">
        <v>3612</v>
      </c>
      <c r="N1734" s="12">
        <f t="shared" si="180" ref="N1734:N1775">2*S1734+2*T1734+U1734+1.5*V1734+1.25*W1734+0.25*X1734+1</f>
        <v>55.50</v>
      </c>
      <c r="O1734" s="12">
        <f t="shared" si="175"/>
        <v>0.77622377622377625</v>
      </c>
      <c r="P1734" s="26">
        <v>143</v>
      </c>
      <c r="Q1734" s="30">
        <f t="shared" si="176"/>
        <v>11</v>
      </c>
      <c r="R1734" s="3">
        <f t="shared" si="177"/>
        <v>17</v>
      </c>
      <c r="S1734" s="3">
        <f t="shared" si="178"/>
        <v>17</v>
      </c>
      <c r="T1734" s="3">
        <f t="shared" si="179"/>
        <v>0</v>
      </c>
      <c r="U1734" s="29">
        <v>2</v>
      </c>
      <c r="V1734" s="10">
        <v>6</v>
      </c>
      <c r="W1734" s="32">
        <v>6</v>
      </c>
      <c r="X1734" s="29">
        <v>8</v>
      </c>
      <c r="Y1734" s="32">
        <v>11</v>
      </c>
      <c r="Z1734" s="32">
        <v>3</v>
      </c>
      <c r="AA1734" s="32">
        <v>3</v>
      </c>
      <c r="AB1734" s="34">
        <v>0</v>
      </c>
      <c r="AC1734" s="34">
        <v>0</v>
      </c>
      <c r="AD1734" s="34">
        <v>0</v>
      </c>
    </row>
    <row r="1735" spans="1:30" ht="12.75">
      <c r="A1735" s="11">
        <v>6250</v>
      </c>
      <c r="B1735" s="20" t="s">
        <v>871</v>
      </c>
      <c r="C1735" s="20" t="s">
        <v>3563</v>
      </c>
      <c r="D1735" s="20" t="s">
        <v>3724</v>
      </c>
      <c r="E1735" s="20" t="s">
        <v>3753</v>
      </c>
      <c r="F1735" s="20" t="s">
        <v>3425</v>
      </c>
      <c r="K1735" s="20" t="s">
        <v>787</v>
      </c>
      <c r="L1735" s="20" t="s">
        <v>3608</v>
      </c>
      <c r="N1735" s="12">
        <f t="shared" si="180"/>
        <v>55.50</v>
      </c>
      <c r="O1735" s="12">
        <f t="shared" si="175"/>
        <v>0.77622377622377625</v>
      </c>
      <c r="P1735" s="26">
        <v>143</v>
      </c>
      <c r="Q1735" s="30">
        <f t="shared" si="176"/>
        <v>11</v>
      </c>
      <c r="R1735" s="3">
        <f t="shared" si="177"/>
        <v>17</v>
      </c>
      <c r="S1735" s="3">
        <f t="shared" si="178"/>
        <v>17</v>
      </c>
      <c r="T1735" s="3">
        <f t="shared" si="179"/>
        <v>0</v>
      </c>
      <c r="U1735" s="29">
        <v>2</v>
      </c>
      <c r="V1735" s="10">
        <v>6</v>
      </c>
      <c r="W1735" s="32">
        <v>6</v>
      </c>
      <c r="X1735" s="29">
        <v>8</v>
      </c>
      <c r="Y1735" s="32">
        <v>11</v>
      </c>
      <c r="Z1735" s="32">
        <v>3</v>
      </c>
      <c r="AA1735" s="32">
        <v>3</v>
      </c>
      <c r="AB1735" s="34">
        <v>0</v>
      </c>
      <c r="AC1735" s="34">
        <v>0</v>
      </c>
      <c r="AD1735" s="34">
        <v>0</v>
      </c>
    </row>
    <row r="1736" spans="1:30" ht="12.75">
      <c r="A1736" s="11">
        <v>6250</v>
      </c>
      <c r="B1736" s="20" t="s">
        <v>868</v>
      </c>
      <c r="C1736" s="20" t="s">
        <v>7773</v>
      </c>
      <c r="D1736" s="20" t="s">
        <v>3724</v>
      </c>
      <c r="E1736" s="20" t="s">
        <v>3753</v>
      </c>
      <c r="F1736" s="20" t="s">
        <v>3425</v>
      </c>
      <c r="K1736" s="20" t="s">
        <v>7696</v>
      </c>
      <c r="L1736" s="20" t="s">
        <v>7697</v>
      </c>
      <c r="N1736" s="12">
        <f t="shared" si="180"/>
        <v>77</v>
      </c>
      <c r="O1736" s="12">
        <f t="shared" si="175"/>
        <v>2.3692307692307693</v>
      </c>
      <c r="P1736" s="26">
        <v>65</v>
      </c>
      <c r="Q1736" s="30">
        <f t="shared" si="176"/>
        <v>11</v>
      </c>
      <c r="R1736" s="3">
        <f t="shared" si="177"/>
        <v>25</v>
      </c>
      <c r="S1736" s="3">
        <f t="shared" si="178"/>
        <v>25</v>
      </c>
      <c r="T1736" s="3">
        <f t="shared" si="179"/>
        <v>0</v>
      </c>
      <c r="U1736" s="29">
        <v>4</v>
      </c>
      <c r="V1736" s="10">
        <v>5</v>
      </c>
      <c r="W1736" s="32">
        <v>9</v>
      </c>
      <c r="X1736" s="29">
        <v>13</v>
      </c>
      <c r="Y1736" s="32">
        <v>11</v>
      </c>
      <c r="Z1736" s="32">
        <v>8</v>
      </c>
      <c r="AA1736" s="32">
        <v>6</v>
      </c>
      <c r="AB1736" s="34">
        <v>0</v>
      </c>
      <c r="AC1736" s="34">
        <v>0</v>
      </c>
      <c r="AD1736" s="34">
        <v>0</v>
      </c>
    </row>
    <row r="1737" spans="1:30" ht="12.75">
      <c r="A1737" s="11">
        <v>8000</v>
      </c>
      <c r="B1737" s="20" t="s">
        <v>868</v>
      </c>
      <c r="C1737" s="20" t="s">
        <v>7644</v>
      </c>
      <c r="D1737" s="20" t="s">
        <v>3724</v>
      </c>
      <c r="E1737" s="20" t="s">
        <v>3753</v>
      </c>
      <c r="F1737" s="20" t="s">
        <v>3425</v>
      </c>
      <c r="K1737" s="20" t="s">
        <v>787</v>
      </c>
      <c r="L1737" s="20" t="s">
        <v>5453</v>
      </c>
      <c r="N1737" s="12">
        <f t="shared" si="180"/>
        <v>77</v>
      </c>
      <c r="O1737" s="12">
        <f t="shared" si="175"/>
        <v>2.3692307692307693</v>
      </c>
      <c r="P1737" s="26">
        <v>65</v>
      </c>
      <c r="Q1737" s="30">
        <f t="shared" si="176"/>
        <v>11</v>
      </c>
      <c r="R1737" s="3">
        <f t="shared" si="177"/>
        <v>25</v>
      </c>
      <c r="S1737" s="3">
        <f t="shared" si="178"/>
        <v>25</v>
      </c>
      <c r="T1737" s="3">
        <f t="shared" si="179"/>
        <v>0</v>
      </c>
      <c r="U1737" s="29">
        <v>4</v>
      </c>
      <c r="V1737" s="10">
        <v>5</v>
      </c>
      <c r="W1737" s="32">
        <v>9</v>
      </c>
      <c r="X1737" s="29">
        <v>13</v>
      </c>
      <c r="Y1737" s="32">
        <v>11</v>
      </c>
      <c r="Z1737" s="32">
        <v>8</v>
      </c>
      <c r="AA1737" s="32">
        <v>6</v>
      </c>
      <c r="AB1737" s="34">
        <v>0</v>
      </c>
      <c r="AC1737" s="34">
        <v>0</v>
      </c>
      <c r="AD1737" s="34">
        <v>0</v>
      </c>
    </row>
    <row r="1738" spans="1:30" ht="12.75">
      <c r="A1738" s="11">
        <v>675</v>
      </c>
      <c r="B1738" s="20" t="s">
        <v>871</v>
      </c>
      <c r="C1738" s="20" t="s">
        <v>3516</v>
      </c>
      <c r="D1738" s="20" t="s">
        <v>3724</v>
      </c>
      <c r="E1738" s="20" t="s">
        <v>3753</v>
      </c>
      <c r="F1738" s="20" t="s">
        <v>3425</v>
      </c>
      <c r="K1738" s="20" t="s">
        <v>787</v>
      </c>
      <c r="L1738" s="20" t="s">
        <v>3524</v>
      </c>
      <c r="N1738" s="12">
        <f t="shared" si="180"/>
        <v>52.50</v>
      </c>
      <c r="O1738" s="12">
        <f t="shared" si="175"/>
        <v>1.3125</v>
      </c>
      <c r="P1738" s="26">
        <v>80</v>
      </c>
      <c r="Q1738" s="30">
        <f t="shared" si="176"/>
        <v>11</v>
      </c>
      <c r="R1738" s="3">
        <f t="shared" si="177"/>
        <v>17</v>
      </c>
      <c r="S1738" s="3">
        <f t="shared" si="178"/>
        <v>17</v>
      </c>
      <c r="T1738" s="3">
        <f t="shared" si="179"/>
        <v>0</v>
      </c>
      <c r="U1738" s="29">
        <v>2</v>
      </c>
      <c r="V1738" s="10">
        <v>5</v>
      </c>
      <c r="W1738" s="32">
        <v>5</v>
      </c>
      <c r="X1738" s="29">
        <v>7</v>
      </c>
      <c r="Y1738" s="32">
        <v>11</v>
      </c>
      <c r="Z1738" s="32">
        <v>3</v>
      </c>
      <c r="AA1738" s="32">
        <v>3</v>
      </c>
      <c r="AB1738" s="34">
        <v>0</v>
      </c>
      <c r="AC1738" s="34">
        <v>0</v>
      </c>
      <c r="AD1738" s="34">
        <v>0</v>
      </c>
    </row>
    <row r="1739" spans="1:30" ht="12.75">
      <c r="A1739" s="11">
        <v>312</v>
      </c>
      <c r="B1739" s="20" t="s">
        <v>871</v>
      </c>
      <c r="C1739" s="20" t="s">
        <v>1619</v>
      </c>
      <c r="D1739" s="20" t="s">
        <v>3724</v>
      </c>
      <c r="E1739" s="20" t="s">
        <v>3753</v>
      </c>
      <c r="F1739" s="20" t="s">
        <v>3425</v>
      </c>
      <c r="K1739" s="20" t="s">
        <v>787</v>
      </c>
      <c r="L1739" s="20" t="s">
        <v>787</v>
      </c>
      <c r="N1739" s="12">
        <f t="shared" si="180"/>
        <v>52.50</v>
      </c>
      <c r="O1739" s="12">
        <f t="shared" si="175"/>
        <v>1.3125</v>
      </c>
      <c r="P1739" s="26">
        <v>80</v>
      </c>
      <c r="Q1739" s="30">
        <f t="shared" si="176"/>
        <v>11</v>
      </c>
      <c r="R1739" s="3">
        <f t="shared" si="177"/>
        <v>17</v>
      </c>
      <c r="S1739" s="3">
        <f t="shared" si="178"/>
        <v>17</v>
      </c>
      <c r="T1739" s="3">
        <f t="shared" si="179"/>
        <v>0</v>
      </c>
      <c r="U1739" s="29">
        <v>2</v>
      </c>
      <c r="V1739" s="10">
        <v>5</v>
      </c>
      <c r="W1739" s="32">
        <v>5</v>
      </c>
      <c r="X1739" s="29">
        <v>7</v>
      </c>
      <c r="Y1739" s="32">
        <v>11</v>
      </c>
      <c r="Z1739" s="32">
        <v>3</v>
      </c>
      <c r="AA1739" s="32">
        <v>3</v>
      </c>
      <c r="AB1739" s="34">
        <v>0</v>
      </c>
      <c r="AC1739" s="34">
        <v>0</v>
      </c>
      <c r="AD1739" s="34">
        <v>0</v>
      </c>
    </row>
    <row r="1740" spans="1:30" ht="12.75">
      <c r="A1740" s="11">
        <v>8043</v>
      </c>
      <c r="B1740" s="20" t="s">
        <v>872</v>
      </c>
      <c r="D1740" s="20" t="s">
        <v>3724</v>
      </c>
      <c r="E1740" s="20" t="s">
        <v>3753</v>
      </c>
      <c r="F1740" s="20" t="s">
        <v>3425</v>
      </c>
      <c r="J1740" s="20" t="s">
        <v>7812</v>
      </c>
      <c r="K1740" s="20" t="s">
        <v>2797</v>
      </c>
      <c r="L1740" s="20" t="s">
        <v>8144</v>
      </c>
      <c r="N1740" s="12">
        <f t="shared" si="180"/>
        <v>72</v>
      </c>
      <c r="O1740" s="12">
        <f t="shared" si="175"/>
        <v>2.2153846153846155</v>
      </c>
      <c r="P1740" s="26">
        <v>65</v>
      </c>
      <c r="Q1740" s="30">
        <f t="shared" si="176"/>
        <v>10</v>
      </c>
      <c r="R1740" s="3">
        <f t="shared" si="177"/>
        <v>23</v>
      </c>
      <c r="S1740" s="3">
        <f t="shared" si="178"/>
        <v>23</v>
      </c>
      <c r="T1740" s="3">
        <f t="shared" si="179"/>
        <v>0</v>
      </c>
      <c r="U1740" s="29">
        <v>4</v>
      </c>
      <c r="V1740" s="10">
        <v>5</v>
      </c>
      <c r="W1740" s="32">
        <v>8</v>
      </c>
      <c r="X1740" s="29">
        <v>14</v>
      </c>
      <c r="Y1740" s="32">
        <v>10</v>
      </c>
      <c r="Z1740" s="32">
        <v>7</v>
      </c>
      <c r="AA1740" s="32">
        <v>6</v>
      </c>
      <c r="AB1740" s="34">
        <v>0</v>
      </c>
      <c r="AC1740" s="34">
        <v>0</v>
      </c>
      <c r="AD1740" s="34">
        <v>0</v>
      </c>
    </row>
    <row r="1741" spans="1:30" ht="12.75">
      <c r="A1741" s="11">
        <v>59000</v>
      </c>
      <c r="B1741" s="20" t="s">
        <v>870</v>
      </c>
      <c r="C1741" s="20" t="s">
        <v>628</v>
      </c>
      <c r="D1741" s="20" t="s">
        <v>3724</v>
      </c>
      <c r="E1741" s="20" t="s">
        <v>3753</v>
      </c>
      <c r="F1741" s="20" t="s">
        <v>3425</v>
      </c>
      <c r="K1741" s="20" t="s">
        <v>785</v>
      </c>
      <c r="L1741" s="20" t="s">
        <v>228</v>
      </c>
      <c r="N1741" s="12">
        <f t="shared" si="180"/>
        <v>55.75</v>
      </c>
      <c r="O1741" s="12">
        <f t="shared" si="175"/>
        <v>2.0272727272727273</v>
      </c>
      <c r="P1741" s="26">
        <v>55</v>
      </c>
      <c r="Q1741" s="30">
        <f t="shared" si="176"/>
        <v>9</v>
      </c>
      <c r="R1741" s="3">
        <f t="shared" si="177"/>
        <v>17</v>
      </c>
      <c r="S1741" s="3">
        <f t="shared" si="178"/>
        <v>17</v>
      </c>
      <c r="T1741" s="3">
        <f t="shared" si="179"/>
        <v>0</v>
      </c>
      <c r="U1741" s="29">
        <v>2</v>
      </c>
      <c r="V1741" s="10">
        <v>6</v>
      </c>
      <c r="W1741" s="32">
        <v>6</v>
      </c>
      <c r="X1741" s="29">
        <v>9</v>
      </c>
      <c r="Y1741" s="32">
        <v>9</v>
      </c>
      <c r="Z1741" s="32">
        <v>4</v>
      </c>
      <c r="AA1741" s="32">
        <v>4</v>
      </c>
      <c r="AB1741" s="34">
        <v>0</v>
      </c>
      <c r="AC1741" s="34">
        <v>0</v>
      </c>
      <c r="AD1741" s="34">
        <v>0</v>
      </c>
    </row>
    <row r="1742" spans="1:30" ht="12.75">
      <c r="A1742" s="11">
        <v>187</v>
      </c>
      <c r="B1742" s="20" t="s">
        <v>871</v>
      </c>
      <c r="C1742" s="20" t="s">
        <v>7079</v>
      </c>
      <c r="D1742" s="20" t="s">
        <v>3724</v>
      </c>
      <c r="E1742" s="20" t="s">
        <v>3753</v>
      </c>
      <c r="F1742" s="20" t="s">
        <v>3425</v>
      </c>
      <c r="K1742" s="20" t="s">
        <v>2794</v>
      </c>
      <c r="L1742" s="20" t="s">
        <v>7081</v>
      </c>
      <c r="N1742" s="12">
        <f t="shared" si="180"/>
        <v>38.50</v>
      </c>
      <c r="O1742" s="12">
        <f t="shared" si="175"/>
        <v>0.9625</v>
      </c>
      <c r="P1742" s="26">
        <v>80</v>
      </c>
      <c r="Q1742" s="30">
        <f t="shared" si="176"/>
        <v>5</v>
      </c>
      <c r="R1742" s="3">
        <f t="shared" si="177"/>
        <v>10</v>
      </c>
      <c r="S1742" s="3">
        <f t="shared" si="178"/>
        <v>10</v>
      </c>
      <c r="T1742" s="3">
        <f t="shared" si="179"/>
        <v>0</v>
      </c>
      <c r="U1742" s="29">
        <v>2</v>
      </c>
      <c r="V1742" s="10">
        <v>5</v>
      </c>
      <c r="W1742" s="32">
        <v>5</v>
      </c>
      <c r="X1742" s="29">
        <v>7</v>
      </c>
      <c r="Y1742" s="32">
        <v>5</v>
      </c>
      <c r="Z1742" s="32">
        <v>0</v>
      </c>
      <c r="AA1742" s="32">
        <v>5</v>
      </c>
      <c r="AB1742" s="34">
        <v>0</v>
      </c>
      <c r="AC1742" s="34">
        <v>0</v>
      </c>
      <c r="AD1742" s="34">
        <v>0</v>
      </c>
    </row>
    <row r="1743" spans="1:30" ht="12.75">
      <c r="A1743" s="11">
        <v>125</v>
      </c>
      <c r="B1743" s="20" t="s">
        <v>871</v>
      </c>
      <c r="C1743" s="20" t="s">
        <v>7079</v>
      </c>
      <c r="D1743" s="20" t="s">
        <v>3724</v>
      </c>
      <c r="E1743" s="20" t="s">
        <v>3753</v>
      </c>
      <c r="F1743" s="20" t="s">
        <v>3425</v>
      </c>
      <c r="K1743" s="20" t="s">
        <v>2794</v>
      </c>
      <c r="L1743" s="20" t="s">
        <v>7077</v>
      </c>
      <c r="N1743" s="12">
        <f t="shared" si="180"/>
        <v>38.50</v>
      </c>
      <c r="O1743" s="12">
        <f t="shared" si="175"/>
        <v>0.9625</v>
      </c>
      <c r="P1743" s="26">
        <v>80</v>
      </c>
      <c r="Q1743" s="30">
        <f t="shared" si="176"/>
        <v>5</v>
      </c>
      <c r="R1743" s="3">
        <f t="shared" si="177"/>
        <v>10</v>
      </c>
      <c r="S1743" s="3">
        <f t="shared" si="178"/>
        <v>10</v>
      </c>
      <c r="T1743" s="3">
        <f t="shared" si="179"/>
        <v>0</v>
      </c>
      <c r="U1743" s="29">
        <v>2</v>
      </c>
      <c r="V1743" s="10">
        <v>5</v>
      </c>
      <c r="W1743" s="32">
        <v>5</v>
      </c>
      <c r="X1743" s="29">
        <v>7</v>
      </c>
      <c r="Y1743" s="32">
        <v>5</v>
      </c>
      <c r="Z1743" s="32">
        <v>0</v>
      </c>
      <c r="AA1743" s="32">
        <v>5</v>
      </c>
      <c r="AB1743" s="34">
        <v>0</v>
      </c>
      <c r="AC1743" s="34">
        <v>0</v>
      </c>
      <c r="AD1743" s="34">
        <v>0</v>
      </c>
    </row>
    <row r="1744" spans="1:30" ht="12.75">
      <c r="A1744" s="11">
        <v>187</v>
      </c>
      <c r="B1744" s="20" t="s">
        <v>877</v>
      </c>
      <c r="C1744" s="20" t="s">
        <v>3775</v>
      </c>
      <c r="D1744" s="20" t="s">
        <v>3724</v>
      </c>
      <c r="E1744" s="20" t="s">
        <v>3753</v>
      </c>
      <c r="F1744" s="20" t="s">
        <v>3425</v>
      </c>
      <c r="K1744" s="20" t="s">
        <v>2794</v>
      </c>
      <c r="L1744" s="20" t="s">
        <v>3774</v>
      </c>
      <c r="N1744" s="12">
        <f t="shared" si="180"/>
        <v>38.50</v>
      </c>
      <c r="O1744" s="12">
        <f t="shared" si="175"/>
        <v>0.9625</v>
      </c>
      <c r="P1744" s="26">
        <v>80</v>
      </c>
      <c r="Q1744" s="30">
        <f t="shared" si="176"/>
        <v>5</v>
      </c>
      <c r="R1744" s="3">
        <f t="shared" si="177"/>
        <v>10</v>
      </c>
      <c r="S1744" s="3">
        <f t="shared" si="178"/>
        <v>10</v>
      </c>
      <c r="T1744" s="3">
        <f t="shared" si="179"/>
        <v>0</v>
      </c>
      <c r="U1744" s="29">
        <v>2</v>
      </c>
      <c r="V1744" s="10">
        <v>5</v>
      </c>
      <c r="W1744" s="32">
        <v>5</v>
      </c>
      <c r="X1744" s="29">
        <v>7</v>
      </c>
      <c r="Y1744" s="32">
        <v>5</v>
      </c>
      <c r="Z1744" s="32">
        <v>0</v>
      </c>
      <c r="AA1744" s="32">
        <v>5</v>
      </c>
      <c r="AB1744" s="34">
        <v>0</v>
      </c>
      <c r="AC1744" s="34">
        <v>0</v>
      </c>
      <c r="AD1744" s="34">
        <v>0</v>
      </c>
    </row>
    <row r="1745" spans="1:30" ht="12.75">
      <c r="A1745" s="11">
        <v>62500000</v>
      </c>
      <c r="B1745" s="20" t="s">
        <v>870</v>
      </c>
      <c r="C1745" s="20" t="s">
        <v>5807</v>
      </c>
      <c r="D1745" s="20" t="s">
        <v>3725</v>
      </c>
      <c r="E1745" s="20" t="s">
        <v>3753</v>
      </c>
      <c r="F1745" s="20" t="s">
        <v>3425</v>
      </c>
      <c r="K1745" s="20" t="s">
        <v>2551</v>
      </c>
      <c r="L1745" s="20" t="s">
        <v>4626</v>
      </c>
      <c r="N1745" s="12">
        <f t="shared" si="180"/>
        <v>94</v>
      </c>
      <c r="O1745" s="12">
        <f t="shared" si="175"/>
        <v>1.88</v>
      </c>
      <c r="P1745" s="26">
        <v>100</v>
      </c>
      <c r="Q1745" s="30">
        <f t="shared" si="176"/>
        <v>21</v>
      </c>
      <c r="R1745" s="3">
        <f t="shared" si="177"/>
        <v>34</v>
      </c>
      <c r="S1745" s="3">
        <f t="shared" si="178"/>
        <v>34</v>
      </c>
      <c r="T1745" s="3">
        <f t="shared" si="179"/>
        <v>0</v>
      </c>
      <c r="U1745" s="29">
        <v>4</v>
      </c>
      <c r="V1745" s="10">
        <v>6</v>
      </c>
      <c r="W1745" s="32">
        <v>7</v>
      </c>
      <c r="X1745" s="29">
        <v>13</v>
      </c>
      <c r="Y1745" s="32">
        <v>8</v>
      </c>
      <c r="Z1745" s="32">
        <v>21</v>
      </c>
      <c r="AA1745" s="32">
        <v>5</v>
      </c>
      <c r="AB1745" s="34">
        <v>0</v>
      </c>
      <c r="AC1745" s="34">
        <v>0</v>
      </c>
      <c r="AD1745" s="34">
        <v>0</v>
      </c>
    </row>
    <row r="1746" spans="1:30" ht="12.75">
      <c r="A1746" s="11">
        <v>375</v>
      </c>
      <c r="B1746" s="20" t="s">
        <v>868</v>
      </c>
      <c r="C1746" s="20" t="s">
        <v>7656</v>
      </c>
      <c r="D1746" s="20" t="s">
        <v>3725</v>
      </c>
      <c r="E1746" s="20" t="s">
        <v>3753</v>
      </c>
      <c r="F1746" s="20" t="s">
        <v>3425</v>
      </c>
      <c r="K1746" s="20" t="s">
        <v>2551</v>
      </c>
      <c r="L1746" s="20" t="s">
        <v>2442</v>
      </c>
      <c r="N1746" s="12">
        <f t="shared" si="180"/>
        <v>93</v>
      </c>
      <c r="O1746" s="12">
        <f t="shared" si="175"/>
        <v>1.86</v>
      </c>
      <c r="P1746" s="26">
        <v>100</v>
      </c>
      <c r="Q1746" s="30">
        <f t="shared" si="176"/>
        <v>21</v>
      </c>
      <c r="R1746" s="3">
        <f t="shared" si="177"/>
        <v>34</v>
      </c>
      <c r="S1746" s="3">
        <f t="shared" si="178"/>
        <v>34</v>
      </c>
      <c r="T1746" s="3">
        <f t="shared" si="179"/>
        <v>0</v>
      </c>
      <c r="U1746" s="29">
        <v>3</v>
      </c>
      <c r="V1746" s="10">
        <v>6</v>
      </c>
      <c r="W1746" s="32">
        <v>7</v>
      </c>
      <c r="X1746" s="29">
        <v>13</v>
      </c>
      <c r="Y1746" s="32">
        <v>8</v>
      </c>
      <c r="Z1746" s="32">
        <v>21</v>
      </c>
      <c r="AA1746" s="32">
        <v>5</v>
      </c>
      <c r="AB1746" s="34">
        <v>0</v>
      </c>
      <c r="AC1746" s="34">
        <v>0</v>
      </c>
      <c r="AD1746" s="34">
        <v>0</v>
      </c>
    </row>
    <row r="1747" spans="1:30" ht="12.75">
      <c r="A1747" s="11">
        <v>375</v>
      </c>
      <c r="B1747" s="20" t="s">
        <v>868</v>
      </c>
      <c r="C1747" s="20" t="s">
        <v>7657</v>
      </c>
      <c r="D1747" s="20" t="s">
        <v>3725</v>
      </c>
      <c r="E1747" s="20" t="s">
        <v>3753</v>
      </c>
      <c r="F1747" s="20" t="s">
        <v>3425</v>
      </c>
      <c r="K1747" s="20" t="s">
        <v>2551</v>
      </c>
      <c r="L1747" s="20" t="s">
        <v>5676</v>
      </c>
      <c r="N1747" s="12">
        <f t="shared" si="180"/>
        <v>93</v>
      </c>
      <c r="O1747" s="12">
        <f t="shared" si="175"/>
        <v>1.86</v>
      </c>
      <c r="P1747" s="26">
        <v>100</v>
      </c>
      <c r="Q1747" s="30">
        <f t="shared" si="176"/>
        <v>21</v>
      </c>
      <c r="R1747" s="3">
        <f t="shared" si="177"/>
        <v>34</v>
      </c>
      <c r="S1747" s="3">
        <f t="shared" si="178"/>
        <v>34</v>
      </c>
      <c r="T1747" s="3">
        <f t="shared" si="179"/>
        <v>0</v>
      </c>
      <c r="U1747" s="29">
        <v>3</v>
      </c>
      <c r="V1747" s="10">
        <v>6</v>
      </c>
      <c r="W1747" s="32">
        <v>7</v>
      </c>
      <c r="X1747" s="29">
        <v>13</v>
      </c>
      <c r="Y1747" s="32">
        <v>8</v>
      </c>
      <c r="Z1747" s="32">
        <v>21</v>
      </c>
      <c r="AA1747" s="32">
        <v>5</v>
      </c>
      <c r="AB1747" s="34">
        <v>0</v>
      </c>
      <c r="AC1747" s="34">
        <v>0</v>
      </c>
      <c r="AD1747" s="34">
        <v>0</v>
      </c>
    </row>
    <row r="1748" spans="1:30" ht="12.75">
      <c r="A1748" s="11">
        <v>1250000</v>
      </c>
      <c r="B1748" s="20" t="s">
        <v>868</v>
      </c>
      <c r="C1748" s="20" t="s">
        <v>7670</v>
      </c>
      <c r="D1748" s="20" t="s">
        <v>3725</v>
      </c>
      <c r="E1748" s="20" t="s">
        <v>3753</v>
      </c>
      <c r="F1748" s="20" t="s">
        <v>3425</v>
      </c>
      <c r="K1748" s="20" t="s">
        <v>2801</v>
      </c>
      <c r="L1748" s="20" t="s">
        <v>5182</v>
      </c>
      <c r="N1748" s="12">
        <f t="shared" si="180"/>
        <v>105.25</v>
      </c>
      <c r="O1748" s="12">
        <f t="shared" si="175"/>
        <v>2.8066666666666666</v>
      </c>
      <c r="P1748" s="26">
        <v>75</v>
      </c>
      <c r="Q1748" s="30">
        <f t="shared" si="176"/>
        <v>21</v>
      </c>
      <c r="R1748" s="3">
        <f t="shared" si="177"/>
        <v>36</v>
      </c>
      <c r="S1748" s="3">
        <f t="shared" si="178"/>
        <v>36</v>
      </c>
      <c r="T1748" s="3">
        <f t="shared" si="179"/>
        <v>0</v>
      </c>
      <c r="U1748" s="29">
        <v>8</v>
      </c>
      <c r="V1748" s="10">
        <v>4</v>
      </c>
      <c r="W1748" s="32">
        <v>11</v>
      </c>
      <c r="X1748" s="29">
        <v>18</v>
      </c>
      <c r="Y1748" s="32">
        <v>4</v>
      </c>
      <c r="Z1748" s="32">
        <v>21</v>
      </c>
      <c r="AA1748" s="32">
        <v>11</v>
      </c>
      <c r="AB1748" s="34">
        <v>0</v>
      </c>
      <c r="AC1748" s="34">
        <v>0</v>
      </c>
      <c r="AD1748" s="34">
        <v>0</v>
      </c>
    </row>
    <row r="1749" spans="1:30" ht="12.75">
      <c r="A1749" s="11">
        <v>25252</v>
      </c>
      <c r="B1749" s="20" t="s">
        <v>868</v>
      </c>
      <c r="C1749" s="20" t="s">
        <v>7655</v>
      </c>
      <c r="D1749" s="20" t="s">
        <v>3725</v>
      </c>
      <c r="E1749" s="20" t="s">
        <v>3753</v>
      </c>
      <c r="F1749" s="20" t="s">
        <v>3425</v>
      </c>
      <c r="K1749" s="20" t="s">
        <v>2801</v>
      </c>
      <c r="L1749" s="20" t="s">
        <v>3341</v>
      </c>
      <c r="N1749" s="12">
        <f t="shared" si="180"/>
        <v>113.25</v>
      </c>
      <c r="O1749" s="12">
        <f t="shared" si="175"/>
        <v>2.3350515463917527</v>
      </c>
      <c r="P1749" s="26">
        <v>97</v>
      </c>
      <c r="Q1749" s="30">
        <f t="shared" si="176"/>
        <v>21</v>
      </c>
      <c r="R1749" s="3">
        <f t="shared" si="177"/>
        <v>40</v>
      </c>
      <c r="S1749" s="3">
        <f t="shared" si="178"/>
        <v>40</v>
      </c>
      <c r="T1749" s="3">
        <f t="shared" si="179"/>
        <v>0</v>
      </c>
      <c r="U1749" s="29">
        <v>9</v>
      </c>
      <c r="V1749" s="10">
        <v>0</v>
      </c>
      <c r="W1749" s="32">
        <v>15</v>
      </c>
      <c r="X1749" s="29">
        <v>18</v>
      </c>
      <c r="Y1749" s="32">
        <v>4</v>
      </c>
      <c r="Z1749" s="32">
        <v>21</v>
      </c>
      <c r="AA1749" s="32">
        <v>15</v>
      </c>
      <c r="AB1749" s="34">
        <v>0</v>
      </c>
      <c r="AC1749" s="34">
        <v>0</v>
      </c>
      <c r="AD1749" s="34">
        <v>0</v>
      </c>
    </row>
    <row r="1750" spans="1:30" ht="12.75">
      <c r="A1750" s="11">
        <v>9848</v>
      </c>
      <c r="B1750" s="20" t="s">
        <v>868</v>
      </c>
      <c r="C1750" s="20" t="s">
        <v>7673</v>
      </c>
      <c r="D1750" s="20" t="s">
        <v>3725</v>
      </c>
      <c r="E1750" s="20" t="s">
        <v>3753</v>
      </c>
      <c r="F1750" s="20" t="s">
        <v>3425</v>
      </c>
      <c r="K1750" s="20" t="s">
        <v>5437</v>
      </c>
      <c r="L1750" s="20" t="s">
        <v>6267</v>
      </c>
      <c r="M1750" s="39" t="s">
        <v>8849</v>
      </c>
      <c r="N1750" s="12">
        <f t="shared" si="180"/>
        <v>108</v>
      </c>
      <c r="O1750" s="12">
        <f t="shared" si="175"/>
        <v>2.2268041237113403</v>
      </c>
      <c r="P1750" s="26">
        <v>97</v>
      </c>
      <c r="Q1750" s="30">
        <f t="shared" si="176"/>
        <v>20</v>
      </c>
      <c r="R1750" s="3">
        <f t="shared" si="177"/>
        <v>38</v>
      </c>
      <c r="S1750" s="3">
        <f t="shared" si="178"/>
        <v>38</v>
      </c>
      <c r="T1750" s="3">
        <f t="shared" si="179"/>
        <v>0</v>
      </c>
      <c r="U1750" s="29">
        <v>9</v>
      </c>
      <c r="V1750" s="10">
        <v>0</v>
      </c>
      <c r="W1750" s="32">
        <v>14</v>
      </c>
      <c r="X1750" s="29">
        <v>18</v>
      </c>
      <c r="Y1750" s="32">
        <v>4</v>
      </c>
      <c r="Z1750" s="32">
        <v>20</v>
      </c>
      <c r="AA1750" s="32">
        <v>14</v>
      </c>
      <c r="AB1750" s="34">
        <v>0</v>
      </c>
      <c r="AC1750" s="34">
        <v>0</v>
      </c>
      <c r="AD1750" s="34">
        <v>0</v>
      </c>
    </row>
    <row r="1751" spans="1:30" ht="12.75">
      <c r="A1751" s="11">
        <v>8750000</v>
      </c>
      <c r="B1751" s="20" t="s">
        <v>868</v>
      </c>
      <c r="C1751" s="20" t="s">
        <v>7664</v>
      </c>
      <c r="D1751" s="20" t="s">
        <v>3725</v>
      </c>
      <c r="E1751" s="20" t="s">
        <v>3753</v>
      </c>
      <c r="F1751" s="20" t="s">
        <v>3425</v>
      </c>
      <c r="K1751" s="20" t="s">
        <v>2801</v>
      </c>
      <c r="L1751" s="20" t="s">
        <v>3785</v>
      </c>
      <c r="N1751" s="12">
        <f t="shared" si="180"/>
        <v>98.25</v>
      </c>
      <c r="O1751" s="12">
        <f t="shared" si="175"/>
        <v>3.023076923076923</v>
      </c>
      <c r="P1751" s="26">
        <v>65</v>
      </c>
      <c r="Q1751" s="30">
        <f t="shared" si="176"/>
        <v>18</v>
      </c>
      <c r="R1751" s="3">
        <f t="shared" si="177"/>
        <v>33</v>
      </c>
      <c r="S1751" s="3">
        <f t="shared" si="178"/>
        <v>33</v>
      </c>
      <c r="T1751" s="3">
        <f t="shared" si="179"/>
        <v>0</v>
      </c>
      <c r="U1751" s="29">
        <v>7</v>
      </c>
      <c r="V1751" s="10">
        <v>4</v>
      </c>
      <c r="W1751" s="32">
        <v>11</v>
      </c>
      <c r="X1751" s="29">
        <v>18</v>
      </c>
      <c r="Y1751" s="32">
        <v>4</v>
      </c>
      <c r="Z1751" s="32">
        <v>18</v>
      </c>
      <c r="AA1751" s="32">
        <v>11</v>
      </c>
      <c r="AB1751" s="34">
        <v>0</v>
      </c>
      <c r="AC1751" s="34">
        <v>0</v>
      </c>
      <c r="AD1751" s="34">
        <v>0</v>
      </c>
    </row>
    <row r="1752" spans="1:30" ht="12.75">
      <c r="A1752" s="11">
        <v>62500</v>
      </c>
      <c r="B1752" s="20" t="s">
        <v>868</v>
      </c>
      <c r="C1752" s="20" t="s">
        <v>7773</v>
      </c>
      <c r="D1752" s="20" t="s">
        <v>3725</v>
      </c>
      <c r="E1752" s="20" t="s">
        <v>3753</v>
      </c>
      <c r="F1752" s="20" t="s">
        <v>3425</v>
      </c>
      <c r="K1752" s="20" t="s">
        <v>2803</v>
      </c>
      <c r="L1752" s="20" t="s">
        <v>4913</v>
      </c>
      <c r="N1752" s="12">
        <f t="shared" si="180"/>
        <v>94.25</v>
      </c>
      <c r="O1752" s="12">
        <f t="shared" si="175"/>
        <v>2.1420454545454546</v>
      </c>
      <c r="P1752" s="26">
        <v>88</v>
      </c>
      <c r="Q1752" s="30">
        <f t="shared" si="176"/>
        <v>18</v>
      </c>
      <c r="R1752" s="3">
        <f t="shared" si="177"/>
        <v>33</v>
      </c>
      <c r="S1752" s="3">
        <f t="shared" si="178"/>
        <v>33</v>
      </c>
      <c r="T1752" s="3">
        <f t="shared" si="179"/>
        <v>0</v>
      </c>
      <c r="U1752" s="29">
        <v>7</v>
      </c>
      <c r="V1752" s="10">
        <v>3</v>
      </c>
      <c r="W1752" s="32">
        <v>10</v>
      </c>
      <c r="X1752" s="29">
        <v>13</v>
      </c>
      <c r="Y1752" s="32">
        <v>3</v>
      </c>
      <c r="Z1752" s="32">
        <v>18</v>
      </c>
      <c r="AA1752" s="32">
        <v>12</v>
      </c>
      <c r="AB1752" s="34">
        <v>0</v>
      </c>
      <c r="AC1752" s="34">
        <v>0</v>
      </c>
      <c r="AD1752" s="34">
        <v>0</v>
      </c>
    </row>
    <row r="1753" spans="1:30" ht="12.75">
      <c r="A1753" s="11">
        <v>521482</v>
      </c>
      <c r="B1753" s="20" t="s">
        <v>872</v>
      </c>
      <c r="D1753" s="20" t="s">
        <v>3725</v>
      </c>
      <c r="E1753" s="20" t="s">
        <v>3753</v>
      </c>
      <c r="F1753" s="20" t="s">
        <v>3425</v>
      </c>
      <c r="G1753" s="48" t="s">
        <v>8246</v>
      </c>
      <c r="H1753" s="71" t="s">
        <v>7812</v>
      </c>
      <c r="I1753" s="20" t="s">
        <v>1586</v>
      </c>
      <c r="K1753" s="20" t="s">
        <v>2801</v>
      </c>
      <c r="L1753" s="20" t="s">
        <v>571</v>
      </c>
      <c r="N1753" s="12">
        <f t="shared" si="180"/>
        <v>97.25</v>
      </c>
      <c r="O1753" s="12">
        <f t="shared" si="175"/>
        <v>1.8009259259259258</v>
      </c>
      <c r="P1753" s="26">
        <v>108</v>
      </c>
      <c r="Q1753" s="30">
        <f t="shared" si="176"/>
        <v>18</v>
      </c>
      <c r="R1753" s="3">
        <f t="shared" si="177"/>
        <v>34</v>
      </c>
      <c r="S1753" s="3">
        <f t="shared" si="178"/>
        <v>34</v>
      </c>
      <c r="T1753" s="3">
        <f t="shared" si="179"/>
        <v>0</v>
      </c>
      <c r="U1753" s="29">
        <v>8</v>
      </c>
      <c r="V1753" s="10">
        <v>2</v>
      </c>
      <c r="W1753" s="32">
        <v>11</v>
      </c>
      <c r="X1753" s="29">
        <v>14</v>
      </c>
      <c r="Y1753" s="32">
        <v>3</v>
      </c>
      <c r="Z1753" s="32">
        <v>18</v>
      </c>
      <c r="AA1753" s="32">
        <v>13</v>
      </c>
      <c r="AB1753" s="34">
        <v>0</v>
      </c>
      <c r="AC1753" s="34">
        <v>0</v>
      </c>
      <c r="AD1753" s="34">
        <v>0</v>
      </c>
    </row>
    <row r="1754" spans="1:30" ht="12.75">
      <c r="A1754" s="11">
        <v>25000000</v>
      </c>
      <c r="B1754" s="20" t="s">
        <v>868</v>
      </c>
      <c r="C1754" s="20" t="s">
        <v>7656</v>
      </c>
      <c r="D1754" s="20" t="s">
        <v>3725</v>
      </c>
      <c r="E1754" s="20" t="s">
        <v>3753</v>
      </c>
      <c r="F1754" s="20" t="s">
        <v>3425</v>
      </c>
      <c r="K1754" s="20" t="s">
        <v>4618</v>
      </c>
      <c r="L1754" s="20" t="s">
        <v>4619</v>
      </c>
      <c r="N1754" s="12">
        <f t="shared" si="180"/>
        <v>101.50</v>
      </c>
      <c r="O1754" s="12">
        <f t="shared" si="175"/>
        <v>2.2555555555555555</v>
      </c>
      <c r="P1754" s="26">
        <v>90</v>
      </c>
      <c r="Q1754" s="30">
        <f t="shared" si="176"/>
        <v>16</v>
      </c>
      <c r="R1754" s="3">
        <f t="shared" si="177"/>
        <v>37</v>
      </c>
      <c r="S1754" s="3">
        <f t="shared" si="178"/>
        <v>37</v>
      </c>
      <c r="T1754" s="3">
        <f t="shared" si="179"/>
        <v>0</v>
      </c>
      <c r="U1754" s="29">
        <v>3</v>
      </c>
      <c r="V1754" s="10">
        <v>6</v>
      </c>
      <c r="W1754" s="32">
        <v>8</v>
      </c>
      <c r="X1754" s="29">
        <v>18</v>
      </c>
      <c r="Y1754" s="32">
        <v>16</v>
      </c>
      <c r="Z1754" s="32">
        <v>16</v>
      </c>
      <c r="AA1754" s="32">
        <v>5</v>
      </c>
      <c r="AB1754" s="34">
        <v>0</v>
      </c>
      <c r="AC1754" s="34">
        <v>0</v>
      </c>
      <c r="AD1754" s="34">
        <v>0</v>
      </c>
    </row>
    <row r="1755" spans="1:30" ht="12.75">
      <c r="A1755" s="11">
        <v>506</v>
      </c>
      <c r="B1755" s="20" t="s">
        <v>868</v>
      </c>
      <c r="C1755" s="20" t="s">
        <v>7655</v>
      </c>
      <c r="D1755" s="20" t="s">
        <v>3725</v>
      </c>
      <c r="E1755" s="20" t="s">
        <v>3753</v>
      </c>
      <c r="F1755" s="20" t="s">
        <v>3425</v>
      </c>
      <c r="K1755" s="20" t="s">
        <v>2803</v>
      </c>
      <c r="L1755" s="20" t="s">
        <v>3340</v>
      </c>
      <c r="N1755" s="12">
        <f t="shared" si="180"/>
        <v>90.50</v>
      </c>
      <c r="O1755" s="12">
        <f t="shared" si="175"/>
        <v>2.7846153846153845</v>
      </c>
      <c r="P1755" s="26">
        <v>65</v>
      </c>
      <c r="Q1755" s="30">
        <f t="shared" si="176"/>
        <v>16</v>
      </c>
      <c r="R1755" s="3">
        <f t="shared" si="177"/>
        <v>30</v>
      </c>
      <c r="S1755" s="3">
        <f t="shared" si="178"/>
        <v>30</v>
      </c>
      <c r="T1755" s="3">
        <f t="shared" si="179"/>
        <v>0</v>
      </c>
      <c r="U1755" s="29">
        <v>7</v>
      </c>
      <c r="V1755" s="10">
        <v>5</v>
      </c>
      <c r="W1755" s="32">
        <v>9</v>
      </c>
      <c r="X1755" s="29">
        <v>15</v>
      </c>
      <c r="Y1755" s="32">
        <v>4</v>
      </c>
      <c r="Z1755" s="32">
        <v>16</v>
      </c>
      <c r="AA1755" s="32">
        <v>10</v>
      </c>
      <c r="AB1755" s="34">
        <v>0</v>
      </c>
      <c r="AC1755" s="34">
        <v>0</v>
      </c>
      <c r="AD1755" s="34">
        <v>0</v>
      </c>
    </row>
    <row r="1756" spans="2:30" ht="12.75">
      <c r="B1756" s="20" t="s">
        <v>876</v>
      </c>
      <c r="D1756" s="20" t="s">
        <v>3725</v>
      </c>
      <c r="E1756" s="20" t="s">
        <v>3753</v>
      </c>
      <c r="F1756" s="20" t="s">
        <v>3425</v>
      </c>
      <c r="K1756" s="20" t="s">
        <v>2801</v>
      </c>
      <c r="L1756" s="20" t="s">
        <v>591</v>
      </c>
      <c r="N1756" s="12">
        <f t="shared" si="180"/>
        <v>86.50</v>
      </c>
      <c r="O1756" s="12">
        <f t="shared" si="175"/>
        <v>2.1097560975609757</v>
      </c>
      <c r="P1756" s="26">
        <v>82</v>
      </c>
      <c r="Q1756" s="30">
        <f t="shared" si="176"/>
        <v>16</v>
      </c>
      <c r="R1756" s="3">
        <f t="shared" si="177"/>
        <v>30</v>
      </c>
      <c r="S1756" s="3">
        <f t="shared" si="178"/>
        <v>30</v>
      </c>
      <c r="T1756" s="3">
        <f t="shared" si="179"/>
        <v>0</v>
      </c>
      <c r="U1756" s="29">
        <v>7</v>
      </c>
      <c r="V1756" s="10">
        <v>3</v>
      </c>
      <c r="W1756" s="32">
        <v>10</v>
      </c>
      <c r="X1756" s="29">
        <v>6</v>
      </c>
      <c r="Y1756" s="32">
        <v>3</v>
      </c>
      <c r="Z1756" s="32">
        <v>16</v>
      </c>
      <c r="AA1756" s="32">
        <v>11</v>
      </c>
      <c r="AB1756" s="34">
        <v>0</v>
      </c>
      <c r="AC1756" s="34">
        <v>0</v>
      </c>
      <c r="AD1756" s="34">
        <v>0</v>
      </c>
    </row>
    <row r="1757" spans="2:30" ht="12.75">
      <c r="B1757" s="20" t="s">
        <v>872</v>
      </c>
      <c r="D1757" s="20" t="s">
        <v>3725</v>
      </c>
      <c r="E1757" s="20" t="s">
        <v>3753</v>
      </c>
      <c r="F1757" s="20" t="s">
        <v>3425</v>
      </c>
      <c r="K1757" s="20" t="s">
        <v>2801</v>
      </c>
      <c r="L1757" s="20" t="s">
        <v>379</v>
      </c>
      <c r="N1757" s="12">
        <f t="shared" si="180"/>
        <v>86.25</v>
      </c>
      <c r="O1757" s="12">
        <f t="shared" si="175"/>
        <v>2.15625</v>
      </c>
      <c r="P1757" s="26">
        <v>80</v>
      </c>
      <c r="Q1757" s="30">
        <f t="shared" si="176"/>
        <v>16</v>
      </c>
      <c r="R1757" s="3">
        <f t="shared" si="177"/>
        <v>30</v>
      </c>
      <c r="S1757" s="3">
        <f t="shared" si="178"/>
        <v>30</v>
      </c>
      <c r="T1757" s="3">
        <f t="shared" si="179"/>
        <v>0</v>
      </c>
      <c r="U1757" s="29">
        <v>7</v>
      </c>
      <c r="V1757" s="10">
        <v>2</v>
      </c>
      <c r="W1757" s="32">
        <v>11</v>
      </c>
      <c r="X1757" s="29">
        <v>6</v>
      </c>
      <c r="Y1757" s="32">
        <v>3</v>
      </c>
      <c r="Z1757" s="32">
        <v>16</v>
      </c>
      <c r="AA1757" s="32">
        <v>11</v>
      </c>
      <c r="AB1757" s="34">
        <v>0</v>
      </c>
      <c r="AC1757" s="34">
        <v>0</v>
      </c>
      <c r="AD1757" s="34">
        <v>0</v>
      </c>
    </row>
    <row r="1758" spans="1:30" ht="12.75">
      <c r="A1758" s="11">
        <v>188650</v>
      </c>
      <c r="B1758" s="20" t="s">
        <v>872</v>
      </c>
      <c r="D1758" s="20" t="s">
        <v>3725</v>
      </c>
      <c r="E1758" s="20" t="s">
        <v>3753</v>
      </c>
      <c r="F1758" s="20" t="s">
        <v>3425</v>
      </c>
      <c r="J1758" s="20" t="s">
        <v>7812</v>
      </c>
      <c r="K1758" s="20" t="s">
        <v>2801</v>
      </c>
      <c r="L1758" s="20" t="s">
        <v>379</v>
      </c>
      <c r="N1758" s="12">
        <f t="shared" si="180"/>
        <v>86.50</v>
      </c>
      <c r="O1758" s="12">
        <f t="shared" si="175"/>
        <v>2.1097560975609757</v>
      </c>
      <c r="P1758" s="26">
        <v>82</v>
      </c>
      <c r="Q1758" s="30">
        <f t="shared" si="176"/>
        <v>16</v>
      </c>
      <c r="R1758" s="3">
        <f t="shared" si="177"/>
        <v>30</v>
      </c>
      <c r="S1758" s="3">
        <f t="shared" si="178"/>
        <v>30</v>
      </c>
      <c r="T1758" s="3">
        <f t="shared" si="179"/>
        <v>0</v>
      </c>
      <c r="U1758" s="29">
        <v>7</v>
      </c>
      <c r="V1758" s="10">
        <v>2</v>
      </c>
      <c r="W1758" s="32">
        <v>11</v>
      </c>
      <c r="X1758" s="29">
        <v>7</v>
      </c>
      <c r="Y1758" s="32">
        <v>3</v>
      </c>
      <c r="Z1758" s="32">
        <v>16</v>
      </c>
      <c r="AA1758" s="32">
        <v>11</v>
      </c>
      <c r="AB1758" s="34">
        <v>0</v>
      </c>
      <c r="AC1758" s="34">
        <v>0</v>
      </c>
      <c r="AD1758" s="34">
        <v>0</v>
      </c>
    </row>
    <row r="1759" spans="1:30" ht="12.75">
      <c r="A1759" s="11">
        <v>1875000</v>
      </c>
      <c r="B1759" s="20" t="s">
        <v>868</v>
      </c>
      <c r="C1759" s="20" t="s">
        <v>7670</v>
      </c>
      <c r="D1759" s="20" t="s">
        <v>3725</v>
      </c>
      <c r="E1759" s="20" t="s">
        <v>3753</v>
      </c>
      <c r="F1759" s="20" t="s">
        <v>3425</v>
      </c>
      <c r="K1759" s="20" t="s">
        <v>2802</v>
      </c>
      <c r="L1759" s="20" t="s">
        <v>5176</v>
      </c>
      <c r="N1759" s="12">
        <f t="shared" si="180"/>
        <v>86</v>
      </c>
      <c r="O1759" s="12">
        <f t="shared" si="175"/>
        <v>4.0952380952380949</v>
      </c>
      <c r="P1759" s="26">
        <v>42</v>
      </c>
      <c r="Q1759" s="30">
        <f t="shared" si="176"/>
        <v>15</v>
      </c>
      <c r="R1759" s="3">
        <f t="shared" si="177"/>
        <v>27</v>
      </c>
      <c r="S1759" s="3">
        <f t="shared" si="178"/>
        <v>27</v>
      </c>
      <c r="T1759" s="3">
        <f t="shared" si="179"/>
        <v>0</v>
      </c>
      <c r="U1759" s="29">
        <v>6</v>
      </c>
      <c r="V1759" s="10">
        <v>7</v>
      </c>
      <c r="W1759" s="32">
        <v>8</v>
      </c>
      <c r="X1759" s="29">
        <v>18</v>
      </c>
      <c r="Y1759" s="32">
        <v>3</v>
      </c>
      <c r="Z1759" s="32">
        <v>15</v>
      </c>
      <c r="AA1759" s="32">
        <v>9</v>
      </c>
      <c r="AB1759" s="34">
        <v>0</v>
      </c>
      <c r="AC1759" s="34">
        <v>0</v>
      </c>
      <c r="AD1759" s="34">
        <v>0</v>
      </c>
    </row>
    <row r="1760" spans="2:30" ht="12.75">
      <c r="B1760" s="20" t="s">
        <v>870</v>
      </c>
      <c r="C1760" s="20" t="s">
        <v>682</v>
      </c>
      <c r="D1760" s="20" t="s">
        <v>3725</v>
      </c>
      <c r="E1760" s="20" t="s">
        <v>3753</v>
      </c>
      <c r="F1760" s="20" t="s">
        <v>3425</v>
      </c>
      <c r="K1760" s="20" t="s">
        <v>2802</v>
      </c>
      <c r="L1760" s="20" t="s">
        <v>677</v>
      </c>
      <c r="N1760" s="12">
        <f t="shared" si="180"/>
        <v>78.50</v>
      </c>
      <c r="O1760" s="12">
        <f t="shared" si="175"/>
        <v>2.532258064516129</v>
      </c>
      <c r="P1760" s="26">
        <v>62</v>
      </c>
      <c r="Q1760" s="30">
        <f t="shared" si="176"/>
        <v>15</v>
      </c>
      <c r="R1760" s="3">
        <f t="shared" si="177"/>
        <v>28</v>
      </c>
      <c r="S1760" s="3">
        <f t="shared" si="178"/>
        <v>28</v>
      </c>
      <c r="T1760" s="3">
        <f t="shared" si="179"/>
        <v>0</v>
      </c>
      <c r="U1760" s="29">
        <v>4</v>
      </c>
      <c r="V1760" s="10">
        <v>3</v>
      </c>
      <c r="W1760" s="32">
        <v>9</v>
      </c>
      <c r="X1760" s="29">
        <v>7</v>
      </c>
      <c r="Y1760" s="32">
        <v>3</v>
      </c>
      <c r="Z1760" s="32">
        <v>15</v>
      </c>
      <c r="AA1760" s="32">
        <v>10</v>
      </c>
      <c r="AB1760" s="34">
        <v>0</v>
      </c>
      <c r="AC1760" s="34">
        <v>0</v>
      </c>
      <c r="AD1760" s="34">
        <v>0</v>
      </c>
    </row>
    <row r="1761" spans="1:30" ht="12.75">
      <c r="A1761" s="11">
        <v>118750000</v>
      </c>
      <c r="B1761" s="20" t="s">
        <v>874</v>
      </c>
      <c r="C1761" s="20" t="s">
        <v>753</v>
      </c>
      <c r="D1761" s="20" t="s">
        <v>3725</v>
      </c>
      <c r="E1761" s="20" t="s">
        <v>3753</v>
      </c>
      <c r="F1761" s="20" t="s">
        <v>3425</v>
      </c>
      <c r="K1761" s="20" t="s">
        <v>2802</v>
      </c>
      <c r="L1761" s="20" t="s">
        <v>8427</v>
      </c>
      <c r="N1761" s="12">
        <f t="shared" si="180"/>
        <v>79.25</v>
      </c>
      <c r="O1761" s="12">
        <f t="shared" si="175"/>
        <v>2.7327586206896552</v>
      </c>
      <c r="P1761" s="26">
        <v>58</v>
      </c>
      <c r="Q1761" s="30">
        <f t="shared" si="176"/>
        <v>14</v>
      </c>
      <c r="R1761" s="3">
        <f t="shared" si="177"/>
        <v>26</v>
      </c>
      <c r="S1761" s="3">
        <f t="shared" si="178"/>
        <v>26</v>
      </c>
      <c r="T1761" s="3">
        <f t="shared" si="179"/>
        <v>0</v>
      </c>
      <c r="U1761" s="29">
        <v>6</v>
      </c>
      <c r="V1761" s="10">
        <v>4</v>
      </c>
      <c r="W1761" s="32">
        <v>9</v>
      </c>
      <c r="X1761" s="29">
        <v>12</v>
      </c>
      <c r="Y1761" s="32">
        <v>3</v>
      </c>
      <c r="Z1761" s="32">
        <v>14</v>
      </c>
      <c r="AA1761" s="32">
        <v>9</v>
      </c>
      <c r="AB1761" s="34">
        <v>0</v>
      </c>
      <c r="AC1761" s="34">
        <v>0</v>
      </c>
      <c r="AD1761" s="34">
        <v>0</v>
      </c>
    </row>
    <row r="1762" spans="1:30" ht="12.75">
      <c r="A1762" s="11">
        <v>8352</v>
      </c>
      <c r="B1762" s="20" t="s">
        <v>872</v>
      </c>
      <c r="D1762" s="20" t="s">
        <v>3725</v>
      </c>
      <c r="E1762" s="20" t="s">
        <v>3753</v>
      </c>
      <c r="F1762" s="20" t="s">
        <v>3425</v>
      </c>
      <c r="J1762" s="20" t="s">
        <v>7812</v>
      </c>
      <c r="K1762" s="20" t="s">
        <v>2803</v>
      </c>
      <c r="L1762" s="20" t="s">
        <v>8146</v>
      </c>
      <c r="N1762" s="12">
        <f t="shared" si="180"/>
        <v>77.25</v>
      </c>
      <c r="O1762" s="12">
        <f t="shared" si="175"/>
        <v>2.3769230769230769</v>
      </c>
      <c r="P1762" s="26">
        <v>65</v>
      </c>
      <c r="Q1762" s="30">
        <f t="shared" si="176"/>
        <v>14</v>
      </c>
      <c r="R1762" s="3">
        <f t="shared" si="177"/>
        <v>26</v>
      </c>
      <c r="S1762" s="3">
        <f t="shared" si="178"/>
        <v>26</v>
      </c>
      <c r="T1762" s="3">
        <f t="shared" si="179"/>
        <v>0</v>
      </c>
      <c r="U1762" s="29">
        <v>6</v>
      </c>
      <c r="V1762" s="10">
        <v>4</v>
      </c>
      <c r="W1762" s="32">
        <v>7</v>
      </c>
      <c r="X1762" s="29">
        <v>14</v>
      </c>
      <c r="Y1762" s="32">
        <v>3</v>
      </c>
      <c r="Z1762" s="32">
        <v>14</v>
      </c>
      <c r="AA1762" s="32">
        <v>9</v>
      </c>
      <c r="AB1762" s="34">
        <v>0</v>
      </c>
      <c r="AC1762" s="34">
        <v>0</v>
      </c>
      <c r="AD1762" s="34">
        <v>0</v>
      </c>
    </row>
    <row r="1763" spans="1:30" ht="12.75">
      <c r="A1763" s="11">
        <v>11180908</v>
      </c>
      <c r="B1763" s="20" t="s">
        <v>872</v>
      </c>
      <c r="C1763" s="20" t="s">
        <v>6087</v>
      </c>
      <c r="D1763" s="20" t="s">
        <v>3725</v>
      </c>
      <c r="E1763" s="20" t="s">
        <v>3753</v>
      </c>
      <c r="F1763" s="20" t="s">
        <v>3425</v>
      </c>
      <c r="G1763" s="48" t="s">
        <v>8206</v>
      </c>
      <c r="J1763" s="20" t="s">
        <v>1586</v>
      </c>
      <c r="K1763" s="20" t="s">
        <v>5437</v>
      </c>
      <c r="L1763" s="20" t="s">
        <v>8179</v>
      </c>
      <c r="N1763" s="12">
        <f t="shared" si="180"/>
        <v>109.75</v>
      </c>
      <c r="O1763" s="12">
        <f t="shared" si="175"/>
        <v>2.1732673267326734</v>
      </c>
      <c r="P1763" s="26">
        <v>101</v>
      </c>
      <c r="Q1763" s="30">
        <f t="shared" si="176"/>
        <v>14</v>
      </c>
      <c r="R1763" s="3">
        <f t="shared" si="177"/>
        <v>40</v>
      </c>
      <c r="S1763" s="3">
        <f t="shared" si="178"/>
        <v>40</v>
      </c>
      <c r="T1763" s="3">
        <f t="shared" si="179"/>
        <v>0</v>
      </c>
      <c r="U1763" s="29">
        <v>6</v>
      </c>
      <c r="V1763" s="10">
        <v>4</v>
      </c>
      <c r="W1763" s="32">
        <v>11</v>
      </c>
      <c r="X1763" s="29">
        <v>12</v>
      </c>
      <c r="Y1763" s="32">
        <v>14</v>
      </c>
      <c r="Z1763" s="32">
        <v>14</v>
      </c>
      <c r="AA1763" s="32">
        <v>12</v>
      </c>
      <c r="AB1763" s="34">
        <v>0</v>
      </c>
      <c r="AC1763" s="34">
        <v>0</v>
      </c>
      <c r="AD1763" s="34">
        <v>0</v>
      </c>
    </row>
    <row r="1764" spans="1:30" ht="12.75">
      <c r="A1764" s="11">
        <v>12500</v>
      </c>
      <c r="B1764" s="20" t="s">
        <v>871</v>
      </c>
      <c r="C1764" s="20" t="s">
        <v>1258</v>
      </c>
      <c r="D1764" s="20" t="s">
        <v>3725</v>
      </c>
      <c r="E1764" s="20" t="s">
        <v>3753</v>
      </c>
      <c r="F1764" s="20" t="s">
        <v>3425</v>
      </c>
      <c r="K1764" s="20" t="s">
        <v>2802</v>
      </c>
      <c r="L1764" s="20" t="s">
        <v>5618</v>
      </c>
      <c r="N1764" s="12">
        <f t="shared" si="180"/>
        <v>76.50</v>
      </c>
      <c r="O1764" s="12">
        <f t="shared" si="175"/>
        <v>2.467741935483871</v>
      </c>
      <c r="P1764" s="26">
        <v>62</v>
      </c>
      <c r="Q1764" s="30">
        <f t="shared" si="176"/>
        <v>14</v>
      </c>
      <c r="R1764" s="3">
        <f t="shared" si="177"/>
        <v>27</v>
      </c>
      <c r="S1764" s="3">
        <f t="shared" si="178"/>
        <v>27</v>
      </c>
      <c r="T1764" s="3">
        <f t="shared" si="179"/>
        <v>0</v>
      </c>
      <c r="U1764" s="29">
        <v>4</v>
      </c>
      <c r="V1764" s="10">
        <v>3</v>
      </c>
      <c r="W1764" s="32">
        <v>9</v>
      </c>
      <c r="X1764" s="29">
        <v>7</v>
      </c>
      <c r="Y1764" s="32">
        <v>3</v>
      </c>
      <c r="Z1764" s="32">
        <v>14</v>
      </c>
      <c r="AA1764" s="32">
        <v>10</v>
      </c>
      <c r="AB1764" s="34">
        <v>0</v>
      </c>
      <c r="AC1764" s="34">
        <v>0</v>
      </c>
      <c r="AD1764" s="34">
        <v>0</v>
      </c>
    </row>
    <row r="1765" spans="1:30" ht="12.75">
      <c r="A1765" s="11">
        <v>375000</v>
      </c>
      <c r="B1765" s="20" t="s">
        <v>870</v>
      </c>
      <c r="C1765" s="20" t="s">
        <v>636</v>
      </c>
      <c r="D1765" s="20" t="s">
        <v>3725</v>
      </c>
      <c r="E1765" s="20" t="s">
        <v>3753</v>
      </c>
      <c r="F1765" s="20" t="s">
        <v>3425</v>
      </c>
      <c r="K1765" s="20" t="s">
        <v>2802</v>
      </c>
      <c r="L1765" s="20" t="s">
        <v>223</v>
      </c>
      <c r="N1765" s="12">
        <f t="shared" si="180"/>
        <v>76.50</v>
      </c>
      <c r="O1765" s="12">
        <f t="shared" si="175"/>
        <v>2.467741935483871</v>
      </c>
      <c r="P1765" s="26">
        <v>62</v>
      </c>
      <c r="Q1765" s="30">
        <f t="shared" si="176"/>
        <v>14</v>
      </c>
      <c r="R1765" s="3">
        <f t="shared" si="177"/>
        <v>27</v>
      </c>
      <c r="S1765" s="3">
        <f t="shared" si="178"/>
        <v>27</v>
      </c>
      <c r="T1765" s="3">
        <f t="shared" si="179"/>
        <v>0</v>
      </c>
      <c r="U1765" s="29">
        <v>4</v>
      </c>
      <c r="V1765" s="10">
        <v>3</v>
      </c>
      <c r="W1765" s="32">
        <v>9</v>
      </c>
      <c r="X1765" s="29">
        <v>7</v>
      </c>
      <c r="Y1765" s="32">
        <v>3</v>
      </c>
      <c r="Z1765" s="32">
        <v>14</v>
      </c>
      <c r="AA1765" s="32">
        <v>10</v>
      </c>
      <c r="AB1765" s="34">
        <v>0</v>
      </c>
      <c r="AC1765" s="34">
        <v>0</v>
      </c>
      <c r="AD1765" s="34">
        <v>0</v>
      </c>
    </row>
    <row r="1766" spans="1:30" ht="12.75">
      <c r="A1766" s="11">
        <v>8250</v>
      </c>
      <c r="B1766" s="20" t="s">
        <v>872</v>
      </c>
      <c r="D1766" s="20" t="s">
        <v>3725</v>
      </c>
      <c r="E1766" s="20" t="s">
        <v>3753</v>
      </c>
      <c r="F1766" s="20" t="s">
        <v>3425</v>
      </c>
      <c r="J1766" s="20" t="s">
        <v>7812</v>
      </c>
      <c r="K1766" s="20" t="s">
        <v>2801</v>
      </c>
      <c r="L1766" s="20" t="s">
        <v>379</v>
      </c>
      <c r="N1766" s="12">
        <f t="shared" si="180"/>
        <v>78.25</v>
      </c>
      <c r="O1766" s="12">
        <f t="shared" si="175"/>
        <v>2.4076923076923076</v>
      </c>
      <c r="P1766" s="26">
        <v>65</v>
      </c>
      <c r="Q1766" s="30">
        <f t="shared" si="176"/>
        <v>14</v>
      </c>
      <c r="R1766" s="3">
        <f t="shared" si="177"/>
        <v>26</v>
      </c>
      <c r="S1766" s="3">
        <f t="shared" si="178"/>
        <v>26</v>
      </c>
      <c r="T1766" s="3">
        <f t="shared" si="179"/>
        <v>0</v>
      </c>
      <c r="U1766" s="29">
        <v>6</v>
      </c>
      <c r="V1766" s="10">
        <v>3</v>
      </c>
      <c r="W1766" s="32">
        <v>9</v>
      </c>
      <c r="X1766" s="29">
        <v>14</v>
      </c>
      <c r="Y1766" s="32">
        <v>3</v>
      </c>
      <c r="Z1766" s="32">
        <v>14</v>
      </c>
      <c r="AA1766" s="32">
        <v>9</v>
      </c>
      <c r="AB1766" s="34">
        <v>0</v>
      </c>
      <c r="AC1766" s="34">
        <v>0</v>
      </c>
      <c r="AD1766" s="34">
        <v>0</v>
      </c>
    </row>
    <row r="1767" spans="1:30" ht="12.75">
      <c r="A1767" s="11">
        <v>173180</v>
      </c>
      <c r="B1767" s="20" t="s">
        <v>870</v>
      </c>
      <c r="C1767" s="20" t="s">
        <v>3086</v>
      </c>
      <c r="D1767" s="20" t="s">
        <v>3725</v>
      </c>
      <c r="E1767" s="20" t="s">
        <v>3753</v>
      </c>
      <c r="F1767" s="20" t="s">
        <v>3425</v>
      </c>
      <c r="K1767" s="20" t="s">
        <v>2894</v>
      </c>
      <c r="L1767" s="20" t="s">
        <v>3108</v>
      </c>
      <c r="N1767" s="12">
        <f t="shared" si="180"/>
        <v>77.50</v>
      </c>
      <c r="O1767" s="12">
        <f t="shared" si="175"/>
        <v>2.3846153846153846</v>
      </c>
      <c r="P1767" s="26">
        <v>65</v>
      </c>
      <c r="Q1767" s="30">
        <f t="shared" si="176"/>
        <v>14</v>
      </c>
      <c r="R1767" s="3">
        <f t="shared" si="177"/>
        <v>26</v>
      </c>
      <c r="S1767" s="3">
        <f t="shared" si="178"/>
        <v>26</v>
      </c>
      <c r="T1767" s="3">
        <f t="shared" si="179"/>
        <v>0</v>
      </c>
      <c r="U1767" s="29">
        <v>6</v>
      </c>
      <c r="V1767" s="10">
        <v>3</v>
      </c>
      <c r="W1767" s="32">
        <v>9</v>
      </c>
      <c r="X1767" s="29">
        <v>11</v>
      </c>
      <c r="Y1767" s="32">
        <v>3</v>
      </c>
      <c r="Z1767" s="32">
        <v>14</v>
      </c>
      <c r="AA1767" s="32">
        <v>9</v>
      </c>
      <c r="AB1767" s="34">
        <v>0</v>
      </c>
      <c r="AC1767" s="34">
        <v>0</v>
      </c>
      <c r="AD1767" s="34">
        <v>0</v>
      </c>
    </row>
    <row r="1768" spans="1:30" ht="12.75">
      <c r="A1768" s="11">
        <v>350000</v>
      </c>
      <c r="B1768" s="20" t="s">
        <v>871</v>
      </c>
      <c r="C1768" s="20" t="s">
        <v>7789</v>
      </c>
      <c r="D1768" s="20" t="s">
        <v>3725</v>
      </c>
      <c r="E1768" s="20" t="s">
        <v>3753</v>
      </c>
      <c r="F1768" s="20" t="s">
        <v>3425</v>
      </c>
      <c r="K1768" s="20" t="s">
        <v>7806</v>
      </c>
      <c r="L1768" s="20" t="s">
        <v>7792</v>
      </c>
      <c r="N1768" s="12">
        <f t="shared" si="180"/>
        <v>77.50</v>
      </c>
      <c r="O1768" s="12">
        <f t="shared" si="175"/>
        <v>2.3846153846153846</v>
      </c>
      <c r="P1768" s="26">
        <v>65</v>
      </c>
      <c r="Q1768" s="30">
        <f t="shared" si="176"/>
        <v>14</v>
      </c>
      <c r="R1768" s="3">
        <f t="shared" si="177"/>
        <v>26</v>
      </c>
      <c r="S1768" s="3">
        <f t="shared" si="178"/>
        <v>26</v>
      </c>
      <c r="T1768" s="3">
        <f t="shared" si="179"/>
        <v>0</v>
      </c>
      <c r="U1768" s="29">
        <v>6</v>
      </c>
      <c r="V1768" s="10">
        <v>3</v>
      </c>
      <c r="W1768" s="32">
        <v>9</v>
      </c>
      <c r="X1768" s="29">
        <v>11</v>
      </c>
      <c r="Y1768" s="32">
        <v>3</v>
      </c>
      <c r="Z1768" s="32">
        <v>14</v>
      </c>
      <c r="AA1768" s="32">
        <v>9</v>
      </c>
      <c r="AB1768" s="34">
        <v>0</v>
      </c>
      <c r="AC1768" s="34">
        <v>0</v>
      </c>
      <c r="AD1768" s="34">
        <v>0</v>
      </c>
    </row>
    <row r="1769" spans="1:30" ht="12.75">
      <c r="A1769" s="11">
        <v>625000</v>
      </c>
      <c r="B1769" s="20" t="s">
        <v>868</v>
      </c>
      <c r="C1769" s="20" t="s">
        <v>7654</v>
      </c>
      <c r="D1769" s="20" t="s">
        <v>3725</v>
      </c>
      <c r="E1769" s="20" t="s">
        <v>3753</v>
      </c>
      <c r="F1769" s="20" t="s">
        <v>3425</v>
      </c>
      <c r="K1769" s="20" t="s">
        <v>2551</v>
      </c>
      <c r="L1769" s="20" t="s">
        <v>2082</v>
      </c>
      <c r="N1769" s="12">
        <f t="shared" si="180"/>
        <v>84</v>
      </c>
      <c r="O1769" s="12">
        <f t="shared" si="175"/>
        <v>3.36</v>
      </c>
      <c r="P1769" s="26">
        <v>50</v>
      </c>
      <c r="Q1769" s="30">
        <f t="shared" si="176"/>
        <v>13</v>
      </c>
      <c r="R1769" s="3">
        <f t="shared" si="177"/>
        <v>28</v>
      </c>
      <c r="S1769" s="3">
        <f t="shared" si="178"/>
        <v>28</v>
      </c>
      <c r="T1769" s="3">
        <f t="shared" si="179"/>
        <v>0</v>
      </c>
      <c r="U1769" s="29">
        <v>4</v>
      </c>
      <c r="V1769" s="10">
        <v>7</v>
      </c>
      <c r="W1769" s="32">
        <v>7</v>
      </c>
      <c r="X1769" s="29">
        <v>15</v>
      </c>
      <c r="Y1769" s="32">
        <v>9</v>
      </c>
      <c r="Z1769" s="32">
        <v>13</v>
      </c>
      <c r="AA1769" s="32">
        <v>6</v>
      </c>
      <c r="AB1769" s="34">
        <v>0</v>
      </c>
      <c r="AC1769" s="34">
        <v>0</v>
      </c>
      <c r="AD1769" s="34">
        <v>0</v>
      </c>
    </row>
    <row r="1770" spans="1:30" ht="12.75">
      <c r="A1770" s="11">
        <v>625000</v>
      </c>
      <c r="B1770" s="20" t="s">
        <v>868</v>
      </c>
      <c r="C1770" s="20" t="s">
        <v>7657</v>
      </c>
      <c r="D1770" s="20" t="s">
        <v>3725</v>
      </c>
      <c r="E1770" s="20" t="s">
        <v>3753</v>
      </c>
      <c r="F1770" s="20" t="s">
        <v>3425</v>
      </c>
      <c r="K1770" s="20" t="s">
        <v>2551</v>
      </c>
      <c r="L1770" s="20" t="s">
        <v>2433</v>
      </c>
      <c r="N1770" s="12">
        <f t="shared" si="180"/>
        <v>84</v>
      </c>
      <c r="O1770" s="12">
        <f t="shared" si="175"/>
        <v>3.36</v>
      </c>
      <c r="P1770" s="26">
        <v>50</v>
      </c>
      <c r="Q1770" s="30">
        <f t="shared" si="176"/>
        <v>13</v>
      </c>
      <c r="R1770" s="3">
        <f t="shared" si="177"/>
        <v>28</v>
      </c>
      <c r="S1770" s="3">
        <f t="shared" si="178"/>
        <v>28</v>
      </c>
      <c r="T1770" s="3">
        <f t="shared" si="179"/>
        <v>0</v>
      </c>
      <c r="U1770" s="29">
        <v>4</v>
      </c>
      <c r="V1770" s="10">
        <v>7</v>
      </c>
      <c r="W1770" s="32">
        <v>7</v>
      </c>
      <c r="X1770" s="29">
        <v>15</v>
      </c>
      <c r="Y1770" s="32">
        <v>9</v>
      </c>
      <c r="Z1770" s="32">
        <v>13</v>
      </c>
      <c r="AA1770" s="32">
        <v>6</v>
      </c>
      <c r="AB1770" s="34">
        <v>0</v>
      </c>
      <c r="AC1770" s="34">
        <v>0</v>
      </c>
      <c r="AD1770" s="34">
        <v>0</v>
      </c>
    </row>
    <row r="1771" spans="1:30" ht="12.75">
      <c r="A1771" s="11">
        <v>1500000</v>
      </c>
      <c r="B1771" s="20" t="s">
        <v>868</v>
      </c>
      <c r="C1771" s="20" t="s">
        <v>7657</v>
      </c>
      <c r="D1771" s="20" t="s">
        <v>3725</v>
      </c>
      <c r="E1771" s="20" t="s">
        <v>3753</v>
      </c>
      <c r="F1771" s="20" t="s">
        <v>3425</v>
      </c>
      <c r="K1771" s="20" t="s">
        <v>2551</v>
      </c>
      <c r="L1771" s="20" t="s">
        <v>5713</v>
      </c>
      <c r="N1771" s="12">
        <f t="shared" si="180"/>
        <v>84</v>
      </c>
      <c r="O1771" s="12">
        <f t="shared" si="175"/>
        <v>3.36</v>
      </c>
      <c r="P1771" s="26">
        <v>50</v>
      </c>
      <c r="Q1771" s="30">
        <f t="shared" si="176"/>
        <v>13</v>
      </c>
      <c r="R1771" s="3">
        <f t="shared" si="177"/>
        <v>28</v>
      </c>
      <c r="S1771" s="3">
        <f t="shared" si="178"/>
        <v>28</v>
      </c>
      <c r="T1771" s="3">
        <f t="shared" si="179"/>
        <v>0</v>
      </c>
      <c r="U1771" s="29">
        <v>4</v>
      </c>
      <c r="V1771" s="10">
        <v>7</v>
      </c>
      <c r="W1771" s="32">
        <v>7</v>
      </c>
      <c r="X1771" s="29">
        <v>15</v>
      </c>
      <c r="Y1771" s="32">
        <v>9</v>
      </c>
      <c r="Z1771" s="32">
        <v>13</v>
      </c>
      <c r="AA1771" s="32">
        <v>6</v>
      </c>
      <c r="AB1771" s="34">
        <v>0</v>
      </c>
      <c r="AC1771" s="34">
        <v>0</v>
      </c>
      <c r="AD1771" s="34">
        <v>0</v>
      </c>
    </row>
    <row r="1772" spans="1:30" ht="12.75">
      <c r="A1772" s="11">
        <v>346078</v>
      </c>
      <c r="B1772" s="20" t="s">
        <v>872</v>
      </c>
      <c r="D1772" s="20" t="s">
        <v>3725</v>
      </c>
      <c r="E1772" s="20" t="s">
        <v>3753</v>
      </c>
      <c r="F1772" s="20" t="s">
        <v>3425</v>
      </c>
      <c r="K1772" s="20" t="s">
        <v>2551</v>
      </c>
      <c r="L1772" s="20" t="s">
        <v>2669</v>
      </c>
      <c r="N1772" s="12">
        <f t="shared" si="180"/>
        <v>87</v>
      </c>
      <c r="O1772" s="12">
        <f t="shared" si="175"/>
        <v>2.3199999999999998</v>
      </c>
      <c r="P1772" s="26">
        <v>75</v>
      </c>
      <c r="Q1772" s="30">
        <f t="shared" si="176"/>
        <v>13</v>
      </c>
      <c r="R1772" s="3">
        <f t="shared" si="177"/>
        <v>30</v>
      </c>
      <c r="S1772" s="3">
        <f t="shared" si="178"/>
        <v>30</v>
      </c>
      <c r="T1772" s="3">
        <f t="shared" si="179"/>
        <v>0</v>
      </c>
      <c r="U1772" s="29">
        <v>5</v>
      </c>
      <c r="V1772" s="10">
        <v>5</v>
      </c>
      <c r="W1772" s="32">
        <v>8</v>
      </c>
      <c r="X1772" s="29">
        <v>14</v>
      </c>
      <c r="Y1772" s="32">
        <v>9</v>
      </c>
      <c r="Z1772" s="32">
        <v>13</v>
      </c>
      <c r="AA1772" s="32">
        <v>8</v>
      </c>
      <c r="AB1772" s="34">
        <v>0</v>
      </c>
      <c r="AC1772" s="34">
        <v>0</v>
      </c>
      <c r="AD1772" s="34">
        <v>0</v>
      </c>
    </row>
    <row r="1773" spans="1:30" ht="12.75">
      <c r="A1773" s="11">
        <v>8699625</v>
      </c>
      <c r="B1773" s="20" t="s">
        <v>872</v>
      </c>
      <c r="D1773" s="20" t="s">
        <v>3725</v>
      </c>
      <c r="E1773" s="20" t="s">
        <v>3753</v>
      </c>
      <c r="F1773" s="20" t="s">
        <v>3425</v>
      </c>
      <c r="G1773" s="48" t="s">
        <v>8232</v>
      </c>
      <c r="J1773" s="20" t="s">
        <v>7812</v>
      </c>
      <c r="K1773" s="20" t="s">
        <v>5437</v>
      </c>
      <c r="L1773" s="20" t="s">
        <v>5457</v>
      </c>
      <c r="N1773" s="12">
        <f t="shared" si="180"/>
        <v>103.75</v>
      </c>
      <c r="O1773" s="12">
        <f t="shared" si="175"/>
        <v>2.1391752577319587</v>
      </c>
      <c r="P1773" s="26">
        <v>97</v>
      </c>
      <c r="Q1773" s="30">
        <f t="shared" si="176"/>
        <v>13</v>
      </c>
      <c r="R1773" s="3">
        <f t="shared" si="177"/>
        <v>37</v>
      </c>
      <c r="S1773" s="3">
        <f t="shared" si="178"/>
        <v>37</v>
      </c>
      <c r="T1773" s="3">
        <f t="shared" si="179"/>
        <v>0</v>
      </c>
      <c r="U1773" s="29">
        <v>6</v>
      </c>
      <c r="V1773" s="10">
        <v>4</v>
      </c>
      <c r="W1773" s="32">
        <v>10</v>
      </c>
      <c r="X1773" s="29">
        <v>17</v>
      </c>
      <c r="Y1773" s="32">
        <v>13</v>
      </c>
      <c r="Z1773" s="32">
        <v>13</v>
      </c>
      <c r="AA1773" s="32">
        <v>11</v>
      </c>
      <c r="AB1773" s="34">
        <v>0</v>
      </c>
      <c r="AC1773" s="34">
        <v>0</v>
      </c>
      <c r="AD1773" s="34">
        <v>0</v>
      </c>
    </row>
    <row r="1774" spans="1:30" ht="12.75">
      <c r="A1774" s="11">
        <v>162500</v>
      </c>
      <c r="B1774" s="20" t="s">
        <v>871</v>
      </c>
      <c r="C1774" s="20" t="s">
        <v>5308</v>
      </c>
      <c r="D1774" s="20" t="s">
        <v>3725</v>
      </c>
      <c r="E1774" s="20" t="s">
        <v>3753</v>
      </c>
      <c r="F1774" s="20" t="s">
        <v>3425</v>
      </c>
      <c r="K1774" s="20" t="s">
        <v>2797</v>
      </c>
      <c r="L1774" s="20" t="s">
        <v>5298</v>
      </c>
      <c r="N1774" s="12">
        <f t="shared" si="180"/>
        <v>72</v>
      </c>
      <c r="O1774" s="12">
        <f t="shared" si="175"/>
        <v>2.3225806451612905</v>
      </c>
      <c r="P1774" s="26">
        <v>62</v>
      </c>
      <c r="Q1774" s="30">
        <f t="shared" si="176"/>
        <v>13</v>
      </c>
      <c r="R1774" s="3">
        <f t="shared" si="177"/>
        <v>26</v>
      </c>
      <c r="S1774" s="3">
        <f t="shared" si="178"/>
        <v>26</v>
      </c>
      <c r="T1774" s="3">
        <f t="shared" si="179"/>
        <v>0</v>
      </c>
      <c r="U1774" s="29">
        <v>4</v>
      </c>
      <c r="V1774" s="10">
        <v>3</v>
      </c>
      <c r="W1774" s="32">
        <v>7</v>
      </c>
      <c r="X1774" s="29">
        <v>7</v>
      </c>
      <c r="Y1774" s="32">
        <v>2</v>
      </c>
      <c r="Z1774" s="32">
        <v>11</v>
      </c>
      <c r="AA1774" s="32">
        <v>13</v>
      </c>
      <c r="AB1774" s="34">
        <v>0</v>
      </c>
      <c r="AC1774" s="34">
        <v>0</v>
      </c>
      <c r="AD1774" s="34">
        <v>0</v>
      </c>
    </row>
    <row r="1775" spans="1:30" ht="12.75">
      <c r="A1775" s="11">
        <v>2837248</v>
      </c>
      <c r="B1775" s="20" t="s">
        <v>872</v>
      </c>
      <c r="C1775" s="20" t="s">
        <v>6087</v>
      </c>
      <c r="D1775" s="20" t="s">
        <v>3725</v>
      </c>
      <c r="E1775" s="20" t="s">
        <v>3753</v>
      </c>
      <c r="F1775" s="20" t="s">
        <v>3425</v>
      </c>
      <c r="G1775" s="48" t="s">
        <v>8227</v>
      </c>
      <c r="J1775" s="20" t="s">
        <v>7812</v>
      </c>
      <c r="K1775" s="20" t="s">
        <v>5437</v>
      </c>
      <c r="L1775" s="20" t="s">
        <v>8145</v>
      </c>
      <c r="N1775" s="12">
        <f t="shared" si="180"/>
        <v>103.25</v>
      </c>
      <c r="O1775" s="12">
        <f t="shared" si="175"/>
        <v>1.9299065420560748</v>
      </c>
      <c r="P1775" s="26">
        <v>107</v>
      </c>
      <c r="Q1775" s="30">
        <f t="shared" si="176"/>
        <v>13</v>
      </c>
      <c r="R1775" s="3">
        <f t="shared" si="177"/>
        <v>37</v>
      </c>
      <c r="S1775" s="3">
        <f t="shared" si="178"/>
        <v>37</v>
      </c>
      <c r="T1775" s="3">
        <f t="shared" si="179"/>
        <v>0</v>
      </c>
      <c r="U1775" s="29">
        <v>6</v>
      </c>
      <c r="V1775" s="10">
        <v>3</v>
      </c>
      <c r="W1775" s="32">
        <v>11</v>
      </c>
      <c r="X1775" s="29">
        <v>16</v>
      </c>
      <c r="Y1775" s="32">
        <v>13</v>
      </c>
      <c r="Z1775" s="32">
        <v>13</v>
      </c>
      <c r="AA1775" s="32">
        <v>11</v>
      </c>
      <c r="AB1775" s="34">
        <v>0</v>
      </c>
      <c r="AC1775" s="34">
        <v>0</v>
      </c>
      <c r="AD1775" s="34">
        <v>0</v>
      </c>
    </row>
    <row r="1776" spans="1:30" ht="12.75">
      <c r="A1776" s="11">
        <v>2812500</v>
      </c>
      <c r="B1776" s="20" t="s">
        <v>868</v>
      </c>
      <c r="C1776" s="20" t="s">
        <v>7657</v>
      </c>
      <c r="D1776" s="20" t="s">
        <v>3725</v>
      </c>
      <c r="E1776" s="20" t="s">
        <v>3753</v>
      </c>
      <c r="F1776" s="20" t="s">
        <v>3424</v>
      </c>
      <c r="K1776" s="20" t="s">
        <v>786</v>
      </c>
      <c r="L1776" s="20" t="s">
        <v>5724</v>
      </c>
      <c r="N1776" s="12">
        <f>2*S1776+2*T1776+U1776+1.5*V1776+1.25*W1776+0.25*X1776+2</f>
        <v>83.25</v>
      </c>
      <c r="O1776" s="12">
        <f t="shared" si="175"/>
        <v>3.70</v>
      </c>
      <c r="P1776" s="26">
        <v>45</v>
      </c>
      <c r="Q1776" s="30">
        <f t="shared" si="176"/>
        <v>12</v>
      </c>
      <c r="R1776" s="3">
        <f t="shared" si="177"/>
        <v>27</v>
      </c>
      <c r="S1776" s="3">
        <f t="shared" si="178"/>
        <v>27</v>
      </c>
      <c r="T1776" s="3">
        <f t="shared" si="179"/>
        <v>0</v>
      </c>
      <c r="U1776" s="29">
        <v>4</v>
      </c>
      <c r="V1776" s="10">
        <v>8</v>
      </c>
      <c r="W1776" s="32">
        <v>6</v>
      </c>
      <c r="X1776" s="29">
        <v>15</v>
      </c>
      <c r="Y1776" s="32">
        <v>9</v>
      </c>
      <c r="Z1776" s="32">
        <v>12</v>
      </c>
      <c r="AA1776" s="32">
        <v>6</v>
      </c>
      <c r="AB1776" s="34">
        <v>0</v>
      </c>
      <c r="AC1776" s="34">
        <v>0</v>
      </c>
      <c r="AD1776" s="34">
        <v>0</v>
      </c>
    </row>
    <row r="1777" spans="1:30" ht="12.75">
      <c r="A1777" s="11">
        <v>9088640</v>
      </c>
      <c r="B1777" s="20" t="s">
        <v>872</v>
      </c>
      <c r="C1777" s="20" t="s">
        <v>6087</v>
      </c>
      <c r="D1777" s="20" t="s">
        <v>3725</v>
      </c>
      <c r="E1777" s="20" t="s">
        <v>3753</v>
      </c>
      <c r="F1777" s="20" t="s">
        <v>3425</v>
      </c>
      <c r="G1777" s="48" t="s">
        <v>8286</v>
      </c>
      <c r="H1777" s="71" t="s">
        <v>7812</v>
      </c>
      <c r="I1777" s="20" t="s">
        <v>1586</v>
      </c>
      <c r="J1777" s="20" t="s">
        <v>7812</v>
      </c>
      <c r="K1777" s="20" t="s">
        <v>5437</v>
      </c>
      <c r="L1777" s="20" t="s">
        <v>6229</v>
      </c>
      <c r="N1777" s="12">
        <f t="shared" si="181" ref="N1777:N1809">2*S1777+2*T1777+U1777+1.5*V1777+1.25*W1777+0.25*X1777+1</f>
        <v>97</v>
      </c>
      <c r="O1777" s="12">
        <f t="shared" si="175"/>
        <v>2.7714285714285714</v>
      </c>
      <c r="P1777" s="26">
        <v>70</v>
      </c>
      <c r="Q1777" s="30">
        <f t="shared" si="176"/>
        <v>12</v>
      </c>
      <c r="R1777" s="3">
        <f t="shared" si="177"/>
        <v>33</v>
      </c>
      <c r="S1777" s="3">
        <f t="shared" si="178"/>
        <v>33</v>
      </c>
      <c r="T1777" s="3">
        <f t="shared" si="179"/>
        <v>0</v>
      </c>
      <c r="U1777" s="29">
        <v>5</v>
      </c>
      <c r="V1777" s="10">
        <v>8</v>
      </c>
      <c r="W1777" s="32">
        <v>7</v>
      </c>
      <c r="X1777" s="29">
        <v>17</v>
      </c>
      <c r="Y1777" s="32">
        <v>12</v>
      </c>
      <c r="Z1777" s="32">
        <v>12</v>
      </c>
      <c r="AA1777" s="32">
        <v>9</v>
      </c>
      <c r="AB1777" s="34">
        <v>0</v>
      </c>
      <c r="AC1777" s="34">
        <v>0</v>
      </c>
      <c r="AD1777" s="34">
        <v>0</v>
      </c>
    </row>
    <row r="1778" spans="1:30" ht="12.75">
      <c r="A1778" s="11">
        <v>386602</v>
      </c>
      <c r="B1778" s="20" t="s">
        <v>872</v>
      </c>
      <c r="D1778" s="20" t="s">
        <v>3725</v>
      </c>
      <c r="E1778" s="20" t="s">
        <v>3753</v>
      </c>
      <c r="F1778" s="20" t="s">
        <v>3425</v>
      </c>
      <c r="G1778" s="48" t="s">
        <v>8278</v>
      </c>
      <c r="H1778" s="71" t="s">
        <v>7812</v>
      </c>
      <c r="I1778" s="20" t="s">
        <v>1586</v>
      </c>
      <c r="K1778" s="20" t="s">
        <v>2551</v>
      </c>
      <c r="L1778" s="20" t="s">
        <v>1192</v>
      </c>
      <c r="N1778" s="12">
        <f t="shared" si="181"/>
        <v>76</v>
      </c>
      <c r="O1778" s="12">
        <f t="shared" si="175"/>
        <v>2.9230769230769229</v>
      </c>
      <c r="P1778" s="26">
        <v>52</v>
      </c>
      <c r="Q1778" s="30">
        <f t="shared" si="176"/>
        <v>12</v>
      </c>
      <c r="R1778" s="3">
        <f t="shared" si="177"/>
        <v>25</v>
      </c>
      <c r="S1778" s="3">
        <f t="shared" si="178"/>
        <v>25</v>
      </c>
      <c r="T1778" s="3">
        <f t="shared" si="179"/>
        <v>0</v>
      </c>
      <c r="U1778" s="29">
        <v>4</v>
      </c>
      <c r="V1778" s="10">
        <v>7</v>
      </c>
      <c r="W1778" s="32">
        <v>6</v>
      </c>
      <c r="X1778" s="29">
        <v>12</v>
      </c>
      <c r="Y1778" s="32">
        <v>8</v>
      </c>
      <c r="Z1778" s="32">
        <v>12</v>
      </c>
      <c r="AA1778" s="32">
        <v>5</v>
      </c>
      <c r="AB1778" s="34">
        <v>0</v>
      </c>
      <c r="AC1778" s="34">
        <v>0</v>
      </c>
      <c r="AD1778" s="34">
        <v>0</v>
      </c>
    </row>
    <row r="1779" spans="1:30" ht="12.75">
      <c r="A1779" s="11">
        <v>2250</v>
      </c>
      <c r="B1779" s="20" t="s">
        <v>872</v>
      </c>
      <c r="C1779" s="20" t="s">
        <v>7666</v>
      </c>
      <c r="D1779" s="20" t="s">
        <v>3725</v>
      </c>
      <c r="E1779" s="20" t="s">
        <v>3753</v>
      </c>
      <c r="F1779" s="20" t="s">
        <v>3425</v>
      </c>
      <c r="J1779" s="20" t="s">
        <v>1586</v>
      </c>
      <c r="K1779" s="20" t="s">
        <v>5437</v>
      </c>
      <c r="L1779" s="20" t="s">
        <v>5457</v>
      </c>
      <c r="N1779" s="12">
        <f t="shared" si="181"/>
        <v>96.25</v>
      </c>
      <c r="O1779" s="12">
        <f t="shared" si="175"/>
        <v>2.75</v>
      </c>
      <c r="P1779" s="26">
        <v>70</v>
      </c>
      <c r="Q1779" s="30">
        <f t="shared" si="176"/>
        <v>12</v>
      </c>
      <c r="R1779" s="3">
        <f t="shared" si="177"/>
        <v>33</v>
      </c>
      <c r="S1779" s="3">
        <f t="shared" si="178"/>
        <v>33</v>
      </c>
      <c r="T1779" s="3">
        <f t="shared" si="179"/>
        <v>0</v>
      </c>
      <c r="U1779" s="29">
        <v>5</v>
      </c>
      <c r="V1779" s="10">
        <v>7</v>
      </c>
      <c r="W1779" s="32">
        <v>8</v>
      </c>
      <c r="X1779" s="29">
        <v>15</v>
      </c>
      <c r="Y1779" s="32">
        <v>12</v>
      </c>
      <c r="Z1779" s="32">
        <v>12</v>
      </c>
      <c r="AA1779" s="32">
        <v>9</v>
      </c>
      <c r="AB1779" s="34">
        <v>0</v>
      </c>
      <c r="AC1779" s="34">
        <v>0</v>
      </c>
      <c r="AD1779" s="34">
        <v>0</v>
      </c>
    </row>
    <row r="1780" spans="1:30" ht="12.75">
      <c r="A1780" s="11">
        <v>375</v>
      </c>
      <c r="B1780" s="20" t="s">
        <v>868</v>
      </c>
      <c r="C1780" s="20" t="s">
        <v>7656</v>
      </c>
      <c r="D1780" s="20" t="s">
        <v>3725</v>
      </c>
      <c r="E1780" s="20" t="s">
        <v>3753</v>
      </c>
      <c r="F1780" s="20" t="s">
        <v>3425</v>
      </c>
      <c r="K1780" s="20" t="s">
        <v>2551</v>
      </c>
      <c r="L1780" s="20" t="s">
        <v>2438</v>
      </c>
      <c r="N1780" s="12">
        <f t="shared" si="181"/>
        <v>75</v>
      </c>
      <c r="O1780" s="12">
        <f t="shared" si="175"/>
        <v>3</v>
      </c>
      <c r="P1780" s="26">
        <v>50</v>
      </c>
      <c r="Q1780" s="30">
        <f t="shared" si="176"/>
        <v>12</v>
      </c>
      <c r="R1780" s="3">
        <f t="shared" si="177"/>
        <v>25</v>
      </c>
      <c r="S1780" s="3">
        <f t="shared" si="178"/>
        <v>25</v>
      </c>
      <c r="T1780" s="3">
        <f t="shared" si="179"/>
        <v>0</v>
      </c>
      <c r="U1780" s="29">
        <v>3</v>
      </c>
      <c r="V1780" s="10">
        <v>6</v>
      </c>
      <c r="W1780" s="32">
        <v>7</v>
      </c>
      <c r="X1780" s="29">
        <v>13</v>
      </c>
      <c r="Y1780" s="32">
        <v>8</v>
      </c>
      <c r="Z1780" s="32">
        <v>12</v>
      </c>
      <c r="AA1780" s="32">
        <v>5</v>
      </c>
      <c r="AB1780" s="34">
        <v>0</v>
      </c>
      <c r="AC1780" s="34">
        <v>0</v>
      </c>
      <c r="AD1780" s="34">
        <v>0</v>
      </c>
    </row>
    <row r="1781" spans="1:30" ht="12.75">
      <c r="A1781" s="11">
        <v>2500000</v>
      </c>
      <c r="B1781" s="20" t="s">
        <v>868</v>
      </c>
      <c r="C1781" s="20" t="s">
        <v>905</v>
      </c>
      <c r="D1781" s="20" t="s">
        <v>3725</v>
      </c>
      <c r="E1781" s="20" t="s">
        <v>3753</v>
      </c>
      <c r="F1781" s="20" t="s">
        <v>3425</v>
      </c>
      <c r="K1781" s="20" t="s">
        <v>2551</v>
      </c>
      <c r="L1781" s="20" t="s">
        <v>896</v>
      </c>
      <c r="N1781" s="12">
        <f t="shared" si="181"/>
        <v>75</v>
      </c>
      <c r="O1781" s="12">
        <f t="shared" si="175"/>
        <v>3</v>
      </c>
      <c r="P1781" s="26">
        <v>50</v>
      </c>
      <c r="Q1781" s="30">
        <f t="shared" si="176"/>
        <v>12</v>
      </c>
      <c r="R1781" s="3">
        <f t="shared" si="177"/>
        <v>25</v>
      </c>
      <c r="S1781" s="3">
        <f t="shared" si="178"/>
        <v>25</v>
      </c>
      <c r="T1781" s="3">
        <f t="shared" si="179"/>
        <v>0</v>
      </c>
      <c r="U1781" s="29">
        <v>3</v>
      </c>
      <c r="V1781" s="10">
        <v>6</v>
      </c>
      <c r="W1781" s="32">
        <v>7</v>
      </c>
      <c r="X1781" s="29">
        <v>13</v>
      </c>
      <c r="Y1781" s="32">
        <v>8</v>
      </c>
      <c r="Z1781" s="32">
        <v>12</v>
      </c>
      <c r="AA1781" s="32">
        <v>5</v>
      </c>
      <c r="AB1781" s="34">
        <v>0</v>
      </c>
      <c r="AC1781" s="34">
        <v>0</v>
      </c>
      <c r="AD1781" s="34">
        <v>0</v>
      </c>
    </row>
    <row r="1782" spans="1:30" ht="12.75">
      <c r="A1782" s="11">
        <v>375</v>
      </c>
      <c r="B1782" s="20" t="s">
        <v>868</v>
      </c>
      <c r="C1782" s="20" t="s">
        <v>7655</v>
      </c>
      <c r="D1782" s="20" t="s">
        <v>3725</v>
      </c>
      <c r="E1782" s="20" t="s">
        <v>3753</v>
      </c>
      <c r="F1782" s="20" t="s">
        <v>3425</v>
      </c>
      <c r="K1782" s="20" t="s">
        <v>2551</v>
      </c>
      <c r="L1782" s="20" t="s">
        <v>2442</v>
      </c>
      <c r="N1782" s="12">
        <f t="shared" si="181"/>
        <v>75</v>
      </c>
      <c r="O1782" s="12">
        <f t="shared" si="175"/>
        <v>3</v>
      </c>
      <c r="P1782" s="26">
        <v>50</v>
      </c>
      <c r="Q1782" s="30">
        <f t="shared" si="176"/>
        <v>12</v>
      </c>
      <c r="R1782" s="3">
        <f t="shared" si="177"/>
        <v>25</v>
      </c>
      <c r="S1782" s="3">
        <f t="shared" si="178"/>
        <v>25</v>
      </c>
      <c r="T1782" s="3">
        <f t="shared" si="179"/>
        <v>0</v>
      </c>
      <c r="U1782" s="29">
        <v>3</v>
      </c>
      <c r="V1782" s="10">
        <v>6</v>
      </c>
      <c r="W1782" s="32">
        <v>7</v>
      </c>
      <c r="X1782" s="29">
        <v>13</v>
      </c>
      <c r="Y1782" s="32">
        <v>8</v>
      </c>
      <c r="Z1782" s="32">
        <v>12</v>
      </c>
      <c r="AA1782" s="32">
        <v>5</v>
      </c>
      <c r="AB1782" s="34">
        <v>0</v>
      </c>
      <c r="AC1782" s="34">
        <v>0</v>
      </c>
      <c r="AD1782" s="34">
        <v>0</v>
      </c>
    </row>
    <row r="1783" spans="1:30" ht="12.75">
      <c r="A1783" s="11">
        <v>281</v>
      </c>
      <c r="B1783" s="20" t="s">
        <v>868</v>
      </c>
      <c r="C1783" s="20" t="s">
        <v>7770</v>
      </c>
      <c r="D1783" s="20" t="s">
        <v>3725</v>
      </c>
      <c r="E1783" s="20" t="s">
        <v>3753</v>
      </c>
      <c r="F1783" s="20" t="s">
        <v>3425</v>
      </c>
      <c r="K1783" s="20" t="s">
        <v>786</v>
      </c>
      <c r="L1783" s="20" t="s">
        <v>8498</v>
      </c>
      <c r="N1783" s="12">
        <f t="shared" si="181"/>
        <v>84.75</v>
      </c>
      <c r="O1783" s="12">
        <f t="shared" si="175"/>
        <v>2.825</v>
      </c>
      <c r="P1783" s="26">
        <v>60</v>
      </c>
      <c r="Q1783" s="30">
        <f t="shared" si="176"/>
        <v>12</v>
      </c>
      <c r="R1783" s="3">
        <f t="shared" si="177"/>
        <v>29</v>
      </c>
      <c r="S1783" s="3">
        <f t="shared" si="178"/>
        <v>29</v>
      </c>
      <c r="T1783" s="3">
        <f t="shared" si="179"/>
        <v>0</v>
      </c>
      <c r="U1783" s="29">
        <v>3</v>
      </c>
      <c r="V1783" s="10">
        <v>6</v>
      </c>
      <c r="W1783" s="32">
        <v>8</v>
      </c>
      <c r="X1783" s="29">
        <v>15</v>
      </c>
      <c r="Y1783" s="32">
        <v>12</v>
      </c>
      <c r="Z1783" s="32">
        <v>12</v>
      </c>
      <c r="AA1783" s="32">
        <v>5</v>
      </c>
      <c r="AB1783" s="34">
        <v>0</v>
      </c>
      <c r="AC1783" s="34">
        <v>0</v>
      </c>
      <c r="AD1783" s="34">
        <v>0</v>
      </c>
    </row>
    <row r="1784" spans="1:30" ht="12.75">
      <c r="A1784" s="11">
        <v>1125000</v>
      </c>
      <c r="B1784" s="20" t="s">
        <v>868</v>
      </c>
      <c r="C1784" s="20" t="s">
        <v>7674</v>
      </c>
      <c r="D1784" s="20" t="s">
        <v>3725</v>
      </c>
      <c r="E1784" s="20" t="s">
        <v>3753</v>
      </c>
      <c r="F1784" s="20" t="s">
        <v>3425</v>
      </c>
      <c r="K1784" s="20" t="s">
        <v>786</v>
      </c>
      <c r="L1784" s="20" t="s">
        <v>6276</v>
      </c>
      <c r="N1784" s="12">
        <f t="shared" si="181"/>
        <v>84.75</v>
      </c>
      <c r="O1784" s="12">
        <f t="shared" si="175"/>
        <v>2.825</v>
      </c>
      <c r="P1784" s="26">
        <v>60</v>
      </c>
      <c r="Q1784" s="30">
        <f t="shared" si="176"/>
        <v>12</v>
      </c>
      <c r="R1784" s="3">
        <f t="shared" si="177"/>
        <v>29</v>
      </c>
      <c r="S1784" s="3">
        <f t="shared" si="178"/>
        <v>29</v>
      </c>
      <c r="T1784" s="3">
        <f t="shared" si="179"/>
        <v>0</v>
      </c>
      <c r="U1784" s="29">
        <v>3</v>
      </c>
      <c r="V1784" s="10">
        <v>6</v>
      </c>
      <c r="W1784" s="32">
        <v>8</v>
      </c>
      <c r="X1784" s="29">
        <v>15</v>
      </c>
      <c r="Y1784" s="32">
        <v>12</v>
      </c>
      <c r="Z1784" s="32">
        <v>12</v>
      </c>
      <c r="AA1784" s="32">
        <v>5</v>
      </c>
      <c r="AB1784" s="34">
        <v>0</v>
      </c>
      <c r="AC1784" s="34">
        <v>0</v>
      </c>
      <c r="AD1784" s="34">
        <v>0</v>
      </c>
    </row>
    <row r="1785" spans="1:30" ht="12.75">
      <c r="A1785" s="11">
        <v>1250000</v>
      </c>
      <c r="B1785" s="20" t="s">
        <v>868</v>
      </c>
      <c r="C1785" s="20" t="s">
        <v>5987</v>
      </c>
      <c r="D1785" s="20" t="s">
        <v>3725</v>
      </c>
      <c r="E1785" s="20" t="s">
        <v>3753</v>
      </c>
      <c r="F1785" s="20" t="s">
        <v>3425</v>
      </c>
      <c r="K1785" s="20" t="s">
        <v>5975</v>
      </c>
      <c r="L1785" s="20" t="s">
        <v>5976</v>
      </c>
      <c r="N1785" s="12">
        <f t="shared" si="181"/>
        <v>89.25</v>
      </c>
      <c r="O1785" s="12">
        <f t="shared" si="175"/>
        <v>2.2312500000000002</v>
      </c>
      <c r="P1785" s="26">
        <v>80</v>
      </c>
      <c r="Q1785" s="30">
        <f t="shared" si="176"/>
        <v>12</v>
      </c>
      <c r="R1785" s="3">
        <f t="shared" si="177"/>
        <v>31</v>
      </c>
      <c r="S1785" s="3">
        <f t="shared" si="178"/>
        <v>31</v>
      </c>
      <c r="T1785" s="3">
        <f t="shared" si="179"/>
        <v>0</v>
      </c>
      <c r="U1785" s="29">
        <v>4</v>
      </c>
      <c r="V1785" s="10">
        <v>6</v>
      </c>
      <c r="W1785" s="32">
        <v>8</v>
      </c>
      <c r="X1785" s="29">
        <v>13</v>
      </c>
      <c r="Y1785" s="32">
        <v>11</v>
      </c>
      <c r="Z1785" s="32">
        <v>12</v>
      </c>
      <c r="AA1785" s="32">
        <v>8</v>
      </c>
      <c r="AB1785" s="34">
        <v>0</v>
      </c>
      <c r="AC1785" s="34">
        <v>0</v>
      </c>
      <c r="AD1785" s="34">
        <v>0</v>
      </c>
    </row>
    <row r="1786" spans="1:30" ht="12.75">
      <c r="A1786" s="11">
        <v>366237</v>
      </c>
      <c r="B1786" s="20" t="s">
        <v>872</v>
      </c>
      <c r="D1786" s="20" t="s">
        <v>3725</v>
      </c>
      <c r="E1786" s="20" t="s">
        <v>3753</v>
      </c>
      <c r="F1786" s="20" t="s">
        <v>3425</v>
      </c>
      <c r="K1786" s="20" t="s">
        <v>2551</v>
      </c>
      <c r="L1786" s="20" t="s">
        <v>2670</v>
      </c>
      <c r="N1786" s="12">
        <f t="shared" si="181"/>
        <v>67.50</v>
      </c>
      <c r="O1786" s="12">
        <f t="shared" si="175"/>
        <v>4.50</v>
      </c>
      <c r="P1786" s="26">
        <v>30</v>
      </c>
      <c r="Q1786" s="30">
        <f t="shared" si="176"/>
        <v>11</v>
      </c>
      <c r="R1786" s="3">
        <f t="shared" si="177"/>
        <v>21</v>
      </c>
      <c r="S1786" s="3">
        <f t="shared" si="178"/>
        <v>21</v>
      </c>
      <c r="T1786" s="3">
        <f t="shared" si="179"/>
        <v>0</v>
      </c>
      <c r="U1786" s="29">
        <v>3</v>
      </c>
      <c r="V1786" s="10">
        <v>9</v>
      </c>
      <c r="W1786" s="32">
        <v>4</v>
      </c>
      <c r="X1786" s="29">
        <v>12</v>
      </c>
      <c r="Y1786" s="32">
        <v>7</v>
      </c>
      <c r="Z1786" s="32">
        <v>11</v>
      </c>
      <c r="AA1786" s="32">
        <v>3</v>
      </c>
      <c r="AB1786" s="34">
        <v>0</v>
      </c>
      <c r="AC1786" s="34">
        <v>0</v>
      </c>
      <c r="AD1786" s="34">
        <v>0</v>
      </c>
    </row>
    <row r="1787" spans="1:30" ht="12.75">
      <c r="A1787" s="11">
        <v>5940</v>
      </c>
      <c r="B1787" s="20" t="s">
        <v>872</v>
      </c>
      <c r="D1787" s="20" t="s">
        <v>3725</v>
      </c>
      <c r="E1787" s="20" t="s">
        <v>3753</v>
      </c>
      <c r="F1787" s="20" t="s">
        <v>3425</v>
      </c>
      <c r="G1787" s="48" t="s">
        <v>8237</v>
      </c>
      <c r="H1787" s="71" t="s">
        <v>7812</v>
      </c>
      <c r="I1787" s="20" t="s">
        <v>1586</v>
      </c>
      <c r="K1787" s="20" t="s">
        <v>2551</v>
      </c>
      <c r="L1787" s="20" t="s">
        <v>1767</v>
      </c>
      <c r="N1787" s="12">
        <f t="shared" si="181"/>
        <v>66.50</v>
      </c>
      <c r="O1787" s="12">
        <f t="shared" si="175"/>
        <v>3.6944444444444446</v>
      </c>
      <c r="P1787" s="26">
        <v>36</v>
      </c>
      <c r="Q1787" s="30">
        <f t="shared" si="176"/>
        <v>11</v>
      </c>
      <c r="R1787" s="3">
        <f t="shared" si="177"/>
        <v>22</v>
      </c>
      <c r="S1787" s="3">
        <f t="shared" si="178"/>
        <v>22</v>
      </c>
      <c r="T1787" s="3">
        <f t="shared" si="179"/>
        <v>0</v>
      </c>
      <c r="U1787" s="29">
        <v>3</v>
      </c>
      <c r="V1787" s="10">
        <v>8</v>
      </c>
      <c r="W1787" s="32">
        <v>4</v>
      </c>
      <c r="X1787" s="29">
        <v>6</v>
      </c>
      <c r="Y1787" s="32">
        <v>7</v>
      </c>
      <c r="Z1787" s="32">
        <v>11</v>
      </c>
      <c r="AA1787" s="32">
        <v>4</v>
      </c>
      <c r="AB1787" s="34">
        <v>0</v>
      </c>
      <c r="AC1787" s="34">
        <v>0</v>
      </c>
      <c r="AD1787" s="34">
        <v>0</v>
      </c>
    </row>
    <row r="1788" spans="1:30" ht="12.75">
      <c r="A1788" s="11">
        <v>5871</v>
      </c>
      <c r="B1788" s="20" t="s">
        <v>872</v>
      </c>
      <c r="C1788" s="20" t="s">
        <v>6232</v>
      </c>
      <c r="D1788" s="20" t="s">
        <v>3725</v>
      </c>
      <c r="E1788" s="20" t="s">
        <v>3753</v>
      </c>
      <c r="F1788" s="20" t="s">
        <v>3425</v>
      </c>
      <c r="G1788" s="48" t="s">
        <v>8237</v>
      </c>
      <c r="J1788" s="20" t="s">
        <v>7812</v>
      </c>
      <c r="K1788" s="20" t="s">
        <v>7573</v>
      </c>
      <c r="L1788" s="20" t="s">
        <v>8148</v>
      </c>
      <c r="N1788" s="12">
        <f t="shared" si="181"/>
        <v>66.25</v>
      </c>
      <c r="O1788" s="12">
        <f t="shared" si="175"/>
        <v>3.6805555555555554</v>
      </c>
      <c r="P1788" s="26">
        <v>36</v>
      </c>
      <c r="Q1788" s="30">
        <f t="shared" si="176"/>
        <v>11</v>
      </c>
      <c r="R1788" s="3">
        <f t="shared" si="177"/>
        <v>22</v>
      </c>
      <c r="S1788" s="3">
        <f t="shared" si="178"/>
        <v>22</v>
      </c>
      <c r="T1788" s="3">
        <f t="shared" si="179"/>
        <v>0</v>
      </c>
      <c r="U1788" s="29">
        <v>3</v>
      </c>
      <c r="V1788" s="10">
        <v>7</v>
      </c>
      <c r="W1788" s="32">
        <v>5</v>
      </c>
      <c r="X1788" s="29">
        <v>6</v>
      </c>
      <c r="Y1788" s="32">
        <v>7</v>
      </c>
      <c r="Z1788" s="32">
        <v>11</v>
      </c>
      <c r="AA1788" s="32">
        <v>4</v>
      </c>
      <c r="AB1788" s="34">
        <v>0</v>
      </c>
      <c r="AC1788" s="34">
        <v>0</v>
      </c>
      <c r="AD1788" s="34">
        <v>0</v>
      </c>
    </row>
    <row r="1789" spans="2:30" ht="12.75">
      <c r="B1789" s="20" t="s">
        <v>872</v>
      </c>
      <c r="D1789" s="20" t="s">
        <v>3725</v>
      </c>
      <c r="E1789" s="20" t="s">
        <v>3753</v>
      </c>
      <c r="F1789" s="20" t="s">
        <v>3425</v>
      </c>
      <c r="J1789" s="20" t="s">
        <v>7812</v>
      </c>
      <c r="K1789" s="20" t="s">
        <v>2551</v>
      </c>
      <c r="L1789" s="20" t="s">
        <v>2551</v>
      </c>
      <c r="N1789" s="12">
        <f t="shared" si="181"/>
        <v>70</v>
      </c>
      <c r="O1789" s="12">
        <f t="shared" si="175"/>
        <v>2.80</v>
      </c>
      <c r="P1789" s="26">
        <v>50</v>
      </c>
      <c r="Q1789" s="30">
        <f t="shared" si="176"/>
        <v>11</v>
      </c>
      <c r="R1789" s="3">
        <f t="shared" si="177"/>
        <v>24</v>
      </c>
      <c r="S1789" s="3">
        <f t="shared" si="178"/>
        <v>24</v>
      </c>
      <c r="T1789" s="3">
        <f t="shared" si="179"/>
        <v>0</v>
      </c>
      <c r="U1789" s="29">
        <v>3</v>
      </c>
      <c r="V1789" s="10">
        <v>6</v>
      </c>
      <c r="W1789" s="32">
        <v>6</v>
      </c>
      <c r="X1789" s="29">
        <v>6</v>
      </c>
      <c r="Y1789" s="32">
        <v>8</v>
      </c>
      <c r="Z1789" s="32">
        <v>11</v>
      </c>
      <c r="AA1789" s="32">
        <v>5</v>
      </c>
      <c r="AB1789" s="34">
        <v>0</v>
      </c>
      <c r="AC1789" s="34">
        <v>0</v>
      </c>
      <c r="AD1789" s="34">
        <v>0</v>
      </c>
    </row>
    <row r="1790" spans="1:30" ht="12.75">
      <c r="A1790" s="11">
        <v>250000</v>
      </c>
      <c r="B1790" s="20" t="s">
        <v>870</v>
      </c>
      <c r="C1790" s="20" t="s">
        <v>5660</v>
      </c>
      <c r="D1790" s="20" t="s">
        <v>3725</v>
      </c>
      <c r="E1790" s="20" t="s">
        <v>3753</v>
      </c>
      <c r="F1790" s="20" t="s">
        <v>3425</v>
      </c>
      <c r="K1790" s="20" t="s">
        <v>5767</v>
      </c>
      <c r="L1790" s="20" t="s">
        <v>5768</v>
      </c>
      <c r="N1790" s="12">
        <f t="shared" si="181"/>
        <v>69.25</v>
      </c>
      <c r="O1790" s="12">
        <f t="shared" si="175"/>
        <v>2.77</v>
      </c>
      <c r="P1790" s="26">
        <v>50</v>
      </c>
      <c r="Q1790" s="30">
        <f t="shared" si="176"/>
        <v>11</v>
      </c>
      <c r="R1790" s="3">
        <f t="shared" si="177"/>
        <v>23</v>
      </c>
      <c r="S1790" s="3">
        <f t="shared" si="178"/>
        <v>23</v>
      </c>
      <c r="T1790" s="3">
        <f t="shared" si="179"/>
        <v>0</v>
      </c>
      <c r="U1790" s="29">
        <v>3</v>
      </c>
      <c r="V1790" s="10">
        <v>6</v>
      </c>
      <c r="W1790" s="32">
        <v>6</v>
      </c>
      <c r="X1790" s="29">
        <v>11</v>
      </c>
      <c r="Y1790" s="32">
        <v>7</v>
      </c>
      <c r="Z1790" s="32">
        <v>11</v>
      </c>
      <c r="AA1790" s="32">
        <v>5</v>
      </c>
      <c r="AB1790" s="34">
        <v>0</v>
      </c>
      <c r="AC1790" s="34">
        <v>0</v>
      </c>
      <c r="AD1790" s="34">
        <v>0</v>
      </c>
    </row>
    <row r="1791" spans="1:30" ht="12.75">
      <c r="A1791" s="11">
        <v>75000</v>
      </c>
      <c r="B1791" s="20" t="s">
        <v>870</v>
      </c>
      <c r="C1791" s="20" t="s">
        <v>1800</v>
      </c>
      <c r="D1791" s="20" t="s">
        <v>3725</v>
      </c>
      <c r="E1791" s="20" t="s">
        <v>3753</v>
      </c>
      <c r="F1791" s="20" t="s">
        <v>3425</v>
      </c>
      <c r="K1791" s="20" t="s">
        <v>2551</v>
      </c>
      <c r="L1791" s="20" t="s">
        <v>1807</v>
      </c>
      <c r="N1791" s="12">
        <f t="shared" si="181"/>
        <v>69.25</v>
      </c>
      <c r="O1791" s="12">
        <f t="shared" si="175"/>
        <v>2.77</v>
      </c>
      <c r="P1791" s="26">
        <v>50</v>
      </c>
      <c r="Q1791" s="30">
        <f t="shared" si="176"/>
        <v>11</v>
      </c>
      <c r="R1791" s="3">
        <f t="shared" si="177"/>
        <v>23</v>
      </c>
      <c r="S1791" s="3">
        <f t="shared" si="178"/>
        <v>23</v>
      </c>
      <c r="T1791" s="3">
        <f t="shared" si="179"/>
        <v>0</v>
      </c>
      <c r="U1791" s="29">
        <v>3</v>
      </c>
      <c r="V1791" s="10">
        <v>6</v>
      </c>
      <c r="W1791" s="32">
        <v>6</v>
      </c>
      <c r="X1791" s="29">
        <v>11</v>
      </c>
      <c r="Y1791" s="32">
        <v>7</v>
      </c>
      <c r="Z1791" s="32">
        <v>11</v>
      </c>
      <c r="AA1791" s="32">
        <v>5</v>
      </c>
      <c r="AB1791" s="34">
        <v>0</v>
      </c>
      <c r="AC1791" s="34">
        <v>0</v>
      </c>
      <c r="AD1791" s="34">
        <v>0</v>
      </c>
    </row>
    <row r="1792" spans="1:30" ht="12.75">
      <c r="A1792" s="11">
        <v>187500</v>
      </c>
      <c r="B1792" s="20" t="s">
        <v>870</v>
      </c>
      <c r="C1792" s="20" t="s">
        <v>5660</v>
      </c>
      <c r="D1792" s="20" t="s">
        <v>3725</v>
      </c>
      <c r="E1792" s="20" t="s">
        <v>3753</v>
      </c>
      <c r="F1792" s="20" t="s">
        <v>3425</v>
      </c>
      <c r="K1792" s="20" t="s">
        <v>2551</v>
      </c>
      <c r="L1792" s="20" t="s">
        <v>5769</v>
      </c>
      <c r="N1792" s="12">
        <f t="shared" si="181"/>
        <v>69.25</v>
      </c>
      <c r="O1792" s="12">
        <f t="shared" si="175"/>
        <v>2.77</v>
      </c>
      <c r="P1792" s="26">
        <v>50</v>
      </c>
      <c r="Q1792" s="30">
        <f t="shared" si="176"/>
        <v>11</v>
      </c>
      <c r="R1792" s="3">
        <f t="shared" si="177"/>
        <v>23</v>
      </c>
      <c r="S1792" s="3">
        <f t="shared" si="178"/>
        <v>23</v>
      </c>
      <c r="T1792" s="3">
        <f t="shared" si="179"/>
        <v>0</v>
      </c>
      <c r="U1792" s="29">
        <v>3</v>
      </c>
      <c r="V1792" s="10">
        <v>6</v>
      </c>
      <c r="W1792" s="32">
        <v>6</v>
      </c>
      <c r="X1792" s="29">
        <v>11</v>
      </c>
      <c r="Y1792" s="32">
        <v>7</v>
      </c>
      <c r="Z1792" s="32">
        <v>11</v>
      </c>
      <c r="AA1792" s="32">
        <v>5</v>
      </c>
      <c r="AB1792" s="34">
        <v>0</v>
      </c>
      <c r="AC1792" s="34">
        <v>0</v>
      </c>
      <c r="AD1792" s="34">
        <v>0</v>
      </c>
    </row>
    <row r="1793" spans="1:30" ht="12.75">
      <c r="A1793" s="11">
        <v>666250</v>
      </c>
      <c r="B1793" s="20" t="s">
        <v>870</v>
      </c>
      <c r="C1793" s="20" t="s">
        <v>2541</v>
      </c>
      <c r="D1793" s="20" t="s">
        <v>3725</v>
      </c>
      <c r="E1793" s="20" t="s">
        <v>3753</v>
      </c>
      <c r="F1793" s="20" t="s">
        <v>3425</v>
      </c>
      <c r="K1793" s="20" t="s">
        <v>2551</v>
      </c>
      <c r="L1793" s="20" t="s">
        <v>2552</v>
      </c>
      <c r="N1793" s="12">
        <f t="shared" si="181"/>
        <v>69.25</v>
      </c>
      <c r="O1793" s="12">
        <f t="shared" si="175"/>
        <v>2.77</v>
      </c>
      <c r="P1793" s="26">
        <v>50</v>
      </c>
      <c r="Q1793" s="30">
        <f t="shared" si="176"/>
        <v>11</v>
      </c>
      <c r="R1793" s="3">
        <f t="shared" si="177"/>
        <v>23</v>
      </c>
      <c r="S1793" s="3">
        <f t="shared" si="178"/>
        <v>23</v>
      </c>
      <c r="T1793" s="3">
        <f t="shared" si="179"/>
        <v>0</v>
      </c>
      <c r="U1793" s="29">
        <v>3</v>
      </c>
      <c r="V1793" s="10">
        <v>6</v>
      </c>
      <c r="W1793" s="32">
        <v>6</v>
      </c>
      <c r="X1793" s="29">
        <v>11</v>
      </c>
      <c r="Y1793" s="32">
        <v>7</v>
      </c>
      <c r="Z1793" s="32">
        <v>11</v>
      </c>
      <c r="AA1793" s="32">
        <v>5</v>
      </c>
      <c r="AB1793" s="34">
        <v>0</v>
      </c>
      <c r="AC1793" s="34">
        <v>0</v>
      </c>
      <c r="AD1793" s="34">
        <v>0</v>
      </c>
    </row>
    <row r="1794" spans="1:30" ht="12.75">
      <c r="A1794" s="11">
        <v>18750000</v>
      </c>
      <c r="B1794" s="20" t="s">
        <v>868</v>
      </c>
      <c r="C1794" s="20" t="s">
        <v>7653</v>
      </c>
      <c r="D1794" s="20" t="s">
        <v>3725</v>
      </c>
      <c r="E1794" s="20" t="s">
        <v>3753</v>
      </c>
      <c r="F1794" s="20" t="s">
        <v>3425</v>
      </c>
      <c r="K1794" s="20" t="s">
        <v>2894</v>
      </c>
      <c r="L1794" s="20" t="s">
        <v>6369</v>
      </c>
      <c r="M1794" s="39" t="s">
        <v>8860</v>
      </c>
      <c r="N1794" s="12">
        <f t="shared" si="181"/>
        <v>79</v>
      </c>
      <c r="O1794" s="12">
        <f t="shared" si="182" ref="O1794:O1857">N1794/(P1794*0.5)</f>
        <v>2.6333333333333333</v>
      </c>
      <c r="P1794" s="26">
        <v>60</v>
      </c>
      <c r="Q1794" s="30">
        <f t="shared" si="183" ref="Q1794:Q1857">MAX(Y1794:AD1794)</f>
        <v>11</v>
      </c>
      <c r="R1794" s="3">
        <f t="shared" si="184" ref="R1794:R1857">SUM(Y1794:AD1794)</f>
        <v>27</v>
      </c>
      <c r="S1794" s="3">
        <f t="shared" si="185" ref="S1794:S1857">SUM(Y1794:AA1794)</f>
        <v>27</v>
      </c>
      <c r="T1794" s="3">
        <f t="shared" si="186" ref="T1794:T1857">SUM(AB1794:AD1794)</f>
        <v>0</v>
      </c>
      <c r="U1794" s="29">
        <v>3</v>
      </c>
      <c r="V1794" s="10">
        <v>6</v>
      </c>
      <c r="W1794" s="32">
        <v>7</v>
      </c>
      <c r="X1794" s="29">
        <v>13</v>
      </c>
      <c r="Y1794" s="32">
        <v>11</v>
      </c>
      <c r="Z1794" s="32">
        <v>11</v>
      </c>
      <c r="AA1794" s="32">
        <v>5</v>
      </c>
      <c r="AB1794" s="34">
        <v>0</v>
      </c>
      <c r="AC1794" s="34">
        <v>0</v>
      </c>
      <c r="AD1794" s="34">
        <v>0</v>
      </c>
    </row>
    <row r="1795" spans="1:30" ht="12.75">
      <c r="A1795" s="11">
        <v>281</v>
      </c>
      <c r="B1795" s="20" t="s">
        <v>868</v>
      </c>
      <c r="C1795" s="20" t="s">
        <v>7770</v>
      </c>
      <c r="D1795" s="20" t="s">
        <v>3725</v>
      </c>
      <c r="E1795" s="20" t="s">
        <v>3753</v>
      </c>
      <c r="F1795" s="20" t="s">
        <v>3425</v>
      </c>
      <c r="K1795" s="20" t="s">
        <v>786</v>
      </c>
      <c r="L1795" s="20" t="s">
        <v>8499</v>
      </c>
      <c r="N1795" s="12">
        <f t="shared" si="181"/>
        <v>79</v>
      </c>
      <c r="O1795" s="12">
        <f t="shared" si="182"/>
        <v>2.6333333333333333</v>
      </c>
      <c r="P1795" s="26">
        <v>60</v>
      </c>
      <c r="Q1795" s="30">
        <f t="shared" si="183"/>
        <v>11</v>
      </c>
      <c r="R1795" s="3">
        <f t="shared" si="184"/>
        <v>27</v>
      </c>
      <c r="S1795" s="3">
        <f t="shared" si="185"/>
        <v>27</v>
      </c>
      <c r="T1795" s="3">
        <f t="shared" si="186"/>
        <v>0</v>
      </c>
      <c r="U1795" s="29">
        <v>3</v>
      </c>
      <c r="V1795" s="10">
        <v>6</v>
      </c>
      <c r="W1795" s="32">
        <v>7</v>
      </c>
      <c r="X1795" s="29">
        <v>13</v>
      </c>
      <c r="Y1795" s="32">
        <v>11</v>
      </c>
      <c r="Z1795" s="32">
        <v>11</v>
      </c>
      <c r="AA1795" s="32">
        <v>5</v>
      </c>
      <c r="AB1795" s="34">
        <v>0</v>
      </c>
      <c r="AC1795" s="34">
        <v>0</v>
      </c>
      <c r="AD1795" s="34">
        <v>0</v>
      </c>
    </row>
    <row r="1796" spans="1:30" ht="12.75">
      <c r="A1796" s="11">
        <v>875000</v>
      </c>
      <c r="B1796" s="20" t="s">
        <v>868</v>
      </c>
      <c r="C1796" s="20" t="s">
        <v>7770</v>
      </c>
      <c r="D1796" s="20" t="s">
        <v>3725</v>
      </c>
      <c r="E1796" s="20" t="s">
        <v>3753</v>
      </c>
      <c r="F1796" s="20" t="s">
        <v>3425</v>
      </c>
      <c r="K1796" s="20" t="s">
        <v>786</v>
      </c>
      <c r="L1796" s="20" t="s">
        <v>5386</v>
      </c>
      <c r="N1796" s="12">
        <f t="shared" si="181"/>
        <v>79</v>
      </c>
      <c r="O1796" s="12">
        <f t="shared" si="182"/>
        <v>2.6333333333333333</v>
      </c>
      <c r="P1796" s="26">
        <v>60</v>
      </c>
      <c r="Q1796" s="30">
        <f t="shared" si="183"/>
        <v>11</v>
      </c>
      <c r="R1796" s="3">
        <f t="shared" si="184"/>
        <v>27</v>
      </c>
      <c r="S1796" s="3">
        <f t="shared" si="185"/>
        <v>27</v>
      </c>
      <c r="T1796" s="3">
        <f t="shared" si="186"/>
        <v>0</v>
      </c>
      <c r="U1796" s="29">
        <v>3</v>
      </c>
      <c r="V1796" s="10">
        <v>6</v>
      </c>
      <c r="W1796" s="32">
        <v>7</v>
      </c>
      <c r="X1796" s="29">
        <v>13</v>
      </c>
      <c r="Y1796" s="32">
        <v>11</v>
      </c>
      <c r="Z1796" s="32">
        <v>11</v>
      </c>
      <c r="AA1796" s="32">
        <v>5</v>
      </c>
      <c r="AB1796" s="34">
        <v>0</v>
      </c>
      <c r="AC1796" s="34">
        <v>0</v>
      </c>
      <c r="AD1796" s="34">
        <v>0</v>
      </c>
    </row>
    <row r="1797" spans="1:30" ht="12.75">
      <c r="A1797" s="11">
        <v>1500000</v>
      </c>
      <c r="B1797" s="20" t="s">
        <v>868</v>
      </c>
      <c r="C1797" s="20" t="s">
        <v>7773</v>
      </c>
      <c r="D1797" s="20" t="s">
        <v>3725</v>
      </c>
      <c r="E1797" s="20" t="s">
        <v>3753</v>
      </c>
      <c r="F1797" s="20" t="s">
        <v>3425</v>
      </c>
      <c r="K1797" s="20" t="s">
        <v>786</v>
      </c>
      <c r="L1797" s="20" t="s">
        <v>6054</v>
      </c>
      <c r="N1797" s="12">
        <f t="shared" si="181"/>
        <v>79</v>
      </c>
      <c r="O1797" s="12">
        <f t="shared" si="182"/>
        <v>2.6333333333333333</v>
      </c>
      <c r="P1797" s="26">
        <v>60</v>
      </c>
      <c r="Q1797" s="30">
        <f t="shared" si="183"/>
        <v>11</v>
      </c>
      <c r="R1797" s="3">
        <f t="shared" si="184"/>
        <v>27</v>
      </c>
      <c r="S1797" s="3">
        <f t="shared" si="185"/>
        <v>27</v>
      </c>
      <c r="T1797" s="3">
        <f t="shared" si="186"/>
        <v>0</v>
      </c>
      <c r="U1797" s="29">
        <v>3</v>
      </c>
      <c r="V1797" s="10">
        <v>6</v>
      </c>
      <c r="W1797" s="32">
        <v>7</v>
      </c>
      <c r="X1797" s="29">
        <v>13</v>
      </c>
      <c r="Y1797" s="32">
        <v>11</v>
      </c>
      <c r="Z1797" s="32">
        <v>11</v>
      </c>
      <c r="AA1797" s="32">
        <v>5</v>
      </c>
      <c r="AB1797" s="34">
        <v>0</v>
      </c>
      <c r="AC1797" s="34">
        <v>0</v>
      </c>
      <c r="AD1797" s="34">
        <v>0</v>
      </c>
    </row>
    <row r="1798" spans="1:30" ht="12.75">
      <c r="A1798" s="11">
        <v>1500000</v>
      </c>
      <c r="B1798" s="20" t="s">
        <v>868</v>
      </c>
      <c r="C1798" s="20" t="s">
        <v>7659</v>
      </c>
      <c r="D1798" s="20" t="s">
        <v>3725</v>
      </c>
      <c r="E1798" s="20" t="s">
        <v>3753</v>
      </c>
      <c r="F1798" s="20" t="s">
        <v>3425</v>
      </c>
      <c r="K1798" s="20" t="s">
        <v>786</v>
      </c>
      <c r="L1798" s="20" t="s">
        <v>6529</v>
      </c>
      <c r="N1798" s="12">
        <f t="shared" si="181"/>
        <v>79</v>
      </c>
      <c r="O1798" s="12">
        <f t="shared" si="182"/>
        <v>2.6333333333333333</v>
      </c>
      <c r="P1798" s="26">
        <v>60</v>
      </c>
      <c r="Q1798" s="30">
        <f t="shared" si="183"/>
        <v>11</v>
      </c>
      <c r="R1798" s="3">
        <f t="shared" si="184"/>
        <v>27</v>
      </c>
      <c r="S1798" s="3">
        <f t="shared" si="185"/>
        <v>27</v>
      </c>
      <c r="T1798" s="3">
        <f t="shared" si="186"/>
        <v>0</v>
      </c>
      <c r="U1798" s="29">
        <v>3</v>
      </c>
      <c r="V1798" s="10">
        <v>6</v>
      </c>
      <c r="W1798" s="32">
        <v>7</v>
      </c>
      <c r="X1798" s="29">
        <v>13</v>
      </c>
      <c r="Y1798" s="32">
        <v>11</v>
      </c>
      <c r="Z1798" s="32">
        <v>11</v>
      </c>
      <c r="AA1798" s="32">
        <v>5</v>
      </c>
      <c r="AB1798" s="34">
        <v>0</v>
      </c>
      <c r="AC1798" s="34">
        <v>0</v>
      </c>
      <c r="AD1798" s="34">
        <v>0</v>
      </c>
    </row>
    <row r="1799" spans="1:30" ht="12.75">
      <c r="A1799" s="11">
        <v>20000</v>
      </c>
      <c r="B1799" s="20" t="s">
        <v>871</v>
      </c>
      <c r="C1799" s="20" t="s">
        <v>1173</v>
      </c>
      <c r="D1799" s="20" t="s">
        <v>3725</v>
      </c>
      <c r="E1799" s="20" t="s">
        <v>3753</v>
      </c>
      <c r="F1799" s="20" t="s">
        <v>3425</v>
      </c>
      <c r="K1799" s="20" t="s">
        <v>2804</v>
      </c>
      <c r="L1799" s="20" t="s">
        <v>2169</v>
      </c>
      <c r="N1799" s="12">
        <f t="shared" si="181"/>
        <v>69.75</v>
      </c>
      <c r="O1799" s="12">
        <f t="shared" si="182"/>
        <v>1.74375</v>
      </c>
      <c r="P1799" s="26">
        <v>80</v>
      </c>
      <c r="Q1799" s="30">
        <f t="shared" si="183"/>
        <v>11</v>
      </c>
      <c r="R1799" s="3">
        <f t="shared" si="184"/>
        <v>23</v>
      </c>
      <c r="S1799" s="3">
        <f t="shared" si="185"/>
        <v>23</v>
      </c>
      <c r="T1799" s="3">
        <f t="shared" si="186"/>
        <v>0</v>
      </c>
      <c r="U1799" s="29">
        <v>3</v>
      </c>
      <c r="V1799" s="10">
        <v>5</v>
      </c>
      <c r="W1799" s="32">
        <v>8</v>
      </c>
      <c r="X1799" s="29">
        <v>9</v>
      </c>
      <c r="Y1799" s="32">
        <v>8</v>
      </c>
      <c r="Z1799" s="32">
        <v>11</v>
      </c>
      <c r="AA1799" s="32">
        <v>4</v>
      </c>
      <c r="AB1799" s="34">
        <v>0</v>
      </c>
      <c r="AC1799" s="34">
        <v>0</v>
      </c>
      <c r="AD1799" s="34">
        <v>0</v>
      </c>
    </row>
    <row r="1800" spans="1:30" ht="12.75">
      <c r="A1800" s="11">
        <v>18750</v>
      </c>
      <c r="B1800" s="20" t="s">
        <v>871</v>
      </c>
      <c r="C1800" s="20" t="s">
        <v>1173</v>
      </c>
      <c r="D1800" s="20" t="s">
        <v>3725</v>
      </c>
      <c r="E1800" s="20" t="s">
        <v>3753</v>
      </c>
      <c r="F1800" s="20" t="s">
        <v>3425</v>
      </c>
      <c r="K1800" s="20" t="s">
        <v>2804</v>
      </c>
      <c r="L1800" s="20" t="s">
        <v>2171</v>
      </c>
      <c r="N1800" s="12">
        <f t="shared" si="181"/>
        <v>65</v>
      </c>
      <c r="O1800" s="12">
        <f t="shared" si="182"/>
        <v>2.1666666666666665</v>
      </c>
      <c r="P1800" s="26">
        <v>60</v>
      </c>
      <c r="Q1800" s="30">
        <f t="shared" si="183"/>
        <v>10</v>
      </c>
      <c r="R1800" s="3">
        <f t="shared" si="184"/>
        <v>21</v>
      </c>
      <c r="S1800" s="3">
        <f t="shared" si="185"/>
        <v>21</v>
      </c>
      <c r="T1800" s="3">
        <f t="shared" si="186"/>
        <v>0</v>
      </c>
      <c r="U1800" s="29">
        <v>3</v>
      </c>
      <c r="V1800" s="10">
        <v>7</v>
      </c>
      <c r="W1800" s="32">
        <v>5</v>
      </c>
      <c r="X1800" s="29">
        <v>9</v>
      </c>
      <c r="Y1800" s="32">
        <v>10</v>
      </c>
      <c r="Z1800" s="32">
        <v>9</v>
      </c>
      <c r="AA1800" s="32">
        <v>2</v>
      </c>
      <c r="AB1800" s="34">
        <v>0</v>
      </c>
      <c r="AC1800" s="34">
        <v>0</v>
      </c>
      <c r="AD1800" s="34">
        <v>0</v>
      </c>
    </row>
    <row r="1801" spans="1:30" ht="12.75">
      <c r="A1801" s="11">
        <v>21250</v>
      </c>
      <c r="B1801" s="20" t="s">
        <v>871</v>
      </c>
      <c r="C1801" s="20" t="s">
        <v>1173</v>
      </c>
      <c r="D1801" s="20" t="s">
        <v>3725</v>
      </c>
      <c r="E1801" s="20" t="s">
        <v>3753</v>
      </c>
      <c r="F1801" s="20" t="s">
        <v>3425</v>
      </c>
      <c r="K1801" s="20" t="s">
        <v>2804</v>
      </c>
      <c r="L1801" s="20" t="s">
        <v>2170</v>
      </c>
      <c r="N1801" s="12">
        <f t="shared" si="181"/>
        <v>72.25</v>
      </c>
      <c r="O1801" s="12">
        <f t="shared" si="182"/>
        <v>1.445</v>
      </c>
      <c r="P1801" s="26">
        <v>100</v>
      </c>
      <c r="Q1801" s="30">
        <f t="shared" si="183"/>
        <v>10</v>
      </c>
      <c r="R1801" s="3">
        <f t="shared" si="184"/>
        <v>24</v>
      </c>
      <c r="S1801" s="3">
        <f t="shared" si="185"/>
        <v>24</v>
      </c>
      <c r="T1801" s="3">
        <f t="shared" si="186"/>
        <v>0</v>
      </c>
      <c r="U1801" s="29">
        <v>3</v>
      </c>
      <c r="V1801" s="10">
        <v>7</v>
      </c>
      <c r="W1801" s="32">
        <v>6</v>
      </c>
      <c r="X1801" s="29">
        <v>9</v>
      </c>
      <c r="Y1801" s="32">
        <v>10</v>
      </c>
      <c r="Z1801" s="32">
        <v>10</v>
      </c>
      <c r="AA1801" s="32">
        <v>4</v>
      </c>
      <c r="AB1801" s="34">
        <v>0</v>
      </c>
      <c r="AC1801" s="34">
        <v>0</v>
      </c>
      <c r="AD1801" s="34">
        <v>0</v>
      </c>
    </row>
    <row r="1802" spans="1:30" ht="12.75">
      <c r="A1802" s="11">
        <v>281</v>
      </c>
      <c r="B1802" s="20" t="s">
        <v>868</v>
      </c>
      <c r="C1802" s="20" t="s">
        <v>7770</v>
      </c>
      <c r="D1802" s="20" t="s">
        <v>3725</v>
      </c>
      <c r="E1802" s="20" t="s">
        <v>3753</v>
      </c>
      <c r="F1802" s="20" t="s">
        <v>3425</v>
      </c>
      <c r="K1802" s="20" t="s">
        <v>786</v>
      </c>
      <c r="L1802" s="20" t="s">
        <v>8500</v>
      </c>
      <c r="N1802" s="12">
        <f t="shared" si="181"/>
        <v>72.50</v>
      </c>
      <c r="O1802" s="12">
        <f t="shared" si="182"/>
        <v>2.4166666666666665</v>
      </c>
      <c r="P1802" s="26">
        <v>60</v>
      </c>
      <c r="Q1802" s="30">
        <f t="shared" si="183"/>
        <v>10</v>
      </c>
      <c r="R1802" s="3">
        <f t="shared" si="184"/>
        <v>24</v>
      </c>
      <c r="S1802" s="3">
        <f t="shared" si="185"/>
        <v>24</v>
      </c>
      <c r="T1802" s="3">
        <f t="shared" si="186"/>
        <v>0</v>
      </c>
      <c r="U1802" s="29">
        <v>3</v>
      </c>
      <c r="V1802" s="10">
        <v>6</v>
      </c>
      <c r="W1802" s="32">
        <v>7</v>
      </c>
      <c r="X1802" s="29">
        <v>11</v>
      </c>
      <c r="Y1802" s="32">
        <v>10</v>
      </c>
      <c r="Z1802" s="32">
        <v>10</v>
      </c>
      <c r="AA1802" s="32">
        <v>4</v>
      </c>
      <c r="AB1802" s="34">
        <v>0</v>
      </c>
      <c r="AC1802" s="34">
        <v>0</v>
      </c>
      <c r="AD1802" s="34">
        <v>0</v>
      </c>
    </row>
    <row r="1803" spans="1:30" ht="12.75">
      <c r="A1803" s="11">
        <v>23062</v>
      </c>
      <c r="B1803" s="20" t="s">
        <v>868</v>
      </c>
      <c r="C1803" s="20" t="s">
        <v>1950</v>
      </c>
      <c r="D1803" s="20" t="s">
        <v>3725</v>
      </c>
      <c r="E1803" s="20" t="s">
        <v>3753</v>
      </c>
      <c r="F1803" s="20" t="s">
        <v>3425</v>
      </c>
      <c r="K1803" s="20" t="s">
        <v>786</v>
      </c>
      <c r="L1803" s="20" t="s">
        <v>729</v>
      </c>
      <c r="N1803" s="12">
        <f t="shared" si="181"/>
        <v>72.50</v>
      </c>
      <c r="O1803" s="12">
        <f t="shared" si="182"/>
        <v>2.4166666666666665</v>
      </c>
      <c r="P1803" s="26">
        <v>60</v>
      </c>
      <c r="Q1803" s="30">
        <f t="shared" si="183"/>
        <v>10</v>
      </c>
      <c r="R1803" s="3">
        <f t="shared" si="184"/>
        <v>24</v>
      </c>
      <c r="S1803" s="3">
        <f t="shared" si="185"/>
        <v>24</v>
      </c>
      <c r="T1803" s="3">
        <f t="shared" si="186"/>
        <v>0</v>
      </c>
      <c r="U1803" s="29">
        <v>3</v>
      </c>
      <c r="V1803" s="10">
        <v>6</v>
      </c>
      <c r="W1803" s="32">
        <v>7</v>
      </c>
      <c r="X1803" s="29">
        <v>11</v>
      </c>
      <c r="Y1803" s="32">
        <v>10</v>
      </c>
      <c r="Z1803" s="32">
        <v>10</v>
      </c>
      <c r="AA1803" s="32">
        <v>4</v>
      </c>
      <c r="AB1803" s="34">
        <v>0</v>
      </c>
      <c r="AC1803" s="34">
        <v>0</v>
      </c>
      <c r="AD1803" s="34">
        <v>0</v>
      </c>
    </row>
    <row r="1804" spans="1:30" ht="12.75">
      <c r="A1804" s="11">
        <v>23062</v>
      </c>
      <c r="B1804" s="20" t="s">
        <v>869</v>
      </c>
      <c r="C1804" s="20" t="s">
        <v>737</v>
      </c>
      <c r="D1804" s="20" t="s">
        <v>3725</v>
      </c>
      <c r="E1804" s="20" t="s">
        <v>3753</v>
      </c>
      <c r="F1804" s="20" t="s">
        <v>3425</v>
      </c>
      <c r="K1804" s="20" t="s">
        <v>786</v>
      </c>
      <c r="L1804" s="20" t="s">
        <v>728</v>
      </c>
      <c r="N1804" s="12">
        <f t="shared" si="181"/>
        <v>72.50</v>
      </c>
      <c r="O1804" s="12">
        <f t="shared" si="182"/>
        <v>2.4166666666666665</v>
      </c>
      <c r="P1804" s="26">
        <v>60</v>
      </c>
      <c r="Q1804" s="30">
        <f t="shared" si="183"/>
        <v>10</v>
      </c>
      <c r="R1804" s="3">
        <f t="shared" si="184"/>
        <v>24</v>
      </c>
      <c r="S1804" s="3">
        <f t="shared" si="185"/>
        <v>24</v>
      </c>
      <c r="T1804" s="3">
        <f t="shared" si="186"/>
        <v>0</v>
      </c>
      <c r="U1804" s="29">
        <v>3</v>
      </c>
      <c r="V1804" s="10">
        <v>6</v>
      </c>
      <c r="W1804" s="32">
        <v>7</v>
      </c>
      <c r="X1804" s="29">
        <v>11</v>
      </c>
      <c r="Y1804" s="32">
        <v>10</v>
      </c>
      <c r="Z1804" s="32">
        <v>10</v>
      </c>
      <c r="AA1804" s="32">
        <v>4</v>
      </c>
      <c r="AB1804" s="34">
        <v>0</v>
      </c>
      <c r="AC1804" s="34">
        <v>0</v>
      </c>
      <c r="AD1804" s="34">
        <v>0</v>
      </c>
    </row>
    <row r="1805" spans="1:30" ht="12.75">
      <c r="A1805" s="11">
        <v>23062</v>
      </c>
      <c r="B1805" s="20" t="s">
        <v>869</v>
      </c>
      <c r="C1805" s="20" t="s">
        <v>5006</v>
      </c>
      <c r="D1805" s="20" t="s">
        <v>3725</v>
      </c>
      <c r="E1805" s="20" t="s">
        <v>3753</v>
      </c>
      <c r="F1805" s="20" t="s">
        <v>3425</v>
      </c>
      <c r="K1805" s="20" t="s">
        <v>786</v>
      </c>
      <c r="L1805" s="20" t="s">
        <v>1514</v>
      </c>
      <c r="N1805" s="12">
        <f t="shared" si="181"/>
        <v>72.50</v>
      </c>
      <c r="O1805" s="12">
        <f t="shared" si="182"/>
        <v>2.4166666666666665</v>
      </c>
      <c r="P1805" s="26">
        <v>60</v>
      </c>
      <c r="Q1805" s="30">
        <f t="shared" si="183"/>
        <v>10</v>
      </c>
      <c r="R1805" s="3">
        <f t="shared" si="184"/>
        <v>24</v>
      </c>
      <c r="S1805" s="3">
        <f t="shared" si="185"/>
        <v>24</v>
      </c>
      <c r="T1805" s="3">
        <f t="shared" si="186"/>
        <v>0</v>
      </c>
      <c r="U1805" s="29">
        <v>3</v>
      </c>
      <c r="V1805" s="10">
        <v>6</v>
      </c>
      <c r="W1805" s="32">
        <v>7</v>
      </c>
      <c r="X1805" s="29">
        <v>11</v>
      </c>
      <c r="Y1805" s="32">
        <v>10</v>
      </c>
      <c r="Z1805" s="32">
        <v>10</v>
      </c>
      <c r="AA1805" s="32">
        <v>4</v>
      </c>
      <c r="AB1805" s="34">
        <v>0</v>
      </c>
      <c r="AC1805" s="34">
        <v>0</v>
      </c>
      <c r="AD1805" s="34">
        <v>0</v>
      </c>
    </row>
    <row r="1806" spans="1:30" ht="12.75">
      <c r="A1806" s="11">
        <v>12500</v>
      </c>
      <c r="B1806" s="20" t="s">
        <v>870</v>
      </c>
      <c r="C1806" s="20" t="s">
        <v>2344</v>
      </c>
      <c r="D1806" s="20" t="s">
        <v>3725</v>
      </c>
      <c r="E1806" s="20" t="s">
        <v>3753</v>
      </c>
      <c r="F1806" s="20" t="s">
        <v>3425</v>
      </c>
      <c r="K1806" s="20" t="s">
        <v>786</v>
      </c>
      <c r="L1806" s="20" t="s">
        <v>412</v>
      </c>
      <c r="N1806" s="12">
        <f t="shared" si="181"/>
        <v>72.50</v>
      </c>
      <c r="O1806" s="12">
        <f t="shared" si="182"/>
        <v>2.4166666666666665</v>
      </c>
      <c r="P1806" s="26">
        <v>60</v>
      </c>
      <c r="Q1806" s="30">
        <f t="shared" si="183"/>
        <v>10</v>
      </c>
      <c r="R1806" s="3">
        <f t="shared" si="184"/>
        <v>24</v>
      </c>
      <c r="S1806" s="3">
        <f t="shared" si="185"/>
        <v>24</v>
      </c>
      <c r="T1806" s="3">
        <f t="shared" si="186"/>
        <v>0</v>
      </c>
      <c r="U1806" s="29">
        <v>3</v>
      </c>
      <c r="V1806" s="10">
        <v>6</v>
      </c>
      <c r="W1806" s="32">
        <v>7</v>
      </c>
      <c r="X1806" s="29">
        <v>11</v>
      </c>
      <c r="Y1806" s="32">
        <v>10</v>
      </c>
      <c r="Z1806" s="32">
        <v>10</v>
      </c>
      <c r="AA1806" s="32">
        <v>4</v>
      </c>
      <c r="AB1806" s="34">
        <v>0</v>
      </c>
      <c r="AC1806" s="34">
        <v>0</v>
      </c>
      <c r="AD1806" s="34">
        <v>0</v>
      </c>
    </row>
    <row r="1807" spans="1:30" ht="12.75">
      <c r="A1807" s="11">
        <v>87500</v>
      </c>
      <c r="B1807" s="20" t="s">
        <v>870</v>
      </c>
      <c r="C1807" s="20" t="s">
        <v>1800</v>
      </c>
      <c r="D1807" s="20" t="s">
        <v>3725</v>
      </c>
      <c r="E1807" s="20" t="s">
        <v>3753</v>
      </c>
      <c r="F1807" s="20" t="s">
        <v>3425</v>
      </c>
      <c r="K1807" s="20" t="s">
        <v>786</v>
      </c>
      <c r="L1807" s="20" t="s">
        <v>1806</v>
      </c>
      <c r="N1807" s="12">
        <f t="shared" si="181"/>
        <v>72.50</v>
      </c>
      <c r="O1807" s="12">
        <f t="shared" si="182"/>
        <v>2.4166666666666665</v>
      </c>
      <c r="P1807" s="26">
        <v>60</v>
      </c>
      <c r="Q1807" s="30">
        <f t="shared" si="183"/>
        <v>10</v>
      </c>
      <c r="R1807" s="3">
        <f t="shared" si="184"/>
        <v>24</v>
      </c>
      <c r="S1807" s="3">
        <f t="shared" si="185"/>
        <v>24</v>
      </c>
      <c r="T1807" s="3">
        <f t="shared" si="186"/>
        <v>0</v>
      </c>
      <c r="U1807" s="29">
        <v>3</v>
      </c>
      <c r="V1807" s="10">
        <v>6</v>
      </c>
      <c r="W1807" s="32">
        <v>7</v>
      </c>
      <c r="X1807" s="29">
        <v>11</v>
      </c>
      <c r="Y1807" s="32">
        <v>10</v>
      </c>
      <c r="Z1807" s="32">
        <v>10</v>
      </c>
      <c r="AA1807" s="32">
        <v>4</v>
      </c>
      <c r="AB1807" s="34">
        <v>0</v>
      </c>
      <c r="AC1807" s="34">
        <v>0</v>
      </c>
      <c r="AD1807" s="34">
        <v>0</v>
      </c>
    </row>
    <row r="1808" spans="1:30" ht="12.75">
      <c r="A1808" s="11">
        <v>15000</v>
      </c>
      <c r="B1808" s="20" t="s">
        <v>870</v>
      </c>
      <c r="C1808" s="20" t="s">
        <v>3190</v>
      </c>
      <c r="D1808" s="20" t="s">
        <v>3725</v>
      </c>
      <c r="E1808" s="20" t="s">
        <v>3753</v>
      </c>
      <c r="F1808" s="20" t="s">
        <v>3425</v>
      </c>
      <c r="K1808" s="20" t="s">
        <v>786</v>
      </c>
      <c r="L1808" s="20" t="s">
        <v>3216</v>
      </c>
      <c r="N1808" s="12">
        <f t="shared" si="181"/>
        <v>72.50</v>
      </c>
      <c r="O1808" s="12">
        <f t="shared" si="182"/>
        <v>2.4166666666666665</v>
      </c>
      <c r="P1808" s="26">
        <v>60</v>
      </c>
      <c r="Q1808" s="30">
        <f t="shared" si="183"/>
        <v>10</v>
      </c>
      <c r="R1808" s="3">
        <f t="shared" si="184"/>
        <v>24</v>
      </c>
      <c r="S1808" s="3">
        <f t="shared" si="185"/>
        <v>24</v>
      </c>
      <c r="T1808" s="3">
        <f t="shared" si="186"/>
        <v>0</v>
      </c>
      <c r="U1808" s="29">
        <v>3</v>
      </c>
      <c r="V1808" s="10">
        <v>6</v>
      </c>
      <c r="W1808" s="32">
        <v>7</v>
      </c>
      <c r="X1808" s="29">
        <v>11</v>
      </c>
      <c r="Y1808" s="32">
        <v>10</v>
      </c>
      <c r="Z1808" s="32">
        <v>10</v>
      </c>
      <c r="AA1808" s="32">
        <v>4</v>
      </c>
      <c r="AB1808" s="34">
        <v>0</v>
      </c>
      <c r="AC1808" s="34">
        <v>0</v>
      </c>
      <c r="AD1808" s="34">
        <v>0</v>
      </c>
    </row>
    <row r="1809" spans="1:30" ht="12.75">
      <c r="A1809" s="11">
        <v>7425</v>
      </c>
      <c r="B1809" s="20" t="s">
        <v>872</v>
      </c>
      <c r="D1809" s="20" t="s">
        <v>3725</v>
      </c>
      <c r="E1809" s="20" t="s">
        <v>3753</v>
      </c>
      <c r="F1809" s="20" t="s">
        <v>3425</v>
      </c>
      <c r="J1809" s="20" t="s">
        <v>7812</v>
      </c>
      <c r="K1809" s="20" t="s">
        <v>786</v>
      </c>
      <c r="L1809" s="20" t="s">
        <v>8147</v>
      </c>
      <c r="N1809" s="12">
        <f t="shared" si="181"/>
        <v>71.75</v>
      </c>
      <c r="O1809" s="12">
        <f t="shared" si="182"/>
        <v>2.3916666666666666</v>
      </c>
      <c r="P1809" s="26">
        <v>60</v>
      </c>
      <c r="Q1809" s="30">
        <f t="shared" si="183"/>
        <v>10</v>
      </c>
      <c r="R1809" s="3">
        <f t="shared" si="184"/>
        <v>24</v>
      </c>
      <c r="S1809" s="3">
        <f t="shared" si="185"/>
        <v>24</v>
      </c>
      <c r="T1809" s="3">
        <f t="shared" si="186"/>
        <v>0</v>
      </c>
      <c r="U1809" s="29">
        <v>3</v>
      </c>
      <c r="V1809" s="10">
        <v>5</v>
      </c>
      <c r="W1809" s="32">
        <v>7</v>
      </c>
      <c r="X1809" s="29">
        <v>14</v>
      </c>
      <c r="Y1809" s="32">
        <v>10</v>
      </c>
      <c r="Z1809" s="32">
        <v>10</v>
      </c>
      <c r="AA1809" s="32">
        <v>4</v>
      </c>
      <c r="AB1809" s="34">
        <v>0</v>
      </c>
      <c r="AC1809" s="34">
        <v>0</v>
      </c>
      <c r="AD1809" s="34">
        <v>0</v>
      </c>
    </row>
    <row r="1810" spans="1:30" ht="12.75">
      <c r="A1810" s="11">
        <v>100000</v>
      </c>
      <c r="B1810" s="20" t="s">
        <v>870</v>
      </c>
      <c r="C1810" s="20" t="s">
        <v>580</v>
      </c>
      <c r="D1810" s="20" t="s">
        <v>3725</v>
      </c>
      <c r="E1810" s="20" t="s">
        <v>3753</v>
      </c>
      <c r="F1810" s="20" t="s">
        <v>3424</v>
      </c>
      <c r="K1810" s="20" t="s">
        <v>786</v>
      </c>
      <c r="L1810" s="20" t="s">
        <v>562</v>
      </c>
      <c r="N1810" s="12">
        <f>2*S1810+2*T1810+U1810+1.5*V1810+1.25*W1810+0.25*X1810+2</f>
        <v>69</v>
      </c>
      <c r="O1810" s="12">
        <f t="shared" si="182"/>
        <v>3.45</v>
      </c>
      <c r="P1810" s="26">
        <v>40</v>
      </c>
      <c r="Q1810" s="30">
        <f t="shared" si="183"/>
        <v>9</v>
      </c>
      <c r="R1810" s="3">
        <f t="shared" si="184"/>
        <v>23</v>
      </c>
      <c r="S1810" s="3">
        <f t="shared" si="185"/>
        <v>23</v>
      </c>
      <c r="T1810" s="3">
        <f t="shared" si="186"/>
        <v>0</v>
      </c>
      <c r="U1810" s="29">
        <v>4</v>
      </c>
      <c r="V1810" s="10">
        <v>5</v>
      </c>
      <c r="W1810" s="32">
        <v>6</v>
      </c>
      <c r="X1810" s="29">
        <v>8</v>
      </c>
      <c r="Y1810" s="32">
        <v>9</v>
      </c>
      <c r="Z1810" s="32">
        <v>9</v>
      </c>
      <c r="AA1810" s="32">
        <v>5</v>
      </c>
      <c r="AB1810" s="34">
        <v>0</v>
      </c>
      <c r="AC1810" s="34">
        <v>0</v>
      </c>
      <c r="AD1810" s="34">
        <v>0</v>
      </c>
    </row>
    <row r="1811" spans="1:30" ht="12.75">
      <c r="A1811" s="11">
        <v>281</v>
      </c>
      <c r="B1811" s="20" t="s">
        <v>868</v>
      </c>
      <c r="C1811" s="20" t="s">
        <v>7770</v>
      </c>
      <c r="D1811" s="20" t="s">
        <v>3725</v>
      </c>
      <c r="E1811" s="20" t="s">
        <v>3753</v>
      </c>
      <c r="F1811" s="20" t="s">
        <v>3425</v>
      </c>
      <c r="K1811" s="20" t="s">
        <v>786</v>
      </c>
      <c r="L1811" s="20" t="s">
        <v>8501</v>
      </c>
      <c r="N1811" s="12">
        <f>2*S1811+2*T1811+U1811+1.5*V1811+1.25*W1811+0.25*X1811+1</f>
        <v>65.50</v>
      </c>
      <c r="O1811" s="12">
        <f t="shared" si="182"/>
        <v>2.1833333333333331</v>
      </c>
      <c r="P1811" s="26">
        <v>60</v>
      </c>
      <c r="Q1811" s="30">
        <f t="shared" si="183"/>
        <v>9</v>
      </c>
      <c r="R1811" s="3">
        <f t="shared" si="184"/>
        <v>22</v>
      </c>
      <c r="S1811" s="3">
        <f t="shared" si="185"/>
        <v>22</v>
      </c>
      <c r="T1811" s="3">
        <f t="shared" si="186"/>
        <v>0</v>
      </c>
      <c r="U1811" s="29">
        <v>3</v>
      </c>
      <c r="V1811" s="10">
        <v>5</v>
      </c>
      <c r="W1811" s="32">
        <v>6</v>
      </c>
      <c r="X1811" s="29">
        <v>10</v>
      </c>
      <c r="Y1811" s="32">
        <v>9</v>
      </c>
      <c r="Z1811" s="32">
        <v>9</v>
      </c>
      <c r="AA1811" s="32">
        <v>4</v>
      </c>
      <c r="AB1811" s="34">
        <v>0</v>
      </c>
      <c r="AC1811" s="34">
        <v>0</v>
      </c>
      <c r="AD1811" s="34">
        <v>0</v>
      </c>
    </row>
    <row r="1812" spans="1:30" ht="12.75">
      <c r="A1812" s="11">
        <v>562</v>
      </c>
      <c r="B1812" s="20" t="s">
        <v>871</v>
      </c>
      <c r="C1812" s="20" t="s">
        <v>1666</v>
      </c>
      <c r="D1812" s="20" t="s">
        <v>3725</v>
      </c>
      <c r="E1812" s="20" t="s">
        <v>3753</v>
      </c>
      <c r="F1812" s="20" t="s">
        <v>3425</v>
      </c>
      <c r="K1812" s="20" t="s">
        <v>786</v>
      </c>
      <c r="L1812" s="20" t="s">
        <v>1669</v>
      </c>
      <c r="N1812" s="12">
        <f>2*S1812+2*T1812+U1812+1.5*V1812+1.25*W1812+0.25*X1812+1</f>
        <v>65.25</v>
      </c>
      <c r="O1812" s="12">
        <f t="shared" si="182"/>
        <v>2.1749999999999998</v>
      </c>
      <c r="P1812" s="26">
        <v>60</v>
      </c>
      <c r="Q1812" s="30">
        <f t="shared" si="183"/>
        <v>9</v>
      </c>
      <c r="R1812" s="3">
        <f t="shared" si="184"/>
        <v>22</v>
      </c>
      <c r="S1812" s="3">
        <f t="shared" si="185"/>
        <v>22</v>
      </c>
      <c r="T1812" s="3">
        <f t="shared" si="186"/>
        <v>0</v>
      </c>
      <c r="U1812" s="29">
        <v>3</v>
      </c>
      <c r="V1812" s="10">
        <v>5</v>
      </c>
      <c r="W1812" s="32">
        <v>6</v>
      </c>
      <c r="X1812" s="29">
        <v>9</v>
      </c>
      <c r="Y1812" s="32">
        <v>9</v>
      </c>
      <c r="Z1812" s="32">
        <v>9</v>
      </c>
      <c r="AA1812" s="32">
        <v>4</v>
      </c>
      <c r="AB1812" s="34">
        <v>0</v>
      </c>
      <c r="AC1812" s="34">
        <v>0</v>
      </c>
      <c r="AD1812" s="34">
        <v>0</v>
      </c>
    </row>
    <row r="1813" spans="1:30" ht="12.75">
      <c r="A1813" s="11">
        <v>3750</v>
      </c>
      <c r="B1813" s="20" t="s">
        <v>872</v>
      </c>
      <c r="C1813" s="20" t="s">
        <v>7663</v>
      </c>
      <c r="D1813" s="20" t="s">
        <v>3725</v>
      </c>
      <c r="E1813" s="20" t="s">
        <v>3753</v>
      </c>
      <c r="F1813" s="20" t="s">
        <v>3425</v>
      </c>
      <c r="K1813" s="20" t="s">
        <v>786</v>
      </c>
      <c r="L1813" s="20" t="s">
        <v>3798</v>
      </c>
      <c r="N1813" s="12">
        <f>2*S1813+2*T1813+U1813+1.5*V1813+1.25*W1813+0.25*X1813+1</f>
        <v>65.25</v>
      </c>
      <c r="O1813" s="12">
        <f t="shared" si="182"/>
        <v>2.1749999999999998</v>
      </c>
      <c r="P1813" s="26">
        <v>60</v>
      </c>
      <c r="Q1813" s="30">
        <f t="shared" si="183"/>
        <v>9</v>
      </c>
      <c r="R1813" s="3">
        <f t="shared" si="184"/>
        <v>22</v>
      </c>
      <c r="S1813" s="3">
        <f t="shared" si="185"/>
        <v>22</v>
      </c>
      <c r="T1813" s="3">
        <f t="shared" si="186"/>
        <v>0</v>
      </c>
      <c r="U1813" s="29">
        <v>3</v>
      </c>
      <c r="V1813" s="10">
        <v>5</v>
      </c>
      <c r="W1813" s="32">
        <v>6</v>
      </c>
      <c r="X1813" s="29">
        <v>9</v>
      </c>
      <c r="Y1813" s="32">
        <v>9</v>
      </c>
      <c r="Z1813" s="32">
        <v>9</v>
      </c>
      <c r="AA1813" s="32">
        <v>4</v>
      </c>
      <c r="AB1813" s="34">
        <v>0</v>
      </c>
      <c r="AC1813" s="34">
        <v>0</v>
      </c>
      <c r="AD1813" s="34">
        <v>0</v>
      </c>
    </row>
    <row r="1814" spans="1:30" ht="12.75">
      <c r="A1814" s="11">
        <v>54000</v>
      </c>
      <c r="B1814" s="20" t="s">
        <v>870</v>
      </c>
      <c r="C1814" s="20" t="s">
        <v>628</v>
      </c>
      <c r="D1814" s="20" t="s">
        <v>3725</v>
      </c>
      <c r="E1814" s="20" t="s">
        <v>3753</v>
      </c>
      <c r="F1814" s="20" t="s">
        <v>3425</v>
      </c>
      <c r="K1814" s="20" t="s">
        <v>2801</v>
      </c>
      <c r="L1814" s="20" t="s">
        <v>1229</v>
      </c>
      <c r="N1814" s="12">
        <f>2*S1814+2*T1814+U1814+1.5*V1814+1.25*W1814+0.25*X1814+1</f>
        <v>66</v>
      </c>
      <c r="O1814" s="12">
        <f t="shared" si="182"/>
        <v>2.0307692307692307</v>
      </c>
      <c r="P1814" s="26">
        <v>65</v>
      </c>
      <c r="Q1814" s="30">
        <f t="shared" si="183"/>
        <v>9</v>
      </c>
      <c r="R1814" s="3">
        <f t="shared" si="184"/>
        <v>23</v>
      </c>
      <c r="S1814" s="3">
        <f t="shared" si="185"/>
        <v>23</v>
      </c>
      <c r="T1814" s="3">
        <f t="shared" si="186"/>
        <v>0</v>
      </c>
      <c r="U1814" s="29">
        <v>2</v>
      </c>
      <c r="V1814" s="10">
        <v>5</v>
      </c>
      <c r="W1814" s="32">
        <v>6</v>
      </c>
      <c r="X1814" s="29">
        <v>8</v>
      </c>
      <c r="Y1814" s="32">
        <v>9</v>
      </c>
      <c r="Z1814" s="32">
        <v>9</v>
      </c>
      <c r="AA1814" s="32">
        <v>5</v>
      </c>
      <c r="AB1814" s="34">
        <v>0</v>
      </c>
      <c r="AC1814" s="34">
        <v>0</v>
      </c>
      <c r="AD1814" s="34">
        <v>0</v>
      </c>
    </row>
    <row r="1815" spans="1:30" ht="12.75">
      <c r="A1815" s="11">
        <v>29610</v>
      </c>
      <c r="B1815" s="20" t="s">
        <v>870</v>
      </c>
      <c r="C1815" s="20" t="s">
        <v>1241</v>
      </c>
      <c r="D1815" s="20" t="s">
        <v>3725</v>
      </c>
      <c r="E1815" s="20" t="s">
        <v>3753</v>
      </c>
      <c r="F1815" s="20" t="s">
        <v>3424</v>
      </c>
      <c r="K1815" s="20" t="s">
        <v>786</v>
      </c>
      <c r="L1815" s="20" t="s">
        <v>1232</v>
      </c>
      <c r="N1815" s="12">
        <f>2*S1815+2*T1815+U1815+1.5*V1815+1.25*W1815+0.25*X1815+2</f>
        <v>63.75</v>
      </c>
      <c r="O1815" s="12">
        <f t="shared" si="182"/>
        <v>3.1875</v>
      </c>
      <c r="P1815" s="26">
        <v>40</v>
      </c>
      <c r="Q1815" s="30">
        <f t="shared" si="183"/>
        <v>8</v>
      </c>
      <c r="R1815" s="3">
        <f t="shared" si="184"/>
        <v>21</v>
      </c>
      <c r="S1815" s="3">
        <f t="shared" si="185"/>
        <v>21</v>
      </c>
      <c r="T1815" s="3">
        <f t="shared" si="186"/>
        <v>0</v>
      </c>
      <c r="U1815" s="29">
        <v>4</v>
      </c>
      <c r="V1815" s="10">
        <v>5</v>
      </c>
      <c r="W1815" s="32">
        <v>5</v>
      </c>
      <c r="X1815" s="29">
        <v>8</v>
      </c>
      <c r="Y1815" s="32">
        <v>8</v>
      </c>
      <c r="Z1815" s="32">
        <v>8</v>
      </c>
      <c r="AA1815" s="32">
        <v>5</v>
      </c>
      <c r="AB1815" s="34">
        <v>0</v>
      </c>
      <c r="AC1815" s="34">
        <v>0</v>
      </c>
      <c r="AD1815" s="34">
        <v>0</v>
      </c>
    </row>
    <row r="1816" spans="1:30" ht="12.75">
      <c r="A1816" s="11">
        <v>5000</v>
      </c>
      <c r="B1816" s="20" t="s">
        <v>871</v>
      </c>
      <c r="C1816" s="20" t="s">
        <v>1952</v>
      </c>
      <c r="D1816" s="20" t="s">
        <v>3725</v>
      </c>
      <c r="E1816" s="20" t="s">
        <v>3753</v>
      </c>
      <c r="F1816" s="20" t="s">
        <v>3424</v>
      </c>
      <c r="K1816" s="20" t="s">
        <v>786</v>
      </c>
      <c r="L1816" s="20" t="s">
        <v>3621</v>
      </c>
      <c r="N1816" s="12">
        <f>2*S1816+2*T1816+U1816+1.5*V1816+1.25*W1816+0.25*X1816+2</f>
        <v>63.75</v>
      </c>
      <c r="O1816" s="12">
        <f t="shared" si="182"/>
        <v>3.1875</v>
      </c>
      <c r="P1816" s="26">
        <v>40</v>
      </c>
      <c r="Q1816" s="30">
        <f t="shared" si="183"/>
        <v>8</v>
      </c>
      <c r="R1816" s="3">
        <f t="shared" si="184"/>
        <v>21</v>
      </c>
      <c r="S1816" s="3">
        <f t="shared" si="185"/>
        <v>21</v>
      </c>
      <c r="T1816" s="3">
        <f t="shared" si="186"/>
        <v>0</v>
      </c>
      <c r="U1816" s="29">
        <v>4</v>
      </c>
      <c r="V1816" s="10">
        <v>5</v>
      </c>
      <c r="W1816" s="32">
        <v>5</v>
      </c>
      <c r="X1816" s="29">
        <v>8</v>
      </c>
      <c r="Y1816" s="32">
        <v>8</v>
      </c>
      <c r="Z1816" s="32">
        <v>8</v>
      </c>
      <c r="AA1816" s="32">
        <v>5</v>
      </c>
      <c r="AB1816" s="34">
        <v>0</v>
      </c>
      <c r="AC1816" s="34">
        <v>0</v>
      </c>
      <c r="AD1816" s="34">
        <v>0</v>
      </c>
    </row>
    <row r="1817" spans="1:30" ht="12.75">
      <c r="A1817" s="11">
        <v>4375</v>
      </c>
      <c r="B1817" s="20" t="s">
        <v>871</v>
      </c>
      <c r="C1817" s="20" t="s">
        <v>601</v>
      </c>
      <c r="D1817" s="20" t="s">
        <v>3725</v>
      </c>
      <c r="E1817" s="20" t="s">
        <v>3753</v>
      </c>
      <c r="F1817" s="20" t="s">
        <v>3424</v>
      </c>
      <c r="K1817" s="20" t="s">
        <v>786</v>
      </c>
      <c r="L1817" s="20" t="s">
        <v>4598</v>
      </c>
      <c r="N1817" s="12">
        <f>2*S1817+2*T1817+U1817+1.5*V1817+1.25*W1817+0.25*X1817+2</f>
        <v>63.75</v>
      </c>
      <c r="O1817" s="12">
        <f t="shared" si="182"/>
        <v>3.1875</v>
      </c>
      <c r="P1817" s="26">
        <v>40</v>
      </c>
      <c r="Q1817" s="30">
        <f t="shared" si="183"/>
        <v>8</v>
      </c>
      <c r="R1817" s="3">
        <f t="shared" si="184"/>
        <v>21</v>
      </c>
      <c r="S1817" s="3">
        <f t="shared" si="185"/>
        <v>21</v>
      </c>
      <c r="T1817" s="3">
        <f t="shared" si="186"/>
        <v>0</v>
      </c>
      <c r="U1817" s="29">
        <v>4</v>
      </c>
      <c r="V1817" s="10">
        <v>5</v>
      </c>
      <c r="W1817" s="32">
        <v>5</v>
      </c>
      <c r="X1817" s="29">
        <v>8</v>
      </c>
      <c r="Y1817" s="32">
        <v>8</v>
      </c>
      <c r="Z1817" s="32">
        <v>8</v>
      </c>
      <c r="AA1817" s="32">
        <v>5</v>
      </c>
      <c r="AB1817" s="34">
        <v>0</v>
      </c>
      <c r="AC1817" s="34">
        <v>0</v>
      </c>
      <c r="AD1817" s="34">
        <v>0</v>
      </c>
    </row>
    <row r="1818" spans="1:30" ht="12.75">
      <c r="A1818" s="11">
        <v>281</v>
      </c>
      <c r="B1818" s="20" t="s">
        <v>875</v>
      </c>
      <c r="C1818" s="20" t="s">
        <v>1582</v>
      </c>
      <c r="D1818" s="20" t="s">
        <v>3725</v>
      </c>
      <c r="E1818" s="20" t="s">
        <v>3753</v>
      </c>
      <c r="F1818" s="20" t="s">
        <v>3425</v>
      </c>
      <c r="K1818" s="20" t="s">
        <v>785</v>
      </c>
      <c r="L1818" s="20" t="s">
        <v>730</v>
      </c>
      <c r="N1818" s="12">
        <f t="shared" si="187" ref="N1818:N1827">2*S1818+2*T1818+U1818+1.5*V1818+1.25*W1818+0.25*X1818+1</f>
        <v>61.75</v>
      </c>
      <c r="O1818" s="12">
        <f t="shared" si="182"/>
        <v>1.9919354838709678</v>
      </c>
      <c r="P1818" s="26">
        <v>62</v>
      </c>
      <c r="Q1818" s="30">
        <f t="shared" si="183"/>
        <v>8</v>
      </c>
      <c r="R1818" s="3">
        <f t="shared" si="184"/>
        <v>20</v>
      </c>
      <c r="S1818" s="3">
        <f t="shared" si="185"/>
        <v>20</v>
      </c>
      <c r="T1818" s="3">
        <f t="shared" si="186"/>
        <v>0</v>
      </c>
      <c r="U1818" s="29">
        <v>4</v>
      </c>
      <c r="V1818" s="10">
        <v>5</v>
      </c>
      <c r="W1818" s="32">
        <v>6</v>
      </c>
      <c r="X1818" s="29">
        <v>7</v>
      </c>
      <c r="Y1818" s="32">
        <v>8</v>
      </c>
      <c r="Z1818" s="32">
        <v>8</v>
      </c>
      <c r="AA1818" s="32">
        <v>4</v>
      </c>
      <c r="AB1818" s="34">
        <v>0</v>
      </c>
      <c r="AC1818" s="34">
        <v>0</v>
      </c>
      <c r="AD1818" s="34">
        <v>0</v>
      </c>
    </row>
    <row r="1819" spans="1:30" ht="12.75">
      <c r="A1819" s="11">
        <v>9843</v>
      </c>
      <c r="B1819" s="20" t="s">
        <v>871</v>
      </c>
      <c r="C1819" s="20" t="s">
        <v>3933</v>
      </c>
      <c r="D1819" s="20" t="s">
        <v>3725</v>
      </c>
      <c r="E1819" s="20" t="s">
        <v>3753</v>
      </c>
      <c r="F1819" s="20" t="s">
        <v>3425</v>
      </c>
      <c r="K1819" s="20" t="s">
        <v>786</v>
      </c>
      <c r="L1819" s="20" t="s">
        <v>3932</v>
      </c>
      <c r="N1819" s="12">
        <f t="shared" si="187"/>
        <v>61.75</v>
      </c>
      <c r="O1819" s="12">
        <f t="shared" si="182"/>
        <v>1.9919354838709678</v>
      </c>
      <c r="P1819" s="26">
        <v>62</v>
      </c>
      <c r="Q1819" s="30">
        <f t="shared" si="183"/>
        <v>8</v>
      </c>
      <c r="R1819" s="3">
        <f t="shared" si="184"/>
        <v>20</v>
      </c>
      <c r="S1819" s="3">
        <f t="shared" si="185"/>
        <v>20</v>
      </c>
      <c r="T1819" s="3">
        <f t="shared" si="186"/>
        <v>0</v>
      </c>
      <c r="U1819" s="29">
        <v>4</v>
      </c>
      <c r="V1819" s="10">
        <v>5</v>
      </c>
      <c r="W1819" s="32">
        <v>6</v>
      </c>
      <c r="X1819" s="29">
        <v>7</v>
      </c>
      <c r="Y1819" s="32">
        <v>8</v>
      </c>
      <c r="Z1819" s="32">
        <v>8</v>
      </c>
      <c r="AA1819" s="32">
        <v>4</v>
      </c>
      <c r="AB1819" s="34">
        <v>0</v>
      </c>
      <c r="AC1819" s="34">
        <v>0</v>
      </c>
      <c r="AD1819" s="34">
        <v>0</v>
      </c>
    </row>
    <row r="1820" spans="1:30" ht="12.75">
      <c r="A1820" s="11">
        <v>37625</v>
      </c>
      <c r="B1820" s="20" t="s">
        <v>870</v>
      </c>
      <c r="C1820" s="20" t="s">
        <v>1177</v>
      </c>
      <c r="D1820" s="20" t="s">
        <v>3725</v>
      </c>
      <c r="E1820" s="20" t="s">
        <v>3753</v>
      </c>
      <c r="F1820" s="20" t="s">
        <v>3425</v>
      </c>
      <c r="K1820" s="20" t="s">
        <v>786</v>
      </c>
      <c r="L1820" s="20" t="s">
        <v>4009</v>
      </c>
      <c r="N1820" s="12">
        <f t="shared" si="187"/>
        <v>61.75</v>
      </c>
      <c r="O1820" s="12">
        <f t="shared" si="182"/>
        <v>1.9919354838709678</v>
      </c>
      <c r="P1820" s="26">
        <v>62</v>
      </c>
      <c r="Q1820" s="30">
        <f t="shared" si="183"/>
        <v>8</v>
      </c>
      <c r="R1820" s="3">
        <f t="shared" si="184"/>
        <v>20</v>
      </c>
      <c r="S1820" s="3">
        <f t="shared" si="185"/>
        <v>20</v>
      </c>
      <c r="T1820" s="3">
        <f t="shared" si="186"/>
        <v>0</v>
      </c>
      <c r="U1820" s="29">
        <v>4</v>
      </c>
      <c r="V1820" s="10">
        <v>5</v>
      </c>
      <c r="W1820" s="32">
        <v>6</v>
      </c>
      <c r="X1820" s="29">
        <v>7</v>
      </c>
      <c r="Y1820" s="32">
        <v>8</v>
      </c>
      <c r="Z1820" s="32">
        <v>8</v>
      </c>
      <c r="AA1820" s="32">
        <v>4</v>
      </c>
      <c r="AB1820" s="34">
        <v>0</v>
      </c>
      <c r="AC1820" s="34">
        <v>0</v>
      </c>
      <c r="AD1820" s="34">
        <v>0</v>
      </c>
    </row>
    <row r="1821" spans="1:30" ht="12.75">
      <c r="A1821" s="11">
        <v>4375</v>
      </c>
      <c r="B1821" s="20" t="s">
        <v>871</v>
      </c>
      <c r="C1821" s="20" t="s">
        <v>5308</v>
      </c>
      <c r="D1821" s="20" t="s">
        <v>3725</v>
      </c>
      <c r="E1821" s="20" t="s">
        <v>3753</v>
      </c>
      <c r="F1821" s="20" t="s">
        <v>3425</v>
      </c>
      <c r="K1821" s="20" t="s">
        <v>5299</v>
      </c>
      <c r="L1821" s="20" t="s">
        <v>5300</v>
      </c>
      <c r="N1821" s="12">
        <f t="shared" si="187"/>
        <v>61.75</v>
      </c>
      <c r="O1821" s="12">
        <f t="shared" si="182"/>
        <v>1.9919354838709678</v>
      </c>
      <c r="P1821" s="26">
        <v>62</v>
      </c>
      <c r="Q1821" s="30">
        <f t="shared" si="183"/>
        <v>8</v>
      </c>
      <c r="R1821" s="3">
        <f t="shared" si="184"/>
        <v>20</v>
      </c>
      <c r="S1821" s="3">
        <f t="shared" si="185"/>
        <v>20</v>
      </c>
      <c r="T1821" s="3">
        <f t="shared" si="186"/>
        <v>0</v>
      </c>
      <c r="U1821" s="29">
        <v>4</v>
      </c>
      <c r="V1821" s="10">
        <v>5</v>
      </c>
      <c r="W1821" s="32">
        <v>6</v>
      </c>
      <c r="X1821" s="29">
        <v>7</v>
      </c>
      <c r="Y1821" s="32">
        <v>8</v>
      </c>
      <c r="Z1821" s="32">
        <v>8</v>
      </c>
      <c r="AA1821" s="32">
        <v>4</v>
      </c>
      <c r="AB1821" s="34">
        <v>0</v>
      </c>
      <c r="AC1821" s="34">
        <v>0</v>
      </c>
      <c r="AD1821" s="34">
        <v>0</v>
      </c>
    </row>
    <row r="1822" spans="1:30" ht="12.75">
      <c r="A1822" s="11">
        <v>9375</v>
      </c>
      <c r="B1822" s="20" t="s">
        <v>871</v>
      </c>
      <c r="C1822" s="20" t="s">
        <v>3563</v>
      </c>
      <c r="D1822" s="20" t="s">
        <v>3725</v>
      </c>
      <c r="E1822" s="20" t="s">
        <v>3753</v>
      </c>
      <c r="F1822" s="20" t="s">
        <v>3425</v>
      </c>
      <c r="K1822" s="20" t="s">
        <v>786</v>
      </c>
      <c r="L1822" s="20" t="s">
        <v>3572</v>
      </c>
      <c r="N1822" s="12">
        <f t="shared" si="187"/>
        <v>61.75</v>
      </c>
      <c r="O1822" s="12">
        <f t="shared" si="182"/>
        <v>1.9919354838709678</v>
      </c>
      <c r="P1822" s="26">
        <v>62</v>
      </c>
      <c r="Q1822" s="30">
        <f t="shared" si="183"/>
        <v>8</v>
      </c>
      <c r="R1822" s="3">
        <f t="shared" si="184"/>
        <v>20</v>
      </c>
      <c r="S1822" s="3">
        <f t="shared" si="185"/>
        <v>20</v>
      </c>
      <c r="T1822" s="3">
        <f t="shared" si="186"/>
        <v>0</v>
      </c>
      <c r="U1822" s="29">
        <v>4</v>
      </c>
      <c r="V1822" s="10">
        <v>5</v>
      </c>
      <c r="W1822" s="32">
        <v>6</v>
      </c>
      <c r="X1822" s="29">
        <v>7</v>
      </c>
      <c r="Y1822" s="32">
        <v>8</v>
      </c>
      <c r="Z1822" s="32">
        <v>8</v>
      </c>
      <c r="AA1822" s="32">
        <v>4</v>
      </c>
      <c r="AB1822" s="34">
        <v>0</v>
      </c>
      <c r="AC1822" s="34">
        <v>0</v>
      </c>
      <c r="AD1822" s="34">
        <v>0</v>
      </c>
    </row>
    <row r="1823" spans="1:30" ht="12.75">
      <c r="A1823" s="11">
        <v>281</v>
      </c>
      <c r="B1823" s="20" t="s">
        <v>871</v>
      </c>
      <c r="C1823" s="20" t="s">
        <v>1619</v>
      </c>
      <c r="D1823" s="20" t="s">
        <v>3725</v>
      </c>
      <c r="E1823" s="20" t="s">
        <v>3753</v>
      </c>
      <c r="F1823" s="20" t="s">
        <v>3425</v>
      </c>
      <c r="K1823" s="20" t="s">
        <v>786</v>
      </c>
      <c r="L1823" s="20" t="s">
        <v>786</v>
      </c>
      <c r="N1823" s="12">
        <f t="shared" si="187"/>
        <v>61.75</v>
      </c>
      <c r="O1823" s="12">
        <f t="shared" si="182"/>
        <v>1.9919354838709678</v>
      </c>
      <c r="P1823" s="26">
        <v>62</v>
      </c>
      <c r="Q1823" s="30">
        <f t="shared" si="183"/>
        <v>8</v>
      </c>
      <c r="R1823" s="3">
        <f t="shared" si="184"/>
        <v>20</v>
      </c>
      <c r="S1823" s="3">
        <f t="shared" si="185"/>
        <v>20</v>
      </c>
      <c r="T1823" s="3">
        <f t="shared" si="186"/>
        <v>0</v>
      </c>
      <c r="U1823" s="29">
        <v>4</v>
      </c>
      <c r="V1823" s="10">
        <v>5</v>
      </c>
      <c r="W1823" s="32">
        <v>6</v>
      </c>
      <c r="X1823" s="29">
        <v>7</v>
      </c>
      <c r="Y1823" s="32">
        <v>8</v>
      </c>
      <c r="Z1823" s="32">
        <v>8</v>
      </c>
      <c r="AA1823" s="32">
        <v>4</v>
      </c>
      <c r="AB1823" s="34">
        <v>0</v>
      </c>
      <c r="AC1823" s="34">
        <v>0</v>
      </c>
      <c r="AD1823" s="34">
        <v>0</v>
      </c>
    </row>
    <row r="1824" spans="1:30" ht="12.75">
      <c r="A1824" s="11">
        <v>281</v>
      </c>
      <c r="B1824" s="20" t="s">
        <v>873</v>
      </c>
      <c r="D1824" s="20" t="s">
        <v>3725</v>
      </c>
      <c r="E1824" s="20" t="s">
        <v>3753</v>
      </c>
      <c r="F1824" s="20" t="s">
        <v>3425</v>
      </c>
      <c r="K1824" s="20" t="s">
        <v>786</v>
      </c>
      <c r="L1824" s="20" t="s">
        <v>4597</v>
      </c>
      <c r="N1824" s="12">
        <f t="shared" si="187"/>
        <v>55.50</v>
      </c>
      <c r="O1824" s="12">
        <f t="shared" si="182"/>
        <v>1.7903225806451613</v>
      </c>
      <c r="P1824" s="26">
        <v>62</v>
      </c>
      <c r="Q1824" s="30">
        <f t="shared" si="183"/>
        <v>7</v>
      </c>
      <c r="R1824" s="3">
        <f t="shared" si="184"/>
        <v>18</v>
      </c>
      <c r="S1824" s="3">
        <f t="shared" si="185"/>
        <v>18</v>
      </c>
      <c r="T1824" s="3">
        <f t="shared" si="186"/>
        <v>0</v>
      </c>
      <c r="U1824" s="29">
        <v>3</v>
      </c>
      <c r="V1824" s="10">
        <v>5</v>
      </c>
      <c r="W1824" s="32">
        <v>5</v>
      </c>
      <c r="X1824" s="29">
        <v>7</v>
      </c>
      <c r="Y1824" s="32">
        <v>7</v>
      </c>
      <c r="Z1824" s="32">
        <v>7</v>
      </c>
      <c r="AA1824" s="32">
        <v>4</v>
      </c>
      <c r="AB1824" s="34">
        <v>0</v>
      </c>
      <c r="AC1824" s="34">
        <v>0</v>
      </c>
      <c r="AD1824" s="34">
        <v>0</v>
      </c>
    </row>
    <row r="1825" spans="1:30" ht="12.75">
      <c r="A1825" s="11">
        <v>125</v>
      </c>
      <c r="B1825" s="20" t="s">
        <v>871</v>
      </c>
      <c r="C1825" s="20" t="s">
        <v>7079</v>
      </c>
      <c r="D1825" s="20" t="s">
        <v>3725</v>
      </c>
      <c r="E1825" s="20" t="s">
        <v>3753</v>
      </c>
      <c r="F1825" s="20" t="s">
        <v>3425</v>
      </c>
      <c r="K1825" s="20" t="s">
        <v>2794</v>
      </c>
      <c r="L1825" s="20" t="s">
        <v>7078</v>
      </c>
      <c r="N1825" s="12">
        <f t="shared" si="187"/>
        <v>38.50</v>
      </c>
      <c r="O1825" s="12">
        <f t="shared" si="182"/>
        <v>0.9625</v>
      </c>
      <c r="P1825" s="26">
        <v>80</v>
      </c>
      <c r="Q1825" s="30">
        <f t="shared" si="183"/>
        <v>5</v>
      </c>
      <c r="R1825" s="3">
        <f t="shared" si="184"/>
        <v>10</v>
      </c>
      <c r="S1825" s="3">
        <f t="shared" si="185"/>
        <v>10</v>
      </c>
      <c r="T1825" s="3">
        <f t="shared" si="186"/>
        <v>0</v>
      </c>
      <c r="U1825" s="29">
        <v>2</v>
      </c>
      <c r="V1825" s="10">
        <v>5</v>
      </c>
      <c r="W1825" s="32">
        <v>5</v>
      </c>
      <c r="X1825" s="29">
        <v>7</v>
      </c>
      <c r="Y1825" s="32">
        <v>5</v>
      </c>
      <c r="Z1825" s="32">
        <v>0</v>
      </c>
      <c r="AA1825" s="32">
        <v>5</v>
      </c>
      <c r="AB1825" s="34">
        <v>0</v>
      </c>
      <c r="AC1825" s="34">
        <v>0</v>
      </c>
      <c r="AD1825" s="34">
        <v>0</v>
      </c>
    </row>
    <row r="1826" spans="1:30" ht="12.75">
      <c r="A1826" s="11">
        <v>187</v>
      </c>
      <c r="B1826" s="20" t="s">
        <v>871</v>
      </c>
      <c r="C1826" s="20" t="s">
        <v>7079</v>
      </c>
      <c r="D1826" s="20" t="s">
        <v>3725</v>
      </c>
      <c r="E1826" s="20" t="s">
        <v>3753</v>
      </c>
      <c r="F1826" s="20" t="s">
        <v>3425</v>
      </c>
      <c r="K1826" s="20" t="s">
        <v>2794</v>
      </c>
      <c r="L1826" s="20" t="s">
        <v>7080</v>
      </c>
      <c r="N1826" s="12">
        <f t="shared" si="187"/>
        <v>38.50</v>
      </c>
      <c r="O1826" s="12">
        <f t="shared" si="182"/>
        <v>0.9625</v>
      </c>
      <c r="P1826" s="26">
        <v>80</v>
      </c>
      <c r="Q1826" s="30">
        <f t="shared" si="183"/>
        <v>5</v>
      </c>
      <c r="R1826" s="3">
        <f t="shared" si="184"/>
        <v>10</v>
      </c>
      <c r="S1826" s="3">
        <f t="shared" si="185"/>
        <v>10</v>
      </c>
      <c r="T1826" s="3">
        <f t="shared" si="186"/>
        <v>0</v>
      </c>
      <c r="U1826" s="29">
        <v>2</v>
      </c>
      <c r="V1826" s="10">
        <v>5</v>
      </c>
      <c r="W1826" s="32">
        <v>5</v>
      </c>
      <c r="X1826" s="29">
        <v>7</v>
      </c>
      <c r="Y1826" s="32">
        <v>5</v>
      </c>
      <c r="Z1826" s="32">
        <v>0</v>
      </c>
      <c r="AA1826" s="32">
        <v>5</v>
      </c>
      <c r="AB1826" s="34">
        <v>0</v>
      </c>
      <c r="AC1826" s="34">
        <v>0</v>
      </c>
      <c r="AD1826" s="34">
        <v>0</v>
      </c>
    </row>
    <row r="1827" spans="1:30" ht="12.75">
      <c r="A1827" s="11">
        <v>187</v>
      </c>
      <c r="B1827" s="20" t="s">
        <v>877</v>
      </c>
      <c r="C1827" s="20" t="s">
        <v>3775</v>
      </c>
      <c r="D1827" s="20" t="s">
        <v>3725</v>
      </c>
      <c r="E1827" s="20" t="s">
        <v>3753</v>
      </c>
      <c r="F1827" s="20" t="s">
        <v>3425</v>
      </c>
      <c r="K1827" s="20" t="s">
        <v>2794</v>
      </c>
      <c r="L1827" s="20" t="s">
        <v>3773</v>
      </c>
      <c r="N1827" s="12">
        <f t="shared" si="187"/>
        <v>38.50</v>
      </c>
      <c r="O1827" s="12">
        <f t="shared" si="182"/>
        <v>0.9625</v>
      </c>
      <c r="P1827" s="26">
        <v>80</v>
      </c>
      <c r="Q1827" s="30">
        <f t="shared" si="183"/>
        <v>5</v>
      </c>
      <c r="R1827" s="3">
        <f t="shared" si="184"/>
        <v>10</v>
      </c>
      <c r="S1827" s="3">
        <f t="shared" si="185"/>
        <v>10</v>
      </c>
      <c r="T1827" s="3">
        <f t="shared" si="186"/>
        <v>0</v>
      </c>
      <c r="U1827" s="29">
        <v>2</v>
      </c>
      <c r="V1827" s="10">
        <v>5</v>
      </c>
      <c r="W1827" s="32">
        <v>5</v>
      </c>
      <c r="X1827" s="29">
        <v>7</v>
      </c>
      <c r="Y1827" s="32">
        <v>5</v>
      </c>
      <c r="Z1827" s="32">
        <v>0</v>
      </c>
      <c r="AA1827" s="32">
        <v>5</v>
      </c>
      <c r="AB1827" s="34">
        <v>0</v>
      </c>
      <c r="AC1827" s="34">
        <v>0</v>
      </c>
      <c r="AD1827" s="34">
        <v>0</v>
      </c>
    </row>
    <row r="1828" spans="1:30" ht="12.75">
      <c r="A1828" s="11">
        <v>1500</v>
      </c>
      <c r="B1828" s="20" t="s">
        <v>868</v>
      </c>
      <c r="C1828" s="20" t="s">
        <v>7667</v>
      </c>
      <c r="D1828" s="20" t="s">
        <v>3738</v>
      </c>
      <c r="E1828" s="20" t="s">
        <v>3754</v>
      </c>
      <c r="F1828" s="20" t="s">
        <v>3426</v>
      </c>
      <c r="K1828" s="20" t="s">
        <v>6064</v>
      </c>
      <c r="L1828" s="20" t="s">
        <v>6060</v>
      </c>
      <c r="N1828" s="12">
        <f t="shared" si="188" ref="N1828:N1891">2*S1828+2*T1828+U1828+1.5*V1828+1.25*W1828+0.25*X1828+2</f>
        <v>48</v>
      </c>
      <c r="O1828" s="12">
        <f t="shared" si="182"/>
        <v>6.40</v>
      </c>
      <c r="P1828" s="26">
        <v>15</v>
      </c>
      <c r="Q1828" s="30">
        <f t="shared" si="183"/>
        <v>8</v>
      </c>
      <c r="R1828" s="3">
        <f t="shared" si="184"/>
        <v>13</v>
      </c>
      <c r="S1828" s="3">
        <f t="shared" si="185"/>
        <v>13</v>
      </c>
      <c r="T1828" s="3">
        <f t="shared" si="186"/>
        <v>0</v>
      </c>
      <c r="U1828" s="29">
        <v>1</v>
      </c>
      <c r="V1828" s="10">
        <v>8</v>
      </c>
      <c r="W1828" s="32">
        <v>3</v>
      </c>
      <c r="X1828" s="29">
        <v>13</v>
      </c>
      <c r="Y1828" s="32">
        <v>8</v>
      </c>
      <c r="Z1828" s="32">
        <v>4</v>
      </c>
      <c r="AA1828" s="32">
        <v>1</v>
      </c>
      <c r="AB1828" s="34">
        <v>0</v>
      </c>
      <c r="AC1828" s="34">
        <v>0</v>
      </c>
      <c r="AD1828" s="34">
        <v>0</v>
      </c>
    </row>
    <row r="1829" spans="1:30" ht="12.75">
      <c r="A1829" s="11">
        <v>25000</v>
      </c>
      <c r="B1829" s="20" t="s">
        <v>868</v>
      </c>
      <c r="C1829" s="20" t="s">
        <v>7671</v>
      </c>
      <c r="D1829" s="20" t="s">
        <v>3738</v>
      </c>
      <c r="E1829" s="20" t="s">
        <v>3754</v>
      </c>
      <c r="F1829" s="20" t="s">
        <v>3426</v>
      </c>
      <c r="K1829" s="20" t="s">
        <v>2563</v>
      </c>
      <c r="L1829" s="20" t="s">
        <v>5193</v>
      </c>
      <c r="N1829" s="12">
        <f t="shared" si="188"/>
        <v>50</v>
      </c>
      <c r="O1829" s="12">
        <f t="shared" si="182"/>
        <v>100</v>
      </c>
      <c r="P1829" s="26">
        <v>1</v>
      </c>
      <c r="Q1829" s="30">
        <f t="shared" si="183"/>
        <v>6</v>
      </c>
      <c r="R1829" s="3">
        <f t="shared" si="184"/>
        <v>13</v>
      </c>
      <c r="S1829" s="3">
        <f t="shared" si="185"/>
        <v>13</v>
      </c>
      <c r="T1829" s="3">
        <f t="shared" si="186"/>
        <v>0</v>
      </c>
      <c r="U1829" s="29">
        <v>2</v>
      </c>
      <c r="V1829" s="10">
        <v>8</v>
      </c>
      <c r="W1829" s="32">
        <v>4</v>
      </c>
      <c r="X1829" s="29">
        <v>12</v>
      </c>
      <c r="Y1829" s="32">
        <v>6</v>
      </c>
      <c r="Z1829" s="32">
        <v>5</v>
      </c>
      <c r="AA1829" s="32">
        <v>2</v>
      </c>
      <c r="AB1829" s="34">
        <v>0</v>
      </c>
      <c r="AC1829" s="34">
        <v>0</v>
      </c>
      <c r="AD1829" s="34">
        <v>0</v>
      </c>
    </row>
    <row r="1830" spans="1:30" ht="12.75">
      <c r="A1830" s="11">
        <v>12500000</v>
      </c>
      <c r="B1830" s="20" t="s">
        <v>868</v>
      </c>
      <c r="C1830" s="20" t="s">
        <v>7657</v>
      </c>
      <c r="D1830" s="20" t="s">
        <v>3738</v>
      </c>
      <c r="E1830" s="20" t="s">
        <v>3754</v>
      </c>
      <c r="F1830" s="20" t="s">
        <v>3426</v>
      </c>
      <c r="K1830" s="20" t="s">
        <v>2554</v>
      </c>
      <c r="L1830" s="20" t="s">
        <v>4605</v>
      </c>
      <c r="N1830" s="12">
        <f t="shared" si="188"/>
        <v>50</v>
      </c>
      <c r="O1830" s="12">
        <f t="shared" si="182"/>
        <v>100</v>
      </c>
      <c r="P1830" s="26">
        <v>1</v>
      </c>
      <c r="Q1830" s="30">
        <f t="shared" si="183"/>
        <v>6</v>
      </c>
      <c r="R1830" s="3">
        <f t="shared" si="184"/>
        <v>13</v>
      </c>
      <c r="S1830" s="3">
        <f t="shared" si="185"/>
        <v>13</v>
      </c>
      <c r="T1830" s="3">
        <f t="shared" si="186"/>
        <v>0</v>
      </c>
      <c r="U1830" s="29">
        <v>2</v>
      </c>
      <c r="V1830" s="10">
        <v>8</v>
      </c>
      <c r="W1830" s="32">
        <v>4</v>
      </c>
      <c r="X1830" s="29">
        <v>12</v>
      </c>
      <c r="Y1830" s="32">
        <v>6</v>
      </c>
      <c r="Z1830" s="32">
        <v>5</v>
      </c>
      <c r="AA1830" s="32">
        <v>2</v>
      </c>
      <c r="AB1830" s="34">
        <v>0</v>
      </c>
      <c r="AC1830" s="34">
        <v>0</v>
      </c>
      <c r="AD1830" s="34">
        <v>0</v>
      </c>
    </row>
    <row r="1831" spans="1:30" ht="12.75">
      <c r="A1831" s="11">
        <v>12500000</v>
      </c>
      <c r="B1831" s="20" t="s">
        <v>868</v>
      </c>
      <c r="C1831" s="20" t="s">
        <v>7672</v>
      </c>
      <c r="D1831" s="20" t="s">
        <v>3738</v>
      </c>
      <c r="E1831" s="20" t="s">
        <v>3754</v>
      </c>
      <c r="F1831" s="20" t="s">
        <v>3426</v>
      </c>
      <c r="K1831" s="20" t="s">
        <v>6332</v>
      </c>
      <c r="L1831" s="20" t="s">
        <v>6333</v>
      </c>
      <c r="N1831" s="12">
        <f t="shared" si="188"/>
        <v>50</v>
      </c>
      <c r="O1831" s="12">
        <f t="shared" si="182"/>
        <v>25</v>
      </c>
      <c r="P1831" s="26">
        <v>4</v>
      </c>
      <c r="Q1831" s="30">
        <f t="shared" si="183"/>
        <v>6</v>
      </c>
      <c r="R1831" s="3">
        <f t="shared" si="184"/>
        <v>13</v>
      </c>
      <c r="S1831" s="3">
        <f t="shared" si="185"/>
        <v>13</v>
      </c>
      <c r="T1831" s="3">
        <f t="shared" si="186"/>
        <v>0</v>
      </c>
      <c r="U1831" s="29">
        <v>2</v>
      </c>
      <c r="V1831" s="10">
        <v>8</v>
      </c>
      <c r="W1831" s="32">
        <v>4</v>
      </c>
      <c r="X1831" s="29">
        <v>12</v>
      </c>
      <c r="Y1831" s="32">
        <v>6</v>
      </c>
      <c r="Z1831" s="32">
        <v>5</v>
      </c>
      <c r="AA1831" s="32">
        <v>2</v>
      </c>
      <c r="AB1831" s="34">
        <v>0</v>
      </c>
      <c r="AC1831" s="34">
        <v>0</v>
      </c>
      <c r="AD1831" s="34">
        <v>0</v>
      </c>
    </row>
    <row r="1832" spans="1:30" ht="12.75">
      <c r="A1832" s="11">
        <v>12500000</v>
      </c>
      <c r="B1832" s="20" t="s">
        <v>868</v>
      </c>
      <c r="C1832" s="20" t="s">
        <v>7674</v>
      </c>
      <c r="D1832" s="20" t="s">
        <v>3738</v>
      </c>
      <c r="E1832" s="20" t="s">
        <v>3754</v>
      </c>
      <c r="F1832" s="20" t="s">
        <v>3426</v>
      </c>
      <c r="K1832" s="20" t="s">
        <v>6332</v>
      </c>
      <c r="L1832" s="20" t="s">
        <v>6333</v>
      </c>
      <c r="N1832" s="12">
        <f t="shared" si="188"/>
        <v>50</v>
      </c>
      <c r="O1832" s="12">
        <f t="shared" si="182"/>
        <v>5</v>
      </c>
      <c r="P1832" s="26">
        <v>20</v>
      </c>
      <c r="Q1832" s="30">
        <f t="shared" si="183"/>
        <v>6</v>
      </c>
      <c r="R1832" s="3">
        <f t="shared" si="184"/>
        <v>13</v>
      </c>
      <c r="S1832" s="3">
        <f t="shared" si="185"/>
        <v>13</v>
      </c>
      <c r="T1832" s="3">
        <f t="shared" si="186"/>
        <v>0</v>
      </c>
      <c r="U1832" s="29">
        <v>2</v>
      </c>
      <c r="V1832" s="10">
        <v>8</v>
      </c>
      <c r="W1832" s="32">
        <v>4</v>
      </c>
      <c r="X1832" s="29">
        <v>12</v>
      </c>
      <c r="Y1832" s="32">
        <v>6</v>
      </c>
      <c r="Z1832" s="32">
        <v>5</v>
      </c>
      <c r="AA1832" s="32">
        <v>2</v>
      </c>
      <c r="AB1832" s="34">
        <v>0</v>
      </c>
      <c r="AC1832" s="34">
        <v>0</v>
      </c>
      <c r="AD1832" s="34">
        <v>0</v>
      </c>
    </row>
    <row r="1833" spans="1:30" ht="12.75">
      <c r="A1833" s="11">
        <v>25000</v>
      </c>
      <c r="B1833" s="20" t="s">
        <v>868</v>
      </c>
      <c r="C1833" s="20" t="s">
        <v>7673</v>
      </c>
      <c r="D1833" s="20" t="s">
        <v>3738</v>
      </c>
      <c r="E1833" s="20" t="s">
        <v>3754</v>
      </c>
      <c r="F1833" s="20" t="s">
        <v>3426</v>
      </c>
      <c r="K1833" s="20" t="s">
        <v>2563</v>
      </c>
      <c r="L1833" s="20" t="s">
        <v>5193</v>
      </c>
      <c r="N1833" s="12">
        <f t="shared" si="188"/>
        <v>50</v>
      </c>
      <c r="O1833" s="12">
        <f t="shared" si="182"/>
        <v>4</v>
      </c>
      <c r="P1833" s="26">
        <v>25</v>
      </c>
      <c r="Q1833" s="30">
        <f t="shared" si="183"/>
        <v>6</v>
      </c>
      <c r="R1833" s="3">
        <f t="shared" si="184"/>
        <v>13</v>
      </c>
      <c r="S1833" s="3">
        <f t="shared" si="185"/>
        <v>13</v>
      </c>
      <c r="T1833" s="3">
        <f t="shared" si="186"/>
        <v>0</v>
      </c>
      <c r="U1833" s="29">
        <v>2</v>
      </c>
      <c r="V1833" s="10">
        <v>8</v>
      </c>
      <c r="W1833" s="32">
        <v>4</v>
      </c>
      <c r="X1833" s="29">
        <v>12</v>
      </c>
      <c r="Y1833" s="32">
        <v>6</v>
      </c>
      <c r="Z1833" s="32">
        <v>5</v>
      </c>
      <c r="AA1833" s="32">
        <v>2</v>
      </c>
      <c r="AB1833" s="34">
        <v>0</v>
      </c>
      <c r="AC1833" s="34">
        <v>0</v>
      </c>
      <c r="AD1833" s="34">
        <v>0</v>
      </c>
    </row>
    <row r="1834" spans="1:30" ht="12.75">
      <c r="A1834" s="11">
        <v>437500</v>
      </c>
      <c r="B1834" s="20" t="s">
        <v>868</v>
      </c>
      <c r="C1834" s="20" t="s">
        <v>7649</v>
      </c>
      <c r="D1834" s="20" t="s">
        <v>3738</v>
      </c>
      <c r="E1834" s="20" t="s">
        <v>3754</v>
      </c>
      <c r="F1834" s="20" t="s">
        <v>3426</v>
      </c>
      <c r="K1834" s="20" t="s">
        <v>2563</v>
      </c>
      <c r="L1834" s="20" t="s">
        <v>7431</v>
      </c>
      <c r="N1834" s="12">
        <f t="shared" si="188"/>
        <v>42.25</v>
      </c>
      <c r="O1834" s="12">
        <f t="shared" si="182"/>
        <v>4.2249999999999996</v>
      </c>
      <c r="P1834" s="26">
        <v>20</v>
      </c>
      <c r="Q1834" s="30">
        <f t="shared" si="183"/>
        <v>6</v>
      </c>
      <c r="R1834" s="3">
        <f t="shared" si="184"/>
        <v>11</v>
      </c>
      <c r="S1834" s="3">
        <f t="shared" si="185"/>
        <v>11</v>
      </c>
      <c r="T1834" s="3">
        <f t="shared" si="186"/>
        <v>0</v>
      </c>
      <c r="U1834" s="29">
        <v>1</v>
      </c>
      <c r="V1834" s="10">
        <v>6</v>
      </c>
      <c r="W1834" s="32">
        <v>4</v>
      </c>
      <c r="X1834" s="29">
        <v>13</v>
      </c>
      <c r="Y1834" s="32">
        <v>6</v>
      </c>
      <c r="Z1834" s="32">
        <v>3</v>
      </c>
      <c r="AA1834" s="32">
        <v>2</v>
      </c>
      <c r="AB1834" s="34">
        <v>0</v>
      </c>
      <c r="AC1834" s="34">
        <v>0</v>
      </c>
      <c r="AD1834" s="34">
        <v>0</v>
      </c>
    </row>
    <row r="1835" spans="1:30" ht="12.75">
      <c r="A1835" s="11">
        <v>218750</v>
      </c>
      <c r="B1835" s="20" t="s">
        <v>870</v>
      </c>
      <c r="C1835" s="20" t="s">
        <v>640</v>
      </c>
      <c r="D1835" s="20" t="s">
        <v>3738</v>
      </c>
      <c r="E1835" s="20" t="s">
        <v>3754</v>
      </c>
      <c r="F1835" s="20" t="s">
        <v>3426</v>
      </c>
      <c r="K1835" s="20" t="s">
        <v>755</v>
      </c>
      <c r="L1835" s="20" t="s">
        <v>1097</v>
      </c>
      <c r="N1835" s="12">
        <f t="shared" si="188"/>
        <v>44.25</v>
      </c>
      <c r="O1835" s="12">
        <f t="shared" si="182"/>
        <v>8.85</v>
      </c>
      <c r="P1835" s="26">
        <v>10</v>
      </c>
      <c r="Q1835" s="30">
        <f t="shared" si="183"/>
        <v>5</v>
      </c>
      <c r="R1835" s="3">
        <f t="shared" si="184"/>
        <v>11</v>
      </c>
      <c r="S1835" s="3">
        <f t="shared" si="185"/>
        <v>11</v>
      </c>
      <c r="T1835" s="3">
        <f t="shared" si="186"/>
        <v>0</v>
      </c>
      <c r="U1835" s="29">
        <v>1</v>
      </c>
      <c r="V1835" s="10">
        <v>9</v>
      </c>
      <c r="W1835" s="32">
        <v>3</v>
      </c>
      <c r="X1835" s="29">
        <v>8</v>
      </c>
      <c r="Y1835" s="32">
        <v>5</v>
      </c>
      <c r="Z1835" s="32">
        <v>5</v>
      </c>
      <c r="AA1835" s="32">
        <v>1</v>
      </c>
      <c r="AB1835" s="34">
        <v>0</v>
      </c>
      <c r="AC1835" s="34">
        <v>0</v>
      </c>
      <c r="AD1835" s="34">
        <v>0</v>
      </c>
    </row>
    <row r="1836" spans="1:30" ht="12.75">
      <c r="A1836" s="11">
        <v>169687</v>
      </c>
      <c r="B1836" s="20" t="s">
        <v>868</v>
      </c>
      <c r="C1836" s="20" t="s">
        <v>7656</v>
      </c>
      <c r="D1836" s="20" t="s">
        <v>3738</v>
      </c>
      <c r="E1836" s="20" t="s">
        <v>3754</v>
      </c>
      <c r="F1836" s="20" t="s">
        <v>3426</v>
      </c>
      <c r="K1836" s="20" t="s">
        <v>755</v>
      </c>
      <c r="L1836" s="20" t="s">
        <v>4624</v>
      </c>
      <c r="N1836" s="12">
        <f t="shared" si="188"/>
        <v>43.50</v>
      </c>
      <c r="O1836" s="12">
        <f t="shared" si="182"/>
        <v>8.6999999999999993</v>
      </c>
      <c r="P1836" s="26">
        <v>10</v>
      </c>
      <c r="Q1836" s="30">
        <f t="shared" si="183"/>
        <v>5</v>
      </c>
      <c r="R1836" s="3">
        <f t="shared" si="184"/>
        <v>10</v>
      </c>
      <c r="S1836" s="3">
        <f t="shared" si="185"/>
        <v>10</v>
      </c>
      <c r="T1836" s="3">
        <f t="shared" si="186"/>
        <v>0</v>
      </c>
      <c r="U1836" s="29">
        <v>1</v>
      </c>
      <c r="V1836" s="10">
        <v>9</v>
      </c>
      <c r="W1836" s="32">
        <v>3</v>
      </c>
      <c r="X1836" s="29">
        <v>13</v>
      </c>
      <c r="Y1836" s="32">
        <v>5</v>
      </c>
      <c r="Z1836" s="32">
        <v>4</v>
      </c>
      <c r="AA1836" s="32">
        <v>1</v>
      </c>
      <c r="AB1836" s="34">
        <v>0</v>
      </c>
      <c r="AC1836" s="34">
        <v>0</v>
      </c>
      <c r="AD1836" s="34">
        <v>0</v>
      </c>
    </row>
    <row r="1837" spans="1:30" ht="12.75">
      <c r="A1837" s="11">
        <v>625000</v>
      </c>
      <c r="B1837" s="20" t="s">
        <v>868</v>
      </c>
      <c r="C1837" s="20" t="s">
        <v>7666</v>
      </c>
      <c r="D1837" s="20" t="s">
        <v>3738</v>
      </c>
      <c r="E1837" s="20" t="s">
        <v>3754</v>
      </c>
      <c r="F1837" s="20" t="s">
        <v>3426</v>
      </c>
      <c r="K1837" s="20" t="s">
        <v>755</v>
      </c>
      <c r="L1837" s="20" t="s">
        <v>5425</v>
      </c>
      <c r="N1837" s="12">
        <f t="shared" si="188"/>
        <v>43.50</v>
      </c>
      <c r="O1837" s="12">
        <f t="shared" si="182"/>
        <v>8.6999999999999993</v>
      </c>
      <c r="P1837" s="26">
        <v>10</v>
      </c>
      <c r="Q1837" s="30">
        <f t="shared" si="183"/>
        <v>5</v>
      </c>
      <c r="R1837" s="3">
        <f t="shared" si="184"/>
        <v>10</v>
      </c>
      <c r="S1837" s="3">
        <f t="shared" si="185"/>
        <v>10</v>
      </c>
      <c r="T1837" s="3">
        <f t="shared" si="186"/>
        <v>0</v>
      </c>
      <c r="U1837" s="29">
        <v>1</v>
      </c>
      <c r="V1837" s="10">
        <v>9</v>
      </c>
      <c r="W1837" s="32">
        <v>3</v>
      </c>
      <c r="X1837" s="29">
        <v>13</v>
      </c>
      <c r="Y1837" s="32">
        <v>5</v>
      </c>
      <c r="Z1837" s="32">
        <v>4</v>
      </c>
      <c r="AA1837" s="32">
        <v>1</v>
      </c>
      <c r="AB1837" s="34">
        <v>0</v>
      </c>
      <c r="AC1837" s="34">
        <v>0</v>
      </c>
      <c r="AD1837" s="34">
        <v>0</v>
      </c>
    </row>
    <row r="1838" spans="1:30" ht="12.75">
      <c r="A1838" s="11">
        <v>2000</v>
      </c>
      <c r="B1838" s="20" t="s">
        <v>868</v>
      </c>
      <c r="C1838" s="20" t="s">
        <v>7644</v>
      </c>
      <c r="D1838" s="20" t="s">
        <v>3738</v>
      </c>
      <c r="E1838" s="20" t="s">
        <v>3754</v>
      </c>
      <c r="F1838" s="20" t="s">
        <v>3426</v>
      </c>
      <c r="K1838" s="20" t="s">
        <v>755</v>
      </c>
      <c r="L1838" s="20" t="s">
        <v>3957</v>
      </c>
      <c r="N1838" s="12">
        <f t="shared" si="188"/>
        <v>43.50</v>
      </c>
      <c r="O1838" s="12">
        <f t="shared" si="182"/>
        <v>8.6999999999999993</v>
      </c>
      <c r="P1838" s="26">
        <v>10</v>
      </c>
      <c r="Q1838" s="30">
        <f t="shared" si="183"/>
        <v>5</v>
      </c>
      <c r="R1838" s="3">
        <f t="shared" si="184"/>
        <v>10</v>
      </c>
      <c r="S1838" s="3">
        <f t="shared" si="185"/>
        <v>10</v>
      </c>
      <c r="T1838" s="3">
        <f t="shared" si="186"/>
        <v>0</v>
      </c>
      <c r="U1838" s="29">
        <v>1</v>
      </c>
      <c r="V1838" s="10">
        <v>9</v>
      </c>
      <c r="W1838" s="32">
        <v>3</v>
      </c>
      <c r="X1838" s="29">
        <v>13</v>
      </c>
      <c r="Y1838" s="32">
        <v>5</v>
      </c>
      <c r="Z1838" s="32">
        <v>4</v>
      </c>
      <c r="AA1838" s="32">
        <v>1</v>
      </c>
      <c r="AB1838" s="34">
        <v>0</v>
      </c>
      <c r="AC1838" s="34">
        <v>0</v>
      </c>
      <c r="AD1838" s="34">
        <v>0</v>
      </c>
    </row>
    <row r="1839" spans="1:30" ht="12.75">
      <c r="A1839" s="11">
        <v>2000</v>
      </c>
      <c r="B1839" s="20" t="s">
        <v>868</v>
      </c>
      <c r="C1839" s="20" t="s">
        <v>7773</v>
      </c>
      <c r="D1839" s="20" t="s">
        <v>3738</v>
      </c>
      <c r="E1839" s="20" t="s">
        <v>3754</v>
      </c>
      <c r="F1839" s="20" t="s">
        <v>3426</v>
      </c>
      <c r="K1839" s="20" t="s">
        <v>755</v>
      </c>
      <c r="L1839" s="20" t="s">
        <v>7699</v>
      </c>
      <c r="N1839" s="12">
        <f t="shared" si="188"/>
        <v>43.50</v>
      </c>
      <c r="O1839" s="12">
        <f t="shared" si="182"/>
        <v>8.6999999999999993</v>
      </c>
      <c r="P1839" s="26">
        <v>10</v>
      </c>
      <c r="Q1839" s="30">
        <f t="shared" si="183"/>
        <v>5</v>
      </c>
      <c r="R1839" s="3">
        <f t="shared" si="184"/>
        <v>10</v>
      </c>
      <c r="S1839" s="3">
        <f t="shared" si="185"/>
        <v>10</v>
      </c>
      <c r="T1839" s="3">
        <f t="shared" si="186"/>
        <v>0</v>
      </c>
      <c r="U1839" s="29">
        <v>1</v>
      </c>
      <c r="V1839" s="10">
        <v>9</v>
      </c>
      <c r="W1839" s="32">
        <v>3</v>
      </c>
      <c r="X1839" s="29">
        <v>13</v>
      </c>
      <c r="Y1839" s="32">
        <v>5</v>
      </c>
      <c r="Z1839" s="32">
        <v>4</v>
      </c>
      <c r="AA1839" s="32">
        <v>1</v>
      </c>
      <c r="AB1839" s="34">
        <v>0</v>
      </c>
      <c r="AC1839" s="34">
        <v>0</v>
      </c>
      <c r="AD1839" s="34">
        <v>0</v>
      </c>
    </row>
    <row r="1840" spans="1:30" ht="12.75">
      <c r="A1840" s="11">
        <v>1500000</v>
      </c>
      <c r="B1840" s="20" t="s">
        <v>868</v>
      </c>
      <c r="C1840" s="20" t="s">
        <v>7646</v>
      </c>
      <c r="D1840" s="20" t="s">
        <v>3738</v>
      </c>
      <c r="E1840" s="20" t="s">
        <v>3754</v>
      </c>
      <c r="F1840" s="20" t="s">
        <v>3426</v>
      </c>
      <c r="K1840" s="20" t="s">
        <v>2889</v>
      </c>
      <c r="L1840" s="20" t="s">
        <v>5995</v>
      </c>
      <c r="N1840" s="12">
        <f t="shared" si="188"/>
        <v>43.50</v>
      </c>
      <c r="O1840" s="12">
        <f t="shared" si="182"/>
        <v>8.6999999999999993</v>
      </c>
      <c r="P1840" s="26">
        <v>10</v>
      </c>
      <c r="Q1840" s="30">
        <f t="shared" si="183"/>
        <v>5</v>
      </c>
      <c r="R1840" s="3">
        <f t="shared" si="184"/>
        <v>10</v>
      </c>
      <c r="S1840" s="3">
        <f t="shared" si="185"/>
        <v>10</v>
      </c>
      <c r="T1840" s="3">
        <f t="shared" si="186"/>
        <v>0</v>
      </c>
      <c r="U1840" s="29">
        <v>1</v>
      </c>
      <c r="V1840" s="10">
        <v>9</v>
      </c>
      <c r="W1840" s="32">
        <v>3</v>
      </c>
      <c r="X1840" s="29">
        <v>13</v>
      </c>
      <c r="Y1840" s="32">
        <v>5</v>
      </c>
      <c r="Z1840" s="32">
        <v>4</v>
      </c>
      <c r="AA1840" s="32">
        <v>1</v>
      </c>
      <c r="AB1840" s="34">
        <v>0</v>
      </c>
      <c r="AC1840" s="34">
        <v>0</v>
      </c>
      <c r="AD1840" s="34">
        <v>0</v>
      </c>
    </row>
    <row r="1841" spans="1:30" ht="12.75">
      <c r="A1841" s="11">
        <v>1500000</v>
      </c>
      <c r="B1841" s="20" t="s">
        <v>868</v>
      </c>
      <c r="C1841" s="20" t="s">
        <v>7646</v>
      </c>
      <c r="D1841" s="20" t="s">
        <v>3738</v>
      </c>
      <c r="E1841" s="20" t="s">
        <v>3754</v>
      </c>
      <c r="F1841" s="20" t="s">
        <v>3426</v>
      </c>
      <c r="K1841" s="20" t="s">
        <v>2847</v>
      </c>
      <c r="L1841" s="20" t="s">
        <v>5996</v>
      </c>
      <c r="N1841" s="12">
        <f t="shared" si="188"/>
        <v>43.50</v>
      </c>
      <c r="O1841" s="12">
        <f t="shared" si="182"/>
        <v>8.6999999999999993</v>
      </c>
      <c r="P1841" s="26">
        <v>10</v>
      </c>
      <c r="Q1841" s="30">
        <f t="shared" si="183"/>
        <v>5</v>
      </c>
      <c r="R1841" s="3">
        <f t="shared" si="184"/>
        <v>10</v>
      </c>
      <c r="S1841" s="3">
        <f t="shared" si="185"/>
        <v>10</v>
      </c>
      <c r="T1841" s="3">
        <f t="shared" si="186"/>
        <v>0</v>
      </c>
      <c r="U1841" s="29">
        <v>1</v>
      </c>
      <c r="V1841" s="10">
        <v>9</v>
      </c>
      <c r="W1841" s="32">
        <v>3</v>
      </c>
      <c r="X1841" s="29">
        <v>13</v>
      </c>
      <c r="Y1841" s="32">
        <v>5</v>
      </c>
      <c r="Z1841" s="32">
        <v>4</v>
      </c>
      <c r="AA1841" s="32">
        <v>1</v>
      </c>
      <c r="AB1841" s="34">
        <v>0</v>
      </c>
      <c r="AC1841" s="34">
        <v>0</v>
      </c>
      <c r="AD1841" s="34">
        <v>0</v>
      </c>
    </row>
    <row r="1842" spans="1:30" ht="12.75">
      <c r="A1842" s="11">
        <v>1500000</v>
      </c>
      <c r="B1842" s="20" t="s">
        <v>868</v>
      </c>
      <c r="C1842" s="20" t="s">
        <v>7646</v>
      </c>
      <c r="D1842" s="20" t="s">
        <v>3738</v>
      </c>
      <c r="E1842" s="20" t="s">
        <v>3754</v>
      </c>
      <c r="F1842" s="20" t="s">
        <v>3426</v>
      </c>
      <c r="K1842" s="20" t="s">
        <v>2887</v>
      </c>
      <c r="L1842" s="20" t="s">
        <v>5997</v>
      </c>
      <c r="N1842" s="12">
        <f t="shared" si="188"/>
        <v>43.50</v>
      </c>
      <c r="O1842" s="12">
        <f t="shared" si="182"/>
        <v>8.6999999999999993</v>
      </c>
      <c r="P1842" s="26">
        <v>10</v>
      </c>
      <c r="Q1842" s="30">
        <f t="shared" si="183"/>
        <v>5</v>
      </c>
      <c r="R1842" s="3">
        <f t="shared" si="184"/>
        <v>10</v>
      </c>
      <c r="S1842" s="3">
        <f t="shared" si="185"/>
        <v>10</v>
      </c>
      <c r="T1842" s="3">
        <f t="shared" si="186"/>
        <v>0</v>
      </c>
      <c r="U1842" s="29">
        <v>1</v>
      </c>
      <c r="V1842" s="10">
        <v>9</v>
      </c>
      <c r="W1842" s="32">
        <v>3</v>
      </c>
      <c r="X1842" s="29">
        <v>13</v>
      </c>
      <c r="Y1842" s="32">
        <v>5</v>
      </c>
      <c r="Z1842" s="32">
        <v>4</v>
      </c>
      <c r="AA1842" s="32">
        <v>1</v>
      </c>
      <c r="AB1842" s="34">
        <v>0</v>
      </c>
      <c r="AC1842" s="34">
        <v>0</v>
      </c>
      <c r="AD1842" s="34">
        <v>0</v>
      </c>
    </row>
    <row r="1843" spans="1:30" ht="12.75">
      <c r="A1843" s="11">
        <v>63367</v>
      </c>
      <c r="B1843" s="20" t="s">
        <v>872</v>
      </c>
      <c r="C1843" s="20" t="s">
        <v>7554</v>
      </c>
      <c r="D1843" s="20" t="s">
        <v>3738</v>
      </c>
      <c r="E1843" s="20" t="s">
        <v>3754</v>
      </c>
      <c r="F1843" s="20" t="s">
        <v>3426</v>
      </c>
      <c r="G1843" s="48" t="s">
        <v>8212</v>
      </c>
      <c r="H1843" s="71" t="s">
        <v>7812</v>
      </c>
      <c r="I1843" s="20" t="s">
        <v>1586</v>
      </c>
      <c r="K1843" s="20" t="s">
        <v>755</v>
      </c>
      <c r="L1843" s="20" t="s">
        <v>7567</v>
      </c>
      <c r="N1843" s="12">
        <f t="shared" si="188"/>
        <v>46.50</v>
      </c>
      <c r="O1843" s="12">
        <f t="shared" si="182"/>
        <v>6.20</v>
      </c>
      <c r="P1843" s="26">
        <v>15</v>
      </c>
      <c r="Q1843" s="30">
        <f t="shared" si="183"/>
        <v>5</v>
      </c>
      <c r="R1843" s="3">
        <f t="shared" si="184"/>
        <v>12</v>
      </c>
      <c r="S1843" s="3">
        <f t="shared" si="185"/>
        <v>12</v>
      </c>
      <c r="T1843" s="3">
        <f t="shared" si="186"/>
        <v>0</v>
      </c>
      <c r="U1843" s="29">
        <v>1</v>
      </c>
      <c r="V1843" s="10">
        <v>9</v>
      </c>
      <c r="W1843" s="32">
        <v>2</v>
      </c>
      <c r="X1843" s="29">
        <v>14</v>
      </c>
      <c r="Y1843" s="32">
        <v>5</v>
      </c>
      <c r="Z1843" s="32">
        <v>5</v>
      </c>
      <c r="AA1843" s="32">
        <v>2</v>
      </c>
      <c r="AB1843" s="34">
        <v>0</v>
      </c>
      <c r="AC1843" s="34">
        <v>0</v>
      </c>
      <c r="AD1843" s="34">
        <v>0</v>
      </c>
    </row>
    <row r="1844" spans="1:30" ht="12.75">
      <c r="A1844" s="11">
        <v>18477</v>
      </c>
      <c r="B1844" s="20" t="s">
        <v>870</v>
      </c>
      <c r="C1844" s="20" t="s">
        <v>5352</v>
      </c>
      <c r="D1844" s="20" t="s">
        <v>3738</v>
      </c>
      <c r="E1844" s="20" t="s">
        <v>3754</v>
      </c>
      <c r="F1844" s="20" t="s">
        <v>3426</v>
      </c>
      <c r="K1844" s="20" t="s">
        <v>5350</v>
      </c>
      <c r="L1844" s="20" t="s">
        <v>5351</v>
      </c>
      <c r="N1844" s="12">
        <f t="shared" si="188"/>
        <v>43</v>
      </c>
      <c r="O1844" s="12">
        <f t="shared" si="182"/>
        <v>17.20</v>
      </c>
      <c r="P1844" s="26">
        <v>5</v>
      </c>
      <c r="Q1844" s="30">
        <f t="shared" si="183"/>
        <v>5</v>
      </c>
      <c r="R1844" s="3">
        <f t="shared" si="184"/>
        <v>10</v>
      </c>
      <c r="S1844" s="3">
        <f t="shared" si="185"/>
        <v>10</v>
      </c>
      <c r="T1844" s="3">
        <f t="shared" si="186"/>
        <v>0</v>
      </c>
      <c r="U1844" s="29">
        <v>2</v>
      </c>
      <c r="V1844" s="10">
        <v>8</v>
      </c>
      <c r="W1844" s="32">
        <v>4</v>
      </c>
      <c r="X1844" s="29">
        <v>8</v>
      </c>
      <c r="Y1844" s="32">
        <v>5</v>
      </c>
      <c r="Z1844" s="32">
        <v>4</v>
      </c>
      <c r="AA1844" s="32">
        <v>1</v>
      </c>
      <c r="AB1844" s="34">
        <v>0</v>
      </c>
      <c r="AC1844" s="34">
        <v>0</v>
      </c>
      <c r="AD1844" s="34">
        <v>0</v>
      </c>
    </row>
    <row r="1845" spans="1:30" ht="12.75">
      <c r="A1845" s="11">
        <v>27987</v>
      </c>
      <c r="B1845" s="20" t="s">
        <v>870</v>
      </c>
      <c r="C1845" s="20" t="s">
        <v>4834</v>
      </c>
      <c r="D1845" s="20" t="s">
        <v>3738</v>
      </c>
      <c r="E1845" s="20" t="s">
        <v>3754</v>
      </c>
      <c r="F1845" s="20" t="s">
        <v>3426</v>
      </c>
      <c r="K1845" s="20" t="s">
        <v>2889</v>
      </c>
      <c r="L1845" s="20" t="s">
        <v>4847</v>
      </c>
      <c r="N1845" s="12">
        <f t="shared" si="188"/>
        <v>43</v>
      </c>
      <c r="O1845" s="12">
        <f t="shared" si="182"/>
        <v>17.20</v>
      </c>
      <c r="P1845" s="26">
        <v>5</v>
      </c>
      <c r="Q1845" s="30">
        <f t="shared" si="183"/>
        <v>5</v>
      </c>
      <c r="R1845" s="3">
        <f t="shared" si="184"/>
        <v>10</v>
      </c>
      <c r="S1845" s="3">
        <f t="shared" si="185"/>
        <v>10</v>
      </c>
      <c r="T1845" s="3">
        <f t="shared" si="186"/>
        <v>0</v>
      </c>
      <c r="U1845" s="29">
        <v>2</v>
      </c>
      <c r="V1845" s="10">
        <v>8</v>
      </c>
      <c r="W1845" s="32">
        <v>4</v>
      </c>
      <c r="X1845" s="29">
        <v>8</v>
      </c>
      <c r="Y1845" s="32">
        <v>5</v>
      </c>
      <c r="Z1845" s="32">
        <v>4</v>
      </c>
      <c r="AA1845" s="32">
        <v>1</v>
      </c>
      <c r="AB1845" s="34">
        <v>0</v>
      </c>
      <c r="AC1845" s="34">
        <v>0</v>
      </c>
      <c r="AD1845" s="34">
        <v>0</v>
      </c>
    </row>
    <row r="1846" spans="1:30" ht="12.75">
      <c r="A1846" s="11">
        <v>312500</v>
      </c>
      <c r="B1846" s="20" t="s">
        <v>870</v>
      </c>
      <c r="C1846" s="20" t="s">
        <v>4834</v>
      </c>
      <c r="D1846" s="20" t="s">
        <v>3738</v>
      </c>
      <c r="E1846" s="20" t="s">
        <v>3754</v>
      </c>
      <c r="F1846" s="20" t="s">
        <v>3426</v>
      </c>
      <c r="K1846" s="20" t="s">
        <v>4843</v>
      </c>
      <c r="L1846" s="20" t="s">
        <v>4844</v>
      </c>
      <c r="N1846" s="12">
        <f t="shared" si="188"/>
        <v>43</v>
      </c>
      <c r="O1846" s="12">
        <f t="shared" si="182"/>
        <v>17.20</v>
      </c>
      <c r="P1846" s="26">
        <v>5</v>
      </c>
      <c r="Q1846" s="30">
        <f t="shared" si="183"/>
        <v>5</v>
      </c>
      <c r="R1846" s="3">
        <f t="shared" si="184"/>
        <v>10</v>
      </c>
      <c r="S1846" s="3">
        <f t="shared" si="185"/>
        <v>10</v>
      </c>
      <c r="T1846" s="3">
        <f t="shared" si="186"/>
        <v>0</v>
      </c>
      <c r="U1846" s="29">
        <v>2</v>
      </c>
      <c r="V1846" s="10">
        <v>8</v>
      </c>
      <c r="W1846" s="32">
        <v>4</v>
      </c>
      <c r="X1846" s="29">
        <v>8</v>
      </c>
      <c r="Y1846" s="32">
        <v>5</v>
      </c>
      <c r="Z1846" s="32">
        <v>4</v>
      </c>
      <c r="AA1846" s="32">
        <v>1</v>
      </c>
      <c r="AB1846" s="34">
        <v>0</v>
      </c>
      <c r="AC1846" s="34">
        <v>0</v>
      </c>
      <c r="AD1846" s="34">
        <v>0</v>
      </c>
    </row>
    <row r="1847" spans="1:30" ht="12.75">
      <c r="A1847" s="11">
        <v>14087</v>
      </c>
      <c r="B1847" s="20" t="s">
        <v>870</v>
      </c>
      <c r="C1847" s="20" t="s">
        <v>4834</v>
      </c>
      <c r="D1847" s="20" t="s">
        <v>3738</v>
      </c>
      <c r="E1847" s="20" t="s">
        <v>3754</v>
      </c>
      <c r="F1847" s="20" t="s">
        <v>3426</v>
      </c>
      <c r="K1847" s="20" t="s">
        <v>4845</v>
      </c>
      <c r="L1847" s="20" t="s">
        <v>4846</v>
      </c>
      <c r="N1847" s="12">
        <f t="shared" si="188"/>
        <v>43</v>
      </c>
      <c r="O1847" s="12">
        <f t="shared" si="182"/>
        <v>17.20</v>
      </c>
      <c r="P1847" s="26">
        <v>5</v>
      </c>
      <c r="Q1847" s="30">
        <f t="shared" si="183"/>
        <v>5</v>
      </c>
      <c r="R1847" s="3">
        <f t="shared" si="184"/>
        <v>10</v>
      </c>
      <c r="S1847" s="3">
        <f t="shared" si="185"/>
        <v>10</v>
      </c>
      <c r="T1847" s="3">
        <f t="shared" si="186"/>
        <v>0</v>
      </c>
      <c r="U1847" s="29">
        <v>2</v>
      </c>
      <c r="V1847" s="10">
        <v>8</v>
      </c>
      <c r="W1847" s="32">
        <v>4</v>
      </c>
      <c r="X1847" s="29">
        <v>8</v>
      </c>
      <c r="Y1847" s="32">
        <v>5</v>
      </c>
      <c r="Z1847" s="32">
        <v>4</v>
      </c>
      <c r="AA1847" s="32">
        <v>1</v>
      </c>
      <c r="AB1847" s="34">
        <v>0</v>
      </c>
      <c r="AC1847" s="34">
        <v>0</v>
      </c>
      <c r="AD1847" s="34">
        <v>0</v>
      </c>
    </row>
    <row r="1848" spans="1:30" ht="12.75">
      <c r="A1848" s="11">
        <v>375000</v>
      </c>
      <c r="B1848" s="20" t="s">
        <v>870</v>
      </c>
      <c r="C1848" s="20" t="s">
        <v>4834</v>
      </c>
      <c r="D1848" s="20" t="s">
        <v>3738</v>
      </c>
      <c r="E1848" s="20" t="s">
        <v>3754</v>
      </c>
      <c r="F1848" s="20" t="s">
        <v>3426</v>
      </c>
      <c r="K1848" s="20" t="s">
        <v>2529</v>
      </c>
      <c r="L1848" s="20" t="s">
        <v>4842</v>
      </c>
      <c r="N1848" s="12">
        <f t="shared" si="188"/>
        <v>43</v>
      </c>
      <c r="O1848" s="12">
        <f t="shared" si="182"/>
        <v>17.20</v>
      </c>
      <c r="P1848" s="26">
        <v>5</v>
      </c>
      <c r="Q1848" s="30">
        <f t="shared" si="183"/>
        <v>5</v>
      </c>
      <c r="R1848" s="3">
        <f t="shared" si="184"/>
        <v>10</v>
      </c>
      <c r="S1848" s="3">
        <f t="shared" si="185"/>
        <v>10</v>
      </c>
      <c r="T1848" s="3">
        <f t="shared" si="186"/>
        <v>0</v>
      </c>
      <c r="U1848" s="29">
        <v>2</v>
      </c>
      <c r="V1848" s="10">
        <v>8</v>
      </c>
      <c r="W1848" s="32">
        <v>4</v>
      </c>
      <c r="X1848" s="29">
        <v>8</v>
      </c>
      <c r="Y1848" s="32">
        <v>5</v>
      </c>
      <c r="Z1848" s="32">
        <v>4</v>
      </c>
      <c r="AA1848" s="32">
        <v>1</v>
      </c>
      <c r="AB1848" s="34">
        <v>0</v>
      </c>
      <c r="AC1848" s="34">
        <v>0</v>
      </c>
      <c r="AD1848" s="34">
        <v>0</v>
      </c>
    </row>
    <row r="1849" spans="1:30" ht="12.75">
      <c r="A1849" s="11">
        <v>12500</v>
      </c>
      <c r="B1849" s="20" t="s">
        <v>870</v>
      </c>
      <c r="C1849" s="20" t="s">
        <v>3243</v>
      </c>
      <c r="D1849" s="20" t="s">
        <v>3738</v>
      </c>
      <c r="E1849" s="20" t="s">
        <v>3754</v>
      </c>
      <c r="F1849" s="20" t="s">
        <v>3426</v>
      </c>
      <c r="K1849" s="20" t="s">
        <v>755</v>
      </c>
      <c r="L1849" s="20" t="s">
        <v>3245</v>
      </c>
      <c r="N1849" s="12">
        <f t="shared" si="188"/>
        <v>41.50</v>
      </c>
      <c r="O1849" s="12">
        <f t="shared" si="182"/>
        <v>8.3000000000000007</v>
      </c>
      <c r="P1849" s="26">
        <v>10</v>
      </c>
      <c r="Q1849" s="30">
        <f t="shared" si="183"/>
        <v>5</v>
      </c>
      <c r="R1849" s="3">
        <f t="shared" si="184"/>
        <v>10</v>
      </c>
      <c r="S1849" s="3">
        <f t="shared" si="185"/>
        <v>10</v>
      </c>
      <c r="T1849" s="3">
        <f t="shared" si="186"/>
        <v>0</v>
      </c>
      <c r="U1849" s="29">
        <v>1</v>
      </c>
      <c r="V1849" s="10">
        <v>8</v>
      </c>
      <c r="W1849" s="32">
        <v>3</v>
      </c>
      <c r="X1849" s="29">
        <v>11</v>
      </c>
      <c r="Y1849" s="32">
        <v>5</v>
      </c>
      <c r="Z1849" s="32">
        <v>4</v>
      </c>
      <c r="AA1849" s="32">
        <v>1</v>
      </c>
      <c r="AB1849" s="34">
        <v>0</v>
      </c>
      <c r="AC1849" s="34">
        <v>0</v>
      </c>
      <c r="AD1849" s="34">
        <v>0</v>
      </c>
    </row>
    <row r="1850" spans="1:30" ht="12.75">
      <c r="A1850" s="11">
        <v>12</v>
      </c>
      <c r="B1850" s="20" t="s">
        <v>870</v>
      </c>
      <c r="C1850" s="20" t="s">
        <v>2612</v>
      </c>
      <c r="D1850" s="20" t="s">
        <v>3738</v>
      </c>
      <c r="E1850" s="20" t="s">
        <v>3754</v>
      </c>
      <c r="F1850" s="20" t="s">
        <v>3426</v>
      </c>
      <c r="K1850" s="20" t="s">
        <v>755</v>
      </c>
      <c r="L1850" s="20" t="s">
        <v>3427</v>
      </c>
      <c r="N1850" s="12">
        <f t="shared" si="188"/>
        <v>41.50</v>
      </c>
      <c r="O1850" s="12">
        <f t="shared" si="182"/>
        <v>8.3000000000000007</v>
      </c>
      <c r="P1850" s="26">
        <v>10</v>
      </c>
      <c r="Q1850" s="30">
        <f t="shared" si="183"/>
        <v>5</v>
      </c>
      <c r="R1850" s="3">
        <f t="shared" si="184"/>
        <v>10</v>
      </c>
      <c r="S1850" s="3">
        <f t="shared" si="185"/>
        <v>10</v>
      </c>
      <c r="T1850" s="3">
        <f t="shared" si="186"/>
        <v>0</v>
      </c>
      <c r="U1850" s="29">
        <v>1</v>
      </c>
      <c r="V1850" s="10">
        <v>8</v>
      </c>
      <c r="W1850" s="32">
        <v>3</v>
      </c>
      <c r="X1850" s="29">
        <v>11</v>
      </c>
      <c r="Y1850" s="32">
        <v>5</v>
      </c>
      <c r="Z1850" s="32">
        <v>4</v>
      </c>
      <c r="AA1850" s="32">
        <v>1</v>
      </c>
      <c r="AB1850" s="34">
        <v>0</v>
      </c>
      <c r="AC1850" s="34">
        <v>0</v>
      </c>
      <c r="AD1850" s="34">
        <v>0</v>
      </c>
    </row>
    <row r="1851" spans="1:30" ht="12.75">
      <c r="A1851" s="11">
        <v>12500</v>
      </c>
      <c r="B1851" s="20" t="s">
        <v>870</v>
      </c>
      <c r="C1851" s="20" t="s">
        <v>2344</v>
      </c>
      <c r="D1851" s="20" t="s">
        <v>3738</v>
      </c>
      <c r="E1851" s="20" t="s">
        <v>3754</v>
      </c>
      <c r="F1851" s="20" t="s">
        <v>3426</v>
      </c>
      <c r="K1851" s="20" t="s">
        <v>755</v>
      </c>
      <c r="L1851" s="20" t="s">
        <v>409</v>
      </c>
      <c r="N1851" s="12">
        <f t="shared" si="188"/>
        <v>41.50</v>
      </c>
      <c r="O1851" s="12">
        <f t="shared" si="182"/>
        <v>8.3000000000000007</v>
      </c>
      <c r="P1851" s="26">
        <v>10</v>
      </c>
      <c r="Q1851" s="30">
        <f t="shared" si="183"/>
        <v>5</v>
      </c>
      <c r="R1851" s="3">
        <f t="shared" si="184"/>
        <v>10</v>
      </c>
      <c r="S1851" s="3">
        <f t="shared" si="185"/>
        <v>10</v>
      </c>
      <c r="T1851" s="3">
        <f t="shared" si="186"/>
        <v>0</v>
      </c>
      <c r="U1851" s="29">
        <v>1</v>
      </c>
      <c r="V1851" s="10">
        <v>8</v>
      </c>
      <c r="W1851" s="32">
        <v>3</v>
      </c>
      <c r="X1851" s="29">
        <v>11</v>
      </c>
      <c r="Y1851" s="32">
        <v>5</v>
      </c>
      <c r="Z1851" s="32">
        <v>4</v>
      </c>
      <c r="AA1851" s="32">
        <v>1</v>
      </c>
      <c r="AB1851" s="34">
        <v>0</v>
      </c>
      <c r="AC1851" s="34">
        <v>0</v>
      </c>
      <c r="AD1851" s="34">
        <v>0</v>
      </c>
    </row>
    <row r="1852" spans="1:30" ht="12.75">
      <c r="A1852" s="11">
        <v>12500</v>
      </c>
      <c r="B1852" s="20" t="s">
        <v>870</v>
      </c>
      <c r="C1852" s="20" t="s">
        <v>2344</v>
      </c>
      <c r="D1852" s="20" t="s">
        <v>3738</v>
      </c>
      <c r="E1852" s="20" t="s">
        <v>3754</v>
      </c>
      <c r="F1852" s="20" t="s">
        <v>3426</v>
      </c>
      <c r="K1852" s="20" t="s">
        <v>755</v>
      </c>
      <c r="L1852" s="20" t="s">
        <v>410</v>
      </c>
      <c r="N1852" s="12">
        <f t="shared" si="188"/>
        <v>41.50</v>
      </c>
      <c r="O1852" s="12">
        <f t="shared" si="182"/>
        <v>8.3000000000000007</v>
      </c>
      <c r="P1852" s="26">
        <v>10</v>
      </c>
      <c r="Q1852" s="30">
        <f t="shared" si="183"/>
        <v>5</v>
      </c>
      <c r="R1852" s="3">
        <f t="shared" si="184"/>
        <v>10</v>
      </c>
      <c r="S1852" s="3">
        <f t="shared" si="185"/>
        <v>10</v>
      </c>
      <c r="T1852" s="3">
        <f t="shared" si="186"/>
        <v>0</v>
      </c>
      <c r="U1852" s="29">
        <v>1</v>
      </c>
      <c r="V1852" s="10">
        <v>8</v>
      </c>
      <c r="W1852" s="32">
        <v>3</v>
      </c>
      <c r="X1852" s="29">
        <v>11</v>
      </c>
      <c r="Y1852" s="32">
        <v>5</v>
      </c>
      <c r="Z1852" s="32">
        <v>4</v>
      </c>
      <c r="AA1852" s="32">
        <v>1</v>
      </c>
      <c r="AB1852" s="34">
        <v>0</v>
      </c>
      <c r="AC1852" s="34">
        <v>0</v>
      </c>
      <c r="AD1852" s="34">
        <v>0</v>
      </c>
    </row>
    <row r="1853" spans="1:30" ht="12.75">
      <c r="A1853" s="11">
        <v>12</v>
      </c>
      <c r="B1853" s="20" t="s">
        <v>870</v>
      </c>
      <c r="C1853" s="20" t="s">
        <v>2612</v>
      </c>
      <c r="D1853" s="20" t="s">
        <v>3738</v>
      </c>
      <c r="E1853" s="20" t="s">
        <v>3754</v>
      </c>
      <c r="F1853" s="20" t="s">
        <v>3426</v>
      </c>
      <c r="K1853" s="20" t="s">
        <v>755</v>
      </c>
      <c r="L1853" s="20" t="s">
        <v>3428</v>
      </c>
      <c r="N1853" s="12">
        <f t="shared" si="188"/>
        <v>41.50</v>
      </c>
      <c r="O1853" s="12">
        <f t="shared" si="182"/>
        <v>8.3000000000000007</v>
      </c>
      <c r="P1853" s="26">
        <v>10</v>
      </c>
      <c r="Q1853" s="30">
        <f t="shared" si="183"/>
        <v>5</v>
      </c>
      <c r="R1853" s="3">
        <f t="shared" si="184"/>
        <v>10</v>
      </c>
      <c r="S1853" s="3">
        <f t="shared" si="185"/>
        <v>10</v>
      </c>
      <c r="T1853" s="3">
        <f t="shared" si="186"/>
        <v>0</v>
      </c>
      <c r="U1853" s="29">
        <v>1</v>
      </c>
      <c r="V1853" s="10">
        <v>8</v>
      </c>
      <c r="W1853" s="32">
        <v>3</v>
      </c>
      <c r="X1853" s="29">
        <v>11</v>
      </c>
      <c r="Y1853" s="32">
        <v>5</v>
      </c>
      <c r="Z1853" s="32">
        <v>4</v>
      </c>
      <c r="AA1853" s="32">
        <v>1</v>
      </c>
      <c r="AB1853" s="34">
        <v>0</v>
      </c>
      <c r="AC1853" s="34">
        <v>0</v>
      </c>
      <c r="AD1853" s="34">
        <v>0</v>
      </c>
    </row>
    <row r="1854" spans="1:30" ht="12.75">
      <c r="A1854" s="11">
        <v>1375000</v>
      </c>
      <c r="B1854" s="20" t="s">
        <v>870</v>
      </c>
      <c r="C1854" s="20" t="s">
        <v>2494</v>
      </c>
      <c r="D1854" s="20" t="s">
        <v>3738</v>
      </c>
      <c r="E1854" s="20" t="s">
        <v>3754</v>
      </c>
      <c r="F1854" s="20" t="s">
        <v>3426</v>
      </c>
      <c r="K1854" s="20" t="s">
        <v>2529</v>
      </c>
      <c r="L1854" s="20" t="s">
        <v>2496</v>
      </c>
      <c r="N1854" s="12">
        <f t="shared" si="188"/>
        <v>41.50</v>
      </c>
      <c r="O1854" s="12">
        <f t="shared" si="182"/>
        <v>8.3000000000000007</v>
      </c>
      <c r="P1854" s="26">
        <v>10</v>
      </c>
      <c r="Q1854" s="30">
        <f t="shared" si="183"/>
        <v>5</v>
      </c>
      <c r="R1854" s="3">
        <f t="shared" si="184"/>
        <v>10</v>
      </c>
      <c r="S1854" s="3">
        <f t="shared" si="185"/>
        <v>10</v>
      </c>
      <c r="T1854" s="3">
        <f t="shared" si="186"/>
        <v>0</v>
      </c>
      <c r="U1854" s="29">
        <v>1</v>
      </c>
      <c r="V1854" s="10">
        <v>8</v>
      </c>
      <c r="W1854" s="32">
        <v>3</v>
      </c>
      <c r="X1854" s="29">
        <v>11</v>
      </c>
      <c r="Y1854" s="32">
        <v>5</v>
      </c>
      <c r="Z1854" s="32">
        <v>4</v>
      </c>
      <c r="AA1854" s="32">
        <v>1</v>
      </c>
      <c r="AB1854" s="34">
        <v>0</v>
      </c>
      <c r="AC1854" s="34">
        <v>0</v>
      </c>
      <c r="AD1854" s="34">
        <v>0</v>
      </c>
    </row>
    <row r="1855" spans="1:30" ht="12.75">
      <c r="A1855" s="11">
        <v>757</v>
      </c>
      <c r="B1855" s="20" t="s">
        <v>872</v>
      </c>
      <c r="D1855" s="20" t="s">
        <v>3738</v>
      </c>
      <c r="E1855" s="20" t="s">
        <v>3754</v>
      </c>
      <c r="F1855" s="20" t="s">
        <v>3426</v>
      </c>
      <c r="K1855" s="20" t="s">
        <v>755</v>
      </c>
      <c r="L1855" s="20" t="s">
        <v>1557</v>
      </c>
      <c r="N1855" s="12">
        <f t="shared" si="188"/>
        <v>41</v>
      </c>
      <c r="O1855" s="12">
        <f t="shared" si="182"/>
        <v>6.833333333333333</v>
      </c>
      <c r="P1855" s="26">
        <v>12</v>
      </c>
      <c r="Q1855" s="30">
        <f t="shared" si="183"/>
        <v>5</v>
      </c>
      <c r="R1855" s="3">
        <f t="shared" si="184"/>
        <v>10</v>
      </c>
      <c r="S1855" s="3">
        <f t="shared" si="185"/>
        <v>10</v>
      </c>
      <c r="T1855" s="3">
        <f t="shared" si="186"/>
        <v>0</v>
      </c>
      <c r="U1855" s="29">
        <v>1</v>
      </c>
      <c r="V1855" s="10">
        <v>7</v>
      </c>
      <c r="W1855" s="32">
        <v>3</v>
      </c>
      <c r="X1855" s="29">
        <v>15</v>
      </c>
      <c r="Y1855" s="32">
        <v>5</v>
      </c>
      <c r="Z1855" s="32">
        <v>4</v>
      </c>
      <c r="AA1855" s="32">
        <v>1</v>
      </c>
      <c r="AB1855" s="34">
        <v>0</v>
      </c>
      <c r="AC1855" s="34">
        <v>0</v>
      </c>
      <c r="AD1855" s="34">
        <v>0</v>
      </c>
    </row>
    <row r="1856" spans="1:30" ht="12.75">
      <c r="A1856" s="11">
        <v>13250</v>
      </c>
      <c r="B1856" s="20" t="s">
        <v>871</v>
      </c>
      <c r="C1856" s="20" t="s">
        <v>1174</v>
      </c>
      <c r="D1856" s="20" t="s">
        <v>3738</v>
      </c>
      <c r="E1856" s="20" t="s">
        <v>3754</v>
      </c>
      <c r="F1856" s="20" t="s">
        <v>3426</v>
      </c>
      <c r="K1856" s="20" t="s">
        <v>2901</v>
      </c>
      <c r="L1856" s="20" t="s">
        <v>1158</v>
      </c>
      <c r="N1856" s="12">
        <f t="shared" si="188"/>
        <v>33.75</v>
      </c>
      <c r="O1856" s="12">
        <f t="shared" si="182"/>
        <v>4.50</v>
      </c>
      <c r="P1856" s="26">
        <v>15</v>
      </c>
      <c r="Q1856" s="30">
        <f t="shared" si="183"/>
        <v>5</v>
      </c>
      <c r="R1856" s="3">
        <f t="shared" si="184"/>
        <v>8</v>
      </c>
      <c r="S1856" s="3">
        <f t="shared" si="185"/>
        <v>8</v>
      </c>
      <c r="T1856" s="3">
        <f t="shared" si="186"/>
        <v>0</v>
      </c>
      <c r="U1856" s="29">
        <v>1</v>
      </c>
      <c r="V1856" s="10">
        <v>7</v>
      </c>
      <c r="W1856" s="32">
        <v>2</v>
      </c>
      <c r="X1856" s="29">
        <v>7</v>
      </c>
      <c r="Y1856" s="32">
        <v>5</v>
      </c>
      <c r="Z1856" s="32">
        <v>2</v>
      </c>
      <c r="AA1856" s="32">
        <v>1</v>
      </c>
      <c r="AB1856" s="34">
        <v>0</v>
      </c>
      <c r="AC1856" s="34">
        <v>0</v>
      </c>
      <c r="AD1856" s="34">
        <v>0</v>
      </c>
    </row>
    <row r="1857" spans="1:30" ht="12.75">
      <c r="A1857" s="11">
        <v>57665</v>
      </c>
      <c r="B1857" s="20" t="s">
        <v>872</v>
      </c>
      <c r="D1857" s="20" t="s">
        <v>3738</v>
      </c>
      <c r="E1857" s="20" t="s">
        <v>3754</v>
      </c>
      <c r="F1857" s="20" t="s">
        <v>3426</v>
      </c>
      <c r="G1857" s="48" t="s">
        <v>8295</v>
      </c>
      <c r="H1857" s="71" t="s">
        <v>7812</v>
      </c>
      <c r="I1857" s="20" t="s">
        <v>1586</v>
      </c>
      <c r="J1857" s="20" t="s">
        <v>7812</v>
      </c>
      <c r="K1857" s="20" t="s">
        <v>2719</v>
      </c>
      <c r="L1857" s="20" t="s">
        <v>3919</v>
      </c>
      <c r="N1857" s="12">
        <f t="shared" si="188"/>
        <v>40.25</v>
      </c>
      <c r="O1857" s="12">
        <f t="shared" si="182"/>
        <v>11.50</v>
      </c>
      <c r="P1857" s="26">
        <v>7</v>
      </c>
      <c r="Q1857" s="30">
        <f t="shared" si="183"/>
        <v>4</v>
      </c>
      <c r="R1857" s="3">
        <f t="shared" si="184"/>
        <v>8</v>
      </c>
      <c r="S1857" s="3">
        <f t="shared" si="185"/>
        <v>8</v>
      </c>
      <c r="T1857" s="3">
        <f t="shared" si="186"/>
        <v>0</v>
      </c>
      <c r="U1857" s="29">
        <v>1</v>
      </c>
      <c r="V1857" s="10">
        <v>9</v>
      </c>
      <c r="W1857" s="32">
        <v>3</v>
      </c>
      <c r="X1857" s="29">
        <v>16</v>
      </c>
      <c r="Y1857" s="32">
        <v>4</v>
      </c>
      <c r="Z1857" s="32">
        <v>3</v>
      </c>
      <c r="AA1857" s="32">
        <v>1</v>
      </c>
      <c r="AB1857" s="34">
        <v>0</v>
      </c>
      <c r="AC1857" s="34">
        <v>0</v>
      </c>
      <c r="AD1857" s="34">
        <v>0</v>
      </c>
    </row>
    <row r="1858" spans="1:30" ht="12.75">
      <c r="A1858" s="11">
        <v>750000</v>
      </c>
      <c r="B1858" s="20" t="s">
        <v>868</v>
      </c>
      <c r="C1858" s="20" t="s">
        <v>7649</v>
      </c>
      <c r="D1858" s="20" t="s">
        <v>3738</v>
      </c>
      <c r="E1858" s="20" t="s">
        <v>3754</v>
      </c>
      <c r="F1858" s="20" t="s">
        <v>3426</v>
      </c>
      <c r="K1858" s="20" t="s">
        <v>2719</v>
      </c>
      <c r="L1858" s="20" t="s">
        <v>7430</v>
      </c>
      <c r="N1858" s="12">
        <f t="shared" si="188"/>
        <v>36</v>
      </c>
      <c r="O1858" s="12">
        <f t="shared" si="189" ref="O1858:O1921">N1858/(P1858*0.5)</f>
        <v>14.40</v>
      </c>
      <c r="P1858" s="26">
        <v>5</v>
      </c>
      <c r="Q1858" s="30">
        <f t="shared" si="190" ref="Q1858:Q1921">MAX(Y1858:AD1858)</f>
        <v>4</v>
      </c>
      <c r="R1858" s="3">
        <f t="shared" si="191" ref="R1858:R1921">SUM(Y1858:AD1858)</f>
        <v>7</v>
      </c>
      <c r="S1858" s="3">
        <f t="shared" si="192" ref="S1858:S1921">SUM(Y1858:AA1858)</f>
        <v>7</v>
      </c>
      <c r="T1858" s="3">
        <f t="shared" si="193" ref="T1858:T1921">SUM(AB1858:AD1858)</f>
        <v>0</v>
      </c>
      <c r="U1858" s="29">
        <v>1</v>
      </c>
      <c r="V1858" s="10">
        <v>8</v>
      </c>
      <c r="W1858" s="32">
        <v>3</v>
      </c>
      <c r="X1858" s="29">
        <v>13</v>
      </c>
      <c r="Y1858" s="32">
        <v>4</v>
      </c>
      <c r="Z1858" s="32">
        <v>2</v>
      </c>
      <c r="AA1858" s="32">
        <v>1</v>
      </c>
      <c r="AB1858" s="34">
        <v>0</v>
      </c>
      <c r="AC1858" s="34">
        <v>0</v>
      </c>
      <c r="AD1858" s="34">
        <v>0</v>
      </c>
    </row>
    <row r="1859" spans="1:30" ht="12.75">
      <c r="A1859" s="11">
        <v>143527</v>
      </c>
      <c r="B1859" s="20" t="s">
        <v>872</v>
      </c>
      <c r="D1859" s="20" t="s">
        <v>3738</v>
      </c>
      <c r="E1859" s="20" t="s">
        <v>3754</v>
      </c>
      <c r="F1859" s="20" t="s">
        <v>3426</v>
      </c>
      <c r="G1859" s="48" t="s">
        <v>8232</v>
      </c>
      <c r="J1859" s="20" t="s">
        <v>7812</v>
      </c>
      <c r="K1859" s="20" t="s">
        <v>2719</v>
      </c>
      <c r="L1859" s="20" t="s">
        <v>8149</v>
      </c>
      <c r="N1859" s="12">
        <f t="shared" si="188"/>
        <v>40.25</v>
      </c>
      <c r="O1859" s="12">
        <f t="shared" si="189"/>
        <v>13.416666666666666</v>
      </c>
      <c r="P1859" s="26">
        <v>6</v>
      </c>
      <c r="Q1859" s="30">
        <f t="shared" si="190"/>
        <v>4</v>
      </c>
      <c r="R1859" s="3">
        <f t="shared" si="191"/>
        <v>8</v>
      </c>
      <c r="S1859" s="3">
        <f t="shared" si="192"/>
        <v>8</v>
      </c>
      <c r="T1859" s="3">
        <f t="shared" si="193"/>
        <v>0</v>
      </c>
      <c r="U1859" s="29">
        <v>1</v>
      </c>
      <c r="V1859" s="10">
        <v>8</v>
      </c>
      <c r="W1859" s="32">
        <v>4</v>
      </c>
      <c r="X1859" s="29">
        <v>17</v>
      </c>
      <c r="Y1859" s="32">
        <v>4</v>
      </c>
      <c r="Z1859" s="32">
        <v>3</v>
      </c>
      <c r="AA1859" s="32">
        <v>1</v>
      </c>
      <c r="AB1859" s="34">
        <v>0</v>
      </c>
      <c r="AC1859" s="34">
        <v>0</v>
      </c>
      <c r="AD1859" s="34">
        <v>0</v>
      </c>
    </row>
    <row r="1860" spans="1:30" ht="12.75">
      <c r="A1860" s="11">
        <v>3499</v>
      </c>
      <c r="B1860" s="20" t="s">
        <v>870</v>
      </c>
      <c r="C1860" s="20" t="s">
        <v>2612</v>
      </c>
      <c r="D1860" s="20" t="s">
        <v>3738</v>
      </c>
      <c r="E1860" s="20" t="s">
        <v>3754</v>
      </c>
      <c r="F1860" s="20" t="s">
        <v>3426</v>
      </c>
      <c r="K1860" s="20" t="s">
        <v>755</v>
      </c>
      <c r="L1860" s="20" t="s">
        <v>2614</v>
      </c>
      <c r="N1860" s="12">
        <f t="shared" si="188"/>
        <v>39</v>
      </c>
      <c r="O1860" s="12">
        <f t="shared" si="189"/>
        <v>7.80</v>
      </c>
      <c r="P1860" s="26">
        <v>10</v>
      </c>
      <c r="Q1860" s="30">
        <f t="shared" si="190"/>
        <v>4</v>
      </c>
      <c r="R1860" s="3">
        <f t="shared" si="191"/>
        <v>9</v>
      </c>
      <c r="S1860" s="3">
        <f t="shared" si="192"/>
        <v>9</v>
      </c>
      <c r="T1860" s="3">
        <f t="shared" si="193"/>
        <v>0</v>
      </c>
      <c r="U1860" s="29">
        <v>1</v>
      </c>
      <c r="V1860" s="10">
        <v>8</v>
      </c>
      <c r="W1860" s="32">
        <v>3</v>
      </c>
      <c r="X1860" s="29">
        <v>9</v>
      </c>
      <c r="Y1860" s="32">
        <v>4</v>
      </c>
      <c r="Z1860" s="32">
        <v>4</v>
      </c>
      <c r="AA1860" s="32">
        <v>1</v>
      </c>
      <c r="AB1860" s="34">
        <v>0</v>
      </c>
      <c r="AC1860" s="34">
        <v>0</v>
      </c>
      <c r="AD1860" s="34">
        <v>0</v>
      </c>
    </row>
    <row r="1861" spans="1:30" ht="12.75">
      <c r="A1861" s="11">
        <v>2343</v>
      </c>
      <c r="B1861" s="20" t="s">
        <v>870</v>
      </c>
      <c r="C1861" s="20" t="s">
        <v>2612</v>
      </c>
      <c r="D1861" s="20" t="s">
        <v>3738</v>
      </c>
      <c r="E1861" s="20" t="s">
        <v>3754</v>
      </c>
      <c r="F1861" s="20" t="s">
        <v>3426</v>
      </c>
      <c r="K1861" s="20" t="s">
        <v>755</v>
      </c>
      <c r="L1861" s="20" t="s">
        <v>2613</v>
      </c>
      <c r="N1861" s="12">
        <f t="shared" si="188"/>
        <v>39</v>
      </c>
      <c r="O1861" s="12">
        <f t="shared" si="189"/>
        <v>7.80</v>
      </c>
      <c r="P1861" s="26">
        <v>10</v>
      </c>
      <c r="Q1861" s="30">
        <f t="shared" si="190"/>
        <v>4</v>
      </c>
      <c r="R1861" s="3">
        <f t="shared" si="191"/>
        <v>9</v>
      </c>
      <c r="S1861" s="3">
        <f t="shared" si="192"/>
        <v>9</v>
      </c>
      <c r="T1861" s="3">
        <f t="shared" si="193"/>
        <v>0</v>
      </c>
      <c r="U1861" s="29">
        <v>1</v>
      </c>
      <c r="V1861" s="10">
        <v>8</v>
      </c>
      <c r="W1861" s="32">
        <v>3</v>
      </c>
      <c r="X1861" s="29">
        <v>9</v>
      </c>
      <c r="Y1861" s="32">
        <v>4</v>
      </c>
      <c r="Z1861" s="32">
        <v>4</v>
      </c>
      <c r="AA1861" s="32">
        <v>1</v>
      </c>
      <c r="AB1861" s="34">
        <v>0</v>
      </c>
      <c r="AC1861" s="34">
        <v>0</v>
      </c>
      <c r="AD1861" s="34">
        <v>0</v>
      </c>
    </row>
    <row r="1862" spans="1:30" ht="12.75">
      <c r="A1862" s="11">
        <v>2500</v>
      </c>
      <c r="B1862" s="20" t="s">
        <v>870</v>
      </c>
      <c r="C1862" s="20" t="s">
        <v>2612</v>
      </c>
      <c r="D1862" s="20" t="s">
        <v>3738</v>
      </c>
      <c r="E1862" s="20" t="s">
        <v>3754</v>
      </c>
      <c r="F1862" s="20" t="s">
        <v>3426</v>
      </c>
      <c r="K1862" s="20" t="s">
        <v>755</v>
      </c>
      <c r="L1862" s="20" t="s">
        <v>2616</v>
      </c>
      <c r="N1862" s="12">
        <f t="shared" si="188"/>
        <v>39</v>
      </c>
      <c r="O1862" s="12">
        <f t="shared" si="189"/>
        <v>7.80</v>
      </c>
      <c r="P1862" s="26">
        <v>10</v>
      </c>
      <c r="Q1862" s="30">
        <f t="shared" si="190"/>
        <v>4</v>
      </c>
      <c r="R1862" s="3">
        <f t="shared" si="191"/>
        <v>9</v>
      </c>
      <c r="S1862" s="3">
        <f t="shared" si="192"/>
        <v>9</v>
      </c>
      <c r="T1862" s="3">
        <f t="shared" si="193"/>
        <v>0</v>
      </c>
      <c r="U1862" s="29">
        <v>1</v>
      </c>
      <c r="V1862" s="10">
        <v>8</v>
      </c>
      <c r="W1862" s="32">
        <v>3</v>
      </c>
      <c r="X1862" s="29">
        <v>9</v>
      </c>
      <c r="Y1862" s="32">
        <v>4</v>
      </c>
      <c r="Z1862" s="32">
        <v>4</v>
      </c>
      <c r="AA1862" s="32">
        <v>1</v>
      </c>
      <c r="AB1862" s="34">
        <v>0</v>
      </c>
      <c r="AC1862" s="34">
        <v>0</v>
      </c>
      <c r="AD1862" s="34">
        <v>0</v>
      </c>
    </row>
    <row r="1863" spans="1:30" ht="12.75">
      <c r="A1863" s="11">
        <v>2500</v>
      </c>
      <c r="B1863" s="20" t="s">
        <v>870</v>
      </c>
      <c r="C1863" s="20" t="s">
        <v>2612</v>
      </c>
      <c r="D1863" s="20" t="s">
        <v>3738</v>
      </c>
      <c r="E1863" s="20" t="s">
        <v>3754</v>
      </c>
      <c r="F1863" s="20" t="s">
        <v>3426</v>
      </c>
      <c r="K1863" s="20" t="s">
        <v>755</v>
      </c>
      <c r="L1863" s="20" t="s">
        <v>2615</v>
      </c>
      <c r="N1863" s="12">
        <f t="shared" si="188"/>
        <v>39</v>
      </c>
      <c r="O1863" s="12">
        <f t="shared" si="189"/>
        <v>7.80</v>
      </c>
      <c r="P1863" s="26">
        <v>10</v>
      </c>
      <c r="Q1863" s="30">
        <f t="shared" si="190"/>
        <v>4</v>
      </c>
      <c r="R1863" s="3">
        <f t="shared" si="191"/>
        <v>9</v>
      </c>
      <c r="S1863" s="3">
        <f t="shared" si="192"/>
        <v>9</v>
      </c>
      <c r="T1863" s="3">
        <f t="shared" si="193"/>
        <v>0</v>
      </c>
      <c r="U1863" s="29">
        <v>1</v>
      </c>
      <c r="V1863" s="10">
        <v>8</v>
      </c>
      <c r="W1863" s="32">
        <v>3</v>
      </c>
      <c r="X1863" s="29">
        <v>9</v>
      </c>
      <c r="Y1863" s="32">
        <v>4</v>
      </c>
      <c r="Z1863" s="32">
        <v>4</v>
      </c>
      <c r="AA1863" s="32">
        <v>1</v>
      </c>
      <c r="AB1863" s="34">
        <v>0</v>
      </c>
      <c r="AC1863" s="34">
        <v>0</v>
      </c>
      <c r="AD1863" s="34">
        <v>0</v>
      </c>
    </row>
    <row r="1864" spans="1:30" ht="12.75">
      <c r="A1864" s="11">
        <v>8750</v>
      </c>
      <c r="B1864" s="20" t="s">
        <v>870</v>
      </c>
      <c r="C1864" s="20" t="s">
        <v>3004</v>
      </c>
      <c r="D1864" s="20" t="s">
        <v>3738</v>
      </c>
      <c r="E1864" s="20" t="s">
        <v>3754</v>
      </c>
      <c r="F1864" s="20" t="s">
        <v>3426</v>
      </c>
      <c r="K1864" s="20" t="s">
        <v>755</v>
      </c>
      <c r="L1864" s="20" t="s">
        <v>3000</v>
      </c>
      <c r="N1864" s="12">
        <f t="shared" si="188"/>
        <v>39</v>
      </c>
      <c r="O1864" s="12">
        <f t="shared" si="189"/>
        <v>7.80</v>
      </c>
      <c r="P1864" s="26">
        <v>10</v>
      </c>
      <c r="Q1864" s="30">
        <f t="shared" si="190"/>
        <v>4</v>
      </c>
      <c r="R1864" s="3">
        <f t="shared" si="191"/>
        <v>9</v>
      </c>
      <c r="S1864" s="3">
        <f t="shared" si="192"/>
        <v>9</v>
      </c>
      <c r="T1864" s="3">
        <f t="shared" si="193"/>
        <v>0</v>
      </c>
      <c r="U1864" s="29">
        <v>1</v>
      </c>
      <c r="V1864" s="10">
        <v>8</v>
      </c>
      <c r="W1864" s="32">
        <v>3</v>
      </c>
      <c r="X1864" s="29">
        <v>9</v>
      </c>
      <c r="Y1864" s="32">
        <v>4</v>
      </c>
      <c r="Z1864" s="32">
        <v>4</v>
      </c>
      <c r="AA1864" s="32">
        <v>1</v>
      </c>
      <c r="AB1864" s="34">
        <v>0</v>
      </c>
      <c r="AC1864" s="34">
        <v>0</v>
      </c>
      <c r="AD1864" s="34">
        <v>0</v>
      </c>
    </row>
    <row r="1865" spans="1:30" ht="12.75">
      <c r="A1865" s="11">
        <v>2343</v>
      </c>
      <c r="B1865" s="20" t="s">
        <v>870</v>
      </c>
      <c r="C1865" s="20" t="s">
        <v>2612</v>
      </c>
      <c r="D1865" s="20" t="s">
        <v>3738</v>
      </c>
      <c r="E1865" s="20" t="s">
        <v>3754</v>
      </c>
      <c r="F1865" s="20" t="s">
        <v>3426</v>
      </c>
      <c r="K1865" s="20" t="s">
        <v>755</v>
      </c>
      <c r="L1865" s="20" t="s">
        <v>2617</v>
      </c>
      <c r="N1865" s="12">
        <f t="shared" si="188"/>
        <v>39</v>
      </c>
      <c r="O1865" s="12">
        <f t="shared" si="189"/>
        <v>7.80</v>
      </c>
      <c r="P1865" s="26">
        <v>10</v>
      </c>
      <c r="Q1865" s="30">
        <f t="shared" si="190"/>
        <v>4</v>
      </c>
      <c r="R1865" s="3">
        <f t="shared" si="191"/>
        <v>9</v>
      </c>
      <c r="S1865" s="3">
        <f t="shared" si="192"/>
        <v>9</v>
      </c>
      <c r="T1865" s="3">
        <f t="shared" si="193"/>
        <v>0</v>
      </c>
      <c r="U1865" s="29">
        <v>1</v>
      </c>
      <c r="V1865" s="10">
        <v>8</v>
      </c>
      <c r="W1865" s="32">
        <v>3</v>
      </c>
      <c r="X1865" s="29">
        <v>9</v>
      </c>
      <c r="Y1865" s="32">
        <v>4</v>
      </c>
      <c r="Z1865" s="32">
        <v>4</v>
      </c>
      <c r="AA1865" s="32">
        <v>1</v>
      </c>
      <c r="AB1865" s="34">
        <v>0</v>
      </c>
      <c r="AC1865" s="34">
        <v>0</v>
      </c>
      <c r="AD1865" s="34">
        <v>0</v>
      </c>
    </row>
    <row r="1866" spans="1:30" ht="12.75">
      <c r="A1866" s="11">
        <v>250</v>
      </c>
      <c r="B1866" s="20" t="s">
        <v>873</v>
      </c>
      <c r="D1866" s="20" t="s">
        <v>3738</v>
      </c>
      <c r="E1866" s="20" t="s">
        <v>3754</v>
      </c>
      <c r="F1866" s="20" t="s">
        <v>3426</v>
      </c>
      <c r="K1866" s="20" t="s">
        <v>755</v>
      </c>
      <c r="L1866" s="20" t="s">
        <v>1624</v>
      </c>
      <c r="N1866" s="12">
        <f t="shared" si="188"/>
        <v>33.25</v>
      </c>
      <c r="O1866" s="12">
        <f t="shared" si="189"/>
        <v>6.65</v>
      </c>
      <c r="P1866" s="26">
        <v>10</v>
      </c>
      <c r="Q1866" s="30">
        <f t="shared" si="190"/>
        <v>4</v>
      </c>
      <c r="R1866" s="3">
        <f t="shared" si="191"/>
        <v>7</v>
      </c>
      <c r="S1866" s="3">
        <f t="shared" si="192"/>
        <v>7</v>
      </c>
      <c r="T1866" s="3">
        <f t="shared" si="193"/>
        <v>0</v>
      </c>
      <c r="U1866" s="29">
        <v>1</v>
      </c>
      <c r="V1866" s="10">
        <v>8</v>
      </c>
      <c r="W1866" s="32">
        <v>2</v>
      </c>
      <c r="X1866" s="29">
        <v>7</v>
      </c>
      <c r="Y1866" s="32">
        <v>4</v>
      </c>
      <c r="Z1866" s="32">
        <v>2</v>
      </c>
      <c r="AA1866" s="32">
        <v>1</v>
      </c>
      <c r="AB1866" s="34">
        <v>0</v>
      </c>
      <c r="AC1866" s="34">
        <v>0</v>
      </c>
      <c r="AD1866" s="34">
        <v>0</v>
      </c>
    </row>
    <row r="1867" spans="2:30" ht="12.75">
      <c r="B1867" s="20" t="s">
        <v>869</v>
      </c>
      <c r="C1867" s="20" t="s">
        <v>738</v>
      </c>
      <c r="D1867" s="20" t="s">
        <v>3738</v>
      </c>
      <c r="E1867" s="20" t="s">
        <v>3754</v>
      </c>
      <c r="F1867" s="20" t="s">
        <v>3426</v>
      </c>
      <c r="K1867" s="20" t="s">
        <v>2847</v>
      </c>
      <c r="L1867" s="20" t="s">
        <v>211</v>
      </c>
      <c r="N1867" s="12">
        <f t="shared" si="188"/>
        <v>33.25</v>
      </c>
      <c r="O1867" s="12">
        <f t="shared" si="189"/>
        <v>6.65</v>
      </c>
      <c r="P1867" s="26">
        <v>10</v>
      </c>
      <c r="Q1867" s="30">
        <f t="shared" si="190"/>
        <v>4</v>
      </c>
      <c r="R1867" s="3">
        <f t="shared" si="191"/>
        <v>7</v>
      </c>
      <c r="S1867" s="3">
        <f t="shared" si="192"/>
        <v>7</v>
      </c>
      <c r="T1867" s="3">
        <f t="shared" si="193"/>
        <v>0</v>
      </c>
      <c r="U1867" s="29">
        <v>1</v>
      </c>
      <c r="V1867" s="10">
        <v>8</v>
      </c>
      <c r="W1867" s="32">
        <v>2</v>
      </c>
      <c r="X1867" s="29">
        <v>7</v>
      </c>
      <c r="Y1867" s="32">
        <v>4</v>
      </c>
      <c r="Z1867" s="32">
        <v>2</v>
      </c>
      <c r="AA1867" s="32">
        <v>1</v>
      </c>
      <c r="AB1867" s="34">
        <v>0</v>
      </c>
      <c r="AC1867" s="34">
        <v>0</v>
      </c>
      <c r="AD1867" s="34">
        <v>0</v>
      </c>
    </row>
    <row r="1868" spans="1:30" ht="12.75">
      <c r="A1868" s="11">
        <v>25000</v>
      </c>
      <c r="B1868" s="20" t="s">
        <v>870</v>
      </c>
      <c r="C1868" s="20" t="s">
        <v>1994</v>
      </c>
      <c r="D1868" s="20" t="s">
        <v>3738</v>
      </c>
      <c r="E1868" s="20" t="s">
        <v>3754</v>
      </c>
      <c r="F1868" s="20" t="s">
        <v>3426</v>
      </c>
      <c r="K1868" s="20" t="s">
        <v>2799</v>
      </c>
      <c r="L1868" s="20" t="s">
        <v>2008</v>
      </c>
      <c r="N1868" s="12">
        <f t="shared" si="188"/>
        <v>33.25</v>
      </c>
      <c r="O1868" s="12">
        <f t="shared" si="189"/>
        <v>6.65</v>
      </c>
      <c r="P1868" s="26">
        <v>10</v>
      </c>
      <c r="Q1868" s="30">
        <f t="shared" si="190"/>
        <v>4</v>
      </c>
      <c r="R1868" s="3">
        <f t="shared" si="191"/>
        <v>7</v>
      </c>
      <c r="S1868" s="3">
        <f t="shared" si="192"/>
        <v>7</v>
      </c>
      <c r="T1868" s="3">
        <f t="shared" si="193"/>
        <v>0</v>
      </c>
      <c r="U1868" s="29">
        <v>1</v>
      </c>
      <c r="V1868" s="10">
        <v>8</v>
      </c>
      <c r="W1868" s="32">
        <v>2</v>
      </c>
      <c r="X1868" s="29">
        <v>7</v>
      </c>
      <c r="Y1868" s="32">
        <v>4</v>
      </c>
      <c r="Z1868" s="32">
        <v>2</v>
      </c>
      <c r="AA1868" s="32">
        <v>1</v>
      </c>
      <c r="AB1868" s="34">
        <v>0</v>
      </c>
      <c r="AC1868" s="34">
        <v>0</v>
      </c>
      <c r="AD1868" s="34">
        <v>0</v>
      </c>
    </row>
    <row r="1869" spans="1:30" ht="12.75">
      <c r="A1869" s="11">
        <v>31250</v>
      </c>
      <c r="B1869" s="20" t="s">
        <v>870</v>
      </c>
      <c r="C1869" s="20" t="s">
        <v>1994</v>
      </c>
      <c r="D1869" s="20" t="s">
        <v>3738</v>
      </c>
      <c r="E1869" s="20" t="s">
        <v>3754</v>
      </c>
      <c r="F1869" s="20" t="s">
        <v>3426</v>
      </c>
      <c r="K1869" s="20" t="s">
        <v>2799</v>
      </c>
      <c r="L1869" s="20" t="s">
        <v>2007</v>
      </c>
      <c r="N1869" s="12">
        <f t="shared" si="188"/>
        <v>33.25</v>
      </c>
      <c r="O1869" s="12">
        <f t="shared" si="189"/>
        <v>6.65</v>
      </c>
      <c r="P1869" s="26">
        <v>10</v>
      </c>
      <c r="Q1869" s="30">
        <f t="shared" si="190"/>
        <v>4</v>
      </c>
      <c r="R1869" s="3">
        <f t="shared" si="191"/>
        <v>7</v>
      </c>
      <c r="S1869" s="3">
        <f t="shared" si="192"/>
        <v>7</v>
      </c>
      <c r="T1869" s="3">
        <f t="shared" si="193"/>
        <v>0</v>
      </c>
      <c r="U1869" s="29">
        <v>1</v>
      </c>
      <c r="V1869" s="10">
        <v>8</v>
      </c>
      <c r="W1869" s="32">
        <v>2</v>
      </c>
      <c r="X1869" s="29">
        <v>7</v>
      </c>
      <c r="Y1869" s="32">
        <v>4</v>
      </c>
      <c r="Z1869" s="32">
        <v>2</v>
      </c>
      <c r="AA1869" s="32">
        <v>1</v>
      </c>
      <c r="AB1869" s="34">
        <v>0</v>
      </c>
      <c r="AC1869" s="34">
        <v>0</v>
      </c>
      <c r="AD1869" s="34">
        <v>0</v>
      </c>
    </row>
    <row r="1870" spans="1:30" ht="12.75">
      <c r="A1870" s="11">
        <v>25000</v>
      </c>
      <c r="B1870" s="20" t="s">
        <v>870</v>
      </c>
      <c r="C1870" s="20" t="s">
        <v>1994</v>
      </c>
      <c r="D1870" s="20" t="s">
        <v>3738</v>
      </c>
      <c r="E1870" s="20" t="s">
        <v>3754</v>
      </c>
      <c r="F1870" s="20" t="s">
        <v>3426</v>
      </c>
      <c r="K1870" s="20" t="s">
        <v>2799</v>
      </c>
      <c r="L1870" s="20" t="s">
        <v>2006</v>
      </c>
      <c r="N1870" s="12">
        <f t="shared" si="188"/>
        <v>33.25</v>
      </c>
      <c r="O1870" s="12">
        <f t="shared" si="189"/>
        <v>6.65</v>
      </c>
      <c r="P1870" s="26">
        <v>10</v>
      </c>
      <c r="Q1870" s="30">
        <f t="shared" si="190"/>
        <v>4</v>
      </c>
      <c r="R1870" s="3">
        <f t="shared" si="191"/>
        <v>7</v>
      </c>
      <c r="S1870" s="3">
        <f t="shared" si="192"/>
        <v>7</v>
      </c>
      <c r="T1870" s="3">
        <f t="shared" si="193"/>
        <v>0</v>
      </c>
      <c r="U1870" s="29">
        <v>1</v>
      </c>
      <c r="V1870" s="10">
        <v>8</v>
      </c>
      <c r="W1870" s="32">
        <v>2</v>
      </c>
      <c r="X1870" s="29">
        <v>7</v>
      </c>
      <c r="Y1870" s="32">
        <v>4</v>
      </c>
      <c r="Z1870" s="32">
        <v>2</v>
      </c>
      <c r="AA1870" s="32">
        <v>1</v>
      </c>
      <c r="AB1870" s="34">
        <v>0</v>
      </c>
      <c r="AC1870" s="34">
        <v>0</v>
      </c>
      <c r="AD1870" s="34">
        <v>0</v>
      </c>
    </row>
    <row r="1871" spans="1:30" ht="12.75">
      <c r="A1871" s="11">
        <v>6250</v>
      </c>
      <c r="B1871" s="20" t="s">
        <v>870</v>
      </c>
      <c r="C1871" s="20" t="s">
        <v>3074</v>
      </c>
      <c r="D1871" s="20" t="s">
        <v>3738</v>
      </c>
      <c r="E1871" s="20" t="s">
        <v>3754</v>
      </c>
      <c r="F1871" s="20" t="s">
        <v>3426</v>
      </c>
      <c r="K1871" s="20" t="s">
        <v>755</v>
      </c>
      <c r="L1871" s="20" t="s">
        <v>3078</v>
      </c>
      <c r="N1871" s="12">
        <f t="shared" si="188"/>
        <v>33.25</v>
      </c>
      <c r="O1871" s="12">
        <f t="shared" si="189"/>
        <v>6.65</v>
      </c>
      <c r="P1871" s="26">
        <v>10</v>
      </c>
      <c r="Q1871" s="30">
        <f t="shared" si="190"/>
        <v>4</v>
      </c>
      <c r="R1871" s="3">
        <f t="shared" si="191"/>
        <v>7</v>
      </c>
      <c r="S1871" s="3">
        <f t="shared" si="192"/>
        <v>7</v>
      </c>
      <c r="T1871" s="3">
        <f t="shared" si="193"/>
        <v>0</v>
      </c>
      <c r="U1871" s="29">
        <v>1</v>
      </c>
      <c r="V1871" s="10">
        <v>8</v>
      </c>
      <c r="W1871" s="32">
        <v>2</v>
      </c>
      <c r="X1871" s="29">
        <v>7</v>
      </c>
      <c r="Y1871" s="32">
        <v>4</v>
      </c>
      <c r="Z1871" s="32">
        <v>2</v>
      </c>
      <c r="AA1871" s="32">
        <v>1</v>
      </c>
      <c r="AB1871" s="34">
        <v>0</v>
      </c>
      <c r="AC1871" s="34">
        <v>0</v>
      </c>
      <c r="AD1871" s="34">
        <v>0</v>
      </c>
    </row>
    <row r="1872" spans="1:30" ht="12.75">
      <c r="A1872" s="11">
        <v>6250</v>
      </c>
      <c r="B1872" s="20" t="s">
        <v>870</v>
      </c>
      <c r="C1872" s="20" t="s">
        <v>3074</v>
      </c>
      <c r="D1872" s="20" t="s">
        <v>3738</v>
      </c>
      <c r="E1872" s="20" t="s">
        <v>3754</v>
      </c>
      <c r="F1872" s="20" t="s">
        <v>3426</v>
      </c>
      <c r="K1872" s="20" t="s">
        <v>755</v>
      </c>
      <c r="L1872" s="20" t="s">
        <v>3077</v>
      </c>
      <c r="N1872" s="12">
        <f t="shared" si="188"/>
        <v>33.25</v>
      </c>
      <c r="O1872" s="12">
        <f t="shared" si="189"/>
        <v>6.65</v>
      </c>
      <c r="P1872" s="26">
        <v>10</v>
      </c>
      <c r="Q1872" s="30">
        <f t="shared" si="190"/>
        <v>4</v>
      </c>
      <c r="R1872" s="3">
        <f t="shared" si="191"/>
        <v>7</v>
      </c>
      <c r="S1872" s="3">
        <f t="shared" si="192"/>
        <v>7</v>
      </c>
      <c r="T1872" s="3">
        <f t="shared" si="193"/>
        <v>0</v>
      </c>
      <c r="U1872" s="29">
        <v>1</v>
      </c>
      <c r="V1872" s="10">
        <v>8</v>
      </c>
      <c r="W1872" s="32">
        <v>2</v>
      </c>
      <c r="X1872" s="29">
        <v>7</v>
      </c>
      <c r="Y1872" s="32">
        <v>4</v>
      </c>
      <c r="Z1872" s="32">
        <v>2</v>
      </c>
      <c r="AA1872" s="32">
        <v>1</v>
      </c>
      <c r="AB1872" s="34">
        <v>0</v>
      </c>
      <c r="AC1872" s="34">
        <v>0</v>
      </c>
      <c r="AD1872" s="34">
        <v>0</v>
      </c>
    </row>
    <row r="1873" spans="1:30" ht="12.75">
      <c r="A1873" s="11">
        <v>31250</v>
      </c>
      <c r="B1873" s="20" t="s">
        <v>870</v>
      </c>
      <c r="C1873" s="20" t="s">
        <v>1994</v>
      </c>
      <c r="D1873" s="20" t="s">
        <v>3738</v>
      </c>
      <c r="E1873" s="20" t="s">
        <v>3754</v>
      </c>
      <c r="F1873" s="20" t="s">
        <v>3426</v>
      </c>
      <c r="K1873" s="20" t="s">
        <v>755</v>
      </c>
      <c r="L1873" s="20" t="s">
        <v>2004</v>
      </c>
      <c r="N1873" s="12">
        <f t="shared" si="188"/>
        <v>33.25</v>
      </c>
      <c r="O1873" s="12">
        <f t="shared" si="189"/>
        <v>6.65</v>
      </c>
      <c r="P1873" s="26">
        <v>10</v>
      </c>
      <c r="Q1873" s="30">
        <f t="shared" si="190"/>
        <v>4</v>
      </c>
      <c r="R1873" s="3">
        <f t="shared" si="191"/>
        <v>7</v>
      </c>
      <c r="S1873" s="3">
        <f t="shared" si="192"/>
        <v>7</v>
      </c>
      <c r="T1873" s="3">
        <f t="shared" si="193"/>
        <v>0</v>
      </c>
      <c r="U1873" s="29">
        <v>1</v>
      </c>
      <c r="V1873" s="10">
        <v>8</v>
      </c>
      <c r="W1873" s="32">
        <v>2</v>
      </c>
      <c r="X1873" s="29">
        <v>7</v>
      </c>
      <c r="Y1873" s="32">
        <v>4</v>
      </c>
      <c r="Z1873" s="32">
        <v>2</v>
      </c>
      <c r="AA1873" s="32">
        <v>1</v>
      </c>
      <c r="AB1873" s="34">
        <v>0</v>
      </c>
      <c r="AC1873" s="34">
        <v>0</v>
      </c>
      <c r="AD1873" s="34">
        <v>0</v>
      </c>
    </row>
    <row r="1874" spans="1:30" ht="12.75">
      <c r="A1874" s="11">
        <v>125000</v>
      </c>
      <c r="B1874" s="20" t="s">
        <v>870</v>
      </c>
      <c r="C1874" s="20" t="s">
        <v>4852</v>
      </c>
      <c r="D1874" s="20" t="s">
        <v>3738</v>
      </c>
      <c r="E1874" s="20" t="s">
        <v>3754</v>
      </c>
      <c r="F1874" s="20" t="s">
        <v>3426</v>
      </c>
      <c r="K1874" s="20" t="s">
        <v>755</v>
      </c>
      <c r="L1874" s="20" t="s">
        <v>2721</v>
      </c>
      <c r="N1874" s="12">
        <f t="shared" si="188"/>
        <v>33.25</v>
      </c>
      <c r="O1874" s="12">
        <f t="shared" si="189"/>
        <v>6.65</v>
      </c>
      <c r="P1874" s="26">
        <v>10</v>
      </c>
      <c r="Q1874" s="30">
        <f t="shared" si="190"/>
        <v>4</v>
      </c>
      <c r="R1874" s="3">
        <f t="shared" si="191"/>
        <v>7</v>
      </c>
      <c r="S1874" s="3">
        <f t="shared" si="192"/>
        <v>7</v>
      </c>
      <c r="T1874" s="3">
        <f t="shared" si="193"/>
        <v>0</v>
      </c>
      <c r="U1874" s="29">
        <v>1</v>
      </c>
      <c r="V1874" s="10">
        <v>8</v>
      </c>
      <c r="W1874" s="32">
        <v>2</v>
      </c>
      <c r="X1874" s="29">
        <v>7</v>
      </c>
      <c r="Y1874" s="32">
        <v>4</v>
      </c>
      <c r="Z1874" s="32">
        <v>2</v>
      </c>
      <c r="AA1874" s="32">
        <v>1</v>
      </c>
      <c r="AB1874" s="34">
        <v>0</v>
      </c>
      <c r="AC1874" s="34">
        <v>0</v>
      </c>
      <c r="AD1874" s="34">
        <v>0</v>
      </c>
    </row>
    <row r="1875" spans="1:30" ht="12.75">
      <c r="A1875" s="11">
        <v>1499</v>
      </c>
      <c r="B1875" s="20" t="s">
        <v>870</v>
      </c>
      <c r="C1875" s="20" t="s">
        <v>2922</v>
      </c>
      <c r="D1875" s="20" t="s">
        <v>3738</v>
      </c>
      <c r="E1875" s="20" t="s">
        <v>3754</v>
      </c>
      <c r="F1875" s="20" t="s">
        <v>3426</v>
      </c>
      <c r="K1875" s="20" t="s">
        <v>755</v>
      </c>
      <c r="L1875" s="20" t="s">
        <v>2927</v>
      </c>
      <c r="N1875" s="12">
        <f t="shared" si="188"/>
        <v>33.25</v>
      </c>
      <c r="O1875" s="12">
        <f t="shared" si="189"/>
        <v>6.65</v>
      </c>
      <c r="P1875" s="26">
        <v>10</v>
      </c>
      <c r="Q1875" s="30">
        <f t="shared" si="190"/>
        <v>4</v>
      </c>
      <c r="R1875" s="3">
        <f t="shared" si="191"/>
        <v>7</v>
      </c>
      <c r="S1875" s="3">
        <f t="shared" si="192"/>
        <v>7</v>
      </c>
      <c r="T1875" s="3">
        <f t="shared" si="193"/>
        <v>0</v>
      </c>
      <c r="U1875" s="29">
        <v>1</v>
      </c>
      <c r="V1875" s="10">
        <v>8</v>
      </c>
      <c r="W1875" s="32">
        <v>2</v>
      </c>
      <c r="X1875" s="29">
        <v>7</v>
      </c>
      <c r="Y1875" s="32">
        <v>4</v>
      </c>
      <c r="Z1875" s="32">
        <v>2</v>
      </c>
      <c r="AA1875" s="32">
        <v>1</v>
      </c>
      <c r="AB1875" s="34">
        <v>0</v>
      </c>
      <c r="AC1875" s="34">
        <v>0</v>
      </c>
      <c r="AD1875" s="34">
        <v>0</v>
      </c>
    </row>
    <row r="1876" spans="1:30" ht="12.75">
      <c r="A1876" s="11">
        <v>11250</v>
      </c>
      <c r="B1876" s="20" t="s">
        <v>870</v>
      </c>
      <c r="C1876" s="20" t="s">
        <v>1177</v>
      </c>
      <c r="D1876" s="20" t="s">
        <v>3738</v>
      </c>
      <c r="E1876" s="20" t="s">
        <v>3754</v>
      </c>
      <c r="F1876" s="20" t="s">
        <v>3426</v>
      </c>
      <c r="K1876" s="20" t="s">
        <v>755</v>
      </c>
      <c r="L1876" s="20" t="s">
        <v>4008</v>
      </c>
      <c r="N1876" s="12">
        <f t="shared" si="188"/>
        <v>33.25</v>
      </c>
      <c r="O1876" s="12">
        <f t="shared" si="189"/>
        <v>6.65</v>
      </c>
      <c r="P1876" s="26">
        <v>10</v>
      </c>
      <c r="Q1876" s="30">
        <f t="shared" si="190"/>
        <v>4</v>
      </c>
      <c r="R1876" s="3">
        <f t="shared" si="191"/>
        <v>7</v>
      </c>
      <c r="S1876" s="3">
        <f t="shared" si="192"/>
        <v>7</v>
      </c>
      <c r="T1876" s="3">
        <f t="shared" si="193"/>
        <v>0</v>
      </c>
      <c r="U1876" s="29">
        <v>1</v>
      </c>
      <c r="V1876" s="10">
        <v>8</v>
      </c>
      <c r="W1876" s="32">
        <v>2</v>
      </c>
      <c r="X1876" s="29">
        <v>7</v>
      </c>
      <c r="Y1876" s="32">
        <v>4</v>
      </c>
      <c r="Z1876" s="32">
        <v>2</v>
      </c>
      <c r="AA1876" s="32">
        <v>1</v>
      </c>
      <c r="AB1876" s="34">
        <v>0</v>
      </c>
      <c r="AC1876" s="34">
        <v>0</v>
      </c>
      <c r="AD1876" s="34">
        <v>0</v>
      </c>
    </row>
    <row r="1877" spans="1:30" ht="12.75">
      <c r="A1877" s="11">
        <v>50000</v>
      </c>
      <c r="B1877" s="20" t="s">
        <v>870</v>
      </c>
      <c r="C1877" s="20" t="s">
        <v>1994</v>
      </c>
      <c r="D1877" s="20" t="s">
        <v>3738</v>
      </c>
      <c r="E1877" s="20" t="s">
        <v>3754</v>
      </c>
      <c r="F1877" s="20" t="s">
        <v>3426</v>
      </c>
      <c r="K1877" s="20" t="s">
        <v>755</v>
      </c>
      <c r="L1877" s="20" t="s">
        <v>2005</v>
      </c>
      <c r="N1877" s="12">
        <f t="shared" si="188"/>
        <v>33.25</v>
      </c>
      <c r="O1877" s="12">
        <f t="shared" si="189"/>
        <v>6.65</v>
      </c>
      <c r="P1877" s="26">
        <v>10</v>
      </c>
      <c r="Q1877" s="30">
        <f t="shared" si="190"/>
        <v>4</v>
      </c>
      <c r="R1877" s="3">
        <f t="shared" si="191"/>
        <v>7</v>
      </c>
      <c r="S1877" s="3">
        <f t="shared" si="192"/>
        <v>7</v>
      </c>
      <c r="T1877" s="3">
        <f t="shared" si="193"/>
        <v>0</v>
      </c>
      <c r="U1877" s="29">
        <v>1</v>
      </c>
      <c r="V1877" s="10">
        <v>8</v>
      </c>
      <c r="W1877" s="32">
        <v>2</v>
      </c>
      <c r="X1877" s="29">
        <v>7</v>
      </c>
      <c r="Y1877" s="32">
        <v>4</v>
      </c>
      <c r="Z1877" s="32">
        <v>2</v>
      </c>
      <c r="AA1877" s="32">
        <v>1</v>
      </c>
      <c r="AB1877" s="34">
        <v>0</v>
      </c>
      <c r="AC1877" s="34">
        <v>0</v>
      </c>
      <c r="AD1877" s="34">
        <v>0</v>
      </c>
    </row>
    <row r="1878" spans="1:30" ht="12.75">
      <c r="A1878" s="11">
        <v>25000</v>
      </c>
      <c r="B1878" s="20" t="s">
        <v>870</v>
      </c>
      <c r="C1878" s="20" t="s">
        <v>1994</v>
      </c>
      <c r="D1878" s="20" t="s">
        <v>3738</v>
      </c>
      <c r="E1878" s="20" t="s">
        <v>3754</v>
      </c>
      <c r="F1878" s="20" t="s">
        <v>3426</v>
      </c>
      <c r="K1878" s="20" t="s">
        <v>755</v>
      </c>
      <c r="L1878" s="20" t="s">
        <v>2002</v>
      </c>
      <c r="N1878" s="12">
        <f t="shared" si="188"/>
        <v>33.25</v>
      </c>
      <c r="O1878" s="12">
        <f t="shared" si="189"/>
        <v>6.65</v>
      </c>
      <c r="P1878" s="26">
        <v>10</v>
      </c>
      <c r="Q1878" s="30">
        <f t="shared" si="190"/>
        <v>4</v>
      </c>
      <c r="R1878" s="3">
        <f t="shared" si="191"/>
        <v>7</v>
      </c>
      <c r="S1878" s="3">
        <f t="shared" si="192"/>
        <v>7</v>
      </c>
      <c r="T1878" s="3">
        <f t="shared" si="193"/>
        <v>0</v>
      </c>
      <c r="U1878" s="29">
        <v>1</v>
      </c>
      <c r="V1878" s="10">
        <v>8</v>
      </c>
      <c r="W1878" s="32">
        <v>2</v>
      </c>
      <c r="X1878" s="29">
        <v>7</v>
      </c>
      <c r="Y1878" s="32">
        <v>4</v>
      </c>
      <c r="Z1878" s="32">
        <v>2</v>
      </c>
      <c r="AA1878" s="32">
        <v>1</v>
      </c>
      <c r="AB1878" s="34">
        <v>0</v>
      </c>
      <c r="AC1878" s="34">
        <v>0</v>
      </c>
      <c r="AD1878" s="34">
        <v>0</v>
      </c>
    </row>
    <row r="1879" spans="1:30" ht="12.75">
      <c r="A1879" s="11">
        <v>12500</v>
      </c>
      <c r="B1879" s="20" t="s">
        <v>870</v>
      </c>
      <c r="C1879" s="20" t="s">
        <v>3074</v>
      </c>
      <c r="D1879" s="20" t="s">
        <v>3738</v>
      </c>
      <c r="E1879" s="20" t="s">
        <v>3754</v>
      </c>
      <c r="F1879" s="20" t="s">
        <v>3426</v>
      </c>
      <c r="K1879" s="20" t="s">
        <v>755</v>
      </c>
      <c r="L1879" s="20" t="s">
        <v>3076</v>
      </c>
      <c r="N1879" s="12">
        <f t="shared" si="188"/>
        <v>33.25</v>
      </c>
      <c r="O1879" s="12">
        <f t="shared" si="189"/>
        <v>6.65</v>
      </c>
      <c r="P1879" s="26">
        <v>10</v>
      </c>
      <c r="Q1879" s="30">
        <f t="shared" si="190"/>
        <v>4</v>
      </c>
      <c r="R1879" s="3">
        <f t="shared" si="191"/>
        <v>7</v>
      </c>
      <c r="S1879" s="3">
        <f t="shared" si="192"/>
        <v>7</v>
      </c>
      <c r="T1879" s="3">
        <f t="shared" si="193"/>
        <v>0</v>
      </c>
      <c r="U1879" s="29">
        <v>1</v>
      </c>
      <c r="V1879" s="10">
        <v>8</v>
      </c>
      <c r="W1879" s="32">
        <v>2</v>
      </c>
      <c r="X1879" s="29">
        <v>7</v>
      </c>
      <c r="Y1879" s="32">
        <v>4</v>
      </c>
      <c r="Z1879" s="32">
        <v>2</v>
      </c>
      <c r="AA1879" s="32">
        <v>1</v>
      </c>
      <c r="AB1879" s="34">
        <v>0</v>
      </c>
      <c r="AC1879" s="34">
        <v>0</v>
      </c>
      <c r="AD1879" s="34">
        <v>0</v>
      </c>
    </row>
    <row r="1880" spans="1:30" ht="12.75">
      <c r="A1880" s="11">
        <v>4067</v>
      </c>
      <c r="B1880" s="20" t="s">
        <v>870</v>
      </c>
      <c r="C1880" s="20" t="s">
        <v>1176</v>
      </c>
      <c r="D1880" s="20" t="s">
        <v>3738</v>
      </c>
      <c r="E1880" s="20" t="s">
        <v>3754</v>
      </c>
      <c r="F1880" s="20" t="s">
        <v>3426</v>
      </c>
      <c r="K1880" s="20" t="s">
        <v>755</v>
      </c>
      <c r="L1880" s="20" t="s">
        <v>1169</v>
      </c>
      <c r="N1880" s="12">
        <f t="shared" si="188"/>
        <v>33.25</v>
      </c>
      <c r="O1880" s="12">
        <f t="shared" si="189"/>
        <v>6.65</v>
      </c>
      <c r="P1880" s="26">
        <v>10</v>
      </c>
      <c r="Q1880" s="30">
        <f t="shared" si="190"/>
        <v>4</v>
      </c>
      <c r="R1880" s="3">
        <f t="shared" si="191"/>
        <v>7</v>
      </c>
      <c r="S1880" s="3">
        <f t="shared" si="192"/>
        <v>7</v>
      </c>
      <c r="T1880" s="3">
        <f t="shared" si="193"/>
        <v>0</v>
      </c>
      <c r="U1880" s="29">
        <v>1</v>
      </c>
      <c r="V1880" s="10">
        <v>8</v>
      </c>
      <c r="W1880" s="32">
        <v>2</v>
      </c>
      <c r="X1880" s="29">
        <v>7</v>
      </c>
      <c r="Y1880" s="32">
        <v>4</v>
      </c>
      <c r="Z1880" s="32">
        <v>2</v>
      </c>
      <c r="AA1880" s="32">
        <v>1</v>
      </c>
      <c r="AB1880" s="34">
        <v>0</v>
      </c>
      <c r="AC1880" s="34">
        <v>0</v>
      </c>
      <c r="AD1880" s="34">
        <v>0</v>
      </c>
    </row>
    <row r="1881" spans="1:30" ht="12.75">
      <c r="A1881" s="11">
        <v>6250</v>
      </c>
      <c r="B1881" s="20" t="s">
        <v>870</v>
      </c>
      <c r="C1881" s="20" t="s">
        <v>3074</v>
      </c>
      <c r="D1881" s="20" t="s">
        <v>3738</v>
      </c>
      <c r="E1881" s="20" t="s">
        <v>3754</v>
      </c>
      <c r="F1881" s="20" t="s">
        <v>3426</v>
      </c>
      <c r="K1881" s="20" t="s">
        <v>755</v>
      </c>
      <c r="L1881" s="20" t="s">
        <v>3075</v>
      </c>
      <c r="N1881" s="12">
        <f t="shared" si="188"/>
        <v>33.25</v>
      </c>
      <c r="O1881" s="12">
        <f t="shared" si="189"/>
        <v>6.65</v>
      </c>
      <c r="P1881" s="26">
        <v>10</v>
      </c>
      <c r="Q1881" s="30">
        <f t="shared" si="190"/>
        <v>4</v>
      </c>
      <c r="R1881" s="3">
        <f t="shared" si="191"/>
        <v>7</v>
      </c>
      <c r="S1881" s="3">
        <f t="shared" si="192"/>
        <v>7</v>
      </c>
      <c r="T1881" s="3">
        <f t="shared" si="193"/>
        <v>0</v>
      </c>
      <c r="U1881" s="29">
        <v>1</v>
      </c>
      <c r="V1881" s="10">
        <v>8</v>
      </c>
      <c r="W1881" s="32">
        <v>2</v>
      </c>
      <c r="X1881" s="29">
        <v>7</v>
      </c>
      <c r="Y1881" s="32">
        <v>4</v>
      </c>
      <c r="Z1881" s="32">
        <v>2</v>
      </c>
      <c r="AA1881" s="32">
        <v>1</v>
      </c>
      <c r="AB1881" s="34">
        <v>0</v>
      </c>
      <c r="AC1881" s="34">
        <v>0</v>
      </c>
      <c r="AD1881" s="34">
        <v>0</v>
      </c>
    </row>
    <row r="1882" spans="1:30" ht="12.75">
      <c r="A1882" s="11">
        <v>37500</v>
      </c>
      <c r="B1882" s="20" t="s">
        <v>870</v>
      </c>
      <c r="C1882" s="20" t="s">
        <v>1994</v>
      </c>
      <c r="D1882" s="20" t="s">
        <v>3738</v>
      </c>
      <c r="E1882" s="20" t="s">
        <v>3754</v>
      </c>
      <c r="F1882" s="20" t="s">
        <v>3426</v>
      </c>
      <c r="K1882" s="20" t="s">
        <v>755</v>
      </c>
      <c r="L1882" s="20" t="s">
        <v>2003</v>
      </c>
      <c r="N1882" s="12">
        <f t="shared" si="188"/>
        <v>33.25</v>
      </c>
      <c r="O1882" s="12">
        <f t="shared" si="189"/>
        <v>6.65</v>
      </c>
      <c r="P1882" s="26">
        <v>10</v>
      </c>
      <c r="Q1882" s="30">
        <f t="shared" si="190"/>
        <v>4</v>
      </c>
      <c r="R1882" s="3">
        <f t="shared" si="191"/>
        <v>7</v>
      </c>
      <c r="S1882" s="3">
        <f t="shared" si="192"/>
        <v>7</v>
      </c>
      <c r="T1882" s="3">
        <f t="shared" si="193"/>
        <v>0</v>
      </c>
      <c r="U1882" s="29">
        <v>1</v>
      </c>
      <c r="V1882" s="10">
        <v>8</v>
      </c>
      <c r="W1882" s="32">
        <v>2</v>
      </c>
      <c r="X1882" s="29">
        <v>7</v>
      </c>
      <c r="Y1882" s="32">
        <v>4</v>
      </c>
      <c r="Z1882" s="32">
        <v>2</v>
      </c>
      <c r="AA1882" s="32">
        <v>1</v>
      </c>
      <c r="AB1882" s="34">
        <v>0</v>
      </c>
      <c r="AC1882" s="34">
        <v>0</v>
      </c>
      <c r="AD1882" s="34">
        <v>0</v>
      </c>
    </row>
    <row r="1883" spans="1:30" ht="12.75">
      <c r="A1883" s="11">
        <v>3125</v>
      </c>
      <c r="B1883" s="20" t="s">
        <v>870</v>
      </c>
      <c r="C1883" s="20" t="s">
        <v>637</v>
      </c>
      <c r="D1883" s="20" t="s">
        <v>3738</v>
      </c>
      <c r="E1883" s="20" t="s">
        <v>3754</v>
      </c>
      <c r="F1883" s="20" t="s">
        <v>3426</v>
      </c>
      <c r="K1883" s="20" t="s">
        <v>2902</v>
      </c>
      <c r="L1883" s="20" t="s">
        <v>3987</v>
      </c>
      <c r="N1883" s="12">
        <f t="shared" si="188"/>
        <v>33.25</v>
      </c>
      <c r="O1883" s="12">
        <f t="shared" si="189"/>
        <v>6.65</v>
      </c>
      <c r="P1883" s="26">
        <v>10</v>
      </c>
      <c r="Q1883" s="30">
        <f t="shared" si="190"/>
        <v>4</v>
      </c>
      <c r="R1883" s="3">
        <f t="shared" si="191"/>
        <v>7</v>
      </c>
      <c r="S1883" s="3">
        <f t="shared" si="192"/>
        <v>7</v>
      </c>
      <c r="T1883" s="3">
        <f t="shared" si="193"/>
        <v>0</v>
      </c>
      <c r="U1883" s="29">
        <v>1</v>
      </c>
      <c r="V1883" s="10">
        <v>8</v>
      </c>
      <c r="W1883" s="32">
        <v>2</v>
      </c>
      <c r="X1883" s="29">
        <v>7</v>
      </c>
      <c r="Y1883" s="32">
        <v>4</v>
      </c>
      <c r="Z1883" s="32">
        <v>2</v>
      </c>
      <c r="AA1883" s="32">
        <v>1</v>
      </c>
      <c r="AB1883" s="34">
        <v>0</v>
      </c>
      <c r="AC1883" s="34">
        <v>0</v>
      </c>
      <c r="AD1883" s="34">
        <v>0</v>
      </c>
    </row>
    <row r="1884" spans="1:30" ht="12.75">
      <c r="A1884" s="11">
        <v>3125</v>
      </c>
      <c r="B1884" s="20" t="s">
        <v>870</v>
      </c>
      <c r="C1884" s="20" t="s">
        <v>637</v>
      </c>
      <c r="D1884" s="20" t="s">
        <v>3738</v>
      </c>
      <c r="E1884" s="20" t="s">
        <v>3754</v>
      </c>
      <c r="F1884" s="20" t="s">
        <v>3426</v>
      </c>
      <c r="K1884" s="20" t="s">
        <v>2902</v>
      </c>
      <c r="L1884" s="20" t="s">
        <v>1105</v>
      </c>
      <c r="N1884" s="12">
        <f t="shared" si="188"/>
        <v>33.25</v>
      </c>
      <c r="O1884" s="12">
        <f t="shared" si="189"/>
        <v>6.65</v>
      </c>
      <c r="P1884" s="26">
        <v>10</v>
      </c>
      <c r="Q1884" s="30">
        <f t="shared" si="190"/>
        <v>4</v>
      </c>
      <c r="R1884" s="3">
        <f t="shared" si="191"/>
        <v>7</v>
      </c>
      <c r="S1884" s="3">
        <f t="shared" si="192"/>
        <v>7</v>
      </c>
      <c r="T1884" s="3">
        <f t="shared" si="193"/>
        <v>0</v>
      </c>
      <c r="U1884" s="29">
        <v>1</v>
      </c>
      <c r="V1884" s="10">
        <v>8</v>
      </c>
      <c r="W1884" s="32">
        <v>2</v>
      </c>
      <c r="X1884" s="29">
        <v>7</v>
      </c>
      <c r="Y1884" s="32">
        <v>4</v>
      </c>
      <c r="Z1884" s="32">
        <v>2</v>
      </c>
      <c r="AA1884" s="32">
        <v>1</v>
      </c>
      <c r="AB1884" s="34">
        <v>0</v>
      </c>
      <c r="AC1884" s="34">
        <v>0</v>
      </c>
      <c r="AD1884" s="34">
        <v>0</v>
      </c>
    </row>
    <row r="1885" spans="1:30" ht="12.75">
      <c r="A1885" s="11">
        <v>2125</v>
      </c>
      <c r="B1885" s="20" t="s">
        <v>871</v>
      </c>
      <c r="C1885" s="20" t="s">
        <v>629</v>
      </c>
      <c r="D1885" s="20" t="s">
        <v>3738</v>
      </c>
      <c r="E1885" s="20" t="s">
        <v>3754</v>
      </c>
      <c r="F1885" s="20" t="s">
        <v>3426</v>
      </c>
      <c r="K1885" s="20" t="s">
        <v>4996</v>
      </c>
      <c r="L1885" s="20" t="s">
        <v>4997</v>
      </c>
      <c r="N1885" s="12">
        <f t="shared" si="188"/>
        <v>33.25</v>
      </c>
      <c r="O1885" s="12">
        <f t="shared" si="189"/>
        <v>6.65</v>
      </c>
      <c r="P1885" s="26">
        <v>10</v>
      </c>
      <c r="Q1885" s="30">
        <f t="shared" si="190"/>
        <v>4</v>
      </c>
      <c r="R1885" s="3">
        <f t="shared" si="191"/>
        <v>7</v>
      </c>
      <c r="S1885" s="3">
        <f t="shared" si="192"/>
        <v>7</v>
      </c>
      <c r="T1885" s="3">
        <f t="shared" si="193"/>
        <v>0</v>
      </c>
      <c r="U1885" s="29">
        <v>1</v>
      </c>
      <c r="V1885" s="10">
        <v>8</v>
      </c>
      <c r="W1885" s="32">
        <v>2</v>
      </c>
      <c r="X1885" s="29">
        <v>7</v>
      </c>
      <c r="Y1885" s="32">
        <v>4</v>
      </c>
      <c r="Z1885" s="32">
        <v>2</v>
      </c>
      <c r="AA1885" s="32">
        <v>1</v>
      </c>
      <c r="AB1885" s="34">
        <v>0</v>
      </c>
      <c r="AC1885" s="34">
        <v>0</v>
      </c>
      <c r="AD1885" s="34">
        <v>0</v>
      </c>
    </row>
    <row r="1886" spans="1:30" ht="12.75">
      <c r="A1886" s="11">
        <v>5000</v>
      </c>
      <c r="B1886" s="20" t="s">
        <v>871</v>
      </c>
      <c r="C1886" s="20" t="s">
        <v>4488</v>
      </c>
      <c r="D1886" s="20" t="s">
        <v>3738</v>
      </c>
      <c r="E1886" s="20" t="s">
        <v>3754</v>
      </c>
      <c r="F1886" s="20" t="s">
        <v>3426</v>
      </c>
      <c r="K1886" s="20" t="s">
        <v>2903</v>
      </c>
      <c r="L1886" s="20" t="s">
        <v>4479</v>
      </c>
      <c r="N1886" s="12">
        <f t="shared" si="188"/>
        <v>33.25</v>
      </c>
      <c r="O1886" s="12">
        <f t="shared" si="189"/>
        <v>6.65</v>
      </c>
      <c r="P1886" s="26">
        <v>10</v>
      </c>
      <c r="Q1886" s="30">
        <f t="shared" si="190"/>
        <v>4</v>
      </c>
      <c r="R1886" s="3">
        <f t="shared" si="191"/>
        <v>7</v>
      </c>
      <c r="S1886" s="3">
        <f t="shared" si="192"/>
        <v>7</v>
      </c>
      <c r="T1886" s="3">
        <f t="shared" si="193"/>
        <v>0</v>
      </c>
      <c r="U1886" s="29">
        <v>1</v>
      </c>
      <c r="V1886" s="10">
        <v>8</v>
      </c>
      <c r="W1886" s="32">
        <v>2</v>
      </c>
      <c r="X1886" s="29">
        <v>7</v>
      </c>
      <c r="Y1886" s="32">
        <v>4</v>
      </c>
      <c r="Z1886" s="32">
        <v>2</v>
      </c>
      <c r="AA1886" s="32">
        <v>1</v>
      </c>
      <c r="AB1886" s="34">
        <v>0</v>
      </c>
      <c r="AC1886" s="34">
        <v>0</v>
      </c>
      <c r="AD1886" s="34">
        <v>0</v>
      </c>
    </row>
    <row r="1887" spans="1:30" ht="12.75">
      <c r="A1887" s="11">
        <v>25000</v>
      </c>
      <c r="B1887" s="20" t="s">
        <v>871</v>
      </c>
      <c r="C1887" s="20" t="s">
        <v>1175</v>
      </c>
      <c r="D1887" s="20" t="s">
        <v>3738</v>
      </c>
      <c r="E1887" s="20" t="s">
        <v>3754</v>
      </c>
      <c r="F1887" s="20" t="s">
        <v>3426</v>
      </c>
      <c r="K1887" s="20" t="s">
        <v>2903</v>
      </c>
      <c r="L1887" s="20" t="s">
        <v>1157</v>
      </c>
      <c r="N1887" s="12">
        <f t="shared" si="188"/>
        <v>33.25</v>
      </c>
      <c r="O1887" s="12">
        <f t="shared" si="189"/>
        <v>6.65</v>
      </c>
      <c r="P1887" s="26">
        <v>10</v>
      </c>
      <c r="Q1887" s="30">
        <f t="shared" si="190"/>
        <v>4</v>
      </c>
      <c r="R1887" s="3">
        <f t="shared" si="191"/>
        <v>7</v>
      </c>
      <c r="S1887" s="3">
        <f t="shared" si="192"/>
        <v>7</v>
      </c>
      <c r="T1887" s="3">
        <f t="shared" si="193"/>
        <v>0</v>
      </c>
      <c r="U1887" s="29">
        <v>1</v>
      </c>
      <c r="V1887" s="10">
        <v>8</v>
      </c>
      <c r="W1887" s="32">
        <v>2</v>
      </c>
      <c r="X1887" s="29">
        <v>7</v>
      </c>
      <c r="Y1887" s="32">
        <v>4</v>
      </c>
      <c r="Z1887" s="32">
        <v>2</v>
      </c>
      <c r="AA1887" s="32">
        <v>1</v>
      </c>
      <c r="AB1887" s="34">
        <v>0</v>
      </c>
      <c r="AC1887" s="34">
        <v>0</v>
      </c>
      <c r="AD1887" s="34">
        <v>0</v>
      </c>
    </row>
    <row r="1888" spans="1:30" ht="12.75">
      <c r="A1888" s="11">
        <v>125</v>
      </c>
      <c r="B1888" s="20" t="s">
        <v>875</v>
      </c>
      <c r="C1888" s="20" t="s">
        <v>1069</v>
      </c>
      <c r="D1888" s="20" t="s">
        <v>3738</v>
      </c>
      <c r="E1888" s="20" t="s">
        <v>3754</v>
      </c>
      <c r="F1888" s="20" t="s">
        <v>3426</v>
      </c>
      <c r="K1888" s="20" t="s">
        <v>2847</v>
      </c>
      <c r="L1888" s="20" t="s">
        <v>1065</v>
      </c>
      <c r="N1888" s="12">
        <f t="shared" si="188"/>
        <v>33.25</v>
      </c>
      <c r="O1888" s="12">
        <f t="shared" si="189"/>
        <v>6.65</v>
      </c>
      <c r="P1888" s="26">
        <v>10</v>
      </c>
      <c r="Q1888" s="30">
        <f t="shared" si="190"/>
        <v>4</v>
      </c>
      <c r="R1888" s="3">
        <f t="shared" si="191"/>
        <v>7</v>
      </c>
      <c r="S1888" s="3">
        <f t="shared" si="192"/>
        <v>7</v>
      </c>
      <c r="T1888" s="3">
        <f t="shared" si="193"/>
        <v>0</v>
      </c>
      <c r="U1888" s="29">
        <v>1</v>
      </c>
      <c r="V1888" s="10">
        <v>8</v>
      </c>
      <c r="W1888" s="32">
        <v>2</v>
      </c>
      <c r="X1888" s="29">
        <v>7</v>
      </c>
      <c r="Y1888" s="32">
        <v>4</v>
      </c>
      <c r="Z1888" s="32">
        <v>2</v>
      </c>
      <c r="AA1888" s="32">
        <v>1</v>
      </c>
      <c r="AB1888" s="34">
        <v>0</v>
      </c>
      <c r="AC1888" s="34">
        <v>0</v>
      </c>
      <c r="AD1888" s="34">
        <v>0</v>
      </c>
    </row>
    <row r="1889" spans="1:30" ht="12.75">
      <c r="A1889" s="11">
        <v>1250</v>
      </c>
      <c r="B1889" s="20" t="s">
        <v>870</v>
      </c>
      <c r="C1889" s="20" t="s">
        <v>1853</v>
      </c>
      <c r="D1889" s="20" t="s">
        <v>3738</v>
      </c>
      <c r="E1889" s="20" t="s">
        <v>3754</v>
      </c>
      <c r="F1889" s="20" t="s">
        <v>3426</v>
      </c>
      <c r="K1889" s="20" t="s">
        <v>2900</v>
      </c>
      <c r="L1889" s="20" t="s">
        <v>1861</v>
      </c>
      <c r="N1889" s="12">
        <f t="shared" si="188"/>
        <v>37</v>
      </c>
      <c r="O1889" s="12">
        <f t="shared" si="189"/>
        <v>14.80</v>
      </c>
      <c r="P1889" s="26">
        <v>5</v>
      </c>
      <c r="Q1889" s="30">
        <f t="shared" si="190"/>
        <v>3</v>
      </c>
      <c r="R1889" s="3">
        <f t="shared" si="191"/>
        <v>7</v>
      </c>
      <c r="S1889" s="3">
        <f t="shared" si="192"/>
        <v>7</v>
      </c>
      <c r="T1889" s="3">
        <f t="shared" si="193"/>
        <v>0</v>
      </c>
      <c r="U1889" s="29">
        <v>2</v>
      </c>
      <c r="V1889" s="10">
        <v>8</v>
      </c>
      <c r="W1889" s="32">
        <v>4</v>
      </c>
      <c r="X1889" s="29">
        <v>8</v>
      </c>
      <c r="Y1889" s="32">
        <v>3</v>
      </c>
      <c r="Z1889" s="32">
        <v>3</v>
      </c>
      <c r="AA1889" s="32">
        <v>1</v>
      </c>
      <c r="AB1889" s="34">
        <v>0</v>
      </c>
      <c r="AC1889" s="34">
        <v>0</v>
      </c>
      <c r="AD1889" s="34">
        <v>0</v>
      </c>
    </row>
    <row r="1890" spans="1:30" ht="12.75">
      <c r="A1890" s="11">
        <v>1485</v>
      </c>
      <c r="B1890" s="20" t="s">
        <v>868</v>
      </c>
      <c r="C1890" s="20" t="s">
        <v>7671</v>
      </c>
      <c r="D1890" s="20" t="s">
        <v>3738</v>
      </c>
      <c r="E1890" s="20" t="s">
        <v>3754</v>
      </c>
      <c r="F1890" s="20" t="s">
        <v>3426</v>
      </c>
      <c r="K1890" s="20" t="s">
        <v>6335</v>
      </c>
      <c r="L1890" s="20" t="s">
        <v>6334</v>
      </c>
      <c r="N1890" s="12">
        <f t="shared" si="188"/>
        <v>37</v>
      </c>
      <c r="O1890" s="12">
        <f t="shared" si="189"/>
        <v>14.80</v>
      </c>
      <c r="P1890" s="26">
        <v>5</v>
      </c>
      <c r="Q1890" s="30">
        <f t="shared" si="190"/>
        <v>3</v>
      </c>
      <c r="R1890" s="3">
        <f t="shared" si="191"/>
        <v>7</v>
      </c>
      <c r="S1890" s="3">
        <f t="shared" si="192"/>
        <v>7</v>
      </c>
      <c r="T1890" s="3">
        <f t="shared" si="193"/>
        <v>0</v>
      </c>
      <c r="U1890" s="29">
        <v>2</v>
      </c>
      <c r="V1890" s="10">
        <v>8</v>
      </c>
      <c r="W1890" s="32">
        <v>4</v>
      </c>
      <c r="X1890" s="29">
        <v>8</v>
      </c>
      <c r="Y1890" s="32">
        <v>3</v>
      </c>
      <c r="Z1890" s="32">
        <v>3</v>
      </c>
      <c r="AA1890" s="32">
        <v>1</v>
      </c>
      <c r="AB1890" s="34">
        <v>0</v>
      </c>
      <c r="AC1890" s="34">
        <v>0</v>
      </c>
      <c r="AD1890" s="34">
        <v>0</v>
      </c>
    </row>
    <row r="1891" spans="1:30" ht="12.75">
      <c r="A1891" s="11">
        <v>1562</v>
      </c>
      <c r="B1891" s="20" t="s">
        <v>870</v>
      </c>
      <c r="C1891" s="20" t="s">
        <v>4134</v>
      </c>
      <c r="D1891" s="20" t="s">
        <v>3738</v>
      </c>
      <c r="E1891" s="20" t="s">
        <v>3754</v>
      </c>
      <c r="F1891" s="20" t="s">
        <v>3426</v>
      </c>
      <c r="K1891" s="20" t="s">
        <v>8414</v>
      </c>
      <c r="L1891" s="20" t="s">
        <v>8415</v>
      </c>
      <c r="N1891" s="12">
        <f t="shared" si="188"/>
        <v>37</v>
      </c>
      <c r="O1891" s="12">
        <f t="shared" si="189"/>
        <v>14.80</v>
      </c>
      <c r="P1891" s="26">
        <v>5</v>
      </c>
      <c r="Q1891" s="30">
        <f t="shared" si="190"/>
        <v>3</v>
      </c>
      <c r="R1891" s="3">
        <f t="shared" si="191"/>
        <v>7</v>
      </c>
      <c r="S1891" s="3">
        <f t="shared" si="192"/>
        <v>7</v>
      </c>
      <c r="T1891" s="3">
        <f t="shared" si="193"/>
        <v>0</v>
      </c>
      <c r="U1891" s="29">
        <v>2</v>
      </c>
      <c r="V1891" s="10">
        <v>8</v>
      </c>
      <c r="W1891" s="32">
        <v>4</v>
      </c>
      <c r="X1891" s="29">
        <v>8</v>
      </c>
      <c r="Y1891" s="32">
        <v>3</v>
      </c>
      <c r="Z1891" s="32">
        <v>3</v>
      </c>
      <c r="AA1891" s="32">
        <v>1</v>
      </c>
      <c r="AB1891" s="34">
        <v>0</v>
      </c>
      <c r="AC1891" s="34">
        <v>0</v>
      </c>
      <c r="AD1891" s="34">
        <v>0</v>
      </c>
    </row>
    <row r="1892" spans="1:30" ht="12.75">
      <c r="A1892" s="11">
        <v>69290</v>
      </c>
      <c r="B1892" s="20" t="s">
        <v>870</v>
      </c>
      <c r="C1892" s="20" t="s">
        <v>2977</v>
      </c>
      <c r="D1892" s="20" t="s">
        <v>3738</v>
      </c>
      <c r="E1892" s="20" t="s">
        <v>3754</v>
      </c>
      <c r="F1892" s="20" t="s">
        <v>3426</v>
      </c>
      <c r="K1892" s="20" t="s">
        <v>8416</v>
      </c>
      <c r="L1892" s="20" t="s">
        <v>8417</v>
      </c>
      <c r="N1892" s="12">
        <f t="shared" si="194" ref="N1892:N1955">2*S1892+2*T1892+U1892+1.5*V1892+1.25*W1892+0.25*X1892+2</f>
        <v>37</v>
      </c>
      <c r="O1892" s="12">
        <f t="shared" si="189"/>
        <v>14.80</v>
      </c>
      <c r="P1892" s="26">
        <v>5</v>
      </c>
      <c r="Q1892" s="30">
        <f t="shared" si="190"/>
        <v>3</v>
      </c>
      <c r="R1892" s="3">
        <f t="shared" si="191"/>
        <v>7</v>
      </c>
      <c r="S1892" s="3">
        <f t="shared" si="192"/>
        <v>7</v>
      </c>
      <c r="T1892" s="3">
        <f t="shared" si="193"/>
        <v>0</v>
      </c>
      <c r="U1892" s="29">
        <v>2</v>
      </c>
      <c r="V1892" s="10">
        <v>8</v>
      </c>
      <c r="W1892" s="32">
        <v>4</v>
      </c>
      <c r="X1892" s="29">
        <v>8</v>
      </c>
      <c r="Y1892" s="32">
        <v>3</v>
      </c>
      <c r="Z1892" s="32">
        <v>3</v>
      </c>
      <c r="AA1892" s="32">
        <v>1</v>
      </c>
      <c r="AB1892" s="34">
        <v>0</v>
      </c>
      <c r="AC1892" s="34">
        <v>0</v>
      </c>
      <c r="AD1892" s="34">
        <v>0</v>
      </c>
    </row>
    <row r="1893" spans="1:30" ht="12.75">
      <c r="A1893" s="11">
        <v>69290</v>
      </c>
      <c r="B1893" s="20" t="s">
        <v>870</v>
      </c>
      <c r="C1893" s="20" t="s">
        <v>2977</v>
      </c>
      <c r="D1893" s="20" t="s">
        <v>3738</v>
      </c>
      <c r="E1893" s="20" t="s">
        <v>3754</v>
      </c>
      <c r="F1893" s="20" t="s">
        <v>3426</v>
      </c>
      <c r="K1893" s="20" t="s">
        <v>8416</v>
      </c>
      <c r="L1893" s="20" t="s">
        <v>8418</v>
      </c>
      <c r="N1893" s="12">
        <f t="shared" si="194"/>
        <v>37</v>
      </c>
      <c r="O1893" s="12">
        <f t="shared" si="189"/>
        <v>14.80</v>
      </c>
      <c r="P1893" s="26">
        <v>5</v>
      </c>
      <c r="Q1893" s="30">
        <f t="shared" si="190"/>
        <v>3</v>
      </c>
      <c r="R1893" s="3">
        <f t="shared" si="191"/>
        <v>7</v>
      </c>
      <c r="S1893" s="3">
        <f t="shared" si="192"/>
        <v>7</v>
      </c>
      <c r="T1893" s="3">
        <f t="shared" si="193"/>
        <v>0</v>
      </c>
      <c r="U1893" s="29">
        <v>2</v>
      </c>
      <c r="V1893" s="10">
        <v>8</v>
      </c>
      <c r="W1893" s="32">
        <v>4</v>
      </c>
      <c r="X1893" s="29">
        <v>8</v>
      </c>
      <c r="Y1893" s="32">
        <v>3</v>
      </c>
      <c r="Z1893" s="32">
        <v>3</v>
      </c>
      <c r="AA1893" s="32">
        <v>1</v>
      </c>
      <c r="AB1893" s="34">
        <v>0</v>
      </c>
      <c r="AC1893" s="34">
        <v>0</v>
      </c>
      <c r="AD1893" s="34">
        <v>0</v>
      </c>
    </row>
    <row r="1894" spans="1:30" ht="12.75">
      <c r="A1894" s="11">
        <v>69290</v>
      </c>
      <c r="B1894" s="20" t="s">
        <v>870</v>
      </c>
      <c r="C1894" s="20" t="s">
        <v>2977</v>
      </c>
      <c r="D1894" s="20" t="s">
        <v>3738</v>
      </c>
      <c r="E1894" s="20" t="s">
        <v>3754</v>
      </c>
      <c r="F1894" s="20" t="s">
        <v>3426</v>
      </c>
      <c r="K1894" s="20" t="s">
        <v>8416</v>
      </c>
      <c r="L1894" s="20" t="s">
        <v>8419</v>
      </c>
      <c r="N1894" s="12">
        <f t="shared" si="194"/>
        <v>37</v>
      </c>
      <c r="O1894" s="12">
        <f t="shared" si="189"/>
        <v>14.80</v>
      </c>
      <c r="P1894" s="26">
        <v>5</v>
      </c>
      <c r="Q1894" s="30">
        <f t="shared" si="190"/>
        <v>3</v>
      </c>
      <c r="R1894" s="3">
        <f t="shared" si="191"/>
        <v>7</v>
      </c>
      <c r="S1894" s="3">
        <f t="shared" si="192"/>
        <v>7</v>
      </c>
      <c r="T1894" s="3">
        <f t="shared" si="193"/>
        <v>0</v>
      </c>
      <c r="U1894" s="29">
        <v>2</v>
      </c>
      <c r="V1894" s="10">
        <v>8</v>
      </c>
      <c r="W1894" s="32">
        <v>4</v>
      </c>
      <c r="X1894" s="29">
        <v>8</v>
      </c>
      <c r="Y1894" s="32">
        <v>3</v>
      </c>
      <c r="Z1894" s="32">
        <v>3</v>
      </c>
      <c r="AA1894" s="32">
        <v>1</v>
      </c>
      <c r="AB1894" s="34">
        <v>0</v>
      </c>
      <c r="AC1894" s="34">
        <v>0</v>
      </c>
      <c r="AD1894" s="34">
        <v>0</v>
      </c>
    </row>
    <row r="1895" spans="1:30" ht="12.75">
      <c r="A1895" s="11">
        <v>1375</v>
      </c>
      <c r="B1895" s="20" t="s">
        <v>871</v>
      </c>
      <c r="C1895" s="20" t="s">
        <v>1952</v>
      </c>
      <c r="D1895" s="20" t="s">
        <v>3738</v>
      </c>
      <c r="E1895" s="20" t="s">
        <v>3754</v>
      </c>
      <c r="F1895" s="20" t="s">
        <v>3426</v>
      </c>
      <c r="K1895" s="20" t="s">
        <v>2799</v>
      </c>
      <c r="L1895" s="20" t="s">
        <v>3631</v>
      </c>
      <c r="N1895" s="12">
        <f t="shared" si="194"/>
        <v>37</v>
      </c>
      <c r="O1895" s="12">
        <f t="shared" si="189"/>
        <v>14.80</v>
      </c>
      <c r="P1895" s="26">
        <v>5</v>
      </c>
      <c r="Q1895" s="30">
        <f t="shared" si="190"/>
        <v>3</v>
      </c>
      <c r="R1895" s="3">
        <f t="shared" si="191"/>
        <v>7</v>
      </c>
      <c r="S1895" s="3">
        <f t="shared" si="192"/>
        <v>7</v>
      </c>
      <c r="T1895" s="3">
        <f t="shared" si="193"/>
        <v>0</v>
      </c>
      <c r="U1895" s="29">
        <v>2</v>
      </c>
      <c r="V1895" s="10">
        <v>8</v>
      </c>
      <c r="W1895" s="32">
        <v>4</v>
      </c>
      <c r="X1895" s="29">
        <v>8</v>
      </c>
      <c r="Y1895" s="32">
        <v>3</v>
      </c>
      <c r="Z1895" s="32">
        <v>3</v>
      </c>
      <c r="AA1895" s="32">
        <v>1</v>
      </c>
      <c r="AB1895" s="34">
        <v>0</v>
      </c>
      <c r="AC1895" s="34">
        <v>0</v>
      </c>
      <c r="AD1895" s="34">
        <v>0</v>
      </c>
    </row>
    <row r="1896" spans="1:30" ht="12.75">
      <c r="A1896" s="11">
        <v>1562</v>
      </c>
      <c r="B1896" s="20" t="s">
        <v>873</v>
      </c>
      <c r="D1896" s="20" t="s">
        <v>3738</v>
      </c>
      <c r="E1896" s="20" t="s">
        <v>3754</v>
      </c>
      <c r="F1896" s="20" t="s">
        <v>3426</v>
      </c>
      <c r="K1896" s="20" t="s">
        <v>2799</v>
      </c>
      <c r="L1896" s="20" t="s">
        <v>1884</v>
      </c>
      <c r="N1896" s="12">
        <f t="shared" si="194"/>
        <v>37</v>
      </c>
      <c r="O1896" s="12">
        <f t="shared" si="189"/>
        <v>14.80</v>
      </c>
      <c r="P1896" s="26">
        <v>5</v>
      </c>
      <c r="Q1896" s="30">
        <f t="shared" si="190"/>
        <v>3</v>
      </c>
      <c r="R1896" s="3">
        <f t="shared" si="191"/>
        <v>7</v>
      </c>
      <c r="S1896" s="3">
        <f t="shared" si="192"/>
        <v>7</v>
      </c>
      <c r="T1896" s="3">
        <f t="shared" si="193"/>
        <v>0</v>
      </c>
      <c r="U1896" s="29">
        <v>2</v>
      </c>
      <c r="V1896" s="10">
        <v>8</v>
      </c>
      <c r="W1896" s="32">
        <v>4</v>
      </c>
      <c r="X1896" s="29">
        <v>8</v>
      </c>
      <c r="Y1896" s="32">
        <v>3</v>
      </c>
      <c r="Z1896" s="32">
        <v>3</v>
      </c>
      <c r="AA1896" s="32">
        <v>1</v>
      </c>
      <c r="AB1896" s="34">
        <v>0</v>
      </c>
      <c r="AC1896" s="34">
        <v>0</v>
      </c>
      <c r="AD1896" s="34">
        <v>0</v>
      </c>
    </row>
    <row r="1897" spans="1:30" ht="12.75">
      <c r="A1897" s="11">
        <v>87500</v>
      </c>
      <c r="B1897" s="20" t="s">
        <v>870</v>
      </c>
      <c r="C1897" s="20" t="s">
        <v>4852</v>
      </c>
      <c r="D1897" s="20" t="s">
        <v>3738</v>
      </c>
      <c r="E1897" s="20" t="s">
        <v>3754</v>
      </c>
      <c r="F1897" s="20" t="s">
        <v>3426</v>
      </c>
      <c r="K1897" s="20" t="s">
        <v>2719</v>
      </c>
      <c r="L1897" s="20" t="s">
        <v>2720</v>
      </c>
      <c r="N1897" s="12">
        <f t="shared" si="194"/>
        <v>27.25</v>
      </c>
      <c r="O1897" s="12">
        <f t="shared" si="189"/>
        <v>10.90</v>
      </c>
      <c r="P1897" s="26">
        <v>5</v>
      </c>
      <c r="Q1897" s="30">
        <f t="shared" si="190"/>
        <v>3</v>
      </c>
      <c r="R1897" s="3">
        <f t="shared" si="191"/>
        <v>4</v>
      </c>
      <c r="S1897" s="3">
        <f t="shared" si="192"/>
        <v>4</v>
      </c>
      <c r="T1897" s="3">
        <f t="shared" si="193"/>
        <v>0</v>
      </c>
      <c r="U1897" s="29">
        <v>1</v>
      </c>
      <c r="V1897" s="10">
        <v>8</v>
      </c>
      <c r="W1897" s="32">
        <v>2</v>
      </c>
      <c r="X1897" s="29">
        <v>7</v>
      </c>
      <c r="Y1897" s="32">
        <v>3</v>
      </c>
      <c r="Z1897" s="32">
        <v>0</v>
      </c>
      <c r="AA1897" s="32">
        <v>1</v>
      </c>
      <c r="AB1897" s="34">
        <v>0</v>
      </c>
      <c r="AC1897" s="34">
        <v>0</v>
      </c>
      <c r="AD1897" s="34">
        <v>0</v>
      </c>
    </row>
    <row r="1898" spans="1:30" ht="12.75">
      <c r="A1898" s="11">
        <v>1</v>
      </c>
      <c r="B1898" s="20" t="s">
        <v>877</v>
      </c>
      <c r="C1898" s="20" t="s">
        <v>2236</v>
      </c>
      <c r="D1898" s="20" t="s">
        <v>3738</v>
      </c>
      <c r="E1898" s="20" t="s">
        <v>3754</v>
      </c>
      <c r="F1898" s="20" t="s">
        <v>3426</v>
      </c>
      <c r="K1898" s="20" t="s">
        <v>2719</v>
      </c>
      <c r="L1898" s="20" t="s">
        <v>1202</v>
      </c>
      <c r="N1898" s="12">
        <f t="shared" si="194"/>
        <v>28.50</v>
      </c>
      <c r="O1898" s="12">
        <f t="shared" si="189"/>
        <v>6.333333333333333</v>
      </c>
      <c r="P1898" s="26">
        <v>9</v>
      </c>
      <c r="Q1898" s="30">
        <f t="shared" si="190"/>
        <v>3</v>
      </c>
      <c r="R1898" s="3">
        <f t="shared" si="191"/>
        <v>4</v>
      </c>
      <c r="S1898" s="3">
        <f t="shared" si="192"/>
        <v>4</v>
      </c>
      <c r="T1898" s="3">
        <f t="shared" si="193"/>
        <v>0</v>
      </c>
      <c r="U1898" s="29">
        <v>1</v>
      </c>
      <c r="V1898" s="10">
        <v>8</v>
      </c>
      <c r="W1898" s="32">
        <v>3</v>
      </c>
      <c r="X1898" s="29">
        <v>7</v>
      </c>
      <c r="Y1898" s="32">
        <v>3</v>
      </c>
      <c r="Z1898" s="32">
        <v>0</v>
      </c>
      <c r="AA1898" s="32">
        <v>1</v>
      </c>
      <c r="AB1898" s="34">
        <v>0</v>
      </c>
      <c r="AC1898" s="34">
        <v>0</v>
      </c>
      <c r="AD1898" s="34">
        <v>0</v>
      </c>
    </row>
    <row r="1899" spans="1:30" ht="12.75">
      <c r="A1899" s="11">
        <v>1485</v>
      </c>
      <c r="B1899" s="20" t="s">
        <v>868</v>
      </c>
      <c r="C1899" s="20" t="s">
        <v>7673</v>
      </c>
      <c r="D1899" s="20" t="s">
        <v>3738</v>
      </c>
      <c r="E1899" s="20" t="s">
        <v>3754</v>
      </c>
      <c r="F1899" s="20" t="s">
        <v>3426</v>
      </c>
      <c r="K1899" s="20" t="s">
        <v>6335</v>
      </c>
      <c r="L1899" s="20" t="s">
        <v>6334</v>
      </c>
      <c r="N1899" s="12">
        <f t="shared" si="194"/>
        <v>37</v>
      </c>
      <c r="O1899" s="12">
        <f t="shared" si="189"/>
        <v>2.96</v>
      </c>
      <c r="P1899" s="26">
        <v>25</v>
      </c>
      <c r="Q1899" s="30">
        <f t="shared" si="190"/>
        <v>3</v>
      </c>
      <c r="R1899" s="3">
        <f t="shared" si="191"/>
        <v>7</v>
      </c>
      <c r="S1899" s="3">
        <f t="shared" si="192"/>
        <v>7</v>
      </c>
      <c r="T1899" s="3">
        <f t="shared" si="193"/>
        <v>0</v>
      </c>
      <c r="U1899" s="29">
        <v>2</v>
      </c>
      <c r="V1899" s="10">
        <v>8</v>
      </c>
      <c r="W1899" s="32">
        <v>4</v>
      </c>
      <c r="X1899" s="29">
        <v>8</v>
      </c>
      <c r="Y1899" s="32">
        <v>3</v>
      </c>
      <c r="Z1899" s="32">
        <v>3</v>
      </c>
      <c r="AA1899" s="32">
        <v>1</v>
      </c>
      <c r="AB1899" s="34">
        <v>0</v>
      </c>
      <c r="AC1899" s="34">
        <v>0</v>
      </c>
      <c r="AD1899" s="34">
        <v>0</v>
      </c>
    </row>
    <row r="1900" spans="1:30" ht="12.75">
      <c r="A1900" s="11">
        <v>1499</v>
      </c>
      <c r="B1900" s="20" t="s">
        <v>870</v>
      </c>
      <c r="C1900" s="20" t="s">
        <v>1994</v>
      </c>
      <c r="D1900" s="20" t="s">
        <v>3738</v>
      </c>
      <c r="E1900" s="20" t="s">
        <v>3754</v>
      </c>
      <c r="F1900" s="20" t="s">
        <v>3426</v>
      </c>
      <c r="K1900" s="20" t="s">
        <v>2799</v>
      </c>
      <c r="L1900" s="20" t="s">
        <v>1999</v>
      </c>
      <c r="N1900" s="12">
        <f t="shared" si="194"/>
        <v>37</v>
      </c>
      <c r="O1900" s="12">
        <f t="shared" si="189"/>
        <v>2.96</v>
      </c>
      <c r="P1900" s="26">
        <v>25</v>
      </c>
      <c r="Q1900" s="30">
        <f t="shared" si="190"/>
        <v>3</v>
      </c>
      <c r="R1900" s="3">
        <f t="shared" si="191"/>
        <v>7</v>
      </c>
      <c r="S1900" s="3">
        <f t="shared" si="192"/>
        <v>7</v>
      </c>
      <c r="T1900" s="3">
        <f t="shared" si="193"/>
        <v>0</v>
      </c>
      <c r="U1900" s="29">
        <v>2</v>
      </c>
      <c r="V1900" s="10">
        <v>8</v>
      </c>
      <c r="W1900" s="32">
        <v>4</v>
      </c>
      <c r="X1900" s="29">
        <v>8</v>
      </c>
      <c r="Y1900" s="32">
        <v>3</v>
      </c>
      <c r="Z1900" s="32">
        <v>3</v>
      </c>
      <c r="AA1900" s="32">
        <v>1</v>
      </c>
      <c r="AB1900" s="34">
        <v>0</v>
      </c>
      <c r="AC1900" s="34">
        <v>0</v>
      </c>
      <c r="AD1900" s="34">
        <v>0</v>
      </c>
    </row>
    <row r="1901" spans="1:30" ht="12.75">
      <c r="A1901" s="11">
        <v>1499</v>
      </c>
      <c r="B1901" s="20" t="s">
        <v>870</v>
      </c>
      <c r="C1901" s="20" t="s">
        <v>1994</v>
      </c>
      <c r="D1901" s="20" t="s">
        <v>3738</v>
      </c>
      <c r="E1901" s="20" t="s">
        <v>3754</v>
      </c>
      <c r="F1901" s="20" t="s">
        <v>3426</v>
      </c>
      <c r="K1901" s="20" t="s">
        <v>2799</v>
      </c>
      <c r="L1901" s="20" t="s">
        <v>2001</v>
      </c>
      <c r="N1901" s="12">
        <f t="shared" si="194"/>
        <v>37</v>
      </c>
      <c r="O1901" s="12">
        <f t="shared" si="189"/>
        <v>2.96</v>
      </c>
      <c r="P1901" s="26">
        <v>25</v>
      </c>
      <c r="Q1901" s="30">
        <f t="shared" si="190"/>
        <v>3</v>
      </c>
      <c r="R1901" s="3">
        <f t="shared" si="191"/>
        <v>7</v>
      </c>
      <c r="S1901" s="3">
        <f t="shared" si="192"/>
        <v>7</v>
      </c>
      <c r="T1901" s="3">
        <f t="shared" si="193"/>
        <v>0</v>
      </c>
      <c r="U1901" s="29">
        <v>2</v>
      </c>
      <c r="V1901" s="10">
        <v>8</v>
      </c>
      <c r="W1901" s="32">
        <v>4</v>
      </c>
      <c r="X1901" s="29">
        <v>8</v>
      </c>
      <c r="Y1901" s="32">
        <v>3</v>
      </c>
      <c r="Z1901" s="32">
        <v>3</v>
      </c>
      <c r="AA1901" s="32">
        <v>1</v>
      </c>
      <c r="AB1901" s="34">
        <v>0</v>
      </c>
      <c r="AC1901" s="34">
        <v>0</v>
      </c>
      <c r="AD1901" s="34">
        <v>0</v>
      </c>
    </row>
    <row r="1902" spans="1:30" ht="12.75">
      <c r="A1902" s="11">
        <v>1499</v>
      </c>
      <c r="B1902" s="20" t="s">
        <v>870</v>
      </c>
      <c r="C1902" s="20" t="s">
        <v>1994</v>
      </c>
      <c r="D1902" s="20" t="s">
        <v>3738</v>
      </c>
      <c r="E1902" s="20" t="s">
        <v>3754</v>
      </c>
      <c r="F1902" s="20" t="s">
        <v>3426</v>
      </c>
      <c r="K1902" s="20" t="s">
        <v>2799</v>
      </c>
      <c r="L1902" s="20" t="s">
        <v>2000</v>
      </c>
      <c r="N1902" s="12">
        <f t="shared" si="194"/>
        <v>37</v>
      </c>
      <c r="O1902" s="12">
        <f t="shared" si="189"/>
        <v>2.96</v>
      </c>
      <c r="P1902" s="26">
        <v>25</v>
      </c>
      <c r="Q1902" s="30">
        <f t="shared" si="190"/>
        <v>3</v>
      </c>
      <c r="R1902" s="3">
        <f t="shared" si="191"/>
        <v>7</v>
      </c>
      <c r="S1902" s="3">
        <f t="shared" si="192"/>
        <v>7</v>
      </c>
      <c r="T1902" s="3">
        <f t="shared" si="193"/>
        <v>0</v>
      </c>
      <c r="U1902" s="29">
        <v>2</v>
      </c>
      <c r="V1902" s="10">
        <v>8</v>
      </c>
      <c r="W1902" s="32">
        <v>4</v>
      </c>
      <c r="X1902" s="29">
        <v>8</v>
      </c>
      <c r="Y1902" s="32">
        <v>3</v>
      </c>
      <c r="Z1902" s="32">
        <v>3</v>
      </c>
      <c r="AA1902" s="32">
        <v>1</v>
      </c>
      <c r="AB1902" s="34">
        <v>0</v>
      </c>
      <c r="AC1902" s="34">
        <v>0</v>
      </c>
      <c r="AD1902" s="34">
        <v>0</v>
      </c>
    </row>
    <row r="1903" spans="1:30" ht="12.75">
      <c r="A1903" s="11">
        <v>1136250000</v>
      </c>
      <c r="B1903" s="20" t="s">
        <v>874</v>
      </c>
      <c r="C1903" s="20" t="s">
        <v>7678</v>
      </c>
      <c r="D1903" s="20" t="s">
        <v>3737</v>
      </c>
      <c r="E1903" s="20" t="s">
        <v>3754</v>
      </c>
      <c r="F1903" s="20" t="s">
        <v>3426</v>
      </c>
      <c r="K1903" s="20" t="s">
        <v>5872</v>
      </c>
      <c r="L1903" s="20" t="s">
        <v>5955</v>
      </c>
      <c r="N1903" s="12">
        <f t="shared" si="194"/>
        <v>75.75</v>
      </c>
      <c r="O1903" s="12">
        <f t="shared" si="189"/>
        <v>3.2934782608695654</v>
      </c>
      <c r="P1903" s="26">
        <v>46</v>
      </c>
      <c r="Q1903" s="30">
        <f t="shared" si="190"/>
        <v>13</v>
      </c>
      <c r="R1903" s="3">
        <f t="shared" si="191"/>
        <v>23</v>
      </c>
      <c r="S1903" s="3">
        <f t="shared" si="192"/>
        <v>23</v>
      </c>
      <c r="T1903" s="3">
        <f t="shared" si="193"/>
        <v>0</v>
      </c>
      <c r="U1903" s="29">
        <v>4</v>
      </c>
      <c r="V1903" s="10">
        <v>7</v>
      </c>
      <c r="W1903" s="32">
        <v>7</v>
      </c>
      <c r="X1903" s="29">
        <v>18</v>
      </c>
      <c r="Y1903" s="32">
        <v>3</v>
      </c>
      <c r="Z1903" s="32">
        <v>13</v>
      </c>
      <c r="AA1903" s="32">
        <v>7</v>
      </c>
      <c r="AB1903" s="34">
        <v>0</v>
      </c>
      <c r="AC1903" s="34">
        <v>0</v>
      </c>
      <c r="AD1903" s="34">
        <v>0</v>
      </c>
    </row>
    <row r="1904" spans="1:30" ht="12.75">
      <c r="A1904" s="11">
        <v>1212135</v>
      </c>
      <c r="B1904" s="20" t="s">
        <v>872</v>
      </c>
      <c r="C1904" s="20" t="s">
        <v>6232</v>
      </c>
      <c r="D1904" s="20" t="s">
        <v>3737</v>
      </c>
      <c r="E1904" s="20" t="s">
        <v>3754</v>
      </c>
      <c r="F1904" s="20" t="s">
        <v>3426</v>
      </c>
      <c r="G1904" s="48" t="s">
        <v>8297</v>
      </c>
      <c r="H1904" s="71" t="s">
        <v>7812</v>
      </c>
      <c r="I1904" s="20" t="s">
        <v>1586</v>
      </c>
      <c r="J1904" s="20" t="s">
        <v>7812</v>
      </c>
      <c r="K1904" s="20" t="s">
        <v>2797</v>
      </c>
      <c r="L1904" s="20" t="s">
        <v>7547</v>
      </c>
      <c r="N1904" s="12">
        <f t="shared" si="194"/>
        <v>66.75</v>
      </c>
      <c r="O1904" s="12">
        <f t="shared" si="189"/>
        <v>3.3375</v>
      </c>
      <c r="P1904" s="26">
        <v>40</v>
      </c>
      <c r="Q1904" s="30">
        <f t="shared" si="190"/>
        <v>10</v>
      </c>
      <c r="R1904" s="3">
        <f t="shared" si="191"/>
        <v>20</v>
      </c>
      <c r="S1904" s="3">
        <f t="shared" si="192"/>
        <v>20</v>
      </c>
      <c r="T1904" s="3">
        <f t="shared" si="193"/>
        <v>0</v>
      </c>
      <c r="U1904" s="29">
        <v>4</v>
      </c>
      <c r="V1904" s="10">
        <v>6</v>
      </c>
      <c r="W1904" s="32">
        <v>6</v>
      </c>
      <c r="X1904" s="29">
        <v>17</v>
      </c>
      <c r="Y1904" s="32">
        <v>3</v>
      </c>
      <c r="Z1904" s="32">
        <v>10</v>
      </c>
      <c r="AA1904" s="32">
        <v>7</v>
      </c>
      <c r="AB1904" s="34">
        <v>0</v>
      </c>
      <c r="AC1904" s="34">
        <v>0</v>
      </c>
      <c r="AD1904" s="34">
        <v>0</v>
      </c>
    </row>
    <row r="1905" spans="1:30" ht="12.75">
      <c r="A1905" s="11">
        <v>612500</v>
      </c>
      <c r="B1905" s="20" t="s">
        <v>868</v>
      </c>
      <c r="C1905" s="20" t="s">
        <v>7656</v>
      </c>
      <c r="D1905" s="20" t="s">
        <v>3737</v>
      </c>
      <c r="E1905" s="20" t="s">
        <v>3754</v>
      </c>
      <c r="F1905" s="20" t="s">
        <v>3426</v>
      </c>
      <c r="K1905" s="20" t="s">
        <v>2898</v>
      </c>
      <c r="L1905" s="20" t="s">
        <v>2440</v>
      </c>
      <c r="N1905" s="12">
        <f t="shared" si="194"/>
        <v>62.75</v>
      </c>
      <c r="O1905" s="12">
        <f t="shared" si="189"/>
        <v>2.7888888888888888</v>
      </c>
      <c r="P1905" s="26">
        <v>45</v>
      </c>
      <c r="Q1905" s="30">
        <f t="shared" si="190"/>
        <v>10</v>
      </c>
      <c r="R1905" s="3">
        <f t="shared" si="191"/>
        <v>19</v>
      </c>
      <c r="S1905" s="3">
        <f t="shared" si="192"/>
        <v>19</v>
      </c>
      <c r="T1905" s="3">
        <f t="shared" si="193"/>
        <v>0</v>
      </c>
      <c r="U1905" s="29">
        <v>3</v>
      </c>
      <c r="V1905" s="10">
        <v>6</v>
      </c>
      <c r="W1905" s="32">
        <v>6</v>
      </c>
      <c r="X1905" s="29">
        <v>13</v>
      </c>
      <c r="Y1905" s="32">
        <v>2</v>
      </c>
      <c r="Z1905" s="32">
        <v>10</v>
      </c>
      <c r="AA1905" s="32">
        <v>7</v>
      </c>
      <c r="AB1905" s="34">
        <v>0</v>
      </c>
      <c r="AC1905" s="34">
        <v>0</v>
      </c>
      <c r="AD1905" s="34">
        <v>0</v>
      </c>
    </row>
    <row r="1906" spans="1:30" ht="12.75">
      <c r="A1906" s="11">
        <v>250000</v>
      </c>
      <c r="B1906" s="20" t="s">
        <v>868</v>
      </c>
      <c r="C1906" s="20" t="s">
        <v>7658</v>
      </c>
      <c r="D1906" s="20" t="s">
        <v>3737</v>
      </c>
      <c r="E1906" s="20" t="s">
        <v>3754</v>
      </c>
      <c r="F1906" s="20" t="s">
        <v>3426</v>
      </c>
      <c r="K1906" s="20" t="s">
        <v>2898</v>
      </c>
      <c r="L1906" s="20" t="s">
        <v>5674</v>
      </c>
      <c r="N1906" s="12">
        <f t="shared" si="194"/>
        <v>62.75</v>
      </c>
      <c r="O1906" s="12">
        <f t="shared" si="189"/>
        <v>2.7888888888888888</v>
      </c>
      <c r="P1906" s="26">
        <v>45</v>
      </c>
      <c r="Q1906" s="30">
        <f t="shared" si="190"/>
        <v>10</v>
      </c>
      <c r="R1906" s="3">
        <f t="shared" si="191"/>
        <v>19</v>
      </c>
      <c r="S1906" s="3">
        <f t="shared" si="192"/>
        <v>19</v>
      </c>
      <c r="T1906" s="3">
        <f t="shared" si="193"/>
        <v>0</v>
      </c>
      <c r="U1906" s="29">
        <v>3</v>
      </c>
      <c r="V1906" s="10">
        <v>6</v>
      </c>
      <c r="W1906" s="32">
        <v>6</v>
      </c>
      <c r="X1906" s="29">
        <v>13</v>
      </c>
      <c r="Y1906" s="32">
        <v>2</v>
      </c>
      <c r="Z1906" s="32">
        <v>10</v>
      </c>
      <c r="AA1906" s="32">
        <v>7</v>
      </c>
      <c r="AB1906" s="34">
        <v>0</v>
      </c>
      <c r="AC1906" s="34">
        <v>0</v>
      </c>
      <c r="AD1906" s="34">
        <v>0</v>
      </c>
    </row>
    <row r="1907" spans="1:30" ht="12.75">
      <c r="A1907" s="11">
        <v>1085103</v>
      </c>
      <c r="B1907" s="20" t="s">
        <v>872</v>
      </c>
      <c r="D1907" s="20" t="s">
        <v>3737</v>
      </c>
      <c r="E1907" s="20" t="s">
        <v>3754</v>
      </c>
      <c r="F1907" s="20" t="s">
        <v>3426</v>
      </c>
      <c r="J1907" s="20" t="s">
        <v>7812</v>
      </c>
      <c r="K1907" s="20" t="s">
        <v>2797</v>
      </c>
      <c r="L1907" s="20" t="s">
        <v>8150</v>
      </c>
      <c r="N1907" s="12">
        <f t="shared" si="194"/>
        <v>66.50</v>
      </c>
      <c r="O1907" s="12">
        <f t="shared" si="189"/>
        <v>3.325</v>
      </c>
      <c r="P1907" s="26">
        <v>40</v>
      </c>
      <c r="Q1907" s="30">
        <f t="shared" si="190"/>
        <v>10</v>
      </c>
      <c r="R1907" s="3">
        <f t="shared" si="191"/>
        <v>20</v>
      </c>
      <c r="S1907" s="3">
        <f t="shared" si="192"/>
        <v>20</v>
      </c>
      <c r="T1907" s="3">
        <f t="shared" si="193"/>
        <v>0</v>
      </c>
      <c r="U1907" s="29">
        <v>4</v>
      </c>
      <c r="V1907" s="10">
        <v>5</v>
      </c>
      <c r="W1907" s="32">
        <v>7</v>
      </c>
      <c r="X1907" s="29">
        <v>17</v>
      </c>
      <c r="Y1907" s="32">
        <v>3</v>
      </c>
      <c r="Z1907" s="32">
        <v>10</v>
      </c>
      <c r="AA1907" s="32">
        <v>7</v>
      </c>
      <c r="AB1907" s="34">
        <v>0</v>
      </c>
      <c r="AC1907" s="34">
        <v>0</v>
      </c>
      <c r="AD1907" s="34">
        <v>0</v>
      </c>
    </row>
    <row r="1908" spans="1:30" ht="12.75">
      <c r="A1908" s="11">
        <v>331505</v>
      </c>
      <c r="B1908" s="20" t="s">
        <v>872</v>
      </c>
      <c r="C1908" s="20" t="s">
        <v>7577</v>
      </c>
      <c r="D1908" s="20" t="s">
        <v>3737</v>
      </c>
      <c r="E1908" s="20" t="s">
        <v>3754</v>
      </c>
      <c r="F1908" s="20" t="s">
        <v>3426</v>
      </c>
      <c r="G1908" s="48" t="s">
        <v>8225</v>
      </c>
      <c r="H1908" s="71" t="s">
        <v>7812</v>
      </c>
      <c r="I1908" s="20" t="s">
        <v>1586</v>
      </c>
      <c r="J1908" s="20" t="s">
        <v>7812</v>
      </c>
      <c r="K1908" s="20" t="s">
        <v>2797</v>
      </c>
      <c r="L1908" s="20" t="s">
        <v>7576</v>
      </c>
      <c r="N1908" s="12">
        <f t="shared" si="194"/>
        <v>63</v>
      </c>
      <c r="O1908" s="12">
        <f t="shared" si="189"/>
        <v>2.80</v>
      </c>
      <c r="P1908" s="26">
        <v>45</v>
      </c>
      <c r="Q1908" s="30">
        <f t="shared" si="190"/>
        <v>10</v>
      </c>
      <c r="R1908" s="3">
        <f t="shared" si="191"/>
        <v>19</v>
      </c>
      <c r="S1908" s="3">
        <f t="shared" si="192"/>
        <v>19</v>
      </c>
      <c r="T1908" s="3">
        <f t="shared" si="193"/>
        <v>0</v>
      </c>
      <c r="U1908" s="29">
        <v>4</v>
      </c>
      <c r="V1908" s="10">
        <v>5</v>
      </c>
      <c r="W1908" s="32">
        <v>6</v>
      </c>
      <c r="X1908" s="29">
        <v>16</v>
      </c>
      <c r="Y1908" s="32">
        <v>2</v>
      </c>
      <c r="Z1908" s="32">
        <v>10</v>
      </c>
      <c r="AA1908" s="32">
        <v>7</v>
      </c>
      <c r="AB1908" s="34">
        <v>0</v>
      </c>
      <c r="AC1908" s="34">
        <v>0</v>
      </c>
      <c r="AD1908" s="34">
        <v>0</v>
      </c>
    </row>
    <row r="1909" spans="2:30" ht="12.75">
      <c r="B1909" s="20" t="s">
        <v>872</v>
      </c>
      <c r="D1909" s="20" t="s">
        <v>3737</v>
      </c>
      <c r="E1909" s="20" t="s">
        <v>3754</v>
      </c>
      <c r="F1909" s="20" t="s">
        <v>3426</v>
      </c>
      <c r="J1909" s="20" t="s">
        <v>7812</v>
      </c>
      <c r="K1909" s="20" t="s">
        <v>2797</v>
      </c>
      <c r="L1909" s="20" t="s">
        <v>196</v>
      </c>
      <c r="N1909" s="12">
        <f t="shared" si="194"/>
        <v>63</v>
      </c>
      <c r="O1909" s="12">
        <f t="shared" si="189"/>
        <v>2.80</v>
      </c>
      <c r="P1909" s="26">
        <v>45</v>
      </c>
      <c r="Q1909" s="30">
        <f t="shared" si="190"/>
        <v>10</v>
      </c>
      <c r="R1909" s="3">
        <f t="shared" si="191"/>
        <v>19</v>
      </c>
      <c r="S1909" s="3">
        <f t="shared" si="192"/>
        <v>19</v>
      </c>
      <c r="T1909" s="3">
        <f t="shared" si="193"/>
        <v>0</v>
      </c>
      <c r="U1909" s="29">
        <v>4</v>
      </c>
      <c r="V1909" s="10">
        <v>5</v>
      </c>
      <c r="W1909" s="32">
        <v>6</v>
      </c>
      <c r="X1909" s="29">
        <v>16</v>
      </c>
      <c r="Y1909" s="32">
        <v>2</v>
      </c>
      <c r="Z1909" s="32">
        <v>10</v>
      </c>
      <c r="AA1909" s="32">
        <v>7</v>
      </c>
      <c r="AB1909" s="34">
        <v>0</v>
      </c>
      <c r="AC1909" s="34">
        <v>0</v>
      </c>
      <c r="AD1909" s="34">
        <v>0</v>
      </c>
    </row>
    <row r="1910" spans="1:30" ht="12.75">
      <c r="A1910" s="11">
        <v>214052</v>
      </c>
      <c r="B1910" s="20" t="s">
        <v>872</v>
      </c>
      <c r="D1910" s="20" t="s">
        <v>3737</v>
      </c>
      <c r="E1910" s="20" t="s">
        <v>3754</v>
      </c>
      <c r="F1910" s="20" t="s">
        <v>3426</v>
      </c>
      <c r="G1910" s="48" t="s">
        <v>8214</v>
      </c>
      <c r="K1910" s="20" t="s">
        <v>2797</v>
      </c>
      <c r="L1910" s="20" t="s">
        <v>4257</v>
      </c>
      <c r="N1910" s="12">
        <f t="shared" si="194"/>
        <v>62.25</v>
      </c>
      <c r="O1910" s="12">
        <f t="shared" si="189"/>
        <v>2.7666666666666666</v>
      </c>
      <c r="P1910" s="26">
        <v>45</v>
      </c>
      <c r="Q1910" s="30">
        <f t="shared" si="190"/>
        <v>10</v>
      </c>
      <c r="R1910" s="3">
        <f t="shared" si="191"/>
        <v>19</v>
      </c>
      <c r="S1910" s="3">
        <f t="shared" si="192"/>
        <v>19</v>
      </c>
      <c r="T1910" s="3">
        <f t="shared" si="193"/>
        <v>0</v>
      </c>
      <c r="U1910" s="29">
        <v>4</v>
      </c>
      <c r="V1910" s="10">
        <v>4</v>
      </c>
      <c r="W1910" s="32">
        <v>7</v>
      </c>
      <c r="X1910" s="29">
        <v>14</v>
      </c>
      <c r="Y1910" s="32">
        <v>2</v>
      </c>
      <c r="Z1910" s="32">
        <v>10</v>
      </c>
      <c r="AA1910" s="32">
        <v>7</v>
      </c>
      <c r="AB1910" s="34">
        <v>0</v>
      </c>
      <c r="AC1910" s="34">
        <v>0</v>
      </c>
      <c r="AD1910" s="34">
        <v>0</v>
      </c>
    </row>
    <row r="1911" spans="1:30" ht="12.75">
      <c r="A1911" s="11">
        <v>212705</v>
      </c>
      <c r="B1911" s="20" t="s">
        <v>872</v>
      </c>
      <c r="D1911" s="20" t="s">
        <v>3737</v>
      </c>
      <c r="E1911" s="20" t="s">
        <v>3754</v>
      </c>
      <c r="F1911" s="20" t="s">
        <v>3426</v>
      </c>
      <c r="G1911" s="48" t="s">
        <v>8249</v>
      </c>
      <c r="J1911" s="20" t="s">
        <v>7812</v>
      </c>
      <c r="K1911" s="20" t="s">
        <v>2797</v>
      </c>
      <c r="L1911" s="20" t="s">
        <v>4257</v>
      </c>
      <c r="N1911" s="12">
        <f t="shared" si="194"/>
        <v>62.25</v>
      </c>
      <c r="O1911" s="12">
        <f t="shared" si="189"/>
        <v>2.7666666666666666</v>
      </c>
      <c r="P1911" s="26">
        <v>45</v>
      </c>
      <c r="Q1911" s="30">
        <f t="shared" si="190"/>
        <v>10</v>
      </c>
      <c r="R1911" s="3">
        <f t="shared" si="191"/>
        <v>19</v>
      </c>
      <c r="S1911" s="3">
        <f t="shared" si="192"/>
        <v>19</v>
      </c>
      <c r="T1911" s="3">
        <f t="shared" si="193"/>
        <v>0</v>
      </c>
      <c r="U1911" s="29">
        <v>4</v>
      </c>
      <c r="V1911" s="10">
        <v>4</v>
      </c>
      <c r="W1911" s="32">
        <v>7</v>
      </c>
      <c r="X1911" s="29">
        <v>14</v>
      </c>
      <c r="Y1911" s="32">
        <v>2</v>
      </c>
      <c r="Z1911" s="32">
        <v>10</v>
      </c>
      <c r="AA1911" s="32">
        <v>7</v>
      </c>
      <c r="AB1911" s="34">
        <v>0</v>
      </c>
      <c r="AC1911" s="34">
        <v>0</v>
      </c>
      <c r="AD1911" s="34">
        <v>0</v>
      </c>
    </row>
    <row r="1912" spans="1:30" ht="12.75">
      <c r="A1912" s="11">
        <v>1250000</v>
      </c>
      <c r="B1912" s="20" t="s">
        <v>868</v>
      </c>
      <c r="C1912" s="20" t="s">
        <v>7648</v>
      </c>
      <c r="D1912" s="20" t="s">
        <v>3737</v>
      </c>
      <c r="E1912" s="20" t="s">
        <v>3754</v>
      </c>
      <c r="F1912" s="20" t="s">
        <v>3426</v>
      </c>
      <c r="K1912" s="20" t="s">
        <v>2797</v>
      </c>
      <c r="L1912" s="20" t="s">
        <v>7429</v>
      </c>
      <c r="M1912" s="39" t="s">
        <v>8848</v>
      </c>
      <c r="N1912" s="12">
        <f t="shared" si="194"/>
        <v>61.25</v>
      </c>
      <c r="O1912" s="12">
        <f t="shared" si="189"/>
        <v>4.083333333333333</v>
      </c>
      <c r="P1912" s="26">
        <v>30</v>
      </c>
      <c r="Q1912" s="30">
        <f t="shared" si="190"/>
        <v>9</v>
      </c>
      <c r="R1912" s="3">
        <f t="shared" si="191"/>
        <v>18</v>
      </c>
      <c r="S1912" s="3">
        <f t="shared" si="192"/>
        <v>18</v>
      </c>
      <c r="T1912" s="3">
        <f t="shared" si="193"/>
        <v>0</v>
      </c>
      <c r="U1912" s="29">
        <v>3</v>
      </c>
      <c r="V1912" s="10">
        <v>6</v>
      </c>
      <c r="W1912" s="32">
        <v>6</v>
      </c>
      <c r="X1912" s="29">
        <v>15</v>
      </c>
      <c r="Y1912" s="32">
        <v>3</v>
      </c>
      <c r="Z1912" s="32">
        <v>9</v>
      </c>
      <c r="AA1912" s="32">
        <v>6</v>
      </c>
      <c r="AB1912" s="34">
        <v>0</v>
      </c>
      <c r="AC1912" s="34">
        <v>0</v>
      </c>
      <c r="AD1912" s="34">
        <v>0</v>
      </c>
    </row>
    <row r="1913" spans="1:30" ht="12.75">
      <c r="A1913" s="11">
        <v>125</v>
      </c>
      <c r="B1913" s="20" t="s">
        <v>868</v>
      </c>
      <c r="C1913" s="20" t="s">
        <v>7651</v>
      </c>
      <c r="D1913" s="20" t="s">
        <v>3737</v>
      </c>
      <c r="E1913" s="20" t="s">
        <v>3754</v>
      </c>
      <c r="F1913" s="20" t="s">
        <v>3426</v>
      </c>
      <c r="K1913" s="20" t="s">
        <v>2797</v>
      </c>
      <c r="L1913" s="20" t="s">
        <v>8502</v>
      </c>
      <c r="N1913" s="12">
        <f t="shared" si="194"/>
        <v>61.25</v>
      </c>
      <c r="O1913" s="12">
        <f t="shared" si="189"/>
        <v>4.083333333333333</v>
      </c>
      <c r="P1913" s="26">
        <v>30</v>
      </c>
      <c r="Q1913" s="30">
        <f t="shared" si="190"/>
        <v>9</v>
      </c>
      <c r="R1913" s="3">
        <f t="shared" si="191"/>
        <v>18</v>
      </c>
      <c r="S1913" s="3">
        <f t="shared" si="192"/>
        <v>18</v>
      </c>
      <c r="T1913" s="3">
        <f t="shared" si="193"/>
        <v>0</v>
      </c>
      <c r="U1913" s="29">
        <v>3</v>
      </c>
      <c r="V1913" s="10">
        <v>6</v>
      </c>
      <c r="W1913" s="32">
        <v>6</v>
      </c>
      <c r="X1913" s="29">
        <v>15</v>
      </c>
      <c r="Y1913" s="32">
        <v>3</v>
      </c>
      <c r="Z1913" s="32">
        <v>9</v>
      </c>
      <c r="AA1913" s="32">
        <v>6</v>
      </c>
      <c r="AB1913" s="34">
        <v>0</v>
      </c>
      <c r="AC1913" s="34">
        <v>0</v>
      </c>
      <c r="AD1913" s="34">
        <v>0</v>
      </c>
    </row>
    <row r="1914" spans="1:30" ht="12.75">
      <c r="A1914" s="11">
        <v>101398</v>
      </c>
      <c r="B1914" s="20" t="s">
        <v>872</v>
      </c>
      <c r="C1914" s="20" t="s">
        <v>6087</v>
      </c>
      <c r="D1914" s="20" t="s">
        <v>3737</v>
      </c>
      <c r="E1914" s="20" t="s">
        <v>3754</v>
      </c>
      <c r="F1914" s="20" t="s">
        <v>3426</v>
      </c>
      <c r="G1914" s="48" t="s">
        <v>8221</v>
      </c>
      <c r="J1914" s="20" t="s">
        <v>7812</v>
      </c>
      <c r="K1914" s="20" t="s">
        <v>2797</v>
      </c>
      <c r="L1914" s="20" t="s">
        <v>1525</v>
      </c>
      <c r="N1914" s="12">
        <f t="shared" si="194"/>
        <v>55.50</v>
      </c>
      <c r="O1914" s="12">
        <f t="shared" si="189"/>
        <v>3</v>
      </c>
      <c r="P1914" s="26">
        <v>37</v>
      </c>
      <c r="Q1914" s="30">
        <f t="shared" si="190"/>
        <v>9</v>
      </c>
      <c r="R1914" s="3">
        <f t="shared" si="191"/>
        <v>17</v>
      </c>
      <c r="S1914" s="3">
        <f t="shared" si="192"/>
        <v>17</v>
      </c>
      <c r="T1914" s="3">
        <f t="shared" si="193"/>
        <v>0</v>
      </c>
      <c r="U1914" s="29">
        <v>3</v>
      </c>
      <c r="V1914" s="10">
        <v>5</v>
      </c>
      <c r="W1914" s="32">
        <v>6</v>
      </c>
      <c r="X1914" s="29">
        <v>6</v>
      </c>
      <c r="Y1914" s="32">
        <v>2</v>
      </c>
      <c r="Z1914" s="32">
        <v>9</v>
      </c>
      <c r="AA1914" s="32">
        <v>6</v>
      </c>
      <c r="AB1914" s="34">
        <v>0</v>
      </c>
      <c r="AC1914" s="34">
        <v>0</v>
      </c>
      <c r="AD1914" s="34">
        <v>0</v>
      </c>
    </row>
    <row r="1915" spans="1:30" ht="12.75">
      <c r="A1915" s="11">
        <v>612500</v>
      </c>
      <c r="B1915" s="20" t="s">
        <v>868</v>
      </c>
      <c r="C1915" s="20" t="s">
        <v>7655</v>
      </c>
      <c r="D1915" s="20" t="s">
        <v>3737</v>
      </c>
      <c r="E1915" s="20" t="s">
        <v>3754</v>
      </c>
      <c r="F1915" s="20" t="s">
        <v>3426</v>
      </c>
      <c r="K1915" s="20" t="s">
        <v>2898</v>
      </c>
      <c r="L1915" s="20" t="s">
        <v>2440</v>
      </c>
      <c r="N1915" s="12">
        <f t="shared" si="194"/>
        <v>54.75</v>
      </c>
      <c r="O1915" s="12">
        <f t="shared" si="189"/>
        <v>3.65</v>
      </c>
      <c r="P1915" s="26">
        <v>30</v>
      </c>
      <c r="Q1915" s="30">
        <f t="shared" si="190"/>
        <v>8</v>
      </c>
      <c r="R1915" s="3">
        <f t="shared" si="191"/>
        <v>15</v>
      </c>
      <c r="S1915" s="3">
        <f t="shared" si="192"/>
        <v>15</v>
      </c>
      <c r="T1915" s="3">
        <f t="shared" si="193"/>
        <v>0</v>
      </c>
      <c r="U1915" s="29">
        <v>3</v>
      </c>
      <c r="V1915" s="10">
        <v>6</v>
      </c>
      <c r="W1915" s="32">
        <v>6</v>
      </c>
      <c r="X1915" s="29">
        <v>13</v>
      </c>
      <c r="Y1915" s="32">
        <v>2</v>
      </c>
      <c r="Z1915" s="32">
        <v>8</v>
      </c>
      <c r="AA1915" s="32">
        <v>5</v>
      </c>
      <c r="AB1915" s="34">
        <v>0</v>
      </c>
      <c r="AC1915" s="34">
        <v>0</v>
      </c>
      <c r="AD1915" s="34">
        <v>0</v>
      </c>
    </row>
    <row r="1916" spans="1:30" ht="12.75">
      <c r="A1916" s="11">
        <v>612500</v>
      </c>
      <c r="B1916" s="20" t="s">
        <v>869</v>
      </c>
      <c r="C1916" s="20" t="s">
        <v>5239</v>
      </c>
      <c r="D1916" s="20" t="s">
        <v>3737</v>
      </c>
      <c r="E1916" s="20" t="s">
        <v>3754</v>
      </c>
      <c r="F1916" s="20" t="s">
        <v>3426</v>
      </c>
      <c r="K1916" s="20" t="s">
        <v>2898</v>
      </c>
      <c r="L1916" s="20" t="s">
        <v>3419</v>
      </c>
      <c r="N1916" s="12">
        <f t="shared" si="194"/>
        <v>54.75</v>
      </c>
      <c r="O1916" s="12">
        <f t="shared" si="189"/>
        <v>3.65</v>
      </c>
      <c r="P1916" s="26">
        <v>30</v>
      </c>
      <c r="Q1916" s="30">
        <f t="shared" si="190"/>
        <v>8</v>
      </c>
      <c r="R1916" s="3">
        <f t="shared" si="191"/>
        <v>15</v>
      </c>
      <c r="S1916" s="3">
        <f t="shared" si="192"/>
        <v>15</v>
      </c>
      <c r="T1916" s="3">
        <f t="shared" si="193"/>
        <v>0</v>
      </c>
      <c r="U1916" s="29">
        <v>3</v>
      </c>
      <c r="V1916" s="10">
        <v>6</v>
      </c>
      <c r="W1916" s="32">
        <v>6</v>
      </c>
      <c r="X1916" s="29">
        <v>13</v>
      </c>
      <c r="Y1916" s="32">
        <v>2</v>
      </c>
      <c r="Z1916" s="32">
        <v>8</v>
      </c>
      <c r="AA1916" s="32">
        <v>5</v>
      </c>
      <c r="AB1916" s="34">
        <v>0</v>
      </c>
      <c r="AC1916" s="34">
        <v>0</v>
      </c>
      <c r="AD1916" s="34">
        <v>0</v>
      </c>
    </row>
    <row r="1917" spans="1:30" ht="12.75">
      <c r="A1917" s="11">
        <v>125</v>
      </c>
      <c r="B1917" s="20" t="s">
        <v>868</v>
      </c>
      <c r="C1917" s="20" t="s">
        <v>7651</v>
      </c>
      <c r="D1917" s="20" t="s">
        <v>3737</v>
      </c>
      <c r="E1917" s="20" t="s">
        <v>3754</v>
      </c>
      <c r="F1917" s="20" t="s">
        <v>3426</v>
      </c>
      <c r="K1917" s="20" t="s">
        <v>2797</v>
      </c>
      <c r="L1917" s="20" t="s">
        <v>8503</v>
      </c>
      <c r="N1917" s="12">
        <f t="shared" si="194"/>
        <v>54.75</v>
      </c>
      <c r="O1917" s="12">
        <f t="shared" si="189"/>
        <v>3.65</v>
      </c>
      <c r="P1917" s="26">
        <v>30</v>
      </c>
      <c r="Q1917" s="30">
        <f t="shared" si="190"/>
        <v>8</v>
      </c>
      <c r="R1917" s="3">
        <f t="shared" si="191"/>
        <v>15</v>
      </c>
      <c r="S1917" s="3">
        <f t="shared" si="192"/>
        <v>15</v>
      </c>
      <c r="T1917" s="3">
        <f t="shared" si="193"/>
        <v>0</v>
      </c>
      <c r="U1917" s="29">
        <v>3</v>
      </c>
      <c r="V1917" s="10">
        <v>6</v>
      </c>
      <c r="W1917" s="32">
        <v>6</v>
      </c>
      <c r="X1917" s="29">
        <v>13</v>
      </c>
      <c r="Y1917" s="32">
        <v>2</v>
      </c>
      <c r="Z1917" s="32">
        <v>8</v>
      </c>
      <c r="AA1917" s="32">
        <v>5</v>
      </c>
      <c r="AB1917" s="34">
        <v>0</v>
      </c>
      <c r="AC1917" s="34">
        <v>0</v>
      </c>
      <c r="AD1917" s="34">
        <v>0</v>
      </c>
    </row>
    <row r="1918" spans="1:30" ht="12.75">
      <c r="A1918" s="11">
        <v>5912</v>
      </c>
      <c r="B1918" s="20" t="s">
        <v>872</v>
      </c>
      <c r="D1918" s="20" t="s">
        <v>3737</v>
      </c>
      <c r="E1918" s="20" t="s">
        <v>3754</v>
      </c>
      <c r="F1918" s="20" t="s">
        <v>3426</v>
      </c>
      <c r="K1918" s="20" t="s">
        <v>2797</v>
      </c>
      <c r="L1918" s="20" t="s">
        <v>1525</v>
      </c>
      <c r="N1918" s="12">
        <f t="shared" si="194"/>
        <v>53</v>
      </c>
      <c r="O1918" s="12">
        <f t="shared" si="189"/>
        <v>3.5333333333333332</v>
      </c>
      <c r="P1918" s="26">
        <v>30</v>
      </c>
      <c r="Q1918" s="30">
        <f t="shared" si="190"/>
        <v>8</v>
      </c>
      <c r="R1918" s="3">
        <f t="shared" si="191"/>
        <v>15</v>
      </c>
      <c r="S1918" s="3">
        <f t="shared" si="192"/>
        <v>15</v>
      </c>
      <c r="T1918" s="3">
        <f t="shared" si="193"/>
        <v>0</v>
      </c>
      <c r="U1918" s="29">
        <v>3</v>
      </c>
      <c r="V1918" s="10">
        <v>6</v>
      </c>
      <c r="W1918" s="32">
        <v>6</v>
      </c>
      <c r="X1918" s="29">
        <v>6</v>
      </c>
      <c r="Y1918" s="32">
        <v>2</v>
      </c>
      <c r="Z1918" s="32">
        <v>8</v>
      </c>
      <c r="AA1918" s="32">
        <v>5</v>
      </c>
      <c r="AB1918" s="34">
        <v>0</v>
      </c>
      <c r="AC1918" s="34">
        <v>0</v>
      </c>
      <c r="AD1918" s="34">
        <v>0</v>
      </c>
    </row>
    <row r="1919" spans="2:30" ht="12.75">
      <c r="B1919" s="20" t="s">
        <v>872</v>
      </c>
      <c r="D1919" s="20" t="s">
        <v>3737</v>
      </c>
      <c r="E1919" s="20" t="s">
        <v>3754</v>
      </c>
      <c r="F1919" s="20" t="s">
        <v>3426</v>
      </c>
      <c r="J1919" s="20" t="s">
        <v>7812</v>
      </c>
      <c r="K1919" s="20" t="s">
        <v>2797</v>
      </c>
      <c r="L1919" s="20" t="s">
        <v>226</v>
      </c>
      <c r="N1919" s="12">
        <f t="shared" si="194"/>
        <v>53</v>
      </c>
      <c r="O1919" s="12">
        <f t="shared" si="189"/>
        <v>3.5333333333333332</v>
      </c>
      <c r="P1919" s="26">
        <v>30</v>
      </c>
      <c r="Q1919" s="30">
        <f t="shared" si="190"/>
        <v>8</v>
      </c>
      <c r="R1919" s="3">
        <f t="shared" si="191"/>
        <v>15</v>
      </c>
      <c r="S1919" s="3">
        <f t="shared" si="192"/>
        <v>15</v>
      </c>
      <c r="T1919" s="3">
        <f t="shared" si="193"/>
        <v>0</v>
      </c>
      <c r="U1919" s="29">
        <v>3</v>
      </c>
      <c r="V1919" s="10">
        <v>6</v>
      </c>
      <c r="W1919" s="32">
        <v>6</v>
      </c>
      <c r="X1919" s="29">
        <v>6</v>
      </c>
      <c r="Y1919" s="32">
        <v>2</v>
      </c>
      <c r="Z1919" s="32">
        <v>8</v>
      </c>
      <c r="AA1919" s="32">
        <v>5</v>
      </c>
      <c r="AB1919" s="34">
        <v>0</v>
      </c>
      <c r="AC1919" s="34">
        <v>0</v>
      </c>
      <c r="AD1919" s="34">
        <v>0</v>
      </c>
    </row>
    <row r="1920" spans="1:30" ht="12.75">
      <c r="A1920" s="11">
        <v>459148</v>
      </c>
      <c r="B1920" s="20" t="s">
        <v>876</v>
      </c>
      <c r="D1920" s="20" t="s">
        <v>3737</v>
      </c>
      <c r="E1920" s="20" t="s">
        <v>3754</v>
      </c>
      <c r="F1920" s="20" t="s">
        <v>3426</v>
      </c>
      <c r="K1920" s="20" t="s">
        <v>2797</v>
      </c>
      <c r="L1920" s="20" t="s">
        <v>3402</v>
      </c>
      <c r="N1920" s="12">
        <f t="shared" si="194"/>
        <v>54.25</v>
      </c>
      <c r="O1920" s="12">
        <f t="shared" si="189"/>
        <v>3.1911764705882355</v>
      </c>
      <c r="P1920" s="26">
        <v>34</v>
      </c>
      <c r="Q1920" s="30">
        <f t="shared" si="190"/>
        <v>8</v>
      </c>
      <c r="R1920" s="3">
        <f t="shared" si="191"/>
        <v>15</v>
      </c>
      <c r="S1920" s="3">
        <f t="shared" si="192"/>
        <v>15</v>
      </c>
      <c r="T1920" s="3">
        <f t="shared" si="193"/>
        <v>0</v>
      </c>
      <c r="U1920" s="29">
        <v>3</v>
      </c>
      <c r="V1920" s="10">
        <v>5</v>
      </c>
      <c r="W1920" s="32">
        <v>6</v>
      </c>
      <c r="X1920" s="29">
        <v>17</v>
      </c>
      <c r="Y1920" s="32">
        <v>2</v>
      </c>
      <c r="Z1920" s="32">
        <v>8</v>
      </c>
      <c r="AA1920" s="32">
        <v>5</v>
      </c>
      <c r="AB1920" s="34">
        <v>0</v>
      </c>
      <c r="AC1920" s="34">
        <v>0</v>
      </c>
      <c r="AD1920" s="34">
        <v>0</v>
      </c>
    </row>
    <row r="1921" spans="1:30" ht="12.75">
      <c r="A1921" s="11">
        <v>262468</v>
      </c>
      <c r="B1921" s="20" t="s">
        <v>872</v>
      </c>
      <c r="C1921" s="20" t="s">
        <v>7552</v>
      </c>
      <c r="D1921" s="20" t="s">
        <v>3737</v>
      </c>
      <c r="E1921" s="20" t="s">
        <v>3754</v>
      </c>
      <c r="F1921" s="20" t="s">
        <v>3426</v>
      </c>
      <c r="G1921" s="48" t="s">
        <v>8209</v>
      </c>
      <c r="H1921" s="71" t="s">
        <v>7812</v>
      </c>
      <c r="I1921" s="20" t="s">
        <v>1586</v>
      </c>
      <c r="K1921" s="20" t="s">
        <v>2797</v>
      </c>
      <c r="L1921" s="20" t="s">
        <v>7575</v>
      </c>
      <c r="N1921" s="12">
        <f t="shared" si="194"/>
        <v>50</v>
      </c>
      <c r="O1921" s="12">
        <f t="shared" si="189"/>
        <v>5.5555555555555554</v>
      </c>
      <c r="P1921" s="26">
        <v>18</v>
      </c>
      <c r="Q1921" s="30">
        <f t="shared" si="190"/>
        <v>7</v>
      </c>
      <c r="R1921" s="3">
        <f t="shared" si="191"/>
        <v>13</v>
      </c>
      <c r="S1921" s="3">
        <f t="shared" si="192"/>
        <v>13</v>
      </c>
      <c r="T1921" s="3">
        <f t="shared" si="193"/>
        <v>0</v>
      </c>
      <c r="U1921" s="29">
        <v>2</v>
      </c>
      <c r="V1921" s="10">
        <v>8</v>
      </c>
      <c r="W1921" s="32">
        <v>4</v>
      </c>
      <c r="X1921" s="29">
        <v>12</v>
      </c>
      <c r="Y1921" s="32">
        <v>2</v>
      </c>
      <c r="Z1921" s="32">
        <v>7</v>
      </c>
      <c r="AA1921" s="32">
        <v>4</v>
      </c>
      <c r="AB1921" s="34">
        <v>0</v>
      </c>
      <c r="AC1921" s="34">
        <v>0</v>
      </c>
      <c r="AD1921" s="34">
        <v>0</v>
      </c>
    </row>
    <row r="1922" spans="1:30" ht="12.75">
      <c r="A1922" s="11">
        <v>249971</v>
      </c>
      <c r="B1922" s="20" t="s">
        <v>872</v>
      </c>
      <c r="D1922" s="20" t="s">
        <v>3737</v>
      </c>
      <c r="E1922" s="20" t="s">
        <v>3754</v>
      </c>
      <c r="F1922" s="20" t="s">
        <v>3426</v>
      </c>
      <c r="G1922" s="48" t="s">
        <v>8209</v>
      </c>
      <c r="K1922" s="20" t="s">
        <v>2797</v>
      </c>
      <c r="L1922" s="20" t="s">
        <v>4256</v>
      </c>
      <c r="N1922" s="12">
        <f t="shared" si="194"/>
        <v>49.75</v>
      </c>
      <c r="O1922" s="12">
        <f t="shared" si="195" ref="O1922:O1985">N1922/(P1922*0.5)</f>
        <v>5.5277777777777777</v>
      </c>
      <c r="P1922" s="26">
        <v>18</v>
      </c>
      <c r="Q1922" s="30">
        <f t="shared" si="196" ref="Q1922:Q1985">MAX(Y1922:AD1922)</f>
        <v>7</v>
      </c>
      <c r="R1922" s="3">
        <f t="shared" si="197" ref="R1922:R1985">SUM(Y1922:AD1922)</f>
        <v>13</v>
      </c>
      <c r="S1922" s="3">
        <f t="shared" si="198" ref="S1922:S1985">SUM(Y1922:AA1922)</f>
        <v>13</v>
      </c>
      <c r="T1922" s="3">
        <f t="shared" si="199" ref="T1922:T1985">SUM(AB1922:AD1922)</f>
        <v>0</v>
      </c>
      <c r="U1922" s="29">
        <v>2</v>
      </c>
      <c r="V1922" s="10">
        <v>7</v>
      </c>
      <c r="W1922" s="32">
        <v>5</v>
      </c>
      <c r="X1922" s="29">
        <v>12</v>
      </c>
      <c r="Y1922" s="32">
        <v>2</v>
      </c>
      <c r="Z1922" s="32">
        <v>7</v>
      </c>
      <c r="AA1922" s="32">
        <v>4</v>
      </c>
      <c r="AB1922" s="34">
        <v>0</v>
      </c>
      <c r="AC1922" s="34">
        <v>0</v>
      </c>
      <c r="AD1922" s="34">
        <v>0</v>
      </c>
    </row>
    <row r="1923" spans="1:30" ht="12.75">
      <c r="A1923" s="11">
        <v>125</v>
      </c>
      <c r="B1923" s="20" t="s">
        <v>868</v>
      </c>
      <c r="C1923" s="20" t="s">
        <v>7651</v>
      </c>
      <c r="D1923" s="20" t="s">
        <v>3737</v>
      </c>
      <c r="E1923" s="20" t="s">
        <v>3754</v>
      </c>
      <c r="F1923" s="20" t="s">
        <v>3426</v>
      </c>
      <c r="K1923" s="20" t="s">
        <v>2797</v>
      </c>
      <c r="L1923" s="20" t="s">
        <v>8504</v>
      </c>
      <c r="N1923" s="12">
        <f t="shared" si="194"/>
        <v>52.25</v>
      </c>
      <c r="O1923" s="12">
        <f t="shared" si="195"/>
        <v>3.4833333333333334</v>
      </c>
      <c r="P1923" s="26">
        <v>30</v>
      </c>
      <c r="Q1923" s="30">
        <f t="shared" si="196"/>
        <v>7</v>
      </c>
      <c r="R1923" s="3">
        <f t="shared" si="197"/>
        <v>14</v>
      </c>
      <c r="S1923" s="3">
        <f t="shared" si="198"/>
        <v>14</v>
      </c>
      <c r="T1923" s="3">
        <f t="shared" si="199"/>
        <v>0</v>
      </c>
      <c r="U1923" s="29">
        <v>3</v>
      </c>
      <c r="V1923" s="10">
        <v>6</v>
      </c>
      <c r="W1923" s="32">
        <v>6</v>
      </c>
      <c r="X1923" s="29">
        <v>11</v>
      </c>
      <c r="Y1923" s="32">
        <v>2</v>
      </c>
      <c r="Z1923" s="32">
        <v>7</v>
      </c>
      <c r="AA1923" s="32">
        <v>5</v>
      </c>
      <c r="AB1923" s="34">
        <v>0</v>
      </c>
      <c r="AC1923" s="34">
        <v>0</v>
      </c>
      <c r="AD1923" s="34">
        <v>0</v>
      </c>
    </row>
    <row r="1924" spans="2:30" ht="12.75">
      <c r="B1924" s="20" t="s">
        <v>872</v>
      </c>
      <c r="D1924" s="20" t="s">
        <v>3737</v>
      </c>
      <c r="E1924" s="20" t="s">
        <v>3754</v>
      </c>
      <c r="F1924" s="20" t="s">
        <v>3426</v>
      </c>
      <c r="J1924" s="20" t="s">
        <v>7812</v>
      </c>
      <c r="K1924" s="20" t="s">
        <v>2797</v>
      </c>
      <c r="L1924" s="20" t="s">
        <v>1525</v>
      </c>
      <c r="N1924" s="12">
        <f t="shared" si="194"/>
        <v>50.25</v>
      </c>
      <c r="O1924" s="12">
        <f t="shared" si="195"/>
        <v>3.35</v>
      </c>
      <c r="P1924" s="26">
        <v>30</v>
      </c>
      <c r="Q1924" s="30">
        <f t="shared" si="196"/>
        <v>7</v>
      </c>
      <c r="R1924" s="3">
        <f t="shared" si="197"/>
        <v>14</v>
      </c>
      <c r="S1924" s="3">
        <f t="shared" si="198"/>
        <v>14</v>
      </c>
      <c r="T1924" s="3">
        <f t="shared" si="199"/>
        <v>0</v>
      </c>
      <c r="U1924" s="29">
        <v>3</v>
      </c>
      <c r="V1924" s="10">
        <v>5</v>
      </c>
      <c r="W1924" s="32">
        <v>5</v>
      </c>
      <c r="X1924" s="29">
        <v>14</v>
      </c>
      <c r="Y1924" s="32">
        <v>2</v>
      </c>
      <c r="Z1924" s="32">
        <v>7</v>
      </c>
      <c r="AA1924" s="32">
        <v>5</v>
      </c>
      <c r="AB1924" s="34">
        <v>0</v>
      </c>
      <c r="AC1924" s="34">
        <v>0</v>
      </c>
      <c r="AD1924" s="34">
        <v>0</v>
      </c>
    </row>
    <row r="1925" spans="1:30" ht="12.75">
      <c r="A1925" s="11">
        <v>125</v>
      </c>
      <c r="B1925" s="20" t="s">
        <v>868</v>
      </c>
      <c r="C1925" s="20" t="s">
        <v>7651</v>
      </c>
      <c r="D1925" s="20" t="s">
        <v>3737</v>
      </c>
      <c r="E1925" s="20" t="s">
        <v>3754</v>
      </c>
      <c r="F1925" s="20" t="s">
        <v>3426</v>
      </c>
      <c r="K1925" s="20" t="s">
        <v>2797</v>
      </c>
      <c r="L1925" s="20" t="s">
        <v>8505</v>
      </c>
      <c r="N1925" s="12">
        <f t="shared" si="194"/>
        <v>46.25</v>
      </c>
      <c r="O1925" s="12">
        <f t="shared" si="195"/>
        <v>3.0833333333333335</v>
      </c>
      <c r="P1925" s="26">
        <v>30</v>
      </c>
      <c r="Q1925" s="30">
        <f t="shared" si="196"/>
        <v>7</v>
      </c>
      <c r="R1925" s="3">
        <f t="shared" si="197"/>
        <v>13</v>
      </c>
      <c r="S1925" s="3">
        <f t="shared" si="198"/>
        <v>13</v>
      </c>
      <c r="T1925" s="3">
        <f t="shared" si="199"/>
        <v>0</v>
      </c>
      <c r="U1925" s="29">
        <v>2</v>
      </c>
      <c r="V1925" s="10">
        <v>5</v>
      </c>
      <c r="W1925" s="32">
        <v>5</v>
      </c>
      <c r="X1925" s="29">
        <v>10</v>
      </c>
      <c r="Y1925" s="32">
        <v>2</v>
      </c>
      <c r="Z1925" s="32">
        <v>7</v>
      </c>
      <c r="AA1925" s="32">
        <v>4</v>
      </c>
      <c r="AB1925" s="34">
        <v>0</v>
      </c>
      <c r="AC1925" s="34">
        <v>0</v>
      </c>
      <c r="AD1925" s="34">
        <v>0</v>
      </c>
    </row>
    <row r="1926" spans="1:30" ht="12.75">
      <c r="A1926" s="11">
        <v>10000</v>
      </c>
      <c r="B1926" s="20" t="s">
        <v>870</v>
      </c>
      <c r="C1926" s="20" t="s">
        <v>3004</v>
      </c>
      <c r="D1926" s="20" t="s">
        <v>3737</v>
      </c>
      <c r="E1926" s="20" t="s">
        <v>3754</v>
      </c>
      <c r="F1926" s="20" t="s">
        <v>3426</v>
      </c>
      <c r="K1926" s="20" t="s">
        <v>2797</v>
      </c>
      <c r="L1926" s="20" t="s">
        <v>2996</v>
      </c>
      <c r="N1926" s="12">
        <f t="shared" si="194"/>
        <v>46</v>
      </c>
      <c r="O1926" s="12">
        <f t="shared" si="195"/>
        <v>3.0666666666666669</v>
      </c>
      <c r="P1926" s="26">
        <v>30</v>
      </c>
      <c r="Q1926" s="30">
        <f t="shared" si="196"/>
        <v>7</v>
      </c>
      <c r="R1926" s="3">
        <f t="shared" si="197"/>
        <v>13</v>
      </c>
      <c r="S1926" s="3">
        <f t="shared" si="198"/>
        <v>13</v>
      </c>
      <c r="T1926" s="3">
        <f t="shared" si="199"/>
        <v>0</v>
      </c>
      <c r="U1926" s="29">
        <v>2</v>
      </c>
      <c r="V1926" s="10">
        <v>5</v>
      </c>
      <c r="W1926" s="32">
        <v>5</v>
      </c>
      <c r="X1926" s="29">
        <v>9</v>
      </c>
      <c r="Y1926" s="32">
        <v>2</v>
      </c>
      <c r="Z1926" s="32">
        <v>7</v>
      </c>
      <c r="AA1926" s="32">
        <v>4</v>
      </c>
      <c r="AB1926" s="34">
        <v>0</v>
      </c>
      <c r="AC1926" s="34">
        <v>0</v>
      </c>
      <c r="AD1926" s="34">
        <v>0</v>
      </c>
    </row>
    <row r="1927" spans="1:30" ht="12.75">
      <c r="A1927" s="11">
        <v>8125</v>
      </c>
      <c r="B1927" s="20" t="s">
        <v>870</v>
      </c>
      <c r="C1927" s="20" t="s">
        <v>631</v>
      </c>
      <c r="D1927" s="20" t="s">
        <v>3737</v>
      </c>
      <c r="E1927" s="20" t="s">
        <v>3754</v>
      </c>
      <c r="F1927" s="20" t="s">
        <v>3426</v>
      </c>
      <c r="K1927" s="20" t="s">
        <v>2797</v>
      </c>
      <c r="L1927" s="20" t="s">
        <v>210</v>
      </c>
      <c r="N1927" s="12">
        <f t="shared" si="194"/>
        <v>50.75</v>
      </c>
      <c r="O1927" s="12">
        <f t="shared" si="195"/>
        <v>2.5375</v>
      </c>
      <c r="P1927" s="26">
        <v>40</v>
      </c>
      <c r="Q1927" s="30">
        <f t="shared" si="196"/>
        <v>7</v>
      </c>
      <c r="R1927" s="3">
        <f t="shared" si="197"/>
        <v>15</v>
      </c>
      <c r="S1927" s="3">
        <f t="shared" si="198"/>
        <v>15</v>
      </c>
      <c r="T1927" s="3">
        <f t="shared" si="199"/>
        <v>0</v>
      </c>
      <c r="U1927" s="29">
        <v>3</v>
      </c>
      <c r="V1927" s="10">
        <v>5</v>
      </c>
      <c r="W1927" s="32">
        <v>5</v>
      </c>
      <c r="X1927" s="29">
        <v>8</v>
      </c>
      <c r="Y1927" s="32">
        <v>3</v>
      </c>
      <c r="Z1927" s="32">
        <v>7</v>
      </c>
      <c r="AA1927" s="32">
        <v>5</v>
      </c>
      <c r="AB1927" s="34">
        <v>0</v>
      </c>
      <c r="AC1927" s="34">
        <v>0</v>
      </c>
      <c r="AD1927" s="34">
        <v>0</v>
      </c>
    </row>
    <row r="1928" spans="1:30" ht="12.75">
      <c r="A1928" s="11">
        <v>3750</v>
      </c>
      <c r="B1928" s="20" t="s">
        <v>871</v>
      </c>
      <c r="C1928" s="20" t="s">
        <v>2180</v>
      </c>
      <c r="D1928" s="20" t="s">
        <v>3737</v>
      </c>
      <c r="E1928" s="20" t="s">
        <v>3754</v>
      </c>
      <c r="F1928" s="20" t="s">
        <v>3426</v>
      </c>
      <c r="K1928" s="20" t="s">
        <v>2899</v>
      </c>
      <c r="L1928" s="20" t="s">
        <v>1170</v>
      </c>
      <c r="N1928" s="12">
        <f t="shared" si="194"/>
        <v>45</v>
      </c>
      <c r="O1928" s="12">
        <f t="shared" si="195"/>
        <v>2.25</v>
      </c>
      <c r="P1928" s="26">
        <v>40</v>
      </c>
      <c r="Q1928" s="30">
        <f t="shared" si="196"/>
        <v>6</v>
      </c>
      <c r="R1928" s="3">
        <f t="shared" si="197"/>
        <v>13</v>
      </c>
      <c r="S1928" s="3">
        <f t="shared" si="198"/>
        <v>13</v>
      </c>
      <c r="T1928" s="3">
        <f t="shared" si="199"/>
        <v>0</v>
      </c>
      <c r="U1928" s="29">
        <v>3</v>
      </c>
      <c r="V1928" s="10">
        <v>4</v>
      </c>
      <c r="W1928" s="32">
        <v>5</v>
      </c>
      <c r="X1928" s="29">
        <v>7</v>
      </c>
      <c r="Y1928" s="32">
        <v>3</v>
      </c>
      <c r="Z1928" s="32">
        <v>6</v>
      </c>
      <c r="AA1928" s="32">
        <v>4</v>
      </c>
      <c r="AB1928" s="34">
        <v>0</v>
      </c>
      <c r="AC1928" s="34">
        <v>0</v>
      </c>
      <c r="AD1928" s="34">
        <v>0</v>
      </c>
    </row>
    <row r="1929" spans="1:30" ht="12.75">
      <c r="A1929" s="11">
        <v>12500</v>
      </c>
      <c r="B1929" s="20" t="s">
        <v>877</v>
      </c>
      <c r="C1929" s="20" t="s">
        <v>7045</v>
      </c>
      <c r="D1929" s="20" t="s">
        <v>3737</v>
      </c>
      <c r="E1929" s="20" t="s">
        <v>3754</v>
      </c>
      <c r="F1929" s="20" t="s">
        <v>3426</v>
      </c>
      <c r="K1929" s="20" t="s">
        <v>2797</v>
      </c>
      <c r="L1929" s="20" t="s">
        <v>1510</v>
      </c>
      <c r="N1929" s="12">
        <f t="shared" si="194"/>
        <v>45</v>
      </c>
      <c r="O1929" s="12">
        <f t="shared" si="195"/>
        <v>2.25</v>
      </c>
      <c r="P1929" s="26">
        <v>40</v>
      </c>
      <c r="Q1929" s="30">
        <f t="shared" si="196"/>
        <v>6</v>
      </c>
      <c r="R1929" s="3">
        <f t="shared" si="197"/>
        <v>13</v>
      </c>
      <c r="S1929" s="3">
        <f t="shared" si="198"/>
        <v>13</v>
      </c>
      <c r="T1929" s="3">
        <f t="shared" si="199"/>
        <v>0</v>
      </c>
      <c r="U1929" s="29">
        <v>3</v>
      </c>
      <c r="V1929" s="10">
        <v>4</v>
      </c>
      <c r="W1929" s="32">
        <v>5</v>
      </c>
      <c r="X1929" s="29">
        <v>7</v>
      </c>
      <c r="Y1929" s="32">
        <v>3</v>
      </c>
      <c r="Z1929" s="32">
        <v>6</v>
      </c>
      <c r="AA1929" s="32">
        <v>4</v>
      </c>
      <c r="AB1929" s="34">
        <v>0</v>
      </c>
      <c r="AC1929" s="34">
        <v>0</v>
      </c>
      <c r="AD1929" s="34">
        <v>0</v>
      </c>
    </row>
    <row r="1930" spans="1:30" ht="12.75">
      <c r="A1930" s="11">
        <v>42500000</v>
      </c>
      <c r="B1930" s="20" t="s">
        <v>868</v>
      </c>
      <c r="C1930" s="20" t="s">
        <v>7657</v>
      </c>
      <c r="D1930" s="20" t="s">
        <v>3739</v>
      </c>
      <c r="E1930" s="20" t="s">
        <v>3755</v>
      </c>
      <c r="F1930" s="20" t="s">
        <v>3426</v>
      </c>
      <c r="K1930" s="20" t="s">
        <v>2789</v>
      </c>
      <c r="L1930" s="20" t="s">
        <v>4620</v>
      </c>
      <c r="N1930" s="12">
        <f t="shared" si="194"/>
        <v>69</v>
      </c>
      <c r="O1930" s="12">
        <f t="shared" si="195"/>
        <v>2.4642857142857144</v>
      </c>
      <c r="P1930" s="26">
        <v>56</v>
      </c>
      <c r="Q1930" s="30">
        <f t="shared" si="196"/>
        <v>15</v>
      </c>
      <c r="R1930" s="3">
        <f t="shared" si="197"/>
        <v>18</v>
      </c>
      <c r="S1930" s="3">
        <f t="shared" si="198"/>
        <v>18</v>
      </c>
      <c r="T1930" s="3">
        <f t="shared" si="199"/>
        <v>0</v>
      </c>
      <c r="U1930" s="29">
        <v>10</v>
      </c>
      <c r="V1930" s="10">
        <v>4</v>
      </c>
      <c r="W1930" s="32">
        <v>9</v>
      </c>
      <c r="X1930" s="29">
        <v>15</v>
      </c>
      <c r="Y1930" s="32">
        <v>3</v>
      </c>
      <c r="Z1930" s="32">
        <v>0</v>
      </c>
      <c r="AA1930" s="32">
        <v>15</v>
      </c>
      <c r="AB1930" s="34">
        <v>0</v>
      </c>
      <c r="AC1930" s="34">
        <v>0</v>
      </c>
      <c r="AD1930" s="34">
        <v>0</v>
      </c>
    </row>
    <row r="1931" spans="1:30" ht="12.75">
      <c r="A1931" s="11">
        <v>42500000</v>
      </c>
      <c r="B1931" s="20" t="s">
        <v>868</v>
      </c>
      <c r="C1931" s="20" t="s">
        <v>7657</v>
      </c>
      <c r="D1931" s="20" t="s">
        <v>3739</v>
      </c>
      <c r="E1931" s="20" t="s">
        <v>3755</v>
      </c>
      <c r="F1931" s="20" t="s">
        <v>3426</v>
      </c>
      <c r="K1931" s="20" t="s">
        <v>2789</v>
      </c>
      <c r="L1931" s="20" t="s">
        <v>5718</v>
      </c>
      <c r="N1931" s="12">
        <f t="shared" si="194"/>
        <v>69</v>
      </c>
      <c r="O1931" s="12">
        <f t="shared" si="195"/>
        <v>2.4642857142857144</v>
      </c>
      <c r="P1931" s="26">
        <v>56</v>
      </c>
      <c r="Q1931" s="30">
        <f t="shared" si="196"/>
        <v>15</v>
      </c>
      <c r="R1931" s="3">
        <f t="shared" si="197"/>
        <v>18</v>
      </c>
      <c r="S1931" s="3">
        <f t="shared" si="198"/>
        <v>18</v>
      </c>
      <c r="T1931" s="3">
        <f t="shared" si="199"/>
        <v>0</v>
      </c>
      <c r="U1931" s="29">
        <v>10</v>
      </c>
      <c r="V1931" s="10">
        <v>4</v>
      </c>
      <c r="W1931" s="32">
        <v>9</v>
      </c>
      <c r="X1931" s="29">
        <v>15</v>
      </c>
      <c r="Y1931" s="32">
        <v>3</v>
      </c>
      <c r="Z1931" s="32">
        <v>0</v>
      </c>
      <c r="AA1931" s="32">
        <v>15</v>
      </c>
      <c r="AB1931" s="34">
        <v>0</v>
      </c>
      <c r="AC1931" s="34">
        <v>0</v>
      </c>
      <c r="AD1931" s="34">
        <v>0</v>
      </c>
    </row>
    <row r="1932" spans="1:30" ht="12.75">
      <c r="A1932" s="11">
        <v>3750000</v>
      </c>
      <c r="B1932" s="20" t="s">
        <v>868</v>
      </c>
      <c r="C1932" s="20" t="s">
        <v>7670</v>
      </c>
      <c r="D1932" s="20" t="s">
        <v>3739</v>
      </c>
      <c r="E1932" s="20" t="s">
        <v>3755</v>
      </c>
      <c r="F1932" s="20" t="s">
        <v>3426</v>
      </c>
      <c r="K1932" s="20" t="s">
        <v>2789</v>
      </c>
      <c r="L1932" s="20" t="s">
        <v>5185</v>
      </c>
      <c r="N1932" s="12">
        <f t="shared" si="194"/>
        <v>58.75</v>
      </c>
      <c r="O1932" s="12">
        <f t="shared" si="195"/>
        <v>2.9375</v>
      </c>
      <c r="P1932" s="26">
        <v>40</v>
      </c>
      <c r="Q1932" s="30">
        <f t="shared" si="196"/>
        <v>12</v>
      </c>
      <c r="R1932" s="3">
        <f t="shared" si="197"/>
        <v>12</v>
      </c>
      <c r="S1932" s="3">
        <f t="shared" si="198"/>
        <v>12</v>
      </c>
      <c r="T1932" s="3">
        <f t="shared" si="199"/>
        <v>0</v>
      </c>
      <c r="U1932" s="29">
        <v>8</v>
      </c>
      <c r="V1932" s="10">
        <v>6</v>
      </c>
      <c r="W1932" s="32">
        <v>9</v>
      </c>
      <c r="X1932" s="29">
        <v>18</v>
      </c>
      <c r="Y1932" s="32">
        <v>0</v>
      </c>
      <c r="Z1932" s="32">
        <v>0</v>
      </c>
      <c r="AA1932" s="32">
        <v>12</v>
      </c>
      <c r="AB1932" s="34">
        <v>0</v>
      </c>
      <c r="AC1932" s="34">
        <v>0</v>
      </c>
      <c r="AD1932" s="34">
        <v>0</v>
      </c>
    </row>
    <row r="1933" spans="1:30" ht="12.75">
      <c r="A1933" s="11">
        <v>625000</v>
      </c>
      <c r="B1933" s="20" t="s">
        <v>868</v>
      </c>
      <c r="C1933" s="20" t="s">
        <v>7670</v>
      </c>
      <c r="D1933" s="20" t="s">
        <v>3739</v>
      </c>
      <c r="E1933" s="20" t="s">
        <v>3755</v>
      </c>
      <c r="F1933" s="20" t="s">
        <v>3426</v>
      </c>
      <c r="K1933" s="20" t="s">
        <v>5292</v>
      </c>
      <c r="L1933" s="20" t="s">
        <v>5293</v>
      </c>
      <c r="N1933" s="12">
        <f t="shared" si="194"/>
        <v>54.50</v>
      </c>
      <c r="O1933" s="12">
        <f t="shared" si="195"/>
        <v>3.1142857142857143</v>
      </c>
      <c r="P1933" s="26">
        <v>35</v>
      </c>
      <c r="Q1933" s="30">
        <f t="shared" si="196"/>
        <v>11</v>
      </c>
      <c r="R1933" s="3">
        <f t="shared" si="197"/>
        <v>11</v>
      </c>
      <c r="S1933" s="3">
        <f t="shared" si="198"/>
        <v>11</v>
      </c>
      <c r="T1933" s="3">
        <f t="shared" si="199"/>
        <v>0</v>
      </c>
      <c r="U1933" s="29">
        <v>9</v>
      </c>
      <c r="V1933" s="10">
        <v>6</v>
      </c>
      <c r="W1933" s="32">
        <v>7</v>
      </c>
      <c r="X1933" s="29">
        <v>15</v>
      </c>
      <c r="Y1933" s="32">
        <v>0</v>
      </c>
      <c r="Z1933" s="32">
        <v>0</v>
      </c>
      <c r="AA1933" s="32">
        <v>11</v>
      </c>
      <c r="AB1933" s="34">
        <v>0</v>
      </c>
      <c r="AC1933" s="34">
        <v>0</v>
      </c>
      <c r="AD1933" s="34">
        <v>0</v>
      </c>
    </row>
    <row r="1934" spans="1:30" ht="12.75">
      <c r="A1934" s="11">
        <v>7650000</v>
      </c>
      <c r="B1934" s="20" t="s">
        <v>868</v>
      </c>
      <c r="C1934" s="20" t="s">
        <v>7773</v>
      </c>
      <c r="D1934" s="20" t="s">
        <v>3739</v>
      </c>
      <c r="E1934" s="20" t="s">
        <v>3755</v>
      </c>
      <c r="F1934" s="20" t="s">
        <v>3426</v>
      </c>
      <c r="K1934" s="20" t="s">
        <v>2882</v>
      </c>
      <c r="L1934" s="20" t="s">
        <v>6062</v>
      </c>
      <c r="N1934" s="12">
        <f t="shared" si="194"/>
        <v>50.50</v>
      </c>
      <c r="O1934" s="12">
        <f t="shared" si="195"/>
        <v>2.7297297297297298</v>
      </c>
      <c r="P1934" s="26">
        <v>37</v>
      </c>
      <c r="Q1934" s="30">
        <f t="shared" si="196"/>
        <v>11</v>
      </c>
      <c r="R1934" s="3">
        <f t="shared" si="197"/>
        <v>11</v>
      </c>
      <c r="S1934" s="3">
        <f t="shared" si="198"/>
        <v>11</v>
      </c>
      <c r="T1934" s="3">
        <f t="shared" si="199"/>
        <v>0</v>
      </c>
      <c r="U1934" s="29">
        <v>7</v>
      </c>
      <c r="V1934" s="10">
        <v>5</v>
      </c>
      <c r="W1934" s="32">
        <v>7</v>
      </c>
      <c r="X1934" s="29">
        <v>13</v>
      </c>
      <c r="Y1934" s="32">
        <v>0</v>
      </c>
      <c r="Z1934" s="32">
        <v>0</v>
      </c>
      <c r="AA1934" s="32">
        <v>11</v>
      </c>
      <c r="AB1934" s="34">
        <v>0</v>
      </c>
      <c r="AC1934" s="34">
        <v>0</v>
      </c>
      <c r="AD1934" s="34">
        <v>0</v>
      </c>
    </row>
    <row r="1935" spans="1:30" ht="12.75">
      <c r="A1935" s="11">
        <v>200</v>
      </c>
      <c r="B1935" s="20" t="s">
        <v>869</v>
      </c>
      <c r="C1935" s="20" t="s">
        <v>4897</v>
      </c>
      <c r="D1935" s="20" t="s">
        <v>3739</v>
      </c>
      <c r="E1935" s="20" t="s">
        <v>3755</v>
      </c>
      <c r="F1935" s="20" t="s">
        <v>3426</v>
      </c>
      <c r="K1935" s="20" t="s">
        <v>5455</v>
      </c>
      <c r="L1935" s="20" t="s">
        <v>5456</v>
      </c>
      <c r="N1935" s="12">
        <f t="shared" si="194"/>
        <v>53.25</v>
      </c>
      <c r="O1935" s="12">
        <f t="shared" si="195"/>
        <v>2.3666666666666667</v>
      </c>
      <c r="P1935" s="26">
        <v>45</v>
      </c>
      <c r="Q1935" s="30">
        <f t="shared" si="196"/>
        <v>11</v>
      </c>
      <c r="R1935" s="3">
        <f t="shared" si="197"/>
        <v>13</v>
      </c>
      <c r="S1935" s="3">
        <f t="shared" si="198"/>
        <v>13</v>
      </c>
      <c r="T1935" s="3">
        <f t="shared" si="199"/>
        <v>0</v>
      </c>
      <c r="U1935" s="29">
        <v>7</v>
      </c>
      <c r="V1935" s="10">
        <v>5</v>
      </c>
      <c r="W1935" s="32">
        <v>6</v>
      </c>
      <c r="X1935" s="29">
        <v>13</v>
      </c>
      <c r="Y1935" s="32">
        <v>0</v>
      </c>
      <c r="Z1935" s="32">
        <v>2</v>
      </c>
      <c r="AA1935" s="32">
        <v>11</v>
      </c>
      <c r="AB1935" s="34">
        <v>0</v>
      </c>
      <c r="AC1935" s="34">
        <v>0</v>
      </c>
      <c r="AD1935" s="34">
        <v>0</v>
      </c>
    </row>
    <row r="1936" spans="1:30" ht="12.75">
      <c r="A1936" s="11">
        <v>2466056</v>
      </c>
      <c r="B1936" s="20" t="s">
        <v>868</v>
      </c>
      <c r="C1936" s="20" t="s">
        <v>7615</v>
      </c>
      <c r="D1936" s="20" t="s">
        <v>3739</v>
      </c>
      <c r="E1936" s="20" t="s">
        <v>3755</v>
      </c>
      <c r="F1936" s="20" t="s">
        <v>3426</v>
      </c>
      <c r="K1936" s="20" t="s">
        <v>2789</v>
      </c>
      <c r="L1936" s="20" t="s">
        <v>4550</v>
      </c>
      <c r="N1936" s="12">
        <f t="shared" si="194"/>
        <v>64.75</v>
      </c>
      <c r="O1936" s="12">
        <f t="shared" si="195"/>
        <v>2.3125</v>
      </c>
      <c r="P1936" s="26">
        <v>56</v>
      </c>
      <c r="Q1936" s="30">
        <f t="shared" si="196"/>
        <v>11</v>
      </c>
      <c r="R1936" s="3">
        <f t="shared" si="197"/>
        <v>16</v>
      </c>
      <c r="S1936" s="3">
        <f t="shared" si="198"/>
        <v>16</v>
      </c>
      <c r="T1936" s="3">
        <f t="shared" si="199"/>
        <v>0</v>
      </c>
      <c r="U1936" s="29">
        <v>10</v>
      </c>
      <c r="V1936" s="10">
        <v>4</v>
      </c>
      <c r="W1936" s="32">
        <v>9</v>
      </c>
      <c r="X1936" s="29">
        <v>14</v>
      </c>
      <c r="Y1936" s="32">
        <v>5</v>
      </c>
      <c r="Z1936" s="32">
        <v>0</v>
      </c>
      <c r="AA1936" s="32">
        <v>11</v>
      </c>
      <c r="AB1936" s="34">
        <v>0</v>
      </c>
      <c r="AC1936" s="34">
        <v>0</v>
      </c>
      <c r="AD1936" s="34">
        <v>0</v>
      </c>
    </row>
    <row r="1937" spans="1:30" ht="12.75">
      <c r="A1937" s="11">
        <v>257332</v>
      </c>
      <c r="B1937" s="20" t="s">
        <v>872</v>
      </c>
      <c r="D1937" s="20" t="s">
        <v>3739</v>
      </c>
      <c r="E1937" s="20" t="s">
        <v>3755</v>
      </c>
      <c r="F1937" s="20" t="s">
        <v>3426</v>
      </c>
      <c r="G1937" s="48" t="s">
        <v>8279</v>
      </c>
      <c r="J1937" s="20" t="s">
        <v>7812</v>
      </c>
      <c r="K1937" s="20" t="s">
        <v>2904</v>
      </c>
      <c r="L1937" s="20" t="s">
        <v>8151</v>
      </c>
      <c r="N1937" s="12">
        <f t="shared" si="194"/>
        <v>51.75</v>
      </c>
      <c r="O1937" s="12">
        <f t="shared" si="195"/>
        <v>2.15625</v>
      </c>
      <c r="P1937" s="26">
        <v>48</v>
      </c>
      <c r="Q1937" s="30">
        <f t="shared" si="196"/>
        <v>11</v>
      </c>
      <c r="R1937" s="3">
        <f t="shared" si="197"/>
        <v>13</v>
      </c>
      <c r="S1937" s="3">
        <f t="shared" si="198"/>
        <v>13</v>
      </c>
      <c r="T1937" s="3">
        <f t="shared" si="199"/>
        <v>0</v>
      </c>
      <c r="U1937" s="29">
        <v>8</v>
      </c>
      <c r="V1937" s="10">
        <v>1</v>
      </c>
      <c r="W1937" s="32">
        <v>9</v>
      </c>
      <c r="X1937" s="29">
        <v>12</v>
      </c>
      <c r="Y1937" s="32">
        <v>0</v>
      </c>
      <c r="Z1937" s="32">
        <v>2</v>
      </c>
      <c r="AA1937" s="32">
        <v>11</v>
      </c>
      <c r="AB1937" s="34">
        <v>0</v>
      </c>
      <c r="AC1937" s="34">
        <v>0</v>
      </c>
      <c r="AD1937" s="34">
        <v>0</v>
      </c>
    </row>
    <row r="1938" spans="1:30" ht="12.75">
      <c r="A1938" s="11">
        <v>732196</v>
      </c>
      <c r="B1938" s="20" t="s">
        <v>872</v>
      </c>
      <c r="D1938" s="20" t="s">
        <v>3739</v>
      </c>
      <c r="E1938" s="20" t="s">
        <v>3755</v>
      </c>
      <c r="F1938" s="20" t="s">
        <v>3426</v>
      </c>
      <c r="K1938" s="20" t="s">
        <v>2882</v>
      </c>
      <c r="L1938" s="20" t="s">
        <v>2221</v>
      </c>
      <c r="N1938" s="12">
        <f t="shared" si="194"/>
        <v>50.25</v>
      </c>
      <c r="O1938" s="12">
        <f t="shared" si="195"/>
        <v>2.9558823529411766</v>
      </c>
      <c r="P1938" s="26">
        <v>34</v>
      </c>
      <c r="Q1938" s="30">
        <f t="shared" si="196"/>
        <v>10</v>
      </c>
      <c r="R1938" s="3">
        <f t="shared" si="197"/>
        <v>11</v>
      </c>
      <c r="S1938" s="3">
        <f t="shared" si="198"/>
        <v>11</v>
      </c>
      <c r="T1938" s="3">
        <f t="shared" si="199"/>
        <v>0</v>
      </c>
      <c r="U1938" s="29">
        <v>7</v>
      </c>
      <c r="V1938" s="10">
        <v>5</v>
      </c>
      <c r="W1938" s="32">
        <v>7</v>
      </c>
      <c r="X1938" s="29">
        <v>12</v>
      </c>
      <c r="Y1938" s="32">
        <v>0</v>
      </c>
      <c r="Z1938" s="32">
        <v>1</v>
      </c>
      <c r="AA1938" s="32">
        <v>10</v>
      </c>
      <c r="AB1938" s="34">
        <v>0</v>
      </c>
      <c r="AC1938" s="34">
        <v>0</v>
      </c>
      <c r="AD1938" s="34">
        <v>0</v>
      </c>
    </row>
    <row r="1939" spans="1:30" ht="12.75">
      <c r="A1939" s="11">
        <v>62500</v>
      </c>
      <c r="B1939" s="20" t="s">
        <v>868</v>
      </c>
      <c r="C1939" s="20" t="s">
        <v>7674</v>
      </c>
      <c r="D1939" s="20" t="s">
        <v>3739</v>
      </c>
      <c r="E1939" s="20" t="s">
        <v>3755</v>
      </c>
      <c r="F1939" s="20" t="s">
        <v>3426</v>
      </c>
      <c r="K1939" s="20" t="s">
        <v>4986</v>
      </c>
      <c r="L1939" s="20" t="s">
        <v>6280</v>
      </c>
      <c r="M1939" s="39" t="s">
        <v>8846</v>
      </c>
      <c r="N1939" s="12">
        <f t="shared" si="194"/>
        <v>54.25</v>
      </c>
      <c r="O1939" s="12">
        <f t="shared" si="195"/>
        <v>3.10</v>
      </c>
      <c r="P1939" s="26">
        <v>35</v>
      </c>
      <c r="Q1939" s="30">
        <f t="shared" si="196"/>
        <v>10</v>
      </c>
      <c r="R1939" s="3">
        <f t="shared" si="197"/>
        <v>12</v>
      </c>
      <c r="S1939" s="3">
        <f t="shared" si="198"/>
        <v>12</v>
      </c>
      <c r="T1939" s="3">
        <f t="shared" si="199"/>
        <v>0</v>
      </c>
      <c r="U1939" s="29">
        <v>7</v>
      </c>
      <c r="V1939" s="10">
        <v>5</v>
      </c>
      <c r="W1939" s="32">
        <v>8</v>
      </c>
      <c r="X1939" s="29">
        <v>15</v>
      </c>
      <c r="Y1939" s="32">
        <v>0</v>
      </c>
      <c r="Z1939" s="32">
        <v>2</v>
      </c>
      <c r="AA1939" s="32">
        <v>10</v>
      </c>
      <c r="AB1939" s="34">
        <v>0</v>
      </c>
      <c r="AC1939" s="34">
        <v>0</v>
      </c>
      <c r="AD1939" s="34">
        <v>0</v>
      </c>
    </row>
    <row r="1940" spans="1:30" ht="12.75">
      <c r="A1940" s="11">
        <v>6250</v>
      </c>
      <c r="B1940" s="20" t="s">
        <v>870</v>
      </c>
      <c r="C1940" s="20" t="s">
        <v>4852</v>
      </c>
      <c r="D1940" s="20" t="s">
        <v>3739</v>
      </c>
      <c r="E1940" s="20" t="s">
        <v>3755</v>
      </c>
      <c r="F1940" s="20" t="s">
        <v>3426</v>
      </c>
      <c r="K1940" s="20" t="s">
        <v>2913</v>
      </c>
      <c r="L1940" s="20" t="s">
        <v>4879</v>
      </c>
      <c r="N1940" s="12">
        <f t="shared" si="194"/>
        <v>52</v>
      </c>
      <c r="O1940" s="12">
        <f t="shared" si="195"/>
        <v>2.08</v>
      </c>
      <c r="P1940" s="26">
        <v>50</v>
      </c>
      <c r="Q1940" s="30">
        <f t="shared" si="196"/>
        <v>10</v>
      </c>
      <c r="R1940" s="3">
        <f t="shared" si="197"/>
        <v>13</v>
      </c>
      <c r="S1940" s="3">
        <f t="shared" si="198"/>
        <v>13</v>
      </c>
      <c r="T1940" s="3">
        <f t="shared" si="199"/>
        <v>0</v>
      </c>
      <c r="U1940" s="29">
        <v>6</v>
      </c>
      <c r="V1940" s="10">
        <v>5</v>
      </c>
      <c r="W1940" s="32">
        <v>6</v>
      </c>
      <c r="X1940" s="29">
        <v>12</v>
      </c>
      <c r="Y1940" s="32">
        <v>0</v>
      </c>
      <c r="Z1940" s="32">
        <v>3</v>
      </c>
      <c r="AA1940" s="32">
        <v>10</v>
      </c>
      <c r="AB1940" s="34">
        <v>0</v>
      </c>
      <c r="AC1940" s="34">
        <v>0</v>
      </c>
      <c r="AD1940" s="34">
        <v>0</v>
      </c>
    </row>
    <row r="1941" spans="1:30" ht="12.75">
      <c r="A1941" s="11">
        <v>6250</v>
      </c>
      <c r="B1941" s="20" t="s">
        <v>870</v>
      </c>
      <c r="C1941" s="20" t="s">
        <v>4852</v>
      </c>
      <c r="D1941" s="20" t="s">
        <v>3739</v>
      </c>
      <c r="E1941" s="20" t="s">
        <v>3755</v>
      </c>
      <c r="F1941" s="20" t="s">
        <v>3426</v>
      </c>
      <c r="K1941" s="20" t="s">
        <v>2913</v>
      </c>
      <c r="L1941" s="20" t="s">
        <v>5877</v>
      </c>
      <c r="N1941" s="12">
        <f t="shared" si="194"/>
        <v>52</v>
      </c>
      <c r="O1941" s="12">
        <f t="shared" si="195"/>
        <v>2.08</v>
      </c>
      <c r="P1941" s="26">
        <v>50</v>
      </c>
      <c r="Q1941" s="30">
        <f t="shared" si="196"/>
        <v>10</v>
      </c>
      <c r="R1941" s="3">
        <f t="shared" si="197"/>
        <v>13</v>
      </c>
      <c r="S1941" s="3">
        <f t="shared" si="198"/>
        <v>13</v>
      </c>
      <c r="T1941" s="3">
        <f t="shared" si="199"/>
        <v>0</v>
      </c>
      <c r="U1941" s="29">
        <v>6</v>
      </c>
      <c r="V1941" s="10">
        <v>5</v>
      </c>
      <c r="W1941" s="32">
        <v>6</v>
      </c>
      <c r="X1941" s="29">
        <v>12</v>
      </c>
      <c r="Y1941" s="32">
        <v>0</v>
      </c>
      <c r="Z1941" s="32">
        <v>3</v>
      </c>
      <c r="AA1941" s="32">
        <v>10</v>
      </c>
      <c r="AB1941" s="34">
        <v>0</v>
      </c>
      <c r="AC1941" s="34">
        <v>0</v>
      </c>
      <c r="AD1941" s="34">
        <v>0</v>
      </c>
    </row>
    <row r="1942" spans="1:30" ht="12.75">
      <c r="A1942" s="11">
        <v>6250</v>
      </c>
      <c r="B1942" s="20" t="s">
        <v>870</v>
      </c>
      <c r="C1942" s="20" t="s">
        <v>4852</v>
      </c>
      <c r="D1942" s="20" t="s">
        <v>3739</v>
      </c>
      <c r="E1942" s="20" t="s">
        <v>3755</v>
      </c>
      <c r="F1942" s="20" t="s">
        <v>3426</v>
      </c>
      <c r="K1942" s="20" t="s">
        <v>4850</v>
      </c>
      <c r="L1942" s="20" t="s">
        <v>4881</v>
      </c>
      <c r="N1942" s="12">
        <f t="shared" si="194"/>
        <v>52</v>
      </c>
      <c r="O1942" s="12">
        <f t="shared" si="195"/>
        <v>2.08</v>
      </c>
      <c r="P1942" s="26">
        <v>50</v>
      </c>
      <c r="Q1942" s="30">
        <f t="shared" si="196"/>
        <v>10</v>
      </c>
      <c r="R1942" s="3">
        <f t="shared" si="197"/>
        <v>13</v>
      </c>
      <c r="S1942" s="3">
        <f t="shared" si="198"/>
        <v>13</v>
      </c>
      <c r="T1942" s="3">
        <f t="shared" si="199"/>
        <v>0</v>
      </c>
      <c r="U1942" s="29">
        <v>6</v>
      </c>
      <c r="V1942" s="10">
        <v>5</v>
      </c>
      <c r="W1942" s="32">
        <v>6</v>
      </c>
      <c r="X1942" s="29">
        <v>12</v>
      </c>
      <c r="Y1942" s="32">
        <v>0</v>
      </c>
      <c r="Z1942" s="32">
        <v>3</v>
      </c>
      <c r="AA1942" s="32">
        <v>10</v>
      </c>
      <c r="AB1942" s="34">
        <v>0</v>
      </c>
      <c r="AC1942" s="34">
        <v>0</v>
      </c>
      <c r="AD1942" s="34">
        <v>0</v>
      </c>
    </row>
    <row r="1943" spans="1:30" ht="12.75">
      <c r="A1943" s="11">
        <v>6250</v>
      </c>
      <c r="B1943" s="20" t="s">
        <v>870</v>
      </c>
      <c r="C1943" s="20" t="s">
        <v>4852</v>
      </c>
      <c r="D1943" s="20" t="s">
        <v>3739</v>
      </c>
      <c r="E1943" s="20" t="s">
        <v>3755</v>
      </c>
      <c r="F1943" s="20" t="s">
        <v>3426</v>
      </c>
      <c r="K1943" s="20" t="s">
        <v>4851</v>
      </c>
      <c r="L1943" s="20" t="s">
        <v>4882</v>
      </c>
      <c r="N1943" s="12">
        <f t="shared" si="194"/>
        <v>52</v>
      </c>
      <c r="O1943" s="12">
        <f t="shared" si="195"/>
        <v>2.08</v>
      </c>
      <c r="P1943" s="26">
        <v>50</v>
      </c>
      <c r="Q1943" s="30">
        <f t="shared" si="196"/>
        <v>10</v>
      </c>
      <c r="R1943" s="3">
        <f t="shared" si="197"/>
        <v>13</v>
      </c>
      <c r="S1943" s="3">
        <f t="shared" si="198"/>
        <v>13</v>
      </c>
      <c r="T1943" s="3">
        <f t="shared" si="199"/>
        <v>0</v>
      </c>
      <c r="U1943" s="29">
        <v>6</v>
      </c>
      <c r="V1943" s="10">
        <v>5</v>
      </c>
      <c r="W1943" s="32">
        <v>6</v>
      </c>
      <c r="X1943" s="29">
        <v>12</v>
      </c>
      <c r="Y1943" s="32">
        <v>0</v>
      </c>
      <c r="Z1943" s="32">
        <v>3</v>
      </c>
      <c r="AA1943" s="32">
        <v>10</v>
      </c>
      <c r="AB1943" s="34">
        <v>0</v>
      </c>
      <c r="AC1943" s="34">
        <v>0</v>
      </c>
      <c r="AD1943" s="34">
        <v>0</v>
      </c>
    </row>
    <row r="1944" spans="1:30" ht="12.75">
      <c r="A1944" s="11">
        <v>6250</v>
      </c>
      <c r="B1944" s="20" t="s">
        <v>870</v>
      </c>
      <c r="C1944" s="20" t="s">
        <v>4852</v>
      </c>
      <c r="D1944" s="20" t="s">
        <v>3739</v>
      </c>
      <c r="E1944" s="20" t="s">
        <v>3755</v>
      </c>
      <c r="F1944" s="20" t="s">
        <v>3426</v>
      </c>
      <c r="K1944" s="20" t="s">
        <v>4851</v>
      </c>
      <c r="L1944" s="20" t="s">
        <v>5888</v>
      </c>
      <c r="N1944" s="12">
        <f t="shared" si="194"/>
        <v>52</v>
      </c>
      <c r="O1944" s="12">
        <f t="shared" si="195"/>
        <v>2.08</v>
      </c>
      <c r="P1944" s="26">
        <v>50</v>
      </c>
      <c r="Q1944" s="30">
        <f t="shared" si="196"/>
        <v>10</v>
      </c>
      <c r="R1944" s="3">
        <f t="shared" si="197"/>
        <v>13</v>
      </c>
      <c r="S1944" s="3">
        <f t="shared" si="198"/>
        <v>13</v>
      </c>
      <c r="T1944" s="3">
        <f t="shared" si="199"/>
        <v>0</v>
      </c>
      <c r="U1944" s="29">
        <v>6</v>
      </c>
      <c r="V1944" s="10">
        <v>5</v>
      </c>
      <c r="W1944" s="32">
        <v>6</v>
      </c>
      <c r="X1944" s="29">
        <v>12</v>
      </c>
      <c r="Y1944" s="32">
        <v>0</v>
      </c>
      <c r="Z1944" s="32">
        <v>3</v>
      </c>
      <c r="AA1944" s="32">
        <v>10</v>
      </c>
      <c r="AB1944" s="34">
        <v>0</v>
      </c>
      <c r="AC1944" s="34">
        <v>0</v>
      </c>
      <c r="AD1944" s="34">
        <v>0</v>
      </c>
    </row>
    <row r="1945" spans="1:30" ht="12.75">
      <c r="A1945" s="11">
        <v>6250</v>
      </c>
      <c r="B1945" s="20" t="s">
        <v>870</v>
      </c>
      <c r="C1945" s="20" t="s">
        <v>4852</v>
      </c>
      <c r="D1945" s="20" t="s">
        <v>3739</v>
      </c>
      <c r="E1945" s="20" t="s">
        <v>3755</v>
      </c>
      <c r="F1945" s="20" t="s">
        <v>3426</v>
      </c>
      <c r="K1945" s="20" t="s">
        <v>4860</v>
      </c>
      <c r="L1945" s="20" t="s">
        <v>4891</v>
      </c>
      <c r="N1945" s="12">
        <f t="shared" si="194"/>
        <v>52</v>
      </c>
      <c r="O1945" s="12">
        <f t="shared" si="195"/>
        <v>2.08</v>
      </c>
      <c r="P1945" s="26">
        <v>50</v>
      </c>
      <c r="Q1945" s="30">
        <f t="shared" si="196"/>
        <v>10</v>
      </c>
      <c r="R1945" s="3">
        <f t="shared" si="197"/>
        <v>13</v>
      </c>
      <c r="S1945" s="3">
        <f t="shared" si="198"/>
        <v>13</v>
      </c>
      <c r="T1945" s="3">
        <f t="shared" si="199"/>
        <v>0</v>
      </c>
      <c r="U1945" s="29">
        <v>6</v>
      </c>
      <c r="V1945" s="10">
        <v>5</v>
      </c>
      <c r="W1945" s="32">
        <v>6</v>
      </c>
      <c r="X1945" s="29">
        <v>12</v>
      </c>
      <c r="Y1945" s="32">
        <v>0</v>
      </c>
      <c r="Z1945" s="32">
        <v>3</v>
      </c>
      <c r="AA1945" s="32">
        <v>10</v>
      </c>
      <c r="AB1945" s="34">
        <v>0</v>
      </c>
      <c r="AC1945" s="34">
        <v>0</v>
      </c>
      <c r="AD1945" s="34">
        <v>0</v>
      </c>
    </row>
    <row r="1946" spans="1:30" ht="12.75">
      <c r="A1946" s="11">
        <v>6250</v>
      </c>
      <c r="B1946" s="20" t="s">
        <v>870</v>
      </c>
      <c r="C1946" s="20" t="s">
        <v>4852</v>
      </c>
      <c r="D1946" s="20" t="s">
        <v>3739</v>
      </c>
      <c r="E1946" s="20" t="s">
        <v>3755</v>
      </c>
      <c r="F1946" s="20" t="s">
        <v>3426</v>
      </c>
      <c r="K1946" s="20" t="s">
        <v>4860</v>
      </c>
      <c r="L1946" s="20" t="s">
        <v>5879</v>
      </c>
      <c r="N1946" s="12">
        <f t="shared" si="194"/>
        <v>52</v>
      </c>
      <c r="O1946" s="12">
        <f t="shared" si="195"/>
        <v>2.08</v>
      </c>
      <c r="P1946" s="26">
        <v>50</v>
      </c>
      <c r="Q1946" s="30">
        <f t="shared" si="196"/>
        <v>10</v>
      </c>
      <c r="R1946" s="3">
        <f t="shared" si="197"/>
        <v>13</v>
      </c>
      <c r="S1946" s="3">
        <f t="shared" si="198"/>
        <v>13</v>
      </c>
      <c r="T1946" s="3">
        <f t="shared" si="199"/>
        <v>0</v>
      </c>
      <c r="U1946" s="29">
        <v>6</v>
      </c>
      <c r="V1946" s="10">
        <v>5</v>
      </c>
      <c r="W1946" s="32">
        <v>6</v>
      </c>
      <c r="X1946" s="29">
        <v>12</v>
      </c>
      <c r="Y1946" s="32">
        <v>0</v>
      </c>
      <c r="Z1946" s="32">
        <v>3</v>
      </c>
      <c r="AA1946" s="32">
        <v>10</v>
      </c>
      <c r="AB1946" s="34">
        <v>0</v>
      </c>
      <c r="AC1946" s="34">
        <v>0</v>
      </c>
      <c r="AD1946" s="34">
        <v>0</v>
      </c>
    </row>
    <row r="1947" spans="1:30" ht="12.75">
      <c r="A1947" s="11">
        <v>7500</v>
      </c>
      <c r="B1947" s="20" t="s">
        <v>870</v>
      </c>
      <c r="C1947" s="20" t="s">
        <v>4852</v>
      </c>
      <c r="D1947" s="20" t="s">
        <v>3739</v>
      </c>
      <c r="E1947" s="20" t="s">
        <v>3755</v>
      </c>
      <c r="F1947" s="20" t="s">
        <v>3426</v>
      </c>
      <c r="K1947" s="20" t="s">
        <v>4861</v>
      </c>
      <c r="L1947" s="20" t="s">
        <v>4892</v>
      </c>
      <c r="N1947" s="12">
        <f t="shared" si="194"/>
        <v>52</v>
      </c>
      <c r="O1947" s="12">
        <f t="shared" si="195"/>
        <v>2.08</v>
      </c>
      <c r="P1947" s="26">
        <v>50</v>
      </c>
      <c r="Q1947" s="30">
        <f t="shared" si="196"/>
        <v>10</v>
      </c>
      <c r="R1947" s="3">
        <f t="shared" si="197"/>
        <v>13</v>
      </c>
      <c r="S1947" s="3">
        <f t="shared" si="198"/>
        <v>13</v>
      </c>
      <c r="T1947" s="3">
        <f t="shared" si="199"/>
        <v>0</v>
      </c>
      <c r="U1947" s="29">
        <v>6</v>
      </c>
      <c r="V1947" s="10">
        <v>5</v>
      </c>
      <c r="W1947" s="32">
        <v>6</v>
      </c>
      <c r="X1947" s="29">
        <v>12</v>
      </c>
      <c r="Y1947" s="32">
        <v>0</v>
      </c>
      <c r="Z1947" s="32">
        <v>3</v>
      </c>
      <c r="AA1947" s="32">
        <v>10</v>
      </c>
      <c r="AB1947" s="34">
        <v>0</v>
      </c>
      <c r="AC1947" s="34">
        <v>0</v>
      </c>
      <c r="AD1947" s="34">
        <v>0</v>
      </c>
    </row>
    <row r="1948" spans="1:30" ht="12.75">
      <c r="A1948" s="11">
        <v>7500</v>
      </c>
      <c r="B1948" s="20" t="s">
        <v>870</v>
      </c>
      <c r="C1948" s="20" t="s">
        <v>4852</v>
      </c>
      <c r="D1948" s="20" t="s">
        <v>3739</v>
      </c>
      <c r="E1948" s="20" t="s">
        <v>3755</v>
      </c>
      <c r="F1948" s="20" t="s">
        <v>3426</v>
      </c>
      <c r="K1948" s="20" t="s">
        <v>4861</v>
      </c>
      <c r="L1948" s="20" t="s">
        <v>5878</v>
      </c>
      <c r="N1948" s="12">
        <f t="shared" si="194"/>
        <v>52</v>
      </c>
      <c r="O1948" s="12">
        <f t="shared" si="195"/>
        <v>2.08</v>
      </c>
      <c r="P1948" s="26">
        <v>50</v>
      </c>
      <c r="Q1948" s="30">
        <f t="shared" si="196"/>
        <v>10</v>
      </c>
      <c r="R1948" s="3">
        <f t="shared" si="197"/>
        <v>13</v>
      </c>
      <c r="S1948" s="3">
        <f t="shared" si="198"/>
        <v>13</v>
      </c>
      <c r="T1948" s="3">
        <f t="shared" si="199"/>
        <v>0</v>
      </c>
      <c r="U1948" s="29">
        <v>6</v>
      </c>
      <c r="V1948" s="10">
        <v>5</v>
      </c>
      <c r="W1948" s="32">
        <v>6</v>
      </c>
      <c r="X1948" s="29">
        <v>12</v>
      </c>
      <c r="Y1948" s="32">
        <v>0</v>
      </c>
      <c r="Z1948" s="32">
        <v>3</v>
      </c>
      <c r="AA1948" s="32">
        <v>10</v>
      </c>
      <c r="AB1948" s="34">
        <v>0</v>
      </c>
      <c r="AC1948" s="34">
        <v>0</v>
      </c>
      <c r="AD1948" s="34">
        <v>0</v>
      </c>
    </row>
    <row r="1949" spans="1:30" ht="12.75">
      <c r="A1949" s="11">
        <v>6250</v>
      </c>
      <c r="B1949" s="20" t="s">
        <v>870</v>
      </c>
      <c r="C1949" s="20" t="s">
        <v>4852</v>
      </c>
      <c r="D1949" s="20" t="s">
        <v>3739</v>
      </c>
      <c r="E1949" s="20" t="s">
        <v>3755</v>
      </c>
      <c r="F1949" s="20" t="s">
        <v>3426</v>
      </c>
      <c r="K1949" s="20" t="s">
        <v>4855</v>
      </c>
      <c r="L1949" s="20" t="s">
        <v>4885</v>
      </c>
      <c r="N1949" s="12">
        <f t="shared" si="194"/>
        <v>52</v>
      </c>
      <c r="O1949" s="12">
        <f t="shared" si="195"/>
        <v>2.08</v>
      </c>
      <c r="P1949" s="26">
        <v>50</v>
      </c>
      <c r="Q1949" s="30">
        <f t="shared" si="196"/>
        <v>10</v>
      </c>
      <c r="R1949" s="3">
        <f t="shared" si="197"/>
        <v>13</v>
      </c>
      <c r="S1949" s="3">
        <f t="shared" si="198"/>
        <v>13</v>
      </c>
      <c r="T1949" s="3">
        <f t="shared" si="199"/>
        <v>0</v>
      </c>
      <c r="U1949" s="29">
        <v>6</v>
      </c>
      <c r="V1949" s="10">
        <v>5</v>
      </c>
      <c r="W1949" s="32">
        <v>6</v>
      </c>
      <c r="X1949" s="29">
        <v>12</v>
      </c>
      <c r="Y1949" s="32">
        <v>0</v>
      </c>
      <c r="Z1949" s="32">
        <v>3</v>
      </c>
      <c r="AA1949" s="32">
        <v>10</v>
      </c>
      <c r="AB1949" s="34">
        <v>0</v>
      </c>
      <c r="AC1949" s="34">
        <v>0</v>
      </c>
      <c r="AD1949" s="34">
        <v>0</v>
      </c>
    </row>
    <row r="1950" spans="1:30" ht="12.75">
      <c r="A1950" s="11">
        <v>6250</v>
      </c>
      <c r="B1950" s="20" t="s">
        <v>870</v>
      </c>
      <c r="C1950" s="20" t="s">
        <v>4852</v>
      </c>
      <c r="D1950" s="20" t="s">
        <v>3739</v>
      </c>
      <c r="E1950" s="20" t="s">
        <v>3755</v>
      </c>
      <c r="F1950" s="20" t="s">
        <v>3426</v>
      </c>
      <c r="K1950" s="20" t="s">
        <v>4855</v>
      </c>
      <c r="L1950" s="20" t="s">
        <v>5885</v>
      </c>
      <c r="N1950" s="12">
        <f t="shared" si="194"/>
        <v>52</v>
      </c>
      <c r="O1950" s="12">
        <f t="shared" si="195"/>
        <v>2.08</v>
      </c>
      <c r="P1950" s="26">
        <v>50</v>
      </c>
      <c r="Q1950" s="30">
        <f t="shared" si="196"/>
        <v>10</v>
      </c>
      <c r="R1950" s="3">
        <f t="shared" si="197"/>
        <v>13</v>
      </c>
      <c r="S1950" s="3">
        <f t="shared" si="198"/>
        <v>13</v>
      </c>
      <c r="T1950" s="3">
        <f t="shared" si="199"/>
        <v>0</v>
      </c>
      <c r="U1950" s="29">
        <v>6</v>
      </c>
      <c r="V1950" s="10">
        <v>5</v>
      </c>
      <c r="W1950" s="32">
        <v>6</v>
      </c>
      <c r="X1950" s="29">
        <v>12</v>
      </c>
      <c r="Y1950" s="32">
        <v>0</v>
      </c>
      <c r="Z1950" s="32">
        <v>3</v>
      </c>
      <c r="AA1950" s="32">
        <v>10</v>
      </c>
      <c r="AB1950" s="34">
        <v>0</v>
      </c>
      <c r="AC1950" s="34">
        <v>0</v>
      </c>
      <c r="AD1950" s="34">
        <v>0</v>
      </c>
    </row>
    <row r="1951" spans="1:30" ht="12.75">
      <c r="A1951" s="11">
        <v>6250</v>
      </c>
      <c r="B1951" s="20" t="s">
        <v>870</v>
      </c>
      <c r="C1951" s="20" t="s">
        <v>4852</v>
      </c>
      <c r="D1951" s="20" t="s">
        <v>3739</v>
      </c>
      <c r="E1951" s="20" t="s">
        <v>3755</v>
      </c>
      <c r="F1951" s="20" t="s">
        <v>3426</v>
      </c>
      <c r="K1951" s="20" t="s">
        <v>3584</v>
      </c>
      <c r="L1951" s="20" t="s">
        <v>4888</v>
      </c>
      <c r="N1951" s="12">
        <f t="shared" si="194"/>
        <v>52</v>
      </c>
      <c r="O1951" s="12">
        <f t="shared" si="195"/>
        <v>2.08</v>
      </c>
      <c r="P1951" s="26">
        <v>50</v>
      </c>
      <c r="Q1951" s="30">
        <f t="shared" si="196"/>
        <v>10</v>
      </c>
      <c r="R1951" s="3">
        <f t="shared" si="197"/>
        <v>13</v>
      </c>
      <c r="S1951" s="3">
        <f t="shared" si="198"/>
        <v>13</v>
      </c>
      <c r="T1951" s="3">
        <f t="shared" si="199"/>
        <v>0</v>
      </c>
      <c r="U1951" s="29">
        <v>6</v>
      </c>
      <c r="V1951" s="10">
        <v>5</v>
      </c>
      <c r="W1951" s="32">
        <v>6</v>
      </c>
      <c r="X1951" s="29">
        <v>12</v>
      </c>
      <c r="Y1951" s="32">
        <v>0</v>
      </c>
      <c r="Z1951" s="32">
        <v>3</v>
      </c>
      <c r="AA1951" s="32">
        <v>10</v>
      </c>
      <c r="AB1951" s="34">
        <v>0</v>
      </c>
      <c r="AC1951" s="34">
        <v>0</v>
      </c>
      <c r="AD1951" s="34">
        <v>0</v>
      </c>
    </row>
    <row r="1952" spans="1:30" ht="12.75">
      <c r="A1952" s="11">
        <v>6250</v>
      </c>
      <c r="B1952" s="20" t="s">
        <v>870</v>
      </c>
      <c r="C1952" s="20" t="s">
        <v>4852</v>
      </c>
      <c r="D1952" s="20" t="s">
        <v>3739</v>
      </c>
      <c r="E1952" s="20" t="s">
        <v>3755</v>
      </c>
      <c r="F1952" s="20" t="s">
        <v>3426</v>
      </c>
      <c r="K1952" s="20" t="s">
        <v>3584</v>
      </c>
      <c r="L1952" s="20" t="s">
        <v>5882</v>
      </c>
      <c r="N1952" s="12">
        <f t="shared" si="194"/>
        <v>52</v>
      </c>
      <c r="O1952" s="12">
        <f t="shared" si="195"/>
        <v>2.08</v>
      </c>
      <c r="P1952" s="26">
        <v>50</v>
      </c>
      <c r="Q1952" s="30">
        <f t="shared" si="196"/>
        <v>10</v>
      </c>
      <c r="R1952" s="3">
        <f t="shared" si="197"/>
        <v>13</v>
      </c>
      <c r="S1952" s="3">
        <f t="shared" si="198"/>
        <v>13</v>
      </c>
      <c r="T1952" s="3">
        <f t="shared" si="199"/>
        <v>0</v>
      </c>
      <c r="U1952" s="29">
        <v>6</v>
      </c>
      <c r="V1952" s="10">
        <v>5</v>
      </c>
      <c r="W1952" s="32">
        <v>6</v>
      </c>
      <c r="X1952" s="29">
        <v>12</v>
      </c>
      <c r="Y1952" s="32">
        <v>0</v>
      </c>
      <c r="Z1952" s="32">
        <v>3</v>
      </c>
      <c r="AA1952" s="32">
        <v>10</v>
      </c>
      <c r="AB1952" s="34">
        <v>0</v>
      </c>
      <c r="AC1952" s="34">
        <v>0</v>
      </c>
      <c r="AD1952" s="34">
        <v>0</v>
      </c>
    </row>
    <row r="1953" spans="1:30" ht="12.75">
      <c r="A1953" s="11">
        <v>6250</v>
      </c>
      <c r="B1953" s="20" t="s">
        <v>870</v>
      </c>
      <c r="C1953" s="20" t="s">
        <v>4852</v>
      </c>
      <c r="D1953" s="20" t="s">
        <v>3739</v>
      </c>
      <c r="E1953" s="20" t="s">
        <v>3755</v>
      </c>
      <c r="F1953" s="20" t="s">
        <v>3426</v>
      </c>
      <c r="K1953" s="20" t="s">
        <v>4856</v>
      </c>
      <c r="L1953" s="20" t="s">
        <v>4886</v>
      </c>
      <c r="N1953" s="12">
        <f t="shared" si="194"/>
        <v>52</v>
      </c>
      <c r="O1953" s="12">
        <f t="shared" si="195"/>
        <v>2.08</v>
      </c>
      <c r="P1953" s="26">
        <v>50</v>
      </c>
      <c r="Q1953" s="30">
        <f t="shared" si="196"/>
        <v>10</v>
      </c>
      <c r="R1953" s="3">
        <f t="shared" si="197"/>
        <v>13</v>
      </c>
      <c r="S1953" s="3">
        <f t="shared" si="198"/>
        <v>13</v>
      </c>
      <c r="T1953" s="3">
        <f t="shared" si="199"/>
        <v>0</v>
      </c>
      <c r="U1953" s="29">
        <v>6</v>
      </c>
      <c r="V1953" s="10">
        <v>5</v>
      </c>
      <c r="W1953" s="32">
        <v>6</v>
      </c>
      <c r="X1953" s="29">
        <v>12</v>
      </c>
      <c r="Y1953" s="32">
        <v>0</v>
      </c>
      <c r="Z1953" s="32">
        <v>3</v>
      </c>
      <c r="AA1953" s="32">
        <v>10</v>
      </c>
      <c r="AB1953" s="34">
        <v>0</v>
      </c>
      <c r="AC1953" s="34">
        <v>0</v>
      </c>
      <c r="AD1953" s="34">
        <v>0</v>
      </c>
    </row>
    <row r="1954" spans="1:30" ht="12.75">
      <c r="A1954" s="11">
        <v>6250</v>
      </c>
      <c r="B1954" s="20" t="s">
        <v>870</v>
      </c>
      <c r="C1954" s="20" t="s">
        <v>4852</v>
      </c>
      <c r="D1954" s="20" t="s">
        <v>3739</v>
      </c>
      <c r="E1954" s="20" t="s">
        <v>3755</v>
      </c>
      <c r="F1954" s="20" t="s">
        <v>3426</v>
      </c>
      <c r="K1954" s="20" t="s">
        <v>4856</v>
      </c>
      <c r="L1954" s="20" t="s">
        <v>5884</v>
      </c>
      <c r="N1954" s="12">
        <f t="shared" si="194"/>
        <v>52</v>
      </c>
      <c r="O1954" s="12">
        <f t="shared" si="195"/>
        <v>2.08</v>
      </c>
      <c r="P1954" s="26">
        <v>50</v>
      </c>
      <c r="Q1954" s="30">
        <f t="shared" si="196"/>
        <v>10</v>
      </c>
      <c r="R1954" s="3">
        <f t="shared" si="197"/>
        <v>13</v>
      </c>
      <c r="S1954" s="3">
        <f t="shared" si="198"/>
        <v>13</v>
      </c>
      <c r="T1954" s="3">
        <f t="shared" si="199"/>
        <v>0</v>
      </c>
      <c r="U1954" s="29">
        <v>6</v>
      </c>
      <c r="V1954" s="10">
        <v>5</v>
      </c>
      <c r="W1954" s="32">
        <v>6</v>
      </c>
      <c r="X1954" s="29">
        <v>12</v>
      </c>
      <c r="Y1954" s="32">
        <v>0</v>
      </c>
      <c r="Z1954" s="32">
        <v>3</v>
      </c>
      <c r="AA1954" s="32">
        <v>10</v>
      </c>
      <c r="AB1954" s="34">
        <v>0</v>
      </c>
      <c r="AC1954" s="34">
        <v>0</v>
      </c>
      <c r="AD1954" s="34">
        <v>0</v>
      </c>
    </row>
    <row r="1955" spans="1:30" ht="12.75">
      <c r="A1955" s="11">
        <v>6250</v>
      </c>
      <c r="B1955" s="20" t="s">
        <v>870</v>
      </c>
      <c r="C1955" s="20" t="s">
        <v>4852</v>
      </c>
      <c r="D1955" s="20" t="s">
        <v>3739</v>
      </c>
      <c r="E1955" s="20" t="s">
        <v>3755</v>
      </c>
      <c r="F1955" s="20" t="s">
        <v>3426</v>
      </c>
      <c r="K1955" s="20" t="s">
        <v>4857</v>
      </c>
      <c r="L1955" s="20" t="s">
        <v>4887</v>
      </c>
      <c r="N1955" s="12">
        <f t="shared" si="194"/>
        <v>52</v>
      </c>
      <c r="O1955" s="12">
        <f t="shared" si="195"/>
        <v>2.08</v>
      </c>
      <c r="P1955" s="26">
        <v>50</v>
      </c>
      <c r="Q1955" s="30">
        <f t="shared" si="196"/>
        <v>10</v>
      </c>
      <c r="R1955" s="3">
        <f t="shared" si="197"/>
        <v>13</v>
      </c>
      <c r="S1955" s="3">
        <f t="shared" si="198"/>
        <v>13</v>
      </c>
      <c r="T1955" s="3">
        <f t="shared" si="199"/>
        <v>0</v>
      </c>
      <c r="U1955" s="29">
        <v>6</v>
      </c>
      <c r="V1955" s="10">
        <v>5</v>
      </c>
      <c r="W1955" s="32">
        <v>6</v>
      </c>
      <c r="X1955" s="29">
        <v>12</v>
      </c>
      <c r="Y1955" s="32">
        <v>0</v>
      </c>
      <c r="Z1955" s="32">
        <v>3</v>
      </c>
      <c r="AA1955" s="32">
        <v>10</v>
      </c>
      <c r="AB1955" s="34">
        <v>0</v>
      </c>
      <c r="AC1955" s="34">
        <v>0</v>
      </c>
      <c r="AD1955" s="34">
        <v>0</v>
      </c>
    </row>
    <row r="1956" spans="1:30" ht="12.75">
      <c r="A1956" s="11">
        <v>6250</v>
      </c>
      <c r="B1956" s="20" t="s">
        <v>870</v>
      </c>
      <c r="C1956" s="20" t="s">
        <v>4852</v>
      </c>
      <c r="D1956" s="20" t="s">
        <v>3739</v>
      </c>
      <c r="E1956" s="20" t="s">
        <v>3755</v>
      </c>
      <c r="F1956" s="20" t="s">
        <v>3426</v>
      </c>
      <c r="K1956" s="20" t="s">
        <v>4857</v>
      </c>
      <c r="L1956" s="20" t="s">
        <v>5883</v>
      </c>
      <c r="N1956" s="12">
        <f t="shared" si="200" ref="N1956:N2019">2*S1956+2*T1956+U1956+1.5*V1956+1.25*W1956+0.25*X1956+2</f>
        <v>52</v>
      </c>
      <c r="O1956" s="12">
        <f t="shared" si="195"/>
        <v>2.08</v>
      </c>
      <c r="P1956" s="26">
        <v>50</v>
      </c>
      <c r="Q1956" s="30">
        <f t="shared" si="196"/>
        <v>10</v>
      </c>
      <c r="R1956" s="3">
        <f t="shared" si="197"/>
        <v>13</v>
      </c>
      <c r="S1956" s="3">
        <f t="shared" si="198"/>
        <v>13</v>
      </c>
      <c r="T1956" s="3">
        <f t="shared" si="199"/>
        <v>0</v>
      </c>
      <c r="U1956" s="29">
        <v>6</v>
      </c>
      <c r="V1956" s="10">
        <v>5</v>
      </c>
      <c r="W1956" s="32">
        <v>6</v>
      </c>
      <c r="X1956" s="29">
        <v>12</v>
      </c>
      <c r="Y1956" s="32">
        <v>0</v>
      </c>
      <c r="Z1956" s="32">
        <v>3</v>
      </c>
      <c r="AA1956" s="32">
        <v>10</v>
      </c>
      <c r="AB1956" s="34">
        <v>0</v>
      </c>
      <c r="AC1956" s="34">
        <v>0</v>
      </c>
      <c r="AD1956" s="34">
        <v>0</v>
      </c>
    </row>
    <row r="1957" spans="1:30" ht="12.75">
      <c r="A1957" s="11">
        <v>10000</v>
      </c>
      <c r="B1957" s="20" t="s">
        <v>870</v>
      </c>
      <c r="C1957" s="20" t="s">
        <v>4852</v>
      </c>
      <c r="D1957" s="20" t="s">
        <v>3739</v>
      </c>
      <c r="E1957" s="20" t="s">
        <v>3755</v>
      </c>
      <c r="F1957" s="20" t="s">
        <v>3426</v>
      </c>
      <c r="K1957" s="20" t="s">
        <v>4858</v>
      </c>
      <c r="L1957" s="20" t="s">
        <v>4889</v>
      </c>
      <c r="N1957" s="12">
        <f t="shared" si="200"/>
        <v>52</v>
      </c>
      <c r="O1957" s="12">
        <f t="shared" si="195"/>
        <v>2.08</v>
      </c>
      <c r="P1957" s="26">
        <v>50</v>
      </c>
      <c r="Q1957" s="30">
        <f t="shared" si="196"/>
        <v>10</v>
      </c>
      <c r="R1957" s="3">
        <f t="shared" si="197"/>
        <v>13</v>
      </c>
      <c r="S1957" s="3">
        <f t="shared" si="198"/>
        <v>13</v>
      </c>
      <c r="T1957" s="3">
        <f t="shared" si="199"/>
        <v>0</v>
      </c>
      <c r="U1957" s="29">
        <v>6</v>
      </c>
      <c r="V1957" s="10">
        <v>5</v>
      </c>
      <c r="W1957" s="32">
        <v>6</v>
      </c>
      <c r="X1957" s="29">
        <v>12</v>
      </c>
      <c r="Y1957" s="32">
        <v>0</v>
      </c>
      <c r="Z1957" s="32">
        <v>3</v>
      </c>
      <c r="AA1957" s="32">
        <v>10</v>
      </c>
      <c r="AB1957" s="34">
        <v>0</v>
      </c>
      <c r="AC1957" s="34">
        <v>0</v>
      </c>
      <c r="AD1957" s="34">
        <v>0</v>
      </c>
    </row>
    <row r="1958" spans="1:30" ht="12.75">
      <c r="A1958" s="11">
        <v>10000</v>
      </c>
      <c r="B1958" s="20" t="s">
        <v>870</v>
      </c>
      <c r="C1958" s="20" t="s">
        <v>4852</v>
      </c>
      <c r="D1958" s="20" t="s">
        <v>3739</v>
      </c>
      <c r="E1958" s="20" t="s">
        <v>3755</v>
      </c>
      <c r="F1958" s="20" t="s">
        <v>3426</v>
      </c>
      <c r="K1958" s="20" t="s">
        <v>4858</v>
      </c>
      <c r="L1958" s="20" t="s">
        <v>5881</v>
      </c>
      <c r="N1958" s="12">
        <f t="shared" si="200"/>
        <v>52</v>
      </c>
      <c r="O1958" s="12">
        <f t="shared" si="195"/>
        <v>2.08</v>
      </c>
      <c r="P1958" s="26">
        <v>50</v>
      </c>
      <c r="Q1958" s="30">
        <f t="shared" si="196"/>
        <v>10</v>
      </c>
      <c r="R1958" s="3">
        <f t="shared" si="197"/>
        <v>13</v>
      </c>
      <c r="S1958" s="3">
        <f t="shared" si="198"/>
        <v>13</v>
      </c>
      <c r="T1958" s="3">
        <f t="shared" si="199"/>
        <v>0</v>
      </c>
      <c r="U1958" s="29">
        <v>6</v>
      </c>
      <c r="V1958" s="10">
        <v>5</v>
      </c>
      <c r="W1958" s="32">
        <v>6</v>
      </c>
      <c r="X1958" s="29">
        <v>12</v>
      </c>
      <c r="Y1958" s="32">
        <v>0</v>
      </c>
      <c r="Z1958" s="32">
        <v>3</v>
      </c>
      <c r="AA1958" s="32">
        <v>10</v>
      </c>
      <c r="AB1958" s="34">
        <v>0</v>
      </c>
      <c r="AC1958" s="34">
        <v>0</v>
      </c>
      <c r="AD1958" s="34">
        <v>0</v>
      </c>
    </row>
    <row r="1959" spans="1:30" ht="12.75">
      <c r="A1959" s="11">
        <v>6875</v>
      </c>
      <c r="B1959" s="20" t="s">
        <v>870</v>
      </c>
      <c r="C1959" s="20" t="s">
        <v>4852</v>
      </c>
      <c r="D1959" s="20" t="s">
        <v>3739</v>
      </c>
      <c r="E1959" s="20" t="s">
        <v>3755</v>
      </c>
      <c r="F1959" s="20" t="s">
        <v>3426</v>
      </c>
      <c r="K1959" s="20" t="s">
        <v>4854</v>
      </c>
      <c r="L1959" s="20" t="s">
        <v>4884</v>
      </c>
      <c r="N1959" s="12">
        <f t="shared" si="200"/>
        <v>52</v>
      </c>
      <c r="O1959" s="12">
        <f t="shared" si="195"/>
        <v>2.08</v>
      </c>
      <c r="P1959" s="26">
        <v>50</v>
      </c>
      <c r="Q1959" s="30">
        <f t="shared" si="196"/>
        <v>10</v>
      </c>
      <c r="R1959" s="3">
        <f t="shared" si="197"/>
        <v>13</v>
      </c>
      <c r="S1959" s="3">
        <f t="shared" si="198"/>
        <v>13</v>
      </c>
      <c r="T1959" s="3">
        <f t="shared" si="199"/>
        <v>0</v>
      </c>
      <c r="U1959" s="29">
        <v>6</v>
      </c>
      <c r="V1959" s="10">
        <v>5</v>
      </c>
      <c r="W1959" s="32">
        <v>6</v>
      </c>
      <c r="X1959" s="29">
        <v>12</v>
      </c>
      <c r="Y1959" s="32">
        <v>0</v>
      </c>
      <c r="Z1959" s="32">
        <v>3</v>
      </c>
      <c r="AA1959" s="32">
        <v>10</v>
      </c>
      <c r="AB1959" s="34">
        <v>0</v>
      </c>
      <c r="AC1959" s="34">
        <v>0</v>
      </c>
      <c r="AD1959" s="34">
        <v>0</v>
      </c>
    </row>
    <row r="1960" spans="1:30" ht="12.75">
      <c r="A1960" s="11">
        <v>6875</v>
      </c>
      <c r="B1960" s="20" t="s">
        <v>870</v>
      </c>
      <c r="C1960" s="20" t="s">
        <v>4852</v>
      </c>
      <c r="D1960" s="20" t="s">
        <v>3739</v>
      </c>
      <c r="E1960" s="20" t="s">
        <v>3755</v>
      </c>
      <c r="F1960" s="20" t="s">
        <v>3426</v>
      </c>
      <c r="K1960" s="20" t="s">
        <v>4854</v>
      </c>
      <c r="L1960" s="20" t="s">
        <v>5886</v>
      </c>
      <c r="N1960" s="12">
        <f t="shared" si="200"/>
        <v>52</v>
      </c>
      <c r="O1960" s="12">
        <f t="shared" si="195"/>
        <v>2.08</v>
      </c>
      <c r="P1960" s="26">
        <v>50</v>
      </c>
      <c r="Q1960" s="30">
        <f t="shared" si="196"/>
        <v>10</v>
      </c>
      <c r="R1960" s="3">
        <f t="shared" si="197"/>
        <v>13</v>
      </c>
      <c r="S1960" s="3">
        <f t="shared" si="198"/>
        <v>13</v>
      </c>
      <c r="T1960" s="3">
        <f t="shared" si="199"/>
        <v>0</v>
      </c>
      <c r="U1960" s="29">
        <v>6</v>
      </c>
      <c r="V1960" s="10">
        <v>5</v>
      </c>
      <c r="W1960" s="32">
        <v>6</v>
      </c>
      <c r="X1960" s="29">
        <v>12</v>
      </c>
      <c r="Y1960" s="32">
        <v>0</v>
      </c>
      <c r="Z1960" s="32">
        <v>3</v>
      </c>
      <c r="AA1960" s="32">
        <v>10</v>
      </c>
      <c r="AB1960" s="34">
        <v>0</v>
      </c>
      <c r="AC1960" s="34">
        <v>0</v>
      </c>
      <c r="AD1960" s="34">
        <v>0</v>
      </c>
    </row>
    <row r="1961" spans="1:30" ht="12.75">
      <c r="A1961" s="11">
        <v>7500</v>
      </c>
      <c r="B1961" s="20" t="s">
        <v>870</v>
      </c>
      <c r="C1961" s="20" t="s">
        <v>4852</v>
      </c>
      <c r="D1961" s="20" t="s">
        <v>3739</v>
      </c>
      <c r="E1961" s="20" t="s">
        <v>3755</v>
      </c>
      <c r="F1961" s="20" t="s">
        <v>3426</v>
      </c>
      <c r="K1961" s="20" t="s">
        <v>4859</v>
      </c>
      <c r="L1961" s="20" t="s">
        <v>4890</v>
      </c>
      <c r="N1961" s="12">
        <f t="shared" si="200"/>
        <v>52</v>
      </c>
      <c r="O1961" s="12">
        <f t="shared" si="195"/>
        <v>2.08</v>
      </c>
      <c r="P1961" s="26">
        <v>50</v>
      </c>
      <c r="Q1961" s="30">
        <f t="shared" si="196"/>
        <v>10</v>
      </c>
      <c r="R1961" s="3">
        <f t="shared" si="197"/>
        <v>13</v>
      </c>
      <c r="S1961" s="3">
        <f t="shared" si="198"/>
        <v>13</v>
      </c>
      <c r="T1961" s="3">
        <f t="shared" si="199"/>
        <v>0</v>
      </c>
      <c r="U1961" s="29">
        <v>6</v>
      </c>
      <c r="V1961" s="10">
        <v>5</v>
      </c>
      <c r="W1961" s="32">
        <v>6</v>
      </c>
      <c r="X1961" s="29">
        <v>12</v>
      </c>
      <c r="Y1961" s="32">
        <v>0</v>
      </c>
      <c r="Z1961" s="32">
        <v>3</v>
      </c>
      <c r="AA1961" s="32">
        <v>10</v>
      </c>
      <c r="AB1961" s="34">
        <v>0</v>
      </c>
      <c r="AC1961" s="34">
        <v>0</v>
      </c>
      <c r="AD1961" s="34">
        <v>0</v>
      </c>
    </row>
    <row r="1962" spans="1:30" ht="12.75">
      <c r="A1962" s="11">
        <v>7500</v>
      </c>
      <c r="B1962" s="20" t="s">
        <v>870</v>
      </c>
      <c r="C1962" s="20" t="s">
        <v>4852</v>
      </c>
      <c r="D1962" s="20" t="s">
        <v>3739</v>
      </c>
      <c r="E1962" s="20" t="s">
        <v>3755</v>
      </c>
      <c r="F1962" s="20" t="s">
        <v>3426</v>
      </c>
      <c r="K1962" s="20" t="s">
        <v>4859</v>
      </c>
      <c r="L1962" s="20" t="s">
        <v>5880</v>
      </c>
      <c r="N1962" s="12">
        <f t="shared" si="200"/>
        <v>52</v>
      </c>
      <c r="O1962" s="12">
        <f t="shared" si="195"/>
        <v>2.08</v>
      </c>
      <c r="P1962" s="26">
        <v>50</v>
      </c>
      <c r="Q1962" s="30">
        <f t="shared" si="196"/>
        <v>10</v>
      </c>
      <c r="R1962" s="3">
        <f t="shared" si="197"/>
        <v>13</v>
      </c>
      <c r="S1962" s="3">
        <f t="shared" si="198"/>
        <v>13</v>
      </c>
      <c r="T1962" s="3">
        <f t="shared" si="199"/>
        <v>0</v>
      </c>
      <c r="U1962" s="29">
        <v>6</v>
      </c>
      <c r="V1962" s="10">
        <v>5</v>
      </c>
      <c r="W1962" s="32">
        <v>6</v>
      </c>
      <c r="X1962" s="29">
        <v>12</v>
      </c>
      <c r="Y1962" s="32">
        <v>0</v>
      </c>
      <c r="Z1962" s="32">
        <v>3</v>
      </c>
      <c r="AA1962" s="32">
        <v>10</v>
      </c>
      <c r="AB1962" s="34">
        <v>0</v>
      </c>
      <c r="AC1962" s="34">
        <v>0</v>
      </c>
      <c r="AD1962" s="34">
        <v>0</v>
      </c>
    </row>
    <row r="1963" spans="1:30" ht="12.75">
      <c r="A1963" s="11">
        <v>6875</v>
      </c>
      <c r="B1963" s="20" t="s">
        <v>870</v>
      </c>
      <c r="C1963" s="20" t="s">
        <v>4852</v>
      </c>
      <c r="D1963" s="20" t="s">
        <v>3739</v>
      </c>
      <c r="E1963" s="20" t="s">
        <v>3755</v>
      </c>
      <c r="F1963" s="20" t="s">
        <v>3426</v>
      </c>
      <c r="K1963" s="20" t="s">
        <v>4853</v>
      </c>
      <c r="L1963" s="20" t="s">
        <v>4883</v>
      </c>
      <c r="N1963" s="12">
        <f t="shared" si="200"/>
        <v>52</v>
      </c>
      <c r="O1963" s="12">
        <f t="shared" si="195"/>
        <v>2.08</v>
      </c>
      <c r="P1963" s="26">
        <v>50</v>
      </c>
      <c r="Q1963" s="30">
        <f t="shared" si="196"/>
        <v>10</v>
      </c>
      <c r="R1963" s="3">
        <f t="shared" si="197"/>
        <v>13</v>
      </c>
      <c r="S1963" s="3">
        <f t="shared" si="198"/>
        <v>13</v>
      </c>
      <c r="T1963" s="3">
        <f t="shared" si="199"/>
        <v>0</v>
      </c>
      <c r="U1963" s="29">
        <v>6</v>
      </c>
      <c r="V1963" s="10">
        <v>5</v>
      </c>
      <c r="W1963" s="32">
        <v>6</v>
      </c>
      <c r="X1963" s="29">
        <v>12</v>
      </c>
      <c r="Y1963" s="32">
        <v>0</v>
      </c>
      <c r="Z1963" s="32">
        <v>3</v>
      </c>
      <c r="AA1963" s="32">
        <v>10</v>
      </c>
      <c r="AB1963" s="34">
        <v>0</v>
      </c>
      <c r="AC1963" s="34">
        <v>0</v>
      </c>
      <c r="AD1963" s="34">
        <v>0</v>
      </c>
    </row>
    <row r="1964" spans="1:30" ht="12.75">
      <c r="A1964" s="11">
        <v>6875</v>
      </c>
      <c r="B1964" s="20" t="s">
        <v>870</v>
      </c>
      <c r="C1964" s="20" t="s">
        <v>4852</v>
      </c>
      <c r="D1964" s="20" t="s">
        <v>3739</v>
      </c>
      <c r="E1964" s="20" t="s">
        <v>3755</v>
      </c>
      <c r="F1964" s="20" t="s">
        <v>3426</v>
      </c>
      <c r="K1964" s="20" t="s">
        <v>4853</v>
      </c>
      <c r="L1964" s="20" t="s">
        <v>5887</v>
      </c>
      <c r="N1964" s="12">
        <f t="shared" si="200"/>
        <v>52</v>
      </c>
      <c r="O1964" s="12">
        <f t="shared" si="195"/>
        <v>2.08</v>
      </c>
      <c r="P1964" s="26">
        <v>50</v>
      </c>
      <c r="Q1964" s="30">
        <f t="shared" si="196"/>
        <v>10</v>
      </c>
      <c r="R1964" s="3">
        <f t="shared" si="197"/>
        <v>13</v>
      </c>
      <c r="S1964" s="3">
        <f t="shared" si="198"/>
        <v>13</v>
      </c>
      <c r="T1964" s="3">
        <f t="shared" si="199"/>
        <v>0</v>
      </c>
      <c r="U1964" s="29">
        <v>6</v>
      </c>
      <c r="V1964" s="10">
        <v>5</v>
      </c>
      <c r="W1964" s="32">
        <v>6</v>
      </c>
      <c r="X1964" s="29">
        <v>12</v>
      </c>
      <c r="Y1964" s="32">
        <v>0</v>
      </c>
      <c r="Z1964" s="32">
        <v>3</v>
      </c>
      <c r="AA1964" s="32">
        <v>10</v>
      </c>
      <c r="AB1964" s="34">
        <v>0</v>
      </c>
      <c r="AC1964" s="34">
        <v>0</v>
      </c>
      <c r="AD1964" s="34">
        <v>0</v>
      </c>
    </row>
    <row r="1965" spans="1:30" ht="12.75">
      <c r="A1965" s="11">
        <v>31250</v>
      </c>
      <c r="B1965" s="20" t="s">
        <v>870</v>
      </c>
      <c r="C1965" s="20" t="s">
        <v>4852</v>
      </c>
      <c r="D1965" s="20" t="s">
        <v>3739</v>
      </c>
      <c r="E1965" s="20" t="s">
        <v>3755</v>
      </c>
      <c r="F1965" s="20" t="s">
        <v>3426</v>
      </c>
      <c r="K1965" s="20" t="s">
        <v>4849</v>
      </c>
      <c r="L1965" s="20" t="s">
        <v>4880</v>
      </c>
      <c r="N1965" s="12">
        <f t="shared" si="200"/>
        <v>52</v>
      </c>
      <c r="O1965" s="12">
        <f t="shared" si="195"/>
        <v>2.08</v>
      </c>
      <c r="P1965" s="26">
        <v>50</v>
      </c>
      <c r="Q1965" s="30">
        <f t="shared" si="196"/>
        <v>10</v>
      </c>
      <c r="R1965" s="3">
        <f t="shared" si="197"/>
        <v>13</v>
      </c>
      <c r="S1965" s="3">
        <f t="shared" si="198"/>
        <v>13</v>
      </c>
      <c r="T1965" s="3">
        <f t="shared" si="199"/>
        <v>0</v>
      </c>
      <c r="U1965" s="29">
        <v>6</v>
      </c>
      <c r="V1965" s="10">
        <v>5</v>
      </c>
      <c r="W1965" s="32">
        <v>6</v>
      </c>
      <c r="X1965" s="29">
        <v>12</v>
      </c>
      <c r="Y1965" s="32">
        <v>0</v>
      </c>
      <c r="Z1965" s="32">
        <v>3</v>
      </c>
      <c r="AA1965" s="32">
        <v>10</v>
      </c>
      <c r="AB1965" s="34">
        <v>0</v>
      </c>
      <c r="AC1965" s="34">
        <v>0</v>
      </c>
      <c r="AD1965" s="34">
        <v>0</v>
      </c>
    </row>
    <row r="1966" spans="1:30" ht="12.75">
      <c r="A1966" s="11">
        <v>6250</v>
      </c>
      <c r="B1966" s="20" t="s">
        <v>870</v>
      </c>
      <c r="C1966" s="20" t="s">
        <v>4852</v>
      </c>
      <c r="D1966" s="20" t="s">
        <v>3739</v>
      </c>
      <c r="E1966" s="20" t="s">
        <v>3755</v>
      </c>
      <c r="F1966" s="20" t="s">
        <v>3426</v>
      </c>
      <c r="K1966" s="20" t="s">
        <v>4862</v>
      </c>
      <c r="L1966" s="20" t="s">
        <v>4893</v>
      </c>
      <c r="N1966" s="12">
        <f t="shared" si="200"/>
        <v>52</v>
      </c>
      <c r="O1966" s="12">
        <f t="shared" si="195"/>
        <v>2.08</v>
      </c>
      <c r="P1966" s="26">
        <v>50</v>
      </c>
      <c r="Q1966" s="30">
        <f t="shared" si="196"/>
        <v>10</v>
      </c>
      <c r="R1966" s="3">
        <f t="shared" si="197"/>
        <v>13</v>
      </c>
      <c r="S1966" s="3">
        <f t="shared" si="198"/>
        <v>13</v>
      </c>
      <c r="T1966" s="3">
        <f t="shared" si="199"/>
        <v>0</v>
      </c>
      <c r="U1966" s="29">
        <v>6</v>
      </c>
      <c r="V1966" s="10">
        <v>5</v>
      </c>
      <c r="W1966" s="32">
        <v>6</v>
      </c>
      <c r="X1966" s="29">
        <v>12</v>
      </c>
      <c r="Y1966" s="32">
        <v>0</v>
      </c>
      <c r="Z1966" s="32">
        <v>3</v>
      </c>
      <c r="AA1966" s="32">
        <v>10</v>
      </c>
      <c r="AB1966" s="34">
        <v>0</v>
      </c>
      <c r="AC1966" s="34">
        <v>0</v>
      </c>
      <c r="AD1966" s="34">
        <v>0</v>
      </c>
    </row>
    <row r="1967" spans="1:30" ht="12.75">
      <c r="A1967" s="11">
        <v>437</v>
      </c>
      <c r="B1967" s="20" t="s">
        <v>868</v>
      </c>
      <c r="C1967" s="20" t="s">
        <v>7615</v>
      </c>
      <c r="D1967" s="20" t="s">
        <v>3739</v>
      </c>
      <c r="E1967" s="20" t="s">
        <v>3755</v>
      </c>
      <c r="F1967" s="20" t="s">
        <v>3426</v>
      </c>
      <c r="K1967" s="20" t="s">
        <v>2789</v>
      </c>
      <c r="L1967" s="20" t="s">
        <v>4544</v>
      </c>
      <c r="N1967" s="12">
        <f t="shared" si="200"/>
        <v>49.50</v>
      </c>
      <c r="O1967" s="12">
        <f t="shared" si="195"/>
        <v>3.96</v>
      </c>
      <c r="P1967" s="26">
        <v>25</v>
      </c>
      <c r="Q1967" s="30">
        <f t="shared" si="196"/>
        <v>9</v>
      </c>
      <c r="R1967" s="3">
        <f t="shared" si="197"/>
        <v>9</v>
      </c>
      <c r="S1967" s="3">
        <f t="shared" si="198"/>
        <v>9</v>
      </c>
      <c r="T1967" s="3">
        <f t="shared" si="199"/>
        <v>0</v>
      </c>
      <c r="U1967" s="29">
        <v>8</v>
      </c>
      <c r="V1967" s="10">
        <v>6</v>
      </c>
      <c r="W1967" s="32">
        <v>7</v>
      </c>
      <c r="X1967" s="29">
        <v>15</v>
      </c>
      <c r="Y1967" s="32">
        <v>0</v>
      </c>
      <c r="Z1967" s="32">
        <v>0</v>
      </c>
      <c r="AA1967" s="32">
        <v>9</v>
      </c>
      <c r="AB1967" s="34">
        <v>0</v>
      </c>
      <c r="AC1967" s="34">
        <v>0</v>
      </c>
      <c r="AD1967" s="34">
        <v>0</v>
      </c>
    </row>
    <row r="1968" spans="2:30" ht="12.75">
      <c r="B1968" s="20" t="s">
        <v>872</v>
      </c>
      <c r="D1968" s="20" t="s">
        <v>3739</v>
      </c>
      <c r="E1968" s="20" t="s">
        <v>3755</v>
      </c>
      <c r="F1968" s="20" t="s">
        <v>3426</v>
      </c>
      <c r="K1968" s="20" t="s">
        <v>2789</v>
      </c>
      <c r="L1968" s="20" t="s">
        <v>202</v>
      </c>
      <c r="N1968" s="12">
        <f t="shared" si="200"/>
        <v>49.50</v>
      </c>
      <c r="O1968" s="12">
        <f t="shared" si="195"/>
        <v>2.6756756756756759</v>
      </c>
      <c r="P1968" s="26">
        <v>37</v>
      </c>
      <c r="Q1968" s="30">
        <f t="shared" si="196"/>
        <v>9</v>
      </c>
      <c r="R1968" s="3">
        <f t="shared" si="197"/>
        <v>11</v>
      </c>
      <c r="S1968" s="3">
        <f t="shared" si="198"/>
        <v>11</v>
      </c>
      <c r="T1968" s="3">
        <f t="shared" si="199"/>
        <v>0</v>
      </c>
      <c r="U1968" s="29">
        <v>7</v>
      </c>
      <c r="V1968" s="10">
        <v>5</v>
      </c>
      <c r="W1968" s="32">
        <v>6</v>
      </c>
      <c r="X1968" s="29">
        <v>14</v>
      </c>
      <c r="Y1968" s="32">
        <v>0</v>
      </c>
      <c r="Z1968" s="32">
        <v>2</v>
      </c>
      <c r="AA1968" s="32">
        <v>9</v>
      </c>
      <c r="AB1968" s="34">
        <v>0</v>
      </c>
      <c r="AC1968" s="34">
        <v>0</v>
      </c>
      <c r="AD1968" s="34">
        <v>0</v>
      </c>
    </row>
    <row r="1969" spans="1:30" ht="12.75">
      <c r="A1969" s="11">
        <v>5000</v>
      </c>
      <c r="B1969" s="20" t="s">
        <v>871</v>
      </c>
      <c r="C1969" s="20" t="s">
        <v>1173</v>
      </c>
      <c r="D1969" s="20" t="s">
        <v>3739</v>
      </c>
      <c r="E1969" s="20" t="s">
        <v>3755</v>
      </c>
      <c r="F1969" s="20" t="s">
        <v>3426</v>
      </c>
      <c r="K1969" s="20" t="s">
        <v>2906</v>
      </c>
      <c r="L1969" s="20" t="s">
        <v>2178</v>
      </c>
      <c r="N1969" s="12">
        <f t="shared" si="200"/>
        <v>42.25</v>
      </c>
      <c r="O1969" s="12">
        <f t="shared" si="195"/>
        <v>2.1124999999999998</v>
      </c>
      <c r="P1969" s="26">
        <v>40</v>
      </c>
      <c r="Q1969" s="30">
        <f t="shared" si="196"/>
        <v>9</v>
      </c>
      <c r="R1969" s="3">
        <f t="shared" si="197"/>
        <v>9</v>
      </c>
      <c r="S1969" s="3">
        <f t="shared" si="198"/>
        <v>9</v>
      </c>
      <c r="T1969" s="3">
        <f t="shared" si="199"/>
        <v>0</v>
      </c>
      <c r="U1969" s="29">
        <v>5</v>
      </c>
      <c r="V1969" s="10">
        <v>5</v>
      </c>
      <c r="W1969" s="32">
        <v>6</v>
      </c>
      <c r="X1969" s="29">
        <v>9</v>
      </c>
      <c r="Y1969" s="32">
        <v>0</v>
      </c>
      <c r="Z1969" s="32">
        <v>0</v>
      </c>
      <c r="AA1969" s="32">
        <v>9</v>
      </c>
      <c r="AB1969" s="34">
        <v>0</v>
      </c>
      <c r="AC1969" s="34">
        <v>0</v>
      </c>
      <c r="AD1969" s="34">
        <v>0</v>
      </c>
    </row>
    <row r="1970" spans="1:30" ht="12.75">
      <c r="A1970" s="11">
        <v>227611</v>
      </c>
      <c r="B1970" s="20" t="s">
        <v>872</v>
      </c>
      <c r="D1970" s="20" t="s">
        <v>3739</v>
      </c>
      <c r="E1970" s="20" t="s">
        <v>3755</v>
      </c>
      <c r="F1970" s="20" t="s">
        <v>3426</v>
      </c>
      <c r="G1970" s="48" t="s">
        <v>8225</v>
      </c>
      <c r="J1970" s="20" t="s">
        <v>7812</v>
      </c>
      <c r="K1970" s="20" t="s">
        <v>2882</v>
      </c>
      <c r="L1970" s="20" t="s">
        <v>8152</v>
      </c>
      <c r="N1970" s="12">
        <f t="shared" si="200"/>
        <v>49.75</v>
      </c>
      <c r="O1970" s="12">
        <f t="shared" si="195"/>
        <v>2.689189189189189</v>
      </c>
      <c r="P1970" s="26">
        <v>37</v>
      </c>
      <c r="Q1970" s="30">
        <f t="shared" si="196"/>
        <v>9</v>
      </c>
      <c r="R1970" s="3">
        <f t="shared" si="197"/>
        <v>11</v>
      </c>
      <c r="S1970" s="3">
        <f t="shared" si="198"/>
        <v>11</v>
      </c>
      <c r="T1970" s="3">
        <f t="shared" si="199"/>
        <v>0</v>
      </c>
      <c r="U1970" s="29">
        <v>7</v>
      </c>
      <c r="V1970" s="10">
        <v>4</v>
      </c>
      <c r="W1970" s="32">
        <v>7</v>
      </c>
      <c r="X1970" s="29">
        <v>16</v>
      </c>
      <c r="Y1970" s="32">
        <v>0</v>
      </c>
      <c r="Z1970" s="32">
        <v>2</v>
      </c>
      <c r="AA1970" s="32">
        <v>9</v>
      </c>
      <c r="AB1970" s="34">
        <v>0</v>
      </c>
      <c r="AC1970" s="34">
        <v>0</v>
      </c>
      <c r="AD1970" s="34">
        <v>0</v>
      </c>
    </row>
    <row r="1971" spans="1:30" ht="12.75">
      <c r="A1971" s="11">
        <v>227611</v>
      </c>
      <c r="B1971" s="20" t="s">
        <v>872</v>
      </c>
      <c r="D1971" s="20" t="s">
        <v>3739</v>
      </c>
      <c r="E1971" s="20" t="s">
        <v>3755</v>
      </c>
      <c r="F1971" s="20" t="s">
        <v>3426</v>
      </c>
      <c r="G1971" s="48" t="s">
        <v>8225</v>
      </c>
      <c r="J1971" s="20" t="s">
        <v>7812</v>
      </c>
      <c r="K1971" s="20" t="s">
        <v>2789</v>
      </c>
      <c r="L1971" s="20" t="s">
        <v>4368</v>
      </c>
      <c r="N1971" s="12">
        <f t="shared" si="200"/>
        <v>49.75</v>
      </c>
      <c r="O1971" s="12">
        <f t="shared" si="195"/>
        <v>2.689189189189189</v>
      </c>
      <c r="P1971" s="26">
        <v>37</v>
      </c>
      <c r="Q1971" s="30">
        <f t="shared" si="196"/>
        <v>9</v>
      </c>
      <c r="R1971" s="3">
        <f t="shared" si="197"/>
        <v>11</v>
      </c>
      <c r="S1971" s="3">
        <f t="shared" si="198"/>
        <v>11</v>
      </c>
      <c r="T1971" s="3">
        <f t="shared" si="199"/>
        <v>0</v>
      </c>
      <c r="U1971" s="29">
        <v>7</v>
      </c>
      <c r="V1971" s="10">
        <v>4</v>
      </c>
      <c r="W1971" s="32">
        <v>7</v>
      </c>
      <c r="X1971" s="29">
        <v>16</v>
      </c>
      <c r="Y1971" s="32">
        <v>0</v>
      </c>
      <c r="Z1971" s="32">
        <v>2</v>
      </c>
      <c r="AA1971" s="32">
        <v>9</v>
      </c>
      <c r="AB1971" s="34">
        <v>0</v>
      </c>
      <c r="AC1971" s="34">
        <v>0</v>
      </c>
      <c r="AD1971" s="34">
        <v>0</v>
      </c>
    </row>
    <row r="1972" spans="1:30" ht="12.75">
      <c r="A1972" s="11">
        <v>6250</v>
      </c>
      <c r="B1972" s="20" t="s">
        <v>870</v>
      </c>
      <c r="C1972" s="20" t="s">
        <v>4633</v>
      </c>
      <c r="D1972" s="20" t="s">
        <v>3739</v>
      </c>
      <c r="E1972" s="20" t="s">
        <v>3755</v>
      </c>
      <c r="F1972" s="20" t="s">
        <v>3426</v>
      </c>
      <c r="K1972" s="20" t="s">
        <v>2906</v>
      </c>
      <c r="L1972" s="20" t="s">
        <v>4760</v>
      </c>
      <c r="N1972" s="12">
        <f t="shared" si="200"/>
        <v>49</v>
      </c>
      <c r="O1972" s="12">
        <f t="shared" si="195"/>
        <v>2.6486486486486487</v>
      </c>
      <c r="P1972" s="26">
        <v>37</v>
      </c>
      <c r="Q1972" s="30">
        <f t="shared" si="196"/>
        <v>9</v>
      </c>
      <c r="R1972" s="3">
        <f t="shared" si="197"/>
        <v>11</v>
      </c>
      <c r="S1972" s="3">
        <f t="shared" si="198"/>
        <v>11</v>
      </c>
      <c r="T1972" s="3">
        <f t="shared" si="199"/>
        <v>0</v>
      </c>
      <c r="U1972" s="29">
        <v>7</v>
      </c>
      <c r="V1972" s="10">
        <v>4</v>
      </c>
      <c r="W1972" s="32">
        <v>7</v>
      </c>
      <c r="X1972" s="29">
        <v>13</v>
      </c>
      <c r="Y1972" s="32">
        <v>0</v>
      </c>
      <c r="Z1972" s="32">
        <v>2</v>
      </c>
      <c r="AA1972" s="32">
        <v>9</v>
      </c>
      <c r="AB1972" s="34">
        <v>0</v>
      </c>
      <c r="AC1972" s="34">
        <v>0</v>
      </c>
      <c r="AD1972" s="34">
        <v>0</v>
      </c>
    </row>
    <row r="1973" spans="2:30" ht="12.75">
      <c r="B1973" s="20" t="s">
        <v>872</v>
      </c>
      <c r="D1973" s="20" t="s">
        <v>3739</v>
      </c>
      <c r="E1973" s="20" t="s">
        <v>3755</v>
      </c>
      <c r="F1973" s="20" t="s">
        <v>3426</v>
      </c>
      <c r="J1973" s="20" t="s">
        <v>7812</v>
      </c>
      <c r="K1973" s="20" t="s">
        <v>2905</v>
      </c>
      <c r="L1973" s="20" t="s">
        <v>179</v>
      </c>
      <c r="N1973" s="12">
        <f t="shared" si="200"/>
        <v>49.75</v>
      </c>
      <c r="O1973" s="12">
        <f t="shared" si="195"/>
        <v>2.6184210526315788</v>
      </c>
      <c r="P1973" s="26">
        <v>38</v>
      </c>
      <c r="Q1973" s="30">
        <f t="shared" si="196"/>
        <v>9</v>
      </c>
      <c r="R1973" s="3">
        <f t="shared" si="197"/>
        <v>11</v>
      </c>
      <c r="S1973" s="3">
        <f t="shared" si="198"/>
        <v>11</v>
      </c>
      <c r="T1973" s="3">
        <f t="shared" si="199"/>
        <v>0</v>
      </c>
      <c r="U1973" s="29">
        <v>7</v>
      </c>
      <c r="V1973" s="10">
        <v>4</v>
      </c>
      <c r="W1973" s="32">
        <v>7</v>
      </c>
      <c r="X1973" s="29">
        <v>16</v>
      </c>
      <c r="Y1973" s="32">
        <v>0</v>
      </c>
      <c r="Z1973" s="32">
        <v>2</v>
      </c>
      <c r="AA1973" s="32">
        <v>9</v>
      </c>
      <c r="AB1973" s="34">
        <v>0</v>
      </c>
      <c r="AC1973" s="34">
        <v>0</v>
      </c>
      <c r="AD1973" s="34">
        <v>0</v>
      </c>
    </row>
    <row r="1974" spans="1:30" ht="12.75">
      <c r="A1974" s="11">
        <v>4475</v>
      </c>
      <c r="B1974" s="20" t="s">
        <v>872</v>
      </c>
      <c r="D1974" s="20" t="s">
        <v>3739</v>
      </c>
      <c r="E1974" s="20" t="s">
        <v>3755</v>
      </c>
      <c r="F1974" s="20" t="s">
        <v>3426</v>
      </c>
      <c r="K1974" s="20" t="s">
        <v>2789</v>
      </c>
      <c r="L1974" s="20" t="s">
        <v>1539</v>
      </c>
      <c r="N1974" s="12">
        <f t="shared" si="200"/>
        <v>40.75</v>
      </c>
      <c r="O1974" s="12">
        <f t="shared" si="195"/>
        <v>3.26</v>
      </c>
      <c r="P1974" s="26">
        <v>25</v>
      </c>
      <c r="Q1974" s="30">
        <f t="shared" si="196"/>
        <v>8</v>
      </c>
      <c r="R1974" s="3">
        <f t="shared" si="197"/>
        <v>8</v>
      </c>
      <c r="S1974" s="3">
        <f t="shared" si="198"/>
        <v>8</v>
      </c>
      <c r="T1974" s="3">
        <f t="shared" si="199"/>
        <v>0</v>
      </c>
      <c r="U1974" s="29">
        <v>6</v>
      </c>
      <c r="V1974" s="10">
        <v>6</v>
      </c>
      <c r="W1974" s="32">
        <v>5</v>
      </c>
      <c r="X1974" s="29">
        <v>6</v>
      </c>
      <c r="Y1974" s="32">
        <v>0</v>
      </c>
      <c r="Z1974" s="32">
        <v>0</v>
      </c>
      <c r="AA1974" s="32">
        <v>8</v>
      </c>
      <c r="AB1974" s="34">
        <v>0</v>
      </c>
      <c r="AC1974" s="34">
        <v>0</v>
      </c>
      <c r="AD1974" s="34">
        <v>0</v>
      </c>
    </row>
    <row r="1975" spans="1:30" ht="12.75">
      <c r="A1975" s="11">
        <v>4475</v>
      </c>
      <c r="B1975" s="20" t="s">
        <v>872</v>
      </c>
      <c r="D1975" s="20" t="s">
        <v>3739</v>
      </c>
      <c r="E1975" s="20" t="s">
        <v>3755</v>
      </c>
      <c r="F1975" s="20" t="s">
        <v>3426</v>
      </c>
      <c r="G1975" s="48" t="s">
        <v>3435</v>
      </c>
      <c r="H1975" s="71" t="s">
        <v>7812</v>
      </c>
      <c r="I1975" s="20" t="s">
        <v>1586</v>
      </c>
      <c r="K1975" s="20" t="s">
        <v>2882</v>
      </c>
      <c r="L1975" s="20" t="s">
        <v>575</v>
      </c>
      <c r="N1975" s="12">
        <f t="shared" si="200"/>
        <v>40.75</v>
      </c>
      <c r="O1975" s="12">
        <f t="shared" si="195"/>
        <v>3.26</v>
      </c>
      <c r="P1975" s="26">
        <v>25</v>
      </c>
      <c r="Q1975" s="30">
        <f t="shared" si="196"/>
        <v>8</v>
      </c>
      <c r="R1975" s="3">
        <f t="shared" si="197"/>
        <v>8</v>
      </c>
      <c r="S1975" s="3">
        <f t="shared" si="198"/>
        <v>8</v>
      </c>
      <c r="T1975" s="3">
        <f t="shared" si="199"/>
        <v>0</v>
      </c>
      <c r="U1975" s="29">
        <v>6</v>
      </c>
      <c r="V1975" s="10">
        <v>6</v>
      </c>
      <c r="W1975" s="32">
        <v>5</v>
      </c>
      <c r="X1975" s="29">
        <v>6</v>
      </c>
      <c r="Y1975" s="32">
        <v>0</v>
      </c>
      <c r="Z1975" s="32">
        <v>0</v>
      </c>
      <c r="AA1975" s="32">
        <v>8</v>
      </c>
      <c r="AB1975" s="34">
        <v>0</v>
      </c>
      <c r="AC1975" s="34">
        <v>0</v>
      </c>
      <c r="AD1975" s="34">
        <v>0</v>
      </c>
    </row>
    <row r="1976" spans="1:30" ht="12.75">
      <c r="A1976" s="11">
        <v>1500</v>
      </c>
      <c r="B1976" s="20" t="s">
        <v>868</v>
      </c>
      <c r="C1976" s="20" t="s">
        <v>7664</v>
      </c>
      <c r="D1976" s="20" t="s">
        <v>3739</v>
      </c>
      <c r="E1976" s="20" t="s">
        <v>3755</v>
      </c>
      <c r="F1976" s="20" t="s">
        <v>3426</v>
      </c>
      <c r="K1976" s="20" t="s">
        <v>5568</v>
      </c>
      <c r="L1976" s="20" t="s">
        <v>5434</v>
      </c>
      <c r="N1976" s="12">
        <f t="shared" si="200"/>
        <v>42.25</v>
      </c>
      <c r="O1976" s="12">
        <f t="shared" si="195"/>
        <v>3.38</v>
      </c>
      <c r="P1976" s="26">
        <v>25</v>
      </c>
      <c r="Q1976" s="30">
        <f t="shared" si="196"/>
        <v>8</v>
      </c>
      <c r="R1976" s="3">
        <f t="shared" si="197"/>
        <v>8</v>
      </c>
      <c r="S1976" s="3">
        <f t="shared" si="198"/>
        <v>8</v>
      </c>
      <c r="T1976" s="3">
        <f t="shared" si="199"/>
        <v>0</v>
      </c>
      <c r="U1976" s="29">
        <v>6</v>
      </c>
      <c r="V1976" s="10">
        <v>5</v>
      </c>
      <c r="W1976" s="32">
        <v>6</v>
      </c>
      <c r="X1976" s="29">
        <v>13</v>
      </c>
      <c r="Y1976" s="32">
        <v>0</v>
      </c>
      <c r="Z1976" s="32">
        <v>0</v>
      </c>
      <c r="AA1976" s="32">
        <v>8</v>
      </c>
      <c r="AB1976" s="34">
        <v>0</v>
      </c>
      <c r="AC1976" s="34">
        <v>0</v>
      </c>
      <c r="AD1976" s="34">
        <v>0</v>
      </c>
    </row>
    <row r="1977" spans="1:30" ht="12.75">
      <c r="A1977" s="11">
        <v>1625000</v>
      </c>
      <c r="B1977" s="20" t="s">
        <v>874</v>
      </c>
      <c r="C1977" s="20" t="s">
        <v>7677</v>
      </c>
      <c r="D1977" s="20" t="s">
        <v>3739</v>
      </c>
      <c r="E1977" s="20" t="s">
        <v>3755</v>
      </c>
      <c r="F1977" s="20" t="s">
        <v>3426</v>
      </c>
      <c r="K1977" s="20" t="s">
        <v>2906</v>
      </c>
      <c r="L1977" s="20" t="s">
        <v>1811</v>
      </c>
      <c r="N1977" s="12">
        <f t="shared" si="200"/>
        <v>42.25</v>
      </c>
      <c r="O1977" s="12">
        <f t="shared" si="195"/>
        <v>3.38</v>
      </c>
      <c r="P1977" s="26">
        <v>25</v>
      </c>
      <c r="Q1977" s="30">
        <f t="shared" si="196"/>
        <v>8</v>
      </c>
      <c r="R1977" s="3">
        <f t="shared" si="197"/>
        <v>8</v>
      </c>
      <c r="S1977" s="3">
        <f t="shared" si="198"/>
        <v>8</v>
      </c>
      <c r="T1977" s="3">
        <f t="shared" si="199"/>
        <v>0</v>
      </c>
      <c r="U1977" s="29">
        <v>6</v>
      </c>
      <c r="V1977" s="10">
        <v>5</v>
      </c>
      <c r="W1977" s="32">
        <v>6</v>
      </c>
      <c r="X1977" s="29">
        <v>13</v>
      </c>
      <c r="Y1977" s="32">
        <v>0</v>
      </c>
      <c r="Z1977" s="32">
        <v>0</v>
      </c>
      <c r="AA1977" s="32">
        <v>8</v>
      </c>
      <c r="AB1977" s="34">
        <v>0</v>
      </c>
      <c r="AC1977" s="34">
        <v>0</v>
      </c>
      <c r="AD1977" s="34">
        <v>0</v>
      </c>
    </row>
    <row r="1978" spans="1:30" ht="12.75">
      <c r="A1978" s="11">
        <v>40</v>
      </c>
      <c r="B1978" s="20" t="s">
        <v>870</v>
      </c>
      <c r="C1978" s="20" t="s">
        <v>2344</v>
      </c>
      <c r="D1978" s="20" t="s">
        <v>3739</v>
      </c>
      <c r="E1978" s="20" t="s">
        <v>3755</v>
      </c>
      <c r="F1978" s="20" t="s">
        <v>3426</v>
      </c>
      <c r="K1978" s="20" t="s">
        <v>2789</v>
      </c>
      <c r="L1978" s="20" t="s">
        <v>2274</v>
      </c>
      <c r="N1978" s="12">
        <f t="shared" si="200"/>
        <v>42.25</v>
      </c>
      <c r="O1978" s="12">
        <f t="shared" si="195"/>
        <v>3.38</v>
      </c>
      <c r="P1978" s="26">
        <v>25</v>
      </c>
      <c r="Q1978" s="30">
        <f t="shared" si="196"/>
        <v>8</v>
      </c>
      <c r="R1978" s="3">
        <f t="shared" si="197"/>
        <v>8</v>
      </c>
      <c r="S1978" s="3">
        <f t="shared" si="198"/>
        <v>8</v>
      </c>
      <c r="T1978" s="3">
        <f t="shared" si="199"/>
        <v>0</v>
      </c>
      <c r="U1978" s="29">
        <v>6</v>
      </c>
      <c r="V1978" s="10">
        <v>5</v>
      </c>
      <c r="W1978" s="32">
        <v>6</v>
      </c>
      <c r="X1978" s="29">
        <v>13</v>
      </c>
      <c r="Y1978" s="32">
        <v>0</v>
      </c>
      <c r="Z1978" s="32">
        <v>0</v>
      </c>
      <c r="AA1978" s="32">
        <v>8</v>
      </c>
      <c r="AB1978" s="34">
        <v>0</v>
      </c>
      <c r="AC1978" s="34">
        <v>0</v>
      </c>
      <c r="AD1978" s="34">
        <v>0</v>
      </c>
    </row>
    <row r="1979" spans="1:30" ht="12.75">
      <c r="A1979" s="11">
        <v>62500</v>
      </c>
      <c r="B1979" s="20" t="s">
        <v>870</v>
      </c>
      <c r="C1979" s="20" t="s">
        <v>5867</v>
      </c>
      <c r="D1979" s="20" t="s">
        <v>3739</v>
      </c>
      <c r="E1979" s="20" t="s">
        <v>3755</v>
      </c>
      <c r="F1979" s="20" t="s">
        <v>3426</v>
      </c>
      <c r="K1979" s="20" t="s">
        <v>3308</v>
      </c>
      <c r="L1979" s="20" t="s">
        <v>5925</v>
      </c>
      <c r="N1979" s="12">
        <f t="shared" si="200"/>
        <v>41.75</v>
      </c>
      <c r="O1979" s="12">
        <f t="shared" si="195"/>
        <v>3.34</v>
      </c>
      <c r="P1979" s="26">
        <v>25</v>
      </c>
      <c r="Q1979" s="30">
        <f t="shared" si="196"/>
        <v>8</v>
      </c>
      <c r="R1979" s="3">
        <f t="shared" si="197"/>
        <v>8</v>
      </c>
      <c r="S1979" s="3">
        <f t="shared" si="198"/>
        <v>8</v>
      </c>
      <c r="T1979" s="3">
        <f t="shared" si="199"/>
        <v>0</v>
      </c>
      <c r="U1979" s="29">
        <v>6</v>
      </c>
      <c r="V1979" s="10">
        <v>5</v>
      </c>
      <c r="W1979" s="32">
        <v>6</v>
      </c>
      <c r="X1979" s="29">
        <v>11</v>
      </c>
      <c r="Y1979" s="32">
        <v>0</v>
      </c>
      <c r="Z1979" s="32">
        <v>0</v>
      </c>
      <c r="AA1979" s="32">
        <v>8</v>
      </c>
      <c r="AB1979" s="34">
        <v>0</v>
      </c>
      <c r="AC1979" s="34">
        <v>0</v>
      </c>
      <c r="AD1979" s="34">
        <v>0</v>
      </c>
    </row>
    <row r="1980" spans="1:30" ht="12.75">
      <c r="A1980" s="11">
        <v>62500</v>
      </c>
      <c r="B1980" s="20" t="s">
        <v>870</v>
      </c>
      <c r="C1980" s="20" t="s">
        <v>5867</v>
      </c>
      <c r="D1980" s="20" t="s">
        <v>3739</v>
      </c>
      <c r="E1980" s="20" t="s">
        <v>3755</v>
      </c>
      <c r="F1980" s="20" t="s">
        <v>3426</v>
      </c>
      <c r="K1980" s="20" t="s">
        <v>5922</v>
      </c>
      <c r="L1980" s="20" t="s">
        <v>5923</v>
      </c>
      <c r="N1980" s="12">
        <f t="shared" si="200"/>
        <v>41.75</v>
      </c>
      <c r="O1980" s="12">
        <f t="shared" si="195"/>
        <v>3.34</v>
      </c>
      <c r="P1980" s="26">
        <v>25</v>
      </c>
      <c r="Q1980" s="30">
        <f t="shared" si="196"/>
        <v>8</v>
      </c>
      <c r="R1980" s="3">
        <f t="shared" si="197"/>
        <v>8</v>
      </c>
      <c r="S1980" s="3">
        <f t="shared" si="198"/>
        <v>8</v>
      </c>
      <c r="T1980" s="3">
        <f t="shared" si="199"/>
        <v>0</v>
      </c>
      <c r="U1980" s="29">
        <v>6</v>
      </c>
      <c r="V1980" s="10">
        <v>5</v>
      </c>
      <c r="W1980" s="32">
        <v>6</v>
      </c>
      <c r="X1980" s="29">
        <v>11</v>
      </c>
      <c r="Y1980" s="32">
        <v>0</v>
      </c>
      <c r="Z1980" s="32">
        <v>0</v>
      </c>
      <c r="AA1980" s="32">
        <v>8</v>
      </c>
      <c r="AB1980" s="34">
        <v>0</v>
      </c>
      <c r="AC1980" s="34">
        <v>0</v>
      </c>
      <c r="AD1980" s="34">
        <v>0</v>
      </c>
    </row>
    <row r="1981" spans="1:30" ht="12.75">
      <c r="A1981" s="11">
        <v>62500</v>
      </c>
      <c r="B1981" s="20" t="s">
        <v>870</v>
      </c>
      <c r="C1981" s="20" t="s">
        <v>5867</v>
      </c>
      <c r="D1981" s="20" t="s">
        <v>3739</v>
      </c>
      <c r="E1981" s="20" t="s">
        <v>3755</v>
      </c>
      <c r="F1981" s="20" t="s">
        <v>3426</v>
      </c>
      <c r="K1981" s="20" t="s">
        <v>2876</v>
      </c>
      <c r="L1981" s="20" t="s">
        <v>5924</v>
      </c>
      <c r="N1981" s="12">
        <f t="shared" si="200"/>
        <v>41.75</v>
      </c>
      <c r="O1981" s="12">
        <f t="shared" si="195"/>
        <v>3.34</v>
      </c>
      <c r="P1981" s="26">
        <v>25</v>
      </c>
      <c r="Q1981" s="30">
        <f t="shared" si="196"/>
        <v>8</v>
      </c>
      <c r="R1981" s="3">
        <f t="shared" si="197"/>
        <v>8</v>
      </c>
      <c r="S1981" s="3">
        <f t="shared" si="198"/>
        <v>8</v>
      </c>
      <c r="T1981" s="3">
        <f t="shared" si="199"/>
        <v>0</v>
      </c>
      <c r="U1981" s="29">
        <v>6</v>
      </c>
      <c r="V1981" s="10">
        <v>5</v>
      </c>
      <c r="W1981" s="32">
        <v>6</v>
      </c>
      <c r="X1981" s="29">
        <v>11</v>
      </c>
      <c r="Y1981" s="32">
        <v>0</v>
      </c>
      <c r="Z1981" s="32">
        <v>0</v>
      </c>
      <c r="AA1981" s="32">
        <v>8</v>
      </c>
      <c r="AB1981" s="34">
        <v>0</v>
      </c>
      <c r="AC1981" s="34">
        <v>0</v>
      </c>
      <c r="AD1981" s="34">
        <v>0</v>
      </c>
    </row>
    <row r="1982" spans="1:30" ht="12.75">
      <c r="A1982" s="11">
        <v>4400</v>
      </c>
      <c r="B1982" s="20" t="s">
        <v>872</v>
      </c>
      <c r="D1982" s="20" t="s">
        <v>3739</v>
      </c>
      <c r="E1982" s="20" t="s">
        <v>3755</v>
      </c>
      <c r="F1982" s="20" t="s">
        <v>3426</v>
      </c>
      <c r="K1982" s="20" t="s">
        <v>2905</v>
      </c>
      <c r="L1982" s="20" t="s">
        <v>1529</v>
      </c>
      <c r="N1982" s="12">
        <f t="shared" si="200"/>
        <v>40.50</v>
      </c>
      <c r="O1982" s="12">
        <f t="shared" si="195"/>
        <v>3.24</v>
      </c>
      <c r="P1982" s="26">
        <v>25</v>
      </c>
      <c r="Q1982" s="30">
        <f t="shared" si="196"/>
        <v>8</v>
      </c>
      <c r="R1982" s="3">
        <f t="shared" si="197"/>
        <v>8</v>
      </c>
      <c r="S1982" s="3">
        <f t="shared" si="198"/>
        <v>8</v>
      </c>
      <c r="T1982" s="3">
        <f t="shared" si="199"/>
        <v>0</v>
      </c>
      <c r="U1982" s="29">
        <v>6</v>
      </c>
      <c r="V1982" s="10">
        <v>5</v>
      </c>
      <c r="W1982" s="32">
        <v>6</v>
      </c>
      <c r="X1982" s="29">
        <v>6</v>
      </c>
      <c r="Y1982" s="32">
        <v>0</v>
      </c>
      <c r="Z1982" s="32">
        <v>0</v>
      </c>
      <c r="AA1982" s="32">
        <v>8</v>
      </c>
      <c r="AB1982" s="34">
        <v>0</v>
      </c>
      <c r="AC1982" s="34">
        <v>0</v>
      </c>
      <c r="AD1982" s="34">
        <v>0</v>
      </c>
    </row>
    <row r="1983" spans="1:30" ht="12.75">
      <c r="A1983" s="11">
        <v>4262</v>
      </c>
      <c r="B1983" s="20" t="s">
        <v>872</v>
      </c>
      <c r="D1983" s="20" t="s">
        <v>3739</v>
      </c>
      <c r="E1983" s="20" t="s">
        <v>3755</v>
      </c>
      <c r="F1983" s="20" t="s">
        <v>3426</v>
      </c>
      <c r="K1983" s="20" t="s">
        <v>2882</v>
      </c>
      <c r="L1983" s="20" t="s">
        <v>1537</v>
      </c>
      <c r="N1983" s="12">
        <f t="shared" si="200"/>
        <v>40.50</v>
      </c>
      <c r="O1983" s="12">
        <f t="shared" si="195"/>
        <v>3.24</v>
      </c>
      <c r="P1983" s="26">
        <v>25</v>
      </c>
      <c r="Q1983" s="30">
        <f t="shared" si="196"/>
        <v>8</v>
      </c>
      <c r="R1983" s="3">
        <f t="shared" si="197"/>
        <v>8</v>
      </c>
      <c r="S1983" s="3">
        <f t="shared" si="198"/>
        <v>8</v>
      </c>
      <c r="T1983" s="3">
        <f t="shared" si="199"/>
        <v>0</v>
      </c>
      <c r="U1983" s="29">
        <v>6</v>
      </c>
      <c r="V1983" s="10">
        <v>5</v>
      </c>
      <c r="W1983" s="32">
        <v>6</v>
      </c>
      <c r="X1983" s="29">
        <v>6</v>
      </c>
      <c r="Y1983" s="32">
        <v>0</v>
      </c>
      <c r="Z1983" s="32">
        <v>0</v>
      </c>
      <c r="AA1983" s="32">
        <v>8</v>
      </c>
      <c r="AB1983" s="34">
        <v>0</v>
      </c>
      <c r="AC1983" s="34">
        <v>0</v>
      </c>
      <c r="AD1983" s="34">
        <v>0</v>
      </c>
    </row>
    <row r="1984" spans="1:30" ht="12.75">
      <c r="A1984" s="11">
        <v>47730</v>
      </c>
      <c r="B1984" s="20" t="s">
        <v>872</v>
      </c>
      <c r="C1984" s="20" t="s">
        <v>7560</v>
      </c>
      <c r="D1984" s="20" t="s">
        <v>3739</v>
      </c>
      <c r="E1984" s="20" t="s">
        <v>3755</v>
      </c>
      <c r="F1984" s="20" t="s">
        <v>3426</v>
      </c>
      <c r="G1984" s="48" t="s">
        <v>8217</v>
      </c>
      <c r="J1984" s="20" t="s">
        <v>7812</v>
      </c>
      <c r="K1984" s="20" t="s">
        <v>2882</v>
      </c>
      <c r="L1984" s="20" t="s">
        <v>1537</v>
      </c>
      <c r="N1984" s="12">
        <f t="shared" si="200"/>
        <v>43.75</v>
      </c>
      <c r="O1984" s="12">
        <f t="shared" si="195"/>
        <v>2.8225806451612905</v>
      </c>
      <c r="P1984" s="26">
        <v>31</v>
      </c>
      <c r="Q1984" s="30">
        <f t="shared" si="196"/>
        <v>8</v>
      </c>
      <c r="R1984" s="3">
        <f t="shared" si="197"/>
        <v>9</v>
      </c>
      <c r="S1984" s="3">
        <f t="shared" si="198"/>
        <v>9</v>
      </c>
      <c r="T1984" s="3">
        <f t="shared" si="199"/>
        <v>0</v>
      </c>
      <c r="U1984" s="29">
        <v>6</v>
      </c>
      <c r="V1984" s="10">
        <v>5</v>
      </c>
      <c r="W1984" s="32">
        <v>7</v>
      </c>
      <c r="X1984" s="29">
        <v>6</v>
      </c>
      <c r="Y1984" s="32">
        <v>0</v>
      </c>
      <c r="Z1984" s="32">
        <v>1</v>
      </c>
      <c r="AA1984" s="32">
        <v>8</v>
      </c>
      <c r="AB1984" s="34">
        <v>0</v>
      </c>
      <c r="AC1984" s="34">
        <v>0</v>
      </c>
      <c r="AD1984" s="34">
        <v>0</v>
      </c>
    </row>
    <row r="1985" spans="1:30" ht="12.75">
      <c r="A1985" s="11">
        <v>4762</v>
      </c>
      <c r="B1985" s="20" t="s">
        <v>872</v>
      </c>
      <c r="D1985" s="20" t="s">
        <v>3739</v>
      </c>
      <c r="E1985" s="20" t="s">
        <v>3755</v>
      </c>
      <c r="F1985" s="20" t="s">
        <v>3426</v>
      </c>
      <c r="G1985" s="48" t="s">
        <v>8244</v>
      </c>
      <c r="K1985" s="20" t="s">
        <v>2904</v>
      </c>
      <c r="L1985" s="20" t="s">
        <v>4998</v>
      </c>
      <c r="N1985" s="12">
        <f t="shared" si="200"/>
        <v>40</v>
      </c>
      <c r="O1985" s="12">
        <f t="shared" si="195"/>
        <v>3.4782608695652173</v>
      </c>
      <c r="P1985" s="26">
        <v>23</v>
      </c>
      <c r="Q1985" s="30">
        <f t="shared" si="196"/>
        <v>8</v>
      </c>
      <c r="R1985" s="3">
        <f t="shared" si="197"/>
        <v>8</v>
      </c>
      <c r="S1985" s="3">
        <f t="shared" si="198"/>
        <v>8</v>
      </c>
      <c r="T1985" s="3">
        <f t="shared" si="199"/>
        <v>0</v>
      </c>
      <c r="U1985" s="29">
        <v>6</v>
      </c>
      <c r="V1985" s="10">
        <v>4</v>
      </c>
      <c r="W1985" s="32">
        <v>7</v>
      </c>
      <c r="X1985" s="29">
        <v>5</v>
      </c>
      <c r="Y1985" s="32">
        <v>0</v>
      </c>
      <c r="Z1985" s="32">
        <v>0</v>
      </c>
      <c r="AA1985" s="32">
        <v>8</v>
      </c>
      <c r="AB1985" s="34">
        <v>0</v>
      </c>
      <c r="AC1985" s="34">
        <v>0</v>
      </c>
      <c r="AD1985" s="34">
        <v>0</v>
      </c>
    </row>
    <row r="1986" spans="1:30" ht="12.75">
      <c r="A1986" s="11">
        <v>189222</v>
      </c>
      <c r="B1986" s="20" t="s">
        <v>872</v>
      </c>
      <c r="D1986" s="20" t="s">
        <v>3739</v>
      </c>
      <c r="E1986" s="20" t="s">
        <v>3755</v>
      </c>
      <c r="F1986" s="20" t="s">
        <v>3426</v>
      </c>
      <c r="G1986" s="48" t="s">
        <v>8209</v>
      </c>
      <c r="H1986" s="71" t="s">
        <v>7812</v>
      </c>
      <c r="I1986" s="20" t="s">
        <v>1586</v>
      </c>
      <c r="K1986" s="20" t="s">
        <v>2789</v>
      </c>
      <c r="L1986" s="20" t="s">
        <v>4388</v>
      </c>
      <c r="N1986" s="12">
        <f t="shared" si="200"/>
        <v>40.50</v>
      </c>
      <c r="O1986" s="12">
        <f t="shared" si="201" ref="O1986:O2049">N1986/(P1986*0.5)</f>
        <v>5.40</v>
      </c>
      <c r="P1986" s="26">
        <v>15</v>
      </c>
      <c r="Q1986" s="30">
        <f t="shared" si="202" ref="Q1986:Q2049">MAX(Y1986:AD1986)</f>
        <v>7</v>
      </c>
      <c r="R1986" s="3">
        <f t="shared" si="203" ref="R1986:R2049">SUM(Y1986:AD1986)</f>
        <v>7</v>
      </c>
      <c r="S1986" s="3">
        <f t="shared" si="204" ref="S1986:S2049">SUM(Y1986:AA1986)</f>
        <v>7</v>
      </c>
      <c r="T1986" s="3">
        <f t="shared" si="205" ref="T1986:T2049">SUM(AB1986:AD1986)</f>
        <v>0</v>
      </c>
      <c r="U1986" s="29">
        <v>6</v>
      </c>
      <c r="V1986" s="10">
        <v>7</v>
      </c>
      <c r="W1986" s="32">
        <v>4</v>
      </c>
      <c r="X1986" s="29">
        <v>12</v>
      </c>
      <c r="Y1986" s="32">
        <v>0</v>
      </c>
      <c r="Z1986" s="32">
        <v>0</v>
      </c>
      <c r="AA1986" s="32">
        <v>7</v>
      </c>
      <c r="AB1986" s="34">
        <v>0</v>
      </c>
      <c r="AC1986" s="34">
        <v>0</v>
      </c>
      <c r="AD1986" s="34">
        <v>0</v>
      </c>
    </row>
    <row r="1987" spans="1:30" ht="12.75">
      <c r="A1987" s="11">
        <v>182088</v>
      </c>
      <c r="B1987" s="20" t="s">
        <v>872</v>
      </c>
      <c r="D1987" s="20" t="s">
        <v>3739</v>
      </c>
      <c r="E1987" s="20" t="s">
        <v>3755</v>
      </c>
      <c r="F1987" s="20" t="s">
        <v>3426</v>
      </c>
      <c r="G1987" s="48" t="s">
        <v>8209</v>
      </c>
      <c r="K1987" s="20" t="s">
        <v>2789</v>
      </c>
      <c r="L1987" s="20" t="s">
        <v>4369</v>
      </c>
      <c r="N1987" s="12">
        <f t="shared" si="200"/>
        <v>40.25</v>
      </c>
      <c r="O1987" s="12">
        <f t="shared" si="201"/>
        <v>5.3666666666666663</v>
      </c>
      <c r="P1987" s="26">
        <v>15</v>
      </c>
      <c r="Q1987" s="30">
        <f t="shared" si="202"/>
        <v>7</v>
      </c>
      <c r="R1987" s="3">
        <f t="shared" si="203"/>
        <v>7</v>
      </c>
      <c r="S1987" s="3">
        <f t="shared" si="204"/>
        <v>7</v>
      </c>
      <c r="T1987" s="3">
        <f t="shared" si="205"/>
        <v>0</v>
      </c>
      <c r="U1987" s="29">
        <v>6</v>
      </c>
      <c r="V1987" s="10">
        <v>6</v>
      </c>
      <c r="W1987" s="32">
        <v>5</v>
      </c>
      <c r="X1987" s="29">
        <v>12</v>
      </c>
      <c r="Y1987" s="32">
        <v>0</v>
      </c>
      <c r="Z1987" s="32">
        <v>0</v>
      </c>
      <c r="AA1987" s="32">
        <v>7</v>
      </c>
      <c r="AB1987" s="34">
        <v>0</v>
      </c>
      <c r="AC1987" s="34">
        <v>0</v>
      </c>
      <c r="AD1987" s="34">
        <v>0</v>
      </c>
    </row>
    <row r="1988" spans="1:30" ht="12.75">
      <c r="A1988" s="11">
        <v>182088</v>
      </c>
      <c r="B1988" s="20" t="s">
        <v>872</v>
      </c>
      <c r="D1988" s="20" t="s">
        <v>3739</v>
      </c>
      <c r="E1988" s="20" t="s">
        <v>3755</v>
      </c>
      <c r="F1988" s="20" t="s">
        <v>3426</v>
      </c>
      <c r="G1988" s="48" t="s">
        <v>8209</v>
      </c>
      <c r="K1988" s="20" t="s">
        <v>2882</v>
      </c>
      <c r="L1988" s="20" t="s">
        <v>4253</v>
      </c>
      <c r="N1988" s="12">
        <f t="shared" si="200"/>
        <v>40.25</v>
      </c>
      <c r="O1988" s="12">
        <f t="shared" si="201"/>
        <v>5.3666666666666663</v>
      </c>
      <c r="P1988" s="26">
        <v>15</v>
      </c>
      <c r="Q1988" s="30">
        <f t="shared" si="202"/>
        <v>7</v>
      </c>
      <c r="R1988" s="3">
        <f t="shared" si="203"/>
        <v>7</v>
      </c>
      <c r="S1988" s="3">
        <f t="shared" si="204"/>
        <v>7</v>
      </c>
      <c r="T1988" s="3">
        <f t="shared" si="205"/>
        <v>0</v>
      </c>
      <c r="U1988" s="29">
        <v>6</v>
      </c>
      <c r="V1988" s="10">
        <v>6</v>
      </c>
      <c r="W1988" s="32">
        <v>5</v>
      </c>
      <c r="X1988" s="29">
        <v>12</v>
      </c>
      <c r="Y1988" s="32">
        <v>0</v>
      </c>
      <c r="Z1988" s="32">
        <v>0</v>
      </c>
      <c r="AA1988" s="32">
        <v>7</v>
      </c>
      <c r="AB1988" s="34">
        <v>0</v>
      </c>
      <c r="AC1988" s="34">
        <v>0</v>
      </c>
      <c r="AD1988" s="34">
        <v>0</v>
      </c>
    </row>
    <row r="1989" spans="1:30" ht="12.75">
      <c r="A1989" s="11">
        <v>2832</v>
      </c>
      <c r="B1989" s="20" t="s">
        <v>872</v>
      </c>
      <c r="D1989" s="20" t="s">
        <v>3739</v>
      </c>
      <c r="E1989" s="20" t="s">
        <v>3755</v>
      </c>
      <c r="F1989" s="20" t="s">
        <v>3426</v>
      </c>
      <c r="G1989" s="48" t="s">
        <v>8244</v>
      </c>
      <c r="J1989" s="20" t="s">
        <v>7812</v>
      </c>
      <c r="K1989" s="20" t="s">
        <v>2789</v>
      </c>
      <c r="L1989" s="20" t="s">
        <v>1539</v>
      </c>
      <c r="N1989" s="12">
        <f t="shared" si="200"/>
        <v>38.75</v>
      </c>
      <c r="O1989" s="12">
        <f t="shared" si="201"/>
        <v>4.3055555555555554</v>
      </c>
      <c r="P1989" s="26">
        <v>18</v>
      </c>
      <c r="Q1989" s="30">
        <f t="shared" si="202"/>
        <v>7</v>
      </c>
      <c r="R1989" s="3">
        <f t="shared" si="203"/>
        <v>7</v>
      </c>
      <c r="S1989" s="3">
        <f t="shared" si="204"/>
        <v>7</v>
      </c>
      <c r="T1989" s="3">
        <f t="shared" si="205"/>
        <v>0</v>
      </c>
      <c r="U1989" s="29">
        <v>6</v>
      </c>
      <c r="V1989" s="10">
        <v>6</v>
      </c>
      <c r="W1989" s="32">
        <v>5</v>
      </c>
      <c r="X1989" s="29">
        <v>6</v>
      </c>
      <c r="Y1989" s="32">
        <v>0</v>
      </c>
      <c r="Z1989" s="32">
        <v>0</v>
      </c>
      <c r="AA1989" s="32">
        <v>7</v>
      </c>
      <c r="AB1989" s="34">
        <v>0</v>
      </c>
      <c r="AC1989" s="34">
        <v>0</v>
      </c>
      <c r="AD1989" s="34">
        <v>0</v>
      </c>
    </row>
    <row r="1990" spans="1:30" ht="12.75">
      <c r="A1990" s="11">
        <v>2912</v>
      </c>
      <c r="B1990" s="20" t="s">
        <v>872</v>
      </c>
      <c r="D1990" s="20" t="s">
        <v>3739</v>
      </c>
      <c r="E1990" s="20" t="s">
        <v>3755</v>
      </c>
      <c r="F1990" s="20" t="s">
        <v>3426</v>
      </c>
      <c r="K1990" s="20" t="s">
        <v>2789</v>
      </c>
      <c r="L1990" s="20" t="s">
        <v>1539</v>
      </c>
      <c r="N1990" s="12">
        <f t="shared" si="200"/>
        <v>40.75</v>
      </c>
      <c r="O1990" s="12">
        <f t="shared" si="201"/>
        <v>3.26</v>
      </c>
      <c r="P1990" s="26">
        <v>25</v>
      </c>
      <c r="Q1990" s="30">
        <f t="shared" si="202"/>
        <v>7</v>
      </c>
      <c r="R1990" s="3">
        <f t="shared" si="203"/>
        <v>7</v>
      </c>
      <c r="S1990" s="3">
        <f t="shared" si="204"/>
        <v>7</v>
      </c>
      <c r="T1990" s="3">
        <f t="shared" si="205"/>
        <v>0</v>
      </c>
      <c r="U1990" s="29">
        <v>6</v>
      </c>
      <c r="V1990" s="10">
        <v>6</v>
      </c>
      <c r="W1990" s="32">
        <v>5</v>
      </c>
      <c r="X1990" s="29">
        <v>14</v>
      </c>
      <c r="Y1990" s="32">
        <v>0</v>
      </c>
      <c r="Z1990" s="32">
        <v>0</v>
      </c>
      <c r="AA1990" s="32">
        <v>7</v>
      </c>
      <c r="AB1990" s="34">
        <v>0</v>
      </c>
      <c r="AC1990" s="34">
        <v>0</v>
      </c>
      <c r="AD1990" s="34">
        <v>0</v>
      </c>
    </row>
    <row r="1991" spans="1:30" ht="12.75">
      <c r="A1991" s="11">
        <v>3007</v>
      </c>
      <c r="B1991" s="20" t="s">
        <v>872</v>
      </c>
      <c r="D1991" s="20" t="s">
        <v>3739</v>
      </c>
      <c r="E1991" s="20" t="s">
        <v>3755</v>
      </c>
      <c r="F1991" s="20" t="s">
        <v>3426</v>
      </c>
      <c r="G1991" s="48" t="s">
        <v>3863</v>
      </c>
      <c r="K1991" s="20" t="s">
        <v>2905</v>
      </c>
      <c r="L1991" s="20" t="s">
        <v>1529</v>
      </c>
      <c r="N1991" s="12">
        <f t="shared" si="200"/>
        <v>40.75</v>
      </c>
      <c r="O1991" s="12">
        <f t="shared" si="201"/>
        <v>3.26</v>
      </c>
      <c r="P1991" s="26">
        <v>25</v>
      </c>
      <c r="Q1991" s="30">
        <f t="shared" si="202"/>
        <v>7</v>
      </c>
      <c r="R1991" s="3">
        <f t="shared" si="203"/>
        <v>7</v>
      </c>
      <c r="S1991" s="3">
        <f t="shared" si="204"/>
        <v>7</v>
      </c>
      <c r="T1991" s="3">
        <f t="shared" si="205"/>
        <v>0</v>
      </c>
      <c r="U1991" s="29">
        <v>6</v>
      </c>
      <c r="V1991" s="10">
        <v>6</v>
      </c>
      <c r="W1991" s="32">
        <v>5</v>
      </c>
      <c r="X1991" s="29">
        <v>14</v>
      </c>
      <c r="Y1991" s="32">
        <v>0</v>
      </c>
      <c r="Z1991" s="32">
        <v>0</v>
      </c>
      <c r="AA1991" s="32">
        <v>7</v>
      </c>
      <c r="AB1991" s="34">
        <v>0</v>
      </c>
      <c r="AC1991" s="34">
        <v>0</v>
      </c>
      <c r="AD1991" s="34">
        <v>0</v>
      </c>
    </row>
    <row r="1992" spans="1:30" ht="12.75">
      <c r="A1992" s="11">
        <v>1686</v>
      </c>
      <c r="B1992" s="20" t="s">
        <v>872</v>
      </c>
      <c r="D1992" s="20" t="s">
        <v>3739</v>
      </c>
      <c r="E1992" s="20" t="s">
        <v>3755</v>
      </c>
      <c r="F1992" s="20" t="s">
        <v>3426</v>
      </c>
      <c r="G1992" s="48" t="s">
        <v>8293</v>
      </c>
      <c r="J1992" s="20" t="s">
        <v>7812</v>
      </c>
      <c r="K1992" s="20" t="s">
        <v>2789</v>
      </c>
      <c r="L1992" s="20" t="s">
        <v>1551</v>
      </c>
      <c r="N1992" s="12">
        <f t="shared" si="200"/>
        <v>38.50</v>
      </c>
      <c r="O1992" s="12">
        <f t="shared" si="201"/>
        <v>3.347826086956522</v>
      </c>
      <c r="P1992" s="26">
        <v>23</v>
      </c>
      <c r="Q1992" s="30">
        <f t="shared" si="202"/>
        <v>7</v>
      </c>
      <c r="R1992" s="3">
        <f t="shared" si="203"/>
        <v>7</v>
      </c>
      <c r="S1992" s="3">
        <f t="shared" si="204"/>
        <v>7</v>
      </c>
      <c r="T1992" s="3">
        <f t="shared" si="205"/>
        <v>0</v>
      </c>
      <c r="U1992" s="29">
        <v>5</v>
      </c>
      <c r="V1992" s="10">
        <v>5</v>
      </c>
      <c r="W1992" s="32">
        <v>5</v>
      </c>
      <c r="X1992" s="29">
        <v>15</v>
      </c>
      <c r="Y1992" s="32">
        <v>0</v>
      </c>
      <c r="Z1992" s="32">
        <v>0</v>
      </c>
      <c r="AA1992" s="32">
        <v>7</v>
      </c>
      <c r="AB1992" s="34">
        <v>0</v>
      </c>
      <c r="AC1992" s="34">
        <v>0</v>
      </c>
      <c r="AD1992" s="34">
        <v>0</v>
      </c>
    </row>
    <row r="1993" spans="1:30" ht="12.75">
      <c r="A1993" s="11">
        <v>1515</v>
      </c>
      <c r="B1993" s="20" t="s">
        <v>872</v>
      </c>
      <c r="D1993" s="20" t="s">
        <v>3739</v>
      </c>
      <c r="E1993" s="20" t="s">
        <v>3755</v>
      </c>
      <c r="F1993" s="20" t="s">
        <v>3426</v>
      </c>
      <c r="G1993" s="48" t="s">
        <v>8293</v>
      </c>
      <c r="K1993" s="20" t="s">
        <v>2789</v>
      </c>
      <c r="L1993" s="20" t="s">
        <v>1551</v>
      </c>
      <c r="N1993" s="12">
        <f t="shared" si="200"/>
        <v>38.25</v>
      </c>
      <c r="O1993" s="12">
        <f t="shared" si="201"/>
        <v>3.3260869565217392</v>
      </c>
      <c r="P1993" s="26">
        <v>23</v>
      </c>
      <c r="Q1993" s="30">
        <f t="shared" si="202"/>
        <v>7</v>
      </c>
      <c r="R1993" s="3">
        <f t="shared" si="203"/>
        <v>7</v>
      </c>
      <c r="S1993" s="3">
        <f t="shared" si="204"/>
        <v>7</v>
      </c>
      <c r="T1993" s="3">
        <f t="shared" si="205"/>
        <v>0</v>
      </c>
      <c r="U1993" s="29">
        <v>5</v>
      </c>
      <c r="V1993" s="10">
        <v>5</v>
      </c>
      <c r="W1993" s="32">
        <v>5</v>
      </c>
      <c r="X1993" s="29">
        <v>14</v>
      </c>
      <c r="Y1993" s="32">
        <v>0</v>
      </c>
      <c r="Z1993" s="32">
        <v>0</v>
      </c>
      <c r="AA1993" s="32">
        <v>7</v>
      </c>
      <c r="AB1993" s="34">
        <v>0</v>
      </c>
      <c r="AC1993" s="34">
        <v>0</v>
      </c>
      <c r="AD1993" s="34">
        <v>0</v>
      </c>
    </row>
    <row r="1994" spans="1:30" ht="12.75">
      <c r="A1994" s="11">
        <v>38128</v>
      </c>
      <c r="B1994" s="20" t="s">
        <v>872</v>
      </c>
      <c r="D1994" s="20" t="s">
        <v>3739</v>
      </c>
      <c r="E1994" s="20" t="s">
        <v>3755</v>
      </c>
      <c r="F1994" s="20" t="s">
        <v>3426</v>
      </c>
      <c r="G1994" s="48" t="s">
        <v>8265</v>
      </c>
      <c r="J1994" s="20" t="s">
        <v>7812</v>
      </c>
      <c r="K1994" s="20" t="s">
        <v>2904</v>
      </c>
      <c r="L1994" s="20" t="s">
        <v>8153</v>
      </c>
      <c r="N1994" s="12">
        <f t="shared" si="200"/>
        <v>40.25</v>
      </c>
      <c r="O1994" s="12">
        <f t="shared" si="201"/>
        <v>3.22</v>
      </c>
      <c r="P1994" s="26">
        <v>25</v>
      </c>
      <c r="Q1994" s="30">
        <f t="shared" si="202"/>
        <v>7</v>
      </c>
      <c r="R1994" s="3">
        <f t="shared" si="203"/>
        <v>8</v>
      </c>
      <c r="S1994" s="3">
        <f t="shared" si="204"/>
        <v>8</v>
      </c>
      <c r="T1994" s="3">
        <f t="shared" si="205"/>
        <v>0</v>
      </c>
      <c r="U1994" s="29">
        <v>6</v>
      </c>
      <c r="V1994" s="10">
        <v>5</v>
      </c>
      <c r="W1994" s="32">
        <v>6</v>
      </c>
      <c r="X1994" s="29">
        <v>5</v>
      </c>
      <c r="Y1994" s="32">
        <v>0</v>
      </c>
      <c r="Z1994" s="32">
        <v>1</v>
      </c>
      <c r="AA1994" s="32">
        <v>7</v>
      </c>
      <c r="AB1994" s="34">
        <v>0</v>
      </c>
      <c r="AC1994" s="34">
        <v>0</v>
      </c>
      <c r="AD1994" s="34">
        <v>0</v>
      </c>
    </row>
    <row r="1995" spans="1:30" ht="12.75">
      <c r="A1995" s="11">
        <v>194</v>
      </c>
      <c r="B1995" s="20" t="s">
        <v>868</v>
      </c>
      <c r="C1995" s="20" t="s">
        <v>7773</v>
      </c>
      <c r="D1995" s="20" t="s">
        <v>3739</v>
      </c>
      <c r="E1995" s="20" t="s">
        <v>3755</v>
      </c>
      <c r="F1995" s="20" t="s">
        <v>3426</v>
      </c>
      <c r="K1995" s="20" t="s">
        <v>2882</v>
      </c>
      <c r="L1995" s="20" t="s">
        <v>7700</v>
      </c>
      <c r="M1995" s="39" t="s">
        <v>8861</v>
      </c>
      <c r="N1995" s="12">
        <f t="shared" si="200"/>
        <v>39.75</v>
      </c>
      <c r="O1995" s="12">
        <f t="shared" si="201"/>
        <v>3.18</v>
      </c>
      <c r="P1995" s="26">
        <v>25</v>
      </c>
      <c r="Q1995" s="30">
        <f t="shared" si="202"/>
        <v>7</v>
      </c>
      <c r="R1995" s="3">
        <f t="shared" si="203"/>
        <v>7</v>
      </c>
      <c r="S1995" s="3">
        <f t="shared" si="204"/>
        <v>7</v>
      </c>
      <c r="T1995" s="3">
        <f t="shared" si="205"/>
        <v>0</v>
      </c>
      <c r="U1995" s="29">
        <v>6</v>
      </c>
      <c r="V1995" s="10">
        <v>5</v>
      </c>
      <c r="W1995" s="32">
        <v>6</v>
      </c>
      <c r="X1995" s="29">
        <v>11</v>
      </c>
      <c r="Y1995" s="32">
        <v>0</v>
      </c>
      <c r="Z1995" s="32">
        <v>0</v>
      </c>
      <c r="AA1995" s="32">
        <v>7</v>
      </c>
      <c r="AB1995" s="34">
        <v>0</v>
      </c>
      <c r="AC1995" s="34">
        <v>0</v>
      </c>
      <c r="AD1995" s="34">
        <v>0</v>
      </c>
    </row>
    <row r="1996" spans="1:30" ht="12.75">
      <c r="A1996" s="11">
        <v>3196</v>
      </c>
      <c r="B1996" s="20" t="s">
        <v>872</v>
      </c>
      <c r="D1996" s="20" t="s">
        <v>3739</v>
      </c>
      <c r="E1996" s="20" t="s">
        <v>3755</v>
      </c>
      <c r="F1996" s="20" t="s">
        <v>3426</v>
      </c>
      <c r="J1996" s="20" t="s">
        <v>7812</v>
      </c>
      <c r="K1996" s="20" t="s">
        <v>2789</v>
      </c>
      <c r="L1996" s="20" t="s">
        <v>1539</v>
      </c>
      <c r="N1996" s="12">
        <f t="shared" si="200"/>
        <v>40.50</v>
      </c>
      <c r="O1996" s="12">
        <f t="shared" si="201"/>
        <v>3.24</v>
      </c>
      <c r="P1996" s="26">
        <v>25</v>
      </c>
      <c r="Q1996" s="30">
        <f t="shared" si="202"/>
        <v>7</v>
      </c>
      <c r="R1996" s="3">
        <f t="shared" si="203"/>
        <v>7</v>
      </c>
      <c r="S1996" s="3">
        <f t="shared" si="204"/>
        <v>7</v>
      </c>
      <c r="T1996" s="3">
        <f t="shared" si="205"/>
        <v>0</v>
      </c>
      <c r="U1996" s="29">
        <v>6</v>
      </c>
      <c r="V1996" s="10">
        <v>5</v>
      </c>
      <c r="W1996" s="32">
        <v>6</v>
      </c>
      <c r="X1996" s="29">
        <v>14</v>
      </c>
      <c r="Y1996" s="32">
        <v>0</v>
      </c>
      <c r="Z1996" s="32">
        <v>0</v>
      </c>
      <c r="AA1996" s="32">
        <v>7</v>
      </c>
      <c r="AB1996" s="34">
        <v>0</v>
      </c>
      <c r="AC1996" s="34">
        <v>0</v>
      </c>
      <c r="AD1996" s="34">
        <v>0</v>
      </c>
    </row>
    <row r="1997" spans="1:30" ht="12.75">
      <c r="A1997" s="11">
        <v>125000</v>
      </c>
      <c r="B1997" s="20" t="s">
        <v>870</v>
      </c>
      <c r="C1997" s="20" t="s">
        <v>4134</v>
      </c>
      <c r="D1997" s="20" t="s">
        <v>3739</v>
      </c>
      <c r="E1997" s="20" t="s">
        <v>3755</v>
      </c>
      <c r="F1997" s="20" t="s">
        <v>3426</v>
      </c>
      <c r="K1997" s="20" t="s">
        <v>2908</v>
      </c>
      <c r="L1997" s="20" t="s">
        <v>2010</v>
      </c>
      <c r="N1997" s="12">
        <f t="shared" si="200"/>
        <v>39.75</v>
      </c>
      <c r="O1997" s="12">
        <f t="shared" si="201"/>
        <v>3.18</v>
      </c>
      <c r="P1997" s="26">
        <v>25</v>
      </c>
      <c r="Q1997" s="30">
        <f t="shared" si="202"/>
        <v>7</v>
      </c>
      <c r="R1997" s="3">
        <f t="shared" si="203"/>
        <v>7</v>
      </c>
      <c r="S1997" s="3">
        <f t="shared" si="204"/>
        <v>7</v>
      </c>
      <c r="T1997" s="3">
        <f t="shared" si="205"/>
        <v>0</v>
      </c>
      <c r="U1997" s="29">
        <v>6</v>
      </c>
      <c r="V1997" s="10">
        <v>5</v>
      </c>
      <c r="W1997" s="32">
        <v>6</v>
      </c>
      <c r="X1997" s="29">
        <v>11</v>
      </c>
      <c r="Y1997" s="32">
        <v>0</v>
      </c>
      <c r="Z1997" s="32">
        <v>0</v>
      </c>
      <c r="AA1997" s="32">
        <v>7</v>
      </c>
      <c r="AB1997" s="34">
        <v>0</v>
      </c>
      <c r="AC1997" s="34">
        <v>0</v>
      </c>
      <c r="AD1997" s="34">
        <v>0</v>
      </c>
    </row>
    <row r="1998" spans="1:30" ht="12.75">
      <c r="A1998" s="11">
        <v>4125</v>
      </c>
      <c r="B1998" s="20" t="s">
        <v>870</v>
      </c>
      <c r="C1998" s="20" t="s">
        <v>2344</v>
      </c>
      <c r="D1998" s="20" t="s">
        <v>3739</v>
      </c>
      <c r="E1998" s="20" t="s">
        <v>3755</v>
      </c>
      <c r="F1998" s="20" t="s">
        <v>3426</v>
      </c>
      <c r="K1998" s="20" t="s">
        <v>2789</v>
      </c>
      <c r="L1998" s="20" t="s">
        <v>411</v>
      </c>
      <c r="N1998" s="12">
        <f t="shared" si="200"/>
        <v>39.75</v>
      </c>
      <c r="O1998" s="12">
        <f t="shared" si="201"/>
        <v>3.18</v>
      </c>
      <c r="P1998" s="26">
        <v>25</v>
      </c>
      <c r="Q1998" s="30">
        <f t="shared" si="202"/>
        <v>7</v>
      </c>
      <c r="R1998" s="3">
        <f t="shared" si="203"/>
        <v>7</v>
      </c>
      <c r="S1998" s="3">
        <f t="shared" si="204"/>
        <v>7</v>
      </c>
      <c r="T1998" s="3">
        <f t="shared" si="205"/>
        <v>0</v>
      </c>
      <c r="U1998" s="29">
        <v>6</v>
      </c>
      <c r="V1998" s="10">
        <v>5</v>
      </c>
      <c r="W1998" s="32">
        <v>6</v>
      </c>
      <c r="X1998" s="29">
        <v>11</v>
      </c>
      <c r="Y1998" s="32">
        <v>0</v>
      </c>
      <c r="Z1998" s="32">
        <v>0</v>
      </c>
      <c r="AA1998" s="32">
        <v>7</v>
      </c>
      <c r="AB1998" s="34">
        <v>0</v>
      </c>
      <c r="AC1998" s="34">
        <v>0</v>
      </c>
      <c r="AD1998" s="34">
        <v>0</v>
      </c>
    </row>
    <row r="1999" spans="1:30" ht="12.75">
      <c r="A1999" s="11">
        <v>25000</v>
      </c>
      <c r="B1999" s="20" t="s">
        <v>870</v>
      </c>
      <c r="C1999" s="20" t="s">
        <v>1853</v>
      </c>
      <c r="D1999" s="20" t="s">
        <v>3739</v>
      </c>
      <c r="E1999" s="20" t="s">
        <v>3755</v>
      </c>
      <c r="F1999" s="20" t="s">
        <v>3426</v>
      </c>
      <c r="K1999" s="20" t="s">
        <v>2789</v>
      </c>
      <c r="L1999" s="20" t="s">
        <v>1862</v>
      </c>
      <c r="N1999" s="12">
        <f t="shared" si="200"/>
        <v>39.75</v>
      </c>
      <c r="O1999" s="12">
        <f t="shared" si="201"/>
        <v>3.18</v>
      </c>
      <c r="P1999" s="26">
        <v>25</v>
      </c>
      <c r="Q1999" s="30">
        <f t="shared" si="202"/>
        <v>7</v>
      </c>
      <c r="R1999" s="3">
        <f t="shared" si="203"/>
        <v>7</v>
      </c>
      <c r="S1999" s="3">
        <f t="shared" si="204"/>
        <v>7</v>
      </c>
      <c r="T1999" s="3">
        <f t="shared" si="205"/>
        <v>0</v>
      </c>
      <c r="U1999" s="29">
        <v>6</v>
      </c>
      <c r="V1999" s="10">
        <v>5</v>
      </c>
      <c r="W1999" s="32">
        <v>6</v>
      </c>
      <c r="X1999" s="29">
        <v>11</v>
      </c>
      <c r="Y1999" s="32">
        <v>0</v>
      </c>
      <c r="Z1999" s="32">
        <v>0</v>
      </c>
      <c r="AA1999" s="32">
        <v>7</v>
      </c>
      <c r="AB1999" s="34">
        <v>0</v>
      </c>
      <c r="AC1999" s="34">
        <v>0</v>
      </c>
      <c r="AD1999" s="34">
        <v>0</v>
      </c>
    </row>
    <row r="2000" spans="1:30" ht="12.75">
      <c r="A2000" s="11">
        <v>172500</v>
      </c>
      <c r="B2000" s="20" t="s">
        <v>870</v>
      </c>
      <c r="C2000" s="20" t="s">
        <v>5901</v>
      </c>
      <c r="D2000" s="20" t="s">
        <v>3739</v>
      </c>
      <c r="E2000" s="20" t="s">
        <v>3755</v>
      </c>
      <c r="F2000" s="20" t="s">
        <v>3426</v>
      </c>
      <c r="K2000" s="20" t="s">
        <v>2789</v>
      </c>
      <c r="L2000" s="20" t="s">
        <v>5903</v>
      </c>
      <c r="N2000" s="12">
        <f t="shared" si="200"/>
        <v>39.75</v>
      </c>
      <c r="O2000" s="12">
        <f t="shared" si="201"/>
        <v>3.18</v>
      </c>
      <c r="P2000" s="26">
        <v>25</v>
      </c>
      <c r="Q2000" s="30">
        <f t="shared" si="202"/>
        <v>7</v>
      </c>
      <c r="R2000" s="3">
        <f t="shared" si="203"/>
        <v>7</v>
      </c>
      <c r="S2000" s="3">
        <f t="shared" si="204"/>
        <v>7</v>
      </c>
      <c r="T2000" s="3">
        <f t="shared" si="205"/>
        <v>0</v>
      </c>
      <c r="U2000" s="29">
        <v>6</v>
      </c>
      <c r="V2000" s="10">
        <v>5</v>
      </c>
      <c r="W2000" s="32">
        <v>6</v>
      </c>
      <c r="X2000" s="29">
        <v>11</v>
      </c>
      <c r="Y2000" s="32">
        <v>0</v>
      </c>
      <c r="Z2000" s="32">
        <v>0</v>
      </c>
      <c r="AA2000" s="32">
        <v>7</v>
      </c>
      <c r="AB2000" s="34">
        <v>0</v>
      </c>
      <c r="AC2000" s="34">
        <v>0</v>
      </c>
      <c r="AD2000" s="34">
        <v>0</v>
      </c>
    </row>
    <row r="2001" spans="1:30" ht="12.75">
      <c r="A2001" s="11">
        <v>172500</v>
      </c>
      <c r="B2001" s="20" t="s">
        <v>870</v>
      </c>
      <c r="C2001" s="20" t="s">
        <v>5901</v>
      </c>
      <c r="D2001" s="20" t="s">
        <v>3739</v>
      </c>
      <c r="E2001" s="20" t="s">
        <v>3755</v>
      </c>
      <c r="F2001" s="20" t="s">
        <v>3426</v>
      </c>
      <c r="K2001" s="20" t="s">
        <v>2789</v>
      </c>
      <c r="L2001" s="20" t="s">
        <v>5902</v>
      </c>
      <c r="N2001" s="12">
        <f t="shared" si="200"/>
        <v>39.75</v>
      </c>
      <c r="O2001" s="12">
        <f t="shared" si="201"/>
        <v>3.18</v>
      </c>
      <c r="P2001" s="26">
        <v>25</v>
      </c>
      <c r="Q2001" s="30">
        <f t="shared" si="202"/>
        <v>7</v>
      </c>
      <c r="R2001" s="3">
        <f t="shared" si="203"/>
        <v>7</v>
      </c>
      <c r="S2001" s="3">
        <f t="shared" si="204"/>
        <v>7</v>
      </c>
      <c r="T2001" s="3">
        <f t="shared" si="205"/>
        <v>0</v>
      </c>
      <c r="U2001" s="29">
        <v>6</v>
      </c>
      <c r="V2001" s="10">
        <v>5</v>
      </c>
      <c r="W2001" s="32">
        <v>6</v>
      </c>
      <c r="X2001" s="29">
        <v>11</v>
      </c>
      <c r="Y2001" s="32">
        <v>0</v>
      </c>
      <c r="Z2001" s="32">
        <v>0</v>
      </c>
      <c r="AA2001" s="32">
        <v>7</v>
      </c>
      <c r="AB2001" s="34">
        <v>0</v>
      </c>
      <c r="AC2001" s="34">
        <v>0</v>
      </c>
      <c r="AD2001" s="34">
        <v>0</v>
      </c>
    </row>
    <row r="2002" spans="1:30" ht="12.75">
      <c r="A2002" s="11">
        <v>5000</v>
      </c>
      <c r="B2002" s="20" t="s">
        <v>870</v>
      </c>
      <c r="C2002" s="20" t="s">
        <v>2343</v>
      </c>
      <c r="D2002" s="20" t="s">
        <v>3739</v>
      </c>
      <c r="E2002" s="20" t="s">
        <v>3755</v>
      </c>
      <c r="F2002" s="20" t="s">
        <v>3426</v>
      </c>
      <c r="K2002" s="20" t="s">
        <v>2789</v>
      </c>
      <c r="L2002" s="20" t="s">
        <v>2260</v>
      </c>
      <c r="N2002" s="12">
        <f t="shared" si="200"/>
        <v>39.75</v>
      </c>
      <c r="O2002" s="12">
        <f t="shared" si="201"/>
        <v>3.18</v>
      </c>
      <c r="P2002" s="26">
        <v>25</v>
      </c>
      <c r="Q2002" s="30">
        <f t="shared" si="202"/>
        <v>7</v>
      </c>
      <c r="R2002" s="3">
        <f t="shared" si="203"/>
        <v>7</v>
      </c>
      <c r="S2002" s="3">
        <f t="shared" si="204"/>
        <v>7</v>
      </c>
      <c r="T2002" s="3">
        <f t="shared" si="205"/>
        <v>0</v>
      </c>
      <c r="U2002" s="29">
        <v>6</v>
      </c>
      <c r="V2002" s="10">
        <v>5</v>
      </c>
      <c r="W2002" s="32">
        <v>6</v>
      </c>
      <c r="X2002" s="29">
        <v>11</v>
      </c>
      <c r="Y2002" s="32">
        <v>0</v>
      </c>
      <c r="Z2002" s="32">
        <v>0</v>
      </c>
      <c r="AA2002" s="32">
        <v>7</v>
      </c>
      <c r="AB2002" s="34">
        <v>0</v>
      </c>
      <c r="AC2002" s="34">
        <v>0</v>
      </c>
      <c r="AD2002" s="34">
        <v>0</v>
      </c>
    </row>
    <row r="2003" spans="1:30" ht="12.75">
      <c r="A2003" s="11">
        <v>172500</v>
      </c>
      <c r="B2003" s="20" t="s">
        <v>870</v>
      </c>
      <c r="C2003" s="20" t="s">
        <v>5901</v>
      </c>
      <c r="D2003" s="20" t="s">
        <v>3739</v>
      </c>
      <c r="E2003" s="20" t="s">
        <v>3755</v>
      </c>
      <c r="F2003" s="20" t="s">
        <v>3426</v>
      </c>
      <c r="K2003" s="20" t="s">
        <v>2789</v>
      </c>
      <c r="L2003" s="20" t="s">
        <v>2791</v>
      </c>
      <c r="N2003" s="12">
        <f t="shared" si="200"/>
        <v>39.75</v>
      </c>
      <c r="O2003" s="12">
        <f t="shared" si="201"/>
        <v>3.18</v>
      </c>
      <c r="P2003" s="26">
        <v>25</v>
      </c>
      <c r="Q2003" s="30">
        <f t="shared" si="202"/>
        <v>7</v>
      </c>
      <c r="R2003" s="3">
        <f t="shared" si="203"/>
        <v>7</v>
      </c>
      <c r="S2003" s="3">
        <f t="shared" si="204"/>
        <v>7</v>
      </c>
      <c r="T2003" s="3">
        <f t="shared" si="205"/>
        <v>0</v>
      </c>
      <c r="U2003" s="29">
        <v>6</v>
      </c>
      <c r="V2003" s="10">
        <v>5</v>
      </c>
      <c r="W2003" s="32">
        <v>6</v>
      </c>
      <c r="X2003" s="29">
        <v>11</v>
      </c>
      <c r="Y2003" s="32">
        <v>0</v>
      </c>
      <c r="Z2003" s="32">
        <v>0</v>
      </c>
      <c r="AA2003" s="32">
        <v>7</v>
      </c>
      <c r="AB2003" s="34">
        <v>0</v>
      </c>
      <c r="AC2003" s="34">
        <v>0</v>
      </c>
      <c r="AD2003" s="34">
        <v>0</v>
      </c>
    </row>
    <row r="2004" spans="1:30" ht="12.75">
      <c r="A2004" s="11">
        <v>172500</v>
      </c>
      <c r="B2004" s="20" t="s">
        <v>870</v>
      </c>
      <c r="C2004" s="20" t="s">
        <v>5901</v>
      </c>
      <c r="D2004" s="20" t="s">
        <v>3739</v>
      </c>
      <c r="E2004" s="20" t="s">
        <v>3755</v>
      </c>
      <c r="F2004" s="20" t="s">
        <v>3426</v>
      </c>
      <c r="K2004" s="20" t="s">
        <v>2789</v>
      </c>
      <c r="L2004" s="20" t="s">
        <v>5904</v>
      </c>
      <c r="N2004" s="12">
        <f t="shared" si="200"/>
        <v>39.75</v>
      </c>
      <c r="O2004" s="12">
        <f t="shared" si="201"/>
        <v>3.18</v>
      </c>
      <c r="P2004" s="26">
        <v>25</v>
      </c>
      <c r="Q2004" s="30">
        <f t="shared" si="202"/>
        <v>7</v>
      </c>
      <c r="R2004" s="3">
        <f t="shared" si="203"/>
        <v>7</v>
      </c>
      <c r="S2004" s="3">
        <f t="shared" si="204"/>
        <v>7</v>
      </c>
      <c r="T2004" s="3">
        <f t="shared" si="205"/>
        <v>0</v>
      </c>
      <c r="U2004" s="29">
        <v>6</v>
      </c>
      <c r="V2004" s="10">
        <v>5</v>
      </c>
      <c r="W2004" s="32">
        <v>6</v>
      </c>
      <c r="X2004" s="29">
        <v>11</v>
      </c>
      <c r="Y2004" s="32">
        <v>0</v>
      </c>
      <c r="Z2004" s="32">
        <v>0</v>
      </c>
      <c r="AA2004" s="32">
        <v>7</v>
      </c>
      <c r="AB2004" s="34">
        <v>0</v>
      </c>
      <c r="AC2004" s="34">
        <v>0</v>
      </c>
      <c r="AD2004" s="34">
        <v>0</v>
      </c>
    </row>
    <row r="2005" spans="1:30" ht="12.75">
      <c r="A2005" s="11">
        <v>12500</v>
      </c>
      <c r="B2005" s="20" t="s">
        <v>870</v>
      </c>
      <c r="C2005" s="20" t="s">
        <v>3242</v>
      </c>
      <c r="D2005" s="20" t="s">
        <v>3739</v>
      </c>
      <c r="E2005" s="20" t="s">
        <v>3755</v>
      </c>
      <c r="F2005" s="20" t="s">
        <v>3426</v>
      </c>
      <c r="K2005" s="20" t="s">
        <v>2789</v>
      </c>
      <c r="L2005" s="20" t="s">
        <v>3233</v>
      </c>
      <c r="N2005" s="12">
        <f t="shared" si="200"/>
        <v>39.75</v>
      </c>
      <c r="O2005" s="12">
        <f t="shared" si="201"/>
        <v>3.18</v>
      </c>
      <c r="P2005" s="26">
        <v>25</v>
      </c>
      <c r="Q2005" s="30">
        <f t="shared" si="202"/>
        <v>7</v>
      </c>
      <c r="R2005" s="3">
        <f t="shared" si="203"/>
        <v>7</v>
      </c>
      <c r="S2005" s="3">
        <f t="shared" si="204"/>
        <v>7</v>
      </c>
      <c r="T2005" s="3">
        <f t="shared" si="205"/>
        <v>0</v>
      </c>
      <c r="U2005" s="29">
        <v>6</v>
      </c>
      <c r="V2005" s="10">
        <v>5</v>
      </c>
      <c r="W2005" s="32">
        <v>6</v>
      </c>
      <c r="X2005" s="29">
        <v>11</v>
      </c>
      <c r="Y2005" s="32">
        <v>0</v>
      </c>
      <c r="Z2005" s="32">
        <v>0</v>
      </c>
      <c r="AA2005" s="32">
        <v>7</v>
      </c>
      <c r="AB2005" s="34">
        <v>0</v>
      </c>
      <c r="AC2005" s="34">
        <v>0</v>
      </c>
      <c r="AD2005" s="34">
        <v>0</v>
      </c>
    </row>
    <row r="2006" spans="1:30" ht="12.75">
      <c r="A2006" s="11">
        <v>1875</v>
      </c>
      <c r="B2006" s="20" t="s">
        <v>870</v>
      </c>
      <c r="C2006" s="20" t="s">
        <v>3161</v>
      </c>
      <c r="D2006" s="20" t="s">
        <v>3739</v>
      </c>
      <c r="E2006" s="20" t="s">
        <v>3755</v>
      </c>
      <c r="F2006" s="20" t="s">
        <v>3426</v>
      </c>
      <c r="K2006" s="20" t="s">
        <v>2882</v>
      </c>
      <c r="L2006" s="20" t="s">
        <v>3162</v>
      </c>
      <c r="N2006" s="12">
        <f t="shared" si="200"/>
        <v>39.75</v>
      </c>
      <c r="O2006" s="12">
        <f t="shared" si="201"/>
        <v>3.18</v>
      </c>
      <c r="P2006" s="26">
        <v>25</v>
      </c>
      <c r="Q2006" s="30">
        <f t="shared" si="202"/>
        <v>7</v>
      </c>
      <c r="R2006" s="3">
        <f t="shared" si="203"/>
        <v>7</v>
      </c>
      <c r="S2006" s="3">
        <f t="shared" si="204"/>
        <v>7</v>
      </c>
      <c r="T2006" s="3">
        <f t="shared" si="205"/>
        <v>0</v>
      </c>
      <c r="U2006" s="29">
        <v>6</v>
      </c>
      <c r="V2006" s="10">
        <v>5</v>
      </c>
      <c r="W2006" s="32">
        <v>6</v>
      </c>
      <c r="X2006" s="29">
        <v>11</v>
      </c>
      <c r="Y2006" s="32">
        <v>0</v>
      </c>
      <c r="Z2006" s="32">
        <v>0</v>
      </c>
      <c r="AA2006" s="32">
        <v>7</v>
      </c>
      <c r="AB2006" s="34">
        <v>0</v>
      </c>
      <c r="AC2006" s="34">
        <v>0</v>
      </c>
      <c r="AD2006" s="34">
        <v>0</v>
      </c>
    </row>
    <row r="2007" spans="1:30" ht="12.75">
      <c r="A2007" s="11">
        <v>1624</v>
      </c>
      <c r="B2007" s="20" t="s">
        <v>870</v>
      </c>
      <c r="C2007" s="20" t="s">
        <v>5835</v>
      </c>
      <c r="D2007" s="20" t="s">
        <v>3739</v>
      </c>
      <c r="E2007" s="20" t="s">
        <v>3755</v>
      </c>
      <c r="F2007" s="20" t="s">
        <v>3426</v>
      </c>
      <c r="K2007" s="20" t="s">
        <v>2975</v>
      </c>
      <c r="L2007" s="20" t="s">
        <v>2976</v>
      </c>
      <c r="N2007" s="12">
        <f t="shared" si="200"/>
        <v>39.75</v>
      </c>
      <c r="O2007" s="12">
        <f t="shared" si="201"/>
        <v>3.18</v>
      </c>
      <c r="P2007" s="26">
        <v>25</v>
      </c>
      <c r="Q2007" s="30">
        <f t="shared" si="202"/>
        <v>7</v>
      </c>
      <c r="R2007" s="3">
        <f t="shared" si="203"/>
        <v>7</v>
      </c>
      <c r="S2007" s="3">
        <f t="shared" si="204"/>
        <v>7</v>
      </c>
      <c r="T2007" s="3">
        <f t="shared" si="205"/>
        <v>0</v>
      </c>
      <c r="U2007" s="29">
        <v>6</v>
      </c>
      <c r="V2007" s="10">
        <v>5</v>
      </c>
      <c r="W2007" s="32">
        <v>6</v>
      </c>
      <c r="X2007" s="29">
        <v>11</v>
      </c>
      <c r="Y2007" s="32">
        <v>0</v>
      </c>
      <c r="Z2007" s="32">
        <v>0</v>
      </c>
      <c r="AA2007" s="32">
        <v>7</v>
      </c>
      <c r="AB2007" s="34">
        <v>0</v>
      </c>
      <c r="AC2007" s="34">
        <v>0</v>
      </c>
      <c r="AD2007" s="34">
        <v>0</v>
      </c>
    </row>
    <row r="2008" spans="1:30" ht="12.75">
      <c r="A2008" s="11">
        <v>2375</v>
      </c>
      <c r="B2008" s="20" t="s">
        <v>870</v>
      </c>
      <c r="C2008" s="20" t="s">
        <v>1442</v>
      </c>
      <c r="D2008" s="20" t="s">
        <v>3739</v>
      </c>
      <c r="E2008" s="20" t="s">
        <v>3755</v>
      </c>
      <c r="F2008" s="20" t="s">
        <v>3426</v>
      </c>
      <c r="K2008" s="20" t="s">
        <v>2909</v>
      </c>
      <c r="L2008" s="20" t="s">
        <v>1445</v>
      </c>
      <c r="N2008" s="12">
        <f t="shared" si="200"/>
        <v>39.75</v>
      </c>
      <c r="O2008" s="12">
        <f t="shared" si="201"/>
        <v>3.18</v>
      </c>
      <c r="P2008" s="26">
        <v>25</v>
      </c>
      <c r="Q2008" s="30">
        <f t="shared" si="202"/>
        <v>7</v>
      </c>
      <c r="R2008" s="3">
        <f t="shared" si="203"/>
        <v>7</v>
      </c>
      <c r="S2008" s="3">
        <f t="shared" si="204"/>
        <v>7</v>
      </c>
      <c r="T2008" s="3">
        <f t="shared" si="205"/>
        <v>0</v>
      </c>
      <c r="U2008" s="29">
        <v>6</v>
      </c>
      <c r="V2008" s="10">
        <v>5</v>
      </c>
      <c r="W2008" s="32">
        <v>6</v>
      </c>
      <c r="X2008" s="29">
        <v>11</v>
      </c>
      <c r="Y2008" s="32">
        <v>0</v>
      </c>
      <c r="Z2008" s="32">
        <v>0</v>
      </c>
      <c r="AA2008" s="32">
        <v>7</v>
      </c>
      <c r="AB2008" s="34">
        <v>0</v>
      </c>
      <c r="AC2008" s="34">
        <v>0</v>
      </c>
      <c r="AD2008" s="34">
        <v>0</v>
      </c>
    </row>
    <row r="2009" spans="1:30" ht="12.75">
      <c r="A2009" s="11">
        <v>237</v>
      </c>
      <c r="B2009" s="20" t="s">
        <v>871</v>
      </c>
      <c r="C2009" s="20" t="s">
        <v>1666</v>
      </c>
      <c r="D2009" s="20" t="s">
        <v>3739</v>
      </c>
      <c r="E2009" s="20" t="s">
        <v>3755</v>
      </c>
      <c r="F2009" s="20" t="s">
        <v>3426</v>
      </c>
      <c r="K2009" s="20" t="s">
        <v>2789</v>
      </c>
      <c r="L2009" s="20" t="s">
        <v>1679</v>
      </c>
      <c r="N2009" s="12">
        <f t="shared" si="200"/>
        <v>38.25</v>
      </c>
      <c r="O2009" s="12">
        <f t="shared" si="201"/>
        <v>3.06</v>
      </c>
      <c r="P2009" s="26">
        <v>25</v>
      </c>
      <c r="Q2009" s="30">
        <f t="shared" si="202"/>
        <v>7</v>
      </c>
      <c r="R2009" s="3">
        <f t="shared" si="203"/>
        <v>7</v>
      </c>
      <c r="S2009" s="3">
        <f t="shared" si="204"/>
        <v>7</v>
      </c>
      <c r="T2009" s="3">
        <f t="shared" si="205"/>
        <v>0</v>
      </c>
      <c r="U2009" s="29">
        <v>5</v>
      </c>
      <c r="V2009" s="10">
        <v>5</v>
      </c>
      <c r="W2009" s="32">
        <v>6</v>
      </c>
      <c r="X2009" s="29">
        <v>9</v>
      </c>
      <c r="Y2009" s="32">
        <v>0</v>
      </c>
      <c r="Z2009" s="32">
        <v>0</v>
      </c>
      <c r="AA2009" s="32">
        <v>7</v>
      </c>
      <c r="AB2009" s="34">
        <v>0</v>
      </c>
      <c r="AC2009" s="34">
        <v>0</v>
      </c>
      <c r="AD2009" s="34">
        <v>0</v>
      </c>
    </row>
    <row r="2010" spans="1:30" ht="12.75">
      <c r="A2010" s="11">
        <v>37500</v>
      </c>
      <c r="B2010" s="20" t="s">
        <v>869</v>
      </c>
      <c r="C2010" s="20" t="s">
        <v>5006</v>
      </c>
      <c r="D2010" s="20" t="s">
        <v>3739</v>
      </c>
      <c r="E2010" s="20" t="s">
        <v>3755</v>
      </c>
      <c r="F2010" s="20" t="s">
        <v>3426</v>
      </c>
      <c r="K2010" s="20" t="s">
        <v>2789</v>
      </c>
      <c r="L2010" s="20" t="s">
        <v>727</v>
      </c>
      <c r="N2010" s="12">
        <f t="shared" si="200"/>
        <v>38.25</v>
      </c>
      <c r="O2010" s="12">
        <f t="shared" si="201"/>
        <v>3.06</v>
      </c>
      <c r="P2010" s="26">
        <v>25</v>
      </c>
      <c r="Q2010" s="30">
        <f t="shared" si="202"/>
        <v>7</v>
      </c>
      <c r="R2010" s="3">
        <f t="shared" si="203"/>
        <v>7</v>
      </c>
      <c r="S2010" s="3">
        <f t="shared" si="204"/>
        <v>7</v>
      </c>
      <c r="T2010" s="3">
        <f t="shared" si="205"/>
        <v>0</v>
      </c>
      <c r="U2010" s="29">
        <v>5</v>
      </c>
      <c r="V2010" s="10">
        <v>5</v>
      </c>
      <c r="W2010" s="32">
        <v>6</v>
      </c>
      <c r="X2010" s="29">
        <v>9</v>
      </c>
      <c r="Y2010" s="32">
        <v>0</v>
      </c>
      <c r="Z2010" s="32">
        <v>0</v>
      </c>
      <c r="AA2010" s="32">
        <v>7</v>
      </c>
      <c r="AB2010" s="34">
        <v>0</v>
      </c>
      <c r="AC2010" s="34">
        <v>0</v>
      </c>
      <c r="AD2010" s="34">
        <v>0</v>
      </c>
    </row>
    <row r="2011" spans="1:30" ht="12.75">
      <c r="A2011" s="11">
        <v>4375</v>
      </c>
      <c r="B2011" s="20" t="s">
        <v>873</v>
      </c>
      <c r="D2011" s="20" t="s">
        <v>3739</v>
      </c>
      <c r="E2011" s="20" t="s">
        <v>3755</v>
      </c>
      <c r="F2011" s="20" t="s">
        <v>3426</v>
      </c>
      <c r="K2011" s="20" t="s">
        <v>2882</v>
      </c>
      <c r="L2011" s="20" t="s">
        <v>4990</v>
      </c>
      <c r="N2011" s="12">
        <f t="shared" si="200"/>
        <v>34.50</v>
      </c>
      <c r="O2011" s="12">
        <f t="shared" si="201"/>
        <v>2.76</v>
      </c>
      <c r="P2011" s="26">
        <v>25</v>
      </c>
      <c r="Q2011" s="30">
        <f t="shared" si="202"/>
        <v>7</v>
      </c>
      <c r="R2011" s="3">
        <f t="shared" si="203"/>
        <v>7</v>
      </c>
      <c r="S2011" s="3">
        <f t="shared" si="204"/>
        <v>7</v>
      </c>
      <c r="T2011" s="3">
        <f t="shared" si="205"/>
        <v>0</v>
      </c>
      <c r="U2011" s="29">
        <v>3</v>
      </c>
      <c r="V2011" s="10">
        <v>5</v>
      </c>
      <c r="W2011" s="32">
        <v>5</v>
      </c>
      <c r="X2011" s="29">
        <v>7</v>
      </c>
      <c r="Y2011" s="32">
        <v>0</v>
      </c>
      <c r="Z2011" s="32">
        <v>0</v>
      </c>
      <c r="AA2011" s="32">
        <v>7</v>
      </c>
      <c r="AB2011" s="34">
        <v>0</v>
      </c>
      <c r="AC2011" s="34">
        <v>0</v>
      </c>
      <c r="AD2011" s="34">
        <v>0</v>
      </c>
    </row>
    <row r="2012" spans="1:30" ht="12.75">
      <c r="A2012" s="11">
        <v>625</v>
      </c>
      <c r="B2012" s="20" t="s">
        <v>870</v>
      </c>
      <c r="C2012" s="20" t="s">
        <v>1136</v>
      </c>
      <c r="D2012" s="20" t="s">
        <v>3739</v>
      </c>
      <c r="E2012" s="20" t="s">
        <v>3755</v>
      </c>
      <c r="F2012" s="20" t="s">
        <v>3426</v>
      </c>
      <c r="K2012" s="20" t="s">
        <v>2882</v>
      </c>
      <c r="L2012" s="20" t="s">
        <v>1518</v>
      </c>
      <c r="N2012" s="12">
        <f t="shared" si="200"/>
        <v>33</v>
      </c>
      <c r="O2012" s="12">
        <f t="shared" si="201"/>
        <v>1.4666666666666666</v>
      </c>
      <c r="P2012" s="26">
        <v>45</v>
      </c>
      <c r="Q2012" s="30">
        <f t="shared" si="202"/>
        <v>7</v>
      </c>
      <c r="R2012" s="3">
        <f t="shared" si="203"/>
        <v>7</v>
      </c>
      <c r="S2012" s="3">
        <f t="shared" si="204"/>
        <v>7</v>
      </c>
      <c r="T2012" s="3">
        <f t="shared" si="205"/>
        <v>0</v>
      </c>
      <c r="U2012" s="29">
        <v>3</v>
      </c>
      <c r="V2012" s="10">
        <v>4</v>
      </c>
      <c r="W2012" s="32">
        <v>5</v>
      </c>
      <c r="X2012" s="29">
        <v>7</v>
      </c>
      <c r="Y2012" s="32">
        <v>0</v>
      </c>
      <c r="Z2012" s="32">
        <v>0</v>
      </c>
      <c r="AA2012" s="32">
        <v>7</v>
      </c>
      <c r="AB2012" s="34">
        <v>0</v>
      </c>
      <c r="AC2012" s="34">
        <v>0</v>
      </c>
      <c r="AD2012" s="34">
        <v>0</v>
      </c>
    </row>
    <row r="2013" spans="1:30" ht="12.75">
      <c r="A2013" s="11">
        <v>5156</v>
      </c>
      <c r="B2013" s="20" t="s">
        <v>872</v>
      </c>
      <c r="D2013" s="20" t="s">
        <v>3739</v>
      </c>
      <c r="E2013" s="20" t="s">
        <v>3755</v>
      </c>
      <c r="F2013" s="20" t="s">
        <v>3426</v>
      </c>
      <c r="J2013" s="20" t="s">
        <v>7812</v>
      </c>
      <c r="K2013" s="20" t="s">
        <v>2904</v>
      </c>
      <c r="L2013" s="20" t="s">
        <v>4998</v>
      </c>
      <c r="N2013" s="12">
        <f t="shared" si="200"/>
        <v>38.25</v>
      </c>
      <c r="O2013" s="12">
        <f t="shared" si="201"/>
        <v>2.9423076923076925</v>
      </c>
      <c r="P2013" s="26">
        <v>26</v>
      </c>
      <c r="Q2013" s="30">
        <f t="shared" si="202"/>
        <v>7</v>
      </c>
      <c r="R2013" s="3">
        <f t="shared" si="203"/>
        <v>7</v>
      </c>
      <c r="S2013" s="3">
        <f t="shared" si="204"/>
        <v>7</v>
      </c>
      <c r="T2013" s="3">
        <f t="shared" si="205"/>
        <v>0</v>
      </c>
      <c r="U2013" s="29">
        <v>6</v>
      </c>
      <c r="V2013" s="10">
        <v>3</v>
      </c>
      <c r="W2013" s="32">
        <v>7</v>
      </c>
      <c r="X2013" s="29">
        <v>12</v>
      </c>
      <c r="Y2013" s="32">
        <v>0</v>
      </c>
      <c r="Z2013" s="32">
        <v>0</v>
      </c>
      <c r="AA2013" s="32">
        <v>7</v>
      </c>
      <c r="AB2013" s="34">
        <v>0</v>
      </c>
      <c r="AC2013" s="34">
        <v>0</v>
      </c>
      <c r="AD2013" s="34">
        <v>0</v>
      </c>
    </row>
    <row r="2014" spans="1:30" ht="12.75">
      <c r="A2014" s="11">
        <v>62</v>
      </c>
      <c r="B2014" s="20" t="s">
        <v>952</v>
      </c>
      <c r="C2014" s="20" t="s">
        <v>974</v>
      </c>
      <c r="D2014" s="20" t="s">
        <v>3739</v>
      </c>
      <c r="E2014" s="20" t="s">
        <v>3755</v>
      </c>
      <c r="F2014" s="20" t="s">
        <v>3426</v>
      </c>
      <c r="K2014" s="20" t="s">
        <v>2789</v>
      </c>
      <c r="L2014" s="20" t="s">
        <v>982</v>
      </c>
      <c r="N2014" s="12">
        <f t="shared" si="200"/>
        <v>34</v>
      </c>
      <c r="O2014" s="12">
        <f t="shared" si="201"/>
        <v>2.72</v>
      </c>
      <c r="P2014" s="26">
        <v>25</v>
      </c>
      <c r="Q2014" s="30">
        <f t="shared" si="202"/>
        <v>6</v>
      </c>
      <c r="R2014" s="3">
        <f t="shared" si="203"/>
        <v>6</v>
      </c>
      <c r="S2014" s="3">
        <f t="shared" si="204"/>
        <v>6</v>
      </c>
      <c r="T2014" s="3">
        <f t="shared" si="205"/>
        <v>0</v>
      </c>
      <c r="U2014" s="29">
        <v>3</v>
      </c>
      <c r="V2014" s="10">
        <v>6</v>
      </c>
      <c r="W2014" s="32">
        <v>5</v>
      </c>
      <c r="X2014" s="29">
        <v>7</v>
      </c>
      <c r="Y2014" s="32">
        <v>0</v>
      </c>
      <c r="Z2014" s="32">
        <v>0</v>
      </c>
      <c r="AA2014" s="32">
        <v>6</v>
      </c>
      <c r="AB2014" s="34">
        <v>0</v>
      </c>
      <c r="AC2014" s="34">
        <v>0</v>
      </c>
      <c r="AD2014" s="34">
        <v>0</v>
      </c>
    </row>
    <row r="2015" spans="1:30" ht="12.75">
      <c r="A2015" s="11">
        <v>1856</v>
      </c>
      <c r="B2015" s="20" t="s">
        <v>872</v>
      </c>
      <c r="D2015" s="20" t="s">
        <v>3739</v>
      </c>
      <c r="E2015" s="20" t="s">
        <v>3755</v>
      </c>
      <c r="F2015" s="20" t="s">
        <v>3426</v>
      </c>
      <c r="J2015" s="20" t="s">
        <v>7812</v>
      </c>
      <c r="K2015" s="20" t="s">
        <v>2904</v>
      </c>
      <c r="L2015" s="20" t="s">
        <v>8153</v>
      </c>
      <c r="N2015" s="12">
        <f t="shared" si="200"/>
        <v>37</v>
      </c>
      <c r="O2015" s="12">
        <f t="shared" si="201"/>
        <v>3.70</v>
      </c>
      <c r="P2015" s="26">
        <v>20</v>
      </c>
      <c r="Q2015" s="30">
        <f t="shared" si="202"/>
        <v>6</v>
      </c>
      <c r="R2015" s="3">
        <f t="shared" si="203"/>
        <v>6</v>
      </c>
      <c r="S2015" s="3">
        <f t="shared" si="204"/>
        <v>6</v>
      </c>
      <c r="T2015" s="3">
        <f t="shared" si="205"/>
        <v>0</v>
      </c>
      <c r="U2015" s="29">
        <v>5</v>
      </c>
      <c r="V2015" s="10">
        <v>5</v>
      </c>
      <c r="W2015" s="32">
        <v>6</v>
      </c>
      <c r="X2015" s="29">
        <v>12</v>
      </c>
      <c r="Y2015" s="32">
        <v>0</v>
      </c>
      <c r="Z2015" s="32">
        <v>0</v>
      </c>
      <c r="AA2015" s="32">
        <v>6</v>
      </c>
      <c r="AB2015" s="34">
        <v>0</v>
      </c>
      <c r="AC2015" s="34">
        <v>0</v>
      </c>
      <c r="AD2015" s="34">
        <v>0</v>
      </c>
    </row>
    <row r="2016" spans="1:30" ht="12.75">
      <c r="A2016" s="11">
        <v>6250</v>
      </c>
      <c r="B2016" s="20" t="s">
        <v>870</v>
      </c>
      <c r="C2016" s="20" t="s">
        <v>1994</v>
      </c>
      <c r="D2016" s="20" t="s">
        <v>3739</v>
      </c>
      <c r="E2016" s="20" t="s">
        <v>3755</v>
      </c>
      <c r="F2016" s="20" t="s">
        <v>3426</v>
      </c>
      <c r="K2016" s="20" t="s">
        <v>2882</v>
      </c>
      <c r="L2016" s="20" t="s">
        <v>1997</v>
      </c>
      <c r="N2016" s="12">
        <f t="shared" si="200"/>
        <v>31</v>
      </c>
      <c r="O2016" s="12">
        <f t="shared" si="201"/>
        <v>1.55</v>
      </c>
      <c r="P2016" s="26">
        <v>40</v>
      </c>
      <c r="Q2016" s="30">
        <f t="shared" si="202"/>
        <v>6</v>
      </c>
      <c r="R2016" s="3">
        <f t="shared" si="203"/>
        <v>6</v>
      </c>
      <c r="S2016" s="3">
        <f t="shared" si="204"/>
        <v>6</v>
      </c>
      <c r="T2016" s="3">
        <f t="shared" si="205"/>
        <v>0</v>
      </c>
      <c r="U2016" s="29">
        <v>3</v>
      </c>
      <c r="V2016" s="10">
        <v>4</v>
      </c>
      <c r="W2016" s="32">
        <v>5</v>
      </c>
      <c r="X2016" s="29">
        <v>7</v>
      </c>
      <c r="Y2016" s="32">
        <v>0</v>
      </c>
      <c r="Z2016" s="32">
        <v>0</v>
      </c>
      <c r="AA2016" s="32">
        <v>6</v>
      </c>
      <c r="AB2016" s="34">
        <v>0</v>
      </c>
      <c r="AC2016" s="34">
        <v>0</v>
      </c>
      <c r="AD2016" s="34">
        <v>0</v>
      </c>
    </row>
    <row r="2017" spans="1:30" ht="12.75">
      <c r="A2017" s="11">
        <v>6250</v>
      </c>
      <c r="B2017" s="20" t="s">
        <v>870</v>
      </c>
      <c r="C2017" s="20" t="s">
        <v>5005</v>
      </c>
      <c r="D2017" s="20" t="s">
        <v>3739</v>
      </c>
      <c r="E2017" s="20" t="s">
        <v>3755</v>
      </c>
      <c r="F2017" s="20" t="s">
        <v>3426</v>
      </c>
      <c r="K2017" s="20" t="s">
        <v>2882</v>
      </c>
      <c r="L2017" s="20" t="s">
        <v>1998</v>
      </c>
      <c r="N2017" s="12">
        <f t="shared" si="200"/>
        <v>31</v>
      </c>
      <c r="O2017" s="12">
        <f t="shared" si="201"/>
        <v>1.55</v>
      </c>
      <c r="P2017" s="26">
        <v>40</v>
      </c>
      <c r="Q2017" s="30">
        <f t="shared" si="202"/>
        <v>6</v>
      </c>
      <c r="R2017" s="3">
        <f t="shared" si="203"/>
        <v>6</v>
      </c>
      <c r="S2017" s="3">
        <f t="shared" si="204"/>
        <v>6</v>
      </c>
      <c r="T2017" s="3">
        <f t="shared" si="205"/>
        <v>0</v>
      </c>
      <c r="U2017" s="29">
        <v>3</v>
      </c>
      <c r="V2017" s="10">
        <v>4</v>
      </c>
      <c r="W2017" s="32">
        <v>5</v>
      </c>
      <c r="X2017" s="29">
        <v>7</v>
      </c>
      <c r="Y2017" s="32">
        <v>0</v>
      </c>
      <c r="Z2017" s="32">
        <v>0</v>
      </c>
      <c r="AA2017" s="32">
        <v>6</v>
      </c>
      <c r="AB2017" s="34">
        <v>0</v>
      </c>
      <c r="AC2017" s="34">
        <v>0</v>
      </c>
      <c r="AD2017" s="34">
        <v>0</v>
      </c>
    </row>
    <row r="2018" spans="1:30" ht="12.75">
      <c r="A2018" s="11">
        <v>4788</v>
      </c>
      <c r="B2018" s="20" t="s">
        <v>871</v>
      </c>
      <c r="C2018" s="20" t="s">
        <v>3563</v>
      </c>
      <c r="D2018" s="20" t="s">
        <v>3739</v>
      </c>
      <c r="E2018" s="20" t="s">
        <v>3755</v>
      </c>
      <c r="F2018" s="20" t="s">
        <v>3426</v>
      </c>
      <c r="K2018" s="20" t="s">
        <v>2789</v>
      </c>
      <c r="L2018" s="20" t="s">
        <v>3607</v>
      </c>
      <c r="N2018" s="12">
        <f t="shared" si="200"/>
        <v>32.75</v>
      </c>
      <c r="O2018" s="12">
        <f t="shared" si="201"/>
        <v>2.1833333333333331</v>
      </c>
      <c r="P2018" s="26">
        <v>30</v>
      </c>
      <c r="Q2018" s="30">
        <f t="shared" si="202"/>
        <v>5</v>
      </c>
      <c r="R2018" s="3">
        <f t="shared" si="203"/>
        <v>5</v>
      </c>
      <c r="S2018" s="3">
        <f t="shared" si="204"/>
        <v>5</v>
      </c>
      <c r="T2018" s="3">
        <f t="shared" si="205"/>
        <v>0</v>
      </c>
      <c r="U2018" s="29">
        <v>2</v>
      </c>
      <c r="V2018" s="10">
        <v>7</v>
      </c>
      <c r="W2018" s="32">
        <v>5</v>
      </c>
      <c r="X2018" s="29">
        <v>8</v>
      </c>
      <c r="Y2018" s="32">
        <v>0</v>
      </c>
      <c r="Z2018" s="32">
        <v>0</v>
      </c>
      <c r="AA2018" s="32">
        <v>5</v>
      </c>
      <c r="AB2018" s="34">
        <v>0</v>
      </c>
      <c r="AC2018" s="34">
        <v>0</v>
      </c>
      <c r="AD2018" s="34">
        <v>0</v>
      </c>
    </row>
    <row r="2019" spans="1:30" ht="12.75">
      <c r="A2019" s="11">
        <v>31250</v>
      </c>
      <c r="B2019" s="20" t="s">
        <v>870</v>
      </c>
      <c r="C2019" s="20" t="s">
        <v>580</v>
      </c>
      <c r="D2019" s="20" t="s">
        <v>3739</v>
      </c>
      <c r="E2019" s="20" t="s">
        <v>3755</v>
      </c>
      <c r="F2019" s="20" t="s">
        <v>3426</v>
      </c>
      <c r="K2019" s="20" t="s">
        <v>2789</v>
      </c>
      <c r="L2019" s="20" t="s">
        <v>447</v>
      </c>
      <c r="N2019" s="12">
        <f t="shared" si="200"/>
        <v>29.50</v>
      </c>
      <c r="O2019" s="12">
        <f t="shared" si="201"/>
        <v>1.9666666666666666</v>
      </c>
      <c r="P2019" s="26">
        <v>30</v>
      </c>
      <c r="Q2019" s="30">
        <f t="shared" si="202"/>
        <v>5</v>
      </c>
      <c r="R2019" s="3">
        <f t="shared" si="203"/>
        <v>5</v>
      </c>
      <c r="S2019" s="3">
        <f t="shared" si="204"/>
        <v>5</v>
      </c>
      <c r="T2019" s="3">
        <f t="shared" si="205"/>
        <v>0</v>
      </c>
      <c r="U2019" s="29">
        <v>2</v>
      </c>
      <c r="V2019" s="10">
        <v>5</v>
      </c>
      <c r="W2019" s="32">
        <v>5</v>
      </c>
      <c r="X2019" s="29">
        <v>7</v>
      </c>
      <c r="Y2019" s="32">
        <v>0</v>
      </c>
      <c r="Z2019" s="32">
        <v>0</v>
      </c>
      <c r="AA2019" s="32">
        <v>5</v>
      </c>
      <c r="AB2019" s="34">
        <v>0</v>
      </c>
      <c r="AC2019" s="34">
        <v>0</v>
      </c>
      <c r="AD2019" s="34">
        <v>0</v>
      </c>
    </row>
    <row r="2020" spans="1:30" ht="12.75">
      <c r="A2020" s="11">
        <v>10000</v>
      </c>
      <c r="B2020" s="20" t="s">
        <v>870</v>
      </c>
      <c r="C2020" s="20" t="s">
        <v>2788</v>
      </c>
      <c r="D2020" s="20" t="s">
        <v>3739</v>
      </c>
      <c r="E2020" s="20" t="s">
        <v>3755</v>
      </c>
      <c r="F2020" s="20" t="s">
        <v>3426</v>
      </c>
      <c r="K2020" s="20" t="s">
        <v>2789</v>
      </c>
      <c r="L2020" s="20" t="s">
        <v>2790</v>
      </c>
      <c r="N2020" s="12">
        <f t="shared" si="206" ref="N2020:N2083">2*S2020+2*T2020+U2020+1.5*V2020+1.25*W2020+0.25*X2020+2</f>
        <v>29.50</v>
      </c>
      <c r="O2020" s="12">
        <f t="shared" si="201"/>
        <v>1.9666666666666666</v>
      </c>
      <c r="P2020" s="26">
        <v>30</v>
      </c>
      <c r="Q2020" s="30">
        <f t="shared" si="202"/>
        <v>5</v>
      </c>
      <c r="R2020" s="3">
        <f t="shared" si="203"/>
        <v>5</v>
      </c>
      <c r="S2020" s="3">
        <f t="shared" si="204"/>
        <v>5</v>
      </c>
      <c r="T2020" s="3">
        <f t="shared" si="205"/>
        <v>0</v>
      </c>
      <c r="U2020" s="29">
        <v>2</v>
      </c>
      <c r="V2020" s="10">
        <v>5</v>
      </c>
      <c r="W2020" s="32">
        <v>5</v>
      </c>
      <c r="X2020" s="29">
        <v>7</v>
      </c>
      <c r="Y2020" s="32">
        <v>0</v>
      </c>
      <c r="Z2020" s="32">
        <v>0</v>
      </c>
      <c r="AA2020" s="32">
        <v>5</v>
      </c>
      <c r="AB2020" s="34">
        <v>0</v>
      </c>
      <c r="AC2020" s="34">
        <v>0</v>
      </c>
      <c r="AD2020" s="34">
        <v>0</v>
      </c>
    </row>
    <row r="2021" spans="1:30" ht="12.75">
      <c r="A2021" s="11">
        <v>10000</v>
      </c>
      <c r="B2021" s="20" t="s">
        <v>870</v>
      </c>
      <c r="C2021" s="20" t="s">
        <v>2788</v>
      </c>
      <c r="D2021" s="20" t="s">
        <v>3739</v>
      </c>
      <c r="E2021" s="20" t="s">
        <v>3755</v>
      </c>
      <c r="F2021" s="20" t="s">
        <v>3426</v>
      </c>
      <c r="K2021" s="20" t="s">
        <v>2789</v>
      </c>
      <c r="L2021" s="20" t="s">
        <v>2792</v>
      </c>
      <c r="N2021" s="12">
        <f t="shared" si="206"/>
        <v>29.50</v>
      </c>
      <c r="O2021" s="12">
        <f t="shared" si="201"/>
        <v>1.9666666666666666</v>
      </c>
      <c r="P2021" s="26">
        <v>30</v>
      </c>
      <c r="Q2021" s="30">
        <f t="shared" si="202"/>
        <v>5</v>
      </c>
      <c r="R2021" s="3">
        <f t="shared" si="203"/>
        <v>5</v>
      </c>
      <c r="S2021" s="3">
        <f t="shared" si="204"/>
        <v>5</v>
      </c>
      <c r="T2021" s="3">
        <f t="shared" si="205"/>
        <v>0</v>
      </c>
      <c r="U2021" s="29">
        <v>2</v>
      </c>
      <c r="V2021" s="10">
        <v>5</v>
      </c>
      <c r="W2021" s="32">
        <v>5</v>
      </c>
      <c r="X2021" s="29">
        <v>7</v>
      </c>
      <c r="Y2021" s="32">
        <v>0</v>
      </c>
      <c r="Z2021" s="32">
        <v>0</v>
      </c>
      <c r="AA2021" s="32">
        <v>5</v>
      </c>
      <c r="AB2021" s="34">
        <v>0</v>
      </c>
      <c r="AC2021" s="34">
        <v>0</v>
      </c>
      <c r="AD2021" s="34">
        <v>0</v>
      </c>
    </row>
    <row r="2022" spans="1:30" ht="12.75">
      <c r="A2022" s="11">
        <v>10000</v>
      </c>
      <c r="B2022" s="20" t="s">
        <v>870</v>
      </c>
      <c r="C2022" s="20" t="s">
        <v>2788</v>
      </c>
      <c r="D2022" s="20" t="s">
        <v>3739</v>
      </c>
      <c r="E2022" s="20" t="s">
        <v>3755</v>
      </c>
      <c r="F2022" s="20" t="s">
        <v>3426</v>
      </c>
      <c r="K2022" s="20" t="s">
        <v>2789</v>
      </c>
      <c r="L2022" s="20" t="s">
        <v>2793</v>
      </c>
      <c r="N2022" s="12">
        <f t="shared" si="206"/>
        <v>29.50</v>
      </c>
      <c r="O2022" s="12">
        <f t="shared" si="201"/>
        <v>1.9666666666666666</v>
      </c>
      <c r="P2022" s="26">
        <v>30</v>
      </c>
      <c r="Q2022" s="30">
        <f t="shared" si="202"/>
        <v>5</v>
      </c>
      <c r="R2022" s="3">
        <f t="shared" si="203"/>
        <v>5</v>
      </c>
      <c r="S2022" s="3">
        <f t="shared" si="204"/>
        <v>5</v>
      </c>
      <c r="T2022" s="3">
        <f t="shared" si="205"/>
        <v>0</v>
      </c>
      <c r="U2022" s="29">
        <v>2</v>
      </c>
      <c r="V2022" s="10">
        <v>5</v>
      </c>
      <c r="W2022" s="32">
        <v>5</v>
      </c>
      <c r="X2022" s="29">
        <v>7</v>
      </c>
      <c r="Y2022" s="32">
        <v>0</v>
      </c>
      <c r="Z2022" s="32">
        <v>0</v>
      </c>
      <c r="AA2022" s="32">
        <v>5</v>
      </c>
      <c r="AB2022" s="34">
        <v>0</v>
      </c>
      <c r="AC2022" s="34">
        <v>0</v>
      </c>
      <c r="AD2022" s="34">
        <v>0</v>
      </c>
    </row>
    <row r="2023" spans="1:30" ht="12.75">
      <c r="A2023" s="11">
        <v>10000</v>
      </c>
      <c r="B2023" s="20" t="s">
        <v>870</v>
      </c>
      <c r="C2023" s="20" t="s">
        <v>2788</v>
      </c>
      <c r="D2023" s="20" t="s">
        <v>3739</v>
      </c>
      <c r="E2023" s="20" t="s">
        <v>3755</v>
      </c>
      <c r="F2023" s="20" t="s">
        <v>3426</v>
      </c>
      <c r="K2023" s="20" t="s">
        <v>2789</v>
      </c>
      <c r="L2023" s="20" t="s">
        <v>2791</v>
      </c>
      <c r="N2023" s="12">
        <f t="shared" si="206"/>
        <v>29.50</v>
      </c>
      <c r="O2023" s="12">
        <f t="shared" si="201"/>
        <v>1.9666666666666666</v>
      </c>
      <c r="P2023" s="26">
        <v>30</v>
      </c>
      <c r="Q2023" s="30">
        <f t="shared" si="202"/>
        <v>5</v>
      </c>
      <c r="R2023" s="3">
        <f t="shared" si="203"/>
        <v>5</v>
      </c>
      <c r="S2023" s="3">
        <f t="shared" si="204"/>
        <v>5</v>
      </c>
      <c r="T2023" s="3">
        <f t="shared" si="205"/>
        <v>0</v>
      </c>
      <c r="U2023" s="29">
        <v>2</v>
      </c>
      <c r="V2023" s="10">
        <v>5</v>
      </c>
      <c r="W2023" s="32">
        <v>5</v>
      </c>
      <c r="X2023" s="29">
        <v>7</v>
      </c>
      <c r="Y2023" s="32">
        <v>0</v>
      </c>
      <c r="Z2023" s="32">
        <v>0</v>
      </c>
      <c r="AA2023" s="32">
        <v>5</v>
      </c>
      <c r="AB2023" s="34">
        <v>0</v>
      </c>
      <c r="AC2023" s="34">
        <v>0</v>
      </c>
      <c r="AD2023" s="34">
        <v>0</v>
      </c>
    </row>
    <row r="2024" spans="1:30" ht="12.75">
      <c r="A2024" s="11">
        <v>6250</v>
      </c>
      <c r="B2024" s="20" t="s">
        <v>870</v>
      </c>
      <c r="C2024" s="20" t="s">
        <v>585</v>
      </c>
      <c r="D2024" s="20" t="s">
        <v>3739</v>
      </c>
      <c r="E2024" s="20" t="s">
        <v>3755</v>
      </c>
      <c r="F2024" s="20" t="s">
        <v>3426</v>
      </c>
      <c r="K2024" s="20" t="s">
        <v>2895</v>
      </c>
      <c r="L2024" s="20" t="s">
        <v>3337</v>
      </c>
      <c r="N2024" s="12">
        <f t="shared" si="206"/>
        <v>29.50</v>
      </c>
      <c r="O2024" s="12">
        <f t="shared" si="201"/>
        <v>1.9666666666666666</v>
      </c>
      <c r="P2024" s="26">
        <v>30</v>
      </c>
      <c r="Q2024" s="30">
        <f t="shared" si="202"/>
        <v>5</v>
      </c>
      <c r="R2024" s="3">
        <f t="shared" si="203"/>
        <v>5</v>
      </c>
      <c r="S2024" s="3">
        <f t="shared" si="204"/>
        <v>5</v>
      </c>
      <c r="T2024" s="3">
        <f t="shared" si="205"/>
        <v>0</v>
      </c>
      <c r="U2024" s="29">
        <v>2</v>
      </c>
      <c r="V2024" s="10">
        <v>5</v>
      </c>
      <c r="W2024" s="32">
        <v>5</v>
      </c>
      <c r="X2024" s="29">
        <v>7</v>
      </c>
      <c r="Y2024" s="32">
        <v>0</v>
      </c>
      <c r="Z2024" s="32">
        <v>0</v>
      </c>
      <c r="AA2024" s="32">
        <v>5</v>
      </c>
      <c r="AB2024" s="34">
        <v>0</v>
      </c>
      <c r="AC2024" s="34">
        <v>0</v>
      </c>
      <c r="AD2024" s="34">
        <v>0</v>
      </c>
    </row>
    <row r="2025" spans="1:30" ht="12.75">
      <c r="A2025" s="11">
        <v>18750</v>
      </c>
      <c r="B2025" s="20" t="s">
        <v>870</v>
      </c>
      <c r="C2025" s="20" t="s">
        <v>585</v>
      </c>
      <c r="D2025" s="20" t="s">
        <v>3739</v>
      </c>
      <c r="E2025" s="20" t="s">
        <v>3755</v>
      </c>
      <c r="F2025" s="20" t="s">
        <v>3426</v>
      </c>
      <c r="K2025" s="20" t="s">
        <v>2895</v>
      </c>
      <c r="L2025" s="20" t="s">
        <v>751</v>
      </c>
      <c r="N2025" s="12">
        <f t="shared" si="206"/>
        <v>29.50</v>
      </c>
      <c r="O2025" s="12">
        <f t="shared" si="201"/>
        <v>1.9666666666666666</v>
      </c>
      <c r="P2025" s="26">
        <v>30</v>
      </c>
      <c r="Q2025" s="30">
        <f t="shared" si="202"/>
        <v>5</v>
      </c>
      <c r="R2025" s="3">
        <f t="shared" si="203"/>
        <v>5</v>
      </c>
      <c r="S2025" s="3">
        <f t="shared" si="204"/>
        <v>5</v>
      </c>
      <c r="T2025" s="3">
        <f t="shared" si="205"/>
        <v>0</v>
      </c>
      <c r="U2025" s="29">
        <v>2</v>
      </c>
      <c r="V2025" s="10">
        <v>5</v>
      </c>
      <c r="W2025" s="32">
        <v>5</v>
      </c>
      <c r="X2025" s="29">
        <v>7</v>
      </c>
      <c r="Y2025" s="32">
        <v>0</v>
      </c>
      <c r="Z2025" s="32">
        <v>0</v>
      </c>
      <c r="AA2025" s="32">
        <v>5</v>
      </c>
      <c r="AB2025" s="34">
        <v>0</v>
      </c>
      <c r="AC2025" s="34">
        <v>0</v>
      </c>
      <c r="AD2025" s="34">
        <v>0</v>
      </c>
    </row>
    <row r="2026" spans="1:30" ht="12.75">
      <c r="A2026" s="11">
        <v>18750</v>
      </c>
      <c r="B2026" s="20" t="s">
        <v>870</v>
      </c>
      <c r="C2026" s="20" t="s">
        <v>585</v>
      </c>
      <c r="D2026" s="20" t="s">
        <v>3739</v>
      </c>
      <c r="E2026" s="20" t="s">
        <v>3755</v>
      </c>
      <c r="F2026" s="20" t="s">
        <v>3426</v>
      </c>
      <c r="K2026" s="20" t="s">
        <v>2895</v>
      </c>
      <c r="L2026" s="20" t="s">
        <v>1846</v>
      </c>
      <c r="N2026" s="12">
        <f t="shared" si="206"/>
        <v>29.50</v>
      </c>
      <c r="O2026" s="12">
        <f t="shared" si="201"/>
        <v>1.9666666666666666</v>
      </c>
      <c r="P2026" s="26">
        <v>30</v>
      </c>
      <c r="Q2026" s="30">
        <f t="shared" si="202"/>
        <v>5</v>
      </c>
      <c r="R2026" s="3">
        <f t="shared" si="203"/>
        <v>5</v>
      </c>
      <c r="S2026" s="3">
        <f t="shared" si="204"/>
        <v>5</v>
      </c>
      <c r="T2026" s="3">
        <f t="shared" si="205"/>
        <v>0</v>
      </c>
      <c r="U2026" s="29">
        <v>2</v>
      </c>
      <c r="V2026" s="10">
        <v>5</v>
      </c>
      <c r="W2026" s="32">
        <v>5</v>
      </c>
      <c r="X2026" s="29">
        <v>7</v>
      </c>
      <c r="Y2026" s="32">
        <v>0</v>
      </c>
      <c r="Z2026" s="32">
        <v>0</v>
      </c>
      <c r="AA2026" s="32">
        <v>5</v>
      </c>
      <c r="AB2026" s="34">
        <v>0</v>
      </c>
      <c r="AC2026" s="34">
        <v>0</v>
      </c>
      <c r="AD2026" s="34">
        <v>0</v>
      </c>
    </row>
    <row r="2027" spans="1:30" ht="12.75">
      <c r="A2027" s="11">
        <v>57500</v>
      </c>
      <c r="B2027" s="20" t="s">
        <v>870</v>
      </c>
      <c r="C2027" s="20" t="s">
        <v>585</v>
      </c>
      <c r="D2027" s="20" t="s">
        <v>3739</v>
      </c>
      <c r="E2027" s="20" t="s">
        <v>3755</v>
      </c>
      <c r="F2027" s="20" t="s">
        <v>3426</v>
      </c>
      <c r="K2027" s="20" t="s">
        <v>2895</v>
      </c>
      <c r="L2027" s="20" t="s">
        <v>3385</v>
      </c>
      <c r="N2027" s="12">
        <f t="shared" si="206"/>
        <v>29.50</v>
      </c>
      <c r="O2027" s="12">
        <f t="shared" si="201"/>
        <v>1.9666666666666666</v>
      </c>
      <c r="P2027" s="26">
        <v>30</v>
      </c>
      <c r="Q2027" s="30">
        <f t="shared" si="202"/>
        <v>5</v>
      </c>
      <c r="R2027" s="3">
        <f t="shared" si="203"/>
        <v>5</v>
      </c>
      <c r="S2027" s="3">
        <f t="shared" si="204"/>
        <v>5</v>
      </c>
      <c r="T2027" s="3">
        <f t="shared" si="205"/>
        <v>0</v>
      </c>
      <c r="U2027" s="29">
        <v>2</v>
      </c>
      <c r="V2027" s="10">
        <v>5</v>
      </c>
      <c r="W2027" s="32">
        <v>5</v>
      </c>
      <c r="X2027" s="29">
        <v>7</v>
      </c>
      <c r="Y2027" s="32">
        <v>0</v>
      </c>
      <c r="Z2027" s="32">
        <v>0</v>
      </c>
      <c r="AA2027" s="32">
        <v>5</v>
      </c>
      <c r="AB2027" s="34">
        <v>0</v>
      </c>
      <c r="AC2027" s="34">
        <v>0</v>
      </c>
      <c r="AD2027" s="34">
        <v>0</v>
      </c>
    </row>
    <row r="2028" spans="1:30" ht="12.75">
      <c r="A2028" s="11">
        <v>6250</v>
      </c>
      <c r="B2028" s="20" t="s">
        <v>870</v>
      </c>
      <c r="C2028" s="20" t="s">
        <v>585</v>
      </c>
      <c r="D2028" s="20" t="s">
        <v>3739</v>
      </c>
      <c r="E2028" s="20" t="s">
        <v>3755</v>
      </c>
      <c r="F2028" s="20" t="s">
        <v>3426</v>
      </c>
      <c r="K2028" s="20" t="s">
        <v>2895</v>
      </c>
      <c r="L2028" s="20" t="s">
        <v>3386</v>
      </c>
      <c r="N2028" s="12">
        <f t="shared" si="206"/>
        <v>29.50</v>
      </c>
      <c r="O2028" s="12">
        <f t="shared" si="201"/>
        <v>1.9666666666666666</v>
      </c>
      <c r="P2028" s="26">
        <v>30</v>
      </c>
      <c r="Q2028" s="30">
        <f t="shared" si="202"/>
        <v>5</v>
      </c>
      <c r="R2028" s="3">
        <f t="shared" si="203"/>
        <v>5</v>
      </c>
      <c r="S2028" s="3">
        <f t="shared" si="204"/>
        <v>5</v>
      </c>
      <c r="T2028" s="3">
        <f t="shared" si="205"/>
        <v>0</v>
      </c>
      <c r="U2028" s="29">
        <v>2</v>
      </c>
      <c r="V2028" s="10">
        <v>5</v>
      </c>
      <c r="W2028" s="32">
        <v>5</v>
      </c>
      <c r="X2028" s="29">
        <v>7</v>
      </c>
      <c r="Y2028" s="32">
        <v>0</v>
      </c>
      <c r="Z2028" s="32">
        <v>0</v>
      </c>
      <c r="AA2028" s="32">
        <v>5</v>
      </c>
      <c r="AB2028" s="34">
        <v>0</v>
      </c>
      <c r="AC2028" s="34">
        <v>0</v>
      </c>
      <c r="AD2028" s="34">
        <v>0</v>
      </c>
    </row>
    <row r="2029" spans="1:30" ht="12.75">
      <c r="A2029" s="11">
        <v>1875</v>
      </c>
      <c r="B2029" s="20" t="s">
        <v>871</v>
      </c>
      <c r="C2029" s="20" t="s">
        <v>1952</v>
      </c>
      <c r="D2029" s="20" t="s">
        <v>3739</v>
      </c>
      <c r="E2029" s="20" t="s">
        <v>3755</v>
      </c>
      <c r="F2029" s="20" t="s">
        <v>3426</v>
      </c>
      <c r="K2029" s="20" t="s">
        <v>2789</v>
      </c>
      <c r="L2029" s="20" t="s">
        <v>3623</v>
      </c>
      <c r="N2029" s="12">
        <f t="shared" si="206"/>
        <v>29.50</v>
      </c>
      <c r="O2029" s="12">
        <f t="shared" si="201"/>
        <v>1.9666666666666666</v>
      </c>
      <c r="P2029" s="26">
        <v>30</v>
      </c>
      <c r="Q2029" s="30">
        <f t="shared" si="202"/>
        <v>5</v>
      </c>
      <c r="R2029" s="3">
        <f t="shared" si="203"/>
        <v>5</v>
      </c>
      <c r="S2029" s="3">
        <f t="shared" si="204"/>
        <v>5</v>
      </c>
      <c r="T2029" s="3">
        <f t="shared" si="205"/>
        <v>0</v>
      </c>
      <c r="U2029" s="29">
        <v>2</v>
      </c>
      <c r="V2029" s="10">
        <v>5</v>
      </c>
      <c r="W2029" s="32">
        <v>5</v>
      </c>
      <c r="X2029" s="29">
        <v>7</v>
      </c>
      <c r="Y2029" s="32">
        <v>0</v>
      </c>
      <c r="Z2029" s="32">
        <v>0</v>
      </c>
      <c r="AA2029" s="32">
        <v>5</v>
      </c>
      <c r="AB2029" s="34">
        <v>0</v>
      </c>
      <c r="AC2029" s="34">
        <v>0</v>
      </c>
      <c r="AD2029" s="34">
        <v>0</v>
      </c>
    </row>
    <row r="2030" spans="1:30" ht="12.75">
      <c r="A2030" s="11">
        <v>1</v>
      </c>
      <c r="B2030" s="20" t="s">
        <v>877</v>
      </c>
      <c r="C2030" s="20" t="s">
        <v>2189</v>
      </c>
      <c r="D2030" s="20" t="s">
        <v>3739</v>
      </c>
      <c r="E2030" s="20" t="s">
        <v>3755</v>
      </c>
      <c r="F2030" s="20" t="s">
        <v>3426</v>
      </c>
      <c r="K2030" s="20" t="s">
        <v>2913</v>
      </c>
      <c r="L2030" s="20" t="s">
        <v>2188</v>
      </c>
      <c r="N2030" s="12">
        <f t="shared" si="206"/>
        <v>29.50</v>
      </c>
      <c r="O2030" s="12">
        <f t="shared" si="201"/>
        <v>1.9666666666666666</v>
      </c>
      <c r="P2030" s="26">
        <v>30</v>
      </c>
      <c r="Q2030" s="30">
        <f t="shared" si="202"/>
        <v>5</v>
      </c>
      <c r="R2030" s="3">
        <f t="shared" si="203"/>
        <v>5</v>
      </c>
      <c r="S2030" s="3">
        <f t="shared" si="204"/>
        <v>5</v>
      </c>
      <c r="T2030" s="3">
        <f t="shared" si="205"/>
        <v>0</v>
      </c>
      <c r="U2030" s="29">
        <v>2</v>
      </c>
      <c r="V2030" s="10">
        <v>5</v>
      </c>
      <c r="W2030" s="32">
        <v>5</v>
      </c>
      <c r="X2030" s="29">
        <v>7</v>
      </c>
      <c r="Y2030" s="32">
        <v>0</v>
      </c>
      <c r="Z2030" s="32">
        <v>0</v>
      </c>
      <c r="AA2030" s="32">
        <v>5</v>
      </c>
      <c r="AB2030" s="34">
        <v>0</v>
      </c>
      <c r="AC2030" s="34">
        <v>0</v>
      </c>
      <c r="AD2030" s="34">
        <v>0</v>
      </c>
    </row>
    <row r="2031" spans="1:30" ht="12.75">
      <c r="A2031" s="11">
        <v>0</v>
      </c>
      <c r="B2031" s="20" t="s">
        <v>873</v>
      </c>
      <c r="D2031" s="20" t="s">
        <v>3739</v>
      </c>
      <c r="E2031" s="20" t="s">
        <v>3755</v>
      </c>
      <c r="F2031" s="20" t="s">
        <v>3426</v>
      </c>
      <c r="K2031" s="20" t="s">
        <v>2913</v>
      </c>
      <c r="L2031" s="20" t="s">
        <v>4999</v>
      </c>
      <c r="N2031" s="12">
        <f t="shared" si="206"/>
        <v>29.50</v>
      </c>
      <c r="O2031" s="12">
        <f t="shared" si="201"/>
        <v>1.9666666666666666</v>
      </c>
      <c r="P2031" s="26">
        <v>30</v>
      </c>
      <c r="Q2031" s="30">
        <f t="shared" si="202"/>
        <v>5</v>
      </c>
      <c r="R2031" s="3">
        <f t="shared" si="203"/>
        <v>5</v>
      </c>
      <c r="S2031" s="3">
        <f t="shared" si="204"/>
        <v>5</v>
      </c>
      <c r="T2031" s="3">
        <f t="shared" si="205"/>
        <v>0</v>
      </c>
      <c r="U2031" s="29">
        <v>2</v>
      </c>
      <c r="V2031" s="10">
        <v>5</v>
      </c>
      <c r="W2031" s="32">
        <v>5</v>
      </c>
      <c r="X2031" s="29">
        <v>7</v>
      </c>
      <c r="Y2031" s="32">
        <v>0</v>
      </c>
      <c r="Z2031" s="32">
        <v>0</v>
      </c>
      <c r="AA2031" s="32">
        <v>5</v>
      </c>
      <c r="AB2031" s="34">
        <v>0</v>
      </c>
      <c r="AC2031" s="34">
        <v>0</v>
      </c>
      <c r="AD2031" s="34">
        <v>0</v>
      </c>
    </row>
    <row r="2032" spans="1:30" ht="12.75">
      <c r="A2032" s="11">
        <v>437500</v>
      </c>
      <c r="B2032" s="20" t="s">
        <v>868</v>
      </c>
      <c r="C2032" s="20" t="s">
        <v>7649</v>
      </c>
      <c r="D2032" s="20" t="s">
        <v>3739</v>
      </c>
      <c r="E2032" s="20" t="s">
        <v>3755</v>
      </c>
      <c r="F2032" s="20" t="s">
        <v>3426</v>
      </c>
      <c r="K2032" s="20" t="s">
        <v>2563</v>
      </c>
      <c r="L2032" s="20" t="s">
        <v>7431</v>
      </c>
      <c r="N2032" s="12">
        <f t="shared" si="206"/>
        <v>35.75</v>
      </c>
      <c r="O2032" s="12">
        <f t="shared" si="201"/>
        <v>3.575</v>
      </c>
      <c r="P2032" s="26">
        <v>20</v>
      </c>
      <c r="Q2032" s="30">
        <f t="shared" si="202"/>
        <v>5</v>
      </c>
      <c r="R2032" s="3">
        <f t="shared" si="203"/>
        <v>6</v>
      </c>
      <c r="S2032" s="3">
        <f t="shared" si="204"/>
        <v>6</v>
      </c>
      <c r="T2032" s="3">
        <f t="shared" si="205"/>
        <v>0</v>
      </c>
      <c r="U2032" s="29">
        <v>5</v>
      </c>
      <c r="V2032" s="10">
        <v>4</v>
      </c>
      <c r="W2032" s="32">
        <v>6</v>
      </c>
      <c r="X2032" s="29">
        <v>13</v>
      </c>
      <c r="Y2032" s="32">
        <v>0</v>
      </c>
      <c r="Z2032" s="32">
        <v>1</v>
      </c>
      <c r="AA2032" s="32">
        <v>5</v>
      </c>
      <c r="AB2032" s="34">
        <v>0</v>
      </c>
      <c r="AC2032" s="34">
        <v>0</v>
      </c>
      <c r="AD2032" s="34">
        <v>0</v>
      </c>
    </row>
    <row r="2033" spans="1:30" ht="12.75">
      <c r="A2033" s="11">
        <v>2577</v>
      </c>
      <c r="B2033" s="20" t="s">
        <v>872</v>
      </c>
      <c r="D2033" s="20" t="s">
        <v>3739</v>
      </c>
      <c r="E2033" s="20" t="s">
        <v>3755</v>
      </c>
      <c r="F2033" s="20" t="s">
        <v>3426</v>
      </c>
      <c r="J2033" s="20" t="s">
        <v>7812</v>
      </c>
      <c r="K2033" s="20" t="s">
        <v>2563</v>
      </c>
      <c r="L2033" s="20" t="s">
        <v>2668</v>
      </c>
      <c r="N2033" s="12">
        <f t="shared" si="206"/>
        <v>35</v>
      </c>
      <c r="O2033" s="12">
        <f t="shared" si="201"/>
        <v>3.50</v>
      </c>
      <c r="P2033" s="26">
        <v>20</v>
      </c>
      <c r="Q2033" s="30">
        <f t="shared" si="202"/>
        <v>5</v>
      </c>
      <c r="R2033" s="3">
        <f t="shared" si="203"/>
        <v>6</v>
      </c>
      <c r="S2033" s="3">
        <f t="shared" si="204"/>
        <v>6</v>
      </c>
      <c r="T2033" s="3">
        <f t="shared" si="205"/>
        <v>0</v>
      </c>
      <c r="U2033" s="29">
        <v>4</v>
      </c>
      <c r="V2033" s="10">
        <v>4</v>
      </c>
      <c r="W2033" s="32">
        <v>6</v>
      </c>
      <c r="X2033" s="29">
        <v>14</v>
      </c>
      <c r="Y2033" s="32">
        <v>0</v>
      </c>
      <c r="Z2033" s="32">
        <v>1</v>
      </c>
      <c r="AA2033" s="32">
        <v>5</v>
      </c>
      <c r="AB2033" s="34">
        <v>0</v>
      </c>
      <c r="AC2033" s="34">
        <v>0</v>
      </c>
      <c r="AD2033" s="34">
        <v>0</v>
      </c>
    </row>
    <row r="2034" spans="1:30" ht="12.75">
      <c r="A2034" s="11">
        <v>187500</v>
      </c>
      <c r="B2034" s="20" t="s">
        <v>870</v>
      </c>
      <c r="C2034" s="20" t="s">
        <v>4134</v>
      </c>
      <c r="D2034" s="20" t="s">
        <v>3739</v>
      </c>
      <c r="E2034" s="20" t="s">
        <v>3755</v>
      </c>
      <c r="F2034" s="20" t="s">
        <v>3426</v>
      </c>
      <c r="K2034" s="20" t="s">
        <v>2910</v>
      </c>
      <c r="L2034" s="20" t="s">
        <v>2012</v>
      </c>
      <c r="N2034" s="12">
        <f t="shared" si="206"/>
        <v>34.25</v>
      </c>
      <c r="O2034" s="12">
        <f t="shared" si="201"/>
        <v>3.425</v>
      </c>
      <c r="P2034" s="26">
        <v>20</v>
      </c>
      <c r="Q2034" s="30">
        <f t="shared" si="202"/>
        <v>5</v>
      </c>
      <c r="R2034" s="3">
        <f t="shared" si="203"/>
        <v>6</v>
      </c>
      <c r="S2034" s="3">
        <f t="shared" si="204"/>
        <v>6</v>
      </c>
      <c r="T2034" s="3">
        <f t="shared" si="205"/>
        <v>0</v>
      </c>
      <c r="U2034" s="29">
        <v>4</v>
      </c>
      <c r="V2034" s="10">
        <v>4</v>
      </c>
      <c r="W2034" s="32">
        <v>6</v>
      </c>
      <c r="X2034" s="29">
        <v>11</v>
      </c>
      <c r="Y2034" s="32">
        <v>0</v>
      </c>
      <c r="Z2034" s="32">
        <v>1</v>
      </c>
      <c r="AA2034" s="32">
        <v>5</v>
      </c>
      <c r="AB2034" s="34">
        <v>0</v>
      </c>
      <c r="AC2034" s="34">
        <v>0</v>
      </c>
      <c r="AD2034" s="34">
        <v>0</v>
      </c>
    </row>
    <row r="2035" spans="1:30" ht="12.75">
      <c r="A2035" s="11">
        <v>375000</v>
      </c>
      <c r="B2035" s="20" t="s">
        <v>870</v>
      </c>
      <c r="C2035" s="20" t="s">
        <v>2541</v>
      </c>
      <c r="D2035" s="20" t="s">
        <v>3739</v>
      </c>
      <c r="E2035" s="20" t="s">
        <v>3755</v>
      </c>
      <c r="F2035" s="20" t="s">
        <v>3426</v>
      </c>
      <c r="K2035" s="20" t="s">
        <v>2563</v>
      </c>
      <c r="L2035" s="20" t="s">
        <v>2564</v>
      </c>
      <c r="N2035" s="12">
        <f t="shared" si="206"/>
        <v>34.25</v>
      </c>
      <c r="O2035" s="12">
        <f t="shared" si="201"/>
        <v>3.425</v>
      </c>
      <c r="P2035" s="26">
        <v>20</v>
      </c>
      <c r="Q2035" s="30">
        <f t="shared" si="202"/>
        <v>5</v>
      </c>
      <c r="R2035" s="3">
        <f t="shared" si="203"/>
        <v>6</v>
      </c>
      <c r="S2035" s="3">
        <f t="shared" si="204"/>
        <v>6</v>
      </c>
      <c r="T2035" s="3">
        <f t="shared" si="205"/>
        <v>0</v>
      </c>
      <c r="U2035" s="29">
        <v>4</v>
      </c>
      <c r="V2035" s="10">
        <v>4</v>
      </c>
      <c r="W2035" s="32">
        <v>6</v>
      </c>
      <c r="X2035" s="29">
        <v>11</v>
      </c>
      <c r="Y2035" s="32">
        <v>0</v>
      </c>
      <c r="Z2035" s="32">
        <v>1</v>
      </c>
      <c r="AA2035" s="32">
        <v>5</v>
      </c>
      <c r="AB2035" s="34">
        <v>0</v>
      </c>
      <c r="AC2035" s="34">
        <v>0</v>
      </c>
      <c r="AD2035" s="34">
        <v>0</v>
      </c>
    </row>
    <row r="2036" spans="1:30" ht="12.75">
      <c r="A2036" s="11">
        <v>125</v>
      </c>
      <c r="B2036" s="20" t="s">
        <v>868</v>
      </c>
      <c r="C2036" s="20" t="s">
        <v>7658</v>
      </c>
      <c r="D2036" s="20" t="s">
        <v>3739</v>
      </c>
      <c r="E2036" s="20" t="s">
        <v>3755</v>
      </c>
      <c r="F2036" s="20" t="s">
        <v>3426</v>
      </c>
      <c r="K2036" s="20" t="s">
        <v>2907</v>
      </c>
      <c r="L2036" s="20" t="s">
        <v>5698</v>
      </c>
      <c r="N2036" s="12">
        <f t="shared" si="206"/>
        <v>44.50</v>
      </c>
      <c r="O2036" s="12">
        <f t="shared" si="201"/>
        <v>5.9333333333333336</v>
      </c>
      <c r="P2036" s="26">
        <v>15</v>
      </c>
      <c r="Q2036" s="30">
        <f t="shared" si="202"/>
        <v>4</v>
      </c>
      <c r="R2036" s="3">
        <f t="shared" si="203"/>
        <v>9</v>
      </c>
      <c r="S2036" s="3">
        <f t="shared" si="204"/>
        <v>9</v>
      </c>
      <c r="T2036" s="3">
        <f t="shared" si="205"/>
        <v>0</v>
      </c>
      <c r="U2036" s="29">
        <v>3</v>
      </c>
      <c r="V2036" s="10">
        <v>6</v>
      </c>
      <c r="W2036" s="32">
        <v>7</v>
      </c>
      <c r="X2036" s="29">
        <v>15</v>
      </c>
      <c r="Y2036" s="32">
        <v>2</v>
      </c>
      <c r="Z2036" s="32">
        <v>3</v>
      </c>
      <c r="AA2036" s="32">
        <v>4</v>
      </c>
      <c r="AB2036" s="34">
        <v>0</v>
      </c>
      <c r="AC2036" s="34">
        <v>0</v>
      </c>
      <c r="AD2036" s="34">
        <v>0</v>
      </c>
    </row>
    <row r="2037" spans="1:30" ht="12.75">
      <c r="A2037" s="11">
        <v>106981</v>
      </c>
      <c r="B2037" s="20" t="s">
        <v>872</v>
      </c>
      <c r="D2037" s="20" t="s">
        <v>3739</v>
      </c>
      <c r="E2037" s="20" t="s">
        <v>3755</v>
      </c>
      <c r="F2037" s="20" t="s">
        <v>3426</v>
      </c>
      <c r="K2037" s="20" t="s">
        <v>2907</v>
      </c>
      <c r="L2037" s="20" t="s">
        <v>1062</v>
      </c>
      <c r="N2037" s="12">
        <f t="shared" si="206"/>
        <v>39.75</v>
      </c>
      <c r="O2037" s="12">
        <f t="shared" si="201"/>
        <v>4.6764705882352944</v>
      </c>
      <c r="P2037" s="26">
        <v>17</v>
      </c>
      <c r="Q2037" s="30">
        <f t="shared" si="202"/>
        <v>4</v>
      </c>
      <c r="R2037" s="3">
        <f t="shared" si="203"/>
        <v>8</v>
      </c>
      <c r="S2037" s="3">
        <f t="shared" si="204"/>
        <v>8</v>
      </c>
      <c r="T2037" s="3">
        <f t="shared" si="205"/>
        <v>0</v>
      </c>
      <c r="U2037" s="29">
        <v>3</v>
      </c>
      <c r="V2037" s="10">
        <v>6</v>
      </c>
      <c r="W2037" s="32">
        <v>5</v>
      </c>
      <c r="X2037" s="29">
        <v>14</v>
      </c>
      <c r="Y2037" s="32">
        <v>1</v>
      </c>
      <c r="Z2037" s="32">
        <v>3</v>
      </c>
      <c r="AA2037" s="32">
        <v>4</v>
      </c>
      <c r="AB2037" s="34">
        <v>0</v>
      </c>
      <c r="AC2037" s="34">
        <v>0</v>
      </c>
      <c r="AD2037" s="34">
        <v>0</v>
      </c>
    </row>
    <row r="2038" spans="1:30" ht="12.75">
      <c r="A2038" s="11">
        <v>1863</v>
      </c>
      <c r="B2038" s="20" t="s">
        <v>872</v>
      </c>
      <c r="D2038" s="20" t="s">
        <v>3739</v>
      </c>
      <c r="E2038" s="20" t="s">
        <v>3755</v>
      </c>
      <c r="F2038" s="20" t="s">
        <v>3426</v>
      </c>
      <c r="K2038" s="20" t="s">
        <v>2563</v>
      </c>
      <c r="L2038" s="20" t="s">
        <v>2668</v>
      </c>
      <c r="N2038" s="12">
        <f t="shared" si="206"/>
        <v>32</v>
      </c>
      <c r="O2038" s="12">
        <f t="shared" si="201"/>
        <v>4.5714285714285712</v>
      </c>
      <c r="P2038" s="26">
        <v>14</v>
      </c>
      <c r="Q2038" s="30">
        <f t="shared" si="202"/>
        <v>4</v>
      </c>
      <c r="R2038" s="3">
        <f t="shared" si="203"/>
        <v>5</v>
      </c>
      <c r="S2038" s="3">
        <f t="shared" si="204"/>
        <v>5</v>
      </c>
      <c r="T2038" s="3">
        <f t="shared" si="205"/>
        <v>0</v>
      </c>
      <c r="U2038" s="29">
        <v>4</v>
      </c>
      <c r="V2038" s="10">
        <v>5</v>
      </c>
      <c r="W2038" s="32">
        <v>4</v>
      </c>
      <c r="X2038" s="29">
        <v>14</v>
      </c>
      <c r="Y2038" s="32">
        <v>0</v>
      </c>
      <c r="Z2038" s="32">
        <v>1</v>
      </c>
      <c r="AA2038" s="32">
        <v>4</v>
      </c>
      <c r="AB2038" s="34">
        <v>0</v>
      </c>
      <c r="AC2038" s="34">
        <v>0</v>
      </c>
      <c r="AD2038" s="34">
        <v>0</v>
      </c>
    </row>
    <row r="2039" spans="1:30" ht="12.75">
      <c r="A2039" s="11">
        <v>5625</v>
      </c>
      <c r="B2039" s="20" t="s">
        <v>870</v>
      </c>
      <c r="C2039" s="20" t="s">
        <v>1136</v>
      </c>
      <c r="D2039" s="20" t="s">
        <v>3739</v>
      </c>
      <c r="E2039" s="20" t="s">
        <v>3755</v>
      </c>
      <c r="F2039" s="20" t="s">
        <v>3426</v>
      </c>
      <c r="K2039" s="20" t="s">
        <v>2904</v>
      </c>
      <c r="L2039" s="20" t="s">
        <v>1942</v>
      </c>
      <c r="N2039" s="12">
        <f t="shared" si="206"/>
        <v>30</v>
      </c>
      <c r="O2039" s="12">
        <f t="shared" si="201"/>
        <v>3</v>
      </c>
      <c r="P2039" s="26">
        <v>20</v>
      </c>
      <c r="Q2039" s="30">
        <f t="shared" si="202"/>
        <v>4</v>
      </c>
      <c r="R2039" s="3">
        <f t="shared" si="203"/>
        <v>4</v>
      </c>
      <c r="S2039" s="3">
        <f t="shared" si="204"/>
        <v>4</v>
      </c>
      <c r="T2039" s="3">
        <f t="shared" si="205"/>
        <v>0</v>
      </c>
      <c r="U2039" s="29">
        <v>3</v>
      </c>
      <c r="V2039" s="10">
        <v>5</v>
      </c>
      <c r="W2039" s="32">
        <v>6</v>
      </c>
      <c r="X2039" s="29">
        <v>8</v>
      </c>
      <c r="Y2039" s="32">
        <v>0</v>
      </c>
      <c r="Z2039" s="32">
        <v>0</v>
      </c>
      <c r="AA2039" s="32">
        <v>4</v>
      </c>
      <c r="AB2039" s="34">
        <v>0</v>
      </c>
      <c r="AC2039" s="34">
        <v>0</v>
      </c>
      <c r="AD2039" s="34">
        <v>0</v>
      </c>
    </row>
    <row r="2040" spans="1:30" ht="12.75">
      <c r="A2040" s="11">
        <v>5625</v>
      </c>
      <c r="B2040" s="20" t="s">
        <v>870</v>
      </c>
      <c r="C2040" s="20" t="s">
        <v>1136</v>
      </c>
      <c r="D2040" s="20" t="s">
        <v>3739</v>
      </c>
      <c r="E2040" s="20" t="s">
        <v>3755</v>
      </c>
      <c r="F2040" s="20" t="s">
        <v>3426</v>
      </c>
      <c r="K2040" s="20" t="s">
        <v>2904</v>
      </c>
      <c r="L2040" s="20" t="s">
        <v>1943</v>
      </c>
      <c r="N2040" s="12">
        <f t="shared" si="206"/>
        <v>30</v>
      </c>
      <c r="O2040" s="12">
        <f t="shared" si="201"/>
        <v>3</v>
      </c>
      <c r="P2040" s="26">
        <v>20</v>
      </c>
      <c r="Q2040" s="30">
        <f t="shared" si="202"/>
        <v>4</v>
      </c>
      <c r="R2040" s="3">
        <f t="shared" si="203"/>
        <v>4</v>
      </c>
      <c r="S2040" s="3">
        <f t="shared" si="204"/>
        <v>4</v>
      </c>
      <c r="T2040" s="3">
        <f t="shared" si="205"/>
        <v>0</v>
      </c>
      <c r="U2040" s="29">
        <v>3</v>
      </c>
      <c r="V2040" s="10">
        <v>5</v>
      </c>
      <c r="W2040" s="32">
        <v>6</v>
      </c>
      <c r="X2040" s="29">
        <v>8</v>
      </c>
      <c r="Y2040" s="32">
        <v>0</v>
      </c>
      <c r="Z2040" s="32">
        <v>0</v>
      </c>
      <c r="AA2040" s="32">
        <v>4</v>
      </c>
      <c r="AB2040" s="34">
        <v>0</v>
      </c>
      <c r="AC2040" s="34">
        <v>0</v>
      </c>
      <c r="AD2040" s="34">
        <v>0</v>
      </c>
    </row>
    <row r="2041" spans="1:30" ht="12.75">
      <c r="A2041" s="11">
        <v>5625</v>
      </c>
      <c r="B2041" s="20" t="s">
        <v>870</v>
      </c>
      <c r="C2041" s="20" t="s">
        <v>1136</v>
      </c>
      <c r="D2041" s="20" t="s">
        <v>3739</v>
      </c>
      <c r="E2041" s="20" t="s">
        <v>3755</v>
      </c>
      <c r="F2041" s="20" t="s">
        <v>3426</v>
      </c>
      <c r="K2041" s="20" t="s">
        <v>2904</v>
      </c>
      <c r="L2041" s="20" t="s">
        <v>1944</v>
      </c>
      <c r="N2041" s="12">
        <f t="shared" si="206"/>
        <v>30</v>
      </c>
      <c r="O2041" s="12">
        <f t="shared" si="201"/>
        <v>3</v>
      </c>
      <c r="P2041" s="26">
        <v>20</v>
      </c>
      <c r="Q2041" s="30">
        <f t="shared" si="202"/>
        <v>4</v>
      </c>
      <c r="R2041" s="3">
        <f t="shared" si="203"/>
        <v>4</v>
      </c>
      <c r="S2041" s="3">
        <f t="shared" si="204"/>
        <v>4</v>
      </c>
      <c r="T2041" s="3">
        <f t="shared" si="205"/>
        <v>0</v>
      </c>
      <c r="U2041" s="29">
        <v>3</v>
      </c>
      <c r="V2041" s="10">
        <v>5</v>
      </c>
      <c r="W2041" s="32">
        <v>6</v>
      </c>
      <c r="X2041" s="29">
        <v>8</v>
      </c>
      <c r="Y2041" s="32">
        <v>0</v>
      </c>
      <c r="Z2041" s="32">
        <v>0</v>
      </c>
      <c r="AA2041" s="32">
        <v>4</v>
      </c>
      <c r="AB2041" s="34">
        <v>0</v>
      </c>
      <c r="AC2041" s="34">
        <v>0</v>
      </c>
      <c r="AD2041" s="34">
        <v>0</v>
      </c>
    </row>
    <row r="2042" spans="1:30" ht="12.75">
      <c r="A2042" s="11">
        <v>1500000</v>
      </c>
      <c r="B2042" s="20" t="s">
        <v>868</v>
      </c>
      <c r="C2042" s="20" t="s">
        <v>7673</v>
      </c>
      <c r="D2042" s="20" t="s">
        <v>3739</v>
      </c>
      <c r="E2042" s="20" t="s">
        <v>3755</v>
      </c>
      <c r="F2042" s="20" t="s">
        <v>3426</v>
      </c>
      <c r="K2042" s="20" t="s">
        <v>2907</v>
      </c>
      <c r="L2042" s="20" t="s">
        <v>6279</v>
      </c>
      <c r="M2042" s="39" t="s">
        <v>8855</v>
      </c>
      <c r="N2042" s="12">
        <f t="shared" si="206"/>
        <v>45</v>
      </c>
      <c r="O2042" s="12">
        <f t="shared" si="201"/>
        <v>4.0909090909090908</v>
      </c>
      <c r="P2042" s="26">
        <v>22</v>
      </c>
      <c r="Q2042" s="30">
        <f t="shared" si="202"/>
        <v>4</v>
      </c>
      <c r="R2042" s="3">
        <f t="shared" si="203"/>
        <v>9</v>
      </c>
      <c r="S2042" s="3">
        <f t="shared" si="204"/>
        <v>9</v>
      </c>
      <c r="T2042" s="3">
        <f t="shared" si="205"/>
        <v>0</v>
      </c>
      <c r="U2042" s="29">
        <v>3</v>
      </c>
      <c r="V2042" s="10">
        <v>5</v>
      </c>
      <c r="W2042" s="32">
        <v>8</v>
      </c>
      <c r="X2042" s="29">
        <v>18</v>
      </c>
      <c r="Y2042" s="32">
        <v>2</v>
      </c>
      <c r="Z2042" s="32">
        <v>3</v>
      </c>
      <c r="AA2042" s="32">
        <v>4</v>
      </c>
      <c r="AB2042" s="34">
        <v>0</v>
      </c>
      <c r="AC2042" s="34">
        <v>0</v>
      </c>
      <c r="AD2042" s="34">
        <v>0</v>
      </c>
    </row>
    <row r="2043" spans="1:30" ht="12.75">
      <c r="A2043" s="11">
        <v>312500</v>
      </c>
      <c r="B2043" s="20" t="s">
        <v>870</v>
      </c>
      <c r="C2043" s="20" t="s">
        <v>1177</v>
      </c>
      <c r="D2043" s="20" t="s">
        <v>3739</v>
      </c>
      <c r="E2043" s="20" t="s">
        <v>3755</v>
      </c>
      <c r="F2043" s="20" t="s">
        <v>3426</v>
      </c>
      <c r="K2043" s="20" t="s">
        <v>4011</v>
      </c>
      <c r="L2043" s="20" t="s">
        <v>4023</v>
      </c>
      <c r="N2043" s="12">
        <f t="shared" si="206"/>
        <v>29.50</v>
      </c>
      <c r="O2043" s="12">
        <f t="shared" si="201"/>
        <v>3.9333333333333331</v>
      </c>
      <c r="P2043" s="26">
        <v>15</v>
      </c>
      <c r="Q2043" s="30">
        <f t="shared" si="202"/>
        <v>3</v>
      </c>
      <c r="R2043" s="3">
        <f t="shared" si="203"/>
        <v>3</v>
      </c>
      <c r="S2043" s="3">
        <f t="shared" si="204"/>
        <v>3</v>
      </c>
      <c r="T2043" s="3">
        <f t="shared" si="205"/>
        <v>0</v>
      </c>
      <c r="U2043" s="29">
        <v>1</v>
      </c>
      <c r="V2043" s="10">
        <v>10</v>
      </c>
      <c r="W2043" s="32">
        <v>3</v>
      </c>
      <c r="X2043" s="29">
        <v>7</v>
      </c>
      <c r="Y2043" s="32">
        <v>0</v>
      </c>
      <c r="Z2043" s="32">
        <v>0</v>
      </c>
      <c r="AA2043" s="32">
        <v>3</v>
      </c>
      <c r="AB2043" s="34">
        <v>0</v>
      </c>
      <c r="AC2043" s="34">
        <v>0</v>
      </c>
      <c r="AD2043" s="34">
        <v>0</v>
      </c>
    </row>
    <row r="2044" spans="1:30" ht="12.75">
      <c r="A2044" s="11">
        <v>312500</v>
      </c>
      <c r="B2044" s="20" t="s">
        <v>870</v>
      </c>
      <c r="C2044" s="20" t="s">
        <v>1177</v>
      </c>
      <c r="D2044" s="20" t="s">
        <v>3739</v>
      </c>
      <c r="E2044" s="20" t="s">
        <v>3755</v>
      </c>
      <c r="F2044" s="20" t="s">
        <v>3426</v>
      </c>
      <c r="K2044" s="20" t="s">
        <v>4011</v>
      </c>
      <c r="L2044" s="20" t="s">
        <v>4026</v>
      </c>
      <c r="N2044" s="12">
        <f t="shared" si="206"/>
        <v>29.50</v>
      </c>
      <c r="O2044" s="12">
        <f t="shared" si="201"/>
        <v>3.9333333333333331</v>
      </c>
      <c r="P2044" s="26">
        <v>15</v>
      </c>
      <c r="Q2044" s="30">
        <f t="shared" si="202"/>
        <v>3</v>
      </c>
      <c r="R2044" s="3">
        <f t="shared" si="203"/>
        <v>3</v>
      </c>
      <c r="S2044" s="3">
        <f t="shared" si="204"/>
        <v>3</v>
      </c>
      <c r="T2044" s="3">
        <f t="shared" si="205"/>
        <v>0</v>
      </c>
      <c r="U2044" s="29">
        <v>1</v>
      </c>
      <c r="V2044" s="10">
        <v>10</v>
      </c>
      <c r="W2044" s="32">
        <v>3</v>
      </c>
      <c r="X2044" s="29">
        <v>7</v>
      </c>
      <c r="Y2044" s="32">
        <v>0</v>
      </c>
      <c r="Z2044" s="32">
        <v>0</v>
      </c>
      <c r="AA2044" s="32">
        <v>3</v>
      </c>
      <c r="AB2044" s="34">
        <v>0</v>
      </c>
      <c r="AC2044" s="34">
        <v>0</v>
      </c>
      <c r="AD2044" s="34">
        <v>0</v>
      </c>
    </row>
    <row r="2045" spans="1:30" ht="12.75">
      <c r="A2045" s="11">
        <v>312500</v>
      </c>
      <c r="B2045" s="20" t="s">
        <v>870</v>
      </c>
      <c r="C2045" s="20" t="s">
        <v>1177</v>
      </c>
      <c r="D2045" s="20" t="s">
        <v>3739</v>
      </c>
      <c r="E2045" s="20" t="s">
        <v>3755</v>
      </c>
      <c r="F2045" s="20" t="s">
        <v>3426</v>
      </c>
      <c r="K2045" s="20" t="s">
        <v>4011</v>
      </c>
      <c r="L2045" s="20" t="s">
        <v>4027</v>
      </c>
      <c r="N2045" s="12">
        <f t="shared" si="206"/>
        <v>29.50</v>
      </c>
      <c r="O2045" s="12">
        <f t="shared" si="201"/>
        <v>3.9333333333333331</v>
      </c>
      <c r="P2045" s="26">
        <v>15</v>
      </c>
      <c r="Q2045" s="30">
        <f t="shared" si="202"/>
        <v>3</v>
      </c>
      <c r="R2045" s="3">
        <f t="shared" si="203"/>
        <v>3</v>
      </c>
      <c r="S2045" s="3">
        <f t="shared" si="204"/>
        <v>3</v>
      </c>
      <c r="T2045" s="3">
        <f t="shared" si="205"/>
        <v>0</v>
      </c>
      <c r="U2045" s="29">
        <v>1</v>
      </c>
      <c r="V2045" s="10">
        <v>10</v>
      </c>
      <c r="W2045" s="32">
        <v>3</v>
      </c>
      <c r="X2045" s="29">
        <v>7</v>
      </c>
      <c r="Y2045" s="32">
        <v>0</v>
      </c>
      <c r="Z2045" s="32">
        <v>0</v>
      </c>
      <c r="AA2045" s="32">
        <v>3</v>
      </c>
      <c r="AB2045" s="34">
        <v>0</v>
      </c>
      <c r="AC2045" s="34">
        <v>0</v>
      </c>
      <c r="AD2045" s="34">
        <v>0</v>
      </c>
    </row>
    <row r="2046" spans="1:30" ht="12.75">
      <c r="A2046" s="11">
        <v>312500</v>
      </c>
      <c r="B2046" s="20" t="s">
        <v>870</v>
      </c>
      <c r="C2046" s="20" t="s">
        <v>1177</v>
      </c>
      <c r="D2046" s="20" t="s">
        <v>3739</v>
      </c>
      <c r="E2046" s="20" t="s">
        <v>3755</v>
      </c>
      <c r="F2046" s="20" t="s">
        <v>3426</v>
      </c>
      <c r="K2046" s="20" t="s">
        <v>4011</v>
      </c>
      <c r="L2046" s="20" t="s">
        <v>4024</v>
      </c>
      <c r="N2046" s="12">
        <f t="shared" si="206"/>
        <v>29.50</v>
      </c>
      <c r="O2046" s="12">
        <f t="shared" si="201"/>
        <v>3.9333333333333331</v>
      </c>
      <c r="P2046" s="26">
        <v>15</v>
      </c>
      <c r="Q2046" s="30">
        <f t="shared" si="202"/>
        <v>3</v>
      </c>
      <c r="R2046" s="3">
        <f t="shared" si="203"/>
        <v>3</v>
      </c>
      <c r="S2046" s="3">
        <f t="shared" si="204"/>
        <v>3</v>
      </c>
      <c r="T2046" s="3">
        <f t="shared" si="205"/>
        <v>0</v>
      </c>
      <c r="U2046" s="29">
        <v>1</v>
      </c>
      <c r="V2046" s="10">
        <v>10</v>
      </c>
      <c r="W2046" s="32">
        <v>3</v>
      </c>
      <c r="X2046" s="29">
        <v>7</v>
      </c>
      <c r="Y2046" s="32">
        <v>0</v>
      </c>
      <c r="Z2046" s="32">
        <v>0</v>
      </c>
      <c r="AA2046" s="32">
        <v>3</v>
      </c>
      <c r="AB2046" s="34">
        <v>0</v>
      </c>
      <c r="AC2046" s="34">
        <v>0</v>
      </c>
      <c r="AD2046" s="34">
        <v>0</v>
      </c>
    </row>
    <row r="2047" spans="1:30" ht="12.75">
      <c r="A2047" s="11">
        <v>312500</v>
      </c>
      <c r="B2047" s="20" t="s">
        <v>870</v>
      </c>
      <c r="C2047" s="20" t="s">
        <v>1177</v>
      </c>
      <c r="D2047" s="20" t="s">
        <v>3739</v>
      </c>
      <c r="E2047" s="20" t="s">
        <v>3755</v>
      </c>
      <c r="F2047" s="20" t="s">
        <v>3426</v>
      </c>
      <c r="K2047" s="20" t="s">
        <v>4011</v>
      </c>
      <c r="L2047" s="20" t="s">
        <v>4012</v>
      </c>
      <c r="N2047" s="12">
        <f t="shared" si="206"/>
        <v>29.50</v>
      </c>
      <c r="O2047" s="12">
        <f t="shared" si="201"/>
        <v>3.9333333333333331</v>
      </c>
      <c r="P2047" s="26">
        <v>15</v>
      </c>
      <c r="Q2047" s="30">
        <f t="shared" si="202"/>
        <v>3</v>
      </c>
      <c r="R2047" s="3">
        <f t="shared" si="203"/>
        <v>3</v>
      </c>
      <c r="S2047" s="3">
        <f t="shared" si="204"/>
        <v>3</v>
      </c>
      <c r="T2047" s="3">
        <f t="shared" si="205"/>
        <v>0</v>
      </c>
      <c r="U2047" s="29">
        <v>1</v>
      </c>
      <c r="V2047" s="10">
        <v>10</v>
      </c>
      <c r="W2047" s="32">
        <v>3</v>
      </c>
      <c r="X2047" s="29">
        <v>7</v>
      </c>
      <c r="Y2047" s="32">
        <v>0</v>
      </c>
      <c r="Z2047" s="32">
        <v>0</v>
      </c>
      <c r="AA2047" s="32">
        <v>3</v>
      </c>
      <c r="AB2047" s="34">
        <v>0</v>
      </c>
      <c r="AC2047" s="34">
        <v>0</v>
      </c>
      <c r="AD2047" s="34">
        <v>0</v>
      </c>
    </row>
    <row r="2048" spans="1:30" ht="12.75">
      <c r="A2048" s="11">
        <v>312500</v>
      </c>
      <c r="B2048" s="20" t="s">
        <v>870</v>
      </c>
      <c r="C2048" s="20" t="s">
        <v>1177</v>
      </c>
      <c r="D2048" s="20" t="s">
        <v>3739</v>
      </c>
      <c r="E2048" s="20" t="s">
        <v>3755</v>
      </c>
      <c r="F2048" s="20" t="s">
        <v>3426</v>
      </c>
      <c r="K2048" s="20" t="s">
        <v>4011</v>
      </c>
      <c r="L2048" s="20" t="s">
        <v>4014</v>
      </c>
      <c r="N2048" s="12">
        <f t="shared" si="206"/>
        <v>29.50</v>
      </c>
      <c r="O2048" s="12">
        <f t="shared" si="201"/>
        <v>3.9333333333333331</v>
      </c>
      <c r="P2048" s="26">
        <v>15</v>
      </c>
      <c r="Q2048" s="30">
        <f t="shared" si="202"/>
        <v>3</v>
      </c>
      <c r="R2048" s="3">
        <f t="shared" si="203"/>
        <v>3</v>
      </c>
      <c r="S2048" s="3">
        <f t="shared" si="204"/>
        <v>3</v>
      </c>
      <c r="T2048" s="3">
        <f t="shared" si="205"/>
        <v>0</v>
      </c>
      <c r="U2048" s="29">
        <v>1</v>
      </c>
      <c r="V2048" s="10">
        <v>10</v>
      </c>
      <c r="W2048" s="32">
        <v>3</v>
      </c>
      <c r="X2048" s="29">
        <v>7</v>
      </c>
      <c r="Y2048" s="32">
        <v>0</v>
      </c>
      <c r="Z2048" s="32">
        <v>0</v>
      </c>
      <c r="AA2048" s="32">
        <v>3</v>
      </c>
      <c r="AB2048" s="34">
        <v>0</v>
      </c>
      <c r="AC2048" s="34">
        <v>0</v>
      </c>
      <c r="AD2048" s="34">
        <v>0</v>
      </c>
    </row>
    <row r="2049" spans="1:30" ht="12.75">
      <c r="A2049" s="11">
        <v>312500</v>
      </c>
      <c r="B2049" s="20" t="s">
        <v>870</v>
      </c>
      <c r="C2049" s="20" t="s">
        <v>1177</v>
      </c>
      <c r="D2049" s="20" t="s">
        <v>3739</v>
      </c>
      <c r="E2049" s="20" t="s">
        <v>3755</v>
      </c>
      <c r="F2049" s="20" t="s">
        <v>3426</v>
      </c>
      <c r="K2049" s="20" t="s">
        <v>4011</v>
      </c>
      <c r="L2049" s="20" t="s">
        <v>4031</v>
      </c>
      <c r="N2049" s="12">
        <f t="shared" si="206"/>
        <v>29.50</v>
      </c>
      <c r="O2049" s="12">
        <f t="shared" si="201"/>
        <v>3.9333333333333331</v>
      </c>
      <c r="P2049" s="26">
        <v>15</v>
      </c>
      <c r="Q2049" s="30">
        <f t="shared" si="202"/>
        <v>3</v>
      </c>
      <c r="R2049" s="3">
        <f t="shared" si="203"/>
        <v>3</v>
      </c>
      <c r="S2049" s="3">
        <f t="shared" si="204"/>
        <v>3</v>
      </c>
      <c r="T2049" s="3">
        <f t="shared" si="205"/>
        <v>0</v>
      </c>
      <c r="U2049" s="29">
        <v>1</v>
      </c>
      <c r="V2049" s="10">
        <v>10</v>
      </c>
      <c r="W2049" s="32">
        <v>3</v>
      </c>
      <c r="X2049" s="29">
        <v>7</v>
      </c>
      <c r="Y2049" s="32">
        <v>0</v>
      </c>
      <c r="Z2049" s="32">
        <v>0</v>
      </c>
      <c r="AA2049" s="32">
        <v>3</v>
      </c>
      <c r="AB2049" s="34">
        <v>0</v>
      </c>
      <c r="AC2049" s="34">
        <v>0</v>
      </c>
      <c r="AD2049" s="34">
        <v>0</v>
      </c>
    </row>
    <row r="2050" spans="1:30" ht="12.75">
      <c r="A2050" s="11">
        <v>312500</v>
      </c>
      <c r="B2050" s="20" t="s">
        <v>870</v>
      </c>
      <c r="C2050" s="20" t="s">
        <v>1177</v>
      </c>
      <c r="D2050" s="20" t="s">
        <v>3739</v>
      </c>
      <c r="E2050" s="20" t="s">
        <v>3755</v>
      </c>
      <c r="F2050" s="20" t="s">
        <v>3426</v>
      </c>
      <c r="K2050" s="20" t="s">
        <v>4011</v>
      </c>
      <c r="L2050" s="20" t="s">
        <v>4020</v>
      </c>
      <c r="N2050" s="12">
        <f t="shared" si="206"/>
        <v>29.50</v>
      </c>
      <c r="O2050" s="12">
        <f t="shared" si="207" ref="O2050:O2113">N2050/(P2050*0.5)</f>
        <v>3.9333333333333331</v>
      </c>
      <c r="P2050" s="26">
        <v>15</v>
      </c>
      <c r="Q2050" s="30">
        <f t="shared" si="208" ref="Q2050:Q2113">MAX(Y2050:AD2050)</f>
        <v>3</v>
      </c>
      <c r="R2050" s="3">
        <f t="shared" si="209" ref="R2050:R2113">SUM(Y2050:AD2050)</f>
        <v>3</v>
      </c>
      <c r="S2050" s="3">
        <f t="shared" si="210" ref="S2050:S2113">SUM(Y2050:AA2050)</f>
        <v>3</v>
      </c>
      <c r="T2050" s="3">
        <f t="shared" si="211" ref="T2050:T2113">SUM(AB2050:AD2050)</f>
        <v>0</v>
      </c>
      <c r="U2050" s="29">
        <v>1</v>
      </c>
      <c r="V2050" s="10">
        <v>10</v>
      </c>
      <c r="W2050" s="32">
        <v>3</v>
      </c>
      <c r="X2050" s="29">
        <v>7</v>
      </c>
      <c r="Y2050" s="32">
        <v>0</v>
      </c>
      <c r="Z2050" s="32">
        <v>0</v>
      </c>
      <c r="AA2050" s="32">
        <v>3</v>
      </c>
      <c r="AB2050" s="34">
        <v>0</v>
      </c>
      <c r="AC2050" s="34">
        <v>0</v>
      </c>
      <c r="AD2050" s="34">
        <v>0</v>
      </c>
    </row>
    <row r="2051" spans="1:30" ht="12.75">
      <c r="A2051" s="11">
        <v>312500</v>
      </c>
      <c r="B2051" s="20" t="s">
        <v>870</v>
      </c>
      <c r="C2051" s="20" t="s">
        <v>1177</v>
      </c>
      <c r="D2051" s="20" t="s">
        <v>3739</v>
      </c>
      <c r="E2051" s="20" t="s">
        <v>3755</v>
      </c>
      <c r="F2051" s="20" t="s">
        <v>3426</v>
      </c>
      <c r="K2051" s="20" t="s">
        <v>4011</v>
      </c>
      <c r="L2051" s="20" t="s">
        <v>4017</v>
      </c>
      <c r="N2051" s="12">
        <f t="shared" si="206"/>
        <v>29.50</v>
      </c>
      <c r="O2051" s="12">
        <f t="shared" si="207"/>
        <v>3.9333333333333331</v>
      </c>
      <c r="P2051" s="26">
        <v>15</v>
      </c>
      <c r="Q2051" s="30">
        <f t="shared" si="208"/>
        <v>3</v>
      </c>
      <c r="R2051" s="3">
        <f t="shared" si="209"/>
        <v>3</v>
      </c>
      <c r="S2051" s="3">
        <f t="shared" si="210"/>
        <v>3</v>
      </c>
      <c r="T2051" s="3">
        <f t="shared" si="211"/>
        <v>0</v>
      </c>
      <c r="U2051" s="29">
        <v>1</v>
      </c>
      <c r="V2051" s="10">
        <v>10</v>
      </c>
      <c r="W2051" s="32">
        <v>3</v>
      </c>
      <c r="X2051" s="29">
        <v>7</v>
      </c>
      <c r="Y2051" s="32">
        <v>0</v>
      </c>
      <c r="Z2051" s="32">
        <v>0</v>
      </c>
      <c r="AA2051" s="32">
        <v>3</v>
      </c>
      <c r="AB2051" s="34">
        <v>0</v>
      </c>
      <c r="AC2051" s="34">
        <v>0</v>
      </c>
      <c r="AD2051" s="34">
        <v>0</v>
      </c>
    </row>
    <row r="2052" spans="1:30" ht="12.75">
      <c r="A2052" s="11">
        <v>312500</v>
      </c>
      <c r="B2052" s="20" t="s">
        <v>870</v>
      </c>
      <c r="C2052" s="20" t="s">
        <v>1177</v>
      </c>
      <c r="D2052" s="20" t="s">
        <v>3739</v>
      </c>
      <c r="E2052" s="20" t="s">
        <v>3755</v>
      </c>
      <c r="F2052" s="20" t="s">
        <v>3426</v>
      </c>
      <c r="K2052" s="20" t="s">
        <v>4011</v>
      </c>
      <c r="L2052" s="20" t="s">
        <v>4015</v>
      </c>
      <c r="N2052" s="12">
        <f t="shared" si="206"/>
        <v>29.50</v>
      </c>
      <c r="O2052" s="12">
        <f t="shared" si="207"/>
        <v>3.9333333333333331</v>
      </c>
      <c r="P2052" s="26">
        <v>15</v>
      </c>
      <c r="Q2052" s="30">
        <f t="shared" si="208"/>
        <v>3</v>
      </c>
      <c r="R2052" s="3">
        <f t="shared" si="209"/>
        <v>3</v>
      </c>
      <c r="S2052" s="3">
        <f t="shared" si="210"/>
        <v>3</v>
      </c>
      <c r="T2052" s="3">
        <f t="shared" si="211"/>
        <v>0</v>
      </c>
      <c r="U2052" s="29">
        <v>1</v>
      </c>
      <c r="V2052" s="10">
        <v>10</v>
      </c>
      <c r="W2052" s="32">
        <v>3</v>
      </c>
      <c r="X2052" s="29">
        <v>7</v>
      </c>
      <c r="Y2052" s="32">
        <v>0</v>
      </c>
      <c r="Z2052" s="32">
        <v>0</v>
      </c>
      <c r="AA2052" s="32">
        <v>3</v>
      </c>
      <c r="AB2052" s="34">
        <v>0</v>
      </c>
      <c r="AC2052" s="34">
        <v>0</v>
      </c>
      <c r="AD2052" s="34">
        <v>0</v>
      </c>
    </row>
    <row r="2053" spans="1:30" ht="12.75">
      <c r="A2053" s="11">
        <v>312500</v>
      </c>
      <c r="B2053" s="20" t="s">
        <v>870</v>
      </c>
      <c r="C2053" s="20" t="s">
        <v>1177</v>
      </c>
      <c r="D2053" s="20" t="s">
        <v>3739</v>
      </c>
      <c r="E2053" s="20" t="s">
        <v>3755</v>
      </c>
      <c r="F2053" s="20" t="s">
        <v>3426</v>
      </c>
      <c r="K2053" s="20" t="s">
        <v>4011</v>
      </c>
      <c r="L2053" s="20" t="s">
        <v>4028</v>
      </c>
      <c r="N2053" s="12">
        <f t="shared" si="206"/>
        <v>29.50</v>
      </c>
      <c r="O2053" s="12">
        <f t="shared" si="207"/>
        <v>3.9333333333333331</v>
      </c>
      <c r="P2053" s="26">
        <v>15</v>
      </c>
      <c r="Q2053" s="30">
        <f t="shared" si="208"/>
        <v>3</v>
      </c>
      <c r="R2053" s="3">
        <f t="shared" si="209"/>
        <v>3</v>
      </c>
      <c r="S2053" s="3">
        <f t="shared" si="210"/>
        <v>3</v>
      </c>
      <c r="T2053" s="3">
        <f t="shared" si="211"/>
        <v>0</v>
      </c>
      <c r="U2053" s="29">
        <v>1</v>
      </c>
      <c r="V2053" s="10">
        <v>10</v>
      </c>
      <c r="W2053" s="32">
        <v>3</v>
      </c>
      <c r="X2053" s="29">
        <v>7</v>
      </c>
      <c r="Y2053" s="32">
        <v>0</v>
      </c>
      <c r="Z2053" s="32">
        <v>0</v>
      </c>
      <c r="AA2053" s="32">
        <v>3</v>
      </c>
      <c r="AB2053" s="34">
        <v>0</v>
      </c>
      <c r="AC2053" s="34">
        <v>0</v>
      </c>
      <c r="AD2053" s="34">
        <v>0</v>
      </c>
    </row>
    <row r="2054" spans="1:30" ht="12.75">
      <c r="A2054" s="11">
        <v>312500</v>
      </c>
      <c r="B2054" s="20" t="s">
        <v>870</v>
      </c>
      <c r="C2054" s="20" t="s">
        <v>1177</v>
      </c>
      <c r="D2054" s="20" t="s">
        <v>3739</v>
      </c>
      <c r="E2054" s="20" t="s">
        <v>3755</v>
      </c>
      <c r="F2054" s="20" t="s">
        <v>3426</v>
      </c>
      <c r="K2054" s="20" t="s">
        <v>4011</v>
      </c>
      <c r="L2054" s="20" t="s">
        <v>4029</v>
      </c>
      <c r="N2054" s="12">
        <f t="shared" si="206"/>
        <v>29.50</v>
      </c>
      <c r="O2054" s="12">
        <f t="shared" si="207"/>
        <v>3.9333333333333331</v>
      </c>
      <c r="P2054" s="26">
        <v>15</v>
      </c>
      <c r="Q2054" s="30">
        <f t="shared" si="208"/>
        <v>3</v>
      </c>
      <c r="R2054" s="3">
        <f t="shared" si="209"/>
        <v>3</v>
      </c>
      <c r="S2054" s="3">
        <f t="shared" si="210"/>
        <v>3</v>
      </c>
      <c r="T2054" s="3">
        <f t="shared" si="211"/>
        <v>0</v>
      </c>
      <c r="U2054" s="29">
        <v>1</v>
      </c>
      <c r="V2054" s="10">
        <v>10</v>
      </c>
      <c r="W2054" s="32">
        <v>3</v>
      </c>
      <c r="X2054" s="29">
        <v>7</v>
      </c>
      <c r="Y2054" s="32">
        <v>0</v>
      </c>
      <c r="Z2054" s="32">
        <v>0</v>
      </c>
      <c r="AA2054" s="32">
        <v>3</v>
      </c>
      <c r="AB2054" s="34">
        <v>0</v>
      </c>
      <c r="AC2054" s="34">
        <v>0</v>
      </c>
      <c r="AD2054" s="34">
        <v>0</v>
      </c>
    </row>
    <row r="2055" spans="1:30" ht="12.75">
      <c r="A2055" s="11">
        <v>312500</v>
      </c>
      <c r="B2055" s="20" t="s">
        <v>870</v>
      </c>
      <c r="C2055" s="20" t="s">
        <v>1177</v>
      </c>
      <c r="D2055" s="20" t="s">
        <v>3739</v>
      </c>
      <c r="E2055" s="20" t="s">
        <v>3755</v>
      </c>
      <c r="F2055" s="20" t="s">
        <v>3426</v>
      </c>
      <c r="K2055" s="20" t="s">
        <v>4011</v>
      </c>
      <c r="L2055" s="20" t="s">
        <v>4018</v>
      </c>
      <c r="N2055" s="12">
        <f t="shared" si="206"/>
        <v>29.50</v>
      </c>
      <c r="O2055" s="12">
        <f t="shared" si="207"/>
        <v>3.9333333333333331</v>
      </c>
      <c r="P2055" s="26">
        <v>15</v>
      </c>
      <c r="Q2055" s="30">
        <f t="shared" si="208"/>
        <v>3</v>
      </c>
      <c r="R2055" s="3">
        <f t="shared" si="209"/>
        <v>3</v>
      </c>
      <c r="S2055" s="3">
        <f t="shared" si="210"/>
        <v>3</v>
      </c>
      <c r="T2055" s="3">
        <f t="shared" si="211"/>
        <v>0</v>
      </c>
      <c r="U2055" s="29">
        <v>1</v>
      </c>
      <c r="V2055" s="10">
        <v>10</v>
      </c>
      <c r="W2055" s="32">
        <v>3</v>
      </c>
      <c r="X2055" s="29">
        <v>7</v>
      </c>
      <c r="Y2055" s="32">
        <v>0</v>
      </c>
      <c r="Z2055" s="32">
        <v>0</v>
      </c>
      <c r="AA2055" s="32">
        <v>3</v>
      </c>
      <c r="AB2055" s="34">
        <v>0</v>
      </c>
      <c r="AC2055" s="34">
        <v>0</v>
      </c>
      <c r="AD2055" s="34">
        <v>0</v>
      </c>
    </row>
    <row r="2056" spans="1:30" ht="12.75">
      <c r="A2056" s="11">
        <v>312500</v>
      </c>
      <c r="B2056" s="20" t="s">
        <v>870</v>
      </c>
      <c r="C2056" s="20" t="s">
        <v>1177</v>
      </c>
      <c r="D2056" s="20" t="s">
        <v>3739</v>
      </c>
      <c r="E2056" s="20" t="s">
        <v>3755</v>
      </c>
      <c r="F2056" s="20" t="s">
        <v>3426</v>
      </c>
      <c r="K2056" s="20" t="s">
        <v>4011</v>
      </c>
      <c r="L2056" s="20" t="s">
        <v>4025</v>
      </c>
      <c r="N2056" s="12">
        <f t="shared" si="206"/>
        <v>29.50</v>
      </c>
      <c r="O2056" s="12">
        <f t="shared" si="207"/>
        <v>3.9333333333333331</v>
      </c>
      <c r="P2056" s="26">
        <v>15</v>
      </c>
      <c r="Q2056" s="30">
        <f t="shared" si="208"/>
        <v>3</v>
      </c>
      <c r="R2056" s="3">
        <f t="shared" si="209"/>
        <v>3</v>
      </c>
      <c r="S2056" s="3">
        <f t="shared" si="210"/>
        <v>3</v>
      </c>
      <c r="T2056" s="3">
        <f t="shared" si="211"/>
        <v>0</v>
      </c>
      <c r="U2056" s="29">
        <v>1</v>
      </c>
      <c r="V2056" s="10">
        <v>10</v>
      </c>
      <c r="W2056" s="32">
        <v>3</v>
      </c>
      <c r="X2056" s="29">
        <v>7</v>
      </c>
      <c r="Y2056" s="32">
        <v>0</v>
      </c>
      <c r="Z2056" s="32">
        <v>0</v>
      </c>
      <c r="AA2056" s="32">
        <v>3</v>
      </c>
      <c r="AB2056" s="34">
        <v>0</v>
      </c>
      <c r="AC2056" s="34">
        <v>0</v>
      </c>
      <c r="AD2056" s="34">
        <v>0</v>
      </c>
    </row>
    <row r="2057" spans="1:30" ht="12.75">
      <c r="A2057" s="11">
        <v>312500</v>
      </c>
      <c r="B2057" s="20" t="s">
        <v>870</v>
      </c>
      <c r="C2057" s="20" t="s">
        <v>1177</v>
      </c>
      <c r="D2057" s="20" t="s">
        <v>3739</v>
      </c>
      <c r="E2057" s="20" t="s">
        <v>3755</v>
      </c>
      <c r="F2057" s="20" t="s">
        <v>3426</v>
      </c>
      <c r="K2057" s="20" t="s">
        <v>4011</v>
      </c>
      <c r="L2057" s="20" t="s">
        <v>4022</v>
      </c>
      <c r="N2057" s="12">
        <f t="shared" si="206"/>
        <v>29.50</v>
      </c>
      <c r="O2057" s="12">
        <f t="shared" si="207"/>
        <v>3.9333333333333331</v>
      </c>
      <c r="P2057" s="26">
        <v>15</v>
      </c>
      <c r="Q2057" s="30">
        <f t="shared" si="208"/>
        <v>3</v>
      </c>
      <c r="R2057" s="3">
        <f t="shared" si="209"/>
        <v>3</v>
      </c>
      <c r="S2057" s="3">
        <f t="shared" si="210"/>
        <v>3</v>
      </c>
      <c r="T2057" s="3">
        <f t="shared" si="211"/>
        <v>0</v>
      </c>
      <c r="U2057" s="29">
        <v>1</v>
      </c>
      <c r="V2057" s="10">
        <v>10</v>
      </c>
      <c r="W2057" s="32">
        <v>3</v>
      </c>
      <c r="X2057" s="29">
        <v>7</v>
      </c>
      <c r="Y2057" s="32">
        <v>0</v>
      </c>
      <c r="Z2057" s="32">
        <v>0</v>
      </c>
      <c r="AA2057" s="32">
        <v>3</v>
      </c>
      <c r="AB2057" s="34">
        <v>0</v>
      </c>
      <c r="AC2057" s="34">
        <v>0</v>
      </c>
      <c r="AD2057" s="34">
        <v>0</v>
      </c>
    </row>
    <row r="2058" spans="1:30" ht="12.75">
      <c r="A2058" s="11">
        <v>312500</v>
      </c>
      <c r="B2058" s="20" t="s">
        <v>870</v>
      </c>
      <c r="C2058" s="20" t="s">
        <v>1177</v>
      </c>
      <c r="D2058" s="20" t="s">
        <v>3739</v>
      </c>
      <c r="E2058" s="20" t="s">
        <v>3755</v>
      </c>
      <c r="F2058" s="20" t="s">
        <v>3426</v>
      </c>
      <c r="K2058" s="20" t="s">
        <v>4011</v>
      </c>
      <c r="L2058" s="20" t="s">
        <v>4019</v>
      </c>
      <c r="N2058" s="12">
        <f t="shared" si="206"/>
        <v>29.50</v>
      </c>
      <c r="O2058" s="12">
        <f t="shared" si="207"/>
        <v>3.9333333333333331</v>
      </c>
      <c r="P2058" s="26">
        <v>15</v>
      </c>
      <c r="Q2058" s="30">
        <f t="shared" si="208"/>
        <v>3</v>
      </c>
      <c r="R2058" s="3">
        <f t="shared" si="209"/>
        <v>3</v>
      </c>
      <c r="S2058" s="3">
        <f t="shared" si="210"/>
        <v>3</v>
      </c>
      <c r="T2058" s="3">
        <f t="shared" si="211"/>
        <v>0</v>
      </c>
      <c r="U2058" s="29">
        <v>1</v>
      </c>
      <c r="V2058" s="10">
        <v>10</v>
      </c>
      <c r="W2058" s="32">
        <v>3</v>
      </c>
      <c r="X2058" s="29">
        <v>7</v>
      </c>
      <c r="Y2058" s="32">
        <v>0</v>
      </c>
      <c r="Z2058" s="32">
        <v>0</v>
      </c>
      <c r="AA2058" s="32">
        <v>3</v>
      </c>
      <c r="AB2058" s="34">
        <v>0</v>
      </c>
      <c r="AC2058" s="34">
        <v>0</v>
      </c>
      <c r="AD2058" s="34">
        <v>0</v>
      </c>
    </row>
    <row r="2059" spans="1:30" ht="12.75">
      <c r="A2059" s="11">
        <v>312500</v>
      </c>
      <c r="B2059" s="20" t="s">
        <v>870</v>
      </c>
      <c r="C2059" s="20" t="s">
        <v>1177</v>
      </c>
      <c r="D2059" s="20" t="s">
        <v>3739</v>
      </c>
      <c r="E2059" s="20" t="s">
        <v>3755</v>
      </c>
      <c r="F2059" s="20" t="s">
        <v>3426</v>
      </c>
      <c r="K2059" s="20" t="s">
        <v>4011</v>
      </c>
      <c r="L2059" s="20" t="s">
        <v>4016</v>
      </c>
      <c r="N2059" s="12">
        <f t="shared" si="206"/>
        <v>29.50</v>
      </c>
      <c r="O2059" s="12">
        <f t="shared" si="207"/>
        <v>3.9333333333333331</v>
      </c>
      <c r="P2059" s="26">
        <v>15</v>
      </c>
      <c r="Q2059" s="30">
        <f t="shared" si="208"/>
        <v>3</v>
      </c>
      <c r="R2059" s="3">
        <f t="shared" si="209"/>
        <v>3</v>
      </c>
      <c r="S2059" s="3">
        <f t="shared" si="210"/>
        <v>3</v>
      </c>
      <c r="T2059" s="3">
        <f t="shared" si="211"/>
        <v>0</v>
      </c>
      <c r="U2059" s="29">
        <v>1</v>
      </c>
      <c r="V2059" s="10">
        <v>10</v>
      </c>
      <c r="W2059" s="32">
        <v>3</v>
      </c>
      <c r="X2059" s="29">
        <v>7</v>
      </c>
      <c r="Y2059" s="32">
        <v>0</v>
      </c>
      <c r="Z2059" s="32">
        <v>0</v>
      </c>
      <c r="AA2059" s="32">
        <v>3</v>
      </c>
      <c r="AB2059" s="34">
        <v>0</v>
      </c>
      <c r="AC2059" s="34">
        <v>0</v>
      </c>
      <c r="AD2059" s="34">
        <v>0</v>
      </c>
    </row>
    <row r="2060" spans="1:30" ht="12.75">
      <c r="A2060" s="11">
        <v>312500</v>
      </c>
      <c r="B2060" s="20" t="s">
        <v>870</v>
      </c>
      <c r="C2060" s="20" t="s">
        <v>1177</v>
      </c>
      <c r="D2060" s="20" t="s">
        <v>3739</v>
      </c>
      <c r="E2060" s="20" t="s">
        <v>3755</v>
      </c>
      <c r="F2060" s="20" t="s">
        <v>3426</v>
      </c>
      <c r="K2060" s="20" t="s">
        <v>4011</v>
      </c>
      <c r="L2060" s="20" t="s">
        <v>4030</v>
      </c>
      <c r="N2060" s="12">
        <f t="shared" si="206"/>
        <v>29.50</v>
      </c>
      <c r="O2060" s="12">
        <f t="shared" si="207"/>
        <v>3.9333333333333331</v>
      </c>
      <c r="P2060" s="26">
        <v>15</v>
      </c>
      <c r="Q2060" s="30">
        <f t="shared" si="208"/>
        <v>3</v>
      </c>
      <c r="R2060" s="3">
        <f t="shared" si="209"/>
        <v>3</v>
      </c>
      <c r="S2060" s="3">
        <f t="shared" si="210"/>
        <v>3</v>
      </c>
      <c r="T2060" s="3">
        <f t="shared" si="211"/>
        <v>0</v>
      </c>
      <c r="U2060" s="29">
        <v>1</v>
      </c>
      <c r="V2060" s="10">
        <v>10</v>
      </c>
      <c r="W2060" s="32">
        <v>3</v>
      </c>
      <c r="X2060" s="29">
        <v>7</v>
      </c>
      <c r="Y2060" s="32">
        <v>0</v>
      </c>
      <c r="Z2060" s="32">
        <v>0</v>
      </c>
      <c r="AA2060" s="32">
        <v>3</v>
      </c>
      <c r="AB2060" s="34">
        <v>0</v>
      </c>
      <c r="AC2060" s="34">
        <v>0</v>
      </c>
      <c r="AD2060" s="34">
        <v>0</v>
      </c>
    </row>
    <row r="2061" spans="1:30" ht="12.75">
      <c r="A2061" s="11">
        <v>312500</v>
      </c>
      <c r="B2061" s="20" t="s">
        <v>870</v>
      </c>
      <c r="C2061" s="20" t="s">
        <v>1177</v>
      </c>
      <c r="D2061" s="20" t="s">
        <v>3739</v>
      </c>
      <c r="E2061" s="20" t="s">
        <v>3755</v>
      </c>
      <c r="F2061" s="20" t="s">
        <v>3426</v>
      </c>
      <c r="K2061" s="20" t="s">
        <v>4011</v>
      </c>
      <c r="L2061" s="20" t="s">
        <v>4021</v>
      </c>
      <c r="N2061" s="12">
        <f t="shared" si="206"/>
        <v>29.50</v>
      </c>
      <c r="O2061" s="12">
        <f t="shared" si="207"/>
        <v>3.9333333333333331</v>
      </c>
      <c r="P2061" s="26">
        <v>15</v>
      </c>
      <c r="Q2061" s="30">
        <f t="shared" si="208"/>
        <v>3</v>
      </c>
      <c r="R2061" s="3">
        <f t="shared" si="209"/>
        <v>3</v>
      </c>
      <c r="S2061" s="3">
        <f t="shared" si="210"/>
        <v>3</v>
      </c>
      <c r="T2061" s="3">
        <f t="shared" si="211"/>
        <v>0</v>
      </c>
      <c r="U2061" s="29">
        <v>1</v>
      </c>
      <c r="V2061" s="10">
        <v>10</v>
      </c>
      <c r="W2061" s="32">
        <v>3</v>
      </c>
      <c r="X2061" s="29">
        <v>7</v>
      </c>
      <c r="Y2061" s="32">
        <v>0</v>
      </c>
      <c r="Z2061" s="32">
        <v>0</v>
      </c>
      <c r="AA2061" s="32">
        <v>3</v>
      </c>
      <c r="AB2061" s="34">
        <v>0</v>
      </c>
      <c r="AC2061" s="34">
        <v>0</v>
      </c>
      <c r="AD2061" s="34">
        <v>0</v>
      </c>
    </row>
    <row r="2062" spans="1:30" ht="12.75">
      <c r="A2062" s="11">
        <v>312500</v>
      </c>
      <c r="B2062" s="20" t="s">
        <v>870</v>
      </c>
      <c r="C2062" s="20" t="s">
        <v>1177</v>
      </c>
      <c r="D2062" s="20" t="s">
        <v>3739</v>
      </c>
      <c r="E2062" s="20" t="s">
        <v>3755</v>
      </c>
      <c r="F2062" s="20" t="s">
        <v>3426</v>
      </c>
      <c r="K2062" s="20" t="s">
        <v>4011</v>
      </c>
      <c r="L2062" s="20" t="s">
        <v>4013</v>
      </c>
      <c r="N2062" s="12">
        <f t="shared" si="206"/>
        <v>29.50</v>
      </c>
      <c r="O2062" s="12">
        <f t="shared" si="207"/>
        <v>3.9333333333333331</v>
      </c>
      <c r="P2062" s="26">
        <v>15</v>
      </c>
      <c r="Q2062" s="30">
        <f t="shared" si="208"/>
        <v>3</v>
      </c>
      <c r="R2062" s="3">
        <f t="shared" si="209"/>
        <v>3</v>
      </c>
      <c r="S2062" s="3">
        <f t="shared" si="210"/>
        <v>3</v>
      </c>
      <c r="T2062" s="3">
        <f t="shared" si="211"/>
        <v>0</v>
      </c>
      <c r="U2062" s="29">
        <v>1</v>
      </c>
      <c r="V2062" s="10">
        <v>10</v>
      </c>
      <c r="W2062" s="32">
        <v>3</v>
      </c>
      <c r="X2062" s="29">
        <v>7</v>
      </c>
      <c r="Y2062" s="32">
        <v>0</v>
      </c>
      <c r="Z2062" s="32">
        <v>0</v>
      </c>
      <c r="AA2062" s="32">
        <v>3</v>
      </c>
      <c r="AB2062" s="34">
        <v>0</v>
      </c>
      <c r="AC2062" s="34">
        <v>0</v>
      </c>
      <c r="AD2062" s="34">
        <v>0</v>
      </c>
    </row>
    <row r="2063" spans="1:30" ht="12.75">
      <c r="A2063" s="11">
        <v>625000</v>
      </c>
      <c r="B2063" s="20" t="s">
        <v>868</v>
      </c>
      <c r="C2063" s="20" t="s">
        <v>7770</v>
      </c>
      <c r="D2063" s="20" t="s">
        <v>3739</v>
      </c>
      <c r="E2063" s="20" t="s">
        <v>3755</v>
      </c>
      <c r="F2063" s="20" t="s">
        <v>3426</v>
      </c>
      <c r="K2063" s="20" t="s">
        <v>2912</v>
      </c>
      <c r="L2063" s="20" t="s">
        <v>5387</v>
      </c>
      <c r="N2063" s="12">
        <f t="shared" si="206"/>
        <v>35.25</v>
      </c>
      <c r="O2063" s="12">
        <f t="shared" si="207"/>
        <v>4.70</v>
      </c>
      <c r="P2063" s="26">
        <v>15</v>
      </c>
      <c r="Q2063" s="30">
        <f t="shared" si="208"/>
        <v>3</v>
      </c>
      <c r="R2063" s="3">
        <f t="shared" si="209"/>
        <v>6</v>
      </c>
      <c r="S2063" s="3">
        <f t="shared" si="210"/>
        <v>6</v>
      </c>
      <c r="T2063" s="3">
        <f t="shared" si="211"/>
        <v>0</v>
      </c>
      <c r="U2063" s="29">
        <v>3</v>
      </c>
      <c r="V2063" s="10">
        <v>5</v>
      </c>
      <c r="W2063" s="32">
        <v>6</v>
      </c>
      <c r="X2063" s="29">
        <v>13</v>
      </c>
      <c r="Y2063" s="32">
        <v>1</v>
      </c>
      <c r="Z2063" s="32">
        <v>2</v>
      </c>
      <c r="AA2063" s="32">
        <v>3</v>
      </c>
      <c r="AB2063" s="34">
        <v>0</v>
      </c>
      <c r="AC2063" s="34">
        <v>0</v>
      </c>
      <c r="AD2063" s="34">
        <v>0</v>
      </c>
    </row>
    <row r="2064" spans="2:30" ht="12.75">
      <c r="B2064" s="20" t="s">
        <v>872</v>
      </c>
      <c r="D2064" s="20" t="s">
        <v>3739</v>
      </c>
      <c r="E2064" s="20" t="s">
        <v>3755</v>
      </c>
      <c r="F2064" s="20" t="s">
        <v>3426</v>
      </c>
      <c r="K2064" s="20" t="s">
        <v>2907</v>
      </c>
      <c r="L2064" s="20" t="s">
        <v>225</v>
      </c>
      <c r="N2064" s="12">
        <f t="shared" si="206"/>
        <v>33.50</v>
      </c>
      <c r="O2064" s="12">
        <f t="shared" si="207"/>
        <v>4.4666666666666668</v>
      </c>
      <c r="P2064" s="26">
        <v>15</v>
      </c>
      <c r="Q2064" s="30">
        <f t="shared" si="208"/>
        <v>3</v>
      </c>
      <c r="R2064" s="3">
        <f t="shared" si="209"/>
        <v>6</v>
      </c>
      <c r="S2064" s="3">
        <f t="shared" si="210"/>
        <v>6</v>
      </c>
      <c r="T2064" s="3">
        <f t="shared" si="211"/>
        <v>0</v>
      </c>
      <c r="U2064" s="29">
        <v>3</v>
      </c>
      <c r="V2064" s="10">
        <v>5</v>
      </c>
      <c r="W2064" s="32">
        <v>6</v>
      </c>
      <c r="X2064" s="29">
        <v>6</v>
      </c>
      <c r="Y2064" s="32">
        <v>1</v>
      </c>
      <c r="Z2064" s="32">
        <v>2</v>
      </c>
      <c r="AA2064" s="32">
        <v>3</v>
      </c>
      <c r="AB2064" s="34">
        <v>0</v>
      </c>
      <c r="AC2064" s="34">
        <v>0</v>
      </c>
      <c r="AD2064" s="34">
        <v>0</v>
      </c>
    </row>
    <row r="2065" spans="1:30" ht="12.75">
      <c r="A2065" s="11">
        <v>2062</v>
      </c>
      <c r="B2065" s="20" t="s">
        <v>872</v>
      </c>
      <c r="D2065" s="20" t="s">
        <v>3739</v>
      </c>
      <c r="E2065" s="20" t="s">
        <v>3755</v>
      </c>
      <c r="F2065" s="20" t="s">
        <v>3426</v>
      </c>
      <c r="J2065" s="20" t="s">
        <v>7812</v>
      </c>
      <c r="K2065" s="20" t="s">
        <v>2907</v>
      </c>
      <c r="L2065" s="20" t="s">
        <v>225</v>
      </c>
      <c r="N2065" s="12">
        <f t="shared" si="206"/>
        <v>34.50</v>
      </c>
      <c r="O2065" s="12">
        <f t="shared" si="207"/>
        <v>4.5999999999999996</v>
      </c>
      <c r="P2065" s="26">
        <v>15</v>
      </c>
      <c r="Q2065" s="30">
        <f t="shared" si="208"/>
        <v>3</v>
      </c>
      <c r="R2065" s="3">
        <f t="shared" si="209"/>
        <v>6</v>
      </c>
      <c r="S2065" s="3">
        <f t="shared" si="210"/>
        <v>6</v>
      </c>
      <c r="T2065" s="3">
        <f t="shared" si="211"/>
        <v>0</v>
      </c>
      <c r="U2065" s="29">
        <v>2</v>
      </c>
      <c r="V2065" s="10">
        <v>5</v>
      </c>
      <c r="W2065" s="32">
        <v>6</v>
      </c>
      <c r="X2065" s="29">
        <v>14</v>
      </c>
      <c r="Y2065" s="32">
        <v>1</v>
      </c>
      <c r="Z2065" s="32">
        <v>2</v>
      </c>
      <c r="AA2065" s="32">
        <v>3</v>
      </c>
      <c r="AB2065" s="34">
        <v>0</v>
      </c>
      <c r="AC2065" s="34">
        <v>0</v>
      </c>
      <c r="AD2065" s="34">
        <v>0</v>
      </c>
    </row>
    <row r="2066" spans="1:30" ht="12.75">
      <c r="A2066" s="11">
        <v>312500</v>
      </c>
      <c r="B2066" s="20" t="s">
        <v>870</v>
      </c>
      <c r="C2066" s="20" t="s">
        <v>4134</v>
      </c>
      <c r="D2066" s="20" t="s">
        <v>3739</v>
      </c>
      <c r="E2066" s="20" t="s">
        <v>3755</v>
      </c>
      <c r="F2066" s="20" t="s">
        <v>3426</v>
      </c>
      <c r="K2066" s="20" t="s">
        <v>2911</v>
      </c>
      <c r="L2066" s="20" t="s">
        <v>2011</v>
      </c>
      <c r="N2066" s="12">
        <f t="shared" si="206"/>
        <v>33.75</v>
      </c>
      <c r="O2066" s="12">
        <f t="shared" si="207"/>
        <v>4.50</v>
      </c>
      <c r="P2066" s="26">
        <v>15</v>
      </c>
      <c r="Q2066" s="30">
        <f t="shared" si="208"/>
        <v>3</v>
      </c>
      <c r="R2066" s="3">
        <f t="shared" si="209"/>
        <v>6</v>
      </c>
      <c r="S2066" s="3">
        <f t="shared" si="210"/>
        <v>6</v>
      </c>
      <c r="T2066" s="3">
        <f t="shared" si="211"/>
        <v>0</v>
      </c>
      <c r="U2066" s="29">
        <v>2</v>
      </c>
      <c r="V2066" s="10">
        <v>5</v>
      </c>
      <c r="W2066" s="32">
        <v>6</v>
      </c>
      <c r="X2066" s="29">
        <v>11</v>
      </c>
      <c r="Y2066" s="32">
        <v>1</v>
      </c>
      <c r="Z2066" s="32">
        <v>2</v>
      </c>
      <c r="AA2066" s="32">
        <v>3</v>
      </c>
      <c r="AB2066" s="34">
        <v>0</v>
      </c>
      <c r="AC2066" s="34">
        <v>0</v>
      </c>
      <c r="AD2066" s="34">
        <v>0</v>
      </c>
    </row>
    <row r="2067" spans="1:30" ht="12.75">
      <c r="A2067" s="11">
        <v>6250</v>
      </c>
      <c r="B2067" s="20" t="s">
        <v>870</v>
      </c>
      <c r="C2067" s="20" t="s">
        <v>2344</v>
      </c>
      <c r="D2067" s="20" t="s">
        <v>3739</v>
      </c>
      <c r="E2067" s="20" t="s">
        <v>3755</v>
      </c>
      <c r="F2067" s="20" t="s">
        <v>3426</v>
      </c>
      <c r="K2067" s="20" t="s">
        <v>2912</v>
      </c>
      <c r="L2067" s="20" t="s">
        <v>424</v>
      </c>
      <c r="N2067" s="12">
        <f t="shared" si="206"/>
        <v>33.75</v>
      </c>
      <c r="O2067" s="12">
        <f t="shared" si="207"/>
        <v>4.50</v>
      </c>
      <c r="P2067" s="26">
        <v>15</v>
      </c>
      <c r="Q2067" s="30">
        <f t="shared" si="208"/>
        <v>3</v>
      </c>
      <c r="R2067" s="3">
        <f t="shared" si="209"/>
        <v>6</v>
      </c>
      <c r="S2067" s="3">
        <f t="shared" si="210"/>
        <v>6</v>
      </c>
      <c r="T2067" s="3">
        <f t="shared" si="211"/>
        <v>0</v>
      </c>
      <c r="U2067" s="29">
        <v>2</v>
      </c>
      <c r="V2067" s="10">
        <v>5</v>
      </c>
      <c r="W2067" s="32">
        <v>6</v>
      </c>
      <c r="X2067" s="29">
        <v>11</v>
      </c>
      <c r="Y2067" s="32">
        <v>1</v>
      </c>
      <c r="Z2067" s="32">
        <v>2</v>
      </c>
      <c r="AA2067" s="32">
        <v>3</v>
      </c>
      <c r="AB2067" s="34">
        <v>0</v>
      </c>
      <c r="AC2067" s="34">
        <v>0</v>
      </c>
      <c r="AD2067" s="34">
        <v>0</v>
      </c>
    </row>
    <row r="2068" spans="1:30" ht="12.75">
      <c r="A2068" s="11">
        <v>3750</v>
      </c>
      <c r="B2068" s="20" t="s">
        <v>868</v>
      </c>
      <c r="C2068" s="20" t="s">
        <v>638</v>
      </c>
      <c r="D2068" s="20" t="s">
        <v>3739</v>
      </c>
      <c r="E2068" s="20" t="s">
        <v>3755</v>
      </c>
      <c r="F2068" s="20" t="s">
        <v>3426</v>
      </c>
      <c r="K2068" s="20" t="s">
        <v>2907</v>
      </c>
      <c r="L2068" s="20" t="s">
        <v>2222</v>
      </c>
      <c r="N2068" s="12">
        <f t="shared" si="206"/>
        <v>33.25</v>
      </c>
      <c r="O2068" s="12">
        <f t="shared" si="207"/>
        <v>4.4333333333333336</v>
      </c>
      <c r="P2068" s="26">
        <v>15</v>
      </c>
      <c r="Q2068" s="30">
        <f t="shared" si="208"/>
        <v>3</v>
      </c>
      <c r="R2068" s="3">
        <f t="shared" si="209"/>
        <v>6</v>
      </c>
      <c r="S2068" s="3">
        <f t="shared" si="210"/>
        <v>6</v>
      </c>
      <c r="T2068" s="3">
        <f t="shared" si="211"/>
        <v>0</v>
      </c>
      <c r="U2068" s="29">
        <v>2</v>
      </c>
      <c r="V2068" s="10">
        <v>5</v>
      </c>
      <c r="W2068" s="32">
        <v>6</v>
      </c>
      <c r="X2068" s="29">
        <v>9</v>
      </c>
      <c r="Y2068" s="32">
        <v>1</v>
      </c>
      <c r="Z2068" s="32">
        <v>2</v>
      </c>
      <c r="AA2068" s="32">
        <v>3</v>
      </c>
      <c r="AB2068" s="34">
        <v>0</v>
      </c>
      <c r="AC2068" s="34">
        <v>0</v>
      </c>
      <c r="AD2068" s="34">
        <v>0</v>
      </c>
    </row>
    <row r="2069" spans="1:30" ht="12.75">
      <c r="A2069" s="11">
        <v>3750</v>
      </c>
      <c r="B2069" s="20" t="s">
        <v>872</v>
      </c>
      <c r="C2069" s="20" t="s">
        <v>7663</v>
      </c>
      <c r="D2069" s="20" t="s">
        <v>3739</v>
      </c>
      <c r="E2069" s="20" t="s">
        <v>3755</v>
      </c>
      <c r="F2069" s="20" t="s">
        <v>3426</v>
      </c>
      <c r="K2069" s="20" t="s">
        <v>2912</v>
      </c>
      <c r="L2069" s="20" t="s">
        <v>3799</v>
      </c>
      <c r="N2069" s="12">
        <f t="shared" si="206"/>
        <v>33.25</v>
      </c>
      <c r="O2069" s="12">
        <f t="shared" si="207"/>
        <v>4.4333333333333336</v>
      </c>
      <c r="P2069" s="26">
        <v>15</v>
      </c>
      <c r="Q2069" s="30">
        <f t="shared" si="208"/>
        <v>3</v>
      </c>
      <c r="R2069" s="3">
        <f t="shared" si="209"/>
        <v>6</v>
      </c>
      <c r="S2069" s="3">
        <f t="shared" si="210"/>
        <v>6</v>
      </c>
      <c r="T2069" s="3">
        <f t="shared" si="211"/>
        <v>0</v>
      </c>
      <c r="U2069" s="29">
        <v>2</v>
      </c>
      <c r="V2069" s="10">
        <v>5</v>
      </c>
      <c r="W2069" s="32">
        <v>6</v>
      </c>
      <c r="X2069" s="29">
        <v>9</v>
      </c>
      <c r="Y2069" s="32">
        <v>1</v>
      </c>
      <c r="Z2069" s="32">
        <v>2</v>
      </c>
      <c r="AA2069" s="32">
        <v>3</v>
      </c>
      <c r="AB2069" s="34">
        <v>0</v>
      </c>
      <c r="AC2069" s="34">
        <v>0</v>
      </c>
      <c r="AD2069" s="34">
        <v>0</v>
      </c>
    </row>
    <row r="2070" spans="1:30" ht="12.75">
      <c r="A2070" s="11">
        <v>40000</v>
      </c>
      <c r="B2070" s="20" t="s">
        <v>870</v>
      </c>
      <c r="C2070" s="20" t="s">
        <v>1136</v>
      </c>
      <c r="D2070" s="20" t="s">
        <v>5449</v>
      </c>
      <c r="E2070" s="20" t="s">
        <v>3755</v>
      </c>
      <c r="F2070" s="20" t="s">
        <v>3426</v>
      </c>
      <c r="K2070" s="20" t="s">
        <v>2868</v>
      </c>
      <c r="L2070" s="20" t="s">
        <v>5450</v>
      </c>
      <c r="N2070" s="12">
        <f t="shared" si="206"/>
        <v>36.50</v>
      </c>
      <c r="O2070" s="12">
        <f t="shared" si="207"/>
        <v>2.4333333333333331</v>
      </c>
      <c r="P2070" s="26">
        <v>30</v>
      </c>
      <c r="Q2070" s="30">
        <f t="shared" si="208"/>
        <v>7</v>
      </c>
      <c r="R2070" s="3">
        <f t="shared" si="209"/>
        <v>7</v>
      </c>
      <c r="S2070" s="3">
        <f t="shared" si="210"/>
        <v>7</v>
      </c>
      <c r="T2070" s="3">
        <f t="shared" si="211"/>
        <v>0</v>
      </c>
      <c r="U2070" s="29">
        <v>2</v>
      </c>
      <c r="V2070" s="10">
        <v>6</v>
      </c>
      <c r="W2070" s="32">
        <v>6</v>
      </c>
      <c r="X2070" s="29">
        <v>8</v>
      </c>
      <c r="Y2070" s="32">
        <v>0</v>
      </c>
      <c r="Z2070" s="32">
        <v>0</v>
      </c>
      <c r="AA2070" s="32">
        <v>7</v>
      </c>
      <c r="AB2070" s="34">
        <v>0</v>
      </c>
      <c r="AC2070" s="34">
        <v>0</v>
      </c>
      <c r="AD2070" s="34">
        <v>0</v>
      </c>
    </row>
    <row r="2071" spans="1:30" ht="12.75">
      <c r="A2071" s="11">
        <v>59716250</v>
      </c>
      <c r="B2071" s="20" t="s">
        <v>874</v>
      </c>
      <c r="C2071" s="20" t="s">
        <v>7679</v>
      </c>
      <c r="D2071" s="20" t="s">
        <v>3735</v>
      </c>
      <c r="E2071" s="20" t="s">
        <v>3756</v>
      </c>
      <c r="F2071" s="20" t="s">
        <v>3426</v>
      </c>
      <c r="K2071" s="20" t="s">
        <v>2898</v>
      </c>
      <c r="L2071" s="20" t="s">
        <v>6663</v>
      </c>
      <c r="N2071" s="12">
        <f t="shared" si="206"/>
        <v>80.50</v>
      </c>
      <c r="O2071" s="12">
        <f t="shared" si="207"/>
        <v>2.6833333333333331</v>
      </c>
      <c r="P2071" s="26">
        <v>60</v>
      </c>
      <c r="Q2071" s="30">
        <f t="shared" si="208"/>
        <v>12</v>
      </c>
      <c r="R2071" s="3">
        <f t="shared" si="209"/>
        <v>26</v>
      </c>
      <c r="S2071" s="3">
        <f t="shared" si="210"/>
        <v>26</v>
      </c>
      <c r="T2071" s="3">
        <f t="shared" si="211"/>
        <v>0</v>
      </c>
      <c r="U2071" s="29">
        <v>5</v>
      </c>
      <c r="V2071" s="10">
        <v>3</v>
      </c>
      <c r="W2071" s="32">
        <v>10</v>
      </c>
      <c r="X2071" s="29">
        <v>18</v>
      </c>
      <c r="Y2071" s="32">
        <v>5</v>
      </c>
      <c r="Z2071" s="32">
        <v>12</v>
      </c>
      <c r="AA2071" s="32">
        <v>9</v>
      </c>
      <c r="AB2071" s="34">
        <v>0</v>
      </c>
      <c r="AC2071" s="34">
        <v>0</v>
      </c>
      <c r="AD2071" s="34">
        <v>0</v>
      </c>
    </row>
    <row r="2072" spans="1:30" ht="12.75">
      <c r="A2072" s="11">
        <v>1160520</v>
      </c>
      <c r="B2072" s="20" t="s">
        <v>872</v>
      </c>
      <c r="C2072" s="20" t="s">
        <v>6087</v>
      </c>
      <c r="D2072" s="20" t="s">
        <v>3735</v>
      </c>
      <c r="E2072" s="20" t="s">
        <v>3756</v>
      </c>
      <c r="F2072" s="20" t="s">
        <v>3426</v>
      </c>
      <c r="G2072" s="48" t="s">
        <v>8234</v>
      </c>
      <c r="J2072" s="20" t="s">
        <v>1586</v>
      </c>
      <c r="K2072" s="20" t="s">
        <v>2797</v>
      </c>
      <c r="L2072" s="20" t="s">
        <v>8180</v>
      </c>
      <c r="N2072" s="12">
        <f t="shared" si="206"/>
        <v>74.25</v>
      </c>
      <c r="O2072" s="12">
        <f t="shared" si="207"/>
        <v>2.70</v>
      </c>
      <c r="P2072" s="26">
        <v>55</v>
      </c>
      <c r="Q2072" s="30">
        <f t="shared" si="208"/>
        <v>11</v>
      </c>
      <c r="R2072" s="3">
        <f t="shared" si="209"/>
        <v>24</v>
      </c>
      <c r="S2072" s="3">
        <f t="shared" si="210"/>
        <v>24</v>
      </c>
      <c r="T2072" s="3">
        <f t="shared" si="211"/>
        <v>0</v>
      </c>
      <c r="U2072" s="29">
        <v>4</v>
      </c>
      <c r="V2072" s="10">
        <v>4</v>
      </c>
      <c r="W2072" s="32">
        <v>9</v>
      </c>
      <c r="X2072" s="29">
        <v>12</v>
      </c>
      <c r="Y2072" s="32">
        <v>5</v>
      </c>
      <c r="Z2072" s="32">
        <v>11</v>
      </c>
      <c r="AA2072" s="32">
        <v>8</v>
      </c>
      <c r="AB2072" s="34">
        <v>0</v>
      </c>
      <c r="AC2072" s="34">
        <v>0</v>
      </c>
      <c r="AD2072" s="34">
        <v>0</v>
      </c>
    </row>
    <row r="2073" spans="1:30" ht="12.75">
      <c r="A2073" s="11">
        <v>325017</v>
      </c>
      <c r="B2073" s="20" t="s">
        <v>872</v>
      </c>
      <c r="C2073" s="20" t="s">
        <v>7553</v>
      </c>
      <c r="D2073" s="20" t="s">
        <v>3735</v>
      </c>
      <c r="E2073" s="20" t="s">
        <v>3756</v>
      </c>
      <c r="F2073" s="20" t="s">
        <v>3426</v>
      </c>
      <c r="G2073" s="48" t="s">
        <v>8256</v>
      </c>
      <c r="J2073" s="20" t="s">
        <v>7812</v>
      </c>
      <c r="K2073" s="20" t="s">
        <v>2797</v>
      </c>
      <c r="L2073" s="20" t="s">
        <v>8154</v>
      </c>
      <c r="N2073" s="12">
        <f t="shared" si="206"/>
        <v>71.25</v>
      </c>
      <c r="O2073" s="12">
        <f t="shared" si="207"/>
        <v>2.375</v>
      </c>
      <c r="P2073" s="26">
        <v>60</v>
      </c>
      <c r="Q2073" s="30">
        <f t="shared" si="208"/>
        <v>11</v>
      </c>
      <c r="R2073" s="3">
        <f t="shared" si="209"/>
        <v>23</v>
      </c>
      <c r="S2073" s="3">
        <f t="shared" si="210"/>
        <v>23</v>
      </c>
      <c r="T2073" s="3">
        <f t="shared" si="211"/>
        <v>0</v>
      </c>
      <c r="U2073" s="29">
        <v>4</v>
      </c>
      <c r="V2073" s="10">
        <v>3</v>
      </c>
      <c r="W2073" s="32">
        <v>9</v>
      </c>
      <c r="X2073" s="29">
        <v>14</v>
      </c>
      <c r="Y2073" s="32">
        <v>4</v>
      </c>
      <c r="Z2073" s="32">
        <v>11</v>
      </c>
      <c r="AA2073" s="32">
        <v>8</v>
      </c>
      <c r="AB2073" s="34">
        <v>0</v>
      </c>
      <c r="AC2073" s="34">
        <v>0</v>
      </c>
      <c r="AD2073" s="34">
        <v>0</v>
      </c>
    </row>
    <row r="2074" spans="1:30" ht="12.75">
      <c r="A2074" s="11">
        <v>251258</v>
      </c>
      <c r="B2074" s="20" t="s">
        <v>872</v>
      </c>
      <c r="C2074" s="20" t="s">
        <v>7552</v>
      </c>
      <c r="D2074" s="20" t="s">
        <v>3735</v>
      </c>
      <c r="E2074" s="20" t="s">
        <v>3756</v>
      </c>
      <c r="F2074" s="20" t="s">
        <v>3426</v>
      </c>
      <c r="G2074" s="48" t="s">
        <v>8213</v>
      </c>
      <c r="J2074" s="20" t="s">
        <v>7812</v>
      </c>
      <c r="K2074" s="20" t="s">
        <v>2797</v>
      </c>
      <c r="L2074" s="20" t="s">
        <v>8154</v>
      </c>
      <c r="N2074" s="12">
        <f t="shared" si="206"/>
        <v>71.25</v>
      </c>
      <c r="O2074" s="12">
        <f t="shared" si="207"/>
        <v>2.375</v>
      </c>
      <c r="P2074" s="26">
        <v>60</v>
      </c>
      <c r="Q2074" s="30">
        <f t="shared" si="208"/>
        <v>11</v>
      </c>
      <c r="R2074" s="3">
        <f t="shared" si="209"/>
        <v>23</v>
      </c>
      <c r="S2074" s="3">
        <f t="shared" si="210"/>
        <v>23</v>
      </c>
      <c r="T2074" s="3">
        <f t="shared" si="211"/>
        <v>0</v>
      </c>
      <c r="U2074" s="29">
        <v>4</v>
      </c>
      <c r="V2074" s="10">
        <v>3</v>
      </c>
      <c r="W2074" s="32">
        <v>9</v>
      </c>
      <c r="X2074" s="29">
        <v>14</v>
      </c>
      <c r="Y2074" s="32">
        <v>4</v>
      </c>
      <c r="Z2074" s="32">
        <v>11</v>
      </c>
      <c r="AA2074" s="32">
        <v>8</v>
      </c>
      <c r="AB2074" s="34">
        <v>0</v>
      </c>
      <c r="AC2074" s="34">
        <v>0</v>
      </c>
      <c r="AD2074" s="34">
        <v>0</v>
      </c>
    </row>
    <row r="2075" spans="1:30" ht="12.75">
      <c r="A2075" s="11">
        <v>1812500</v>
      </c>
      <c r="B2075" s="20" t="s">
        <v>874</v>
      </c>
      <c r="C2075" s="20" t="s">
        <v>7677</v>
      </c>
      <c r="D2075" s="20" t="s">
        <v>3735</v>
      </c>
      <c r="E2075" s="20" t="s">
        <v>3756</v>
      </c>
      <c r="F2075" s="20" t="s">
        <v>3426</v>
      </c>
      <c r="K2075" s="20" t="s">
        <v>2797</v>
      </c>
      <c r="L2075" s="20" t="s">
        <v>1812</v>
      </c>
      <c r="N2075" s="12">
        <f t="shared" si="206"/>
        <v>62.50</v>
      </c>
      <c r="O2075" s="12">
        <f t="shared" si="207"/>
        <v>3.125</v>
      </c>
      <c r="P2075" s="26">
        <v>40</v>
      </c>
      <c r="Q2075" s="30">
        <f t="shared" si="208"/>
        <v>9</v>
      </c>
      <c r="R2075" s="3">
        <f t="shared" si="209"/>
        <v>19</v>
      </c>
      <c r="S2075" s="3">
        <f t="shared" si="210"/>
        <v>19</v>
      </c>
      <c r="T2075" s="3">
        <f t="shared" si="211"/>
        <v>0</v>
      </c>
      <c r="U2075" s="29">
        <v>3</v>
      </c>
      <c r="V2075" s="10">
        <v>5</v>
      </c>
      <c r="W2075" s="32">
        <v>7</v>
      </c>
      <c r="X2075" s="29">
        <v>13</v>
      </c>
      <c r="Y2075" s="32">
        <v>4</v>
      </c>
      <c r="Z2075" s="32">
        <v>9</v>
      </c>
      <c r="AA2075" s="32">
        <v>6</v>
      </c>
      <c r="AB2075" s="34">
        <v>0</v>
      </c>
      <c r="AC2075" s="34">
        <v>0</v>
      </c>
      <c r="AD2075" s="34">
        <v>0</v>
      </c>
    </row>
    <row r="2076" spans="1:30" ht="12.75">
      <c r="A2076" s="11">
        <v>38178</v>
      </c>
      <c r="B2076" s="20" t="s">
        <v>872</v>
      </c>
      <c r="D2076" s="20" t="s">
        <v>3735</v>
      </c>
      <c r="E2076" s="20" t="s">
        <v>3756</v>
      </c>
      <c r="F2076" s="20" t="s">
        <v>3426</v>
      </c>
      <c r="G2076" s="48" t="s">
        <v>8302</v>
      </c>
      <c r="K2076" s="20" t="s">
        <v>2797</v>
      </c>
      <c r="L2076" s="20" t="s">
        <v>4980</v>
      </c>
      <c r="N2076" s="12">
        <f t="shared" si="206"/>
        <v>61.75</v>
      </c>
      <c r="O2076" s="12">
        <f t="shared" si="207"/>
        <v>2.6847826086956523</v>
      </c>
      <c r="P2076" s="26">
        <v>46</v>
      </c>
      <c r="Q2076" s="30">
        <f t="shared" si="208"/>
        <v>9</v>
      </c>
      <c r="R2076" s="3">
        <f t="shared" si="209"/>
        <v>20</v>
      </c>
      <c r="S2076" s="3">
        <f t="shared" si="210"/>
        <v>20</v>
      </c>
      <c r="T2076" s="3">
        <f t="shared" si="211"/>
        <v>0</v>
      </c>
      <c r="U2076" s="29">
        <v>4</v>
      </c>
      <c r="V2076" s="10">
        <v>4</v>
      </c>
      <c r="W2076" s="32">
        <v>7</v>
      </c>
      <c r="X2076" s="29">
        <v>4</v>
      </c>
      <c r="Y2076" s="32">
        <v>4</v>
      </c>
      <c r="Z2076" s="32">
        <v>9</v>
      </c>
      <c r="AA2076" s="32">
        <v>7</v>
      </c>
      <c r="AB2076" s="34">
        <v>0</v>
      </c>
      <c r="AC2076" s="34">
        <v>0</v>
      </c>
      <c r="AD2076" s="34">
        <v>0</v>
      </c>
    </row>
    <row r="2077" spans="1:30" ht="12.75">
      <c r="A2077" s="11">
        <v>15000</v>
      </c>
      <c r="B2077" s="20" t="s">
        <v>870</v>
      </c>
      <c r="C2077" s="20" t="s">
        <v>1136</v>
      </c>
      <c r="D2077" s="20" t="s">
        <v>3735</v>
      </c>
      <c r="E2077" s="20" t="s">
        <v>3756</v>
      </c>
      <c r="F2077" s="20" t="s">
        <v>3426</v>
      </c>
      <c r="K2077" s="20" t="s">
        <v>2797</v>
      </c>
      <c r="L2077" s="20" t="s">
        <v>1096</v>
      </c>
      <c r="N2077" s="12">
        <f t="shared" si="206"/>
        <v>59.50</v>
      </c>
      <c r="O2077" s="12">
        <f t="shared" si="207"/>
        <v>1.5866666666666667</v>
      </c>
      <c r="P2077" s="26">
        <v>75</v>
      </c>
      <c r="Q2077" s="30">
        <f t="shared" si="208"/>
        <v>9</v>
      </c>
      <c r="R2077" s="3">
        <f t="shared" si="209"/>
        <v>19</v>
      </c>
      <c r="S2077" s="3">
        <f t="shared" si="210"/>
        <v>19</v>
      </c>
      <c r="T2077" s="3">
        <f t="shared" si="211"/>
        <v>0</v>
      </c>
      <c r="U2077" s="29">
        <v>4</v>
      </c>
      <c r="V2077" s="10">
        <v>3</v>
      </c>
      <c r="W2077" s="32">
        <v>7</v>
      </c>
      <c r="X2077" s="29">
        <v>9</v>
      </c>
      <c r="Y2077" s="32">
        <v>3</v>
      </c>
      <c r="Z2077" s="32">
        <v>9</v>
      </c>
      <c r="AA2077" s="32">
        <v>7</v>
      </c>
      <c r="AB2077" s="34">
        <v>0</v>
      </c>
      <c r="AC2077" s="34">
        <v>0</v>
      </c>
      <c r="AD2077" s="34">
        <v>0</v>
      </c>
    </row>
    <row r="2078" spans="1:30" ht="12.75">
      <c r="A2078" s="11">
        <v>250000</v>
      </c>
      <c r="D2078" s="20" t="s">
        <v>3735</v>
      </c>
      <c r="E2078" s="20" t="s">
        <v>3756</v>
      </c>
      <c r="F2078" s="20" t="s">
        <v>3426</v>
      </c>
      <c r="K2078" s="20" t="s">
        <v>2797</v>
      </c>
      <c r="L2078" s="20" t="s">
        <v>7541</v>
      </c>
      <c r="N2078" s="12">
        <f t="shared" si="206"/>
        <v>58.75</v>
      </c>
      <c r="O2078" s="12">
        <f t="shared" si="207"/>
        <v>2.9375</v>
      </c>
      <c r="P2078" s="26">
        <v>40</v>
      </c>
      <c r="Q2078" s="30">
        <f t="shared" si="208"/>
        <v>8</v>
      </c>
      <c r="R2078" s="3">
        <f t="shared" si="209"/>
        <v>18</v>
      </c>
      <c r="S2078" s="3">
        <f t="shared" si="210"/>
        <v>18</v>
      </c>
      <c r="T2078" s="3">
        <f t="shared" si="211"/>
        <v>0</v>
      </c>
      <c r="U2078" s="29">
        <v>3</v>
      </c>
      <c r="V2078" s="10">
        <v>5</v>
      </c>
      <c r="W2078" s="32">
        <v>6</v>
      </c>
      <c r="X2078" s="29">
        <v>11</v>
      </c>
      <c r="Y2078" s="32">
        <v>4</v>
      </c>
      <c r="Z2078" s="32">
        <v>8</v>
      </c>
      <c r="AA2078" s="32">
        <v>6</v>
      </c>
      <c r="AB2078" s="34">
        <v>0</v>
      </c>
      <c r="AC2078" s="34">
        <v>0</v>
      </c>
      <c r="AD2078" s="34">
        <v>0</v>
      </c>
    </row>
    <row r="2079" spans="1:30" ht="12.75">
      <c r="A2079" s="11">
        <v>459303</v>
      </c>
      <c r="B2079" s="20" t="s">
        <v>870</v>
      </c>
      <c r="C2079" s="20" t="s">
        <v>3086</v>
      </c>
      <c r="D2079" s="20" t="s">
        <v>3735</v>
      </c>
      <c r="E2079" s="20" t="s">
        <v>3756</v>
      </c>
      <c r="F2079" s="20" t="s">
        <v>3426</v>
      </c>
      <c r="K2079" s="20" t="s">
        <v>2797</v>
      </c>
      <c r="L2079" s="20" t="s">
        <v>3106</v>
      </c>
      <c r="N2079" s="12">
        <f t="shared" si="206"/>
        <v>58.75</v>
      </c>
      <c r="O2079" s="12">
        <f t="shared" si="207"/>
        <v>2.9375</v>
      </c>
      <c r="P2079" s="26">
        <v>40</v>
      </c>
      <c r="Q2079" s="30">
        <f t="shared" si="208"/>
        <v>8</v>
      </c>
      <c r="R2079" s="3">
        <f t="shared" si="209"/>
        <v>18</v>
      </c>
      <c r="S2079" s="3">
        <f t="shared" si="210"/>
        <v>18</v>
      </c>
      <c r="T2079" s="3">
        <f t="shared" si="211"/>
        <v>0</v>
      </c>
      <c r="U2079" s="29">
        <v>3</v>
      </c>
      <c r="V2079" s="10">
        <v>5</v>
      </c>
      <c r="W2079" s="32">
        <v>6</v>
      </c>
      <c r="X2079" s="29">
        <v>11</v>
      </c>
      <c r="Y2079" s="32">
        <v>4</v>
      </c>
      <c r="Z2079" s="32">
        <v>8</v>
      </c>
      <c r="AA2079" s="32">
        <v>6</v>
      </c>
      <c r="AB2079" s="34">
        <v>0</v>
      </c>
      <c r="AC2079" s="34">
        <v>0</v>
      </c>
      <c r="AD2079" s="34">
        <v>0</v>
      </c>
    </row>
    <row r="2080" spans="1:30" ht="12.75">
      <c r="A2080" s="11">
        <v>2625</v>
      </c>
      <c r="B2080" s="20" t="s">
        <v>870</v>
      </c>
      <c r="C2080" s="20" t="s">
        <v>1965</v>
      </c>
      <c r="D2080" s="20" t="s">
        <v>3735</v>
      </c>
      <c r="E2080" s="20" t="s">
        <v>3756</v>
      </c>
      <c r="F2080" s="20" t="s">
        <v>3426</v>
      </c>
      <c r="K2080" s="20" t="s">
        <v>2797</v>
      </c>
      <c r="L2080" s="20" t="s">
        <v>1974</v>
      </c>
      <c r="N2080" s="12">
        <f t="shared" si="206"/>
        <v>58.75</v>
      </c>
      <c r="O2080" s="12">
        <f t="shared" si="207"/>
        <v>2.9375</v>
      </c>
      <c r="P2080" s="26">
        <v>40</v>
      </c>
      <c r="Q2080" s="30">
        <f t="shared" si="208"/>
        <v>8</v>
      </c>
      <c r="R2080" s="3">
        <f t="shared" si="209"/>
        <v>18</v>
      </c>
      <c r="S2080" s="3">
        <f t="shared" si="210"/>
        <v>18</v>
      </c>
      <c r="T2080" s="3">
        <f t="shared" si="211"/>
        <v>0</v>
      </c>
      <c r="U2080" s="29">
        <v>3</v>
      </c>
      <c r="V2080" s="10">
        <v>5</v>
      </c>
      <c r="W2080" s="32">
        <v>6</v>
      </c>
      <c r="X2080" s="29">
        <v>11</v>
      </c>
      <c r="Y2080" s="32">
        <v>4</v>
      </c>
      <c r="Z2080" s="32">
        <v>8</v>
      </c>
      <c r="AA2080" s="32">
        <v>6</v>
      </c>
      <c r="AB2080" s="34">
        <v>0</v>
      </c>
      <c r="AC2080" s="34">
        <v>0</v>
      </c>
      <c r="AD2080" s="34">
        <v>0</v>
      </c>
    </row>
    <row r="2081" spans="1:30" ht="12.75">
      <c r="A2081" s="11">
        <v>5258</v>
      </c>
      <c r="B2081" s="20" t="s">
        <v>872</v>
      </c>
      <c r="D2081" s="20" t="s">
        <v>3735</v>
      </c>
      <c r="E2081" s="20" t="s">
        <v>3756</v>
      </c>
      <c r="F2081" s="20" t="s">
        <v>3426</v>
      </c>
      <c r="J2081" s="20" t="s">
        <v>7812</v>
      </c>
      <c r="K2081" s="20" t="s">
        <v>2797</v>
      </c>
      <c r="L2081" s="20" t="s">
        <v>4980</v>
      </c>
      <c r="N2081" s="12">
        <f t="shared" si="206"/>
        <v>58</v>
      </c>
      <c r="O2081" s="12">
        <f t="shared" si="207"/>
        <v>2.90</v>
      </c>
      <c r="P2081" s="26">
        <v>40</v>
      </c>
      <c r="Q2081" s="30">
        <f t="shared" si="208"/>
        <v>8</v>
      </c>
      <c r="R2081" s="3">
        <f t="shared" si="209"/>
        <v>18</v>
      </c>
      <c r="S2081" s="3">
        <f t="shared" si="210"/>
        <v>18</v>
      </c>
      <c r="T2081" s="3">
        <f t="shared" si="211"/>
        <v>0</v>
      </c>
      <c r="U2081" s="29">
        <v>3</v>
      </c>
      <c r="V2081" s="10">
        <v>4</v>
      </c>
      <c r="W2081" s="32">
        <v>6</v>
      </c>
      <c r="X2081" s="29">
        <v>14</v>
      </c>
      <c r="Y2081" s="32">
        <v>4</v>
      </c>
      <c r="Z2081" s="32">
        <v>8</v>
      </c>
      <c r="AA2081" s="32">
        <v>6</v>
      </c>
      <c r="AB2081" s="34">
        <v>0</v>
      </c>
      <c r="AC2081" s="34">
        <v>0</v>
      </c>
      <c r="AD2081" s="34">
        <v>0</v>
      </c>
    </row>
    <row r="2082" spans="1:30" ht="12.75">
      <c r="A2082" s="11">
        <v>10000</v>
      </c>
      <c r="B2082" s="20" t="s">
        <v>870</v>
      </c>
      <c r="C2082" s="20" t="s">
        <v>585</v>
      </c>
      <c r="D2082" s="20" t="s">
        <v>3735</v>
      </c>
      <c r="E2082" s="20" t="s">
        <v>3756</v>
      </c>
      <c r="F2082" s="20" t="s">
        <v>3426</v>
      </c>
      <c r="K2082" s="20" t="s">
        <v>2895</v>
      </c>
      <c r="L2082" s="20" t="s">
        <v>3339</v>
      </c>
      <c r="N2082" s="12">
        <f t="shared" si="206"/>
        <v>53.50</v>
      </c>
      <c r="O2082" s="12">
        <f t="shared" si="207"/>
        <v>1.4266666666666668</v>
      </c>
      <c r="P2082" s="26">
        <v>75</v>
      </c>
      <c r="Q2082" s="30">
        <f t="shared" si="208"/>
        <v>7</v>
      </c>
      <c r="R2082" s="3">
        <f t="shared" si="209"/>
        <v>16</v>
      </c>
      <c r="S2082" s="3">
        <f t="shared" si="210"/>
        <v>16</v>
      </c>
      <c r="T2082" s="3">
        <f t="shared" si="211"/>
        <v>0</v>
      </c>
      <c r="U2082" s="29">
        <v>4</v>
      </c>
      <c r="V2082" s="10">
        <v>3</v>
      </c>
      <c r="W2082" s="32">
        <v>7</v>
      </c>
      <c r="X2082" s="29">
        <v>9</v>
      </c>
      <c r="Y2082" s="32">
        <v>3</v>
      </c>
      <c r="Z2082" s="32">
        <v>7</v>
      </c>
      <c r="AA2082" s="32">
        <v>6</v>
      </c>
      <c r="AB2082" s="34">
        <v>0</v>
      </c>
      <c r="AC2082" s="34">
        <v>0</v>
      </c>
      <c r="AD2082" s="34">
        <v>0</v>
      </c>
    </row>
    <row r="2083" spans="1:30" ht="12.75">
      <c r="A2083" s="11">
        <v>312500</v>
      </c>
      <c r="B2083" s="20" t="s">
        <v>870</v>
      </c>
      <c r="C2083" s="20" t="s">
        <v>585</v>
      </c>
      <c r="D2083" s="20" t="s">
        <v>3735</v>
      </c>
      <c r="E2083" s="20" t="s">
        <v>3756</v>
      </c>
      <c r="F2083" s="20" t="s">
        <v>3426</v>
      </c>
      <c r="K2083" s="20" t="s">
        <v>2895</v>
      </c>
      <c r="L2083" s="20" t="s">
        <v>565</v>
      </c>
      <c r="N2083" s="12">
        <f t="shared" si="206"/>
        <v>53.50</v>
      </c>
      <c r="O2083" s="12">
        <f t="shared" si="207"/>
        <v>1.4266666666666668</v>
      </c>
      <c r="P2083" s="26">
        <v>75</v>
      </c>
      <c r="Q2083" s="30">
        <f t="shared" si="208"/>
        <v>7</v>
      </c>
      <c r="R2083" s="3">
        <f t="shared" si="209"/>
        <v>16</v>
      </c>
      <c r="S2083" s="3">
        <f t="shared" si="210"/>
        <v>16</v>
      </c>
      <c r="T2083" s="3">
        <f t="shared" si="211"/>
        <v>0</v>
      </c>
      <c r="U2083" s="29">
        <v>4</v>
      </c>
      <c r="V2083" s="10">
        <v>3</v>
      </c>
      <c r="W2083" s="32">
        <v>7</v>
      </c>
      <c r="X2083" s="29">
        <v>9</v>
      </c>
      <c r="Y2083" s="32">
        <v>3</v>
      </c>
      <c r="Z2083" s="32">
        <v>7</v>
      </c>
      <c r="AA2083" s="32">
        <v>6</v>
      </c>
      <c r="AB2083" s="34">
        <v>0</v>
      </c>
      <c r="AC2083" s="34">
        <v>0</v>
      </c>
      <c r="AD2083" s="34">
        <v>0</v>
      </c>
    </row>
    <row r="2084" spans="1:30" ht="12.75">
      <c r="A2084" s="11">
        <v>10000</v>
      </c>
      <c r="B2084" s="20" t="s">
        <v>870</v>
      </c>
      <c r="C2084" s="20" t="s">
        <v>585</v>
      </c>
      <c r="D2084" s="20" t="s">
        <v>3735</v>
      </c>
      <c r="E2084" s="20" t="s">
        <v>3756</v>
      </c>
      <c r="F2084" s="20" t="s">
        <v>3426</v>
      </c>
      <c r="K2084" s="20" t="s">
        <v>2895</v>
      </c>
      <c r="L2084" s="20" t="s">
        <v>3382</v>
      </c>
      <c r="N2084" s="12">
        <f t="shared" si="212" ref="N2084:N2147">2*S2084+2*T2084+U2084+1.5*V2084+1.25*W2084+0.25*X2084+2</f>
        <v>53.50</v>
      </c>
      <c r="O2084" s="12">
        <f t="shared" si="207"/>
        <v>1.4266666666666668</v>
      </c>
      <c r="P2084" s="26">
        <v>75</v>
      </c>
      <c r="Q2084" s="30">
        <f t="shared" si="208"/>
        <v>7</v>
      </c>
      <c r="R2084" s="3">
        <f t="shared" si="209"/>
        <v>16</v>
      </c>
      <c r="S2084" s="3">
        <f t="shared" si="210"/>
        <v>16</v>
      </c>
      <c r="T2084" s="3">
        <f t="shared" si="211"/>
        <v>0</v>
      </c>
      <c r="U2084" s="29">
        <v>4</v>
      </c>
      <c r="V2084" s="10">
        <v>3</v>
      </c>
      <c r="W2084" s="32">
        <v>7</v>
      </c>
      <c r="X2084" s="29">
        <v>9</v>
      </c>
      <c r="Y2084" s="32">
        <v>3</v>
      </c>
      <c r="Z2084" s="32">
        <v>7</v>
      </c>
      <c r="AA2084" s="32">
        <v>6</v>
      </c>
      <c r="AB2084" s="34">
        <v>0</v>
      </c>
      <c r="AC2084" s="34">
        <v>0</v>
      </c>
      <c r="AD2084" s="34">
        <v>0</v>
      </c>
    </row>
    <row r="2085" spans="1:30" ht="12.75">
      <c r="A2085" s="11">
        <v>10000</v>
      </c>
      <c r="B2085" s="20" t="s">
        <v>870</v>
      </c>
      <c r="C2085" s="20" t="s">
        <v>585</v>
      </c>
      <c r="D2085" s="20" t="s">
        <v>3735</v>
      </c>
      <c r="E2085" s="20" t="s">
        <v>3756</v>
      </c>
      <c r="F2085" s="20" t="s">
        <v>3426</v>
      </c>
      <c r="K2085" s="20" t="s">
        <v>2895</v>
      </c>
      <c r="L2085" s="20" t="s">
        <v>3384</v>
      </c>
      <c r="N2085" s="12">
        <f t="shared" si="212"/>
        <v>53.50</v>
      </c>
      <c r="O2085" s="12">
        <f t="shared" si="207"/>
        <v>1.4266666666666668</v>
      </c>
      <c r="P2085" s="26">
        <v>75</v>
      </c>
      <c r="Q2085" s="30">
        <f t="shared" si="208"/>
        <v>7</v>
      </c>
      <c r="R2085" s="3">
        <f t="shared" si="209"/>
        <v>16</v>
      </c>
      <c r="S2085" s="3">
        <f t="shared" si="210"/>
        <v>16</v>
      </c>
      <c r="T2085" s="3">
        <f t="shared" si="211"/>
        <v>0</v>
      </c>
      <c r="U2085" s="29">
        <v>4</v>
      </c>
      <c r="V2085" s="10">
        <v>3</v>
      </c>
      <c r="W2085" s="32">
        <v>7</v>
      </c>
      <c r="X2085" s="29">
        <v>9</v>
      </c>
      <c r="Y2085" s="32">
        <v>3</v>
      </c>
      <c r="Z2085" s="32">
        <v>7</v>
      </c>
      <c r="AA2085" s="32">
        <v>6</v>
      </c>
      <c r="AB2085" s="34">
        <v>0</v>
      </c>
      <c r="AC2085" s="34">
        <v>0</v>
      </c>
      <c r="AD2085" s="34">
        <v>0</v>
      </c>
    </row>
    <row r="2086" spans="1:30" ht="12.75">
      <c r="A2086" s="11">
        <v>10000</v>
      </c>
      <c r="B2086" s="20" t="s">
        <v>870</v>
      </c>
      <c r="C2086" s="20" t="s">
        <v>585</v>
      </c>
      <c r="D2086" s="20" t="s">
        <v>3735</v>
      </c>
      <c r="E2086" s="20" t="s">
        <v>3756</v>
      </c>
      <c r="F2086" s="20" t="s">
        <v>3426</v>
      </c>
      <c r="K2086" s="20" t="s">
        <v>2895</v>
      </c>
      <c r="L2086" s="20" t="s">
        <v>3383</v>
      </c>
      <c r="N2086" s="12">
        <f t="shared" si="212"/>
        <v>53.50</v>
      </c>
      <c r="O2086" s="12">
        <f t="shared" si="207"/>
        <v>1.4266666666666668</v>
      </c>
      <c r="P2086" s="26">
        <v>75</v>
      </c>
      <c r="Q2086" s="30">
        <f t="shared" si="208"/>
        <v>7</v>
      </c>
      <c r="R2086" s="3">
        <f t="shared" si="209"/>
        <v>16</v>
      </c>
      <c r="S2086" s="3">
        <f t="shared" si="210"/>
        <v>16</v>
      </c>
      <c r="T2086" s="3">
        <f t="shared" si="211"/>
        <v>0</v>
      </c>
      <c r="U2086" s="29">
        <v>4</v>
      </c>
      <c r="V2086" s="10">
        <v>3</v>
      </c>
      <c r="W2086" s="32">
        <v>7</v>
      </c>
      <c r="X2086" s="29">
        <v>9</v>
      </c>
      <c r="Y2086" s="32">
        <v>3</v>
      </c>
      <c r="Z2086" s="32">
        <v>7</v>
      </c>
      <c r="AA2086" s="32">
        <v>6</v>
      </c>
      <c r="AB2086" s="34">
        <v>0</v>
      </c>
      <c r="AC2086" s="34">
        <v>0</v>
      </c>
      <c r="AD2086" s="34">
        <v>0</v>
      </c>
    </row>
    <row r="2087" spans="1:30" ht="12.75">
      <c r="A2087" s="11">
        <v>450000</v>
      </c>
      <c r="B2087" s="20" t="s">
        <v>868</v>
      </c>
      <c r="C2087" s="20" t="s">
        <v>7773</v>
      </c>
      <c r="D2087" s="20" t="s">
        <v>3736</v>
      </c>
      <c r="E2087" s="20" t="s">
        <v>3757</v>
      </c>
      <c r="F2087" s="20" t="s">
        <v>3426</v>
      </c>
      <c r="K2087" s="20" t="s">
        <v>2867</v>
      </c>
      <c r="L2087" s="20" t="s">
        <v>6061</v>
      </c>
      <c r="N2087" s="12">
        <f t="shared" si="212"/>
        <v>69.25</v>
      </c>
      <c r="O2087" s="12">
        <f t="shared" si="207"/>
        <v>1.8466666666666667</v>
      </c>
      <c r="P2087" s="26">
        <v>75</v>
      </c>
      <c r="Q2087" s="30">
        <f t="shared" si="208"/>
        <v>18</v>
      </c>
      <c r="R2087" s="3">
        <f t="shared" si="209"/>
        <v>18</v>
      </c>
      <c r="S2087" s="3">
        <f t="shared" si="210"/>
        <v>18</v>
      </c>
      <c r="T2087" s="3">
        <f t="shared" si="211"/>
        <v>0</v>
      </c>
      <c r="U2087" s="29">
        <v>11</v>
      </c>
      <c r="V2087" s="10">
        <v>3</v>
      </c>
      <c r="W2087" s="32">
        <v>10</v>
      </c>
      <c r="X2087" s="29">
        <v>13</v>
      </c>
      <c r="Y2087" s="32">
        <v>0</v>
      </c>
      <c r="Z2087" s="32">
        <v>0</v>
      </c>
      <c r="AA2087" s="32">
        <v>18</v>
      </c>
      <c r="AB2087" s="34">
        <v>0</v>
      </c>
      <c r="AC2087" s="34">
        <v>0</v>
      </c>
      <c r="AD2087" s="34">
        <v>0</v>
      </c>
    </row>
    <row r="2088" spans="2:30" ht="12.75">
      <c r="B2088" s="20" t="s">
        <v>872</v>
      </c>
      <c r="C2088" s="20" t="s">
        <v>6087</v>
      </c>
      <c r="D2088" s="20" t="s">
        <v>3736</v>
      </c>
      <c r="E2088" s="20" t="s">
        <v>3757</v>
      </c>
      <c r="F2088" s="20" t="s">
        <v>3426</v>
      </c>
      <c r="G2088" s="48" t="s">
        <v>8206</v>
      </c>
      <c r="J2088" s="20" t="s">
        <v>1586</v>
      </c>
      <c r="K2088" s="20" t="s">
        <v>2897</v>
      </c>
      <c r="L2088" s="20" t="s">
        <v>8181</v>
      </c>
      <c r="N2088" s="12">
        <f t="shared" si="212"/>
        <v>82.75</v>
      </c>
      <c r="O2088" s="12">
        <f t="shared" si="207"/>
        <v>1.9022988505747127</v>
      </c>
      <c r="P2088" s="26">
        <v>87</v>
      </c>
      <c r="Q2088" s="30">
        <f t="shared" si="208"/>
        <v>18</v>
      </c>
      <c r="R2088" s="3">
        <f t="shared" si="209"/>
        <v>25</v>
      </c>
      <c r="S2088" s="3">
        <f t="shared" si="210"/>
        <v>25</v>
      </c>
      <c r="T2088" s="3">
        <f t="shared" si="211"/>
        <v>0</v>
      </c>
      <c r="U2088" s="29">
        <v>11</v>
      </c>
      <c r="V2088" s="10">
        <v>2</v>
      </c>
      <c r="W2088" s="32">
        <v>11</v>
      </c>
      <c r="X2088" s="29">
        <v>12</v>
      </c>
      <c r="Y2088" s="32">
        <v>0</v>
      </c>
      <c r="Z2088" s="32">
        <v>7</v>
      </c>
      <c r="AA2088" s="32">
        <v>18</v>
      </c>
      <c r="AB2088" s="34">
        <v>0</v>
      </c>
      <c r="AC2088" s="34">
        <v>0</v>
      </c>
      <c r="AD2088" s="34">
        <v>0</v>
      </c>
    </row>
    <row r="2089" spans="1:30" ht="12.75">
      <c r="A2089" s="11">
        <v>4229</v>
      </c>
      <c r="B2089" s="20" t="s">
        <v>868</v>
      </c>
      <c r="C2089" s="20" t="s">
        <v>7658</v>
      </c>
      <c r="D2089" s="20" t="s">
        <v>3736</v>
      </c>
      <c r="E2089" s="20" t="s">
        <v>3757</v>
      </c>
      <c r="F2089" s="20" t="s">
        <v>3426</v>
      </c>
      <c r="K2089" s="20" t="s">
        <v>2867</v>
      </c>
      <c r="L2089" s="20" t="s">
        <v>5684</v>
      </c>
      <c r="N2089" s="12">
        <f t="shared" si="212"/>
        <v>66.50</v>
      </c>
      <c r="O2089" s="12">
        <f t="shared" si="207"/>
        <v>1.7733333333333334</v>
      </c>
      <c r="P2089" s="26">
        <v>75</v>
      </c>
      <c r="Q2089" s="30">
        <f t="shared" si="208"/>
        <v>16</v>
      </c>
      <c r="R2089" s="3">
        <f t="shared" si="209"/>
        <v>16</v>
      </c>
      <c r="S2089" s="3">
        <f t="shared" si="210"/>
        <v>16</v>
      </c>
      <c r="T2089" s="3">
        <f t="shared" si="211"/>
        <v>0</v>
      </c>
      <c r="U2089" s="29">
        <v>12</v>
      </c>
      <c r="V2089" s="10">
        <v>2</v>
      </c>
      <c r="W2089" s="32">
        <v>11</v>
      </c>
      <c r="X2089" s="29">
        <v>15</v>
      </c>
      <c r="Y2089" s="32">
        <v>0</v>
      </c>
      <c r="Z2089" s="32">
        <v>0</v>
      </c>
      <c r="AA2089" s="32">
        <v>16</v>
      </c>
      <c r="AB2089" s="34">
        <v>0</v>
      </c>
      <c r="AC2089" s="34">
        <v>0</v>
      </c>
      <c r="AD2089" s="34">
        <v>0</v>
      </c>
    </row>
    <row r="2090" spans="1:30" ht="12.75">
      <c r="A2090" s="11">
        <v>437</v>
      </c>
      <c r="B2090" s="20" t="s">
        <v>868</v>
      </c>
      <c r="C2090" s="20" t="s">
        <v>7615</v>
      </c>
      <c r="D2090" s="20" t="s">
        <v>3736</v>
      </c>
      <c r="E2090" s="20" t="s">
        <v>3757</v>
      </c>
      <c r="F2090" s="20" t="s">
        <v>3426</v>
      </c>
      <c r="K2090" s="20" t="s">
        <v>2867</v>
      </c>
      <c r="L2090" s="20" t="s">
        <v>4543</v>
      </c>
      <c r="N2090" s="12">
        <f t="shared" si="212"/>
        <v>70.25</v>
      </c>
      <c r="O2090" s="12">
        <f t="shared" si="207"/>
        <v>2.81</v>
      </c>
      <c r="P2090" s="26">
        <v>50</v>
      </c>
      <c r="Q2090" s="30">
        <f t="shared" si="208"/>
        <v>15</v>
      </c>
      <c r="R2090" s="3">
        <f t="shared" si="209"/>
        <v>17</v>
      </c>
      <c r="S2090" s="3">
        <f t="shared" si="210"/>
        <v>17</v>
      </c>
      <c r="T2090" s="3">
        <f t="shared" si="211"/>
        <v>0</v>
      </c>
      <c r="U2090" s="29">
        <v>13</v>
      </c>
      <c r="V2090" s="10">
        <v>5</v>
      </c>
      <c r="W2090" s="32">
        <v>8</v>
      </c>
      <c r="X2090" s="29">
        <v>15</v>
      </c>
      <c r="Y2090" s="32">
        <v>0</v>
      </c>
      <c r="Z2090" s="32">
        <v>2</v>
      </c>
      <c r="AA2090" s="32">
        <v>15</v>
      </c>
      <c r="AB2090" s="34">
        <v>0</v>
      </c>
      <c r="AC2090" s="34">
        <v>0</v>
      </c>
      <c r="AD2090" s="34">
        <v>0</v>
      </c>
    </row>
    <row r="2091" spans="1:30" ht="12.75">
      <c r="A2091" s="11">
        <v>431</v>
      </c>
      <c r="B2091" s="20" t="s">
        <v>868</v>
      </c>
      <c r="C2091" s="20" t="s">
        <v>7670</v>
      </c>
      <c r="D2091" s="20" t="s">
        <v>3736</v>
      </c>
      <c r="E2091" s="20" t="s">
        <v>3757</v>
      </c>
      <c r="F2091" s="20" t="s">
        <v>3426</v>
      </c>
      <c r="K2091" s="20" t="s">
        <v>2913</v>
      </c>
      <c r="L2091" s="20" t="s">
        <v>5346</v>
      </c>
      <c r="N2091" s="12">
        <f t="shared" si="212"/>
        <v>85.75</v>
      </c>
      <c r="O2091" s="12">
        <f t="shared" si="207"/>
        <v>2.1437499999999998</v>
      </c>
      <c r="P2091" s="26">
        <v>80</v>
      </c>
      <c r="Q2091" s="30">
        <f t="shared" si="208"/>
        <v>15</v>
      </c>
      <c r="R2091" s="3">
        <f t="shared" si="209"/>
        <v>24</v>
      </c>
      <c r="S2091" s="3">
        <f t="shared" si="210"/>
        <v>24</v>
      </c>
      <c r="T2091" s="3">
        <f t="shared" si="211"/>
        <v>0</v>
      </c>
      <c r="U2091" s="29">
        <v>14</v>
      </c>
      <c r="V2091" s="10">
        <v>5</v>
      </c>
      <c r="W2091" s="32">
        <v>8</v>
      </c>
      <c r="X2091" s="29">
        <v>17</v>
      </c>
      <c r="Y2091" s="32">
        <v>3</v>
      </c>
      <c r="Z2091" s="32">
        <v>6</v>
      </c>
      <c r="AA2091" s="32">
        <v>15</v>
      </c>
      <c r="AB2091" s="34">
        <v>0</v>
      </c>
      <c r="AC2091" s="34">
        <v>0</v>
      </c>
      <c r="AD2091" s="34">
        <v>0</v>
      </c>
    </row>
    <row r="2092" spans="1:30" ht="12.75">
      <c r="A2092" s="11">
        <v>5625000</v>
      </c>
      <c r="B2092" s="20" t="s">
        <v>868</v>
      </c>
      <c r="C2092" s="20" t="s">
        <v>7656</v>
      </c>
      <c r="D2092" s="20" t="s">
        <v>3736</v>
      </c>
      <c r="E2092" s="20" t="s">
        <v>3757</v>
      </c>
      <c r="F2092" s="20" t="s">
        <v>3426</v>
      </c>
      <c r="K2092" s="20" t="s">
        <v>2868</v>
      </c>
      <c r="L2092" s="20" t="s">
        <v>4911</v>
      </c>
      <c r="N2092" s="12">
        <f t="shared" si="212"/>
        <v>69.50</v>
      </c>
      <c r="O2092" s="12">
        <f t="shared" si="207"/>
        <v>1.8533333333333333</v>
      </c>
      <c r="P2092" s="26">
        <v>75</v>
      </c>
      <c r="Q2092" s="30">
        <f t="shared" si="208"/>
        <v>15</v>
      </c>
      <c r="R2092" s="3">
        <f t="shared" si="209"/>
        <v>19</v>
      </c>
      <c r="S2092" s="3">
        <f t="shared" si="210"/>
        <v>19</v>
      </c>
      <c r="T2092" s="3">
        <f t="shared" si="211"/>
        <v>0</v>
      </c>
      <c r="U2092" s="29">
        <v>10</v>
      </c>
      <c r="V2092" s="10">
        <v>4</v>
      </c>
      <c r="W2092" s="32">
        <v>8</v>
      </c>
      <c r="X2092" s="29">
        <v>14</v>
      </c>
      <c r="Y2092" s="32">
        <v>0</v>
      </c>
      <c r="Z2092" s="32">
        <v>4</v>
      </c>
      <c r="AA2092" s="32">
        <v>15</v>
      </c>
      <c r="AB2092" s="34">
        <v>0</v>
      </c>
      <c r="AC2092" s="34">
        <v>0</v>
      </c>
      <c r="AD2092" s="34">
        <v>0</v>
      </c>
    </row>
    <row r="2093" spans="1:30" ht="12.75">
      <c r="A2093" s="11">
        <v>1570542</v>
      </c>
      <c r="B2093" s="20" t="s">
        <v>872</v>
      </c>
      <c r="C2093" s="20" t="s">
        <v>6087</v>
      </c>
      <c r="D2093" s="20" t="s">
        <v>3736</v>
      </c>
      <c r="E2093" s="20" t="s">
        <v>3757</v>
      </c>
      <c r="F2093" s="20" t="s">
        <v>3426</v>
      </c>
      <c r="G2093" s="48" t="s">
        <v>8234</v>
      </c>
      <c r="J2093" s="20" t="s">
        <v>1586</v>
      </c>
      <c r="K2093" s="20" t="s">
        <v>2896</v>
      </c>
      <c r="L2093" s="20" t="s">
        <v>8182</v>
      </c>
      <c r="N2093" s="12">
        <f t="shared" si="212"/>
        <v>73</v>
      </c>
      <c r="O2093" s="12">
        <f t="shared" si="207"/>
        <v>2.1159420289855073</v>
      </c>
      <c r="P2093" s="26">
        <v>69</v>
      </c>
      <c r="Q2093" s="30">
        <f t="shared" si="208"/>
        <v>15</v>
      </c>
      <c r="R2093" s="3">
        <f t="shared" si="209"/>
        <v>20</v>
      </c>
      <c r="S2093" s="3">
        <f t="shared" si="210"/>
        <v>20</v>
      </c>
      <c r="T2093" s="3">
        <f t="shared" si="211"/>
        <v>0</v>
      </c>
      <c r="U2093" s="29">
        <v>11</v>
      </c>
      <c r="V2093" s="10">
        <v>3</v>
      </c>
      <c r="W2093" s="32">
        <v>10</v>
      </c>
      <c r="X2093" s="29">
        <v>12</v>
      </c>
      <c r="Y2093" s="32">
        <v>0</v>
      </c>
      <c r="Z2093" s="32">
        <v>5</v>
      </c>
      <c r="AA2093" s="32">
        <v>15</v>
      </c>
      <c r="AB2093" s="34">
        <v>0</v>
      </c>
      <c r="AC2093" s="34">
        <v>0</v>
      </c>
      <c r="AD2093" s="34">
        <v>0</v>
      </c>
    </row>
    <row r="2094" spans="2:30" ht="12.75">
      <c r="B2094" s="20" t="s">
        <v>872</v>
      </c>
      <c r="D2094" s="20" t="s">
        <v>3736</v>
      </c>
      <c r="E2094" s="20" t="s">
        <v>3757</v>
      </c>
      <c r="F2094" s="20" t="s">
        <v>3426</v>
      </c>
      <c r="J2094" s="20" t="s">
        <v>7812</v>
      </c>
      <c r="K2094" s="20" t="s">
        <v>2867</v>
      </c>
      <c r="L2094" s="20" t="s">
        <v>197</v>
      </c>
      <c r="N2094" s="12">
        <f t="shared" si="212"/>
        <v>72.75</v>
      </c>
      <c r="O2094" s="12">
        <f t="shared" si="207"/>
        <v>1.94</v>
      </c>
      <c r="P2094" s="26">
        <v>75</v>
      </c>
      <c r="Q2094" s="30">
        <f t="shared" si="208"/>
        <v>15</v>
      </c>
      <c r="R2094" s="3">
        <f t="shared" si="209"/>
        <v>20</v>
      </c>
      <c r="S2094" s="3">
        <f t="shared" si="210"/>
        <v>20</v>
      </c>
      <c r="T2094" s="3">
        <f t="shared" si="211"/>
        <v>0</v>
      </c>
      <c r="U2094" s="29">
        <v>11</v>
      </c>
      <c r="V2094" s="10">
        <v>3</v>
      </c>
      <c r="W2094" s="32">
        <v>9</v>
      </c>
      <c r="X2094" s="29">
        <v>16</v>
      </c>
      <c r="Y2094" s="32">
        <v>0</v>
      </c>
      <c r="Z2094" s="32">
        <v>5</v>
      </c>
      <c r="AA2094" s="32">
        <v>15</v>
      </c>
      <c r="AB2094" s="34">
        <v>0</v>
      </c>
      <c r="AC2094" s="34">
        <v>0</v>
      </c>
      <c r="AD2094" s="34">
        <v>0</v>
      </c>
    </row>
    <row r="2095" spans="2:30" ht="12.75">
      <c r="B2095" s="20" t="s">
        <v>872</v>
      </c>
      <c r="D2095" s="20" t="s">
        <v>3736</v>
      </c>
      <c r="E2095" s="20" t="s">
        <v>3757</v>
      </c>
      <c r="F2095" s="20" t="s">
        <v>3426</v>
      </c>
      <c r="K2095" s="20" t="s">
        <v>2867</v>
      </c>
      <c r="L2095" s="20" t="s">
        <v>177</v>
      </c>
      <c r="N2095" s="12">
        <f t="shared" si="212"/>
        <v>72.25</v>
      </c>
      <c r="O2095" s="12">
        <f t="shared" si="207"/>
        <v>1.9266666666666668</v>
      </c>
      <c r="P2095" s="26">
        <v>75</v>
      </c>
      <c r="Q2095" s="30">
        <f t="shared" si="208"/>
        <v>15</v>
      </c>
      <c r="R2095" s="3">
        <f t="shared" si="209"/>
        <v>20</v>
      </c>
      <c r="S2095" s="3">
        <f t="shared" si="210"/>
        <v>20</v>
      </c>
      <c r="T2095" s="3">
        <f t="shared" si="211"/>
        <v>0</v>
      </c>
      <c r="U2095" s="29">
        <v>11</v>
      </c>
      <c r="V2095" s="10">
        <v>3</v>
      </c>
      <c r="W2095" s="32">
        <v>9</v>
      </c>
      <c r="X2095" s="29">
        <v>14</v>
      </c>
      <c r="Y2095" s="32">
        <v>0</v>
      </c>
      <c r="Z2095" s="32">
        <v>5</v>
      </c>
      <c r="AA2095" s="32">
        <v>15</v>
      </c>
      <c r="AB2095" s="34">
        <v>0</v>
      </c>
      <c r="AC2095" s="34">
        <v>0</v>
      </c>
      <c r="AD2095" s="34">
        <v>0</v>
      </c>
    </row>
    <row r="2096" spans="1:30" ht="12.75">
      <c r="A2096" s="11">
        <v>349404</v>
      </c>
      <c r="B2096" s="20" t="s">
        <v>872</v>
      </c>
      <c r="D2096" s="20" t="s">
        <v>3736</v>
      </c>
      <c r="E2096" s="20" t="s">
        <v>3757</v>
      </c>
      <c r="F2096" s="20" t="s">
        <v>3426</v>
      </c>
      <c r="K2096" s="20" t="s">
        <v>2867</v>
      </c>
      <c r="L2096" s="20" t="s">
        <v>178</v>
      </c>
      <c r="N2096" s="12">
        <f t="shared" si="212"/>
        <v>72.25</v>
      </c>
      <c r="O2096" s="12">
        <f t="shared" si="207"/>
        <v>1.9266666666666668</v>
      </c>
      <c r="P2096" s="26">
        <v>75</v>
      </c>
      <c r="Q2096" s="30">
        <f t="shared" si="208"/>
        <v>15</v>
      </c>
      <c r="R2096" s="3">
        <f t="shared" si="209"/>
        <v>20</v>
      </c>
      <c r="S2096" s="3">
        <f t="shared" si="210"/>
        <v>20</v>
      </c>
      <c r="T2096" s="3">
        <f t="shared" si="211"/>
        <v>0</v>
      </c>
      <c r="U2096" s="29">
        <v>11</v>
      </c>
      <c r="V2096" s="10">
        <v>3</v>
      </c>
      <c r="W2096" s="32">
        <v>9</v>
      </c>
      <c r="X2096" s="29">
        <v>14</v>
      </c>
      <c r="Y2096" s="32">
        <v>0</v>
      </c>
      <c r="Z2096" s="32">
        <v>5</v>
      </c>
      <c r="AA2096" s="32">
        <v>15</v>
      </c>
      <c r="AB2096" s="34">
        <v>0</v>
      </c>
      <c r="AC2096" s="34">
        <v>0</v>
      </c>
      <c r="AD2096" s="34">
        <v>0</v>
      </c>
    </row>
    <row r="2097" spans="1:30" ht="12.75">
      <c r="A2097" s="11">
        <v>491937</v>
      </c>
      <c r="B2097" s="20" t="s">
        <v>872</v>
      </c>
      <c r="D2097" s="20" t="s">
        <v>3736</v>
      </c>
      <c r="E2097" s="20" t="s">
        <v>3757</v>
      </c>
      <c r="F2097" s="20" t="s">
        <v>3426</v>
      </c>
      <c r="G2097" s="48" t="s">
        <v>8225</v>
      </c>
      <c r="J2097" s="20" t="s">
        <v>7812</v>
      </c>
      <c r="K2097" s="20" t="s">
        <v>2867</v>
      </c>
      <c r="L2097" s="20" t="s">
        <v>197</v>
      </c>
      <c r="N2097" s="12">
        <f t="shared" si="212"/>
        <v>72.50</v>
      </c>
      <c r="O2097" s="12">
        <f t="shared" si="207"/>
        <v>1.9333333333333334</v>
      </c>
      <c r="P2097" s="26">
        <v>75</v>
      </c>
      <c r="Q2097" s="30">
        <f t="shared" si="208"/>
        <v>15</v>
      </c>
      <c r="R2097" s="3">
        <f t="shared" si="209"/>
        <v>20</v>
      </c>
      <c r="S2097" s="3">
        <f t="shared" si="210"/>
        <v>20</v>
      </c>
      <c r="T2097" s="3">
        <f t="shared" si="211"/>
        <v>0</v>
      </c>
      <c r="U2097" s="29">
        <v>11</v>
      </c>
      <c r="V2097" s="10">
        <v>2</v>
      </c>
      <c r="W2097" s="32">
        <v>10</v>
      </c>
      <c r="X2097" s="29">
        <v>16</v>
      </c>
      <c r="Y2097" s="32">
        <v>0</v>
      </c>
      <c r="Z2097" s="32">
        <v>5</v>
      </c>
      <c r="AA2097" s="32">
        <v>15</v>
      </c>
      <c r="AB2097" s="34">
        <v>0</v>
      </c>
      <c r="AC2097" s="34">
        <v>0</v>
      </c>
      <c r="AD2097" s="34">
        <v>0</v>
      </c>
    </row>
    <row r="2098" spans="1:30" ht="12.75">
      <c r="A2098" s="11">
        <v>506622</v>
      </c>
      <c r="B2098" s="20" t="s">
        <v>872</v>
      </c>
      <c r="D2098" s="20" t="s">
        <v>3736</v>
      </c>
      <c r="E2098" s="20" t="s">
        <v>3757</v>
      </c>
      <c r="F2098" s="20" t="s">
        <v>3426</v>
      </c>
      <c r="G2098" s="48" t="s">
        <v>8225</v>
      </c>
      <c r="J2098" s="20" t="s">
        <v>7812</v>
      </c>
      <c r="K2098" s="20" t="s">
        <v>2896</v>
      </c>
      <c r="L2098" s="20" t="s">
        <v>4365</v>
      </c>
      <c r="N2098" s="12">
        <f t="shared" si="212"/>
        <v>72.50</v>
      </c>
      <c r="O2098" s="12">
        <f t="shared" si="207"/>
        <v>1.9333333333333334</v>
      </c>
      <c r="P2098" s="26">
        <v>75</v>
      </c>
      <c r="Q2098" s="30">
        <f t="shared" si="208"/>
        <v>15</v>
      </c>
      <c r="R2098" s="3">
        <f t="shared" si="209"/>
        <v>20</v>
      </c>
      <c r="S2098" s="3">
        <f t="shared" si="210"/>
        <v>20</v>
      </c>
      <c r="T2098" s="3">
        <f t="shared" si="211"/>
        <v>0</v>
      </c>
      <c r="U2098" s="29">
        <v>11</v>
      </c>
      <c r="V2098" s="10">
        <v>2</v>
      </c>
      <c r="W2098" s="32">
        <v>10</v>
      </c>
      <c r="X2098" s="29">
        <v>16</v>
      </c>
      <c r="Y2098" s="32">
        <v>0</v>
      </c>
      <c r="Z2098" s="32">
        <v>5</v>
      </c>
      <c r="AA2098" s="32">
        <v>15</v>
      </c>
      <c r="AB2098" s="34">
        <v>0</v>
      </c>
      <c r="AC2098" s="34">
        <v>0</v>
      </c>
      <c r="AD2098" s="34">
        <v>0</v>
      </c>
    </row>
    <row r="2099" spans="1:30" ht="12.75">
      <c r="A2099" s="11">
        <v>330086</v>
      </c>
      <c r="B2099" s="20" t="s">
        <v>872</v>
      </c>
      <c r="D2099" s="20" t="s">
        <v>3736</v>
      </c>
      <c r="E2099" s="20" t="s">
        <v>3757</v>
      </c>
      <c r="F2099" s="20" t="s">
        <v>3426</v>
      </c>
      <c r="G2099" s="48" t="s">
        <v>8214</v>
      </c>
      <c r="K2099" s="20" t="s">
        <v>2867</v>
      </c>
      <c r="L2099" s="20" t="s">
        <v>178</v>
      </c>
      <c r="N2099" s="12">
        <f t="shared" si="212"/>
        <v>72</v>
      </c>
      <c r="O2099" s="12">
        <f t="shared" si="207"/>
        <v>1.92</v>
      </c>
      <c r="P2099" s="26">
        <v>75</v>
      </c>
      <c r="Q2099" s="30">
        <f t="shared" si="208"/>
        <v>15</v>
      </c>
      <c r="R2099" s="3">
        <f t="shared" si="209"/>
        <v>20</v>
      </c>
      <c r="S2099" s="3">
        <f t="shared" si="210"/>
        <v>20</v>
      </c>
      <c r="T2099" s="3">
        <f t="shared" si="211"/>
        <v>0</v>
      </c>
      <c r="U2099" s="29">
        <v>11</v>
      </c>
      <c r="V2099" s="10">
        <v>2</v>
      </c>
      <c r="W2099" s="32">
        <v>10</v>
      </c>
      <c r="X2099" s="29">
        <v>14</v>
      </c>
      <c r="Y2099" s="32">
        <v>0</v>
      </c>
      <c r="Z2099" s="32">
        <v>5</v>
      </c>
      <c r="AA2099" s="32">
        <v>15</v>
      </c>
      <c r="AB2099" s="34">
        <v>0</v>
      </c>
      <c r="AC2099" s="34">
        <v>0</v>
      </c>
      <c r="AD2099" s="34">
        <v>0</v>
      </c>
    </row>
    <row r="2100" spans="1:30" ht="12.75">
      <c r="A2100" s="11">
        <v>339938</v>
      </c>
      <c r="B2100" s="20" t="s">
        <v>872</v>
      </c>
      <c r="D2100" s="20" t="s">
        <v>3736</v>
      </c>
      <c r="E2100" s="20" t="s">
        <v>3757</v>
      </c>
      <c r="F2100" s="20" t="s">
        <v>3426</v>
      </c>
      <c r="G2100" s="48" t="s">
        <v>8214</v>
      </c>
      <c r="J2100" s="20" t="s">
        <v>7812</v>
      </c>
      <c r="K2100" s="20" t="s">
        <v>2896</v>
      </c>
      <c r="L2100" s="20" t="s">
        <v>4367</v>
      </c>
      <c r="N2100" s="12">
        <f t="shared" si="212"/>
        <v>72</v>
      </c>
      <c r="O2100" s="12">
        <f t="shared" si="207"/>
        <v>1.92</v>
      </c>
      <c r="P2100" s="26">
        <v>75</v>
      </c>
      <c r="Q2100" s="30">
        <f t="shared" si="208"/>
        <v>15</v>
      </c>
      <c r="R2100" s="3">
        <f t="shared" si="209"/>
        <v>20</v>
      </c>
      <c r="S2100" s="3">
        <f t="shared" si="210"/>
        <v>20</v>
      </c>
      <c r="T2100" s="3">
        <f t="shared" si="211"/>
        <v>0</v>
      </c>
      <c r="U2100" s="29">
        <v>11</v>
      </c>
      <c r="V2100" s="10">
        <v>2</v>
      </c>
      <c r="W2100" s="32">
        <v>10</v>
      </c>
      <c r="X2100" s="29">
        <v>14</v>
      </c>
      <c r="Y2100" s="32">
        <v>0</v>
      </c>
      <c r="Z2100" s="32">
        <v>5</v>
      </c>
      <c r="AA2100" s="32">
        <v>15</v>
      </c>
      <c r="AB2100" s="34">
        <v>0</v>
      </c>
      <c r="AC2100" s="34">
        <v>0</v>
      </c>
      <c r="AD2100" s="34">
        <v>0</v>
      </c>
    </row>
    <row r="2101" spans="1:30" ht="12.75">
      <c r="A2101" s="11">
        <v>530415</v>
      </c>
      <c r="B2101" s="20" t="s">
        <v>872</v>
      </c>
      <c r="C2101" s="20" t="s">
        <v>7625</v>
      </c>
      <c r="D2101" s="20" t="s">
        <v>3736</v>
      </c>
      <c r="E2101" s="20" t="s">
        <v>3757</v>
      </c>
      <c r="F2101" s="20" t="s">
        <v>3426</v>
      </c>
      <c r="G2101" s="48" t="s">
        <v>8284</v>
      </c>
      <c r="J2101" s="20" t="s">
        <v>7812</v>
      </c>
      <c r="K2101" s="20" t="s">
        <v>2867</v>
      </c>
      <c r="L2101" s="20" t="s">
        <v>197</v>
      </c>
      <c r="N2101" s="12">
        <f t="shared" si="212"/>
        <v>72.50</v>
      </c>
      <c r="O2101" s="12">
        <f t="shared" si="207"/>
        <v>1.9078947368421053</v>
      </c>
      <c r="P2101" s="26">
        <v>76</v>
      </c>
      <c r="Q2101" s="30">
        <f t="shared" si="208"/>
        <v>15</v>
      </c>
      <c r="R2101" s="3">
        <f t="shared" si="209"/>
        <v>20</v>
      </c>
      <c r="S2101" s="3">
        <f t="shared" si="210"/>
        <v>20</v>
      </c>
      <c r="T2101" s="3">
        <f t="shared" si="211"/>
        <v>0</v>
      </c>
      <c r="U2101" s="29">
        <v>11</v>
      </c>
      <c r="V2101" s="10">
        <v>2</v>
      </c>
      <c r="W2101" s="32">
        <v>10</v>
      </c>
      <c r="X2101" s="29">
        <v>16</v>
      </c>
      <c r="Y2101" s="32">
        <v>0</v>
      </c>
      <c r="Z2101" s="32">
        <v>5</v>
      </c>
      <c r="AA2101" s="32">
        <v>15</v>
      </c>
      <c r="AB2101" s="34">
        <v>0</v>
      </c>
      <c r="AC2101" s="34">
        <v>0</v>
      </c>
      <c r="AD2101" s="34">
        <v>0</v>
      </c>
    </row>
    <row r="2102" spans="1:30" ht="12.75">
      <c r="A2102" s="11">
        <v>1658597</v>
      </c>
      <c r="B2102" s="20" t="s">
        <v>872</v>
      </c>
      <c r="D2102" s="20" t="s">
        <v>3736</v>
      </c>
      <c r="E2102" s="20" t="s">
        <v>3757</v>
      </c>
      <c r="F2102" s="20" t="s">
        <v>3426</v>
      </c>
      <c r="G2102" s="48" t="s">
        <v>8285</v>
      </c>
      <c r="J2102" s="20" t="s">
        <v>7812</v>
      </c>
      <c r="K2102" s="20" t="s">
        <v>2867</v>
      </c>
      <c r="L2102" s="20" t="s">
        <v>4594</v>
      </c>
      <c r="N2102" s="12">
        <f t="shared" si="212"/>
        <v>66.50</v>
      </c>
      <c r="O2102" s="12">
        <f t="shared" si="207"/>
        <v>2.607843137254902</v>
      </c>
      <c r="P2102" s="26">
        <v>51</v>
      </c>
      <c r="Q2102" s="30">
        <f t="shared" si="208"/>
        <v>14</v>
      </c>
      <c r="R2102" s="3">
        <f t="shared" si="209"/>
        <v>17</v>
      </c>
      <c r="S2102" s="3">
        <f t="shared" si="210"/>
        <v>17</v>
      </c>
      <c r="T2102" s="3">
        <f t="shared" si="211"/>
        <v>0</v>
      </c>
      <c r="U2102" s="29">
        <v>10</v>
      </c>
      <c r="V2102" s="10">
        <v>5</v>
      </c>
      <c r="W2102" s="32">
        <v>7</v>
      </c>
      <c r="X2102" s="29">
        <v>17</v>
      </c>
      <c r="Y2102" s="32">
        <v>0</v>
      </c>
      <c r="Z2102" s="32">
        <v>3</v>
      </c>
      <c r="AA2102" s="32">
        <v>14</v>
      </c>
      <c r="AB2102" s="34">
        <v>0</v>
      </c>
      <c r="AC2102" s="34">
        <v>0</v>
      </c>
      <c r="AD2102" s="34">
        <v>0</v>
      </c>
    </row>
    <row r="2103" spans="2:30" ht="12.75">
      <c r="B2103" s="20" t="s">
        <v>872</v>
      </c>
      <c r="D2103" s="20" t="s">
        <v>3736</v>
      </c>
      <c r="E2103" s="20" t="s">
        <v>3757</v>
      </c>
      <c r="F2103" s="20" t="s">
        <v>3426</v>
      </c>
      <c r="K2103" s="20" t="s">
        <v>2868</v>
      </c>
      <c r="L2103" s="20" t="s">
        <v>240</v>
      </c>
      <c r="N2103" s="12">
        <f t="shared" si="212"/>
        <v>65.25</v>
      </c>
      <c r="O2103" s="12">
        <f t="shared" si="207"/>
        <v>2.2118644067796609</v>
      </c>
      <c r="P2103" s="26">
        <v>59</v>
      </c>
      <c r="Q2103" s="30">
        <f t="shared" si="208"/>
        <v>14</v>
      </c>
      <c r="R2103" s="3">
        <f t="shared" si="209"/>
        <v>17</v>
      </c>
      <c r="S2103" s="3">
        <f t="shared" si="210"/>
        <v>17</v>
      </c>
      <c r="T2103" s="3">
        <f t="shared" si="211"/>
        <v>0</v>
      </c>
      <c r="U2103" s="29">
        <v>10</v>
      </c>
      <c r="V2103" s="10">
        <v>3</v>
      </c>
      <c r="W2103" s="32">
        <v>9</v>
      </c>
      <c r="X2103" s="29">
        <v>14</v>
      </c>
      <c r="Y2103" s="32">
        <v>0</v>
      </c>
      <c r="Z2103" s="32">
        <v>3</v>
      </c>
      <c r="AA2103" s="32">
        <v>14</v>
      </c>
      <c r="AB2103" s="34">
        <v>0</v>
      </c>
      <c r="AC2103" s="34">
        <v>0</v>
      </c>
      <c r="AD2103" s="34">
        <v>0</v>
      </c>
    </row>
    <row r="2104" spans="1:30" ht="12.75">
      <c r="A2104" s="11">
        <v>1812500</v>
      </c>
      <c r="B2104" s="20" t="s">
        <v>868</v>
      </c>
      <c r="C2104" s="20" t="s">
        <v>7658</v>
      </c>
      <c r="D2104" s="20" t="s">
        <v>3736</v>
      </c>
      <c r="E2104" s="20" t="s">
        <v>3757</v>
      </c>
      <c r="F2104" s="20" t="s">
        <v>3426</v>
      </c>
      <c r="K2104" s="20" t="s">
        <v>2896</v>
      </c>
      <c r="L2104" s="20" t="s">
        <v>5711</v>
      </c>
      <c r="N2104" s="12">
        <f t="shared" si="212"/>
        <v>63.50</v>
      </c>
      <c r="O2104" s="12">
        <f t="shared" si="207"/>
        <v>3.175</v>
      </c>
      <c r="P2104" s="26">
        <v>40</v>
      </c>
      <c r="Q2104" s="30">
        <f t="shared" si="208"/>
        <v>13</v>
      </c>
      <c r="R2104" s="3">
        <f t="shared" si="209"/>
        <v>15</v>
      </c>
      <c r="S2104" s="3">
        <f t="shared" si="210"/>
        <v>15</v>
      </c>
      <c r="T2104" s="3">
        <f t="shared" si="211"/>
        <v>0</v>
      </c>
      <c r="U2104" s="29">
        <v>10</v>
      </c>
      <c r="V2104" s="10">
        <v>6</v>
      </c>
      <c r="W2104" s="32">
        <v>7</v>
      </c>
      <c r="X2104" s="29">
        <v>15</v>
      </c>
      <c r="Y2104" s="32">
        <v>0</v>
      </c>
      <c r="Z2104" s="32">
        <v>2</v>
      </c>
      <c r="AA2104" s="32">
        <v>13</v>
      </c>
      <c r="AB2104" s="34">
        <v>0</v>
      </c>
      <c r="AC2104" s="34">
        <v>0</v>
      </c>
      <c r="AD2104" s="34">
        <v>0</v>
      </c>
    </row>
    <row r="2105" spans="1:30" ht="12.75">
      <c r="A2105" s="11">
        <v>1562500</v>
      </c>
      <c r="B2105" s="20" t="s">
        <v>874</v>
      </c>
      <c r="C2105" s="20" t="s">
        <v>7677</v>
      </c>
      <c r="D2105" s="20" t="s">
        <v>3736</v>
      </c>
      <c r="E2105" s="20" t="s">
        <v>3757</v>
      </c>
      <c r="F2105" s="20" t="s">
        <v>3426</v>
      </c>
      <c r="K2105" s="20" t="s">
        <v>2867</v>
      </c>
      <c r="L2105" s="20" t="s">
        <v>1813</v>
      </c>
      <c r="N2105" s="12">
        <f t="shared" si="212"/>
        <v>61.25</v>
      </c>
      <c r="O2105" s="12">
        <f t="shared" si="207"/>
        <v>2.4500000000000002</v>
      </c>
      <c r="P2105" s="26">
        <v>50</v>
      </c>
      <c r="Q2105" s="30">
        <f t="shared" si="208"/>
        <v>13</v>
      </c>
      <c r="R2105" s="3">
        <f t="shared" si="209"/>
        <v>15</v>
      </c>
      <c r="S2105" s="3">
        <f t="shared" si="210"/>
        <v>15</v>
      </c>
      <c r="T2105" s="3">
        <f t="shared" si="211"/>
        <v>0</v>
      </c>
      <c r="U2105" s="29">
        <v>10</v>
      </c>
      <c r="V2105" s="10">
        <v>4</v>
      </c>
      <c r="W2105" s="32">
        <v>8</v>
      </c>
      <c r="X2105" s="29">
        <v>13</v>
      </c>
      <c r="Y2105" s="32">
        <v>0</v>
      </c>
      <c r="Z2105" s="32">
        <v>2</v>
      </c>
      <c r="AA2105" s="32">
        <v>13</v>
      </c>
      <c r="AB2105" s="34">
        <v>0</v>
      </c>
      <c r="AC2105" s="34">
        <v>0</v>
      </c>
      <c r="AD2105" s="34">
        <v>0</v>
      </c>
    </row>
    <row r="2106" spans="2:30" ht="12.75">
      <c r="B2106" s="20" t="s">
        <v>874</v>
      </c>
      <c r="C2106" s="20" t="s">
        <v>4051</v>
      </c>
      <c r="D2106" s="20" t="s">
        <v>3736</v>
      </c>
      <c r="E2106" s="20" t="s">
        <v>3757</v>
      </c>
      <c r="F2106" s="20" t="s">
        <v>3426</v>
      </c>
      <c r="K2106" s="20" t="s">
        <v>2867</v>
      </c>
      <c r="L2106" s="20" t="s">
        <v>4197</v>
      </c>
      <c r="N2106" s="12">
        <f t="shared" si="212"/>
        <v>61.25</v>
      </c>
      <c r="O2106" s="12">
        <f t="shared" si="207"/>
        <v>2.4500000000000002</v>
      </c>
      <c r="P2106" s="26">
        <v>50</v>
      </c>
      <c r="Q2106" s="30">
        <f t="shared" si="208"/>
        <v>13</v>
      </c>
      <c r="R2106" s="3">
        <f t="shared" si="209"/>
        <v>15</v>
      </c>
      <c r="S2106" s="3">
        <f t="shared" si="210"/>
        <v>15</v>
      </c>
      <c r="T2106" s="3">
        <f t="shared" si="211"/>
        <v>0</v>
      </c>
      <c r="U2106" s="29">
        <v>10</v>
      </c>
      <c r="V2106" s="10">
        <v>4</v>
      </c>
      <c r="W2106" s="32">
        <v>8</v>
      </c>
      <c r="X2106" s="29">
        <v>13</v>
      </c>
      <c r="Y2106" s="32">
        <v>0</v>
      </c>
      <c r="Z2106" s="32">
        <v>2</v>
      </c>
      <c r="AA2106" s="32">
        <v>13</v>
      </c>
      <c r="AB2106" s="34">
        <v>0</v>
      </c>
      <c r="AC2106" s="34">
        <v>0</v>
      </c>
      <c r="AD2106" s="34">
        <v>0</v>
      </c>
    </row>
    <row r="2107" spans="1:30" ht="12.75">
      <c r="A2107" s="11">
        <v>1000000</v>
      </c>
      <c r="B2107" s="20" t="s">
        <v>868</v>
      </c>
      <c r="C2107" s="20" t="s">
        <v>7649</v>
      </c>
      <c r="D2107" s="20" t="s">
        <v>3736</v>
      </c>
      <c r="E2107" s="20" t="s">
        <v>3757</v>
      </c>
      <c r="F2107" s="20" t="s">
        <v>3426</v>
      </c>
      <c r="K2107" s="20" t="s">
        <v>2867</v>
      </c>
      <c r="L2107" s="20" t="s">
        <v>7432</v>
      </c>
      <c r="N2107" s="12">
        <f t="shared" si="212"/>
        <v>61.25</v>
      </c>
      <c r="O2107" s="12">
        <f t="shared" si="207"/>
        <v>2.4500000000000002</v>
      </c>
      <c r="P2107" s="26">
        <v>50</v>
      </c>
      <c r="Q2107" s="30">
        <f t="shared" si="208"/>
        <v>13</v>
      </c>
      <c r="R2107" s="3">
        <f t="shared" si="209"/>
        <v>15</v>
      </c>
      <c r="S2107" s="3">
        <f t="shared" si="210"/>
        <v>15</v>
      </c>
      <c r="T2107" s="3">
        <f t="shared" si="211"/>
        <v>0</v>
      </c>
      <c r="U2107" s="29">
        <v>10</v>
      </c>
      <c r="V2107" s="10">
        <v>4</v>
      </c>
      <c r="W2107" s="32">
        <v>8</v>
      </c>
      <c r="X2107" s="29">
        <v>13</v>
      </c>
      <c r="Y2107" s="32">
        <v>0</v>
      </c>
      <c r="Z2107" s="32">
        <v>2</v>
      </c>
      <c r="AA2107" s="32">
        <v>13</v>
      </c>
      <c r="AB2107" s="34">
        <v>0</v>
      </c>
      <c r="AC2107" s="34">
        <v>0</v>
      </c>
      <c r="AD2107" s="34">
        <v>0</v>
      </c>
    </row>
    <row r="2108" spans="1:30" ht="12.75">
      <c r="A2108" s="11">
        <v>1450000</v>
      </c>
      <c r="B2108" s="20" t="s">
        <v>870</v>
      </c>
      <c r="C2108" s="20" t="s">
        <v>3872</v>
      </c>
      <c r="D2108" s="20" t="s">
        <v>3736</v>
      </c>
      <c r="E2108" s="20" t="s">
        <v>3757</v>
      </c>
      <c r="F2108" s="20" t="s">
        <v>3426</v>
      </c>
      <c r="K2108" s="20" t="s">
        <v>2897</v>
      </c>
      <c r="L2108" s="20" t="s">
        <v>3868</v>
      </c>
      <c r="N2108" s="12">
        <f t="shared" si="212"/>
        <v>61.25</v>
      </c>
      <c r="O2108" s="12">
        <f t="shared" si="207"/>
        <v>2.4500000000000002</v>
      </c>
      <c r="P2108" s="26">
        <v>50</v>
      </c>
      <c r="Q2108" s="30">
        <f t="shared" si="208"/>
        <v>13</v>
      </c>
      <c r="R2108" s="3">
        <f t="shared" si="209"/>
        <v>15</v>
      </c>
      <c r="S2108" s="3">
        <f t="shared" si="210"/>
        <v>15</v>
      </c>
      <c r="T2108" s="3">
        <f t="shared" si="211"/>
        <v>0</v>
      </c>
      <c r="U2108" s="29">
        <v>10</v>
      </c>
      <c r="V2108" s="10">
        <v>4</v>
      </c>
      <c r="W2108" s="32">
        <v>8</v>
      </c>
      <c r="X2108" s="29">
        <v>13</v>
      </c>
      <c r="Y2108" s="32">
        <v>0</v>
      </c>
      <c r="Z2108" s="32">
        <v>2</v>
      </c>
      <c r="AA2108" s="32">
        <v>13</v>
      </c>
      <c r="AB2108" s="34">
        <v>0</v>
      </c>
      <c r="AC2108" s="34">
        <v>0</v>
      </c>
      <c r="AD2108" s="34">
        <v>0</v>
      </c>
    </row>
    <row r="2109" spans="1:30" ht="12.75">
      <c r="A2109" s="11">
        <v>7293</v>
      </c>
      <c r="B2109" s="20" t="s">
        <v>872</v>
      </c>
      <c r="D2109" s="20" t="s">
        <v>3736</v>
      </c>
      <c r="E2109" s="20" t="s">
        <v>3757</v>
      </c>
      <c r="F2109" s="20" t="s">
        <v>3426</v>
      </c>
      <c r="G2109" s="48" t="s">
        <v>8280</v>
      </c>
      <c r="J2109" s="20" t="s">
        <v>7812</v>
      </c>
      <c r="K2109" s="20" t="s">
        <v>2867</v>
      </c>
      <c r="L2109" s="20" t="s">
        <v>622</v>
      </c>
      <c r="N2109" s="12">
        <f t="shared" si="212"/>
        <v>61.50</v>
      </c>
      <c r="O2109" s="12">
        <f t="shared" si="207"/>
        <v>2.2363636363636363</v>
      </c>
      <c r="P2109" s="26">
        <v>55</v>
      </c>
      <c r="Q2109" s="30">
        <f t="shared" si="208"/>
        <v>13</v>
      </c>
      <c r="R2109" s="3">
        <f t="shared" si="209"/>
        <v>16</v>
      </c>
      <c r="S2109" s="3">
        <f t="shared" si="210"/>
        <v>16</v>
      </c>
      <c r="T2109" s="3">
        <f t="shared" si="211"/>
        <v>0</v>
      </c>
      <c r="U2109" s="29">
        <v>10</v>
      </c>
      <c r="V2109" s="10">
        <v>4</v>
      </c>
      <c r="W2109" s="32">
        <v>8</v>
      </c>
      <c r="X2109" s="29">
        <v>6</v>
      </c>
      <c r="Y2109" s="32">
        <v>0</v>
      </c>
      <c r="Z2109" s="32">
        <v>3</v>
      </c>
      <c r="AA2109" s="32">
        <v>13</v>
      </c>
      <c r="AB2109" s="34">
        <v>0</v>
      </c>
      <c r="AC2109" s="34">
        <v>0</v>
      </c>
      <c r="AD2109" s="34">
        <v>0</v>
      </c>
    </row>
    <row r="2110" spans="1:30" ht="12.75">
      <c r="A2110" s="11">
        <v>6301</v>
      </c>
      <c r="B2110" s="20" t="s">
        <v>872</v>
      </c>
      <c r="D2110" s="20" t="s">
        <v>3736</v>
      </c>
      <c r="E2110" s="20" t="s">
        <v>3757</v>
      </c>
      <c r="F2110" s="20" t="s">
        <v>3426</v>
      </c>
      <c r="K2110" s="20" t="s">
        <v>2867</v>
      </c>
      <c r="L2110" s="20" t="s">
        <v>622</v>
      </c>
      <c r="N2110" s="12">
        <f t="shared" si="212"/>
        <v>57.50</v>
      </c>
      <c r="O2110" s="12">
        <f t="shared" si="207"/>
        <v>2.2999999999999998</v>
      </c>
      <c r="P2110" s="26">
        <v>50</v>
      </c>
      <c r="Q2110" s="30">
        <f t="shared" si="208"/>
        <v>12</v>
      </c>
      <c r="R2110" s="3">
        <f t="shared" si="209"/>
        <v>14</v>
      </c>
      <c r="S2110" s="3">
        <f t="shared" si="210"/>
        <v>14</v>
      </c>
      <c r="T2110" s="3">
        <f t="shared" si="211"/>
        <v>0</v>
      </c>
      <c r="U2110" s="29">
        <v>9</v>
      </c>
      <c r="V2110" s="10">
        <v>5</v>
      </c>
      <c r="W2110" s="32">
        <v>6</v>
      </c>
      <c r="X2110" s="29">
        <v>14</v>
      </c>
      <c r="Y2110" s="32">
        <v>0</v>
      </c>
      <c r="Z2110" s="32">
        <v>2</v>
      </c>
      <c r="AA2110" s="32">
        <v>12</v>
      </c>
      <c r="AB2110" s="34">
        <v>0</v>
      </c>
      <c r="AC2110" s="34">
        <v>0</v>
      </c>
      <c r="AD2110" s="34">
        <v>0</v>
      </c>
    </row>
    <row r="2111" spans="1:30" ht="12.75">
      <c r="A2111" s="11">
        <v>6487</v>
      </c>
      <c r="B2111" s="20" t="s">
        <v>872</v>
      </c>
      <c r="D2111" s="20" t="s">
        <v>3736</v>
      </c>
      <c r="E2111" s="20" t="s">
        <v>3757</v>
      </c>
      <c r="F2111" s="20" t="s">
        <v>3426</v>
      </c>
      <c r="K2111" s="20" t="s">
        <v>2896</v>
      </c>
      <c r="L2111" s="20" t="s">
        <v>1524</v>
      </c>
      <c r="N2111" s="12">
        <f t="shared" si="212"/>
        <v>57.50</v>
      </c>
      <c r="O2111" s="12">
        <f t="shared" si="207"/>
        <v>2.2999999999999998</v>
      </c>
      <c r="P2111" s="26">
        <v>50</v>
      </c>
      <c r="Q2111" s="30">
        <f t="shared" si="208"/>
        <v>12</v>
      </c>
      <c r="R2111" s="3">
        <f t="shared" si="209"/>
        <v>14</v>
      </c>
      <c r="S2111" s="3">
        <f t="shared" si="210"/>
        <v>14</v>
      </c>
      <c r="T2111" s="3">
        <f t="shared" si="211"/>
        <v>0</v>
      </c>
      <c r="U2111" s="29">
        <v>9</v>
      </c>
      <c r="V2111" s="10">
        <v>5</v>
      </c>
      <c r="W2111" s="32">
        <v>6</v>
      </c>
      <c r="X2111" s="29">
        <v>14</v>
      </c>
      <c r="Y2111" s="32">
        <v>0</v>
      </c>
      <c r="Z2111" s="32">
        <v>2</v>
      </c>
      <c r="AA2111" s="32">
        <v>12</v>
      </c>
      <c r="AB2111" s="34">
        <v>0</v>
      </c>
      <c r="AC2111" s="34">
        <v>0</v>
      </c>
      <c r="AD2111" s="34">
        <v>0</v>
      </c>
    </row>
    <row r="2112" spans="1:30" ht="12.75">
      <c r="A2112" s="11">
        <v>9672</v>
      </c>
      <c r="B2112" s="20" t="s">
        <v>872</v>
      </c>
      <c r="D2112" s="20" t="s">
        <v>3736</v>
      </c>
      <c r="E2112" s="20" t="s">
        <v>3757</v>
      </c>
      <c r="F2112" s="20" t="s">
        <v>3426</v>
      </c>
      <c r="K2112" s="20" t="s">
        <v>2867</v>
      </c>
      <c r="L2112" s="20" t="s">
        <v>622</v>
      </c>
      <c r="N2112" s="12">
        <f t="shared" si="212"/>
        <v>55.50</v>
      </c>
      <c r="O2112" s="12">
        <f t="shared" si="207"/>
        <v>2.2200000000000002</v>
      </c>
      <c r="P2112" s="26">
        <v>50</v>
      </c>
      <c r="Q2112" s="30">
        <f t="shared" si="208"/>
        <v>12</v>
      </c>
      <c r="R2112" s="3">
        <f t="shared" si="209"/>
        <v>14</v>
      </c>
      <c r="S2112" s="3">
        <f t="shared" si="210"/>
        <v>14</v>
      </c>
      <c r="T2112" s="3">
        <f t="shared" si="211"/>
        <v>0</v>
      </c>
      <c r="U2112" s="29">
        <v>9</v>
      </c>
      <c r="V2112" s="10">
        <v>5</v>
      </c>
      <c r="W2112" s="32">
        <v>6</v>
      </c>
      <c r="X2112" s="29">
        <v>6</v>
      </c>
      <c r="Y2112" s="32">
        <v>0</v>
      </c>
      <c r="Z2112" s="32">
        <v>2</v>
      </c>
      <c r="AA2112" s="32">
        <v>12</v>
      </c>
      <c r="AB2112" s="34">
        <v>0</v>
      </c>
      <c r="AC2112" s="34">
        <v>0</v>
      </c>
      <c r="AD2112" s="34">
        <v>0</v>
      </c>
    </row>
    <row r="2113" spans="1:30" ht="12.75">
      <c r="A2113" s="11">
        <v>9672</v>
      </c>
      <c r="B2113" s="20" t="s">
        <v>872</v>
      </c>
      <c r="D2113" s="20" t="s">
        <v>3736</v>
      </c>
      <c r="E2113" s="20" t="s">
        <v>3757</v>
      </c>
      <c r="F2113" s="20" t="s">
        <v>3426</v>
      </c>
      <c r="G2113" s="48" t="s">
        <v>3435</v>
      </c>
      <c r="H2113" s="71" t="s">
        <v>7812</v>
      </c>
      <c r="I2113" s="20" t="s">
        <v>1586</v>
      </c>
      <c r="K2113" s="20" t="s">
        <v>2867</v>
      </c>
      <c r="L2113" s="20" t="s">
        <v>574</v>
      </c>
      <c r="N2113" s="12">
        <f t="shared" si="212"/>
        <v>55.50</v>
      </c>
      <c r="O2113" s="12">
        <f t="shared" si="207"/>
        <v>2.2200000000000002</v>
      </c>
      <c r="P2113" s="26">
        <v>50</v>
      </c>
      <c r="Q2113" s="30">
        <f t="shared" si="208"/>
        <v>12</v>
      </c>
      <c r="R2113" s="3">
        <f t="shared" si="209"/>
        <v>14</v>
      </c>
      <c r="S2113" s="3">
        <f t="shared" si="210"/>
        <v>14</v>
      </c>
      <c r="T2113" s="3">
        <f t="shared" si="211"/>
        <v>0</v>
      </c>
      <c r="U2113" s="29">
        <v>9</v>
      </c>
      <c r="V2113" s="10">
        <v>5</v>
      </c>
      <c r="W2113" s="32">
        <v>6</v>
      </c>
      <c r="X2113" s="29">
        <v>6</v>
      </c>
      <c r="Y2113" s="32">
        <v>0</v>
      </c>
      <c r="Z2113" s="32">
        <v>2</v>
      </c>
      <c r="AA2113" s="32">
        <v>12</v>
      </c>
      <c r="AB2113" s="34">
        <v>0</v>
      </c>
      <c r="AC2113" s="34">
        <v>0</v>
      </c>
      <c r="AD2113" s="34">
        <v>0</v>
      </c>
    </row>
    <row r="2114" spans="1:30" ht="12.75">
      <c r="A2114" s="11">
        <v>165000</v>
      </c>
      <c r="B2114" s="20" t="s">
        <v>870</v>
      </c>
      <c r="C2114" s="20" t="s">
        <v>5836</v>
      </c>
      <c r="D2114" s="20" t="s">
        <v>3736</v>
      </c>
      <c r="E2114" s="20" t="s">
        <v>3757</v>
      </c>
      <c r="F2114" s="20" t="s">
        <v>3426</v>
      </c>
      <c r="K2114" s="20" t="s">
        <v>2867</v>
      </c>
      <c r="L2114" s="20" t="s">
        <v>5917</v>
      </c>
      <c r="N2114" s="12">
        <f t="shared" si="212"/>
        <v>56.50</v>
      </c>
      <c r="O2114" s="12">
        <f t="shared" si="213" ref="O2114:O2177">N2114/(P2114*0.5)</f>
        <v>2.2599999999999998</v>
      </c>
      <c r="P2114" s="26">
        <v>50</v>
      </c>
      <c r="Q2114" s="30">
        <f t="shared" si="214" ref="Q2114:Q2177">MAX(Y2114:AD2114)</f>
        <v>12</v>
      </c>
      <c r="R2114" s="3">
        <f t="shared" si="215" ref="R2114:R2177">SUM(Y2114:AD2114)</f>
        <v>14</v>
      </c>
      <c r="S2114" s="3">
        <f t="shared" si="216" ref="S2114:S2177">SUM(Y2114:AA2114)</f>
        <v>14</v>
      </c>
      <c r="T2114" s="3">
        <f t="shared" si="217" ref="T2114:T2177">SUM(AB2114:AD2114)</f>
        <v>0</v>
      </c>
      <c r="U2114" s="29">
        <v>9</v>
      </c>
      <c r="V2114" s="10">
        <v>4</v>
      </c>
      <c r="W2114" s="32">
        <v>7</v>
      </c>
      <c r="X2114" s="29">
        <v>11</v>
      </c>
      <c r="Y2114" s="32">
        <v>0</v>
      </c>
      <c r="Z2114" s="32">
        <v>2</v>
      </c>
      <c r="AA2114" s="32">
        <v>12</v>
      </c>
      <c r="AB2114" s="34">
        <v>0</v>
      </c>
      <c r="AC2114" s="34">
        <v>0</v>
      </c>
      <c r="AD2114" s="34">
        <v>0</v>
      </c>
    </row>
    <row r="2115" spans="1:30" ht="12.75">
      <c r="A2115" s="11">
        <v>700</v>
      </c>
      <c r="B2115" s="20" t="s">
        <v>870</v>
      </c>
      <c r="C2115" s="20" t="s">
        <v>5835</v>
      </c>
      <c r="D2115" s="20" t="s">
        <v>3736</v>
      </c>
      <c r="E2115" s="20" t="s">
        <v>3757</v>
      </c>
      <c r="F2115" s="20" t="s">
        <v>3426</v>
      </c>
      <c r="K2115" s="20" t="s">
        <v>2867</v>
      </c>
      <c r="L2115" s="20" t="s">
        <v>2973</v>
      </c>
      <c r="N2115" s="12">
        <f t="shared" si="212"/>
        <v>56.50</v>
      </c>
      <c r="O2115" s="12">
        <f t="shared" si="213"/>
        <v>2.2599999999999998</v>
      </c>
      <c r="P2115" s="26">
        <v>50</v>
      </c>
      <c r="Q2115" s="30">
        <f t="shared" si="214"/>
        <v>12</v>
      </c>
      <c r="R2115" s="3">
        <f t="shared" si="215"/>
        <v>14</v>
      </c>
      <c r="S2115" s="3">
        <f t="shared" si="216"/>
        <v>14</v>
      </c>
      <c r="T2115" s="3">
        <f t="shared" si="217"/>
        <v>0</v>
      </c>
      <c r="U2115" s="29">
        <v>9</v>
      </c>
      <c r="V2115" s="10">
        <v>4</v>
      </c>
      <c r="W2115" s="32">
        <v>7</v>
      </c>
      <c r="X2115" s="29">
        <v>11</v>
      </c>
      <c r="Y2115" s="32">
        <v>0</v>
      </c>
      <c r="Z2115" s="32">
        <v>2</v>
      </c>
      <c r="AA2115" s="32">
        <v>12</v>
      </c>
      <c r="AB2115" s="34">
        <v>0</v>
      </c>
      <c r="AC2115" s="34">
        <v>0</v>
      </c>
      <c r="AD2115" s="34">
        <v>0</v>
      </c>
    </row>
    <row r="2116" spans="1:30" ht="12.75">
      <c r="A2116" s="11">
        <v>3125</v>
      </c>
      <c r="B2116" s="20" t="s">
        <v>870</v>
      </c>
      <c r="C2116" s="20" t="s">
        <v>3161</v>
      </c>
      <c r="D2116" s="20" t="s">
        <v>3736</v>
      </c>
      <c r="E2116" s="20" t="s">
        <v>3757</v>
      </c>
      <c r="F2116" s="20" t="s">
        <v>3426</v>
      </c>
      <c r="K2116" s="20" t="s">
        <v>2868</v>
      </c>
      <c r="L2116" s="20" t="s">
        <v>3163</v>
      </c>
      <c r="N2116" s="12">
        <f t="shared" si="212"/>
        <v>56.50</v>
      </c>
      <c r="O2116" s="12">
        <f t="shared" si="213"/>
        <v>2.2599999999999998</v>
      </c>
      <c r="P2116" s="26">
        <v>50</v>
      </c>
      <c r="Q2116" s="30">
        <f t="shared" si="214"/>
        <v>12</v>
      </c>
      <c r="R2116" s="3">
        <f t="shared" si="215"/>
        <v>14</v>
      </c>
      <c r="S2116" s="3">
        <f t="shared" si="216"/>
        <v>14</v>
      </c>
      <c r="T2116" s="3">
        <f t="shared" si="217"/>
        <v>0</v>
      </c>
      <c r="U2116" s="29">
        <v>9</v>
      </c>
      <c r="V2116" s="10">
        <v>4</v>
      </c>
      <c r="W2116" s="32">
        <v>7</v>
      </c>
      <c r="X2116" s="29">
        <v>11</v>
      </c>
      <c r="Y2116" s="32">
        <v>0</v>
      </c>
      <c r="Z2116" s="32">
        <v>2</v>
      </c>
      <c r="AA2116" s="32">
        <v>12</v>
      </c>
      <c r="AB2116" s="34">
        <v>0</v>
      </c>
      <c r="AC2116" s="34">
        <v>0</v>
      </c>
      <c r="AD2116" s="34">
        <v>0</v>
      </c>
    </row>
    <row r="2117" spans="1:30" ht="12.75">
      <c r="A2117" s="11">
        <v>8466</v>
      </c>
      <c r="B2117" s="20" t="s">
        <v>872</v>
      </c>
      <c r="C2117" s="20" t="s">
        <v>7562</v>
      </c>
      <c r="D2117" s="20" t="s">
        <v>3736</v>
      </c>
      <c r="E2117" s="20" t="s">
        <v>3757</v>
      </c>
      <c r="F2117" s="20" t="s">
        <v>3426</v>
      </c>
      <c r="G2117" s="48" t="s">
        <v>3435</v>
      </c>
      <c r="J2117" s="20" t="s">
        <v>7812</v>
      </c>
      <c r="K2117" s="20" t="s">
        <v>2867</v>
      </c>
      <c r="L2117" s="20" t="s">
        <v>622</v>
      </c>
      <c r="N2117" s="12">
        <f t="shared" si="212"/>
        <v>55.25</v>
      </c>
      <c r="O2117" s="12">
        <f t="shared" si="213"/>
        <v>2.21</v>
      </c>
      <c r="P2117" s="26">
        <v>50</v>
      </c>
      <c r="Q2117" s="30">
        <f t="shared" si="214"/>
        <v>12</v>
      </c>
      <c r="R2117" s="3">
        <f t="shared" si="215"/>
        <v>14</v>
      </c>
      <c r="S2117" s="3">
        <f t="shared" si="216"/>
        <v>14</v>
      </c>
      <c r="T2117" s="3">
        <f t="shared" si="217"/>
        <v>0</v>
      </c>
      <c r="U2117" s="29">
        <v>9</v>
      </c>
      <c r="V2117" s="10">
        <v>4</v>
      </c>
      <c r="W2117" s="32">
        <v>7</v>
      </c>
      <c r="X2117" s="29">
        <v>6</v>
      </c>
      <c r="Y2117" s="32">
        <v>0</v>
      </c>
      <c r="Z2117" s="32">
        <v>2</v>
      </c>
      <c r="AA2117" s="32">
        <v>12</v>
      </c>
      <c r="AB2117" s="34">
        <v>0</v>
      </c>
      <c r="AC2117" s="34">
        <v>0</v>
      </c>
      <c r="AD2117" s="34">
        <v>0</v>
      </c>
    </row>
    <row r="2118" spans="1:30" ht="12.75">
      <c r="A2118" s="11">
        <v>9487</v>
      </c>
      <c r="B2118" s="20" t="s">
        <v>872</v>
      </c>
      <c r="D2118" s="20" t="s">
        <v>3736</v>
      </c>
      <c r="E2118" s="20" t="s">
        <v>3757</v>
      </c>
      <c r="F2118" s="20" t="s">
        <v>3426</v>
      </c>
      <c r="K2118" s="20" t="s">
        <v>2896</v>
      </c>
      <c r="L2118" s="20" t="s">
        <v>1524</v>
      </c>
      <c r="N2118" s="12">
        <f t="shared" si="212"/>
        <v>55.25</v>
      </c>
      <c r="O2118" s="12">
        <f t="shared" si="213"/>
        <v>2.21</v>
      </c>
      <c r="P2118" s="26">
        <v>50</v>
      </c>
      <c r="Q2118" s="30">
        <f t="shared" si="214"/>
        <v>12</v>
      </c>
      <c r="R2118" s="3">
        <f t="shared" si="215"/>
        <v>14</v>
      </c>
      <c r="S2118" s="3">
        <f t="shared" si="216"/>
        <v>14</v>
      </c>
      <c r="T2118" s="3">
        <f t="shared" si="217"/>
        <v>0</v>
      </c>
      <c r="U2118" s="29">
        <v>9</v>
      </c>
      <c r="V2118" s="10">
        <v>4</v>
      </c>
      <c r="W2118" s="32">
        <v>7</v>
      </c>
      <c r="X2118" s="29">
        <v>6</v>
      </c>
      <c r="Y2118" s="32">
        <v>0</v>
      </c>
      <c r="Z2118" s="32">
        <v>2</v>
      </c>
      <c r="AA2118" s="32">
        <v>12</v>
      </c>
      <c r="AB2118" s="34">
        <v>0</v>
      </c>
      <c r="AC2118" s="34">
        <v>0</v>
      </c>
      <c r="AD2118" s="34">
        <v>0</v>
      </c>
    </row>
    <row r="2119" spans="1:30" ht="12.75">
      <c r="A2119" s="11">
        <v>8750</v>
      </c>
      <c r="B2119" s="20" t="s">
        <v>871</v>
      </c>
      <c r="C2119" s="20" t="s">
        <v>1173</v>
      </c>
      <c r="D2119" s="20" t="s">
        <v>3736</v>
      </c>
      <c r="E2119" s="20" t="s">
        <v>3757</v>
      </c>
      <c r="F2119" s="20" t="s">
        <v>3426</v>
      </c>
      <c r="K2119" s="20" t="s">
        <v>2897</v>
      </c>
      <c r="L2119" s="20" t="s">
        <v>2177</v>
      </c>
      <c r="N2119" s="12">
        <f t="shared" si="212"/>
        <v>55</v>
      </c>
      <c r="O2119" s="12">
        <f t="shared" si="213"/>
        <v>1.8333333333333333</v>
      </c>
      <c r="P2119" s="26">
        <v>60</v>
      </c>
      <c r="Q2119" s="30">
        <f t="shared" si="214"/>
        <v>12</v>
      </c>
      <c r="R2119" s="3">
        <f t="shared" si="215"/>
        <v>14</v>
      </c>
      <c r="S2119" s="3">
        <f t="shared" si="216"/>
        <v>14</v>
      </c>
      <c r="T2119" s="3">
        <f t="shared" si="217"/>
        <v>0</v>
      </c>
      <c r="U2119" s="29">
        <v>8</v>
      </c>
      <c r="V2119" s="10">
        <v>4</v>
      </c>
      <c r="W2119" s="32">
        <v>7</v>
      </c>
      <c r="X2119" s="29">
        <v>9</v>
      </c>
      <c r="Y2119" s="32">
        <v>0</v>
      </c>
      <c r="Z2119" s="32">
        <v>2</v>
      </c>
      <c r="AA2119" s="32">
        <v>12</v>
      </c>
      <c r="AB2119" s="34">
        <v>0</v>
      </c>
      <c r="AC2119" s="34">
        <v>0</v>
      </c>
      <c r="AD2119" s="34">
        <v>0</v>
      </c>
    </row>
    <row r="2120" spans="1:30" ht="12.75">
      <c r="A2120" s="11">
        <v>421173</v>
      </c>
      <c r="B2120" s="20" t="s">
        <v>872</v>
      </c>
      <c r="D2120" s="20" t="s">
        <v>3736</v>
      </c>
      <c r="E2120" s="20" t="s">
        <v>3757</v>
      </c>
      <c r="F2120" s="20" t="s">
        <v>3426</v>
      </c>
      <c r="G2120" s="48" t="s">
        <v>8209</v>
      </c>
      <c r="H2120" s="71" t="s">
        <v>7812</v>
      </c>
      <c r="I2120" s="20" t="s">
        <v>1586</v>
      </c>
      <c r="K2120" s="20" t="s">
        <v>2896</v>
      </c>
      <c r="L2120" s="20" t="s">
        <v>4389</v>
      </c>
      <c r="N2120" s="12">
        <f t="shared" si="212"/>
        <v>52.75</v>
      </c>
      <c r="O2120" s="12">
        <f t="shared" si="213"/>
        <v>3.5166666666666666</v>
      </c>
      <c r="P2120" s="26">
        <v>30</v>
      </c>
      <c r="Q2120" s="30">
        <f t="shared" si="214"/>
        <v>11</v>
      </c>
      <c r="R2120" s="3">
        <f t="shared" si="215"/>
        <v>11</v>
      </c>
      <c r="S2120" s="3">
        <f t="shared" si="216"/>
        <v>11</v>
      </c>
      <c r="T2120" s="3">
        <f t="shared" si="217"/>
        <v>0</v>
      </c>
      <c r="U2120" s="29">
        <v>9</v>
      </c>
      <c r="V2120" s="10">
        <v>7</v>
      </c>
      <c r="W2120" s="32">
        <v>5</v>
      </c>
      <c r="X2120" s="29">
        <v>12</v>
      </c>
      <c r="Y2120" s="32">
        <v>0</v>
      </c>
      <c r="Z2120" s="32">
        <v>0</v>
      </c>
      <c r="AA2120" s="32">
        <v>11</v>
      </c>
      <c r="AB2120" s="34">
        <v>0</v>
      </c>
      <c r="AC2120" s="34">
        <v>0</v>
      </c>
      <c r="AD2120" s="34">
        <v>0</v>
      </c>
    </row>
    <row r="2121" spans="2:30" ht="12.75">
      <c r="B2121" s="20" t="s">
        <v>872</v>
      </c>
      <c r="D2121" s="20" t="s">
        <v>3736</v>
      </c>
      <c r="E2121" s="20" t="s">
        <v>3757</v>
      </c>
      <c r="F2121" s="20" t="s">
        <v>3426</v>
      </c>
      <c r="K2121" s="20" t="s">
        <v>2867</v>
      </c>
      <c r="L2121" s="20" t="s">
        <v>374</v>
      </c>
      <c r="N2121" s="12">
        <f t="shared" si="212"/>
        <v>52.75</v>
      </c>
      <c r="O2121" s="12">
        <f t="shared" si="213"/>
        <v>3.5166666666666666</v>
      </c>
      <c r="P2121" s="26">
        <v>30</v>
      </c>
      <c r="Q2121" s="30">
        <f t="shared" si="214"/>
        <v>11</v>
      </c>
      <c r="R2121" s="3">
        <f t="shared" si="215"/>
        <v>11</v>
      </c>
      <c r="S2121" s="3">
        <f t="shared" si="216"/>
        <v>11</v>
      </c>
      <c r="T2121" s="3">
        <f t="shared" si="217"/>
        <v>0</v>
      </c>
      <c r="U2121" s="29">
        <v>9</v>
      </c>
      <c r="V2121" s="10">
        <v>7</v>
      </c>
      <c r="W2121" s="32">
        <v>5</v>
      </c>
      <c r="X2121" s="29">
        <v>12</v>
      </c>
      <c r="Y2121" s="32">
        <v>0</v>
      </c>
      <c r="Z2121" s="32">
        <v>0</v>
      </c>
      <c r="AA2121" s="32">
        <v>11</v>
      </c>
      <c r="AB2121" s="34">
        <v>0</v>
      </c>
      <c r="AC2121" s="34">
        <v>0</v>
      </c>
      <c r="AD2121" s="34">
        <v>0</v>
      </c>
    </row>
    <row r="2122" spans="1:30" ht="12.75">
      <c r="A2122" s="11">
        <v>389491</v>
      </c>
      <c r="B2122" s="20" t="s">
        <v>872</v>
      </c>
      <c r="D2122" s="20" t="s">
        <v>3736</v>
      </c>
      <c r="E2122" s="20" t="s">
        <v>3757</v>
      </c>
      <c r="F2122" s="20" t="s">
        <v>3426</v>
      </c>
      <c r="G2122" s="48" t="s">
        <v>8209</v>
      </c>
      <c r="J2122" s="20" t="s">
        <v>7812</v>
      </c>
      <c r="K2122" s="20" t="s">
        <v>2867</v>
      </c>
      <c r="L2122" s="20" t="s">
        <v>374</v>
      </c>
      <c r="N2122" s="12">
        <f t="shared" si="212"/>
        <v>52.50</v>
      </c>
      <c r="O2122" s="12">
        <f t="shared" si="213"/>
        <v>3.50</v>
      </c>
      <c r="P2122" s="26">
        <v>30</v>
      </c>
      <c r="Q2122" s="30">
        <f t="shared" si="214"/>
        <v>11</v>
      </c>
      <c r="R2122" s="3">
        <f t="shared" si="215"/>
        <v>11</v>
      </c>
      <c r="S2122" s="3">
        <f t="shared" si="216"/>
        <v>11</v>
      </c>
      <c r="T2122" s="3">
        <f t="shared" si="217"/>
        <v>0</v>
      </c>
      <c r="U2122" s="29">
        <v>9</v>
      </c>
      <c r="V2122" s="10">
        <v>6</v>
      </c>
      <c r="W2122" s="32">
        <v>6</v>
      </c>
      <c r="X2122" s="29">
        <v>12</v>
      </c>
      <c r="Y2122" s="32">
        <v>0</v>
      </c>
      <c r="Z2122" s="32">
        <v>0</v>
      </c>
      <c r="AA2122" s="32">
        <v>11</v>
      </c>
      <c r="AB2122" s="34">
        <v>0</v>
      </c>
      <c r="AC2122" s="34">
        <v>0</v>
      </c>
      <c r="AD2122" s="34">
        <v>0</v>
      </c>
    </row>
    <row r="2123" spans="1:30" ht="12.75">
      <c r="A2123" s="11">
        <v>405297</v>
      </c>
      <c r="B2123" s="20" t="s">
        <v>872</v>
      </c>
      <c r="D2123" s="20" t="s">
        <v>3736</v>
      </c>
      <c r="E2123" s="20" t="s">
        <v>3757</v>
      </c>
      <c r="F2123" s="20" t="s">
        <v>3426</v>
      </c>
      <c r="G2123" s="48" t="s">
        <v>8209</v>
      </c>
      <c r="K2123" s="20" t="s">
        <v>2896</v>
      </c>
      <c r="L2123" s="20" t="s">
        <v>4366</v>
      </c>
      <c r="N2123" s="12">
        <f t="shared" si="212"/>
        <v>52.50</v>
      </c>
      <c r="O2123" s="12">
        <f t="shared" si="213"/>
        <v>3.50</v>
      </c>
      <c r="P2123" s="26">
        <v>30</v>
      </c>
      <c r="Q2123" s="30">
        <f t="shared" si="214"/>
        <v>11</v>
      </c>
      <c r="R2123" s="3">
        <f t="shared" si="215"/>
        <v>11</v>
      </c>
      <c r="S2123" s="3">
        <f t="shared" si="216"/>
        <v>11</v>
      </c>
      <c r="T2123" s="3">
        <f t="shared" si="217"/>
        <v>0</v>
      </c>
      <c r="U2123" s="29">
        <v>9</v>
      </c>
      <c r="V2123" s="10">
        <v>6</v>
      </c>
      <c r="W2123" s="32">
        <v>6</v>
      </c>
      <c r="X2123" s="29">
        <v>12</v>
      </c>
      <c r="Y2123" s="32">
        <v>0</v>
      </c>
      <c r="Z2123" s="32">
        <v>0</v>
      </c>
      <c r="AA2123" s="32">
        <v>11</v>
      </c>
      <c r="AB2123" s="34">
        <v>0</v>
      </c>
      <c r="AC2123" s="34">
        <v>0</v>
      </c>
      <c r="AD2123" s="34">
        <v>0</v>
      </c>
    </row>
    <row r="2124" spans="1:30" ht="12.75">
      <c r="A2124" s="11">
        <v>6632</v>
      </c>
      <c r="B2124" s="20" t="s">
        <v>872</v>
      </c>
      <c r="D2124" s="20" t="s">
        <v>3736</v>
      </c>
      <c r="E2124" s="20" t="s">
        <v>3757</v>
      </c>
      <c r="F2124" s="20" t="s">
        <v>3426</v>
      </c>
      <c r="G2124" s="48" t="s">
        <v>8237</v>
      </c>
      <c r="H2124" s="71" t="s">
        <v>7812</v>
      </c>
      <c r="I2124" s="20" t="s">
        <v>1586</v>
      </c>
      <c r="K2124" s="20" t="s">
        <v>2868</v>
      </c>
      <c r="L2124" s="20" t="s">
        <v>1766</v>
      </c>
      <c r="N2124" s="12">
        <f t="shared" si="212"/>
        <v>51.75</v>
      </c>
      <c r="O2124" s="12">
        <f t="shared" si="213"/>
        <v>2.875</v>
      </c>
      <c r="P2124" s="26">
        <v>36</v>
      </c>
      <c r="Q2124" s="30">
        <f t="shared" si="214"/>
        <v>11</v>
      </c>
      <c r="R2124" s="3">
        <f t="shared" si="215"/>
        <v>12</v>
      </c>
      <c r="S2124" s="3">
        <f t="shared" si="216"/>
        <v>12</v>
      </c>
      <c r="T2124" s="3">
        <f t="shared" si="217"/>
        <v>0</v>
      </c>
      <c r="U2124" s="29">
        <v>9</v>
      </c>
      <c r="V2124" s="10">
        <v>6</v>
      </c>
      <c r="W2124" s="32">
        <v>5</v>
      </c>
      <c r="X2124" s="29">
        <v>6</v>
      </c>
      <c r="Y2124" s="32">
        <v>0</v>
      </c>
      <c r="Z2124" s="32">
        <v>1</v>
      </c>
      <c r="AA2124" s="32">
        <v>11</v>
      </c>
      <c r="AB2124" s="34">
        <v>0</v>
      </c>
      <c r="AC2124" s="34">
        <v>0</v>
      </c>
      <c r="AD2124" s="34">
        <v>0</v>
      </c>
    </row>
    <row r="2125" spans="1:30" ht="12.75">
      <c r="A2125" s="11">
        <v>6770</v>
      </c>
      <c r="B2125" s="20" t="s">
        <v>876</v>
      </c>
      <c r="D2125" s="20" t="s">
        <v>3736</v>
      </c>
      <c r="E2125" s="20" t="s">
        <v>3757</v>
      </c>
      <c r="F2125" s="20" t="s">
        <v>3426</v>
      </c>
      <c r="G2125" s="48" t="s">
        <v>8238</v>
      </c>
      <c r="K2125" s="20" t="s">
        <v>2867</v>
      </c>
      <c r="L2125" s="20" t="s">
        <v>3920</v>
      </c>
      <c r="N2125" s="12">
        <f t="shared" si="212"/>
        <v>51.75</v>
      </c>
      <c r="O2125" s="12">
        <f t="shared" si="213"/>
        <v>2.875</v>
      </c>
      <c r="P2125" s="26">
        <v>36</v>
      </c>
      <c r="Q2125" s="30">
        <f t="shared" si="214"/>
        <v>11</v>
      </c>
      <c r="R2125" s="3">
        <f t="shared" si="215"/>
        <v>12</v>
      </c>
      <c r="S2125" s="3">
        <f t="shared" si="216"/>
        <v>12</v>
      </c>
      <c r="T2125" s="3">
        <f t="shared" si="217"/>
        <v>0</v>
      </c>
      <c r="U2125" s="29">
        <v>9</v>
      </c>
      <c r="V2125" s="10">
        <v>6</v>
      </c>
      <c r="W2125" s="32">
        <v>5</v>
      </c>
      <c r="X2125" s="29">
        <v>6</v>
      </c>
      <c r="Y2125" s="32">
        <v>0</v>
      </c>
      <c r="Z2125" s="32">
        <v>1</v>
      </c>
      <c r="AA2125" s="32">
        <v>11</v>
      </c>
      <c r="AB2125" s="34">
        <v>0</v>
      </c>
      <c r="AC2125" s="34">
        <v>0</v>
      </c>
      <c r="AD2125" s="34">
        <v>0</v>
      </c>
    </row>
    <row r="2126" spans="1:30" ht="12.75">
      <c r="A2126" s="11">
        <v>6770</v>
      </c>
      <c r="B2126" s="20" t="s">
        <v>872</v>
      </c>
      <c r="D2126" s="20" t="s">
        <v>3736</v>
      </c>
      <c r="E2126" s="20" t="s">
        <v>3757</v>
      </c>
      <c r="F2126" s="20" t="s">
        <v>3426</v>
      </c>
      <c r="K2126" s="20" t="s">
        <v>2867</v>
      </c>
      <c r="L2126" s="20" t="s">
        <v>622</v>
      </c>
      <c r="N2126" s="12">
        <f t="shared" si="212"/>
        <v>51.75</v>
      </c>
      <c r="O2126" s="12">
        <f t="shared" si="213"/>
        <v>2.875</v>
      </c>
      <c r="P2126" s="26">
        <v>36</v>
      </c>
      <c r="Q2126" s="30">
        <f t="shared" si="214"/>
        <v>11</v>
      </c>
      <c r="R2126" s="3">
        <f t="shared" si="215"/>
        <v>12</v>
      </c>
      <c r="S2126" s="3">
        <f t="shared" si="216"/>
        <v>12</v>
      </c>
      <c r="T2126" s="3">
        <f t="shared" si="217"/>
        <v>0</v>
      </c>
      <c r="U2126" s="29">
        <v>9</v>
      </c>
      <c r="V2126" s="10">
        <v>6</v>
      </c>
      <c r="W2126" s="32">
        <v>5</v>
      </c>
      <c r="X2126" s="29">
        <v>6</v>
      </c>
      <c r="Y2126" s="32">
        <v>0</v>
      </c>
      <c r="Z2126" s="32">
        <v>1</v>
      </c>
      <c r="AA2126" s="32">
        <v>11</v>
      </c>
      <c r="AB2126" s="34">
        <v>0</v>
      </c>
      <c r="AC2126" s="34">
        <v>0</v>
      </c>
      <c r="AD2126" s="34">
        <v>0</v>
      </c>
    </row>
    <row r="2127" spans="1:30" ht="12.75">
      <c r="A2127" s="11">
        <v>6972</v>
      </c>
      <c r="B2127" s="20" t="s">
        <v>872</v>
      </c>
      <c r="D2127" s="20" t="s">
        <v>3736</v>
      </c>
      <c r="E2127" s="20" t="s">
        <v>3757</v>
      </c>
      <c r="F2127" s="20" t="s">
        <v>3426</v>
      </c>
      <c r="G2127" s="48" t="s">
        <v>8220</v>
      </c>
      <c r="H2127" s="71" t="s">
        <v>7812</v>
      </c>
      <c r="I2127" s="20" t="s">
        <v>1586</v>
      </c>
      <c r="K2127" s="20" t="s">
        <v>2896</v>
      </c>
      <c r="L2127" s="20" t="s">
        <v>619</v>
      </c>
      <c r="N2127" s="12">
        <f t="shared" si="212"/>
        <v>51.75</v>
      </c>
      <c r="O2127" s="12">
        <f t="shared" si="213"/>
        <v>2.875</v>
      </c>
      <c r="P2127" s="26">
        <v>36</v>
      </c>
      <c r="Q2127" s="30">
        <f t="shared" si="214"/>
        <v>11</v>
      </c>
      <c r="R2127" s="3">
        <f t="shared" si="215"/>
        <v>12</v>
      </c>
      <c r="S2127" s="3">
        <f t="shared" si="216"/>
        <v>12</v>
      </c>
      <c r="T2127" s="3">
        <f t="shared" si="217"/>
        <v>0</v>
      </c>
      <c r="U2127" s="29">
        <v>9</v>
      </c>
      <c r="V2127" s="10">
        <v>6</v>
      </c>
      <c r="W2127" s="32">
        <v>5</v>
      </c>
      <c r="X2127" s="29">
        <v>6</v>
      </c>
      <c r="Y2127" s="32">
        <v>0</v>
      </c>
      <c r="Z2127" s="32">
        <v>1</v>
      </c>
      <c r="AA2127" s="32">
        <v>11</v>
      </c>
      <c r="AB2127" s="34">
        <v>0</v>
      </c>
      <c r="AC2127" s="34">
        <v>0</v>
      </c>
      <c r="AD2127" s="34">
        <v>0</v>
      </c>
    </row>
    <row r="2128" spans="1:30" ht="12.75">
      <c r="A2128" s="11">
        <v>6317</v>
      </c>
      <c r="B2128" s="20" t="s">
        <v>872</v>
      </c>
      <c r="D2128" s="20" t="s">
        <v>3736</v>
      </c>
      <c r="E2128" s="20" t="s">
        <v>3757</v>
      </c>
      <c r="F2128" s="20" t="s">
        <v>3426</v>
      </c>
      <c r="K2128" s="20" t="s">
        <v>2867</v>
      </c>
      <c r="L2128" s="20" t="s">
        <v>622</v>
      </c>
      <c r="N2128" s="12">
        <f t="shared" si="212"/>
        <v>51.50</v>
      </c>
      <c r="O2128" s="12">
        <f t="shared" si="213"/>
        <v>2.8611111111111112</v>
      </c>
      <c r="P2128" s="26">
        <v>36</v>
      </c>
      <c r="Q2128" s="30">
        <f t="shared" si="214"/>
        <v>11</v>
      </c>
      <c r="R2128" s="3">
        <f t="shared" si="215"/>
        <v>12</v>
      </c>
      <c r="S2128" s="3">
        <f t="shared" si="216"/>
        <v>12</v>
      </c>
      <c r="T2128" s="3">
        <f t="shared" si="217"/>
        <v>0</v>
      </c>
      <c r="U2128" s="29">
        <v>9</v>
      </c>
      <c r="V2128" s="10">
        <v>5</v>
      </c>
      <c r="W2128" s="32">
        <v>6</v>
      </c>
      <c r="X2128" s="29">
        <v>6</v>
      </c>
      <c r="Y2128" s="32">
        <v>0</v>
      </c>
      <c r="Z2128" s="32">
        <v>1</v>
      </c>
      <c r="AA2128" s="32">
        <v>11</v>
      </c>
      <c r="AB2128" s="34">
        <v>0</v>
      </c>
      <c r="AC2128" s="34">
        <v>0</v>
      </c>
      <c r="AD2128" s="34">
        <v>0</v>
      </c>
    </row>
    <row r="2129" spans="1:30" ht="12.75">
      <c r="A2129" s="11">
        <v>6317</v>
      </c>
      <c r="B2129" s="20" t="s">
        <v>872</v>
      </c>
      <c r="D2129" s="20" t="s">
        <v>3736</v>
      </c>
      <c r="E2129" s="20" t="s">
        <v>3757</v>
      </c>
      <c r="F2129" s="20" t="s">
        <v>3426</v>
      </c>
      <c r="K2129" s="20" t="s">
        <v>2868</v>
      </c>
      <c r="L2129" s="20" t="s">
        <v>1090</v>
      </c>
      <c r="N2129" s="12">
        <f t="shared" si="212"/>
        <v>51.50</v>
      </c>
      <c r="O2129" s="12">
        <f t="shared" si="213"/>
        <v>2.8611111111111112</v>
      </c>
      <c r="P2129" s="26">
        <v>36</v>
      </c>
      <c r="Q2129" s="30">
        <f t="shared" si="214"/>
        <v>11</v>
      </c>
      <c r="R2129" s="3">
        <f t="shared" si="215"/>
        <v>12</v>
      </c>
      <c r="S2129" s="3">
        <f t="shared" si="216"/>
        <v>12</v>
      </c>
      <c r="T2129" s="3">
        <f t="shared" si="217"/>
        <v>0</v>
      </c>
      <c r="U2129" s="29">
        <v>9</v>
      </c>
      <c r="V2129" s="10">
        <v>5</v>
      </c>
      <c r="W2129" s="32">
        <v>6</v>
      </c>
      <c r="X2129" s="29">
        <v>6</v>
      </c>
      <c r="Y2129" s="32">
        <v>0</v>
      </c>
      <c r="Z2129" s="32">
        <v>1</v>
      </c>
      <c r="AA2129" s="32">
        <v>11</v>
      </c>
      <c r="AB2129" s="34">
        <v>0</v>
      </c>
      <c r="AC2129" s="34">
        <v>0</v>
      </c>
      <c r="AD2129" s="34">
        <v>0</v>
      </c>
    </row>
    <row r="2130" spans="1:30" ht="12.75">
      <c r="A2130" s="11">
        <v>3497</v>
      </c>
      <c r="B2130" s="20" t="s">
        <v>872</v>
      </c>
      <c r="D2130" s="20" t="s">
        <v>3736</v>
      </c>
      <c r="E2130" s="20" t="s">
        <v>3757</v>
      </c>
      <c r="F2130" s="20" t="s">
        <v>3426</v>
      </c>
      <c r="G2130" s="48" t="s">
        <v>8250</v>
      </c>
      <c r="J2130" s="20" t="s">
        <v>7812</v>
      </c>
      <c r="K2130" s="20" t="s">
        <v>2867</v>
      </c>
      <c r="L2130" s="20" t="s">
        <v>3864</v>
      </c>
      <c r="N2130" s="12">
        <f t="shared" si="212"/>
        <v>53.25</v>
      </c>
      <c r="O2130" s="12">
        <f t="shared" si="213"/>
        <v>2.3666666666666667</v>
      </c>
      <c r="P2130" s="26">
        <v>45</v>
      </c>
      <c r="Q2130" s="30">
        <f t="shared" si="214"/>
        <v>11</v>
      </c>
      <c r="R2130" s="3">
        <f t="shared" si="215"/>
        <v>13</v>
      </c>
      <c r="S2130" s="3">
        <f t="shared" si="216"/>
        <v>13</v>
      </c>
      <c r="T2130" s="3">
        <f t="shared" si="217"/>
        <v>0</v>
      </c>
      <c r="U2130" s="29">
        <v>8</v>
      </c>
      <c r="V2130" s="10">
        <v>4</v>
      </c>
      <c r="W2130" s="32">
        <v>6</v>
      </c>
      <c r="X2130" s="29">
        <v>15</v>
      </c>
      <c r="Y2130" s="32">
        <v>0</v>
      </c>
      <c r="Z2130" s="32">
        <v>2</v>
      </c>
      <c r="AA2130" s="32">
        <v>11</v>
      </c>
      <c r="AB2130" s="34">
        <v>0</v>
      </c>
      <c r="AC2130" s="34">
        <v>0</v>
      </c>
      <c r="AD2130" s="34">
        <v>0</v>
      </c>
    </row>
    <row r="2131" spans="1:30" ht="12.75">
      <c r="A2131" s="11">
        <v>3275</v>
      </c>
      <c r="B2131" s="20" t="s">
        <v>872</v>
      </c>
      <c r="D2131" s="20" t="s">
        <v>3736</v>
      </c>
      <c r="E2131" s="20" t="s">
        <v>3757</v>
      </c>
      <c r="F2131" s="20" t="s">
        <v>3426</v>
      </c>
      <c r="G2131" s="48" t="s">
        <v>8289</v>
      </c>
      <c r="K2131" s="20" t="s">
        <v>2867</v>
      </c>
      <c r="L2131" s="20" t="s">
        <v>3864</v>
      </c>
      <c r="N2131" s="12">
        <f t="shared" si="212"/>
        <v>53</v>
      </c>
      <c r="O2131" s="12">
        <f t="shared" si="213"/>
        <v>2.2553191489361701</v>
      </c>
      <c r="P2131" s="26">
        <v>47</v>
      </c>
      <c r="Q2131" s="30">
        <f t="shared" si="214"/>
        <v>11</v>
      </c>
      <c r="R2131" s="3">
        <f t="shared" si="215"/>
        <v>13</v>
      </c>
      <c r="S2131" s="3">
        <f t="shared" si="216"/>
        <v>13</v>
      </c>
      <c r="T2131" s="3">
        <f t="shared" si="217"/>
        <v>0</v>
      </c>
      <c r="U2131" s="29">
        <v>8</v>
      </c>
      <c r="V2131" s="10">
        <v>4</v>
      </c>
      <c r="W2131" s="32">
        <v>6</v>
      </c>
      <c r="X2131" s="29">
        <v>14</v>
      </c>
      <c r="Y2131" s="32">
        <v>0</v>
      </c>
      <c r="Z2131" s="32">
        <v>2</v>
      </c>
      <c r="AA2131" s="32">
        <v>11</v>
      </c>
      <c r="AB2131" s="34">
        <v>0</v>
      </c>
      <c r="AC2131" s="34">
        <v>0</v>
      </c>
      <c r="AD2131" s="34">
        <v>0</v>
      </c>
    </row>
    <row r="2132" spans="1:30" ht="12.75">
      <c r="A2132" s="11">
        <v>6</v>
      </c>
      <c r="B2132" s="20" t="s">
        <v>875</v>
      </c>
      <c r="C2132" s="20" t="s">
        <v>6218</v>
      </c>
      <c r="D2132" s="20" t="s">
        <v>3736</v>
      </c>
      <c r="E2132" s="20" t="s">
        <v>3757</v>
      </c>
      <c r="F2132" s="20" t="s">
        <v>3426</v>
      </c>
      <c r="K2132" s="20" t="s">
        <v>6216</v>
      </c>
      <c r="L2132" s="20" t="s">
        <v>6217</v>
      </c>
      <c r="N2132" s="12">
        <f t="shared" si="212"/>
        <v>52.75</v>
      </c>
      <c r="O2132" s="12">
        <f t="shared" si="213"/>
        <v>2.11</v>
      </c>
      <c r="P2132" s="26">
        <v>50</v>
      </c>
      <c r="Q2132" s="30">
        <f t="shared" si="214"/>
        <v>11</v>
      </c>
      <c r="R2132" s="3">
        <f t="shared" si="215"/>
        <v>13</v>
      </c>
      <c r="S2132" s="3">
        <f t="shared" si="216"/>
        <v>13</v>
      </c>
      <c r="T2132" s="3">
        <f t="shared" si="217"/>
        <v>0</v>
      </c>
      <c r="U2132" s="29">
        <v>8</v>
      </c>
      <c r="V2132" s="10">
        <v>4</v>
      </c>
      <c r="W2132" s="32">
        <v>7</v>
      </c>
      <c r="X2132" s="29">
        <v>8</v>
      </c>
      <c r="Y2132" s="32">
        <v>0</v>
      </c>
      <c r="Z2132" s="32">
        <v>2</v>
      </c>
      <c r="AA2132" s="32">
        <v>11</v>
      </c>
      <c r="AB2132" s="34">
        <v>0</v>
      </c>
      <c r="AC2132" s="34">
        <v>0</v>
      </c>
      <c r="AD2132" s="34">
        <v>0</v>
      </c>
    </row>
    <row r="2133" spans="1:30" ht="12.75">
      <c r="A2133" s="11">
        <v>45000</v>
      </c>
      <c r="B2133" s="20" t="s">
        <v>877</v>
      </c>
      <c r="C2133" s="20" t="s">
        <v>7045</v>
      </c>
      <c r="D2133" s="20" t="s">
        <v>3736</v>
      </c>
      <c r="E2133" s="20" t="s">
        <v>3757</v>
      </c>
      <c r="F2133" s="20" t="s">
        <v>3426</v>
      </c>
      <c r="K2133" s="20" t="s">
        <v>2896</v>
      </c>
      <c r="L2133" s="20" t="s">
        <v>5979</v>
      </c>
      <c r="N2133" s="12">
        <f t="shared" si="212"/>
        <v>51</v>
      </c>
      <c r="O2133" s="12">
        <f t="shared" si="213"/>
        <v>2.04</v>
      </c>
      <c r="P2133" s="26">
        <v>50</v>
      </c>
      <c r="Q2133" s="30">
        <f t="shared" si="214"/>
        <v>10</v>
      </c>
      <c r="R2133" s="3">
        <f t="shared" si="215"/>
        <v>12</v>
      </c>
      <c r="S2133" s="3">
        <f t="shared" si="216"/>
        <v>12</v>
      </c>
      <c r="T2133" s="3">
        <f t="shared" si="217"/>
        <v>0</v>
      </c>
      <c r="U2133" s="29">
        <v>8</v>
      </c>
      <c r="V2133" s="10">
        <v>4</v>
      </c>
      <c r="W2133" s="32">
        <v>7</v>
      </c>
      <c r="X2133" s="29">
        <v>9</v>
      </c>
      <c r="Y2133" s="32">
        <v>0</v>
      </c>
      <c r="Z2133" s="32">
        <v>2</v>
      </c>
      <c r="AA2133" s="32">
        <v>10</v>
      </c>
      <c r="AB2133" s="34">
        <v>0</v>
      </c>
      <c r="AC2133" s="34">
        <v>0</v>
      </c>
      <c r="AD2133" s="34">
        <v>0</v>
      </c>
    </row>
    <row r="2134" spans="1:30" ht="12.75">
      <c r="A2134" s="11">
        <v>15625</v>
      </c>
      <c r="B2134" s="20" t="s">
        <v>870</v>
      </c>
      <c r="C2134" s="20" t="s">
        <v>4079</v>
      </c>
      <c r="D2134" s="20" t="s">
        <v>3736</v>
      </c>
      <c r="E2134" s="20" t="s">
        <v>3757</v>
      </c>
      <c r="F2134" s="20" t="s">
        <v>3426</v>
      </c>
      <c r="K2134" s="20" t="s">
        <v>2867</v>
      </c>
      <c r="L2134" s="20" t="s">
        <v>3998</v>
      </c>
      <c r="N2134" s="12">
        <f t="shared" si="212"/>
        <v>51</v>
      </c>
      <c r="O2134" s="12">
        <f t="shared" si="213"/>
        <v>2.04</v>
      </c>
      <c r="P2134" s="26">
        <v>50</v>
      </c>
      <c r="Q2134" s="30">
        <f t="shared" si="214"/>
        <v>10</v>
      </c>
      <c r="R2134" s="3">
        <f t="shared" si="215"/>
        <v>12</v>
      </c>
      <c r="S2134" s="3">
        <f t="shared" si="216"/>
        <v>12</v>
      </c>
      <c r="T2134" s="3">
        <f t="shared" si="217"/>
        <v>0</v>
      </c>
      <c r="U2134" s="29">
        <v>8</v>
      </c>
      <c r="V2134" s="10">
        <v>4</v>
      </c>
      <c r="W2134" s="32">
        <v>7</v>
      </c>
      <c r="X2134" s="29">
        <v>9</v>
      </c>
      <c r="Y2134" s="32">
        <v>0</v>
      </c>
      <c r="Z2134" s="32">
        <v>2</v>
      </c>
      <c r="AA2134" s="32">
        <v>10</v>
      </c>
      <c r="AB2134" s="34">
        <v>0</v>
      </c>
      <c r="AC2134" s="34">
        <v>0</v>
      </c>
      <c r="AD2134" s="34">
        <v>0</v>
      </c>
    </row>
    <row r="2135" spans="1:30" ht="12.75">
      <c r="A2135" s="11">
        <v>15625</v>
      </c>
      <c r="B2135" s="20" t="s">
        <v>870</v>
      </c>
      <c r="C2135" s="20" t="s">
        <v>4079</v>
      </c>
      <c r="D2135" s="20" t="s">
        <v>3736</v>
      </c>
      <c r="E2135" s="20" t="s">
        <v>3757</v>
      </c>
      <c r="F2135" s="20" t="s">
        <v>3426</v>
      </c>
      <c r="K2135" s="20" t="s">
        <v>2867</v>
      </c>
      <c r="L2135" s="20" t="s">
        <v>446</v>
      </c>
      <c r="N2135" s="12">
        <f t="shared" si="212"/>
        <v>51</v>
      </c>
      <c r="O2135" s="12">
        <f t="shared" si="213"/>
        <v>2.04</v>
      </c>
      <c r="P2135" s="26">
        <v>50</v>
      </c>
      <c r="Q2135" s="30">
        <f t="shared" si="214"/>
        <v>10</v>
      </c>
      <c r="R2135" s="3">
        <f t="shared" si="215"/>
        <v>12</v>
      </c>
      <c r="S2135" s="3">
        <f t="shared" si="216"/>
        <v>12</v>
      </c>
      <c r="T2135" s="3">
        <f t="shared" si="217"/>
        <v>0</v>
      </c>
      <c r="U2135" s="29">
        <v>8</v>
      </c>
      <c r="V2135" s="10">
        <v>4</v>
      </c>
      <c r="W2135" s="32">
        <v>7</v>
      </c>
      <c r="X2135" s="29">
        <v>9</v>
      </c>
      <c r="Y2135" s="32">
        <v>0</v>
      </c>
      <c r="Z2135" s="32">
        <v>2</v>
      </c>
      <c r="AA2135" s="32">
        <v>10</v>
      </c>
      <c r="AB2135" s="34">
        <v>0</v>
      </c>
      <c r="AC2135" s="34">
        <v>0</v>
      </c>
      <c r="AD2135" s="34">
        <v>0</v>
      </c>
    </row>
    <row r="2136" spans="1:30" ht="12.75">
      <c r="A2136" s="11">
        <v>7500</v>
      </c>
      <c r="B2136" s="20" t="s">
        <v>1093</v>
      </c>
      <c r="D2136" s="20" t="s">
        <v>3736</v>
      </c>
      <c r="E2136" s="20" t="s">
        <v>3757</v>
      </c>
      <c r="F2136" s="20" t="s">
        <v>3426</v>
      </c>
      <c r="K2136" s="20" t="s">
        <v>2867</v>
      </c>
      <c r="L2136" s="20" t="s">
        <v>4391</v>
      </c>
      <c r="N2136" s="12">
        <f t="shared" si="212"/>
        <v>44.50</v>
      </c>
      <c r="O2136" s="12">
        <f t="shared" si="213"/>
        <v>1.78</v>
      </c>
      <c r="P2136" s="26">
        <v>50</v>
      </c>
      <c r="Q2136" s="30">
        <f t="shared" si="214"/>
        <v>9</v>
      </c>
      <c r="R2136" s="3">
        <f t="shared" si="215"/>
        <v>9</v>
      </c>
      <c r="S2136" s="3">
        <f t="shared" si="216"/>
        <v>9</v>
      </c>
      <c r="T2136" s="3">
        <f t="shared" si="217"/>
        <v>0</v>
      </c>
      <c r="U2136" s="29">
        <v>5</v>
      </c>
      <c r="V2136" s="10">
        <v>5</v>
      </c>
      <c r="W2136" s="32">
        <v>8</v>
      </c>
      <c r="X2136" s="29">
        <v>8</v>
      </c>
      <c r="Y2136" s="32">
        <v>0</v>
      </c>
      <c r="Z2136" s="32">
        <v>0</v>
      </c>
      <c r="AA2136" s="32">
        <v>9</v>
      </c>
      <c r="AB2136" s="34">
        <v>0</v>
      </c>
      <c r="AC2136" s="34">
        <v>0</v>
      </c>
      <c r="AD2136" s="34">
        <v>0</v>
      </c>
    </row>
    <row r="2137" spans="1:30" ht="12.75">
      <c r="A2137" s="11">
        <v>7500</v>
      </c>
      <c r="B2137" s="20" t="s">
        <v>870</v>
      </c>
      <c r="C2137" s="20" t="s">
        <v>1136</v>
      </c>
      <c r="D2137" s="20" t="s">
        <v>3736</v>
      </c>
      <c r="E2137" s="20" t="s">
        <v>3757</v>
      </c>
      <c r="F2137" s="20" t="s">
        <v>3426</v>
      </c>
      <c r="K2137" s="20" t="s">
        <v>2867</v>
      </c>
      <c r="L2137" s="20" t="s">
        <v>1517</v>
      </c>
      <c r="N2137" s="12">
        <f t="shared" si="212"/>
        <v>44.50</v>
      </c>
      <c r="O2137" s="12">
        <f t="shared" si="213"/>
        <v>1.78</v>
      </c>
      <c r="P2137" s="26">
        <v>50</v>
      </c>
      <c r="Q2137" s="30">
        <f t="shared" si="214"/>
        <v>9</v>
      </c>
      <c r="R2137" s="3">
        <f t="shared" si="215"/>
        <v>9</v>
      </c>
      <c r="S2137" s="3">
        <f t="shared" si="216"/>
        <v>9</v>
      </c>
      <c r="T2137" s="3">
        <f t="shared" si="217"/>
        <v>0</v>
      </c>
      <c r="U2137" s="29">
        <v>5</v>
      </c>
      <c r="V2137" s="10">
        <v>5</v>
      </c>
      <c r="W2137" s="32">
        <v>8</v>
      </c>
      <c r="X2137" s="29">
        <v>8</v>
      </c>
      <c r="Y2137" s="32">
        <v>0</v>
      </c>
      <c r="Z2137" s="32">
        <v>0</v>
      </c>
      <c r="AA2137" s="32">
        <v>9</v>
      </c>
      <c r="AB2137" s="34">
        <v>0</v>
      </c>
      <c r="AC2137" s="34">
        <v>0</v>
      </c>
      <c r="AD2137" s="34">
        <v>0</v>
      </c>
    </row>
    <row r="2138" spans="1:30" ht="12.75">
      <c r="A2138" s="11">
        <v>7500</v>
      </c>
      <c r="B2138" s="20" t="s">
        <v>870</v>
      </c>
      <c r="C2138" s="20" t="s">
        <v>1136</v>
      </c>
      <c r="D2138" s="20" t="s">
        <v>3736</v>
      </c>
      <c r="E2138" s="20" t="s">
        <v>3757</v>
      </c>
      <c r="F2138" s="20" t="s">
        <v>3426</v>
      </c>
      <c r="K2138" s="20" t="s">
        <v>2867</v>
      </c>
      <c r="L2138" s="20" t="s">
        <v>1936</v>
      </c>
      <c r="N2138" s="12">
        <f t="shared" si="212"/>
        <v>44.50</v>
      </c>
      <c r="O2138" s="12">
        <f t="shared" si="213"/>
        <v>1.78</v>
      </c>
      <c r="P2138" s="26">
        <v>50</v>
      </c>
      <c r="Q2138" s="30">
        <f t="shared" si="214"/>
        <v>9</v>
      </c>
      <c r="R2138" s="3">
        <f t="shared" si="215"/>
        <v>9</v>
      </c>
      <c r="S2138" s="3">
        <f t="shared" si="216"/>
        <v>9</v>
      </c>
      <c r="T2138" s="3">
        <f t="shared" si="217"/>
        <v>0</v>
      </c>
      <c r="U2138" s="29">
        <v>5</v>
      </c>
      <c r="V2138" s="10">
        <v>5</v>
      </c>
      <c r="W2138" s="32">
        <v>8</v>
      </c>
      <c r="X2138" s="29">
        <v>8</v>
      </c>
      <c r="Y2138" s="32">
        <v>0</v>
      </c>
      <c r="Z2138" s="32">
        <v>0</v>
      </c>
      <c r="AA2138" s="32">
        <v>9</v>
      </c>
      <c r="AB2138" s="34">
        <v>0</v>
      </c>
      <c r="AC2138" s="34">
        <v>0</v>
      </c>
      <c r="AD2138" s="34">
        <v>0</v>
      </c>
    </row>
    <row r="2139" spans="1:30" ht="12.75">
      <c r="A2139" s="11">
        <v>183600</v>
      </c>
      <c r="B2139" s="20" t="s">
        <v>870</v>
      </c>
      <c r="C2139" s="20" t="s">
        <v>3434</v>
      </c>
      <c r="D2139" s="20" t="s">
        <v>3736</v>
      </c>
      <c r="E2139" s="20" t="s">
        <v>3757</v>
      </c>
      <c r="F2139" s="20" t="s">
        <v>3426</v>
      </c>
      <c r="K2139" s="20" t="s">
        <v>2866</v>
      </c>
      <c r="L2139" s="20" t="s">
        <v>746</v>
      </c>
      <c r="N2139" s="12">
        <f t="shared" si="212"/>
        <v>48.50</v>
      </c>
      <c r="O2139" s="12">
        <f t="shared" si="213"/>
        <v>1.6166666666666667</v>
      </c>
      <c r="P2139" s="26">
        <v>60</v>
      </c>
      <c r="Q2139" s="30">
        <f t="shared" si="214"/>
        <v>9</v>
      </c>
      <c r="R2139" s="3">
        <f t="shared" si="215"/>
        <v>11</v>
      </c>
      <c r="S2139" s="3">
        <f t="shared" si="216"/>
        <v>11</v>
      </c>
      <c r="T2139" s="3">
        <f t="shared" si="217"/>
        <v>0</v>
      </c>
      <c r="U2139" s="29">
        <v>5</v>
      </c>
      <c r="V2139" s="10">
        <v>5</v>
      </c>
      <c r="W2139" s="32">
        <v>8</v>
      </c>
      <c r="X2139" s="29">
        <v>8</v>
      </c>
      <c r="Y2139" s="32">
        <v>2</v>
      </c>
      <c r="Z2139" s="32">
        <v>0</v>
      </c>
      <c r="AA2139" s="32">
        <v>9</v>
      </c>
      <c r="AB2139" s="34">
        <v>0</v>
      </c>
      <c r="AC2139" s="34">
        <v>0</v>
      </c>
      <c r="AD2139" s="34">
        <v>0</v>
      </c>
    </row>
    <row r="2140" spans="1:30" ht="12.75">
      <c r="A2140" s="11">
        <v>1875</v>
      </c>
      <c r="B2140" s="20" t="s">
        <v>871</v>
      </c>
      <c r="C2140" s="20" t="s">
        <v>3563</v>
      </c>
      <c r="D2140" s="20" t="s">
        <v>3736</v>
      </c>
      <c r="E2140" s="20" t="s">
        <v>3757</v>
      </c>
      <c r="F2140" s="20" t="s">
        <v>3426</v>
      </c>
      <c r="K2140" s="20" t="s">
        <v>2867</v>
      </c>
      <c r="L2140" s="20" t="s">
        <v>3604</v>
      </c>
      <c r="N2140" s="12">
        <f t="shared" si="212"/>
        <v>42.50</v>
      </c>
      <c r="O2140" s="12">
        <f t="shared" si="213"/>
        <v>1.4166666666666667</v>
      </c>
      <c r="P2140" s="26">
        <v>60</v>
      </c>
      <c r="Q2140" s="30">
        <f t="shared" si="214"/>
        <v>8</v>
      </c>
      <c r="R2140" s="3">
        <f t="shared" si="215"/>
        <v>8</v>
      </c>
      <c r="S2140" s="3">
        <f t="shared" si="216"/>
        <v>8</v>
      </c>
      <c r="T2140" s="3">
        <f t="shared" si="217"/>
        <v>0</v>
      </c>
      <c r="U2140" s="29">
        <v>5</v>
      </c>
      <c r="V2140" s="10">
        <v>5</v>
      </c>
      <c r="W2140" s="32">
        <v>8</v>
      </c>
      <c r="X2140" s="29">
        <v>8</v>
      </c>
      <c r="Y2140" s="32">
        <v>0</v>
      </c>
      <c r="Z2140" s="32">
        <v>0</v>
      </c>
      <c r="AA2140" s="32">
        <v>8</v>
      </c>
      <c r="AB2140" s="34">
        <v>0</v>
      </c>
      <c r="AC2140" s="34">
        <v>0</v>
      </c>
      <c r="AD2140" s="34">
        <v>0</v>
      </c>
    </row>
    <row r="2141" spans="1:30" ht="12.75">
      <c r="A2141" s="11">
        <v>15000</v>
      </c>
      <c r="B2141" s="20" t="s">
        <v>870</v>
      </c>
      <c r="C2141" s="20" t="s">
        <v>3005</v>
      </c>
      <c r="D2141" s="20" t="s">
        <v>3736</v>
      </c>
      <c r="E2141" s="20" t="s">
        <v>3757</v>
      </c>
      <c r="F2141" s="20" t="s">
        <v>3426</v>
      </c>
      <c r="K2141" s="20" t="s">
        <v>2867</v>
      </c>
      <c r="L2141" s="20" t="s">
        <v>3009</v>
      </c>
      <c r="N2141" s="12">
        <f t="shared" si="212"/>
        <v>42.50</v>
      </c>
      <c r="O2141" s="12">
        <f t="shared" si="213"/>
        <v>1.4166666666666667</v>
      </c>
      <c r="P2141" s="26">
        <v>60</v>
      </c>
      <c r="Q2141" s="30">
        <f t="shared" si="214"/>
        <v>8</v>
      </c>
      <c r="R2141" s="3">
        <f t="shared" si="215"/>
        <v>8</v>
      </c>
      <c r="S2141" s="3">
        <f t="shared" si="216"/>
        <v>8</v>
      </c>
      <c r="T2141" s="3">
        <f t="shared" si="217"/>
        <v>0</v>
      </c>
      <c r="U2141" s="29">
        <v>5</v>
      </c>
      <c r="V2141" s="10">
        <v>5</v>
      </c>
      <c r="W2141" s="32">
        <v>8</v>
      </c>
      <c r="X2141" s="29">
        <v>8</v>
      </c>
      <c r="Y2141" s="32">
        <v>0</v>
      </c>
      <c r="Z2141" s="32">
        <v>0</v>
      </c>
      <c r="AA2141" s="32">
        <v>8</v>
      </c>
      <c r="AB2141" s="34">
        <v>0</v>
      </c>
      <c r="AC2141" s="34">
        <v>0</v>
      </c>
      <c r="AD2141" s="34">
        <v>0</v>
      </c>
    </row>
    <row r="2142" spans="1:30" ht="12.75">
      <c r="A2142" s="11">
        <v>4375</v>
      </c>
      <c r="B2142" s="20" t="s">
        <v>870</v>
      </c>
      <c r="C2142" s="20" t="s">
        <v>1994</v>
      </c>
      <c r="D2142" s="20" t="s">
        <v>3736</v>
      </c>
      <c r="E2142" s="20" t="s">
        <v>3757</v>
      </c>
      <c r="F2142" s="20" t="s">
        <v>3426</v>
      </c>
      <c r="K2142" s="20" t="s">
        <v>2867</v>
      </c>
      <c r="L2142" s="20" t="s">
        <v>1996</v>
      </c>
      <c r="N2142" s="12">
        <f t="shared" si="212"/>
        <v>42.50</v>
      </c>
      <c r="O2142" s="12">
        <f t="shared" si="213"/>
        <v>1.4166666666666667</v>
      </c>
      <c r="P2142" s="26">
        <v>60</v>
      </c>
      <c r="Q2142" s="30">
        <f t="shared" si="214"/>
        <v>8</v>
      </c>
      <c r="R2142" s="3">
        <f t="shared" si="215"/>
        <v>8</v>
      </c>
      <c r="S2142" s="3">
        <f t="shared" si="216"/>
        <v>8</v>
      </c>
      <c r="T2142" s="3">
        <f t="shared" si="217"/>
        <v>0</v>
      </c>
      <c r="U2142" s="29">
        <v>5</v>
      </c>
      <c r="V2142" s="10">
        <v>5</v>
      </c>
      <c r="W2142" s="32">
        <v>8</v>
      </c>
      <c r="X2142" s="29">
        <v>8</v>
      </c>
      <c r="Y2142" s="32">
        <v>0</v>
      </c>
      <c r="Z2142" s="32">
        <v>0</v>
      </c>
      <c r="AA2142" s="32">
        <v>8</v>
      </c>
      <c r="AB2142" s="34">
        <v>0</v>
      </c>
      <c r="AC2142" s="34">
        <v>0</v>
      </c>
      <c r="AD2142" s="34">
        <v>0</v>
      </c>
    </row>
    <row r="2143" spans="1:30" ht="12.75">
      <c r="A2143" s="11">
        <v>3750</v>
      </c>
      <c r="B2143" s="20" t="s">
        <v>870</v>
      </c>
      <c r="C2143" s="20" t="s">
        <v>1994</v>
      </c>
      <c r="D2143" s="20" t="s">
        <v>3736</v>
      </c>
      <c r="E2143" s="20" t="s">
        <v>3757</v>
      </c>
      <c r="F2143" s="20" t="s">
        <v>3426</v>
      </c>
      <c r="K2143" s="20" t="s">
        <v>2867</v>
      </c>
      <c r="L2143" s="20" t="s">
        <v>1995</v>
      </c>
      <c r="N2143" s="12">
        <f t="shared" si="212"/>
        <v>42.50</v>
      </c>
      <c r="O2143" s="12">
        <f t="shared" si="213"/>
        <v>1.4166666666666667</v>
      </c>
      <c r="P2143" s="26">
        <v>60</v>
      </c>
      <c r="Q2143" s="30">
        <f t="shared" si="214"/>
        <v>8</v>
      </c>
      <c r="R2143" s="3">
        <f t="shared" si="215"/>
        <v>8</v>
      </c>
      <c r="S2143" s="3">
        <f t="shared" si="216"/>
        <v>8</v>
      </c>
      <c r="T2143" s="3">
        <f t="shared" si="217"/>
        <v>0</v>
      </c>
      <c r="U2143" s="29">
        <v>5</v>
      </c>
      <c r="V2143" s="10">
        <v>5</v>
      </c>
      <c r="W2143" s="32">
        <v>8</v>
      </c>
      <c r="X2143" s="29">
        <v>8</v>
      </c>
      <c r="Y2143" s="32">
        <v>0</v>
      </c>
      <c r="Z2143" s="32">
        <v>0</v>
      </c>
      <c r="AA2143" s="32">
        <v>8</v>
      </c>
      <c r="AB2143" s="34">
        <v>0</v>
      </c>
      <c r="AC2143" s="34">
        <v>0</v>
      </c>
      <c r="AD2143" s="34">
        <v>0</v>
      </c>
    </row>
    <row r="2144" spans="1:30" ht="12.75">
      <c r="A2144" s="11">
        <v>3750</v>
      </c>
      <c r="B2144" s="20" t="s">
        <v>870</v>
      </c>
      <c r="C2144" s="20" t="s">
        <v>5817</v>
      </c>
      <c r="D2144" s="20" t="s">
        <v>3736</v>
      </c>
      <c r="E2144" s="20" t="s">
        <v>3757</v>
      </c>
      <c r="F2144" s="20" t="s">
        <v>3426</v>
      </c>
      <c r="K2144" s="20" t="s">
        <v>2867</v>
      </c>
      <c r="L2144" s="20" t="s">
        <v>5900</v>
      </c>
      <c r="N2144" s="12">
        <f t="shared" si="212"/>
        <v>42.50</v>
      </c>
      <c r="O2144" s="12">
        <f t="shared" si="213"/>
        <v>1.4166666666666667</v>
      </c>
      <c r="P2144" s="26">
        <v>60</v>
      </c>
      <c r="Q2144" s="30">
        <f t="shared" si="214"/>
        <v>8</v>
      </c>
      <c r="R2144" s="3">
        <f t="shared" si="215"/>
        <v>8</v>
      </c>
      <c r="S2144" s="3">
        <f t="shared" si="216"/>
        <v>8</v>
      </c>
      <c r="T2144" s="3">
        <f t="shared" si="217"/>
        <v>0</v>
      </c>
      <c r="U2144" s="29">
        <v>5</v>
      </c>
      <c r="V2144" s="10">
        <v>5</v>
      </c>
      <c r="W2144" s="32">
        <v>8</v>
      </c>
      <c r="X2144" s="29">
        <v>8</v>
      </c>
      <c r="Y2144" s="32">
        <v>0</v>
      </c>
      <c r="Z2144" s="32">
        <v>0</v>
      </c>
      <c r="AA2144" s="32">
        <v>8</v>
      </c>
      <c r="AB2144" s="34">
        <v>0</v>
      </c>
      <c r="AC2144" s="34">
        <v>0</v>
      </c>
      <c r="AD2144" s="34">
        <v>0</v>
      </c>
    </row>
    <row r="2145" spans="1:30" ht="12.75">
      <c r="A2145" s="11">
        <v>87500</v>
      </c>
      <c r="B2145" s="20" t="s">
        <v>870</v>
      </c>
      <c r="C2145" s="20" t="s">
        <v>585</v>
      </c>
      <c r="D2145" s="20" t="s">
        <v>3736</v>
      </c>
      <c r="E2145" s="20" t="s">
        <v>3757</v>
      </c>
      <c r="F2145" s="20" t="s">
        <v>3426</v>
      </c>
      <c r="K2145" s="20" t="s">
        <v>2895</v>
      </c>
      <c r="L2145" s="20" t="s">
        <v>3387</v>
      </c>
      <c r="N2145" s="12">
        <f t="shared" si="212"/>
        <v>42.50</v>
      </c>
      <c r="O2145" s="12">
        <f t="shared" si="213"/>
        <v>1.4166666666666667</v>
      </c>
      <c r="P2145" s="26">
        <v>60</v>
      </c>
      <c r="Q2145" s="30">
        <f t="shared" si="214"/>
        <v>8</v>
      </c>
      <c r="R2145" s="3">
        <f t="shared" si="215"/>
        <v>8</v>
      </c>
      <c r="S2145" s="3">
        <f t="shared" si="216"/>
        <v>8</v>
      </c>
      <c r="T2145" s="3">
        <f t="shared" si="217"/>
        <v>0</v>
      </c>
      <c r="U2145" s="29">
        <v>5</v>
      </c>
      <c r="V2145" s="10">
        <v>5</v>
      </c>
      <c r="W2145" s="32">
        <v>8</v>
      </c>
      <c r="X2145" s="29">
        <v>8</v>
      </c>
      <c r="Y2145" s="32">
        <v>0</v>
      </c>
      <c r="Z2145" s="32">
        <v>0</v>
      </c>
      <c r="AA2145" s="32">
        <v>8</v>
      </c>
      <c r="AB2145" s="34">
        <v>0</v>
      </c>
      <c r="AC2145" s="34">
        <v>0</v>
      </c>
      <c r="AD2145" s="34">
        <v>0</v>
      </c>
    </row>
    <row r="2146" spans="1:30" ht="12.75">
      <c r="A2146" s="11">
        <v>3125</v>
      </c>
      <c r="B2146" s="20" t="s">
        <v>870</v>
      </c>
      <c r="C2146" s="20" t="s">
        <v>585</v>
      </c>
      <c r="D2146" s="20" t="s">
        <v>3736</v>
      </c>
      <c r="E2146" s="20" t="s">
        <v>3757</v>
      </c>
      <c r="F2146" s="20" t="s">
        <v>3426</v>
      </c>
      <c r="K2146" s="20" t="s">
        <v>2895</v>
      </c>
      <c r="L2146" s="20" t="s">
        <v>3338</v>
      </c>
      <c r="N2146" s="12">
        <f t="shared" si="212"/>
        <v>42.50</v>
      </c>
      <c r="O2146" s="12">
        <f t="shared" si="213"/>
        <v>1.4166666666666667</v>
      </c>
      <c r="P2146" s="26">
        <v>60</v>
      </c>
      <c r="Q2146" s="30">
        <f t="shared" si="214"/>
        <v>8</v>
      </c>
      <c r="R2146" s="3">
        <f t="shared" si="215"/>
        <v>8</v>
      </c>
      <c r="S2146" s="3">
        <f t="shared" si="216"/>
        <v>8</v>
      </c>
      <c r="T2146" s="3">
        <f t="shared" si="217"/>
        <v>0</v>
      </c>
      <c r="U2146" s="29">
        <v>5</v>
      </c>
      <c r="V2146" s="10">
        <v>5</v>
      </c>
      <c r="W2146" s="32">
        <v>8</v>
      </c>
      <c r="X2146" s="29">
        <v>8</v>
      </c>
      <c r="Y2146" s="32">
        <v>0</v>
      </c>
      <c r="Z2146" s="32">
        <v>0</v>
      </c>
      <c r="AA2146" s="32">
        <v>8</v>
      </c>
      <c r="AB2146" s="34">
        <v>0</v>
      </c>
      <c r="AC2146" s="34">
        <v>0</v>
      </c>
      <c r="AD2146" s="34">
        <v>0</v>
      </c>
    </row>
    <row r="2147" spans="1:30" ht="12.75">
      <c r="A2147" s="11">
        <v>3125</v>
      </c>
      <c r="B2147" s="20" t="s">
        <v>870</v>
      </c>
      <c r="C2147" s="20" t="s">
        <v>585</v>
      </c>
      <c r="D2147" s="20" t="s">
        <v>3736</v>
      </c>
      <c r="E2147" s="20" t="s">
        <v>3757</v>
      </c>
      <c r="F2147" s="20" t="s">
        <v>3426</v>
      </c>
      <c r="K2147" s="20" t="s">
        <v>2895</v>
      </c>
      <c r="L2147" s="20" t="s">
        <v>3389</v>
      </c>
      <c r="N2147" s="12">
        <f t="shared" si="212"/>
        <v>42.50</v>
      </c>
      <c r="O2147" s="12">
        <f t="shared" si="213"/>
        <v>1.4166666666666667</v>
      </c>
      <c r="P2147" s="26">
        <v>60</v>
      </c>
      <c r="Q2147" s="30">
        <f t="shared" si="214"/>
        <v>8</v>
      </c>
      <c r="R2147" s="3">
        <f t="shared" si="215"/>
        <v>8</v>
      </c>
      <c r="S2147" s="3">
        <f t="shared" si="216"/>
        <v>8</v>
      </c>
      <c r="T2147" s="3">
        <f t="shared" si="217"/>
        <v>0</v>
      </c>
      <c r="U2147" s="29">
        <v>5</v>
      </c>
      <c r="V2147" s="10">
        <v>5</v>
      </c>
      <c r="W2147" s="32">
        <v>8</v>
      </c>
      <c r="X2147" s="29">
        <v>8</v>
      </c>
      <c r="Y2147" s="32">
        <v>0</v>
      </c>
      <c r="Z2147" s="32">
        <v>0</v>
      </c>
      <c r="AA2147" s="32">
        <v>8</v>
      </c>
      <c r="AB2147" s="34">
        <v>0</v>
      </c>
      <c r="AC2147" s="34">
        <v>0</v>
      </c>
      <c r="AD2147" s="34">
        <v>0</v>
      </c>
    </row>
    <row r="2148" spans="1:30" ht="12.75">
      <c r="A2148" s="11">
        <v>62500</v>
      </c>
      <c r="B2148" s="20" t="s">
        <v>870</v>
      </c>
      <c r="C2148" s="20" t="s">
        <v>585</v>
      </c>
      <c r="D2148" s="20" t="s">
        <v>3736</v>
      </c>
      <c r="E2148" s="20" t="s">
        <v>3757</v>
      </c>
      <c r="F2148" s="20" t="s">
        <v>3426</v>
      </c>
      <c r="K2148" s="20" t="s">
        <v>2895</v>
      </c>
      <c r="L2148" s="20" t="s">
        <v>3390</v>
      </c>
      <c r="N2148" s="12">
        <f t="shared" si="218" ref="N2148:N2211">2*S2148+2*T2148+U2148+1.5*V2148+1.25*W2148+0.25*X2148+2</f>
        <v>42.50</v>
      </c>
      <c r="O2148" s="12">
        <f t="shared" si="213"/>
        <v>1.4166666666666667</v>
      </c>
      <c r="P2148" s="26">
        <v>60</v>
      </c>
      <c r="Q2148" s="30">
        <f t="shared" si="214"/>
        <v>8</v>
      </c>
      <c r="R2148" s="3">
        <f t="shared" si="215"/>
        <v>8</v>
      </c>
      <c r="S2148" s="3">
        <f t="shared" si="216"/>
        <v>8</v>
      </c>
      <c r="T2148" s="3">
        <f t="shared" si="217"/>
        <v>0</v>
      </c>
      <c r="U2148" s="29">
        <v>5</v>
      </c>
      <c r="V2148" s="10">
        <v>5</v>
      </c>
      <c r="W2148" s="32">
        <v>8</v>
      </c>
      <c r="X2148" s="29">
        <v>8</v>
      </c>
      <c r="Y2148" s="32">
        <v>0</v>
      </c>
      <c r="Z2148" s="32">
        <v>0</v>
      </c>
      <c r="AA2148" s="32">
        <v>8</v>
      </c>
      <c r="AB2148" s="34">
        <v>0</v>
      </c>
      <c r="AC2148" s="34">
        <v>0</v>
      </c>
      <c r="AD2148" s="34">
        <v>0</v>
      </c>
    </row>
    <row r="2149" spans="1:30" ht="12.75">
      <c r="A2149" s="11">
        <v>150000</v>
      </c>
      <c r="B2149" s="20" t="s">
        <v>870</v>
      </c>
      <c r="C2149" s="20" t="s">
        <v>585</v>
      </c>
      <c r="D2149" s="20" t="s">
        <v>3736</v>
      </c>
      <c r="E2149" s="20" t="s">
        <v>3757</v>
      </c>
      <c r="F2149" s="20" t="s">
        <v>3426</v>
      </c>
      <c r="K2149" s="20" t="s">
        <v>2895</v>
      </c>
      <c r="L2149" s="20" t="s">
        <v>3388</v>
      </c>
      <c r="N2149" s="12">
        <f t="shared" si="218"/>
        <v>42.50</v>
      </c>
      <c r="O2149" s="12">
        <f t="shared" si="213"/>
        <v>1.4166666666666667</v>
      </c>
      <c r="P2149" s="26">
        <v>60</v>
      </c>
      <c r="Q2149" s="30">
        <f t="shared" si="214"/>
        <v>8</v>
      </c>
      <c r="R2149" s="3">
        <f t="shared" si="215"/>
        <v>8</v>
      </c>
      <c r="S2149" s="3">
        <f t="shared" si="216"/>
        <v>8</v>
      </c>
      <c r="T2149" s="3">
        <f t="shared" si="217"/>
        <v>0</v>
      </c>
      <c r="U2149" s="29">
        <v>5</v>
      </c>
      <c r="V2149" s="10">
        <v>5</v>
      </c>
      <c r="W2149" s="32">
        <v>8</v>
      </c>
      <c r="X2149" s="29">
        <v>8</v>
      </c>
      <c r="Y2149" s="32">
        <v>0</v>
      </c>
      <c r="Z2149" s="32">
        <v>0</v>
      </c>
      <c r="AA2149" s="32">
        <v>8</v>
      </c>
      <c r="AB2149" s="34">
        <v>0</v>
      </c>
      <c r="AC2149" s="34">
        <v>0</v>
      </c>
      <c r="AD2149" s="34">
        <v>0</v>
      </c>
    </row>
    <row r="2150" spans="1:30" ht="12.75">
      <c r="A2150" s="11">
        <v>6250</v>
      </c>
      <c r="B2150" s="20" t="s">
        <v>871</v>
      </c>
      <c r="C2150" s="20" t="s">
        <v>1952</v>
      </c>
      <c r="D2150" s="20" t="s">
        <v>3736</v>
      </c>
      <c r="E2150" s="20" t="s">
        <v>3757</v>
      </c>
      <c r="F2150" s="20" t="s">
        <v>3426</v>
      </c>
      <c r="K2150" s="20" t="s">
        <v>2867</v>
      </c>
      <c r="L2150" s="20" t="s">
        <v>3624</v>
      </c>
      <c r="N2150" s="12">
        <f t="shared" si="218"/>
        <v>42.50</v>
      </c>
      <c r="O2150" s="12">
        <f t="shared" si="213"/>
        <v>1.4166666666666667</v>
      </c>
      <c r="P2150" s="26">
        <v>60</v>
      </c>
      <c r="Q2150" s="30">
        <f t="shared" si="214"/>
        <v>8</v>
      </c>
      <c r="R2150" s="3">
        <f t="shared" si="215"/>
        <v>8</v>
      </c>
      <c r="S2150" s="3">
        <f t="shared" si="216"/>
        <v>8</v>
      </c>
      <c r="T2150" s="3">
        <f t="shared" si="217"/>
        <v>0</v>
      </c>
      <c r="U2150" s="29">
        <v>5</v>
      </c>
      <c r="V2150" s="10">
        <v>5</v>
      </c>
      <c r="W2150" s="32">
        <v>8</v>
      </c>
      <c r="X2150" s="29">
        <v>8</v>
      </c>
      <c r="Y2150" s="32">
        <v>0</v>
      </c>
      <c r="Z2150" s="32">
        <v>0</v>
      </c>
      <c r="AA2150" s="32">
        <v>8</v>
      </c>
      <c r="AB2150" s="34">
        <v>0</v>
      </c>
      <c r="AC2150" s="34">
        <v>0</v>
      </c>
      <c r="AD2150" s="34">
        <v>0</v>
      </c>
    </row>
    <row r="2151" spans="1:30" ht="12.75">
      <c r="A2151" s="11">
        <v>125</v>
      </c>
      <c r="B2151" s="20" t="s">
        <v>871</v>
      </c>
      <c r="C2151" s="20" t="s">
        <v>5089</v>
      </c>
      <c r="D2151" s="20" t="s">
        <v>3736</v>
      </c>
      <c r="E2151" s="20" t="s">
        <v>3757</v>
      </c>
      <c r="F2151" s="20" t="s">
        <v>3426</v>
      </c>
      <c r="K2151" s="20" t="s">
        <v>5093</v>
      </c>
      <c r="L2151" s="20" t="s">
        <v>5094</v>
      </c>
      <c r="N2151" s="12">
        <f t="shared" si="218"/>
        <v>42.50</v>
      </c>
      <c r="O2151" s="12">
        <f t="shared" si="213"/>
        <v>1.4166666666666667</v>
      </c>
      <c r="P2151" s="26">
        <v>60</v>
      </c>
      <c r="Q2151" s="30">
        <f t="shared" si="214"/>
        <v>8</v>
      </c>
      <c r="R2151" s="3">
        <f t="shared" si="215"/>
        <v>8</v>
      </c>
      <c r="S2151" s="3">
        <f t="shared" si="216"/>
        <v>8</v>
      </c>
      <c r="T2151" s="3">
        <f t="shared" si="217"/>
        <v>0</v>
      </c>
      <c r="U2151" s="29">
        <v>5</v>
      </c>
      <c r="V2151" s="10">
        <v>5</v>
      </c>
      <c r="W2151" s="32">
        <v>8</v>
      </c>
      <c r="X2151" s="29">
        <v>8</v>
      </c>
      <c r="Y2151" s="32">
        <v>0</v>
      </c>
      <c r="Z2151" s="32">
        <v>0</v>
      </c>
      <c r="AA2151" s="32">
        <v>8</v>
      </c>
      <c r="AB2151" s="34">
        <v>0</v>
      </c>
      <c r="AC2151" s="34">
        <v>0</v>
      </c>
      <c r="AD2151" s="34">
        <v>0</v>
      </c>
    </row>
    <row r="2152" spans="1:30" ht="12.75">
      <c r="A2152" s="11">
        <v>15000</v>
      </c>
      <c r="B2152" s="20" t="s">
        <v>868</v>
      </c>
      <c r="C2152" s="20" t="s">
        <v>7667</v>
      </c>
      <c r="D2152" s="20" t="s">
        <v>3734</v>
      </c>
      <c r="E2152" s="20" t="s">
        <v>3758</v>
      </c>
      <c r="F2152" s="20" t="s">
        <v>3426</v>
      </c>
      <c r="K2152" s="20" t="s">
        <v>2890</v>
      </c>
      <c r="L2152" s="20" t="s">
        <v>5438</v>
      </c>
      <c r="N2152" s="12">
        <f t="shared" si="218"/>
        <v>83.75</v>
      </c>
      <c r="O2152" s="12">
        <f t="shared" si="213"/>
        <v>2.3928571428571428</v>
      </c>
      <c r="P2152" s="26">
        <v>70</v>
      </c>
      <c r="Q2152" s="30">
        <f t="shared" si="214"/>
        <v>21</v>
      </c>
      <c r="R2152" s="3">
        <f t="shared" si="215"/>
        <v>27</v>
      </c>
      <c r="S2152" s="3">
        <f t="shared" si="216"/>
        <v>27</v>
      </c>
      <c r="T2152" s="3">
        <f t="shared" si="217"/>
        <v>0</v>
      </c>
      <c r="U2152" s="29">
        <v>3</v>
      </c>
      <c r="V2152" s="10">
        <v>8</v>
      </c>
      <c r="W2152" s="32">
        <v>7</v>
      </c>
      <c r="X2152" s="29">
        <v>16</v>
      </c>
      <c r="Y2152" s="32">
        <v>21</v>
      </c>
      <c r="Z2152" s="32">
        <v>2</v>
      </c>
      <c r="AA2152" s="32">
        <v>4</v>
      </c>
      <c r="AB2152" s="34">
        <v>0</v>
      </c>
      <c r="AC2152" s="34">
        <v>0</v>
      </c>
      <c r="AD2152" s="34">
        <v>0</v>
      </c>
    </row>
    <row r="2153" spans="1:30" ht="12.75">
      <c r="A2153" s="11">
        <v>523937500</v>
      </c>
      <c r="B2153" s="20" t="s">
        <v>874</v>
      </c>
      <c r="C2153" s="20" t="s">
        <v>5573</v>
      </c>
      <c r="D2153" s="20" t="s">
        <v>3734</v>
      </c>
      <c r="E2153" s="20" t="s">
        <v>3758</v>
      </c>
      <c r="F2153" s="20" t="s">
        <v>3426</v>
      </c>
      <c r="K2153" s="20" t="s">
        <v>785</v>
      </c>
      <c r="L2153" s="20" t="s">
        <v>5577</v>
      </c>
      <c r="N2153" s="12">
        <f t="shared" si="218"/>
        <v>106.25</v>
      </c>
      <c r="O2153" s="12">
        <f t="shared" si="213"/>
        <v>2.125</v>
      </c>
      <c r="P2153" s="26">
        <v>100</v>
      </c>
      <c r="Q2153" s="30">
        <f t="shared" si="214"/>
        <v>18</v>
      </c>
      <c r="R2153" s="3">
        <f t="shared" si="215"/>
        <v>35</v>
      </c>
      <c r="S2153" s="3">
        <f t="shared" si="216"/>
        <v>35</v>
      </c>
      <c r="T2153" s="3">
        <f t="shared" si="217"/>
        <v>0</v>
      </c>
      <c r="U2153" s="29">
        <v>8</v>
      </c>
      <c r="V2153" s="10">
        <v>7</v>
      </c>
      <c r="W2153" s="32">
        <v>9</v>
      </c>
      <c r="X2153" s="29">
        <v>18</v>
      </c>
      <c r="Y2153" s="32">
        <v>18</v>
      </c>
      <c r="Z2153" s="32">
        <v>6</v>
      </c>
      <c r="AA2153" s="32">
        <v>11</v>
      </c>
      <c r="AB2153" s="34">
        <v>0</v>
      </c>
      <c r="AC2153" s="34">
        <v>0</v>
      </c>
      <c r="AD2153" s="34">
        <v>0</v>
      </c>
    </row>
    <row r="2154" spans="1:30" ht="12.75">
      <c r="A2154" s="11">
        <v>136500</v>
      </c>
      <c r="B2154" s="20" t="s">
        <v>876</v>
      </c>
      <c r="D2154" s="20" t="s">
        <v>3734</v>
      </c>
      <c r="E2154" s="20" t="s">
        <v>3758</v>
      </c>
      <c r="F2154" s="20" t="s">
        <v>3426</v>
      </c>
      <c r="G2154" s="48" t="s">
        <v>3450</v>
      </c>
      <c r="K2154" s="20" t="s">
        <v>785</v>
      </c>
      <c r="L2154" s="20" t="s">
        <v>4299</v>
      </c>
      <c r="N2154" s="12">
        <f t="shared" si="218"/>
        <v>93.75</v>
      </c>
      <c r="O2154" s="12">
        <f t="shared" si="213"/>
        <v>2.2058823529411766</v>
      </c>
      <c r="P2154" s="26">
        <v>85</v>
      </c>
      <c r="Q2154" s="30">
        <f t="shared" si="214"/>
        <v>18</v>
      </c>
      <c r="R2154" s="3">
        <f t="shared" si="215"/>
        <v>33</v>
      </c>
      <c r="S2154" s="3">
        <f t="shared" si="216"/>
        <v>33</v>
      </c>
      <c r="T2154" s="3">
        <f t="shared" si="217"/>
        <v>0</v>
      </c>
      <c r="U2154" s="29">
        <v>5</v>
      </c>
      <c r="V2154" s="10">
        <v>4</v>
      </c>
      <c r="W2154" s="32">
        <v>10</v>
      </c>
      <c r="X2154" s="29">
        <v>9</v>
      </c>
      <c r="Y2154" s="32">
        <v>18</v>
      </c>
      <c r="Z2154" s="32">
        <v>6</v>
      </c>
      <c r="AA2154" s="32">
        <v>9</v>
      </c>
      <c r="AB2154" s="34">
        <v>0</v>
      </c>
      <c r="AC2154" s="34">
        <v>0</v>
      </c>
      <c r="AD2154" s="34">
        <v>0</v>
      </c>
    </row>
    <row r="2155" spans="1:30" ht="12.75">
      <c r="A2155" s="11">
        <v>136500</v>
      </c>
      <c r="B2155" s="20" t="s">
        <v>872</v>
      </c>
      <c r="D2155" s="20" t="s">
        <v>3734</v>
      </c>
      <c r="E2155" s="20" t="s">
        <v>3758</v>
      </c>
      <c r="F2155" s="20" t="s">
        <v>3426</v>
      </c>
      <c r="G2155" s="48" t="s">
        <v>3450</v>
      </c>
      <c r="K2155" s="20" t="s">
        <v>785</v>
      </c>
      <c r="L2155" s="20" t="s">
        <v>1541</v>
      </c>
      <c r="N2155" s="12">
        <f t="shared" si="218"/>
        <v>93.75</v>
      </c>
      <c r="O2155" s="12">
        <f t="shared" si="213"/>
        <v>2.2058823529411766</v>
      </c>
      <c r="P2155" s="26">
        <v>85</v>
      </c>
      <c r="Q2155" s="30">
        <f t="shared" si="214"/>
        <v>18</v>
      </c>
      <c r="R2155" s="3">
        <f t="shared" si="215"/>
        <v>33</v>
      </c>
      <c r="S2155" s="3">
        <f t="shared" si="216"/>
        <v>33</v>
      </c>
      <c r="T2155" s="3">
        <f t="shared" si="217"/>
        <v>0</v>
      </c>
      <c r="U2155" s="29">
        <v>5</v>
      </c>
      <c r="V2155" s="10">
        <v>4</v>
      </c>
      <c r="W2155" s="32">
        <v>10</v>
      </c>
      <c r="X2155" s="29">
        <v>9</v>
      </c>
      <c r="Y2155" s="32">
        <v>18</v>
      </c>
      <c r="Z2155" s="32">
        <v>6</v>
      </c>
      <c r="AA2155" s="32">
        <v>9</v>
      </c>
      <c r="AB2155" s="34">
        <v>0</v>
      </c>
      <c r="AC2155" s="34">
        <v>0</v>
      </c>
      <c r="AD2155" s="34">
        <v>0</v>
      </c>
    </row>
    <row r="2156" spans="2:30" ht="12.75">
      <c r="B2156" s="20" t="s">
        <v>872</v>
      </c>
      <c r="D2156" s="20" t="s">
        <v>3734</v>
      </c>
      <c r="E2156" s="20" t="s">
        <v>3758</v>
      </c>
      <c r="F2156" s="20" t="s">
        <v>3426</v>
      </c>
      <c r="G2156" s="48" t="s">
        <v>8248</v>
      </c>
      <c r="J2156" s="20" t="s">
        <v>7812</v>
      </c>
      <c r="K2156" s="20" t="s">
        <v>785</v>
      </c>
      <c r="L2156" s="20" t="s">
        <v>8155</v>
      </c>
      <c r="N2156" s="12">
        <f t="shared" si="218"/>
        <v>99.25</v>
      </c>
      <c r="O2156" s="12">
        <f t="shared" si="213"/>
        <v>2.1117021276595747</v>
      </c>
      <c r="P2156" s="26">
        <v>94</v>
      </c>
      <c r="Q2156" s="30">
        <f t="shared" si="214"/>
        <v>17</v>
      </c>
      <c r="R2156" s="3">
        <f t="shared" si="215"/>
        <v>34</v>
      </c>
      <c r="S2156" s="3">
        <f t="shared" si="216"/>
        <v>34</v>
      </c>
      <c r="T2156" s="3">
        <f t="shared" si="217"/>
        <v>0</v>
      </c>
      <c r="U2156" s="29">
        <v>6</v>
      </c>
      <c r="V2156" s="10">
        <v>5</v>
      </c>
      <c r="W2156" s="32">
        <v>9</v>
      </c>
      <c r="X2156" s="29">
        <v>18</v>
      </c>
      <c r="Y2156" s="32">
        <v>17</v>
      </c>
      <c r="Z2156" s="32">
        <v>6</v>
      </c>
      <c r="AA2156" s="32">
        <v>11</v>
      </c>
      <c r="AB2156" s="34">
        <v>0</v>
      </c>
      <c r="AC2156" s="34">
        <v>0</v>
      </c>
      <c r="AD2156" s="34">
        <v>0</v>
      </c>
    </row>
    <row r="2157" spans="1:30" ht="12.75">
      <c r="A2157" s="11">
        <v>14625000</v>
      </c>
      <c r="B2157" s="20" t="s">
        <v>868</v>
      </c>
      <c r="C2157" s="20" t="s">
        <v>7770</v>
      </c>
      <c r="D2157" s="20" t="s">
        <v>3734</v>
      </c>
      <c r="E2157" s="20" t="s">
        <v>3758</v>
      </c>
      <c r="F2157" s="20" t="s">
        <v>3426</v>
      </c>
      <c r="K2157" s="20" t="s">
        <v>785</v>
      </c>
      <c r="L2157" s="20" t="s">
        <v>6074</v>
      </c>
      <c r="M2157" s="39" t="s">
        <v>8850</v>
      </c>
      <c r="N2157" s="12">
        <f t="shared" si="218"/>
        <v>93.25</v>
      </c>
      <c r="O2157" s="12">
        <f t="shared" si="213"/>
        <v>2.0722222222222224</v>
      </c>
      <c r="P2157" s="26">
        <v>90</v>
      </c>
      <c r="Q2157" s="30">
        <f t="shared" si="214"/>
        <v>16</v>
      </c>
      <c r="R2157" s="3">
        <f t="shared" si="215"/>
        <v>32</v>
      </c>
      <c r="S2157" s="3">
        <f t="shared" si="216"/>
        <v>32</v>
      </c>
      <c r="T2157" s="3">
        <f t="shared" si="217"/>
        <v>0</v>
      </c>
      <c r="U2157" s="29">
        <v>5</v>
      </c>
      <c r="V2157" s="10">
        <v>5</v>
      </c>
      <c r="W2157" s="32">
        <v>9</v>
      </c>
      <c r="X2157" s="29">
        <v>14</v>
      </c>
      <c r="Y2157" s="32">
        <v>16</v>
      </c>
      <c r="Z2157" s="32">
        <v>6</v>
      </c>
      <c r="AA2157" s="32">
        <v>10</v>
      </c>
      <c r="AB2157" s="34">
        <v>0</v>
      </c>
      <c r="AC2157" s="34">
        <v>0</v>
      </c>
      <c r="AD2157" s="34">
        <v>0</v>
      </c>
    </row>
    <row r="2158" spans="1:30" ht="12.75">
      <c r="A2158" s="11">
        <v>26680000</v>
      </c>
      <c r="B2158" s="20" t="s">
        <v>872</v>
      </c>
      <c r="C2158" s="20" t="s">
        <v>7770</v>
      </c>
      <c r="D2158" s="20" t="s">
        <v>3734</v>
      </c>
      <c r="E2158" s="20" t="s">
        <v>3758</v>
      </c>
      <c r="F2158" s="20" t="s">
        <v>3426</v>
      </c>
      <c r="G2158" s="48" t="s">
        <v>8233</v>
      </c>
      <c r="J2158" s="20" t="s">
        <v>1586</v>
      </c>
      <c r="K2158" s="20" t="s">
        <v>785</v>
      </c>
      <c r="L2158" s="20" t="s">
        <v>8183</v>
      </c>
      <c r="N2158" s="12">
        <f t="shared" si="218"/>
        <v>93.25</v>
      </c>
      <c r="O2158" s="12">
        <f t="shared" si="213"/>
        <v>2.0722222222222224</v>
      </c>
      <c r="P2158" s="26">
        <v>90</v>
      </c>
      <c r="Q2158" s="30">
        <f t="shared" si="214"/>
        <v>16</v>
      </c>
      <c r="R2158" s="3">
        <f t="shared" si="215"/>
        <v>32</v>
      </c>
      <c r="S2158" s="3">
        <f t="shared" si="216"/>
        <v>32</v>
      </c>
      <c r="T2158" s="3">
        <f t="shared" si="217"/>
        <v>0</v>
      </c>
      <c r="U2158" s="29">
        <v>5</v>
      </c>
      <c r="V2158" s="10">
        <v>5</v>
      </c>
      <c r="W2158" s="32">
        <v>9</v>
      </c>
      <c r="X2158" s="29">
        <v>14</v>
      </c>
      <c r="Y2158" s="32">
        <v>16</v>
      </c>
      <c r="Z2158" s="32">
        <v>6</v>
      </c>
      <c r="AA2158" s="32">
        <v>10</v>
      </c>
      <c r="AB2158" s="34">
        <v>0</v>
      </c>
      <c r="AC2158" s="34">
        <v>0</v>
      </c>
      <c r="AD2158" s="34">
        <v>0</v>
      </c>
    </row>
    <row r="2159" spans="1:30" ht="12.75">
      <c r="A2159" s="11">
        <v>6680000</v>
      </c>
      <c r="B2159" s="20" t="s">
        <v>868</v>
      </c>
      <c r="C2159" s="20" t="s">
        <v>7664</v>
      </c>
      <c r="D2159" s="20" t="s">
        <v>3734</v>
      </c>
      <c r="E2159" s="20" t="s">
        <v>3758</v>
      </c>
      <c r="F2159" s="20" t="s">
        <v>3424</v>
      </c>
      <c r="K2159" s="20" t="s">
        <v>785</v>
      </c>
      <c r="L2159" s="20" t="s">
        <v>6188</v>
      </c>
      <c r="N2159" s="12">
        <f t="shared" si="218"/>
        <v>93.25</v>
      </c>
      <c r="O2159" s="12">
        <f t="shared" si="213"/>
        <v>2.0722222222222224</v>
      </c>
      <c r="P2159" s="26">
        <v>90</v>
      </c>
      <c r="Q2159" s="30">
        <f t="shared" si="214"/>
        <v>16</v>
      </c>
      <c r="R2159" s="3">
        <f t="shared" si="215"/>
        <v>32</v>
      </c>
      <c r="S2159" s="3">
        <f t="shared" si="216"/>
        <v>32</v>
      </c>
      <c r="T2159" s="3">
        <f t="shared" si="217"/>
        <v>0</v>
      </c>
      <c r="U2159" s="29">
        <v>5</v>
      </c>
      <c r="V2159" s="10">
        <v>5</v>
      </c>
      <c r="W2159" s="32">
        <v>9</v>
      </c>
      <c r="X2159" s="29">
        <v>14</v>
      </c>
      <c r="Y2159" s="32">
        <v>16</v>
      </c>
      <c r="Z2159" s="32">
        <v>6</v>
      </c>
      <c r="AA2159" s="32">
        <v>10</v>
      </c>
      <c r="AB2159" s="34">
        <v>0</v>
      </c>
      <c r="AC2159" s="34">
        <v>0</v>
      </c>
      <c r="AD2159" s="34">
        <v>0</v>
      </c>
    </row>
    <row r="2160" spans="1:30" ht="12.75">
      <c r="A2160" s="11">
        <v>1563935</v>
      </c>
      <c r="B2160" s="20" t="s">
        <v>876</v>
      </c>
      <c r="D2160" s="20" t="s">
        <v>3734</v>
      </c>
      <c r="E2160" s="20" t="s">
        <v>3758</v>
      </c>
      <c r="F2160" s="20" t="s">
        <v>3426</v>
      </c>
      <c r="K2160" s="20" t="s">
        <v>2795</v>
      </c>
      <c r="L2160" s="20" t="s">
        <v>4424</v>
      </c>
      <c r="N2160" s="12">
        <f t="shared" si="218"/>
        <v>83.50</v>
      </c>
      <c r="O2160" s="12">
        <f t="shared" si="213"/>
        <v>2.4202898550724639</v>
      </c>
      <c r="P2160" s="26">
        <v>69</v>
      </c>
      <c r="Q2160" s="30">
        <f t="shared" si="214"/>
        <v>15</v>
      </c>
      <c r="R2160" s="3">
        <f t="shared" si="215"/>
        <v>27</v>
      </c>
      <c r="S2160" s="3">
        <f t="shared" si="216"/>
        <v>27</v>
      </c>
      <c r="T2160" s="3">
        <f t="shared" si="217"/>
        <v>0</v>
      </c>
      <c r="U2160" s="29">
        <v>4</v>
      </c>
      <c r="V2160" s="10">
        <v>7</v>
      </c>
      <c r="W2160" s="32">
        <v>7</v>
      </c>
      <c r="X2160" s="29">
        <v>17</v>
      </c>
      <c r="Y2160" s="32">
        <v>15</v>
      </c>
      <c r="Z2160" s="32">
        <v>6</v>
      </c>
      <c r="AA2160" s="32">
        <v>6</v>
      </c>
      <c r="AB2160" s="34">
        <v>0</v>
      </c>
      <c r="AC2160" s="34">
        <v>0</v>
      </c>
      <c r="AD2160" s="34">
        <v>0</v>
      </c>
    </row>
    <row r="2161" spans="1:30" ht="12.75">
      <c r="A2161" s="11">
        <v>1459211</v>
      </c>
      <c r="B2161" s="20" t="s">
        <v>872</v>
      </c>
      <c r="D2161" s="20" t="s">
        <v>3734</v>
      </c>
      <c r="E2161" s="20" t="s">
        <v>3758</v>
      </c>
      <c r="F2161" s="20" t="s">
        <v>3426</v>
      </c>
      <c r="G2161" s="48" t="s">
        <v>8232</v>
      </c>
      <c r="J2161" s="20" t="s">
        <v>7812</v>
      </c>
      <c r="K2161" s="20" t="s">
        <v>2889</v>
      </c>
      <c r="L2161" s="20" t="s">
        <v>8156</v>
      </c>
      <c r="N2161" s="12">
        <f t="shared" si="218"/>
        <v>83.25</v>
      </c>
      <c r="O2161" s="12">
        <f t="shared" si="213"/>
        <v>2.4130434782608696</v>
      </c>
      <c r="P2161" s="26">
        <v>69</v>
      </c>
      <c r="Q2161" s="30">
        <f t="shared" si="214"/>
        <v>15</v>
      </c>
      <c r="R2161" s="3">
        <f t="shared" si="215"/>
        <v>27</v>
      </c>
      <c r="S2161" s="3">
        <f t="shared" si="216"/>
        <v>27</v>
      </c>
      <c r="T2161" s="3">
        <f t="shared" si="217"/>
        <v>0</v>
      </c>
      <c r="U2161" s="29">
        <v>4</v>
      </c>
      <c r="V2161" s="10">
        <v>6</v>
      </c>
      <c r="W2161" s="32">
        <v>8</v>
      </c>
      <c r="X2161" s="29">
        <v>17</v>
      </c>
      <c r="Y2161" s="32">
        <v>15</v>
      </c>
      <c r="Z2161" s="32">
        <v>6</v>
      </c>
      <c r="AA2161" s="32">
        <v>6</v>
      </c>
      <c r="AB2161" s="34">
        <v>0</v>
      </c>
      <c r="AC2161" s="34">
        <v>0</v>
      </c>
      <c r="AD2161" s="34">
        <v>0</v>
      </c>
    </row>
    <row r="2162" spans="1:30" ht="12.75">
      <c r="A2162" s="11">
        <v>131250</v>
      </c>
      <c r="B2162" s="20" t="s">
        <v>876</v>
      </c>
      <c r="D2162" s="20" t="s">
        <v>3734</v>
      </c>
      <c r="E2162" s="20" t="s">
        <v>3758</v>
      </c>
      <c r="F2162" s="20" t="s">
        <v>3426</v>
      </c>
      <c r="K2162" s="20" t="s">
        <v>2888</v>
      </c>
      <c r="L2162" s="20" t="s">
        <v>1926</v>
      </c>
      <c r="N2162" s="12">
        <f t="shared" si="218"/>
        <v>82.25</v>
      </c>
      <c r="O2162" s="12">
        <f t="shared" si="213"/>
        <v>2.7881355932203391</v>
      </c>
      <c r="P2162" s="26">
        <v>59</v>
      </c>
      <c r="Q2162" s="30">
        <f t="shared" si="214"/>
        <v>14</v>
      </c>
      <c r="R2162" s="3">
        <f t="shared" si="215"/>
        <v>27</v>
      </c>
      <c r="S2162" s="3">
        <f t="shared" si="216"/>
        <v>27</v>
      </c>
      <c r="T2162" s="3">
        <f t="shared" si="217"/>
        <v>0</v>
      </c>
      <c r="U2162" s="29">
        <v>5</v>
      </c>
      <c r="V2162" s="10">
        <v>6</v>
      </c>
      <c r="W2162" s="32">
        <v>8</v>
      </c>
      <c r="X2162" s="29">
        <v>9</v>
      </c>
      <c r="Y2162" s="32">
        <v>14</v>
      </c>
      <c r="Z2162" s="32">
        <v>5</v>
      </c>
      <c r="AA2162" s="32">
        <v>8</v>
      </c>
      <c r="AB2162" s="34">
        <v>0</v>
      </c>
      <c r="AC2162" s="34">
        <v>0</v>
      </c>
      <c r="AD2162" s="34">
        <v>0</v>
      </c>
    </row>
    <row r="2163" spans="1:30" ht="12.75">
      <c r="A2163" s="11">
        <v>498319</v>
      </c>
      <c r="B2163" s="20" t="s">
        <v>872</v>
      </c>
      <c r="D2163" s="20" t="s">
        <v>3734</v>
      </c>
      <c r="E2163" s="20" t="s">
        <v>3758</v>
      </c>
      <c r="F2163" s="20" t="s">
        <v>3426</v>
      </c>
      <c r="J2163" s="20" t="s">
        <v>7812</v>
      </c>
      <c r="K2163" s="20" t="s">
        <v>2889</v>
      </c>
      <c r="L2163" s="20" t="s">
        <v>1507</v>
      </c>
      <c r="N2163" s="12">
        <f t="shared" si="218"/>
        <v>81</v>
      </c>
      <c r="O2163" s="12">
        <f t="shared" si="213"/>
        <v>2.16</v>
      </c>
      <c r="P2163" s="26">
        <v>75</v>
      </c>
      <c r="Q2163" s="30">
        <f t="shared" si="214"/>
        <v>14</v>
      </c>
      <c r="R2163" s="3">
        <f t="shared" si="215"/>
        <v>26</v>
      </c>
      <c r="S2163" s="3">
        <f t="shared" si="216"/>
        <v>26</v>
      </c>
      <c r="T2163" s="3">
        <f t="shared" si="217"/>
        <v>0</v>
      </c>
      <c r="U2163" s="29">
        <v>4</v>
      </c>
      <c r="V2163" s="10">
        <v>6</v>
      </c>
      <c r="W2163" s="32">
        <v>8</v>
      </c>
      <c r="X2163" s="29">
        <v>16</v>
      </c>
      <c r="Y2163" s="32">
        <v>14</v>
      </c>
      <c r="Z2163" s="32">
        <v>5</v>
      </c>
      <c r="AA2163" s="32">
        <v>7</v>
      </c>
      <c r="AB2163" s="34">
        <v>0</v>
      </c>
      <c r="AC2163" s="34">
        <v>0</v>
      </c>
      <c r="AD2163" s="34">
        <v>0</v>
      </c>
    </row>
    <row r="2164" spans="1:30" ht="12.75">
      <c r="A2164" s="11">
        <v>462793</v>
      </c>
      <c r="B2164" s="20" t="s">
        <v>872</v>
      </c>
      <c r="D2164" s="20" t="s">
        <v>3734</v>
      </c>
      <c r="E2164" s="20" t="s">
        <v>3758</v>
      </c>
      <c r="F2164" s="20" t="s">
        <v>3426</v>
      </c>
      <c r="J2164" s="20" t="s">
        <v>7812</v>
      </c>
      <c r="K2164" s="20" t="s">
        <v>2889</v>
      </c>
      <c r="L2164" s="20" t="s">
        <v>1507</v>
      </c>
      <c r="N2164" s="12">
        <f t="shared" si="218"/>
        <v>80.75</v>
      </c>
      <c r="O2164" s="12">
        <f t="shared" si="213"/>
        <v>2.1533333333333333</v>
      </c>
      <c r="P2164" s="26">
        <v>75</v>
      </c>
      <c r="Q2164" s="30">
        <f t="shared" si="214"/>
        <v>14</v>
      </c>
      <c r="R2164" s="3">
        <f t="shared" si="215"/>
        <v>26</v>
      </c>
      <c r="S2164" s="3">
        <f t="shared" si="216"/>
        <v>26</v>
      </c>
      <c r="T2164" s="3">
        <f t="shared" si="217"/>
        <v>0</v>
      </c>
      <c r="U2164" s="29">
        <v>4</v>
      </c>
      <c r="V2164" s="10">
        <v>5</v>
      </c>
      <c r="W2164" s="32">
        <v>9</v>
      </c>
      <c r="X2164" s="29">
        <v>16</v>
      </c>
      <c r="Y2164" s="32">
        <v>14</v>
      </c>
      <c r="Z2164" s="32">
        <v>5</v>
      </c>
      <c r="AA2164" s="32">
        <v>7</v>
      </c>
      <c r="AB2164" s="34">
        <v>0</v>
      </c>
      <c r="AC2164" s="34">
        <v>0</v>
      </c>
      <c r="AD2164" s="34">
        <v>0</v>
      </c>
    </row>
    <row r="2165" spans="1:30" ht="12.75">
      <c r="A2165" s="11">
        <v>303656</v>
      </c>
      <c r="B2165" s="20" t="s">
        <v>872</v>
      </c>
      <c r="D2165" s="20" t="s">
        <v>3734</v>
      </c>
      <c r="E2165" s="20" t="s">
        <v>3758</v>
      </c>
      <c r="F2165" s="20" t="s">
        <v>3426</v>
      </c>
      <c r="G2165" s="48" t="s">
        <v>8214</v>
      </c>
      <c r="K2165" s="20" t="s">
        <v>2889</v>
      </c>
      <c r="L2165" s="20" t="s">
        <v>2226</v>
      </c>
      <c r="N2165" s="12">
        <f t="shared" si="218"/>
        <v>80.25</v>
      </c>
      <c r="O2165" s="12">
        <f t="shared" si="213"/>
        <v>2.14</v>
      </c>
      <c r="P2165" s="26">
        <v>75</v>
      </c>
      <c r="Q2165" s="30">
        <f t="shared" si="214"/>
        <v>14</v>
      </c>
      <c r="R2165" s="3">
        <f t="shared" si="215"/>
        <v>26</v>
      </c>
      <c r="S2165" s="3">
        <f t="shared" si="216"/>
        <v>26</v>
      </c>
      <c r="T2165" s="3">
        <f t="shared" si="217"/>
        <v>0</v>
      </c>
      <c r="U2165" s="29">
        <v>4</v>
      </c>
      <c r="V2165" s="10">
        <v>5</v>
      </c>
      <c r="W2165" s="32">
        <v>9</v>
      </c>
      <c r="X2165" s="29">
        <v>14</v>
      </c>
      <c r="Y2165" s="32">
        <v>14</v>
      </c>
      <c r="Z2165" s="32">
        <v>5</v>
      </c>
      <c r="AA2165" s="32">
        <v>7</v>
      </c>
      <c r="AB2165" s="34">
        <v>0</v>
      </c>
      <c r="AC2165" s="34">
        <v>0</v>
      </c>
      <c r="AD2165" s="34">
        <v>0</v>
      </c>
    </row>
    <row r="2166" spans="1:30" ht="12.75">
      <c r="A2166" s="11">
        <v>437500</v>
      </c>
      <c r="B2166" s="20" t="s">
        <v>868</v>
      </c>
      <c r="C2166" s="20" t="s">
        <v>7654</v>
      </c>
      <c r="D2166" s="20" t="s">
        <v>3734</v>
      </c>
      <c r="E2166" s="20" t="s">
        <v>3758</v>
      </c>
      <c r="F2166" s="20" t="s">
        <v>3426</v>
      </c>
      <c r="K2166" s="20" t="s">
        <v>785</v>
      </c>
      <c r="L2166" s="20" t="s">
        <v>2063</v>
      </c>
      <c r="N2166" s="12">
        <f t="shared" si="218"/>
        <v>77.50</v>
      </c>
      <c r="O2166" s="12">
        <f t="shared" si="213"/>
        <v>3.10</v>
      </c>
      <c r="P2166" s="26">
        <v>50</v>
      </c>
      <c r="Q2166" s="30">
        <f t="shared" si="214"/>
        <v>13</v>
      </c>
      <c r="R2166" s="3">
        <f t="shared" si="215"/>
        <v>24</v>
      </c>
      <c r="S2166" s="3">
        <f t="shared" si="216"/>
        <v>24</v>
      </c>
      <c r="T2166" s="3">
        <f t="shared" si="217"/>
        <v>0</v>
      </c>
      <c r="U2166" s="29">
        <v>3</v>
      </c>
      <c r="V2166" s="10">
        <v>8</v>
      </c>
      <c r="W2166" s="32">
        <v>7</v>
      </c>
      <c r="X2166" s="29">
        <v>15</v>
      </c>
      <c r="Y2166" s="32">
        <v>13</v>
      </c>
      <c r="Z2166" s="32">
        <v>6</v>
      </c>
      <c r="AA2166" s="32">
        <v>5</v>
      </c>
      <c r="AB2166" s="34">
        <v>0</v>
      </c>
      <c r="AC2166" s="34">
        <v>0</v>
      </c>
      <c r="AD2166" s="34">
        <v>0</v>
      </c>
    </row>
    <row r="2167" spans="1:30" ht="12.75">
      <c r="A2167" s="11">
        <v>162500</v>
      </c>
      <c r="B2167" s="20" t="s">
        <v>872</v>
      </c>
      <c r="D2167" s="20" t="s">
        <v>3734</v>
      </c>
      <c r="E2167" s="20" t="s">
        <v>3758</v>
      </c>
      <c r="F2167" s="20" t="s">
        <v>3426</v>
      </c>
      <c r="G2167" s="48" t="s">
        <v>4339</v>
      </c>
      <c r="K2167" s="20" t="s">
        <v>785</v>
      </c>
      <c r="L2167" s="20" t="s">
        <v>2237</v>
      </c>
      <c r="N2167" s="12">
        <f t="shared" si="218"/>
        <v>76.25</v>
      </c>
      <c r="O2167" s="12">
        <f t="shared" si="213"/>
        <v>3.05</v>
      </c>
      <c r="P2167" s="26">
        <v>50</v>
      </c>
      <c r="Q2167" s="30">
        <f t="shared" si="214"/>
        <v>13</v>
      </c>
      <c r="R2167" s="3">
        <f t="shared" si="215"/>
        <v>24</v>
      </c>
      <c r="S2167" s="3">
        <f t="shared" si="216"/>
        <v>24</v>
      </c>
      <c r="T2167" s="3">
        <f t="shared" si="217"/>
        <v>0</v>
      </c>
      <c r="U2167" s="29">
        <v>3</v>
      </c>
      <c r="V2167" s="10">
        <v>8</v>
      </c>
      <c r="W2167" s="32">
        <v>7</v>
      </c>
      <c r="X2167" s="29">
        <v>10</v>
      </c>
      <c r="Y2167" s="32">
        <v>13</v>
      </c>
      <c r="Z2167" s="32">
        <v>6</v>
      </c>
      <c r="AA2167" s="32">
        <v>5</v>
      </c>
      <c r="AB2167" s="34">
        <v>0</v>
      </c>
      <c r="AC2167" s="34">
        <v>0</v>
      </c>
      <c r="AD2167" s="34">
        <v>0</v>
      </c>
    </row>
    <row r="2168" spans="1:30" ht="12.75">
      <c r="A2168" s="11">
        <v>325785</v>
      </c>
      <c r="B2168" s="20" t="s">
        <v>872</v>
      </c>
      <c r="D2168" s="20" t="s">
        <v>3734</v>
      </c>
      <c r="E2168" s="20" t="s">
        <v>3758</v>
      </c>
      <c r="F2168" s="20" t="s">
        <v>3426</v>
      </c>
      <c r="H2168" s="71" t="s">
        <v>7812</v>
      </c>
      <c r="I2168" s="20" t="s">
        <v>1586</v>
      </c>
      <c r="K2168" s="20" t="s">
        <v>2889</v>
      </c>
      <c r="L2168" s="20" t="s">
        <v>1285</v>
      </c>
      <c r="N2168" s="12">
        <f t="shared" si="218"/>
        <v>72.50</v>
      </c>
      <c r="O2168" s="12">
        <f t="shared" si="213"/>
        <v>2.4576271186440679</v>
      </c>
      <c r="P2168" s="26">
        <v>59</v>
      </c>
      <c r="Q2168" s="30">
        <f t="shared" si="214"/>
        <v>13</v>
      </c>
      <c r="R2168" s="3">
        <f t="shared" si="215"/>
        <v>23</v>
      </c>
      <c r="S2168" s="3">
        <f t="shared" si="216"/>
        <v>23</v>
      </c>
      <c r="T2168" s="3">
        <f t="shared" si="217"/>
        <v>0</v>
      </c>
      <c r="U2168" s="29">
        <v>3</v>
      </c>
      <c r="V2168" s="10">
        <v>7</v>
      </c>
      <c r="W2168" s="32">
        <v>6</v>
      </c>
      <c r="X2168" s="29">
        <v>14</v>
      </c>
      <c r="Y2168" s="32">
        <v>13</v>
      </c>
      <c r="Z2168" s="32">
        <v>5</v>
      </c>
      <c r="AA2168" s="32">
        <v>5</v>
      </c>
      <c r="AB2168" s="34">
        <v>0</v>
      </c>
      <c r="AC2168" s="34">
        <v>0</v>
      </c>
      <c r="AD2168" s="34">
        <v>0</v>
      </c>
    </row>
    <row r="2169" spans="1:30" ht="12.75">
      <c r="A2169" s="11">
        <v>43750</v>
      </c>
      <c r="B2169" s="20" t="s">
        <v>868</v>
      </c>
      <c r="C2169" s="20" t="s">
        <v>7663</v>
      </c>
      <c r="D2169" s="20" t="s">
        <v>3734</v>
      </c>
      <c r="E2169" s="20" t="s">
        <v>3758</v>
      </c>
      <c r="F2169" s="20" t="s">
        <v>3426</v>
      </c>
      <c r="K2169" s="20" t="s">
        <v>785</v>
      </c>
      <c r="L2169" s="20" t="s">
        <v>4982</v>
      </c>
      <c r="N2169" s="12">
        <f t="shared" si="218"/>
        <v>72</v>
      </c>
      <c r="O2169" s="12">
        <f t="shared" si="213"/>
        <v>2.3225806451612905</v>
      </c>
      <c r="P2169" s="26">
        <v>62</v>
      </c>
      <c r="Q2169" s="30">
        <f t="shared" si="214"/>
        <v>13</v>
      </c>
      <c r="R2169" s="3">
        <f t="shared" si="215"/>
        <v>23</v>
      </c>
      <c r="S2169" s="3">
        <f t="shared" si="216"/>
        <v>23</v>
      </c>
      <c r="T2169" s="3">
        <f t="shared" si="217"/>
        <v>0</v>
      </c>
      <c r="U2169" s="29">
        <v>3</v>
      </c>
      <c r="V2169" s="10">
        <v>6</v>
      </c>
      <c r="W2169" s="32">
        <v>7</v>
      </c>
      <c r="X2169" s="29">
        <v>13</v>
      </c>
      <c r="Y2169" s="32">
        <v>13</v>
      </c>
      <c r="Z2169" s="32">
        <v>5</v>
      </c>
      <c r="AA2169" s="32">
        <v>5</v>
      </c>
      <c r="AB2169" s="34">
        <v>0</v>
      </c>
      <c r="AC2169" s="34">
        <v>0</v>
      </c>
      <c r="AD2169" s="34">
        <v>0</v>
      </c>
    </row>
    <row r="2170" spans="1:30" ht="12.75">
      <c r="A2170" s="11">
        <v>387500</v>
      </c>
      <c r="B2170" s="20" t="s">
        <v>872</v>
      </c>
      <c r="D2170" s="20" t="s">
        <v>3734</v>
      </c>
      <c r="E2170" s="20" t="s">
        <v>3758</v>
      </c>
      <c r="F2170" s="20" t="s">
        <v>3426</v>
      </c>
      <c r="G2170" s="48" t="s">
        <v>5497</v>
      </c>
      <c r="K2170" s="20" t="s">
        <v>785</v>
      </c>
      <c r="L2170" s="20" t="s">
        <v>1305</v>
      </c>
      <c r="N2170" s="12">
        <f t="shared" si="218"/>
        <v>69</v>
      </c>
      <c r="O2170" s="12">
        <f t="shared" si="213"/>
        <v>5.1111111111111107</v>
      </c>
      <c r="P2170" s="26">
        <v>27</v>
      </c>
      <c r="Q2170" s="30">
        <f t="shared" si="214"/>
        <v>12</v>
      </c>
      <c r="R2170" s="3">
        <f t="shared" si="215"/>
        <v>21</v>
      </c>
      <c r="S2170" s="3">
        <f t="shared" si="216"/>
        <v>21</v>
      </c>
      <c r="T2170" s="3">
        <f t="shared" si="217"/>
        <v>0</v>
      </c>
      <c r="U2170" s="29">
        <v>3</v>
      </c>
      <c r="V2170" s="10">
        <v>8</v>
      </c>
      <c r="W2170" s="32">
        <v>5</v>
      </c>
      <c r="X2170" s="29">
        <v>15</v>
      </c>
      <c r="Y2170" s="32">
        <v>12</v>
      </c>
      <c r="Z2170" s="32">
        <v>5</v>
      </c>
      <c r="AA2170" s="32">
        <v>4</v>
      </c>
      <c r="AB2170" s="34">
        <v>0</v>
      </c>
      <c r="AC2170" s="34">
        <v>0</v>
      </c>
      <c r="AD2170" s="34">
        <v>0</v>
      </c>
    </row>
    <row r="2171" spans="2:30" ht="12.75">
      <c r="B2171" s="20" t="s">
        <v>874</v>
      </c>
      <c r="C2171" s="20" t="s">
        <v>5417</v>
      </c>
      <c r="D2171" s="20" t="s">
        <v>3734</v>
      </c>
      <c r="E2171" s="20" t="s">
        <v>3758</v>
      </c>
      <c r="F2171" s="20" t="s">
        <v>3426</v>
      </c>
      <c r="K2171" s="20" t="s">
        <v>2892</v>
      </c>
      <c r="L2171" s="20" t="s">
        <v>5419</v>
      </c>
      <c r="N2171" s="12">
        <f t="shared" si="218"/>
        <v>77.25</v>
      </c>
      <c r="O2171" s="12">
        <f t="shared" si="213"/>
        <v>3.4333333333333331</v>
      </c>
      <c r="P2171" s="26">
        <v>45</v>
      </c>
      <c r="Q2171" s="30">
        <f t="shared" si="214"/>
        <v>12</v>
      </c>
      <c r="R2171" s="3">
        <f t="shared" si="215"/>
        <v>23</v>
      </c>
      <c r="S2171" s="3">
        <f t="shared" si="216"/>
        <v>23</v>
      </c>
      <c r="T2171" s="3">
        <f t="shared" si="217"/>
        <v>0</v>
      </c>
      <c r="U2171" s="29">
        <v>4</v>
      </c>
      <c r="V2171" s="10">
        <v>8</v>
      </c>
      <c r="W2171" s="32">
        <v>7</v>
      </c>
      <c r="X2171" s="29">
        <v>18</v>
      </c>
      <c r="Y2171" s="32">
        <v>12</v>
      </c>
      <c r="Z2171" s="32">
        <v>5</v>
      </c>
      <c r="AA2171" s="32">
        <v>6</v>
      </c>
      <c r="AB2171" s="34">
        <v>0</v>
      </c>
      <c r="AC2171" s="34">
        <v>0</v>
      </c>
      <c r="AD2171" s="34">
        <v>0</v>
      </c>
    </row>
    <row r="2172" spans="2:30" ht="12.75">
      <c r="B2172" s="20" t="s">
        <v>872</v>
      </c>
      <c r="D2172" s="20" t="s">
        <v>3734</v>
      </c>
      <c r="E2172" s="20" t="s">
        <v>3758</v>
      </c>
      <c r="F2172" s="20" t="s">
        <v>3426</v>
      </c>
      <c r="J2172" s="20" t="s">
        <v>7812</v>
      </c>
      <c r="K2172" s="20" t="s">
        <v>2888</v>
      </c>
      <c r="L2172" s="20" t="s">
        <v>198</v>
      </c>
      <c r="N2172" s="12">
        <f t="shared" si="218"/>
        <v>73.50</v>
      </c>
      <c r="O2172" s="12">
        <f t="shared" si="213"/>
        <v>2.8269230769230771</v>
      </c>
      <c r="P2172" s="26">
        <v>52</v>
      </c>
      <c r="Q2172" s="30">
        <f t="shared" si="214"/>
        <v>12</v>
      </c>
      <c r="R2172" s="3">
        <f t="shared" si="215"/>
        <v>22</v>
      </c>
      <c r="S2172" s="3">
        <f t="shared" si="216"/>
        <v>22</v>
      </c>
      <c r="T2172" s="3">
        <f t="shared" si="217"/>
        <v>0</v>
      </c>
      <c r="U2172" s="29">
        <v>4</v>
      </c>
      <c r="V2172" s="10">
        <v>8</v>
      </c>
      <c r="W2172" s="32">
        <v>6</v>
      </c>
      <c r="X2172" s="29">
        <v>16</v>
      </c>
      <c r="Y2172" s="32">
        <v>12</v>
      </c>
      <c r="Z2172" s="32">
        <v>4</v>
      </c>
      <c r="AA2172" s="32">
        <v>6</v>
      </c>
      <c r="AB2172" s="34">
        <v>0</v>
      </c>
      <c r="AC2172" s="34">
        <v>0</v>
      </c>
      <c r="AD2172" s="34">
        <v>0</v>
      </c>
    </row>
    <row r="2173" spans="1:30" ht="12.75">
      <c r="A2173" s="11">
        <v>10687</v>
      </c>
      <c r="B2173" s="20" t="s">
        <v>868</v>
      </c>
      <c r="C2173" s="20" t="s">
        <v>951</v>
      </c>
      <c r="D2173" s="20" t="s">
        <v>3734</v>
      </c>
      <c r="E2173" s="20" t="s">
        <v>3758</v>
      </c>
      <c r="F2173" s="20" t="s">
        <v>3426</v>
      </c>
      <c r="K2173" s="20" t="s">
        <v>2530</v>
      </c>
      <c r="L2173" s="20" t="s">
        <v>1314</v>
      </c>
      <c r="N2173" s="12">
        <f t="shared" si="218"/>
        <v>68.25</v>
      </c>
      <c r="O2173" s="12">
        <f t="shared" si="213"/>
        <v>2.73</v>
      </c>
      <c r="P2173" s="26">
        <v>50</v>
      </c>
      <c r="Q2173" s="30">
        <f t="shared" si="214"/>
        <v>12</v>
      </c>
      <c r="R2173" s="3">
        <f t="shared" si="215"/>
        <v>21</v>
      </c>
      <c r="S2173" s="3">
        <f t="shared" si="216"/>
        <v>21</v>
      </c>
      <c r="T2173" s="3">
        <f t="shared" si="217"/>
        <v>0</v>
      </c>
      <c r="U2173" s="29">
        <v>3</v>
      </c>
      <c r="V2173" s="10">
        <v>7</v>
      </c>
      <c r="W2173" s="32">
        <v>6</v>
      </c>
      <c r="X2173" s="29">
        <v>13</v>
      </c>
      <c r="Y2173" s="32">
        <v>12</v>
      </c>
      <c r="Z2173" s="32">
        <v>5</v>
      </c>
      <c r="AA2173" s="32">
        <v>4</v>
      </c>
      <c r="AB2173" s="34">
        <v>0</v>
      </c>
      <c r="AC2173" s="34">
        <v>0</v>
      </c>
      <c r="AD2173" s="34">
        <v>0</v>
      </c>
    </row>
    <row r="2174" spans="1:30" ht="12.75">
      <c r="A2174" s="11">
        <v>137500</v>
      </c>
      <c r="B2174" s="20" t="s">
        <v>868</v>
      </c>
      <c r="C2174" s="20" t="s">
        <v>1092</v>
      </c>
      <c r="D2174" s="20" t="s">
        <v>3734</v>
      </c>
      <c r="E2174" s="20" t="s">
        <v>3758</v>
      </c>
      <c r="F2174" s="20" t="s">
        <v>3426</v>
      </c>
      <c r="K2174" s="20" t="s">
        <v>785</v>
      </c>
      <c r="L2174" s="20" t="s">
        <v>1509</v>
      </c>
      <c r="N2174" s="12">
        <f t="shared" si="218"/>
        <v>68.25</v>
      </c>
      <c r="O2174" s="12">
        <f t="shared" si="213"/>
        <v>2.73</v>
      </c>
      <c r="P2174" s="26">
        <v>50</v>
      </c>
      <c r="Q2174" s="30">
        <f t="shared" si="214"/>
        <v>12</v>
      </c>
      <c r="R2174" s="3">
        <f t="shared" si="215"/>
        <v>21</v>
      </c>
      <c r="S2174" s="3">
        <f t="shared" si="216"/>
        <v>21</v>
      </c>
      <c r="T2174" s="3">
        <f t="shared" si="217"/>
        <v>0</v>
      </c>
      <c r="U2174" s="29">
        <v>3</v>
      </c>
      <c r="V2174" s="10">
        <v>7</v>
      </c>
      <c r="W2174" s="32">
        <v>6</v>
      </c>
      <c r="X2174" s="29">
        <v>13</v>
      </c>
      <c r="Y2174" s="32">
        <v>12</v>
      </c>
      <c r="Z2174" s="32">
        <v>5</v>
      </c>
      <c r="AA2174" s="32">
        <v>4</v>
      </c>
      <c r="AB2174" s="34">
        <v>0</v>
      </c>
      <c r="AC2174" s="34">
        <v>0</v>
      </c>
      <c r="AD2174" s="34">
        <v>0</v>
      </c>
    </row>
    <row r="2175" spans="1:30" ht="12.75">
      <c r="A2175" s="11">
        <v>62500</v>
      </c>
      <c r="B2175" s="20" t="s">
        <v>870</v>
      </c>
      <c r="C2175" s="20" t="s">
        <v>752</v>
      </c>
      <c r="D2175" s="20" t="s">
        <v>3734</v>
      </c>
      <c r="E2175" s="20" t="s">
        <v>3758</v>
      </c>
      <c r="F2175" s="20" t="s">
        <v>3426</v>
      </c>
      <c r="K2175" s="20" t="s">
        <v>785</v>
      </c>
      <c r="L2175" s="20" t="s">
        <v>5256</v>
      </c>
      <c r="N2175" s="12">
        <f t="shared" si="218"/>
        <v>68.25</v>
      </c>
      <c r="O2175" s="12">
        <f t="shared" si="213"/>
        <v>2.73</v>
      </c>
      <c r="P2175" s="26">
        <v>50</v>
      </c>
      <c r="Q2175" s="30">
        <f t="shared" si="214"/>
        <v>12</v>
      </c>
      <c r="R2175" s="3">
        <f t="shared" si="215"/>
        <v>21</v>
      </c>
      <c r="S2175" s="3">
        <f t="shared" si="216"/>
        <v>21</v>
      </c>
      <c r="T2175" s="3">
        <f t="shared" si="217"/>
        <v>0</v>
      </c>
      <c r="U2175" s="29">
        <v>3</v>
      </c>
      <c r="V2175" s="10">
        <v>7</v>
      </c>
      <c r="W2175" s="32">
        <v>6</v>
      </c>
      <c r="X2175" s="29">
        <v>13</v>
      </c>
      <c r="Y2175" s="32">
        <v>12</v>
      </c>
      <c r="Z2175" s="32">
        <v>5</v>
      </c>
      <c r="AA2175" s="32">
        <v>4</v>
      </c>
      <c r="AB2175" s="34">
        <v>0</v>
      </c>
      <c r="AC2175" s="34">
        <v>0</v>
      </c>
      <c r="AD2175" s="34">
        <v>0</v>
      </c>
    </row>
    <row r="2176" spans="1:30" ht="12.75">
      <c r="A2176" s="11">
        <v>62500</v>
      </c>
      <c r="B2176" s="20" t="s">
        <v>870</v>
      </c>
      <c r="C2176" s="20" t="s">
        <v>4852</v>
      </c>
      <c r="D2176" s="20" t="s">
        <v>3734</v>
      </c>
      <c r="E2176" s="20" t="s">
        <v>3758</v>
      </c>
      <c r="F2176" s="20" t="s">
        <v>3426</v>
      </c>
      <c r="K2176" s="20" t="s">
        <v>785</v>
      </c>
      <c r="L2176" s="20" t="s">
        <v>5258</v>
      </c>
      <c r="N2176" s="12">
        <f t="shared" si="218"/>
        <v>68.25</v>
      </c>
      <c r="O2176" s="12">
        <f t="shared" si="213"/>
        <v>2.73</v>
      </c>
      <c r="P2176" s="26">
        <v>50</v>
      </c>
      <c r="Q2176" s="30">
        <f t="shared" si="214"/>
        <v>12</v>
      </c>
      <c r="R2176" s="3">
        <f t="shared" si="215"/>
        <v>21</v>
      </c>
      <c r="S2176" s="3">
        <f t="shared" si="216"/>
        <v>21</v>
      </c>
      <c r="T2176" s="3">
        <f t="shared" si="217"/>
        <v>0</v>
      </c>
      <c r="U2176" s="29">
        <v>3</v>
      </c>
      <c r="V2176" s="10">
        <v>7</v>
      </c>
      <c r="W2176" s="32">
        <v>6</v>
      </c>
      <c r="X2176" s="29">
        <v>13</v>
      </c>
      <c r="Y2176" s="32">
        <v>12</v>
      </c>
      <c r="Z2176" s="32">
        <v>5</v>
      </c>
      <c r="AA2176" s="32">
        <v>4</v>
      </c>
      <c r="AB2176" s="34">
        <v>0</v>
      </c>
      <c r="AC2176" s="34">
        <v>0</v>
      </c>
      <c r="AD2176" s="34">
        <v>0</v>
      </c>
    </row>
    <row r="2177" spans="1:30" ht="12.75">
      <c r="A2177" s="11">
        <v>62500</v>
      </c>
      <c r="B2177" s="20" t="s">
        <v>870</v>
      </c>
      <c r="C2177" s="20" t="s">
        <v>4852</v>
      </c>
      <c r="D2177" s="20" t="s">
        <v>3734</v>
      </c>
      <c r="E2177" s="20" t="s">
        <v>3758</v>
      </c>
      <c r="F2177" s="20" t="s">
        <v>3426</v>
      </c>
      <c r="K2177" s="20" t="s">
        <v>785</v>
      </c>
      <c r="L2177" s="20" t="s">
        <v>5260</v>
      </c>
      <c r="N2177" s="12">
        <f t="shared" si="218"/>
        <v>68.25</v>
      </c>
      <c r="O2177" s="12">
        <f t="shared" si="213"/>
        <v>2.73</v>
      </c>
      <c r="P2177" s="26">
        <v>50</v>
      </c>
      <c r="Q2177" s="30">
        <f t="shared" si="214"/>
        <v>12</v>
      </c>
      <c r="R2177" s="3">
        <f t="shared" si="215"/>
        <v>21</v>
      </c>
      <c r="S2177" s="3">
        <f t="shared" si="216"/>
        <v>21</v>
      </c>
      <c r="T2177" s="3">
        <f t="shared" si="217"/>
        <v>0</v>
      </c>
      <c r="U2177" s="29">
        <v>3</v>
      </c>
      <c r="V2177" s="10">
        <v>7</v>
      </c>
      <c r="W2177" s="32">
        <v>6</v>
      </c>
      <c r="X2177" s="29">
        <v>13</v>
      </c>
      <c r="Y2177" s="32">
        <v>12</v>
      </c>
      <c r="Z2177" s="32">
        <v>5</v>
      </c>
      <c r="AA2177" s="32">
        <v>4</v>
      </c>
      <c r="AB2177" s="34">
        <v>0</v>
      </c>
      <c r="AC2177" s="34">
        <v>0</v>
      </c>
      <c r="AD2177" s="34">
        <v>0</v>
      </c>
    </row>
    <row r="2178" spans="1:30" ht="12.75">
      <c r="A2178" s="11">
        <v>62500</v>
      </c>
      <c r="B2178" s="20" t="s">
        <v>870</v>
      </c>
      <c r="C2178" s="20" t="s">
        <v>4852</v>
      </c>
      <c r="D2178" s="20" t="s">
        <v>3734</v>
      </c>
      <c r="E2178" s="20" t="s">
        <v>3758</v>
      </c>
      <c r="F2178" s="20" t="s">
        <v>3426</v>
      </c>
      <c r="K2178" s="20" t="s">
        <v>785</v>
      </c>
      <c r="L2178" s="20" t="s">
        <v>5261</v>
      </c>
      <c r="N2178" s="12">
        <f t="shared" si="218"/>
        <v>68.25</v>
      </c>
      <c r="O2178" s="12">
        <f t="shared" si="219" ref="O2178:O2239">N2178/(P2178*0.5)</f>
        <v>2.73</v>
      </c>
      <c r="P2178" s="26">
        <v>50</v>
      </c>
      <c r="Q2178" s="30">
        <f t="shared" si="220" ref="Q2178:Q2239">MAX(Y2178:AD2178)</f>
        <v>12</v>
      </c>
      <c r="R2178" s="3">
        <f t="shared" si="221" ref="R2178:R2239">SUM(Y2178:AD2178)</f>
        <v>21</v>
      </c>
      <c r="S2178" s="3">
        <f t="shared" si="222" ref="S2178:S2239">SUM(Y2178:AA2178)</f>
        <v>21</v>
      </c>
      <c r="T2178" s="3">
        <f t="shared" si="223" ref="T2178:T2239">SUM(AB2178:AD2178)</f>
        <v>0</v>
      </c>
      <c r="U2178" s="29">
        <v>3</v>
      </c>
      <c r="V2178" s="10">
        <v>7</v>
      </c>
      <c r="W2178" s="32">
        <v>6</v>
      </c>
      <c r="X2178" s="29">
        <v>13</v>
      </c>
      <c r="Y2178" s="32">
        <v>12</v>
      </c>
      <c r="Z2178" s="32">
        <v>5</v>
      </c>
      <c r="AA2178" s="32">
        <v>4</v>
      </c>
      <c r="AB2178" s="34">
        <v>0</v>
      </c>
      <c r="AC2178" s="34">
        <v>0</v>
      </c>
      <c r="AD2178" s="34">
        <v>0</v>
      </c>
    </row>
    <row r="2179" spans="1:30" ht="12.75">
      <c r="A2179" s="11">
        <v>209073</v>
      </c>
      <c r="B2179" s="20" t="s">
        <v>872</v>
      </c>
      <c r="D2179" s="20" t="s">
        <v>3734</v>
      </c>
      <c r="E2179" s="20" t="s">
        <v>3758</v>
      </c>
      <c r="F2179" s="20" t="s">
        <v>3426</v>
      </c>
      <c r="G2179" s="48" t="s">
        <v>8214</v>
      </c>
      <c r="J2179" s="20" t="s">
        <v>7812</v>
      </c>
      <c r="K2179" s="20" t="s">
        <v>785</v>
      </c>
      <c r="L2179" s="20" t="s">
        <v>8157</v>
      </c>
      <c r="N2179" s="12">
        <f t="shared" si="218"/>
        <v>72.75</v>
      </c>
      <c r="O2179" s="12">
        <f t="shared" si="219"/>
        <v>2.7980769230769229</v>
      </c>
      <c r="P2179" s="26">
        <v>52</v>
      </c>
      <c r="Q2179" s="30">
        <f t="shared" si="220"/>
        <v>12</v>
      </c>
      <c r="R2179" s="3">
        <f t="shared" si="221"/>
        <v>22</v>
      </c>
      <c r="S2179" s="3">
        <f t="shared" si="222"/>
        <v>22</v>
      </c>
      <c r="T2179" s="3">
        <f t="shared" si="223"/>
        <v>0</v>
      </c>
      <c r="U2179" s="29">
        <v>4</v>
      </c>
      <c r="V2179" s="10">
        <v>7</v>
      </c>
      <c r="W2179" s="32">
        <v>7</v>
      </c>
      <c r="X2179" s="29">
        <v>14</v>
      </c>
      <c r="Y2179" s="32">
        <v>12</v>
      </c>
      <c r="Z2179" s="32">
        <v>4</v>
      </c>
      <c r="AA2179" s="32">
        <v>6</v>
      </c>
      <c r="AB2179" s="34">
        <v>0</v>
      </c>
      <c r="AC2179" s="34">
        <v>0</v>
      </c>
      <c r="AD2179" s="34">
        <v>0</v>
      </c>
    </row>
    <row r="2180" spans="1:30" ht="12.75">
      <c r="A2180" s="11">
        <v>250000</v>
      </c>
      <c r="B2180" s="20" t="s">
        <v>868</v>
      </c>
      <c r="C2180" s="20" t="s">
        <v>7654</v>
      </c>
      <c r="D2180" s="20" t="s">
        <v>3734</v>
      </c>
      <c r="E2180" s="20" t="s">
        <v>3758</v>
      </c>
      <c r="F2180" s="20" t="s">
        <v>3426</v>
      </c>
      <c r="K2180" s="20" t="s">
        <v>2890</v>
      </c>
      <c r="L2180" s="20" t="s">
        <v>2073</v>
      </c>
      <c r="N2180" s="12">
        <f t="shared" si="218"/>
        <v>71.75</v>
      </c>
      <c r="O2180" s="12">
        <f t="shared" si="219"/>
        <v>4.0999999999999996</v>
      </c>
      <c r="P2180" s="26">
        <v>35</v>
      </c>
      <c r="Q2180" s="30">
        <f t="shared" si="220"/>
        <v>11</v>
      </c>
      <c r="R2180" s="3">
        <f t="shared" si="221"/>
        <v>21</v>
      </c>
      <c r="S2180" s="3">
        <f t="shared" si="222"/>
        <v>21</v>
      </c>
      <c r="T2180" s="3">
        <f t="shared" si="223"/>
        <v>0</v>
      </c>
      <c r="U2180" s="29">
        <v>3</v>
      </c>
      <c r="V2180" s="10">
        <v>9</v>
      </c>
      <c r="W2180" s="32">
        <v>6</v>
      </c>
      <c r="X2180" s="29">
        <v>15</v>
      </c>
      <c r="Y2180" s="32">
        <v>11</v>
      </c>
      <c r="Z2180" s="32">
        <v>5</v>
      </c>
      <c r="AA2180" s="32">
        <v>5</v>
      </c>
      <c r="AB2180" s="34">
        <v>0</v>
      </c>
      <c r="AC2180" s="34">
        <v>0</v>
      </c>
      <c r="AD2180" s="34">
        <v>0</v>
      </c>
    </row>
    <row r="2181" spans="1:30" ht="12.75">
      <c r="A2181" s="11">
        <v>250000</v>
      </c>
      <c r="B2181" s="20" t="s">
        <v>868</v>
      </c>
      <c r="C2181" s="20" t="s">
        <v>7655</v>
      </c>
      <c r="D2181" s="20" t="s">
        <v>3734</v>
      </c>
      <c r="E2181" s="20" t="s">
        <v>3758</v>
      </c>
      <c r="F2181" s="20" t="s">
        <v>3426</v>
      </c>
      <c r="K2181" s="20" t="s">
        <v>2890</v>
      </c>
      <c r="L2181" s="20" t="s">
        <v>2426</v>
      </c>
      <c r="N2181" s="12">
        <f t="shared" si="218"/>
        <v>71.75</v>
      </c>
      <c r="O2181" s="12">
        <f t="shared" si="219"/>
        <v>4.0999999999999996</v>
      </c>
      <c r="P2181" s="26">
        <v>35</v>
      </c>
      <c r="Q2181" s="30">
        <f t="shared" si="220"/>
        <v>11</v>
      </c>
      <c r="R2181" s="3">
        <f t="shared" si="221"/>
        <v>21</v>
      </c>
      <c r="S2181" s="3">
        <f t="shared" si="222"/>
        <v>21</v>
      </c>
      <c r="T2181" s="3">
        <f t="shared" si="223"/>
        <v>0</v>
      </c>
      <c r="U2181" s="29">
        <v>3</v>
      </c>
      <c r="V2181" s="10">
        <v>9</v>
      </c>
      <c r="W2181" s="32">
        <v>6</v>
      </c>
      <c r="X2181" s="29">
        <v>15</v>
      </c>
      <c r="Y2181" s="32">
        <v>11</v>
      </c>
      <c r="Z2181" s="32">
        <v>5</v>
      </c>
      <c r="AA2181" s="32">
        <v>5</v>
      </c>
      <c r="AB2181" s="34">
        <v>0</v>
      </c>
      <c r="AC2181" s="34">
        <v>0</v>
      </c>
      <c r="AD2181" s="34">
        <v>0</v>
      </c>
    </row>
    <row r="2182" spans="1:30" ht="12.75">
      <c r="A2182" s="11">
        <v>250000</v>
      </c>
      <c r="B2182" s="20" t="s">
        <v>868</v>
      </c>
      <c r="C2182" s="20" t="s">
        <v>7658</v>
      </c>
      <c r="D2182" s="20" t="s">
        <v>3734</v>
      </c>
      <c r="E2182" s="20" t="s">
        <v>3758</v>
      </c>
      <c r="F2182" s="20" t="s">
        <v>3426</v>
      </c>
      <c r="K2182" s="20" t="s">
        <v>2890</v>
      </c>
      <c r="L2182" s="20" t="s">
        <v>5683</v>
      </c>
      <c r="N2182" s="12">
        <f t="shared" si="218"/>
        <v>71.75</v>
      </c>
      <c r="O2182" s="12">
        <f t="shared" si="219"/>
        <v>4.0999999999999996</v>
      </c>
      <c r="P2182" s="26">
        <v>35</v>
      </c>
      <c r="Q2182" s="30">
        <f t="shared" si="220"/>
        <v>11</v>
      </c>
      <c r="R2182" s="3">
        <f t="shared" si="221"/>
        <v>21</v>
      </c>
      <c r="S2182" s="3">
        <f t="shared" si="222"/>
        <v>21</v>
      </c>
      <c r="T2182" s="3">
        <f t="shared" si="223"/>
        <v>0</v>
      </c>
      <c r="U2182" s="29">
        <v>3</v>
      </c>
      <c r="V2182" s="10">
        <v>9</v>
      </c>
      <c r="W2182" s="32">
        <v>6</v>
      </c>
      <c r="X2182" s="29">
        <v>15</v>
      </c>
      <c r="Y2182" s="32">
        <v>11</v>
      </c>
      <c r="Z2182" s="32">
        <v>5</v>
      </c>
      <c r="AA2182" s="32">
        <v>5</v>
      </c>
      <c r="AB2182" s="34">
        <v>0</v>
      </c>
      <c r="AC2182" s="34">
        <v>0</v>
      </c>
      <c r="AD2182" s="34">
        <v>0</v>
      </c>
    </row>
    <row r="2183" spans="1:30" ht="12.75">
      <c r="A2183" s="11">
        <v>375</v>
      </c>
      <c r="B2183" s="20" t="s">
        <v>868</v>
      </c>
      <c r="C2183" s="20" t="s">
        <v>7773</v>
      </c>
      <c r="D2183" s="20" t="s">
        <v>3734</v>
      </c>
      <c r="E2183" s="20" t="s">
        <v>3758</v>
      </c>
      <c r="F2183" s="20" t="s">
        <v>3426</v>
      </c>
      <c r="K2183" s="20" t="s">
        <v>785</v>
      </c>
      <c r="L2183" s="20" t="s">
        <v>7698</v>
      </c>
      <c r="M2183" s="39" t="s">
        <v>8861</v>
      </c>
      <c r="N2183" s="12">
        <f t="shared" si="218"/>
        <v>65.75</v>
      </c>
      <c r="O2183" s="12">
        <f t="shared" si="219"/>
        <v>2.63</v>
      </c>
      <c r="P2183" s="26">
        <v>50</v>
      </c>
      <c r="Q2183" s="30">
        <f t="shared" si="220"/>
        <v>11</v>
      </c>
      <c r="R2183" s="3">
        <f t="shared" si="221"/>
        <v>20</v>
      </c>
      <c r="S2183" s="3">
        <f t="shared" si="222"/>
        <v>20</v>
      </c>
      <c r="T2183" s="3">
        <f t="shared" si="223"/>
        <v>0</v>
      </c>
      <c r="U2183" s="29">
        <v>3</v>
      </c>
      <c r="V2183" s="10">
        <v>7</v>
      </c>
      <c r="W2183" s="32">
        <v>6</v>
      </c>
      <c r="X2183" s="29">
        <v>11</v>
      </c>
      <c r="Y2183" s="32">
        <v>11</v>
      </c>
      <c r="Z2183" s="32">
        <v>5</v>
      </c>
      <c r="AA2183" s="32">
        <v>4</v>
      </c>
      <c r="AB2183" s="34">
        <v>0</v>
      </c>
      <c r="AC2183" s="34">
        <v>0</v>
      </c>
      <c r="AD2183" s="34">
        <v>0</v>
      </c>
    </row>
    <row r="2184" spans="1:30" ht="12.75">
      <c r="A2184" s="11">
        <v>3750</v>
      </c>
      <c r="B2184" s="20" t="s">
        <v>868</v>
      </c>
      <c r="C2184" s="20" t="s">
        <v>905</v>
      </c>
      <c r="D2184" s="20" t="s">
        <v>3734</v>
      </c>
      <c r="E2184" s="20" t="s">
        <v>3758</v>
      </c>
      <c r="F2184" s="20" t="s">
        <v>3426</v>
      </c>
      <c r="K2184" s="20" t="s">
        <v>785</v>
      </c>
      <c r="L2184" s="20" t="s">
        <v>949</v>
      </c>
      <c r="N2184" s="12">
        <f t="shared" si="218"/>
        <v>65.75</v>
      </c>
      <c r="O2184" s="12">
        <f t="shared" si="219"/>
        <v>2.63</v>
      </c>
      <c r="P2184" s="26">
        <v>50</v>
      </c>
      <c r="Q2184" s="30">
        <f t="shared" si="220"/>
        <v>11</v>
      </c>
      <c r="R2184" s="3">
        <f t="shared" si="221"/>
        <v>20</v>
      </c>
      <c r="S2184" s="3">
        <f t="shared" si="222"/>
        <v>20</v>
      </c>
      <c r="T2184" s="3">
        <f t="shared" si="223"/>
        <v>0</v>
      </c>
      <c r="U2184" s="29">
        <v>3</v>
      </c>
      <c r="V2184" s="10">
        <v>7</v>
      </c>
      <c r="W2184" s="32">
        <v>6</v>
      </c>
      <c r="X2184" s="29">
        <v>11</v>
      </c>
      <c r="Y2184" s="32">
        <v>11</v>
      </c>
      <c r="Z2184" s="32">
        <v>5</v>
      </c>
      <c r="AA2184" s="32">
        <v>4</v>
      </c>
      <c r="AB2184" s="34">
        <v>0</v>
      </c>
      <c r="AC2184" s="34">
        <v>0</v>
      </c>
      <c r="AD2184" s="34">
        <v>0</v>
      </c>
    </row>
    <row r="2185" spans="1:30" ht="12.75">
      <c r="A2185" s="11">
        <v>625000</v>
      </c>
      <c r="B2185" s="20" t="s">
        <v>870</v>
      </c>
      <c r="C2185" s="20" t="s">
        <v>636</v>
      </c>
      <c r="D2185" s="20" t="s">
        <v>3734</v>
      </c>
      <c r="E2185" s="20" t="s">
        <v>3758</v>
      </c>
      <c r="F2185" s="20" t="s">
        <v>3426</v>
      </c>
      <c r="K2185" s="20" t="s">
        <v>2891</v>
      </c>
      <c r="L2185" s="20" t="s">
        <v>207</v>
      </c>
      <c r="N2185" s="12">
        <f t="shared" si="218"/>
        <v>65.75</v>
      </c>
      <c r="O2185" s="12">
        <f t="shared" si="219"/>
        <v>2.63</v>
      </c>
      <c r="P2185" s="26">
        <v>50</v>
      </c>
      <c r="Q2185" s="30">
        <f t="shared" si="220"/>
        <v>11</v>
      </c>
      <c r="R2185" s="3">
        <f t="shared" si="221"/>
        <v>20</v>
      </c>
      <c r="S2185" s="3">
        <f t="shared" si="222"/>
        <v>20</v>
      </c>
      <c r="T2185" s="3">
        <f t="shared" si="223"/>
        <v>0</v>
      </c>
      <c r="U2185" s="29">
        <v>3</v>
      </c>
      <c r="V2185" s="10">
        <v>7</v>
      </c>
      <c r="W2185" s="32">
        <v>6</v>
      </c>
      <c r="X2185" s="29">
        <v>11</v>
      </c>
      <c r="Y2185" s="32">
        <v>11</v>
      </c>
      <c r="Z2185" s="32">
        <v>5</v>
      </c>
      <c r="AA2185" s="32">
        <v>4</v>
      </c>
      <c r="AB2185" s="34">
        <v>0</v>
      </c>
      <c r="AC2185" s="34">
        <v>0</v>
      </c>
      <c r="AD2185" s="34">
        <v>0</v>
      </c>
    </row>
    <row r="2186" spans="1:30" ht="12.75">
      <c r="A2186" s="11">
        <v>375</v>
      </c>
      <c r="B2186" s="20" t="s">
        <v>870</v>
      </c>
      <c r="C2186" s="20" t="s">
        <v>626</v>
      </c>
      <c r="D2186" s="20" t="s">
        <v>3734</v>
      </c>
      <c r="E2186" s="20" t="s">
        <v>3758</v>
      </c>
      <c r="F2186" s="20" t="s">
        <v>3426</v>
      </c>
      <c r="K2186" s="20" t="s">
        <v>785</v>
      </c>
      <c r="L2186" s="20" t="s">
        <v>620</v>
      </c>
      <c r="N2186" s="12">
        <f t="shared" si="218"/>
        <v>65.75</v>
      </c>
      <c r="O2186" s="12">
        <f t="shared" si="219"/>
        <v>2.63</v>
      </c>
      <c r="P2186" s="26">
        <v>50</v>
      </c>
      <c r="Q2186" s="30">
        <f t="shared" si="220"/>
        <v>11</v>
      </c>
      <c r="R2186" s="3">
        <f t="shared" si="221"/>
        <v>20</v>
      </c>
      <c r="S2186" s="3">
        <f t="shared" si="222"/>
        <v>20</v>
      </c>
      <c r="T2186" s="3">
        <f t="shared" si="223"/>
        <v>0</v>
      </c>
      <c r="U2186" s="29">
        <v>3</v>
      </c>
      <c r="V2186" s="10">
        <v>7</v>
      </c>
      <c r="W2186" s="32">
        <v>6</v>
      </c>
      <c r="X2186" s="29">
        <v>11</v>
      </c>
      <c r="Y2186" s="32">
        <v>11</v>
      </c>
      <c r="Z2186" s="32">
        <v>5</v>
      </c>
      <c r="AA2186" s="32">
        <v>4</v>
      </c>
      <c r="AB2186" s="34">
        <v>0</v>
      </c>
      <c r="AC2186" s="34">
        <v>0</v>
      </c>
      <c r="AD2186" s="34">
        <v>0</v>
      </c>
    </row>
    <row r="2187" spans="1:30" ht="12.75">
      <c r="A2187" s="11">
        <v>18750</v>
      </c>
      <c r="B2187" s="20" t="s">
        <v>870</v>
      </c>
      <c r="C2187" s="20" t="s">
        <v>4852</v>
      </c>
      <c r="D2187" s="20" t="s">
        <v>3734</v>
      </c>
      <c r="E2187" s="20" t="s">
        <v>3758</v>
      </c>
      <c r="F2187" s="20" t="s">
        <v>3426</v>
      </c>
      <c r="K2187" s="20" t="s">
        <v>785</v>
      </c>
      <c r="L2187" s="20" t="s">
        <v>5257</v>
      </c>
      <c r="N2187" s="12">
        <f t="shared" si="218"/>
        <v>65.75</v>
      </c>
      <c r="O2187" s="12">
        <f t="shared" si="219"/>
        <v>2.63</v>
      </c>
      <c r="P2187" s="26">
        <v>50</v>
      </c>
      <c r="Q2187" s="30">
        <f t="shared" si="220"/>
        <v>11</v>
      </c>
      <c r="R2187" s="3">
        <f t="shared" si="221"/>
        <v>20</v>
      </c>
      <c r="S2187" s="3">
        <f t="shared" si="222"/>
        <v>20</v>
      </c>
      <c r="T2187" s="3">
        <f t="shared" si="223"/>
        <v>0</v>
      </c>
      <c r="U2187" s="29">
        <v>3</v>
      </c>
      <c r="V2187" s="10">
        <v>7</v>
      </c>
      <c r="W2187" s="32">
        <v>6</v>
      </c>
      <c r="X2187" s="29">
        <v>11</v>
      </c>
      <c r="Y2187" s="32">
        <v>11</v>
      </c>
      <c r="Z2187" s="32">
        <v>5</v>
      </c>
      <c r="AA2187" s="32">
        <v>4</v>
      </c>
      <c r="AB2187" s="34">
        <v>0</v>
      </c>
      <c r="AC2187" s="34">
        <v>0</v>
      </c>
      <c r="AD2187" s="34">
        <v>0</v>
      </c>
    </row>
    <row r="2188" spans="1:30" ht="12.75">
      <c r="A2188" s="11">
        <v>7500</v>
      </c>
      <c r="B2188" s="20" t="s">
        <v>870</v>
      </c>
      <c r="C2188" s="20" t="s">
        <v>2344</v>
      </c>
      <c r="D2188" s="20" t="s">
        <v>3734</v>
      </c>
      <c r="E2188" s="20" t="s">
        <v>3758</v>
      </c>
      <c r="F2188" s="20" t="s">
        <v>3426</v>
      </c>
      <c r="K2188" s="20" t="s">
        <v>785</v>
      </c>
      <c r="L2188" s="20" t="s">
        <v>425</v>
      </c>
      <c r="N2188" s="12">
        <f t="shared" si="218"/>
        <v>65.75</v>
      </c>
      <c r="O2188" s="12">
        <f t="shared" si="219"/>
        <v>2.63</v>
      </c>
      <c r="P2188" s="26">
        <v>50</v>
      </c>
      <c r="Q2188" s="30">
        <f t="shared" si="220"/>
        <v>11</v>
      </c>
      <c r="R2188" s="3">
        <f t="shared" si="221"/>
        <v>20</v>
      </c>
      <c r="S2188" s="3">
        <f t="shared" si="222"/>
        <v>20</v>
      </c>
      <c r="T2188" s="3">
        <f t="shared" si="223"/>
        <v>0</v>
      </c>
      <c r="U2188" s="29">
        <v>3</v>
      </c>
      <c r="V2188" s="10">
        <v>7</v>
      </c>
      <c r="W2188" s="32">
        <v>6</v>
      </c>
      <c r="X2188" s="29">
        <v>11</v>
      </c>
      <c r="Y2188" s="32">
        <v>11</v>
      </c>
      <c r="Z2188" s="32">
        <v>5</v>
      </c>
      <c r="AA2188" s="32">
        <v>4</v>
      </c>
      <c r="AB2188" s="34">
        <v>0</v>
      </c>
      <c r="AC2188" s="34">
        <v>0</v>
      </c>
      <c r="AD2188" s="34">
        <v>0</v>
      </c>
    </row>
    <row r="2189" spans="1:30" ht="12.75">
      <c r="A2189" s="11">
        <v>4000</v>
      </c>
      <c r="B2189" s="20" t="s">
        <v>870</v>
      </c>
      <c r="C2189" s="20" t="s">
        <v>1965</v>
      </c>
      <c r="D2189" s="20" t="s">
        <v>3734</v>
      </c>
      <c r="E2189" s="20" t="s">
        <v>3758</v>
      </c>
      <c r="F2189" s="20" t="s">
        <v>3426</v>
      </c>
      <c r="K2189" s="20" t="s">
        <v>785</v>
      </c>
      <c r="L2189" s="20" t="s">
        <v>1975</v>
      </c>
      <c r="N2189" s="12">
        <f t="shared" si="218"/>
        <v>65.75</v>
      </c>
      <c r="O2189" s="12">
        <f t="shared" si="219"/>
        <v>2.63</v>
      </c>
      <c r="P2189" s="26">
        <v>50</v>
      </c>
      <c r="Q2189" s="30">
        <f t="shared" si="220"/>
        <v>11</v>
      </c>
      <c r="R2189" s="3">
        <f t="shared" si="221"/>
        <v>20</v>
      </c>
      <c r="S2189" s="3">
        <f t="shared" si="222"/>
        <v>20</v>
      </c>
      <c r="T2189" s="3">
        <f t="shared" si="223"/>
        <v>0</v>
      </c>
      <c r="U2189" s="29">
        <v>3</v>
      </c>
      <c r="V2189" s="10">
        <v>7</v>
      </c>
      <c r="W2189" s="32">
        <v>6</v>
      </c>
      <c r="X2189" s="29">
        <v>11</v>
      </c>
      <c r="Y2189" s="32">
        <v>11</v>
      </c>
      <c r="Z2189" s="32">
        <v>5</v>
      </c>
      <c r="AA2189" s="32">
        <v>4</v>
      </c>
      <c r="AB2189" s="34">
        <v>0</v>
      </c>
      <c r="AC2189" s="34">
        <v>0</v>
      </c>
      <c r="AD2189" s="34">
        <v>0</v>
      </c>
    </row>
    <row r="2190" spans="1:30" ht="12.75">
      <c r="A2190" s="11">
        <v>87500</v>
      </c>
      <c r="B2190" s="20" t="s">
        <v>870</v>
      </c>
      <c r="C2190" s="20" t="s">
        <v>2342</v>
      </c>
      <c r="D2190" s="20" t="s">
        <v>3734</v>
      </c>
      <c r="E2190" s="20" t="s">
        <v>3758</v>
      </c>
      <c r="F2190" s="20" t="s">
        <v>3426</v>
      </c>
      <c r="K2190" s="20" t="s">
        <v>785</v>
      </c>
      <c r="L2190" s="20" t="s">
        <v>535</v>
      </c>
      <c r="N2190" s="12">
        <f t="shared" si="218"/>
        <v>65.75</v>
      </c>
      <c r="O2190" s="12">
        <f t="shared" si="219"/>
        <v>2.63</v>
      </c>
      <c r="P2190" s="26">
        <v>50</v>
      </c>
      <c r="Q2190" s="30">
        <f t="shared" si="220"/>
        <v>11</v>
      </c>
      <c r="R2190" s="3">
        <f t="shared" si="221"/>
        <v>20</v>
      </c>
      <c r="S2190" s="3">
        <f t="shared" si="222"/>
        <v>20</v>
      </c>
      <c r="T2190" s="3">
        <f t="shared" si="223"/>
        <v>0</v>
      </c>
      <c r="U2190" s="29">
        <v>3</v>
      </c>
      <c r="V2190" s="10">
        <v>7</v>
      </c>
      <c r="W2190" s="32">
        <v>6</v>
      </c>
      <c r="X2190" s="29">
        <v>11</v>
      </c>
      <c r="Y2190" s="32">
        <v>11</v>
      </c>
      <c r="Z2190" s="32">
        <v>5</v>
      </c>
      <c r="AA2190" s="32">
        <v>4</v>
      </c>
      <c r="AB2190" s="34">
        <v>0</v>
      </c>
      <c r="AC2190" s="34">
        <v>0</v>
      </c>
      <c r="AD2190" s="34">
        <v>0</v>
      </c>
    </row>
    <row r="2191" spans="1:30" ht="12.75">
      <c r="A2191" s="11">
        <v>216250</v>
      </c>
      <c r="B2191" s="20" t="s">
        <v>870</v>
      </c>
      <c r="C2191" s="20" t="s">
        <v>5650</v>
      </c>
      <c r="D2191" s="20" t="s">
        <v>3734</v>
      </c>
      <c r="E2191" s="20" t="s">
        <v>3758</v>
      </c>
      <c r="F2191" s="20" t="s">
        <v>3426</v>
      </c>
      <c r="K2191" s="20" t="s">
        <v>785</v>
      </c>
      <c r="L2191" s="20" t="s">
        <v>5733</v>
      </c>
      <c r="N2191" s="12">
        <f t="shared" si="218"/>
        <v>65.75</v>
      </c>
      <c r="O2191" s="12">
        <f t="shared" si="219"/>
        <v>2.63</v>
      </c>
      <c r="P2191" s="26">
        <v>50</v>
      </c>
      <c r="Q2191" s="30">
        <f t="shared" si="220"/>
        <v>11</v>
      </c>
      <c r="R2191" s="3">
        <f t="shared" si="221"/>
        <v>20</v>
      </c>
      <c r="S2191" s="3">
        <f t="shared" si="222"/>
        <v>20</v>
      </c>
      <c r="T2191" s="3">
        <f t="shared" si="223"/>
        <v>0</v>
      </c>
      <c r="U2191" s="29">
        <v>3</v>
      </c>
      <c r="V2191" s="10">
        <v>7</v>
      </c>
      <c r="W2191" s="32">
        <v>6</v>
      </c>
      <c r="X2191" s="29">
        <v>11</v>
      </c>
      <c r="Y2191" s="32">
        <v>11</v>
      </c>
      <c r="Z2191" s="32">
        <v>5</v>
      </c>
      <c r="AA2191" s="32">
        <v>4</v>
      </c>
      <c r="AB2191" s="34">
        <v>0</v>
      </c>
      <c r="AC2191" s="34">
        <v>0</v>
      </c>
      <c r="AD2191" s="34">
        <v>0</v>
      </c>
    </row>
    <row r="2192" spans="1:30" ht="12.75">
      <c r="A2192" s="11">
        <v>18750</v>
      </c>
      <c r="B2192" s="20" t="s">
        <v>870</v>
      </c>
      <c r="C2192" s="20" t="s">
        <v>4852</v>
      </c>
      <c r="D2192" s="20" t="s">
        <v>3734</v>
      </c>
      <c r="E2192" s="20" t="s">
        <v>3758</v>
      </c>
      <c r="F2192" s="20" t="s">
        <v>3426</v>
      </c>
      <c r="K2192" s="20" t="s">
        <v>785</v>
      </c>
      <c r="L2192" s="20" t="s">
        <v>5262</v>
      </c>
      <c r="N2192" s="12">
        <f t="shared" si="218"/>
        <v>65.75</v>
      </c>
      <c r="O2192" s="12">
        <f t="shared" si="219"/>
        <v>2.63</v>
      </c>
      <c r="P2192" s="26">
        <v>50</v>
      </c>
      <c r="Q2192" s="30">
        <f t="shared" si="220"/>
        <v>11</v>
      </c>
      <c r="R2192" s="3">
        <f t="shared" si="221"/>
        <v>20</v>
      </c>
      <c r="S2192" s="3">
        <f t="shared" si="222"/>
        <v>20</v>
      </c>
      <c r="T2192" s="3">
        <f t="shared" si="223"/>
        <v>0</v>
      </c>
      <c r="U2192" s="29">
        <v>3</v>
      </c>
      <c r="V2192" s="10">
        <v>7</v>
      </c>
      <c r="W2192" s="32">
        <v>6</v>
      </c>
      <c r="X2192" s="29">
        <v>11</v>
      </c>
      <c r="Y2192" s="32">
        <v>11</v>
      </c>
      <c r="Z2192" s="32">
        <v>5</v>
      </c>
      <c r="AA2192" s="32">
        <v>4</v>
      </c>
      <c r="AB2192" s="34">
        <v>0</v>
      </c>
      <c r="AC2192" s="34">
        <v>0</v>
      </c>
      <c r="AD2192" s="34">
        <v>0</v>
      </c>
    </row>
    <row r="2193" spans="1:30" ht="12.75">
      <c r="A2193" s="11">
        <v>37500</v>
      </c>
      <c r="B2193" s="20" t="s">
        <v>870</v>
      </c>
      <c r="C2193" s="20" t="s">
        <v>1853</v>
      </c>
      <c r="D2193" s="20" t="s">
        <v>3734</v>
      </c>
      <c r="E2193" s="20" t="s">
        <v>3758</v>
      </c>
      <c r="F2193" s="20" t="s">
        <v>3426</v>
      </c>
      <c r="K2193" s="20" t="s">
        <v>785</v>
      </c>
      <c r="L2193" s="20" t="s">
        <v>1852</v>
      </c>
      <c r="N2193" s="12">
        <f t="shared" si="218"/>
        <v>65.75</v>
      </c>
      <c r="O2193" s="12">
        <f t="shared" si="219"/>
        <v>2.63</v>
      </c>
      <c r="P2193" s="26">
        <v>50</v>
      </c>
      <c r="Q2193" s="30">
        <f t="shared" si="220"/>
        <v>11</v>
      </c>
      <c r="R2193" s="3">
        <f t="shared" si="221"/>
        <v>20</v>
      </c>
      <c r="S2193" s="3">
        <f t="shared" si="222"/>
        <v>20</v>
      </c>
      <c r="T2193" s="3">
        <f t="shared" si="223"/>
        <v>0</v>
      </c>
      <c r="U2193" s="29">
        <v>3</v>
      </c>
      <c r="V2193" s="10">
        <v>7</v>
      </c>
      <c r="W2193" s="32">
        <v>6</v>
      </c>
      <c r="X2193" s="29">
        <v>11</v>
      </c>
      <c r="Y2193" s="32">
        <v>11</v>
      </c>
      <c r="Z2193" s="32">
        <v>5</v>
      </c>
      <c r="AA2193" s="32">
        <v>4</v>
      </c>
      <c r="AB2193" s="34">
        <v>0</v>
      </c>
      <c r="AC2193" s="34">
        <v>0</v>
      </c>
      <c r="AD2193" s="34">
        <v>0</v>
      </c>
    </row>
    <row r="2194" spans="1:30" ht="12.75">
      <c r="A2194" s="11">
        <v>368750</v>
      </c>
      <c r="B2194" s="20" t="s">
        <v>871</v>
      </c>
      <c r="C2194" s="20" t="s">
        <v>7789</v>
      </c>
      <c r="D2194" s="20" t="s">
        <v>3734</v>
      </c>
      <c r="E2194" s="20" t="s">
        <v>3758</v>
      </c>
      <c r="F2194" s="20" t="s">
        <v>3426</v>
      </c>
      <c r="K2194" s="20" t="s">
        <v>785</v>
      </c>
      <c r="L2194" s="20" t="s">
        <v>7793</v>
      </c>
      <c r="N2194" s="12">
        <f t="shared" si="218"/>
        <v>65.75</v>
      </c>
      <c r="O2194" s="12">
        <f t="shared" si="219"/>
        <v>2.63</v>
      </c>
      <c r="P2194" s="26">
        <v>50</v>
      </c>
      <c r="Q2194" s="30">
        <f t="shared" si="220"/>
        <v>11</v>
      </c>
      <c r="R2194" s="3">
        <f t="shared" si="221"/>
        <v>20</v>
      </c>
      <c r="S2194" s="3">
        <f t="shared" si="222"/>
        <v>20</v>
      </c>
      <c r="T2194" s="3">
        <f t="shared" si="223"/>
        <v>0</v>
      </c>
      <c r="U2194" s="29">
        <v>3</v>
      </c>
      <c r="V2194" s="10">
        <v>7</v>
      </c>
      <c r="W2194" s="32">
        <v>6</v>
      </c>
      <c r="X2194" s="29">
        <v>11</v>
      </c>
      <c r="Y2194" s="32">
        <v>11</v>
      </c>
      <c r="Z2194" s="32">
        <v>5</v>
      </c>
      <c r="AA2194" s="32">
        <v>4</v>
      </c>
      <c r="AB2194" s="34">
        <v>0</v>
      </c>
      <c r="AC2194" s="34">
        <v>0</v>
      </c>
      <c r="AD2194" s="34">
        <v>0</v>
      </c>
    </row>
    <row r="2195" spans="1:30" ht="12.75">
      <c r="A2195" s="11">
        <v>358306</v>
      </c>
      <c r="B2195" s="20" t="s">
        <v>872</v>
      </c>
      <c r="D2195" s="20" t="s">
        <v>3734</v>
      </c>
      <c r="E2195" s="20" t="s">
        <v>3758</v>
      </c>
      <c r="F2195" s="20" t="s">
        <v>3426</v>
      </c>
      <c r="G2195" s="48" t="s">
        <v>8209</v>
      </c>
      <c r="K2195" s="20" t="s">
        <v>2889</v>
      </c>
      <c r="L2195" s="20" t="s">
        <v>4258</v>
      </c>
      <c r="N2195" s="12">
        <f t="shared" si="218"/>
        <v>59.50</v>
      </c>
      <c r="O2195" s="12">
        <f t="shared" si="219"/>
        <v>3.9666666666666668</v>
      </c>
      <c r="P2195" s="26">
        <v>30</v>
      </c>
      <c r="Q2195" s="30">
        <f t="shared" si="220"/>
        <v>10</v>
      </c>
      <c r="R2195" s="3">
        <f t="shared" si="221"/>
        <v>17</v>
      </c>
      <c r="S2195" s="3">
        <f t="shared" si="222"/>
        <v>17</v>
      </c>
      <c r="T2195" s="3">
        <f t="shared" si="223"/>
        <v>0</v>
      </c>
      <c r="U2195" s="29">
        <v>2</v>
      </c>
      <c r="V2195" s="10">
        <v>9</v>
      </c>
      <c r="W2195" s="32">
        <v>4</v>
      </c>
      <c r="X2195" s="29">
        <v>12</v>
      </c>
      <c r="Y2195" s="32">
        <v>10</v>
      </c>
      <c r="Z2195" s="32">
        <v>5</v>
      </c>
      <c r="AA2195" s="32">
        <v>2</v>
      </c>
      <c r="AB2195" s="34">
        <v>0</v>
      </c>
      <c r="AC2195" s="34">
        <v>0</v>
      </c>
      <c r="AD2195" s="34">
        <v>0</v>
      </c>
    </row>
    <row r="2196" spans="1:30" ht="12.75">
      <c r="A2196" s="11">
        <v>271100</v>
      </c>
      <c r="B2196" s="20" t="s">
        <v>872</v>
      </c>
      <c r="D2196" s="20" t="s">
        <v>3734</v>
      </c>
      <c r="E2196" s="20" t="s">
        <v>3758</v>
      </c>
      <c r="F2196" s="20" t="s">
        <v>3426</v>
      </c>
      <c r="G2196" s="48" t="s">
        <v>8269</v>
      </c>
      <c r="H2196" s="71" t="s">
        <v>7812</v>
      </c>
      <c r="I2196" s="20" t="s">
        <v>1586</v>
      </c>
      <c r="K2196" s="20" t="s">
        <v>785</v>
      </c>
      <c r="L2196" s="20" t="s">
        <v>4387</v>
      </c>
      <c r="N2196" s="12">
        <f t="shared" si="218"/>
        <v>62.25</v>
      </c>
      <c r="O2196" s="12">
        <f t="shared" si="219"/>
        <v>3.5571428571428569</v>
      </c>
      <c r="P2196" s="26">
        <v>35</v>
      </c>
      <c r="Q2196" s="30">
        <f t="shared" si="220"/>
        <v>10</v>
      </c>
      <c r="R2196" s="3">
        <f t="shared" si="221"/>
        <v>18</v>
      </c>
      <c r="S2196" s="3">
        <f t="shared" si="222"/>
        <v>18</v>
      </c>
      <c r="T2196" s="3">
        <f t="shared" si="223"/>
        <v>0</v>
      </c>
      <c r="U2196" s="29">
        <v>3</v>
      </c>
      <c r="V2196" s="10">
        <v>9</v>
      </c>
      <c r="W2196" s="32">
        <v>4</v>
      </c>
      <c r="X2196" s="29">
        <v>11</v>
      </c>
      <c r="Y2196" s="32">
        <v>10</v>
      </c>
      <c r="Z2196" s="32">
        <v>4</v>
      </c>
      <c r="AA2196" s="32">
        <v>4</v>
      </c>
      <c r="AB2196" s="34">
        <v>0</v>
      </c>
      <c r="AC2196" s="34">
        <v>0</v>
      </c>
      <c r="AD2196" s="34">
        <v>0</v>
      </c>
    </row>
    <row r="2197" spans="1:30" ht="12.75">
      <c r="A2197" s="11">
        <v>5775</v>
      </c>
      <c r="B2197" s="20" t="s">
        <v>872</v>
      </c>
      <c r="D2197" s="20" t="s">
        <v>3734</v>
      </c>
      <c r="E2197" s="20" t="s">
        <v>3758</v>
      </c>
      <c r="F2197" s="20" t="s">
        <v>3426</v>
      </c>
      <c r="K2197" s="20" t="s">
        <v>2888</v>
      </c>
      <c r="L2197" s="20" t="s">
        <v>219</v>
      </c>
      <c r="N2197" s="12">
        <f t="shared" si="218"/>
        <v>60.75</v>
      </c>
      <c r="O2197" s="12">
        <f t="shared" si="219"/>
        <v>3.4714285714285715</v>
      </c>
      <c r="P2197" s="26">
        <v>35</v>
      </c>
      <c r="Q2197" s="30">
        <f t="shared" si="220"/>
        <v>10</v>
      </c>
      <c r="R2197" s="3">
        <f t="shared" si="221"/>
        <v>18</v>
      </c>
      <c r="S2197" s="3">
        <f t="shared" si="222"/>
        <v>18</v>
      </c>
      <c r="T2197" s="3">
        <f t="shared" si="223"/>
        <v>0</v>
      </c>
      <c r="U2197" s="29">
        <v>3</v>
      </c>
      <c r="V2197" s="10">
        <v>8</v>
      </c>
      <c r="W2197" s="32">
        <v>5</v>
      </c>
      <c r="X2197" s="29">
        <v>6</v>
      </c>
      <c r="Y2197" s="32">
        <v>10</v>
      </c>
      <c r="Z2197" s="32">
        <v>4</v>
      </c>
      <c r="AA2197" s="32">
        <v>4</v>
      </c>
      <c r="AB2197" s="34">
        <v>0</v>
      </c>
      <c r="AC2197" s="34">
        <v>0</v>
      </c>
      <c r="AD2197" s="34">
        <v>0</v>
      </c>
    </row>
    <row r="2198" spans="1:30" ht="12.75">
      <c r="A2198" s="11">
        <v>53966</v>
      </c>
      <c r="B2198" s="20" t="s">
        <v>872</v>
      </c>
      <c r="D2198" s="20" t="s">
        <v>3734</v>
      </c>
      <c r="E2198" s="20" t="s">
        <v>3758</v>
      </c>
      <c r="F2198" s="20" t="s">
        <v>3426</v>
      </c>
      <c r="G2198" s="48" t="s">
        <v>8219</v>
      </c>
      <c r="K2198" s="20" t="s">
        <v>785</v>
      </c>
      <c r="L2198" s="20" t="s">
        <v>1783</v>
      </c>
      <c r="N2198" s="12">
        <f t="shared" si="218"/>
        <v>62.75</v>
      </c>
      <c r="O2198" s="12">
        <f t="shared" si="219"/>
        <v>2.8522727272727271</v>
      </c>
      <c r="P2198" s="26">
        <v>44</v>
      </c>
      <c r="Q2198" s="30">
        <f t="shared" si="220"/>
        <v>10</v>
      </c>
      <c r="R2198" s="3">
        <f t="shared" si="221"/>
        <v>19</v>
      </c>
      <c r="S2198" s="3">
        <f t="shared" si="222"/>
        <v>19</v>
      </c>
      <c r="T2198" s="3">
        <f t="shared" si="223"/>
        <v>0</v>
      </c>
      <c r="U2198" s="29">
        <v>3</v>
      </c>
      <c r="V2198" s="10">
        <v>8</v>
      </c>
      <c r="W2198" s="32">
        <v>5</v>
      </c>
      <c r="X2198" s="29">
        <v>6</v>
      </c>
      <c r="Y2198" s="32">
        <v>10</v>
      </c>
      <c r="Z2198" s="32">
        <v>4</v>
      </c>
      <c r="AA2198" s="32">
        <v>5</v>
      </c>
      <c r="AB2198" s="34">
        <v>0</v>
      </c>
      <c r="AC2198" s="34">
        <v>0</v>
      </c>
      <c r="AD2198" s="34">
        <v>0</v>
      </c>
    </row>
    <row r="2199" spans="1:30" ht="12.75">
      <c r="A2199" s="11">
        <v>5280</v>
      </c>
      <c r="B2199" s="20" t="s">
        <v>872</v>
      </c>
      <c r="D2199" s="20" t="s">
        <v>3734</v>
      </c>
      <c r="E2199" s="20" t="s">
        <v>3758</v>
      </c>
      <c r="F2199" s="20" t="s">
        <v>3426</v>
      </c>
      <c r="K2199" s="20" t="s">
        <v>2888</v>
      </c>
      <c r="L2199" s="20" t="s">
        <v>903</v>
      </c>
      <c r="N2199" s="12">
        <f t="shared" si="218"/>
        <v>61</v>
      </c>
      <c r="O2199" s="12">
        <f t="shared" si="219"/>
        <v>2.8372093023255816</v>
      </c>
      <c r="P2199" s="26">
        <v>43</v>
      </c>
      <c r="Q2199" s="30">
        <f t="shared" si="220"/>
        <v>10</v>
      </c>
      <c r="R2199" s="3">
        <f t="shared" si="221"/>
        <v>18</v>
      </c>
      <c r="S2199" s="3">
        <f t="shared" si="222"/>
        <v>18</v>
      </c>
      <c r="T2199" s="3">
        <f t="shared" si="223"/>
        <v>0</v>
      </c>
      <c r="U2199" s="29">
        <v>3</v>
      </c>
      <c r="V2199" s="10">
        <v>7</v>
      </c>
      <c r="W2199" s="32">
        <v>5</v>
      </c>
      <c r="X2199" s="29">
        <v>13</v>
      </c>
      <c r="Y2199" s="32">
        <v>10</v>
      </c>
      <c r="Z2199" s="32">
        <v>3</v>
      </c>
      <c r="AA2199" s="32">
        <v>5</v>
      </c>
      <c r="AB2199" s="34">
        <v>0</v>
      </c>
      <c r="AC2199" s="34">
        <v>0</v>
      </c>
      <c r="AD2199" s="34">
        <v>0</v>
      </c>
    </row>
    <row r="2200" spans="1:30" ht="12.75">
      <c r="A2200" s="11">
        <v>99041</v>
      </c>
      <c r="B2200" s="20" t="s">
        <v>872</v>
      </c>
      <c r="C2200" s="20" t="s">
        <v>6087</v>
      </c>
      <c r="D2200" s="20" t="s">
        <v>3734</v>
      </c>
      <c r="E2200" s="20" t="s">
        <v>3758</v>
      </c>
      <c r="F2200" s="20" t="s">
        <v>3426</v>
      </c>
      <c r="G2200" s="48" t="s">
        <v>8221</v>
      </c>
      <c r="J2200" s="20" t="s">
        <v>7812</v>
      </c>
      <c r="K2200" s="20" t="s">
        <v>2888</v>
      </c>
      <c r="L2200" s="20" t="s">
        <v>219</v>
      </c>
      <c r="N2200" s="12">
        <f t="shared" si="218"/>
        <v>62.50</v>
      </c>
      <c r="O2200" s="12">
        <f t="shared" si="219"/>
        <v>2.8409090909090908</v>
      </c>
      <c r="P2200" s="26">
        <v>44</v>
      </c>
      <c r="Q2200" s="30">
        <f t="shared" si="220"/>
        <v>10</v>
      </c>
      <c r="R2200" s="3">
        <f t="shared" si="221"/>
        <v>19</v>
      </c>
      <c r="S2200" s="3">
        <f t="shared" si="222"/>
        <v>19</v>
      </c>
      <c r="T2200" s="3">
        <f t="shared" si="223"/>
        <v>0</v>
      </c>
      <c r="U2200" s="29">
        <v>3</v>
      </c>
      <c r="V2200" s="10">
        <v>7</v>
      </c>
      <c r="W2200" s="32">
        <v>6</v>
      </c>
      <c r="X2200" s="29">
        <v>6</v>
      </c>
      <c r="Y2200" s="32">
        <v>10</v>
      </c>
      <c r="Z2200" s="32">
        <v>4</v>
      </c>
      <c r="AA2200" s="32">
        <v>5</v>
      </c>
      <c r="AB2200" s="34">
        <v>0</v>
      </c>
      <c r="AC2200" s="34">
        <v>0</v>
      </c>
      <c r="AD2200" s="34">
        <v>0</v>
      </c>
    </row>
    <row r="2201" spans="1:30" ht="12.75">
      <c r="A2201" s="11">
        <v>94483</v>
      </c>
      <c r="B2201" s="20" t="s">
        <v>872</v>
      </c>
      <c r="C2201" s="20" t="s">
        <v>7574</v>
      </c>
      <c r="D2201" s="20" t="s">
        <v>3734</v>
      </c>
      <c r="E2201" s="20" t="s">
        <v>3758</v>
      </c>
      <c r="F2201" s="20" t="s">
        <v>3426</v>
      </c>
      <c r="G2201" s="48" t="s">
        <v>8239</v>
      </c>
      <c r="J2201" s="20" t="s">
        <v>7812</v>
      </c>
      <c r="K2201" s="20" t="s">
        <v>2888</v>
      </c>
      <c r="L2201" s="20" t="s">
        <v>219</v>
      </c>
      <c r="N2201" s="12">
        <f t="shared" si="218"/>
        <v>62.50</v>
      </c>
      <c r="O2201" s="12">
        <f t="shared" si="219"/>
        <v>2.8409090909090908</v>
      </c>
      <c r="P2201" s="26">
        <v>44</v>
      </c>
      <c r="Q2201" s="30">
        <f t="shared" si="220"/>
        <v>10</v>
      </c>
      <c r="R2201" s="3">
        <f t="shared" si="221"/>
        <v>19</v>
      </c>
      <c r="S2201" s="3">
        <f t="shared" si="222"/>
        <v>19</v>
      </c>
      <c r="T2201" s="3">
        <f t="shared" si="223"/>
        <v>0</v>
      </c>
      <c r="U2201" s="29">
        <v>3</v>
      </c>
      <c r="V2201" s="10">
        <v>7</v>
      </c>
      <c r="W2201" s="32">
        <v>6</v>
      </c>
      <c r="X2201" s="29">
        <v>6</v>
      </c>
      <c r="Y2201" s="32">
        <v>10</v>
      </c>
      <c r="Z2201" s="32">
        <v>4</v>
      </c>
      <c r="AA2201" s="32">
        <v>5</v>
      </c>
      <c r="AB2201" s="34">
        <v>0</v>
      </c>
      <c r="AC2201" s="34">
        <v>0</v>
      </c>
      <c r="AD2201" s="34">
        <v>0</v>
      </c>
    </row>
    <row r="2202" spans="1:30" ht="12.75">
      <c r="A2202" s="11">
        <v>64667</v>
      </c>
      <c r="B2202" s="20" t="s">
        <v>872</v>
      </c>
      <c r="C2202" s="20" t="s">
        <v>7560</v>
      </c>
      <c r="D2202" s="20" t="s">
        <v>3734</v>
      </c>
      <c r="E2202" s="20" t="s">
        <v>3758</v>
      </c>
      <c r="F2202" s="20" t="s">
        <v>3426</v>
      </c>
      <c r="G2202" s="48" t="s">
        <v>8217</v>
      </c>
      <c r="J2202" s="20" t="s">
        <v>7812</v>
      </c>
      <c r="K2202" s="20" t="s">
        <v>785</v>
      </c>
      <c r="L2202" s="20" t="s">
        <v>1783</v>
      </c>
      <c r="N2202" s="12">
        <f t="shared" si="218"/>
        <v>62.50</v>
      </c>
      <c r="O2202" s="12">
        <f t="shared" si="219"/>
        <v>2.8409090909090908</v>
      </c>
      <c r="P2202" s="26">
        <v>44</v>
      </c>
      <c r="Q2202" s="30">
        <f t="shared" si="220"/>
        <v>10</v>
      </c>
      <c r="R2202" s="3">
        <f t="shared" si="221"/>
        <v>19</v>
      </c>
      <c r="S2202" s="3">
        <f t="shared" si="222"/>
        <v>19</v>
      </c>
      <c r="T2202" s="3">
        <f t="shared" si="223"/>
        <v>0</v>
      </c>
      <c r="U2202" s="29">
        <v>3</v>
      </c>
      <c r="V2202" s="10">
        <v>7</v>
      </c>
      <c r="W2202" s="32">
        <v>6</v>
      </c>
      <c r="X2202" s="29">
        <v>6</v>
      </c>
      <c r="Y2202" s="32">
        <v>10</v>
      </c>
      <c r="Z2202" s="32">
        <v>4</v>
      </c>
      <c r="AA2202" s="32">
        <v>5</v>
      </c>
      <c r="AB2202" s="34">
        <v>0</v>
      </c>
      <c r="AC2202" s="34">
        <v>0</v>
      </c>
      <c r="AD2202" s="34">
        <v>0</v>
      </c>
    </row>
    <row r="2203" spans="1:30" ht="12.75">
      <c r="A2203" s="11">
        <v>10000</v>
      </c>
      <c r="B2203" s="20" t="s">
        <v>870</v>
      </c>
      <c r="C2203" s="20" t="s">
        <v>4852</v>
      </c>
      <c r="D2203" s="20" t="s">
        <v>3734</v>
      </c>
      <c r="E2203" s="20" t="s">
        <v>3758</v>
      </c>
      <c r="F2203" s="20" t="s">
        <v>3426</v>
      </c>
      <c r="K2203" s="20" t="s">
        <v>785</v>
      </c>
      <c r="L2203" s="20" t="s">
        <v>5259</v>
      </c>
      <c r="N2203" s="12">
        <f t="shared" si="218"/>
        <v>58.75</v>
      </c>
      <c r="O2203" s="12">
        <f t="shared" si="219"/>
        <v>2.35</v>
      </c>
      <c r="P2203" s="26">
        <v>50</v>
      </c>
      <c r="Q2203" s="30">
        <f t="shared" si="220"/>
        <v>10</v>
      </c>
      <c r="R2203" s="3">
        <f t="shared" si="221"/>
        <v>18</v>
      </c>
      <c r="S2203" s="3">
        <f t="shared" si="222"/>
        <v>18</v>
      </c>
      <c r="T2203" s="3">
        <f t="shared" si="223"/>
        <v>0</v>
      </c>
      <c r="U2203" s="29">
        <v>2</v>
      </c>
      <c r="V2203" s="10">
        <v>6</v>
      </c>
      <c r="W2203" s="32">
        <v>6</v>
      </c>
      <c r="X2203" s="29">
        <v>9</v>
      </c>
      <c r="Y2203" s="32">
        <v>10</v>
      </c>
      <c r="Z2203" s="32">
        <v>4</v>
      </c>
      <c r="AA2203" s="32">
        <v>4</v>
      </c>
      <c r="AB2203" s="34">
        <v>0</v>
      </c>
      <c r="AC2203" s="34">
        <v>0</v>
      </c>
      <c r="AD2203" s="34">
        <v>0</v>
      </c>
    </row>
    <row r="2204" spans="1:30" ht="12.75">
      <c r="A2204" s="11">
        <v>237</v>
      </c>
      <c r="B2204" s="20" t="s">
        <v>871</v>
      </c>
      <c r="C2204" s="20" t="s">
        <v>1666</v>
      </c>
      <c r="D2204" s="20" t="s">
        <v>3734</v>
      </c>
      <c r="E2204" s="20" t="s">
        <v>3758</v>
      </c>
      <c r="F2204" s="20" t="s">
        <v>3426</v>
      </c>
      <c r="K2204" s="20" t="s">
        <v>785</v>
      </c>
      <c r="L2204" s="20" t="s">
        <v>1680</v>
      </c>
      <c r="N2204" s="12">
        <f t="shared" si="218"/>
        <v>58.75</v>
      </c>
      <c r="O2204" s="12">
        <f t="shared" si="219"/>
        <v>2.35</v>
      </c>
      <c r="P2204" s="26">
        <v>50</v>
      </c>
      <c r="Q2204" s="30">
        <f t="shared" si="220"/>
        <v>10</v>
      </c>
      <c r="R2204" s="3">
        <f t="shared" si="221"/>
        <v>18</v>
      </c>
      <c r="S2204" s="3">
        <f t="shared" si="222"/>
        <v>18</v>
      </c>
      <c r="T2204" s="3">
        <f t="shared" si="223"/>
        <v>0</v>
      </c>
      <c r="U2204" s="29">
        <v>2</v>
      </c>
      <c r="V2204" s="10">
        <v>6</v>
      </c>
      <c r="W2204" s="32">
        <v>6</v>
      </c>
      <c r="X2204" s="29">
        <v>9</v>
      </c>
      <c r="Y2204" s="32">
        <v>10</v>
      </c>
      <c r="Z2204" s="32">
        <v>4</v>
      </c>
      <c r="AA2204" s="32">
        <v>4</v>
      </c>
      <c r="AB2204" s="34">
        <v>0</v>
      </c>
      <c r="AC2204" s="34">
        <v>0</v>
      </c>
      <c r="AD2204" s="34">
        <v>0</v>
      </c>
    </row>
    <row r="2205" spans="1:30" ht="12.75">
      <c r="A2205" s="11">
        <v>46237</v>
      </c>
      <c r="B2205" s="20" t="s">
        <v>870</v>
      </c>
      <c r="C2205" s="20" t="s">
        <v>3434</v>
      </c>
      <c r="D2205" s="20" t="s">
        <v>3734</v>
      </c>
      <c r="E2205" s="20" t="s">
        <v>3758</v>
      </c>
      <c r="F2205" s="20" t="s">
        <v>3426</v>
      </c>
      <c r="K2205" s="20" t="s">
        <v>785</v>
      </c>
      <c r="L2205" s="20" t="s">
        <v>208</v>
      </c>
      <c r="N2205" s="12">
        <f t="shared" si="218"/>
        <v>56.25</v>
      </c>
      <c r="O2205" s="12">
        <f t="shared" si="219"/>
        <v>2.25</v>
      </c>
      <c r="P2205" s="26">
        <v>50</v>
      </c>
      <c r="Q2205" s="30">
        <f t="shared" si="220"/>
        <v>10</v>
      </c>
      <c r="R2205" s="3">
        <f t="shared" si="221"/>
        <v>17</v>
      </c>
      <c r="S2205" s="3">
        <f t="shared" si="222"/>
        <v>17</v>
      </c>
      <c r="T2205" s="3">
        <f t="shared" si="223"/>
        <v>0</v>
      </c>
      <c r="U2205" s="29">
        <v>2</v>
      </c>
      <c r="V2205" s="10">
        <v>6</v>
      </c>
      <c r="W2205" s="32">
        <v>6</v>
      </c>
      <c r="X2205" s="29">
        <v>7</v>
      </c>
      <c r="Y2205" s="32">
        <v>10</v>
      </c>
      <c r="Z2205" s="32">
        <v>4</v>
      </c>
      <c r="AA2205" s="32">
        <v>3</v>
      </c>
      <c r="AB2205" s="34">
        <v>0</v>
      </c>
      <c r="AC2205" s="34">
        <v>0</v>
      </c>
      <c r="AD2205" s="34">
        <v>0</v>
      </c>
    </row>
    <row r="2206" spans="1:30" ht="12.75">
      <c r="A2206" s="11">
        <v>488888</v>
      </c>
      <c r="B2206" s="20" t="s">
        <v>872</v>
      </c>
      <c r="D2206" s="20" t="s">
        <v>3734</v>
      </c>
      <c r="E2206" s="20" t="s">
        <v>3758</v>
      </c>
      <c r="F2206" s="20" t="s">
        <v>3426</v>
      </c>
      <c r="H2206" s="71" t="s">
        <v>7812</v>
      </c>
      <c r="I2206" s="20" t="s">
        <v>1586</v>
      </c>
      <c r="J2206" s="20" t="s">
        <v>7812</v>
      </c>
      <c r="K2206" s="20" t="s">
        <v>2892</v>
      </c>
      <c r="L2206" s="20" t="s">
        <v>2205</v>
      </c>
      <c r="N2206" s="12">
        <f t="shared" si="218"/>
        <v>60.75</v>
      </c>
      <c r="O2206" s="12">
        <f t="shared" si="219"/>
        <v>5.7857142857142856</v>
      </c>
      <c r="P2206" s="26">
        <v>21</v>
      </c>
      <c r="Q2206" s="30">
        <f t="shared" si="220"/>
        <v>9</v>
      </c>
      <c r="R2206" s="3">
        <f t="shared" si="221"/>
        <v>16</v>
      </c>
      <c r="S2206" s="3">
        <f t="shared" si="222"/>
        <v>16</v>
      </c>
      <c r="T2206" s="3">
        <f t="shared" si="223"/>
        <v>0</v>
      </c>
      <c r="U2206" s="29">
        <v>2</v>
      </c>
      <c r="V2206" s="10">
        <v>11</v>
      </c>
      <c r="W2206" s="32">
        <v>3</v>
      </c>
      <c r="X2206" s="29">
        <v>18</v>
      </c>
      <c r="Y2206" s="32">
        <v>9</v>
      </c>
      <c r="Z2206" s="32">
        <v>4</v>
      </c>
      <c r="AA2206" s="32">
        <v>3</v>
      </c>
      <c r="AB2206" s="34">
        <v>0</v>
      </c>
      <c r="AC2206" s="34">
        <v>0</v>
      </c>
      <c r="AD2206" s="34">
        <v>0</v>
      </c>
    </row>
    <row r="2207" spans="1:30" ht="12.75">
      <c r="A2207" s="11">
        <v>244158</v>
      </c>
      <c r="B2207" s="20" t="s">
        <v>872</v>
      </c>
      <c r="D2207" s="20" t="s">
        <v>3734</v>
      </c>
      <c r="E2207" s="20" t="s">
        <v>3758</v>
      </c>
      <c r="F2207" s="20" t="s">
        <v>3426</v>
      </c>
      <c r="G2207" s="48" t="s">
        <v>8209</v>
      </c>
      <c r="J2207" s="20" t="s">
        <v>7812</v>
      </c>
      <c r="K2207" s="20" t="s">
        <v>785</v>
      </c>
      <c r="L2207" s="20" t="s">
        <v>1698</v>
      </c>
      <c r="N2207" s="12">
        <f t="shared" si="218"/>
        <v>59</v>
      </c>
      <c r="O2207" s="12">
        <f t="shared" si="219"/>
        <v>5.6190476190476186</v>
      </c>
      <c r="P2207" s="26">
        <v>21</v>
      </c>
      <c r="Q2207" s="30">
        <f t="shared" si="220"/>
        <v>9</v>
      </c>
      <c r="R2207" s="3">
        <f t="shared" si="221"/>
        <v>16</v>
      </c>
      <c r="S2207" s="3">
        <f t="shared" si="222"/>
        <v>16</v>
      </c>
      <c r="T2207" s="3">
        <f t="shared" si="223"/>
        <v>0</v>
      </c>
      <c r="U2207" s="29">
        <v>2</v>
      </c>
      <c r="V2207" s="10">
        <v>10</v>
      </c>
      <c r="W2207" s="32">
        <v>4</v>
      </c>
      <c r="X2207" s="29">
        <v>12</v>
      </c>
      <c r="Y2207" s="32">
        <v>9</v>
      </c>
      <c r="Z2207" s="32">
        <v>4</v>
      </c>
      <c r="AA2207" s="32">
        <v>3</v>
      </c>
      <c r="AB2207" s="34">
        <v>0</v>
      </c>
      <c r="AC2207" s="34">
        <v>0</v>
      </c>
      <c r="AD2207" s="34">
        <v>0</v>
      </c>
    </row>
    <row r="2208" spans="1:30" ht="12.75">
      <c r="A2208" s="11">
        <v>4042</v>
      </c>
      <c r="B2208" s="20" t="s">
        <v>872</v>
      </c>
      <c r="C2208" s="20" t="s">
        <v>7580</v>
      </c>
      <c r="D2208" s="20" t="s">
        <v>3734</v>
      </c>
      <c r="E2208" s="20" t="s">
        <v>3758</v>
      </c>
      <c r="F2208" s="20" t="s">
        <v>3426</v>
      </c>
      <c r="G2208" s="48" t="s">
        <v>8281</v>
      </c>
      <c r="H2208" s="71" t="s">
        <v>7812</v>
      </c>
      <c r="I2208" s="20" t="s">
        <v>1586</v>
      </c>
      <c r="K2208" s="20" t="s">
        <v>785</v>
      </c>
      <c r="L2208" s="20" t="s">
        <v>7581</v>
      </c>
      <c r="N2208" s="12">
        <f t="shared" si="218"/>
        <v>56.25</v>
      </c>
      <c r="O2208" s="12">
        <f t="shared" si="219"/>
        <v>4.3269230769230766</v>
      </c>
      <c r="P2208" s="26">
        <v>26</v>
      </c>
      <c r="Q2208" s="30">
        <f t="shared" si="220"/>
        <v>9</v>
      </c>
      <c r="R2208" s="3">
        <f t="shared" si="221"/>
        <v>16</v>
      </c>
      <c r="S2208" s="3">
        <f t="shared" si="222"/>
        <v>16</v>
      </c>
      <c r="T2208" s="3">
        <f t="shared" si="223"/>
        <v>0</v>
      </c>
      <c r="U2208" s="29">
        <v>2</v>
      </c>
      <c r="V2208" s="10">
        <v>10</v>
      </c>
      <c r="W2208" s="32">
        <v>3</v>
      </c>
      <c r="X2208" s="29">
        <v>6</v>
      </c>
      <c r="Y2208" s="32">
        <v>9</v>
      </c>
      <c r="Z2208" s="32">
        <v>4</v>
      </c>
      <c r="AA2208" s="32">
        <v>3</v>
      </c>
      <c r="AB2208" s="34">
        <v>0</v>
      </c>
      <c r="AC2208" s="34">
        <v>0</v>
      </c>
      <c r="AD2208" s="34">
        <v>0</v>
      </c>
    </row>
    <row r="2209" spans="1:30" ht="12.75">
      <c r="A2209" s="11">
        <v>3796</v>
      </c>
      <c r="B2209" s="20" t="s">
        <v>872</v>
      </c>
      <c r="D2209" s="20" t="s">
        <v>3734</v>
      </c>
      <c r="E2209" s="20" t="s">
        <v>3758</v>
      </c>
      <c r="F2209" s="20" t="s">
        <v>3426</v>
      </c>
      <c r="G2209" s="48" t="s">
        <v>8244</v>
      </c>
      <c r="J2209" s="20" t="s">
        <v>7812</v>
      </c>
      <c r="K2209" s="20" t="s">
        <v>785</v>
      </c>
      <c r="L2209" s="20" t="s">
        <v>1783</v>
      </c>
      <c r="N2209" s="12">
        <f t="shared" si="218"/>
        <v>56</v>
      </c>
      <c r="O2209" s="12">
        <f t="shared" si="219"/>
        <v>4.4800000000000004</v>
      </c>
      <c r="P2209" s="26">
        <v>25</v>
      </c>
      <c r="Q2209" s="30">
        <f t="shared" si="220"/>
        <v>9</v>
      </c>
      <c r="R2209" s="3">
        <f t="shared" si="221"/>
        <v>16</v>
      </c>
      <c r="S2209" s="3">
        <f t="shared" si="222"/>
        <v>16</v>
      </c>
      <c r="T2209" s="3">
        <f t="shared" si="223"/>
        <v>0</v>
      </c>
      <c r="U2209" s="29">
        <v>2</v>
      </c>
      <c r="V2209" s="10">
        <v>9</v>
      </c>
      <c r="W2209" s="32">
        <v>4</v>
      </c>
      <c r="X2209" s="29">
        <v>6</v>
      </c>
      <c r="Y2209" s="32">
        <v>9</v>
      </c>
      <c r="Z2209" s="32">
        <v>4</v>
      </c>
      <c r="AA2209" s="32">
        <v>3</v>
      </c>
      <c r="AB2209" s="34">
        <v>0</v>
      </c>
      <c r="AC2209" s="34">
        <v>0</v>
      </c>
      <c r="AD2209" s="34">
        <v>0</v>
      </c>
    </row>
    <row r="2210" spans="1:30" ht="12.75">
      <c r="A2210" s="11">
        <v>10000</v>
      </c>
      <c r="B2210" s="20" t="s">
        <v>870</v>
      </c>
      <c r="C2210" s="20" t="s">
        <v>2343</v>
      </c>
      <c r="D2210" s="20" t="s">
        <v>3734</v>
      </c>
      <c r="E2210" s="20" t="s">
        <v>3758</v>
      </c>
      <c r="F2210" s="20" t="s">
        <v>3426</v>
      </c>
      <c r="K2210" s="20" t="s">
        <v>2888</v>
      </c>
      <c r="L2210" s="20" t="s">
        <v>2257</v>
      </c>
      <c r="N2210" s="12">
        <f t="shared" si="218"/>
        <v>60</v>
      </c>
      <c r="O2210" s="12">
        <f t="shared" si="219"/>
        <v>3.4285714285714284</v>
      </c>
      <c r="P2210" s="26">
        <v>35</v>
      </c>
      <c r="Q2210" s="30">
        <f t="shared" si="220"/>
        <v>9</v>
      </c>
      <c r="R2210" s="3">
        <f t="shared" si="221"/>
        <v>17</v>
      </c>
      <c r="S2210" s="3">
        <f t="shared" si="222"/>
        <v>17</v>
      </c>
      <c r="T2210" s="3">
        <f t="shared" si="223"/>
        <v>0</v>
      </c>
      <c r="U2210" s="29">
        <v>3</v>
      </c>
      <c r="V2210" s="10">
        <v>8</v>
      </c>
      <c r="W2210" s="32">
        <v>5</v>
      </c>
      <c r="X2210" s="29">
        <v>11</v>
      </c>
      <c r="Y2210" s="32">
        <v>9</v>
      </c>
      <c r="Z2210" s="32">
        <v>4</v>
      </c>
      <c r="AA2210" s="32">
        <v>4</v>
      </c>
      <c r="AB2210" s="34">
        <v>0</v>
      </c>
      <c r="AC2210" s="34">
        <v>0</v>
      </c>
      <c r="AD2210" s="34">
        <v>0</v>
      </c>
    </row>
    <row r="2211" spans="1:30" ht="12.75">
      <c r="A2211" s="11">
        <v>3948</v>
      </c>
      <c r="B2211" s="20" t="s">
        <v>872</v>
      </c>
      <c r="D2211" s="20" t="s">
        <v>3734</v>
      </c>
      <c r="E2211" s="20" t="s">
        <v>3758</v>
      </c>
      <c r="F2211" s="20" t="s">
        <v>3426</v>
      </c>
      <c r="K2211" s="20" t="s">
        <v>2893</v>
      </c>
      <c r="L2211" s="20" t="s">
        <v>2405</v>
      </c>
      <c r="N2211" s="12">
        <f t="shared" si="218"/>
        <v>59.50</v>
      </c>
      <c r="O2211" s="12">
        <f t="shared" si="219"/>
        <v>3.40</v>
      </c>
      <c r="P2211" s="26">
        <v>35</v>
      </c>
      <c r="Q2211" s="30">
        <f t="shared" si="220"/>
        <v>9</v>
      </c>
      <c r="R2211" s="3">
        <f t="shared" si="221"/>
        <v>17</v>
      </c>
      <c r="S2211" s="3">
        <f t="shared" si="222"/>
        <v>17</v>
      </c>
      <c r="T2211" s="3">
        <f t="shared" si="223"/>
        <v>0</v>
      </c>
      <c r="U2211" s="29">
        <v>3</v>
      </c>
      <c r="V2211" s="10">
        <v>8</v>
      </c>
      <c r="W2211" s="32">
        <v>4</v>
      </c>
      <c r="X2211" s="29">
        <v>14</v>
      </c>
      <c r="Y2211" s="32">
        <v>9</v>
      </c>
      <c r="Z2211" s="32">
        <v>4</v>
      </c>
      <c r="AA2211" s="32">
        <v>4</v>
      </c>
      <c r="AB2211" s="34">
        <v>0</v>
      </c>
      <c r="AC2211" s="34">
        <v>0</v>
      </c>
      <c r="AD2211" s="34">
        <v>0</v>
      </c>
    </row>
    <row r="2212" spans="1:30" ht="12.75">
      <c r="A2212" s="11">
        <v>3948</v>
      </c>
      <c r="B2212" s="20" t="s">
        <v>872</v>
      </c>
      <c r="D2212" s="20" t="s">
        <v>3734</v>
      </c>
      <c r="E2212" s="20" t="s">
        <v>3758</v>
      </c>
      <c r="F2212" s="20" t="s">
        <v>3426</v>
      </c>
      <c r="K2212" s="20" t="s">
        <v>785</v>
      </c>
      <c r="L2212" s="20" t="s">
        <v>1783</v>
      </c>
      <c r="N2212" s="12">
        <f t="shared" si="224" ref="N2212:N2239">2*S2212+2*T2212+U2212+1.5*V2212+1.25*W2212+0.25*X2212+2</f>
        <v>59.50</v>
      </c>
      <c r="O2212" s="12">
        <f t="shared" si="219"/>
        <v>3.40</v>
      </c>
      <c r="P2212" s="26">
        <v>35</v>
      </c>
      <c r="Q2212" s="30">
        <f t="shared" si="220"/>
        <v>9</v>
      </c>
      <c r="R2212" s="3">
        <f t="shared" si="221"/>
        <v>17</v>
      </c>
      <c r="S2212" s="3">
        <f t="shared" si="222"/>
        <v>17</v>
      </c>
      <c r="T2212" s="3">
        <f t="shared" si="223"/>
        <v>0</v>
      </c>
      <c r="U2212" s="29">
        <v>3</v>
      </c>
      <c r="V2212" s="10">
        <v>8</v>
      </c>
      <c r="W2212" s="32">
        <v>4</v>
      </c>
      <c r="X2212" s="29">
        <v>14</v>
      </c>
      <c r="Y2212" s="32">
        <v>9</v>
      </c>
      <c r="Z2212" s="32">
        <v>4</v>
      </c>
      <c r="AA2212" s="32">
        <v>4</v>
      </c>
      <c r="AB2212" s="34">
        <v>0</v>
      </c>
      <c r="AC2212" s="34">
        <v>0</v>
      </c>
      <c r="AD2212" s="34">
        <v>0</v>
      </c>
    </row>
    <row r="2213" spans="1:30" ht="12.75">
      <c r="A2213" s="11">
        <v>187</v>
      </c>
      <c r="B2213" s="20" t="s">
        <v>868</v>
      </c>
      <c r="C2213" s="20" t="s">
        <v>951</v>
      </c>
      <c r="D2213" s="20" t="s">
        <v>3734</v>
      </c>
      <c r="E2213" s="20" t="s">
        <v>3758</v>
      </c>
      <c r="F2213" s="20" t="s">
        <v>3426</v>
      </c>
      <c r="K2213" s="20" t="s">
        <v>2794</v>
      </c>
      <c r="L2213" s="20" t="s">
        <v>1309</v>
      </c>
      <c r="N2213" s="12">
        <f t="shared" si="224"/>
        <v>64.75</v>
      </c>
      <c r="O2213" s="12">
        <f t="shared" si="219"/>
        <v>3.2375</v>
      </c>
      <c r="P2213" s="26">
        <v>40</v>
      </c>
      <c r="Q2213" s="30">
        <f t="shared" si="220"/>
        <v>9</v>
      </c>
      <c r="R2213" s="3">
        <f t="shared" si="221"/>
        <v>19</v>
      </c>
      <c r="S2213" s="3">
        <f t="shared" si="222"/>
        <v>19</v>
      </c>
      <c r="T2213" s="3">
        <f t="shared" si="223"/>
        <v>0</v>
      </c>
      <c r="U2213" s="29">
        <v>3</v>
      </c>
      <c r="V2213" s="10">
        <v>8</v>
      </c>
      <c r="W2213" s="32">
        <v>5</v>
      </c>
      <c r="X2213" s="29">
        <v>14</v>
      </c>
      <c r="Y2213" s="32">
        <v>9</v>
      </c>
      <c r="Z2213" s="32">
        <v>6</v>
      </c>
      <c r="AA2213" s="32">
        <v>4</v>
      </c>
      <c r="AB2213" s="34">
        <v>0</v>
      </c>
      <c r="AC2213" s="34">
        <v>0</v>
      </c>
      <c r="AD2213" s="34">
        <v>0</v>
      </c>
    </row>
    <row r="2214" spans="1:30" ht="12.75">
      <c r="A2214" s="11">
        <v>4331</v>
      </c>
      <c r="B2214" s="20" t="s">
        <v>872</v>
      </c>
      <c r="D2214" s="20" t="s">
        <v>3734</v>
      </c>
      <c r="E2214" s="20" t="s">
        <v>3758</v>
      </c>
      <c r="F2214" s="20" t="s">
        <v>3426</v>
      </c>
      <c r="J2214" s="20" t="s">
        <v>7812</v>
      </c>
      <c r="K2214" s="20" t="s">
        <v>785</v>
      </c>
      <c r="L2214" s="20" t="s">
        <v>1783</v>
      </c>
      <c r="N2214" s="12">
        <f t="shared" si="224"/>
        <v>59.25</v>
      </c>
      <c r="O2214" s="12">
        <f t="shared" si="219"/>
        <v>3.3857142857142857</v>
      </c>
      <c r="P2214" s="26">
        <v>35</v>
      </c>
      <c r="Q2214" s="30">
        <f t="shared" si="220"/>
        <v>9</v>
      </c>
      <c r="R2214" s="3">
        <f t="shared" si="221"/>
        <v>17</v>
      </c>
      <c r="S2214" s="3">
        <f t="shared" si="222"/>
        <v>17</v>
      </c>
      <c r="T2214" s="3">
        <f t="shared" si="223"/>
        <v>0</v>
      </c>
      <c r="U2214" s="29">
        <v>3</v>
      </c>
      <c r="V2214" s="10">
        <v>7</v>
      </c>
      <c r="W2214" s="32">
        <v>5</v>
      </c>
      <c r="X2214" s="29">
        <v>14</v>
      </c>
      <c r="Y2214" s="32">
        <v>9</v>
      </c>
      <c r="Z2214" s="32">
        <v>4</v>
      </c>
      <c r="AA2214" s="32">
        <v>4</v>
      </c>
      <c r="AB2214" s="34">
        <v>0</v>
      </c>
      <c r="AC2214" s="34">
        <v>0</v>
      </c>
      <c r="AD2214" s="34">
        <v>0</v>
      </c>
    </row>
    <row r="2215" spans="1:30" ht="12.75">
      <c r="A2215" s="11">
        <v>3897</v>
      </c>
      <c r="B2215" s="20" t="s">
        <v>872</v>
      </c>
      <c r="D2215" s="20" t="s">
        <v>3734</v>
      </c>
      <c r="E2215" s="20" t="s">
        <v>3758</v>
      </c>
      <c r="F2215" s="20" t="s">
        <v>3426</v>
      </c>
      <c r="K2215" s="20" t="s">
        <v>785</v>
      </c>
      <c r="L2215" s="20" t="s">
        <v>1783</v>
      </c>
      <c r="N2215" s="12">
        <f t="shared" si="224"/>
        <v>57.75</v>
      </c>
      <c r="O2215" s="12">
        <f t="shared" si="219"/>
        <v>3.30</v>
      </c>
      <c r="P2215" s="26">
        <v>35</v>
      </c>
      <c r="Q2215" s="30">
        <f t="shared" si="220"/>
        <v>9</v>
      </c>
      <c r="R2215" s="3">
        <f t="shared" si="221"/>
        <v>17</v>
      </c>
      <c r="S2215" s="3">
        <f t="shared" si="222"/>
        <v>17</v>
      </c>
      <c r="T2215" s="3">
        <f t="shared" si="223"/>
        <v>0</v>
      </c>
      <c r="U2215" s="29">
        <v>3</v>
      </c>
      <c r="V2215" s="10">
        <v>7</v>
      </c>
      <c r="W2215" s="32">
        <v>5</v>
      </c>
      <c r="X2215" s="29">
        <v>8</v>
      </c>
      <c r="Y2215" s="32">
        <v>9</v>
      </c>
      <c r="Z2215" s="32">
        <v>4</v>
      </c>
      <c r="AA2215" s="32">
        <v>4</v>
      </c>
      <c r="AB2215" s="34">
        <v>0</v>
      </c>
      <c r="AC2215" s="34">
        <v>0</v>
      </c>
      <c r="AD2215" s="34">
        <v>0</v>
      </c>
    </row>
    <row r="2216" spans="1:30" ht="12.75">
      <c r="A2216" s="11">
        <v>1500</v>
      </c>
      <c r="B2216" s="20" t="s">
        <v>871</v>
      </c>
      <c r="C2216" s="20" t="s">
        <v>601</v>
      </c>
      <c r="D2216" s="20" t="s">
        <v>3734</v>
      </c>
      <c r="E2216" s="20" t="s">
        <v>3758</v>
      </c>
      <c r="F2216" s="20" t="s">
        <v>3426</v>
      </c>
      <c r="K2216" s="20" t="s">
        <v>785</v>
      </c>
      <c r="L2216" s="20" t="s">
        <v>1257</v>
      </c>
      <c r="N2216" s="12">
        <f t="shared" si="224"/>
        <v>51</v>
      </c>
      <c r="O2216" s="12">
        <f t="shared" si="219"/>
        <v>2.5499999999999998</v>
      </c>
      <c r="P2216" s="26">
        <v>40</v>
      </c>
      <c r="Q2216" s="30">
        <f t="shared" si="220"/>
        <v>9</v>
      </c>
      <c r="R2216" s="3">
        <f t="shared" si="221"/>
        <v>15</v>
      </c>
      <c r="S2216" s="3">
        <f t="shared" si="222"/>
        <v>15</v>
      </c>
      <c r="T2216" s="3">
        <f t="shared" si="223"/>
        <v>0</v>
      </c>
      <c r="U2216" s="29">
        <v>2</v>
      </c>
      <c r="V2216" s="10">
        <v>6</v>
      </c>
      <c r="W2216" s="32">
        <v>5</v>
      </c>
      <c r="X2216" s="29">
        <v>7</v>
      </c>
      <c r="Y2216" s="32">
        <v>9</v>
      </c>
      <c r="Z2216" s="32">
        <v>3</v>
      </c>
      <c r="AA2216" s="32">
        <v>3</v>
      </c>
      <c r="AB2216" s="34">
        <v>0</v>
      </c>
      <c r="AC2216" s="34">
        <v>0</v>
      </c>
      <c r="AD2216" s="34">
        <v>0</v>
      </c>
    </row>
    <row r="2217" spans="1:30" ht="12.75">
      <c r="A2217" s="11">
        <v>7500</v>
      </c>
      <c r="B2217" s="20" t="s">
        <v>870</v>
      </c>
      <c r="C2217" s="20" t="s">
        <v>608</v>
      </c>
      <c r="D2217" s="20" t="s">
        <v>3734</v>
      </c>
      <c r="E2217" s="20" t="s">
        <v>3758</v>
      </c>
      <c r="F2217" s="20" t="s">
        <v>3426</v>
      </c>
      <c r="K2217" s="20" t="s">
        <v>785</v>
      </c>
      <c r="L2217" s="20" t="s">
        <v>1227</v>
      </c>
      <c r="N2217" s="12">
        <f t="shared" si="224"/>
        <v>51</v>
      </c>
      <c r="O2217" s="12">
        <f t="shared" si="219"/>
        <v>2.5499999999999998</v>
      </c>
      <c r="P2217" s="26">
        <v>40</v>
      </c>
      <c r="Q2217" s="30">
        <f t="shared" si="220"/>
        <v>9</v>
      </c>
      <c r="R2217" s="3">
        <f t="shared" si="221"/>
        <v>15</v>
      </c>
      <c r="S2217" s="3">
        <f t="shared" si="222"/>
        <v>15</v>
      </c>
      <c r="T2217" s="3">
        <f t="shared" si="223"/>
        <v>0</v>
      </c>
      <c r="U2217" s="29">
        <v>2</v>
      </c>
      <c r="V2217" s="10">
        <v>6</v>
      </c>
      <c r="W2217" s="32">
        <v>5</v>
      </c>
      <c r="X2217" s="29">
        <v>7</v>
      </c>
      <c r="Y2217" s="32">
        <v>9</v>
      </c>
      <c r="Z2217" s="32">
        <v>3</v>
      </c>
      <c r="AA2217" s="32">
        <v>3</v>
      </c>
      <c r="AB2217" s="34">
        <v>0</v>
      </c>
      <c r="AC2217" s="34">
        <v>0</v>
      </c>
      <c r="AD2217" s="34">
        <v>0</v>
      </c>
    </row>
    <row r="2218" spans="1:30" ht="12.75">
      <c r="A2218" s="11">
        <v>137500</v>
      </c>
      <c r="B2218" s="20" t="s">
        <v>871</v>
      </c>
      <c r="C2218" s="20" t="s">
        <v>652</v>
      </c>
      <c r="D2218" s="20" t="s">
        <v>3734</v>
      </c>
      <c r="E2218" s="20" t="s">
        <v>3758</v>
      </c>
      <c r="F2218" s="20" t="s">
        <v>3426</v>
      </c>
      <c r="K2218" s="20" t="s">
        <v>2794</v>
      </c>
      <c r="L2218" s="20" t="s">
        <v>834</v>
      </c>
      <c r="N2218" s="12">
        <f t="shared" si="224"/>
        <v>51</v>
      </c>
      <c r="O2218" s="12">
        <f t="shared" si="219"/>
        <v>2.5499999999999998</v>
      </c>
      <c r="P2218" s="26">
        <v>40</v>
      </c>
      <c r="Q2218" s="30">
        <f t="shared" si="220"/>
        <v>9</v>
      </c>
      <c r="R2218" s="3">
        <f t="shared" si="221"/>
        <v>15</v>
      </c>
      <c r="S2218" s="3">
        <f t="shared" si="222"/>
        <v>15</v>
      </c>
      <c r="T2218" s="3">
        <f t="shared" si="223"/>
        <v>0</v>
      </c>
      <c r="U2218" s="29">
        <v>2</v>
      </c>
      <c r="V2218" s="10">
        <v>6</v>
      </c>
      <c r="W2218" s="32">
        <v>5</v>
      </c>
      <c r="X2218" s="29">
        <v>7</v>
      </c>
      <c r="Y2218" s="32">
        <v>9</v>
      </c>
      <c r="Z2218" s="32">
        <v>3</v>
      </c>
      <c r="AA2218" s="32">
        <v>3</v>
      </c>
      <c r="AB2218" s="34">
        <v>0</v>
      </c>
      <c r="AC2218" s="34">
        <v>0</v>
      </c>
      <c r="AD2218" s="34">
        <v>0</v>
      </c>
    </row>
    <row r="2219" spans="1:30" ht="12.75">
      <c r="A2219" s="11">
        <v>1875</v>
      </c>
      <c r="B2219" s="20" t="s">
        <v>871</v>
      </c>
      <c r="C2219" s="20" t="s">
        <v>1952</v>
      </c>
      <c r="D2219" s="20" t="s">
        <v>3734</v>
      </c>
      <c r="E2219" s="20" t="s">
        <v>3758</v>
      </c>
      <c r="F2219" s="20" t="s">
        <v>3426</v>
      </c>
      <c r="K2219" s="20" t="s">
        <v>785</v>
      </c>
      <c r="L2219" s="20" t="s">
        <v>3620</v>
      </c>
      <c r="N2219" s="12">
        <f t="shared" si="224"/>
        <v>51</v>
      </c>
      <c r="O2219" s="12">
        <f t="shared" si="219"/>
        <v>2.5499999999999998</v>
      </c>
      <c r="P2219" s="26">
        <v>40</v>
      </c>
      <c r="Q2219" s="30">
        <f t="shared" si="220"/>
        <v>9</v>
      </c>
      <c r="R2219" s="3">
        <f t="shared" si="221"/>
        <v>15</v>
      </c>
      <c r="S2219" s="3">
        <f t="shared" si="222"/>
        <v>15</v>
      </c>
      <c r="T2219" s="3">
        <f t="shared" si="223"/>
        <v>0</v>
      </c>
      <c r="U2219" s="29">
        <v>2</v>
      </c>
      <c r="V2219" s="10">
        <v>6</v>
      </c>
      <c r="W2219" s="32">
        <v>5</v>
      </c>
      <c r="X2219" s="29">
        <v>7</v>
      </c>
      <c r="Y2219" s="32">
        <v>9</v>
      </c>
      <c r="Z2219" s="32">
        <v>3</v>
      </c>
      <c r="AA2219" s="32">
        <v>3</v>
      </c>
      <c r="AB2219" s="34">
        <v>0</v>
      </c>
      <c r="AC2219" s="34">
        <v>0</v>
      </c>
      <c r="AD2219" s="34">
        <v>0</v>
      </c>
    </row>
    <row r="2220" spans="1:30" ht="12.75">
      <c r="A2220" s="11">
        <v>13858093</v>
      </c>
      <c r="B2220" s="20" t="s">
        <v>869</v>
      </c>
      <c r="C2220" s="20" t="s">
        <v>4822</v>
      </c>
      <c r="D2220" s="20" t="s">
        <v>3734</v>
      </c>
      <c r="E2220" s="20" t="s">
        <v>3758</v>
      </c>
      <c r="F2220" s="20" t="s">
        <v>3426</v>
      </c>
      <c r="K2220" s="20" t="s">
        <v>785</v>
      </c>
      <c r="L2220" s="20" t="s">
        <v>4894</v>
      </c>
      <c r="N2220" s="12">
        <f t="shared" si="224"/>
        <v>53</v>
      </c>
      <c r="O2220" s="12">
        <f t="shared" si="219"/>
        <v>2.12</v>
      </c>
      <c r="P2220" s="26">
        <v>50</v>
      </c>
      <c r="Q2220" s="30">
        <f t="shared" si="220"/>
        <v>9</v>
      </c>
      <c r="R2220" s="3">
        <f t="shared" si="221"/>
        <v>16</v>
      </c>
      <c r="S2220" s="3">
        <f t="shared" si="222"/>
        <v>16</v>
      </c>
      <c r="T2220" s="3">
        <f t="shared" si="223"/>
        <v>0</v>
      </c>
      <c r="U2220" s="29">
        <v>2</v>
      </c>
      <c r="V2220" s="10">
        <v>6</v>
      </c>
      <c r="W2220" s="32">
        <v>5</v>
      </c>
      <c r="X2220" s="29">
        <v>7</v>
      </c>
      <c r="Y2220" s="32">
        <v>9</v>
      </c>
      <c r="Z2220" s="32">
        <v>3</v>
      </c>
      <c r="AA2220" s="32">
        <v>4</v>
      </c>
      <c r="AB2220" s="34">
        <v>0</v>
      </c>
      <c r="AC2220" s="34">
        <v>0</v>
      </c>
      <c r="AD2220" s="34">
        <v>0</v>
      </c>
    </row>
    <row r="2221" spans="1:30" ht="12.75">
      <c r="A2221" s="11">
        <v>4375</v>
      </c>
      <c r="B2221" s="20" t="s">
        <v>870</v>
      </c>
      <c r="C2221" s="20" t="s">
        <v>1136</v>
      </c>
      <c r="D2221" s="20" t="s">
        <v>3734</v>
      </c>
      <c r="E2221" s="20" t="s">
        <v>3758</v>
      </c>
      <c r="F2221" s="20" t="s">
        <v>3426</v>
      </c>
      <c r="K2221" s="20" t="s">
        <v>785</v>
      </c>
      <c r="L2221" s="20" t="s">
        <v>1106</v>
      </c>
      <c r="N2221" s="12">
        <f t="shared" si="224"/>
        <v>51.25</v>
      </c>
      <c r="O2221" s="12">
        <f t="shared" si="219"/>
        <v>2.0499999999999998</v>
      </c>
      <c r="P2221" s="26">
        <v>50</v>
      </c>
      <c r="Q2221" s="30">
        <f t="shared" si="220"/>
        <v>9</v>
      </c>
      <c r="R2221" s="3">
        <f t="shared" si="221"/>
        <v>15</v>
      </c>
      <c r="S2221" s="3">
        <f t="shared" si="222"/>
        <v>15</v>
      </c>
      <c r="T2221" s="3">
        <f t="shared" si="223"/>
        <v>0</v>
      </c>
      <c r="U2221" s="29">
        <v>2</v>
      </c>
      <c r="V2221" s="10">
        <v>6</v>
      </c>
      <c r="W2221" s="32">
        <v>5</v>
      </c>
      <c r="X2221" s="29">
        <v>8</v>
      </c>
      <c r="Y2221" s="32">
        <v>9</v>
      </c>
      <c r="Z2221" s="32">
        <v>3</v>
      </c>
      <c r="AA2221" s="32">
        <v>3</v>
      </c>
      <c r="AB2221" s="34">
        <v>0</v>
      </c>
      <c r="AC2221" s="34">
        <v>0</v>
      </c>
      <c r="AD2221" s="34">
        <v>0</v>
      </c>
    </row>
    <row r="2222" spans="1:30" ht="12.75">
      <c r="A2222" s="11">
        <v>2168</v>
      </c>
      <c r="B2222" s="20" t="s">
        <v>872</v>
      </c>
      <c r="D2222" s="20" t="s">
        <v>3734</v>
      </c>
      <c r="E2222" s="20" t="s">
        <v>3758</v>
      </c>
      <c r="F2222" s="20" t="s">
        <v>3426</v>
      </c>
      <c r="G2222" s="48" t="s">
        <v>8247</v>
      </c>
      <c r="J2222" s="20" t="s">
        <v>7812</v>
      </c>
      <c r="K2222" s="20" t="s">
        <v>785</v>
      </c>
      <c r="L2222" s="20" t="s">
        <v>1552</v>
      </c>
      <c r="N2222" s="12">
        <f t="shared" si="224"/>
        <v>53.25</v>
      </c>
      <c r="O2222" s="12">
        <f t="shared" si="219"/>
        <v>3.435483870967742</v>
      </c>
      <c r="P2222" s="26">
        <v>31</v>
      </c>
      <c r="Q2222" s="30">
        <f t="shared" si="220"/>
        <v>8</v>
      </c>
      <c r="R2222" s="3">
        <f t="shared" si="221"/>
        <v>15</v>
      </c>
      <c r="S2222" s="3">
        <f t="shared" si="222"/>
        <v>15</v>
      </c>
      <c r="T2222" s="3">
        <f t="shared" si="223"/>
        <v>0</v>
      </c>
      <c r="U2222" s="29">
        <v>2</v>
      </c>
      <c r="V2222" s="10">
        <v>7</v>
      </c>
      <c r="W2222" s="32">
        <v>4</v>
      </c>
      <c r="X2222" s="29">
        <v>15</v>
      </c>
      <c r="Y2222" s="32">
        <v>8</v>
      </c>
      <c r="Z2222" s="32">
        <v>4</v>
      </c>
      <c r="AA2222" s="32">
        <v>3</v>
      </c>
      <c r="AB2222" s="34">
        <v>0</v>
      </c>
      <c r="AC2222" s="34">
        <v>0</v>
      </c>
      <c r="AD2222" s="34">
        <v>0</v>
      </c>
    </row>
    <row r="2223" spans="1:30" ht="12.75">
      <c r="A2223" s="11">
        <v>2052</v>
      </c>
      <c r="B2223" s="20" t="s">
        <v>872</v>
      </c>
      <c r="D2223" s="20" t="s">
        <v>3734</v>
      </c>
      <c r="E2223" s="20" t="s">
        <v>3758</v>
      </c>
      <c r="F2223" s="20" t="s">
        <v>3426</v>
      </c>
      <c r="G2223" s="48" t="s">
        <v>8293</v>
      </c>
      <c r="K2223" s="20" t="s">
        <v>785</v>
      </c>
      <c r="L2223" s="20" t="s">
        <v>1552</v>
      </c>
      <c r="N2223" s="12">
        <f t="shared" si="224"/>
        <v>55</v>
      </c>
      <c r="O2223" s="12">
        <f t="shared" si="219"/>
        <v>3.3333333333333335</v>
      </c>
      <c r="P2223" s="26">
        <v>33</v>
      </c>
      <c r="Q2223" s="30">
        <f t="shared" si="220"/>
        <v>8</v>
      </c>
      <c r="R2223" s="3">
        <f t="shared" si="221"/>
        <v>16</v>
      </c>
      <c r="S2223" s="3">
        <f t="shared" si="222"/>
        <v>16</v>
      </c>
      <c r="T2223" s="3">
        <f t="shared" si="223"/>
        <v>0</v>
      </c>
      <c r="U2223" s="29">
        <v>2</v>
      </c>
      <c r="V2223" s="10">
        <v>7</v>
      </c>
      <c r="W2223" s="32">
        <v>4</v>
      </c>
      <c r="X2223" s="29">
        <v>14</v>
      </c>
      <c r="Y2223" s="32">
        <v>8</v>
      </c>
      <c r="Z2223" s="32">
        <v>4</v>
      </c>
      <c r="AA2223" s="32">
        <v>4</v>
      </c>
      <c r="AB2223" s="34">
        <v>0</v>
      </c>
      <c r="AC2223" s="34">
        <v>0</v>
      </c>
      <c r="AD2223" s="34">
        <v>0</v>
      </c>
    </row>
    <row r="2224" spans="1:30" ht="12.75">
      <c r="A2224" s="11">
        <v>187</v>
      </c>
      <c r="B2224" s="20" t="s">
        <v>873</v>
      </c>
      <c r="D2224" s="20" t="s">
        <v>3734</v>
      </c>
      <c r="E2224" s="20" t="s">
        <v>3758</v>
      </c>
      <c r="F2224" s="20" t="s">
        <v>3426</v>
      </c>
      <c r="K2224" s="20" t="s">
        <v>2894</v>
      </c>
      <c r="L2224" s="20" t="s">
        <v>1353</v>
      </c>
      <c r="N2224" s="12">
        <f t="shared" si="224"/>
        <v>54.50</v>
      </c>
      <c r="O2224" s="12">
        <f t="shared" si="219"/>
        <v>3.1142857142857143</v>
      </c>
      <c r="P2224" s="26">
        <v>35</v>
      </c>
      <c r="Q2224" s="30">
        <f t="shared" si="220"/>
        <v>8</v>
      </c>
      <c r="R2224" s="3">
        <f t="shared" si="221"/>
        <v>16</v>
      </c>
      <c r="S2224" s="3">
        <f t="shared" si="222"/>
        <v>16</v>
      </c>
      <c r="T2224" s="3">
        <f t="shared" si="223"/>
        <v>0</v>
      </c>
      <c r="U2224" s="29">
        <v>2</v>
      </c>
      <c r="V2224" s="10">
        <v>7</v>
      </c>
      <c r="W2224" s="32">
        <v>5</v>
      </c>
      <c r="X2224" s="29">
        <v>7</v>
      </c>
      <c r="Y2224" s="32">
        <v>8</v>
      </c>
      <c r="Z2224" s="32">
        <v>4</v>
      </c>
      <c r="AA2224" s="32">
        <v>4</v>
      </c>
      <c r="AB2224" s="34">
        <v>0</v>
      </c>
      <c r="AC2224" s="34">
        <v>0</v>
      </c>
      <c r="AD2224" s="34">
        <v>0</v>
      </c>
    </row>
    <row r="2225" spans="1:30" ht="12.75">
      <c r="A2225" s="11">
        <v>7812</v>
      </c>
      <c r="B2225" s="20" t="s">
        <v>870</v>
      </c>
      <c r="C2225" s="20" t="s">
        <v>1883</v>
      </c>
      <c r="D2225" s="20" t="s">
        <v>3734</v>
      </c>
      <c r="E2225" s="20" t="s">
        <v>3758</v>
      </c>
      <c r="F2225" s="20" t="s">
        <v>3426</v>
      </c>
      <c r="K2225" s="20" t="s">
        <v>2894</v>
      </c>
      <c r="L2225" s="20" t="s">
        <v>1879</v>
      </c>
      <c r="N2225" s="12">
        <f t="shared" si="224"/>
        <v>43</v>
      </c>
      <c r="O2225" s="12">
        <f t="shared" si="219"/>
        <v>2.0476190476190474</v>
      </c>
      <c r="P2225" s="26">
        <v>42</v>
      </c>
      <c r="Q2225" s="30">
        <f t="shared" si="220"/>
        <v>8</v>
      </c>
      <c r="R2225" s="3">
        <f t="shared" si="221"/>
        <v>11</v>
      </c>
      <c r="S2225" s="3">
        <f t="shared" si="222"/>
        <v>11</v>
      </c>
      <c r="T2225" s="3">
        <f t="shared" si="223"/>
        <v>0</v>
      </c>
      <c r="U2225" s="29">
        <v>2</v>
      </c>
      <c r="V2225" s="10">
        <v>6</v>
      </c>
      <c r="W2225" s="32">
        <v>5</v>
      </c>
      <c r="X2225" s="29">
        <v>7</v>
      </c>
      <c r="Y2225" s="32">
        <v>8</v>
      </c>
      <c r="Z2225" s="32">
        <v>1</v>
      </c>
      <c r="AA2225" s="32">
        <v>2</v>
      </c>
      <c r="AB2225" s="34">
        <v>0</v>
      </c>
      <c r="AC2225" s="34">
        <v>0</v>
      </c>
      <c r="AD2225" s="34">
        <v>0</v>
      </c>
    </row>
    <row r="2226" spans="1:30" ht="12.75">
      <c r="A2226" s="11">
        <v>7812</v>
      </c>
      <c r="B2226" s="20" t="s">
        <v>870</v>
      </c>
      <c r="C2226" s="20" t="s">
        <v>1883</v>
      </c>
      <c r="D2226" s="20" t="s">
        <v>3734</v>
      </c>
      <c r="E2226" s="20" t="s">
        <v>3758</v>
      </c>
      <c r="F2226" s="20" t="s">
        <v>3426</v>
      </c>
      <c r="K2226" s="20" t="s">
        <v>2894</v>
      </c>
      <c r="L2226" s="20" t="s">
        <v>1878</v>
      </c>
      <c r="N2226" s="12">
        <f t="shared" si="224"/>
        <v>43</v>
      </c>
      <c r="O2226" s="12">
        <f t="shared" si="219"/>
        <v>2.0476190476190474</v>
      </c>
      <c r="P2226" s="26">
        <v>42</v>
      </c>
      <c r="Q2226" s="30">
        <f t="shared" si="220"/>
        <v>8</v>
      </c>
      <c r="R2226" s="3">
        <f t="shared" si="221"/>
        <v>11</v>
      </c>
      <c r="S2226" s="3">
        <f t="shared" si="222"/>
        <v>11</v>
      </c>
      <c r="T2226" s="3">
        <f t="shared" si="223"/>
        <v>0</v>
      </c>
      <c r="U2226" s="29">
        <v>2</v>
      </c>
      <c r="V2226" s="10">
        <v>6</v>
      </c>
      <c r="W2226" s="32">
        <v>5</v>
      </c>
      <c r="X2226" s="29">
        <v>7</v>
      </c>
      <c r="Y2226" s="32">
        <v>8</v>
      </c>
      <c r="Z2226" s="32">
        <v>1</v>
      </c>
      <c r="AA2226" s="32">
        <v>2</v>
      </c>
      <c r="AB2226" s="34">
        <v>0</v>
      </c>
      <c r="AC2226" s="34">
        <v>0</v>
      </c>
      <c r="AD2226" s="34">
        <v>0</v>
      </c>
    </row>
    <row r="2227" spans="1:30" ht="12.75">
      <c r="A2227" s="11">
        <v>625</v>
      </c>
      <c r="B2227" s="20" t="s">
        <v>870</v>
      </c>
      <c r="C2227" s="20" t="s">
        <v>4852</v>
      </c>
      <c r="D2227" s="20" t="s">
        <v>3734</v>
      </c>
      <c r="E2227" s="20" t="s">
        <v>3758</v>
      </c>
      <c r="F2227" s="20" t="s">
        <v>3426</v>
      </c>
      <c r="K2227" s="20" t="s">
        <v>785</v>
      </c>
      <c r="L2227" s="20" t="s">
        <v>5255</v>
      </c>
      <c r="N2227" s="12">
        <f t="shared" si="224"/>
        <v>51</v>
      </c>
      <c r="O2227" s="12">
        <f t="shared" si="219"/>
        <v>2.04</v>
      </c>
      <c r="P2227" s="26">
        <v>50</v>
      </c>
      <c r="Q2227" s="30">
        <f t="shared" si="220"/>
        <v>8</v>
      </c>
      <c r="R2227" s="3">
        <f t="shared" si="221"/>
        <v>15</v>
      </c>
      <c r="S2227" s="3">
        <f t="shared" si="222"/>
        <v>15</v>
      </c>
      <c r="T2227" s="3">
        <f t="shared" si="223"/>
        <v>0</v>
      </c>
      <c r="U2227" s="29">
        <v>2</v>
      </c>
      <c r="V2227" s="10">
        <v>6</v>
      </c>
      <c r="W2227" s="32">
        <v>5</v>
      </c>
      <c r="X2227" s="29">
        <v>7</v>
      </c>
      <c r="Y2227" s="32">
        <v>8</v>
      </c>
      <c r="Z2227" s="32">
        <v>4</v>
      </c>
      <c r="AA2227" s="32">
        <v>3</v>
      </c>
      <c r="AB2227" s="34">
        <v>0</v>
      </c>
      <c r="AC2227" s="34">
        <v>0</v>
      </c>
      <c r="AD2227" s="34">
        <v>0</v>
      </c>
    </row>
    <row r="2228" spans="1:30" ht="12.75">
      <c r="A2228" s="11">
        <v>1250</v>
      </c>
      <c r="B2228" s="20" t="s">
        <v>868</v>
      </c>
      <c r="C2228" s="20" t="s">
        <v>1092</v>
      </c>
      <c r="D2228" s="20" t="s">
        <v>3734</v>
      </c>
      <c r="E2228" s="20" t="s">
        <v>3758</v>
      </c>
      <c r="F2228" s="20" t="s">
        <v>3426</v>
      </c>
      <c r="K2228" s="20" t="s">
        <v>785</v>
      </c>
      <c r="L2228" s="20" t="s">
        <v>1226</v>
      </c>
      <c r="N2228" s="12">
        <f t="shared" si="224"/>
        <v>49</v>
      </c>
      <c r="O2228" s="12">
        <f t="shared" si="219"/>
        <v>1.96</v>
      </c>
      <c r="P2228" s="26">
        <v>50</v>
      </c>
      <c r="Q2228" s="30">
        <f t="shared" si="220"/>
        <v>8</v>
      </c>
      <c r="R2228" s="3">
        <f t="shared" si="221"/>
        <v>14</v>
      </c>
      <c r="S2228" s="3">
        <f t="shared" si="222"/>
        <v>14</v>
      </c>
      <c r="T2228" s="3">
        <f t="shared" si="223"/>
        <v>0</v>
      </c>
      <c r="U2228" s="29">
        <v>2</v>
      </c>
      <c r="V2228" s="10">
        <v>6</v>
      </c>
      <c r="W2228" s="32">
        <v>5</v>
      </c>
      <c r="X2228" s="29">
        <v>7</v>
      </c>
      <c r="Y2228" s="32">
        <v>8</v>
      </c>
      <c r="Z2228" s="32">
        <v>3</v>
      </c>
      <c r="AA2228" s="32">
        <v>3</v>
      </c>
      <c r="AB2228" s="34">
        <v>0</v>
      </c>
      <c r="AC2228" s="34">
        <v>0</v>
      </c>
      <c r="AD2228" s="34">
        <v>0</v>
      </c>
    </row>
    <row r="2229" spans="1:30" ht="12.75">
      <c r="A2229" s="11">
        <v>15000</v>
      </c>
      <c r="B2229" s="20" t="s">
        <v>870</v>
      </c>
      <c r="C2229" s="20" t="s">
        <v>637</v>
      </c>
      <c r="D2229" s="20" t="s">
        <v>3734</v>
      </c>
      <c r="E2229" s="20" t="s">
        <v>3758</v>
      </c>
      <c r="F2229" s="20" t="s">
        <v>3426</v>
      </c>
      <c r="K2229" s="20" t="s">
        <v>3983</v>
      </c>
      <c r="L2229" s="20" t="s">
        <v>3984</v>
      </c>
      <c r="N2229" s="12">
        <f t="shared" si="224"/>
        <v>49</v>
      </c>
      <c r="O2229" s="12">
        <f t="shared" si="219"/>
        <v>1.96</v>
      </c>
      <c r="P2229" s="26">
        <v>50</v>
      </c>
      <c r="Q2229" s="30">
        <f t="shared" si="220"/>
        <v>8</v>
      </c>
      <c r="R2229" s="3">
        <f t="shared" si="221"/>
        <v>14</v>
      </c>
      <c r="S2229" s="3">
        <f t="shared" si="222"/>
        <v>14</v>
      </c>
      <c r="T2229" s="3">
        <f t="shared" si="223"/>
        <v>0</v>
      </c>
      <c r="U2229" s="29">
        <v>2</v>
      </c>
      <c r="V2229" s="10">
        <v>6</v>
      </c>
      <c r="W2229" s="32">
        <v>5</v>
      </c>
      <c r="X2229" s="29">
        <v>7</v>
      </c>
      <c r="Y2229" s="32">
        <v>8</v>
      </c>
      <c r="Z2229" s="32">
        <v>3</v>
      </c>
      <c r="AA2229" s="32">
        <v>3</v>
      </c>
      <c r="AB2229" s="34">
        <v>0</v>
      </c>
      <c r="AC2229" s="34">
        <v>0</v>
      </c>
      <c r="AD2229" s="34">
        <v>0</v>
      </c>
    </row>
    <row r="2230" spans="1:30" ht="12.75">
      <c r="A2230" s="11">
        <v>13750</v>
      </c>
      <c r="B2230" s="20" t="s">
        <v>870</v>
      </c>
      <c r="C2230" s="20" t="s">
        <v>1177</v>
      </c>
      <c r="D2230" s="20" t="s">
        <v>3734</v>
      </c>
      <c r="E2230" s="20" t="s">
        <v>3758</v>
      </c>
      <c r="F2230" s="20" t="s">
        <v>3426</v>
      </c>
      <c r="K2230" s="20" t="s">
        <v>785</v>
      </c>
      <c r="L2230" s="20" t="s">
        <v>4010</v>
      </c>
      <c r="N2230" s="12">
        <f t="shared" si="224"/>
        <v>49</v>
      </c>
      <c r="O2230" s="12">
        <f t="shared" si="219"/>
        <v>1.96</v>
      </c>
      <c r="P2230" s="26">
        <v>50</v>
      </c>
      <c r="Q2230" s="30">
        <f t="shared" si="220"/>
        <v>8</v>
      </c>
      <c r="R2230" s="3">
        <f t="shared" si="221"/>
        <v>14</v>
      </c>
      <c r="S2230" s="3">
        <f t="shared" si="222"/>
        <v>14</v>
      </c>
      <c r="T2230" s="3">
        <f t="shared" si="223"/>
        <v>0</v>
      </c>
      <c r="U2230" s="29">
        <v>2</v>
      </c>
      <c r="V2230" s="10">
        <v>6</v>
      </c>
      <c r="W2230" s="32">
        <v>5</v>
      </c>
      <c r="X2230" s="29">
        <v>7</v>
      </c>
      <c r="Y2230" s="32">
        <v>8</v>
      </c>
      <c r="Z2230" s="32">
        <v>3</v>
      </c>
      <c r="AA2230" s="32">
        <v>3</v>
      </c>
      <c r="AB2230" s="34">
        <v>0</v>
      </c>
      <c r="AC2230" s="34">
        <v>0</v>
      </c>
      <c r="AD2230" s="34">
        <v>0</v>
      </c>
    </row>
    <row r="2231" spans="1:30" ht="12.75">
      <c r="A2231" s="11">
        <v>15625</v>
      </c>
      <c r="B2231" s="20" t="s">
        <v>870</v>
      </c>
      <c r="C2231" s="20" t="s">
        <v>627</v>
      </c>
      <c r="D2231" s="20" t="s">
        <v>3734</v>
      </c>
      <c r="E2231" s="20" t="s">
        <v>3758</v>
      </c>
      <c r="F2231" s="20" t="s">
        <v>3426</v>
      </c>
      <c r="K2231" s="20" t="s">
        <v>785</v>
      </c>
      <c r="L2231" s="20" t="s">
        <v>3149</v>
      </c>
      <c r="N2231" s="12">
        <f t="shared" si="224"/>
        <v>49</v>
      </c>
      <c r="O2231" s="12">
        <f t="shared" si="219"/>
        <v>1.96</v>
      </c>
      <c r="P2231" s="26">
        <v>50</v>
      </c>
      <c r="Q2231" s="30">
        <f t="shared" si="220"/>
        <v>8</v>
      </c>
      <c r="R2231" s="3">
        <f t="shared" si="221"/>
        <v>14</v>
      </c>
      <c r="S2231" s="3">
        <f t="shared" si="222"/>
        <v>14</v>
      </c>
      <c r="T2231" s="3">
        <f t="shared" si="223"/>
        <v>0</v>
      </c>
      <c r="U2231" s="29">
        <v>2</v>
      </c>
      <c r="V2231" s="10">
        <v>6</v>
      </c>
      <c r="W2231" s="32">
        <v>5</v>
      </c>
      <c r="X2231" s="29">
        <v>7</v>
      </c>
      <c r="Y2231" s="32">
        <v>8</v>
      </c>
      <c r="Z2231" s="32">
        <v>3</v>
      </c>
      <c r="AA2231" s="32">
        <v>3</v>
      </c>
      <c r="AB2231" s="34">
        <v>0</v>
      </c>
      <c r="AC2231" s="34">
        <v>0</v>
      </c>
      <c r="AD2231" s="34">
        <v>0</v>
      </c>
    </row>
    <row r="2232" spans="1:30" ht="12.75">
      <c r="A2232" s="11">
        <v>9375</v>
      </c>
      <c r="B2232" s="20" t="s">
        <v>870</v>
      </c>
      <c r="C2232" s="20" t="s">
        <v>627</v>
      </c>
      <c r="D2232" s="20" t="s">
        <v>3734</v>
      </c>
      <c r="E2232" s="20" t="s">
        <v>3758</v>
      </c>
      <c r="F2232" s="20" t="s">
        <v>3426</v>
      </c>
      <c r="K2232" s="20" t="s">
        <v>785</v>
      </c>
      <c r="L2232" s="20" t="s">
        <v>3150</v>
      </c>
      <c r="N2232" s="12">
        <f t="shared" si="224"/>
        <v>49</v>
      </c>
      <c r="O2232" s="12">
        <f t="shared" si="219"/>
        <v>1.96</v>
      </c>
      <c r="P2232" s="26">
        <v>50</v>
      </c>
      <c r="Q2232" s="30">
        <f t="shared" si="220"/>
        <v>8</v>
      </c>
      <c r="R2232" s="3">
        <f t="shared" si="221"/>
        <v>14</v>
      </c>
      <c r="S2232" s="3">
        <f t="shared" si="222"/>
        <v>14</v>
      </c>
      <c r="T2232" s="3">
        <f t="shared" si="223"/>
        <v>0</v>
      </c>
      <c r="U2232" s="29">
        <v>2</v>
      </c>
      <c r="V2232" s="10">
        <v>6</v>
      </c>
      <c r="W2232" s="32">
        <v>5</v>
      </c>
      <c r="X2232" s="29">
        <v>7</v>
      </c>
      <c r="Y2232" s="32">
        <v>8</v>
      </c>
      <c r="Z2232" s="32">
        <v>3</v>
      </c>
      <c r="AA2232" s="32">
        <v>3</v>
      </c>
      <c r="AB2232" s="34">
        <v>0</v>
      </c>
      <c r="AC2232" s="34">
        <v>0</v>
      </c>
      <c r="AD2232" s="34">
        <v>0</v>
      </c>
    </row>
    <row r="2233" spans="1:30" ht="12.75">
      <c r="A2233" s="11">
        <v>712</v>
      </c>
      <c r="B2233" s="20" t="s">
        <v>871</v>
      </c>
      <c r="C2233" s="20" t="s">
        <v>3516</v>
      </c>
      <c r="D2233" s="20" t="s">
        <v>3734</v>
      </c>
      <c r="E2233" s="20" t="s">
        <v>3758</v>
      </c>
      <c r="F2233" s="20" t="s">
        <v>3426</v>
      </c>
      <c r="K2233" s="20" t="s">
        <v>785</v>
      </c>
      <c r="L2233" s="20" t="s">
        <v>3525</v>
      </c>
      <c r="N2233" s="12">
        <f t="shared" si="224"/>
        <v>49</v>
      </c>
      <c r="O2233" s="12">
        <f t="shared" si="219"/>
        <v>1.96</v>
      </c>
      <c r="P2233" s="26">
        <v>50</v>
      </c>
      <c r="Q2233" s="30">
        <f t="shared" si="220"/>
        <v>8</v>
      </c>
      <c r="R2233" s="3">
        <f t="shared" si="221"/>
        <v>14</v>
      </c>
      <c r="S2233" s="3">
        <f t="shared" si="222"/>
        <v>14</v>
      </c>
      <c r="T2233" s="3">
        <f t="shared" si="223"/>
        <v>0</v>
      </c>
      <c r="U2233" s="29">
        <v>2</v>
      </c>
      <c r="V2233" s="10">
        <v>6</v>
      </c>
      <c r="W2233" s="32">
        <v>5</v>
      </c>
      <c r="X2233" s="29">
        <v>7</v>
      </c>
      <c r="Y2233" s="32">
        <v>8</v>
      </c>
      <c r="Z2233" s="32">
        <v>3</v>
      </c>
      <c r="AA2233" s="32">
        <v>3</v>
      </c>
      <c r="AB2233" s="34">
        <v>0</v>
      </c>
      <c r="AC2233" s="34">
        <v>0</v>
      </c>
      <c r="AD2233" s="34">
        <v>0</v>
      </c>
    </row>
    <row r="2234" spans="1:30" ht="12.75">
      <c r="A2234" s="11">
        <v>187</v>
      </c>
      <c r="B2234" s="20" t="s">
        <v>871</v>
      </c>
      <c r="C2234" s="20" t="s">
        <v>1619</v>
      </c>
      <c r="D2234" s="20" t="s">
        <v>3734</v>
      </c>
      <c r="E2234" s="20" t="s">
        <v>3758</v>
      </c>
      <c r="F2234" s="20" t="s">
        <v>3426</v>
      </c>
      <c r="K2234" s="20" t="s">
        <v>785</v>
      </c>
      <c r="L2234" s="20" t="s">
        <v>785</v>
      </c>
      <c r="N2234" s="12">
        <f t="shared" si="224"/>
        <v>49</v>
      </c>
      <c r="O2234" s="12">
        <f t="shared" si="219"/>
        <v>1.96</v>
      </c>
      <c r="P2234" s="26">
        <v>50</v>
      </c>
      <c r="Q2234" s="30">
        <f t="shared" si="220"/>
        <v>8</v>
      </c>
      <c r="R2234" s="3">
        <f t="shared" si="221"/>
        <v>14</v>
      </c>
      <c r="S2234" s="3">
        <f t="shared" si="222"/>
        <v>14</v>
      </c>
      <c r="T2234" s="3">
        <f t="shared" si="223"/>
        <v>0</v>
      </c>
      <c r="U2234" s="29">
        <v>2</v>
      </c>
      <c r="V2234" s="10">
        <v>6</v>
      </c>
      <c r="W2234" s="32">
        <v>5</v>
      </c>
      <c r="X2234" s="29">
        <v>7</v>
      </c>
      <c r="Y2234" s="32">
        <v>8</v>
      </c>
      <c r="Z2234" s="32">
        <v>3</v>
      </c>
      <c r="AA2234" s="32">
        <v>3</v>
      </c>
      <c r="AB2234" s="34">
        <v>0</v>
      </c>
      <c r="AC2234" s="34">
        <v>0</v>
      </c>
      <c r="AD2234" s="34">
        <v>0</v>
      </c>
    </row>
    <row r="2235" spans="1:30" ht="12.75">
      <c r="A2235" s="11">
        <v>15000</v>
      </c>
      <c r="B2235" s="20" t="s">
        <v>873</v>
      </c>
      <c r="D2235" s="20" t="s">
        <v>3734</v>
      </c>
      <c r="E2235" s="20" t="s">
        <v>3758</v>
      </c>
      <c r="F2235" s="20" t="s">
        <v>3426</v>
      </c>
      <c r="K2235" s="20" t="s">
        <v>785</v>
      </c>
      <c r="L2235" s="20" t="s">
        <v>740</v>
      </c>
      <c r="N2235" s="12">
        <f t="shared" si="224"/>
        <v>49</v>
      </c>
      <c r="O2235" s="12">
        <f t="shared" si="219"/>
        <v>1.96</v>
      </c>
      <c r="P2235" s="26">
        <v>50</v>
      </c>
      <c r="Q2235" s="30">
        <f t="shared" si="220"/>
        <v>8</v>
      </c>
      <c r="R2235" s="3">
        <f t="shared" si="221"/>
        <v>14</v>
      </c>
      <c r="S2235" s="3">
        <f t="shared" si="222"/>
        <v>14</v>
      </c>
      <c r="T2235" s="3">
        <f t="shared" si="223"/>
        <v>0</v>
      </c>
      <c r="U2235" s="29">
        <v>2</v>
      </c>
      <c r="V2235" s="10">
        <v>6</v>
      </c>
      <c r="W2235" s="32">
        <v>5</v>
      </c>
      <c r="X2235" s="29">
        <v>7</v>
      </c>
      <c r="Y2235" s="32">
        <v>8</v>
      </c>
      <c r="Z2235" s="32">
        <v>3</v>
      </c>
      <c r="AA2235" s="32">
        <v>3</v>
      </c>
      <c r="AB2235" s="34">
        <v>0</v>
      </c>
      <c r="AC2235" s="34">
        <v>0</v>
      </c>
      <c r="AD2235" s="34">
        <v>0</v>
      </c>
    </row>
    <row r="2236" spans="1:30" ht="12.75">
      <c r="A2236" s="11">
        <v>18750</v>
      </c>
      <c r="B2236" s="20" t="s">
        <v>870</v>
      </c>
      <c r="C2236" s="20" t="s">
        <v>627</v>
      </c>
      <c r="D2236" s="20" t="s">
        <v>3734</v>
      </c>
      <c r="E2236" s="20" t="s">
        <v>3758</v>
      </c>
      <c r="F2236" s="20" t="s">
        <v>3426</v>
      </c>
      <c r="K2236" s="20" t="s">
        <v>2794</v>
      </c>
      <c r="L2236" s="20" t="s">
        <v>3148</v>
      </c>
      <c r="N2236" s="12">
        <f t="shared" si="224"/>
        <v>46.25</v>
      </c>
      <c r="O2236" s="12">
        <f t="shared" si="219"/>
        <v>2.3125</v>
      </c>
      <c r="P2236" s="26">
        <v>40</v>
      </c>
      <c r="Q2236" s="30">
        <f t="shared" si="220"/>
        <v>8</v>
      </c>
      <c r="R2236" s="3">
        <f t="shared" si="221"/>
        <v>13</v>
      </c>
      <c r="S2236" s="3">
        <f t="shared" si="222"/>
        <v>13</v>
      </c>
      <c r="T2236" s="3">
        <f t="shared" si="223"/>
        <v>0</v>
      </c>
      <c r="U2236" s="29">
        <v>3</v>
      </c>
      <c r="V2236" s="10">
        <v>4</v>
      </c>
      <c r="W2236" s="32">
        <v>6</v>
      </c>
      <c r="X2236" s="29">
        <v>7</v>
      </c>
      <c r="Y2236" s="32">
        <v>8</v>
      </c>
      <c r="Z2236" s="32">
        <v>0</v>
      </c>
      <c r="AA2236" s="32">
        <v>5</v>
      </c>
      <c r="AB2236" s="34">
        <v>0</v>
      </c>
      <c r="AC2236" s="34">
        <v>0</v>
      </c>
      <c r="AD2236" s="34">
        <v>0</v>
      </c>
    </row>
    <row r="2237" spans="1:30" ht="12.75">
      <c r="A2237" s="11">
        <v>3300</v>
      </c>
      <c r="B2237" s="20" t="s">
        <v>872</v>
      </c>
      <c r="D2237" s="20" t="s">
        <v>3734</v>
      </c>
      <c r="E2237" s="20" t="s">
        <v>3758</v>
      </c>
      <c r="F2237" s="20" t="s">
        <v>3426</v>
      </c>
      <c r="K2237" s="20" t="s">
        <v>2888</v>
      </c>
      <c r="L2237" s="20" t="s">
        <v>1782</v>
      </c>
      <c r="N2237" s="12">
        <f t="shared" si="224"/>
        <v>45.25</v>
      </c>
      <c r="O2237" s="12">
        <f t="shared" si="219"/>
        <v>3.7708333333333335</v>
      </c>
      <c r="P2237" s="26">
        <v>24</v>
      </c>
      <c r="Q2237" s="30">
        <f t="shared" si="220"/>
        <v>7</v>
      </c>
      <c r="R2237" s="3">
        <f t="shared" si="221"/>
        <v>13</v>
      </c>
      <c r="S2237" s="3">
        <f t="shared" si="222"/>
        <v>13</v>
      </c>
      <c r="T2237" s="3">
        <f t="shared" si="223"/>
        <v>0</v>
      </c>
      <c r="U2237" s="29">
        <v>2</v>
      </c>
      <c r="V2237" s="10">
        <v>7</v>
      </c>
      <c r="W2237" s="32">
        <v>3</v>
      </c>
      <c r="X2237" s="29">
        <v>4</v>
      </c>
      <c r="Y2237" s="32">
        <v>7</v>
      </c>
      <c r="Z2237" s="32">
        <v>3</v>
      </c>
      <c r="AA2237" s="32">
        <v>3</v>
      </c>
      <c r="AB2237" s="34">
        <v>0</v>
      </c>
      <c r="AC2237" s="34">
        <v>0</v>
      </c>
      <c r="AD2237" s="34">
        <v>0</v>
      </c>
    </row>
    <row r="2238" spans="1:30" ht="12.75">
      <c r="A2238" s="11">
        <v>1875</v>
      </c>
      <c r="B2238" s="20" t="s">
        <v>870</v>
      </c>
      <c r="C2238" s="20" t="s">
        <v>2705</v>
      </c>
      <c r="D2238" s="20" t="s">
        <v>3734</v>
      </c>
      <c r="E2238" s="20" t="s">
        <v>3758</v>
      </c>
      <c r="F2238" s="20" t="s">
        <v>3426</v>
      </c>
      <c r="K2238" s="20" t="s">
        <v>785</v>
      </c>
      <c r="L2238" s="20" t="s">
        <v>2709</v>
      </c>
      <c r="N2238" s="12">
        <f t="shared" si="224"/>
        <v>47</v>
      </c>
      <c r="O2238" s="12">
        <f t="shared" si="219"/>
        <v>4.70</v>
      </c>
      <c r="P2238" s="26">
        <v>20</v>
      </c>
      <c r="Q2238" s="30">
        <f t="shared" si="220"/>
        <v>7</v>
      </c>
      <c r="R2238" s="3">
        <f t="shared" si="221"/>
        <v>13</v>
      </c>
      <c r="S2238" s="3">
        <f t="shared" si="222"/>
        <v>13</v>
      </c>
      <c r="T2238" s="3">
        <f t="shared" si="223"/>
        <v>0</v>
      </c>
      <c r="U2238" s="29">
        <v>2</v>
      </c>
      <c r="V2238" s="10">
        <v>6</v>
      </c>
      <c r="W2238" s="32">
        <v>5</v>
      </c>
      <c r="X2238" s="29">
        <v>7</v>
      </c>
      <c r="Y2238" s="32">
        <v>7</v>
      </c>
      <c r="Z2238" s="32">
        <v>3</v>
      </c>
      <c r="AA2238" s="32">
        <v>3</v>
      </c>
      <c r="AB2238" s="34">
        <v>0</v>
      </c>
      <c r="AC2238" s="34">
        <v>0</v>
      </c>
      <c r="AD2238" s="34">
        <v>0</v>
      </c>
    </row>
    <row r="2239" spans="1:30" ht="12.75">
      <c r="A2239" s="11">
        <v>5280</v>
      </c>
      <c r="B2239" s="20" t="s">
        <v>872</v>
      </c>
      <c r="D2239" s="20" t="s">
        <v>3734</v>
      </c>
      <c r="E2239" s="20" t="s">
        <v>3758</v>
      </c>
      <c r="F2239" s="20" t="s">
        <v>3426</v>
      </c>
      <c r="K2239" s="20" t="s">
        <v>2888</v>
      </c>
      <c r="L2239" s="20" t="s">
        <v>618</v>
      </c>
      <c r="N2239" s="12">
        <f t="shared" si="224"/>
        <v>42</v>
      </c>
      <c r="O2239" s="12">
        <f t="shared" si="219"/>
        <v>1.9534883720930232</v>
      </c>
      <c r="P2239" s="26">
        <v>43</v>
      </c>
      <c r="Q2239" s="30">
        <f t="shared" si="220"/>
        <v>7</v>
      </c>
      <c r="R2239" s="3">
        <f t="shared" si="221"/>
        <v>12</v>
      </c>
      <c r="S2239" s="3">
        <f t="shared" si="222"/>
        <v>12</v>
      </c>
      <c r="T2239" s="3">
        <f t="shared" si="223"/>
        <v>0</v>
      </c>
      <c r="U2239" s="29">
        <v>2</v>
      </c>
      <c r="V2239" s="10">
        <v>5</v>
      </c>
      <c r="W2239" s="32">
        <v>3</v>
      </c>
      <c r="X2239" s="29">
        <v>11</v>
      </c>
      <c r="Y2239" s="32">
        <v>7</v>
      </c>
      <c r="Z2239" s="32">
        <v>2</v>
      </c>
      <c r="AA2239" s="32">
        <v>3</v>
      </c>
      <c r="AB2239" s="34">
        <v>0</v>
      </c>
      <c r="AC2239" s="34">
        <v>0</v>
      </c>
      <c r="AD2239" s="34">
        <v>0</v>
      </c>
    </row>
  </sheetData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52"/>
  <sheetViews>
    <sheetView workbookViewId="0" topLeftCell="A1">
      <pane ySplit="1" topLeftCell="A2" activePane="bottomLeft" state="frozen"/>
      <selection pane="topLeft" activeCell="A1" sqref="A1"/>
      <selection pane="bottomLeft" activeCell="A2" sqref="A2"/>
    </sheetView>
  </sheetViews>
  <sheetFormatPr defaultColWidth="14.875" defaultRowHeight="12.75"/>
  <cols>
    <col min="1" max="1" width="8.875" style="11" bestFit="1" customWidth="1"/>
    <col min="2" max="2" width="12.125" style="20" bestFit="1" customWidth="1"/>
    <col min="3" max="3" width="22.875" style="20" customWidth="1"/>
    <col min="4" max="5" width="12.75" style="20" bestFit="1" customWidth="1"/>
    <col min="6" max="6" width="20.625" style="48" customWidth="1"/>
    <col min="7" max="7" width="6" style="20" bestFit="1" customWidth="1"/>
    <col min="8" max="8" width="11.25" style="20" bestFit="1" customWidth="1"/>
    <col min="9" max="9" width="40.625" style="20" customWidth="1"/>
    <col min="10" max="10" width="5.25" style="12" bestFit="1" customWidth="1"/>
    <col min="11" max="11" width="6.75" style="12" bestFit="1" customWidth="1"/>
    <col min="12" max="12" width="4.125" style="30" bestFit="1" customWidth="1"/>
    <col min="13" max="13" width="3.125" style="3" bestFit="1" customWidth="1"/>
    <col min="14" max="15" width="4.125" style="3" bestFit="1" customWidth="1"/>
    <col min="16" max="16" width="3.75" style="29" bestFit="1" customWidth="1"/>
    <col min="17" max="17" width="4.125" style="10" bestFit="1" customWidth="1"/>
    <col min="18" max="18" width="4.75" style="32" bestFit="1" customWidth="1"/>
    <col min="19" max="19" width="3.625" style="26" bestFit="1" customWidth="1"/>
    <col min="20" max="20" width="6.25" style="29" bestFit="1" customWidth="1"/>
    <col min="21" max="21" width="4.5" style="32" bestFit="1" customWidth="1"/>
    <col min="22" max="22" width="3.625" style="32" bestFit="1" customWidth="1"/>
    <col min="23" max="23" width="4.75" style="32" bestFit="1" customWidth="1"/>
    <col min="24" max="24" width="4" style="34" bestFit="1" customWidth="1"/>
    <col min="25" max="25" width="4.625" style="34" bestFit="1" customWidth="1"/>
    <col min="26" max="26" width="4.875" style="34" bestFit="1" customWidth="1"/>
    <col min="27" max="16384" width="14.875" style="1"/>
  </cols>
  <sheetData>
    <row r="1" spans="1:26" s="2" customFormat="1" ht="12.75">
      <c r="A1" s="13" t="s">
        <v>749</v>
      </c>
      <c r="B1" s="14" t="s">
        <v>427</v>
      </c>
      <c r="C1" s="14" t="s">
        <v>6019</v>
      </c>
      <c r="D1" s="14" t="s">
        <v>1</v>
      </c>
      <c r="E1" s="14" t="s">
        <v>3706</v>
      </c>
      <c r="F1" s="47" t="s">
        <v>3422</v>
      </c>
      <c r="G1" s="14" t="s">
        <v>8202</v>
      </c>
      <c r="H1" s="14" t="s">
        <v>2493</v>
      </c>
      <c r="I1" s="14" t="s">
        <v>0</v>
      </c>
      <c r="J1" s="15" t="s">
        <v>16</v>
      </c>
      <c r="K1" s="15" t="s">
        <v>41</v>
      </c>
      <c r="L1" s="4" t="s">
        <v>7482</v>
      </c>
      <c r="M1" s="4" t="s">
        <v>38</v>
      </c>
      <c r="N1" s="4" t="s">
        <v>39</v>
      </c>
      <c r="O1" s="4" t="s">
        <v>40</v>
      </c>
      <c r="P1" s="17" t="s">
        <v>20</v>
      </c>
      <c r="Q1" s="7" t="s">
        <v>13</v>
      </c>
      <c r="R1" s="31" t="s">
        <v>14</v>
      </c>
      <c r="S1" s="25" t="s">
        <v>17</v>
      </c>
      <c r="T1" s="17" t="s">
        <v>15</v>
      </c>
      <c r="U1" s="31" t="s">
        <v>11</v>
      </c>
      <c r="V1" s="31" t="s">
        <v>9</v>
      </c>
      <c r="W1" s="31" t="s">
        <v>10</v>
      </c>
      <c r="X1" s="33" t="s">
        <v>7</v>
      </c>
      <c r="Y1" s="33" t="s">
        <v>8</v>
      </c>
      <c r="Z1" s="33" t="s">
        <v>12</v>
      </c>
    </row>
    <row r="2" spans="1:26" ht="12.75">
      <c r="A2" s="11">
        <v>7500</v>
      </c>
      <c r="B2" s="20" t="s">
        <v>868</v>
      </c>
      <c r="C2" s="20" t="s">
        <v>7658</v>
      </c>
      <c r="D2" s="20" t="s">
        <v>3742</v>
      </c>
      <c r="E2" s="20" t="s">
        <v>3759</v>
      </c>
      <c r="H2" s="20" t="s">
        <v>4602</v>
      </c>
      <c r="I2" s="20" t="s">
        <v>4603</v>
      </c>
      <c r="J2" s="12">
        <f>2*N2+2*O2+P2+1.5*Q2+1.25*R2+0.25*T2</f>
        <v>22.25</v>
      </c>
      <c r="K2" s="12">
        <f>J2/(S2*0.5)</f>
        <v>1.2714285714285714</v>
      </c>
      <c r="L2" s="30">
        <f>MAX(U2:Z2)</f>
        <v>0</v>
      </c>
      <c r="M2" s="3">
        <f>SUM(U2:Z2)</f>
        <v>0</v>
      </c>
      <c r="N2" s="3">
        <f>SUM(U2:W2)</f>
        <v>0</v>
      </c>
      <c r="O2" s="3">
        <f>SUM(X2:Z2)</f>
        <v>0</v>
      </c>
      <c r="P2" s="29">
        <v>0</v>
      </c>
      <c r="Q2" s="10">
        <v>11</v>
      </c>
      <c r="R2" s="32">
        <v>3</v>
      </c>
      <c r="S2" s="26">
        <v>35</v>
      </c>
      <c r="T2" s="29">
        <v>8</v>
      </c>
      <c r="U2" s="32">
        <v>0</v>
      </c>
      <c r="V2" s="32">
        <v>0</v>
      </c>
      <c r="W2" s="32">
        <v>0</v>
      </c>
      <c r="X2" s="34">
        <v>0</v>
      </c>
      <c r="Y2" s="34">
        <v>0</v>
      </c>
      <c r="Z2" s="34">
        <v>0</v>
      </c>
    </row>
    <row r="3" spans="1:26" ht="12.75">
      <c r="A3" s="11">
        <v>250000</v>
      </c>
      <c r="B3" s="20" t="s">
        <v>868</v>
      </c>
      <c r="C3" s="20" t="s">
        <v>7658</v>
      </c>
      <c r="D3" s="20" t="s">
        <v>3742</v>
      </c>
      <c r="E3" s="20" t="s">
        <v>3759</v>
      </c>
      <c r="H3" s="20" t="s">
        <v>4606</v>
      </c>
      <c r="I3" s="20" t="s">
        <v>4607</v>
      </c>
      <c r="J3" s="12">
        <f t="shared" si="0" ref="J3:J66">2*N3+2*O3+P3+1.5*Q3+1.25*R3+0.25*T3</f>
        <v>22.25</v>
      </c>
      <c r="K3" s="12">
        <f t="shared" si="1" ref="K3:K66">J3/(S3*0.5)</f>
        <v>1.2714285714285714</v>
      </c>
      <c r="L3" s="30">
        <f t="shared" si="2" ref="L3:L66">MAX(U3:Z3)</f>
        <v>0</v>
      </c>
      <c r="M3" s="3">
        <f t="shared" si="3" ref="M3:M66">SUM(U3:Z3)</f>
        <v>0</v>
      </c>
      <c r="N3" s="3">
        <f t="shared" si="4" ref="N3:N66">SUM(U3:W3)</f>
        <v>0</v>
      </c>
      <c r="O3" s="3">
        <f t="shared" si="5" ref="O3:O66">SUM(X3:Z3)</f>
        <v>0</v>
      </c>
      <c r="P3" s="29">
        <v>0</v>
      </c>
      <c r="Q3" s="10">
        <v>11</v>
      </c>
      <c r="R3" s="32">
        <v>3</v>
      </c>
      <c r="S3" s="26">
        <v>35</v>
      </c>
      <c r="T3" s="29">
        <v>8</v>
      </c>
      <c r="U3" s="32">
        <v>0</v>
      </c>
      <c r="V3" s="32">
        <v>0</v>
      </c>
      <c r="W3" s="32">
        <v>0</v>
      </c>
      <c r="X3" s="34">
        <v>0</v>
      </c>
      <c r="Y3" s="34">
        <v>0</v>
      </c>
      <c r="Z3" s="34">
        <v>0</v>
      </c>
    </row>
    <row r="4" spans="1:26" ht="12.75">
      <c r="A4" s="11">
        <v>7500</v>
      </c>
      <c r="B4" s="20" t="s">
        <v>868</v>
      </c>
      <c r="C4" s="20" t="s">
        <v>7658</v>
      </c>
      <c r="D4" s="20" t="s">
        <v>3742</v>
      </c>
      <c r="E4" s="20" t="s">
        <v>3759</v>
      </c>
      <c r="H4" s="20" t="s">
        <v>5873</v>
      </c>
      <c r="I4" s="20" t="s">
        <v>5874</v>
      </c>
      <c r="J4" s="12">
        <f t="shared" si="0"/>
        <v>22.25</v>
      </c>
      <c r="K4" s="12">
        <f t="shared" si="1"/>
        <v>1.2714285714285714</v>
      </c>
      <c r="L4" s="30">
        <f t="shared" si="2"/>
        <v>0</v>
      </c>
      <c r="M4" s="3">
        <f t="shared" si="3"/>
        <v>0</v>
      </c>
      <c r="N4" s="3">
        <f t="shared" si="4"/>
        <v>0</v>
      </c>
      <c r="O4" s="3">
        <f t="shared" si="5"/>
        <v>0</v>
      </c>
      <c r="P4" s="29">
        <v>0</v>
      </c>
      <c r="Q4" s="10">
        <v>11</v>
      </c>
      <c r="R4" s="32">
        <v>3</v>
      </c>
      <c r="S4" s="26">
        <v>35</v>
      </c>
      <c r="T4" s="29">
        <v>8</v>
      </c>
      <c r="U4" s="32">
        <v>0</v>
      </c>
      <c r="V4" s="32">
        <v>0</v>
      </c>
      <c r="W4" s="32">
        <v>0</v>
      </c>
      <c r="X4" s="34">
        <v>0</v>
      </c>
      <c r="Y4" s="34">
        <v>0</v>
      </c>
      <c r="Z4" s="34">
        <v>0</v>
      </c>
    </row>
    <row r="5" spans="1:26" ht="12.75">
      <c r="A5" s="11">
        <v>10000000</v>
      </c>
      <c r="B5" s="20" t="s">
        <v>868</v>
      </c>
      <c r="C5" s="20" t="s">
        <v>7658</v>
      </c>
      <c r="D5" s="20" t="s">
        <v>3742</v>
      </c>
      <c r="E5" s="20" t="s">
        <v>3759</v>
      </c>
      <c r="H5" s="20" t="s">
        <v>2539</v>
      </c>
      <c r="I5" s="20" t="s">
        <v>4608</v>
      </c>
      <c r="J5" s="12">
        <f t="shared" si="0"/>
        <v>22.25</v>
      </c>
      <c r="K5" s="12">
        <f t="shared" si="1"/>
        <v>1.2714285714285714</v>
      </c>
      <c r="L5" s="30">
        <f t="shared" si="2"/>
        <v>0</v>
      </c>
      <c r="M5" s="3">
        <f t="shared" si="3"/>
        <v>0</v>
      </c>
      <c r="N5" s="3">
        <f t="shared" si="4"/>
        <v>0</v>
      </c>
      <c r="O5" s="3">
        <f t="shared" si="5"/>
        <v>0</v>
      </c>
      <c r="P5" s="29">
        <v>0</v>
      </c>
      <c r="Q5" s="10">
        <v>11</v>
      </c>
      <c r="R5" s="32">
        <v>3</v>
      </c>
      <c r="S5" s="26">
        <v>35</v>
      </c>
      <c r="T5" s="29">
        <v>8</v>
      </c>
      <c r="U5" s="32">
        <v>0</v>
      </c>
      <c r="V5" s="32">
        <v>0</v>
      </c>
      <c r="W5" s="32">
        <v>0</v>
      </c>
      <c r="X5" s="34">
        <v>0</v>
      </c>
      <c r="Y5" s="34">
        <v>0</v>
      </c>
      <c r="Z5" s="34">
        <v>0</v>
      </c>
    </row>
    <row r="6" spans="1:26" ht="12.75">
      <c r="A6" s="11">
        <v>6400000</v>
      </c>
      <c r="B6" s="20" t="s">
        <v>868</v>
      </c>
      <c r="C6" s="20" t="s">
        <v>7773</v>
      </c>
      <c r="D6" s="20" t="s">
        <v>3742</v>
      </c>
      <c r="E6" s="20" t="s">
        <v>3759</v>
      </c>
      <c r="H6" s="20" t="s">
        <v>5442</v>
      </c>
      <c r="I6" s="20" t="s">
        <v>5443</v>
      </c>
      <c r="J6" s="12">
        <f t="shared" si="0"/>
        <v>20.75</v>
      </c>
      <c r="K6" s="12">
        <f t="shared" si="1"/>
        <v>4.1500000000000004</v>
      </c>
      <c r="L6" s="30">
        <f t="shared" si="2"/>
        <v>0</v>
      </c>
      <c r="M6" s="3">
        <f t="shared" si="3"/>
        <v>0</v>
      </c>
      <c r="N6" s="3">
        <f t="shared" si="4"/>
        <v>0</v>
      </c>
      <c r="O6" s="3">
        <f t="shared" si="5"/>
        <v>0</v>
      </c>
      <c r="P6" s="29">
        <v>0</v>
      </c>
      <c r="Q6" s="10">
        <v>10</v>
      </c>
      <c r="R6" s="32">
        <v>3</v>
      </c>
      <c r="S6" s="26">
        <v>10</v>
      </c>
      <c r="T6" s="29">
        <v>8</v>
      </c>
      <c r="U6" s="32">
        <v>0</v>
      </c>
      <c r="V6" s="32">
        <v>0</v>
      </c>
      <c r="W6" s="32">
        <v>0</v>
      </c>
      <c r="X6" s="34">
        <v>0</v>
      </c>
      <c r="Y6" s="34">
        <v>0</v>
      </c>
      <c r="Z6" s="34">
        <v>0</v>
      </c>
    </row>
    <row r="7" spans="1:26" ht="12.75">
      <c r="A7" s="11">
        <v>811800</v>
      </c>
      <c r="B7" s="20" t="s">
        <v>872</v>
      </c>
      <c r="D7" s="20" t="s">
        <v>3742</v>
      </c>
      <c r="E7" s="20" t="s">
        <v>3759</v>
      </c>
      <c r="F7" s="48" t="s">
        <v>8309</v>
      </c>
      <c r="G7" s="20" t="s">
        <v>7812</v>
      </c>
      <c r="H7" s="20" t="s">
        <v>2539</v>
      </c>
      <c r="I7" s="20" t="s">
        <v>5454</v>
      </c>
      <c r="J7" s="12">
        <f t="shared" si="0"/>
        <v>23.25</v>
      </c>
      <c r="K7" s="12">
        <f t="shared" si="1"/>
        <v>2.2142857142857144</v>
      </c>
      <c r="L7" s="30">
        <f t="shared" si="2"/>
        <v>0</v>
      </c>
      <c r="M7" s="3">
        <f t="shared" si="3"/>
        <v>0</v>
      </c>
      <c r="N7" s="3">
        <f t="shared" si="4"/>
        <v>0</v>
      </c>
      <c r="O7" s="3">
        <f t="shared" si="5"/>
        <v>0</v>
      </c>
      <c r="P7" s="29">
        <v>0</v>
      </c>
      <c r="Q7" s="10">
        <v>10</v>
      </c>
      <c r="R7" s="32">
        <v>3</v>
      </c>
      <c r="S7" s="26">
        <v>21</v>
      </c>
      <c r="T7" s="29">
        <v>18</v>
      </c>
      <c r="U7" s="32">
        <v>0</v>
      </c>
      <c r="V7" s="32">
        <v>0</v>
      </c>
      <c r="W7" s="32">
        <v>0</v>
      </c>
      <c r="X7" s="34">
        <v>0</v>
      </c>
      <c r="Y7" s="34">
        <v>0</v>
      </c>
      <c r="Z7" s="34">
        <v>0</v>
      </c>
    </row>
    <row r="8" spans="1:26" ht="12.75">
      <c r="A8" s="11">
        <v>7700</v>
      </c>
      <c r="B8" s="20" t="s">
        <v>872</v>
      </c>
      <c r="D8" s="20" t="s">
        <v>3742</v>
      </c>
      <c r="E8" s="20" t="s">
        <v>3759</v>
      </c>
      <c r="F8" s="48" t="s">
        <v>8220</v>
      </c>
      <c r="G8" s="20" t="s">
        <v>7812</v>
      </c>
      <c r="H8" s="20" t="s">
        <v>2539</v>
      </c>
      <c r="I8" s="20" t="s">
        <v>8089</v>
      </c>
      <c r="J8" s="12">
        <f t="shared" si="0"/>
        <v>20.25</v>
      </c>
      <c r="K8" s="12">
        <f t="shared" si="1"/>
        <v>1.62</v>
      </c>
      <c r="L8" s="30">
        <f t="shared" si="2"/>
        <v>0</v>
      </c>
      <c r="M8" s="3">
        <f t="shared" si="3"/>
        <v>0</v>
      </c>
      <c r="N8" s="3">
        <f t="shared" si="4"/>
        <v>0</v>
      </c>
      <c r="O8" s="3">
        <f t="shared" si="5"/>
        <v>0</v>
      </c>
      <c r="P8" s="29">
        <v>0</v>
      </c>
      <c r="Q8" s="10">
        <v>10</v>
      </c>
      <c r="R8" s="32">
        <v>3</v>
      </c>
      <c r="S8" s="26">
        <v>25</v>
      </c>
      <c r="T8" s="29">
        <v>6</v>
      </c>
      <c r="U8" s="32">
        <v>0</v>
      </c>
      <c r="V8" s="32">
        <v>0</v>
      </c>
      <c r="W8" s="32">
        <v>0</v>
      </c>
      <c r="X8" s="34">
        <v>0</v>
      </c>
      <c r="Y8" s="34">
        <v>0</v>
      </c>
      <c r="Z8" s="34">
        <v>0</v>
      </c>
    </row>
    <row r="9" spans="1:26" ht="12.75">
      <c r="A9" s="11">
        <v>7155</v>
      </c>
      <c r="B9" s="20" t="s">
        <v>872</v>
      </c>
      <c r="C9" s="20" t="s">
        <v>7560</v>
      </c>
      <c r="D9" s="20" t="s">
        <v>3742</v>
      </c>
      <c r="E9" s="20" t="s">
        <v>3759</v>
      </c>
      <c r="F9" s="48" t="s">
        <v>8238</v>
      </c>
      <c r="G9" s="20" t="s">
        <v>7812</v>
      </c>
      <c r="H9" s="20" t="s">
        <v>2539</v>
      </c>
      <c r="I9" s="20" t="s">
        <v>8089</v>
      </c>
      <c r="J9" s="12">
        <f t="shared" si="0"/>
        <v>20.25</v>
      </c>
      <c r="K9" s="12">
        <f t="shared" si="1"/>
        <v>1.62</v>
      </c>
      <c r="L9" s="30">
        <f t="shared" si="2"/>
        <v>0</v>
      </c>
      <c r="M9" s="3">
        <f t="shared" si="3"/>
        <v>0</v>
      </c>
      <c r="N9" s="3">
        <f t="shared" si="4"/>
        <v>0</v>
      </c>
      <c r="O9" s="3">
        <f t="shared" si="5"/>
        <v>0</v>
      </c>
      <c r="P9" s="29">
        <v>0</v>
      </c>
      <c r="Q9" s="10">
        <v>10</v>
      </c>
      <c r="R9" s="32">
        <v>3</v>
      </c>
      <c r="S9" s="26">
        <v>25</v>
      </c>
      <c r="T9" s="29">
        <v>6</v>
      </c>
      <c r="U9" s="32">
        <v>0</v>
      </c>
      <c r="V9" s="32">
        <v>0</v>
      </c>
      <c r="W9" s="32">
        <v>0</v>
      </c>
      <c r="X9" s="34">
        <v>0</v>
      </c>
      <c r="Y9" s="34">
        <v>0</v>
      </c>
      <c r="Z9" s="34">
        <v>0</v>
      </c>
    </row>
    <row r="10" spans="1:26" ht="12.75">
      <c r="A10" s="11">
        <v>6250000</v>
      </c>
      <c r="B10" s="20" t="s">
        <v>874</v>
      </c>
      <c r="C10" s="20" t="s">
        <v>6424</v>
      </c>
      <c r="D10" s="20" t="s">
        <v>3742</v>
      </c>
      <c r="E10" s="20" t="s">
        <v>3759</v>
      </c>
      <c r="H10" s="20" t="s">
        <v>6426</v>
      </c>
      <c r="I10" s="20" t="s">
        <v>6425</v>
      </c>
      <c r="J10" s="12">
        <f t="shared" si="0"/>
        <v>20.75</v>
      </c>
      <c r="K10" s="12">
        <f t="shared" si="1"/>
        <v>1.1857142857142857</v>
      </c>
      <c r="L10" s="30">
        <f t="shared" si="2"/>
        <v>0</v>
      </c>
      <c r="M10" s="3">
        <f t="shared" si="3"/>
        <v>0</v>
      </c>
      <c r="N10" s="3">
        <f t="shared" si="4"/>
        <v>0</v>
      </c>
      <c r="O10" s="3">
        <f t="shared" si="5"/>
        <v>0</v>
      </c>
      <c r="P10" s="29">
        <v>0</v>
      </c>
      <c r="Q10" s="10">
        <v>10</v>
      </c>
      <c r="R10" s="32">
        <v>3</v>
      </c>
      <c r="S10" s="26">
        <v>35</v>
      </c>
      <c r="T10" s="29">
        <v>8</v>
      </c>
      <c r="U10" s="32">
        <v>0</v>
      </c>
      <c r="V10" s="32">
        <v>0</v>
      </c>
      <c r="W10" s="32">
        <v>0</v>
      </c>
      <c r="X10" s="34">
        <v>0</v>
      </c>
      <c r="Y10" s="34">
        <v>0</v>
      </c>
      <c r="Z10" s="34">
        <v>0</v>
      </c>
    </row>
    <row r="11" spans="1:26" ht="12.75">
      <c r="A11" s="11">
        <v>5132</v>
      </c>
      <c r="B11" s="20" t="s">
        <v>872</v>
      </c>
      <c r="D11" s="20" t="s">
        <v>3742</v>
      </c>
      <c r="E11" s="20" t="s">
        <v>3759</v>
      </c>
      <c r="F11" s="48" t="s">
        <v>8229</v>
      </c>
      <c r="G11" s="20" t="s">
        <v>7812</v>
      </c>
      <c r="H11" s="20" t="s">
        <v>2539</v>
      </c>
      <c r="I11" s="20" t="s">
        <v>8089</v>
      </c>
      <c r="J11" s="12">
        <f t="shared" si="0"/>
        <v>20.50</v>
      </c>
      <c r="K11" s="12">
        <f t="shared" si="1"/>
        <v>1.64</v>
      </c>
      <c r="L11" s="30">
        <f t="shared" si="2"/>
        <v>0</v>
      </c>
      <c r="M11" s="3">
        <f t="shared" si="3"/>
        <v>0</v>
      </c>
      <c r="N11" s="3">
        <f t="shared" si="4"/>
        <v>0</v>
      </c>
      <c r="O11" s="3">
        <f t="shared" si="5"/>
        <v>0</v>
      </c>
      <c r="P11" s="29">
        <v>0</v>
      </c>
      <c r="Q11" s="10">
        <v>9</v>
      </c>
      <c r="R11" s="32">
        <v>3</v>
      </c>
      <c r="S11" s="26">
        <v>25</v>
      </c>
      <c r="T11" s="29">
        <v>13</v>
      </c>
      <c r="U11" s="32">
        <v>0</v>
      </c>
      <c r="V11" s="32">
        <v>0</v>
      </c>
      <c r="W11" s="32">
        <v>0</v>
      </c>
      <c r="X11" s="34">
        <v>0</v>
      </c>
      <c r="Y11" s="34">
        <v>0</v>
      </c>
      <c r="Z11" s="34">
        <v>0</v>
      </c>
    </row>
    <row r="12" spans="1:26" ht="12.75">
      <c r="A12" s="11">
        <v>1250</v>
      </c>
      <c r="B12" s="20" t="s">
        <v>871</v>
      </c>
      <c r="C12" s="20" t="s">
        <v>1666</v>
      </c>
      <c r="D12" s="20" t="s">
        <v>3742</v>
      </c>
      <c r="E12" s="20" t="s">
        <v>3759</v>
      </c>
      <c r="H12" s="20" t="s">
        <v>2539</v>
      </c>
      <c r="I12" s="20" t="s">
        <v>1677</v>
      </c>
      <c r="J12" s="12">
        <f t="shared" si="0"/>
        <v>17.75</v>
      </c>
      <c r="K12" s="12">
        <f t="shared" si="1"/>
        <v>1.0142857142857142</v>
      </c>
      <c r="L12" s="30">
        <f t="shared" si="2"/>
        <v>0</v>
      </c>
      <c r="M12" s="3">
        <f t="shared" si="3"/>
        <v>0</v>
      </c>
      <c r="N12" s="3">
        <f t="shared" si="4"/>
        <v>0</v>
      </c>
      <c r="O12" s="3">
        <f t="shared" si="5"/>
        <v>0</v>
      </c>
      <c r="P12" s="29">
        <v>0</v>
      </c>
      <c r="Q12" s="10">
        <v>8</v>
      </c>
      <c r="R12" s="32">
        <v>3</v>
      </c>
      <c r="S12" s="26">
        <v>35</v>
      </c>
      <c r="T12" s="29">
        <v>8</v>
      </c>
      <c r="U12" s="32">
        <v>0</v>
      </c>
      <c r="V12" s="32">
        <v>0</v>
      </c>
      <c r="W12" s="32">
        <v>0</v>
      </c>
      <c r="X12" s="34">
        <v>0</v>
      </c>
      <c r="Y12" s="34">
        <v>0</v>
      </c>
      <c r="Z12" s="34">
        <v>0</v>
      </c>
    </row>
    <row r="13" spans="1:26" ht="12.75">
      <c r="A13" s="11">
        <v>1250</v>
      </c>
      <c r="B13" s="20" t="s">
        <v>869</v>
      </c>
      <c r="C13" s="20" t="s">
        <v>1294</v>
      </c>
      <c r="D13" s="20" t="s">
        <v>3742</v>
      </c>
      <c r="E13" s="20" t="s">
        <v>3759</v>
      </c>
      <c r="H13" s="20" t="s">
        <v>2539</v>
      </c>
      <c r="I13" s="20" t="s">
        <v>1299</v>
      </c>
      <c r="J13" s="12">
        <f t="shared" si="0"/>
        <v>17.75</v>
      </c>
      <c r="K13" s="12">
        <f t="shared" si="1"/>
        <v>1.0142857142857142</v>
      </c>
      <c r="L13" s="30">
        <f t="shared" si="2"/>
        <v>0</v>
      </c>
      <c r="M13" s="3">
        <f t="shared" si="3"/>
        <v>0</v>
      </c>
      <c r="N13" s="3">
        <f t="shared" si="4"/>
        <v>0</v>
      </c>
      <c r="O13" s="3">
        <f t="shared" si="5"/>
        <v>0</v>
      </c>
      <c r="P13" s="29">
        <v>0</v>
      </c>
      <c r="Q13" s="10">
        <v>8</v>
      </c>
      <c r="R13" s="32">
        <v>3</v>
      </c>
      <c r="S13" s="26">
        <v>35</v>
      </c>
      <c r="T13" s="29">
        <v>8</v>
      </c>
      <c r="U13" s="32">
        <v>0</v>
      </c>
      <c r="V13" s="32">
        <v>0</v>
      </c>
      <c r="W13" s="32">
        <v>0</v>
      </c>
      <c r="X13" s="34">
        <v>0</v>
      </c>
      <c r="Y13" s="34">
        <v>0</v>
      </c>
      <c r="Z13" s="34">
        <v>0</v>
      </c>
    </row>
    <row r="14" spans="1:26" ht="12.75">
      <c r="A14" s="11">
        <v>6250</v>
      </c>
      <c r="B14" s="20" t="s">
        <v>877</v>
      </c>
      <c r="C14" s="20" t="s">
        <v>2208</v>
      </c>
      <c r="D14" s="20" t="s">
        <v>3742</v>
      </c>
      <c r="E14" s="20" t="s">
        <v>3759</v>
      </c>
      <c r="H14" s="20" t="s">
        <v>5369</v>
      </c>
      <c r="I14" s="20" t="s">
        <v>5370</v>
      </c>
      <c r="J14" s="12">
        <f t="shared" si="0"/>
        <v>17.75</v>
      </c>
      <c r="K14" s="12">
        <f t="shared" si="1"/>
        <v>1.0142857142857142</v>
      </c>
      <c r="L14" s="30">
        <f t="shared" si="2"/>
        <v>0</v>
      </c>
      <c r="M14" s="3">
        <f t="shared" si="3"/>
        <v>0</v>
      </c>
      <c r="N14" s="3">
        <f t="shared" si="4"/>
        <v>0</v>
      </c>
      <c r="O14" s="3">
        <f t="shared" si="5"/>
        <v>0</v>
      </c>
      <c r="P14" s="29">
        <v>0</v>
      </c>
      <c r="Q14" s="10">
        <v>8</v>
      </c>
      <c r="R14" s="32">
        <v>3</v>
      </c>
      <c r="S14" s="26">
        <v>35</v>
      </c>
      <c r="T14" s="29">
        <v>8</v>
      </c>
      <c r="U14" s="32">
        <v>0</v>
      </c>
      <c r="V14" s="32">
        <v>0</v>
      </c>
      <c r="W14" s="32">
        <v>0</v>
      </c>
      <c r="X14" s="34">
        <v>0</v>
      </c>
      <c r="Y14" s="34">
        <v>0</v>
      </c>
      <c r="Z14" s="34">
        <v>0</v>
      </c>
    </row>
    <row r="15" spans="1:26" ht="12.75">
      <c r="A15" s="11">
        <v>1</v>
      </c>
      <c r="B15" s="20" t="s">
        <v>873</v>
      </c>
      <c r="D15" s="20" t="s">
        <v>3742</v>
      </c>
      <c r="E15" s="20" t="s">
        <v>3759</v>
      </c>
      <c r="H15" s="20" t="s">
        <v>2539</v>
      </c>
      <c r="I15" s="20" t="s">
        <v>2225</v>
      </c>
      <c r="J15" s="12">
        <f t="shared" si="0"/>
        <v>17.75</v>
      </c>
      <c r="K15" s="12">
        <f t="shared" si="1"/>
        <v>1.0142857142857142</v>
      </c>
      <c r="L15" s="30">
        <f t="shared" si="2"/>
        <v>0</v>
      </c>
      <c r="M15" s="3">
        <f t="shared" si="3"/>
        <v>0</v>
      </c>
      <c r="N15" s="3">
        <f t="shared" si="4"/>
        <v>0</v>
      </c>
      <c r="O15" s="3">
        <f t="shared" si="5"/>
        <v>0</v>
      </c>
      <c r="P15" s="29">
        <v>0</v>
      </c>
      <c r="Q15" s="10">
        <v>8</v>
      </c>
      <c r="R15" s="32">
        <v>3</v>
      </c>
      <c r="S15" s="26">
        <v>35</v>
      </c>
      <c r="T15" s="29">
        <v>8</v>
      </c>
      <c r="U15" s="32">
        <v>0</v>
      </c>
      <c r="V15" s="32">
        <v>0</v>
      </c>
      <c r="W15" s="32">
        <v>0</v>
      </c>
      <c r="X15" s="34">
        <v>0</v>
      </c>
      <c r="Y15" s="34">
        <v>0</v>
      </c>
      <c r="Z15" s="34">
        <v>0</v>
      </c>
    </row>
    <row r="16" spans="1:26" ht="12.75">
      <c r="A16" s="11">
        <v>6250</v>
      </c>
      <c r="B16" s="20" t="s">
        <v>868</v>
      </c>
      <c r="C16" s="20" t="s">
        <v>7773</v>
      </c>
      <c r="D16" s="20" t="s">
        <v>3742</v>
      </c>
      <c r="E16" s="20" t="s">
        <v>3759</v>
      </c>
      <c r="H16" s="20" t="s">
        <v>4602</v>
      </c>
      <c r="I16" s="20" t="s">
        <v>7702</v>
      </c>
      <c r="J16" s="12">
        <f t="shared" si="0"/>
        <v>17.75</v>
      </c>
      <c r="K16" s="12">
        <f t="shared" si="1"/>
        <v>1.0142857142857142</v>
      </c>
      <c r="L16" s="30">
        <f t="shared" si="2"/>
        <v>0</v>
      </c>
      <c r="M16" s="3">
        <f t="shared" si="3"/>
        <v>0</v>
      </c>
      <c r="N16" s="3">
        <f t="shared" si="4"/>
        <v>0</v>
      </c>
      <c r="O16" s="3">
        <f t="shared" si="5"/>
        <v>0</v>
      </c>
      <c r="P16" s="29">
        <v>0</v>
      </c>
      <c r="Q16" s="10">
        <v>8</v>
      </c>
      <c r="R16" s="32">
        <v>3</v>
      </c>
      <c r="S16" s="26">
        <v>35</v>
      </c>
      <c r="T16" s="29">
        <v>8</v>
      </c>
      <c r="U16" s="32">
        <v>0</v>
      </c>
      <c r="V16" s="32">
        <v>0</v>
      </c>
      <c r="W16" s="32">
        <v>0</v>
      </c>
      <c r="X16" s="34">
        <v>0</v>
      </c>
      <c r="Y16" s="34">
        <v>0</v>
      </c>
      <c r="Z16" s="34">
        <v>0</v>
      </c>
    </row>
    <row r="17" spans="1:26" ht="12.75">
      <c r="A17" s="11">
        <v>6875</v>
      </c>
      <c r="B17" s="20" t="s">
        <v>868</v>
      </c>
      <c r="C17" s="20" t="s">
        <v>7773</v>
      </c>
      <c r="D17" s="20" t="s">
        <v>3742</v>
      </c>
      <c r="E17" s="20" t="s">
        <v>3759</v>
      </c>
      <c r="H17" s="20" t="s">
        <v>2539</v>
      </c>
      <c r="I17" s="20" t="s">
        <v>2359</v>
      </c>
      <c r="J17" s="12">
        <f t="shared" si="0"/>
        <v>17.75</v>
      </c>
      <c r="K17" s="12">
        <f t="shared" si="1"/>
        <v>1.0142857142857142</v>
      </c>
      <c r="L17" s="30">
        <f t="shared" si="2"/>
        <v>0</v>
      </c>
      <c r="M17" s="3">
        <f t="shared" si="3"/>
        <v>0</v>
      </c>
      <c r="N17" s="3">
        <f t="shared" si="4"/>
        <v>0</v>
      </c>
      <c r="O17" s="3">
        <f t="shared" si="5"/>
        <v>0</v>
      </c>
      <c r="P17" s="29">
        <v>0</v>
      </c>
      <c r="Q17" s="10">
        <v>8</v>
      </c>
      <c r="R17" s="32">
        <v>3</v>
      </c>
      <c r="S17" s="26">
        <v>35</v>
      </c>
      <c r="T17" s="29">
        <v>8</v>
      </c>
      <c r="U17" s="32">
        <v>0</v>
      </c>
      <c r="V17" s="32">
        <v>0</v>
      </c>
      <c r="W17" s="32">
        <v>0</v>
      </c>
      <c r="X17" s="34">
        <v>0</v>
      </c>
      <c r="Y17" s="34">
        <v>0</v>
      </c>
      <c r="Z17" s="34">
        <v>0</v>
      </c>
    </row>
    <row r="18" spans="1:26" ht="12.75">
      <c r="A18" s="11">
        <v>7495</v>
      </c>
      <c r="B18" s="20" t="s">
        <v>868</v>
      </c>
      <c r="C18" s="20" t="s">
        <v>7653</v>
      </c>
      <c r="D18" s="20" t="s">
        <v>3742</v>
      </c>
      <c r="E18" s="20" t="s">
        <v>3759</v>
      </c>
      <c r="H18" s="20" t="s">
        <v>2539</v>
      </c>
      <c r="I18" s="20" t="s">
        <v>6373</v>
      </c>
      <c r="J18" s="12">
        <f t="shared" si="0"/>
        <v>17.75</v>
      </c>
      <c r="K18" s="12">
        <f t="shared" si="1"/>
        <v>1.0142857142857142</v>
      </c>
      <c r="L18" s="30">
        <f t="shared" si="2"/>
        <v>0</v>
      </c>
      <c r="M18" s="3">
        <f t="shared" si="3"/>
        <v>0</v>
      </c>
      <c r="N18" s="3">
        <f t="shared" si="4"/>
        <v>0</v>
      </c>
      <c r="O18" s="3">
        <f t="shared" si="5"/>
        <v>0</v>
      </c>
      <c r="P18" s="29">
        <v>0</v>
      </c>
      <c r="Q18" s="10">
        <v>8</v>
      </c>
      <c r="R18" s="32">
        <v>3</v>
      </c>
      <c r="S18" s="26">
        <v>35</v>
      </c>
      <c r="T18" s="29">
        <v>8</v>
      </c>
      <c r="U18" s="32">
        <v>0</v>
      </c>
      <c r="V18" s="32">
        <v>0</v>
      </c>
      <c r="W18" s="32">
        <v>0</v>
      </c>
      <c r="X18" s="34">
        <v>0</v>
      </c>
      <c r="Y18" s="34">
        <v>0</v>
      </c>
      <c r="Z18" s="34">
        <v>0</v>
      </c>
    </row>
    <row r="19" spans="1:26" ht="12.75">
      <c r="A19" s="11">
        <v>50</v>
      </c>
      <c r="B19" s="20" t="s">
        <v>868</v>
      </c>
      <c r="C19" s="20" t="s">
        <v>7773</v>
      </c>
      <c r="D19" s="20" t="s">
        <v>3742</v>
      </c>
      <c r="E19" s="20" t="s">
        <v>3759</v>
      </c>
      <c r="H19" s="20" t="s">
        <v>2539</v>
      </c>
      <c r="I19" s="20" t="s">
        <v>7703</v>
      </c>
      <c r="J19" s="12">
        <f t="shared" si="0"/>
        <v>17.75</v>
      </c>
      <c r="K19" s="12">
        <f t="shared" si="1"/>
        <v>1.0142857142857142</v>
      </c>
      <c r="L19" s="30">
        <f t="shared" si="2"/>
        <v>0</v>
      </c>
      <c r="M19" s="3">
        <f t="shared" si="3"/>
        <v>0</v>
      </c>
      <c r="N19" s="3">
        <f t="shared" si="4"/>
        <v>0</v>
      </c>
      <c r="O19" s="3">
        <f t="shared" si="5"/>
        <v>0</v>
      </c>
      <c r="P19" s="29">
        <v>0</v>
      </c>
      <c r="Q19" s="10">
        <v>8</v>
      </c>
      <c r="R19" s="32">
        <v>3</v>
      </c>
      <c r="S19" s="26">
        <v>35</v>
      </c>
      <c r="T19" s="29">
        <v>8</v>
      </c>
      <c r="U19" s="32">
        <v>0</v>
      </c>
      <c r="V19" s="32">
        <v>0</v>
      </c>
      <c r="W19" s="32">
        <v>0</v>
      </c>
      <c r="X19" s="34">
        <v>0</v>
      </c>
      <c r="Y19" s="34">
        <v>0</v>
      </c>
      <c r="Z19" s="34">
        <v>0</v>
      </c>
    </row>
    <row r="20" spans="1:26" ht="12.75">
      <c r="A20" s="11">
        <v>6875</v>
      </c>
      <c r="B20" s="20" t="s">
        <v>868</v>
      </c>
      <c r="C20" s="20" t="s">
        <v>7674</v>
      </c>
      <c r="D20" s="20" t="s">
        <v>3742</v>
      </c>
      <c r="E20" s="20" t="s">
        <v>3759</v>
      </c>
      <c r="H20" s="20" t="s">
        <v>2539</v>
      </c>
      <c r="I20" s="20" t="s">
        <v>6282</v>
      </c>
      <c r="J20" s="12">
        <f t="shared" si="0"/>
        <v>17.75</v>
      </c>
      <c r="K20" s="12">
        <f t="shared" si="1"/>
        <v>1.0142857142857142</v>
      </c>
      <c r="L20" s="30">
        <f t="shared" si="2"/>
        <v>0</v>
      </c>
      <c r="M20" s="3">
        <f t="shared" si="3"/>
        <v>0</v>
      </c>
      <c r="N20" s="3">
        <f t="shared" si="4"/>
        <v>0</v>
      </c>
      <c r="O20" s="3">
        <f t="shared" si="5"/>
        <v>0</v>
      </c>
      <c r="P20" s="29">
        <v>0</v>
      </c>
      <c r="Q20" s="10">
        <v>8</v>
      </c>
      <c r="R20" s="32">
        <v>3</v>
      </c>
      <c r="S20" s="26">
        <v>35</v>
      </c>
      <c r="T20" s="29">
        <v>8</v>
      </c>
      <c r="U20" s="32">
        <v>0</v>
      </c>
      <c r="V20" s="32">
        <v>0</v>
      </c>
      <c r="W20" s="32">
        <v>0</v>
      </c>
      <c r="X20" s="34">
        <v>0</v>
      </c>
      <c r="Y20" s="34">
        <v>0</v>
      </c>
      <c r="Z20" s="34">
        <v>0</v>
      </c>
    </row>
    <row r="21" spans="1:26" ht="12.75">
      <c r="A21" s="11">
        <v>6875</v>
      </c>
      <c r="B21" s="20" t="s">
        <v>868</v>
      </c>
      <c r="C21" s="20" t="s">
        <v>7659</v>
      </c>
      <c r="D21" s="20" t="s">
        <v>3742</v>
      </c>
      <c r="E21" s="20" t="s">
        <v>3759</v>
      </c>
      <c r="H21" s="20" t="s">
        <v>2539</v>
      </c>
      <c r="I21" s="20" t="s">
        <v>6534</v>
      </c>
      <c r="J21" s="12">
        <f t="shared" si="0"/>
        <v>17.75</v>
      </c>
      <c r="K21" s="12">
        <f t="shared" si="1"/>
        <v>1.0142857142857142</v>
      </c>
      <c r="L21" s="30">
        <f t="shared" si="2"/>
        <v>0</v>
      </c>
      <c r="M21" s="3">
        <f t="shared" si="3"/>
        <v>0</v>
      </c>
      <c r="N21" s="3">
        <f t="shared" si="4"/>
        <v>0</v>
      </c>
      <c r="O21" s="3">
        <f t="shared" si="5"/>
        <v>0</v>
      </c>
      <c r="P21" s="29">
        <v>0</v>
      </c>
      <c r="Q21" s="10">
        <v>8</v>
      </c>
      <c r="R21" s="32">
        <v>3</v>
      </c>
      <c r="S21" s="26">
        <v>35</v>
      </c>
      <c r="T21" s="29">
        <v>8</v>
      </c>
      <c r="U21" s="32">
        <v>0</v>
      </c>
      <c r="V21" s="32">
        <v>0</v>
      </c>
      <c r="W21" s="32">
        <v>0</v>
      </c>
      <c r="X21" s="34">
        <v>0</v>
      </c>
      <c r="Y21" s="34">
        <v>0</v>
      </c>
      <c r="Z21" s="34">
        <v>0</v>
      </c>
    </row>
    <row r="22" spans="1:26" ht="12.75">
      <c r="A22" s="11">
        <v>350000</v>
      </c>
      <c r="B22" s="20" t="s">
        <v>868</v>
      </c>
      <c r="C22" s="20" t="s">
        <v>7773</v>
      </c>
      <c r="D22" s="20" t="s">
        <v>3742</v>
      </c>
      <c r="E22" s="20" t="s">
        <v>3759</v>
      </c>
      <c r="H22" s="20" t="s">
        <v>2539</v>
      </c>
      <c r="I22" s="20" t="s">
        <v>7701</v>
      </c>
      <c r="J22" s="12">
        <f t="shared" si="0"/>
        <v>17.75</v>
      </c>
      <c r="K22" s="12">
        <f t="shared" si="1"/>
        <v>1.0142857142857142</v>
      </c>
      <c r="L22" s="30">
        <f t="shared" si="2"/>
        <v>0</v>
      </c>
      <c r="M22" s="3">
        <f t="shared" si="3"/>
        <v>0</v>
      </c>
      <c r="N22" s="3">
        <f t="shared" si="4"/>
        <v>0</v>
      </c>
      <c r="O22" s="3">
        <f t="shared" si="5"/>
        <v>0</v>
      </c>
      <c r="P22" s="29">
        <v>0</v>
      </c>
      <c r="Q22" s="10">
        <v>8</v>
      </c>
      <c r="R22" s="32">
        <v>3</v>
      </c>
      <c r="S22" s="26">
        <v>35</v>
      </c>
      <c r="T22" s="29">
        <v>8</v>
      </c>
      <c r="U22" s="32">
        <v>0</v>
      </c>
      <c r="V22" s="32">
        <v>0</v>
      </c>
      <c r="W22" s="32">
        <v>0</v>
      </c>
      <c r="X22" s="34">
        <v>0</v>
      </c>
      <c r="Y22" s="34">
        <v>0</v>
      </c>
      <c r="Z22" s="34">
        <v>0</v>
      </c>
    </row>
    <row r="23" spans="1:26" ht="12.75">
      <c r="A23" s="11">
        <v>6875</v>
      </c>
      <c r="B23" s="20" t="s">
        <v>868</v>
      </c>
      <c r="C23" s="20" t="s">
        <v>7659</v>
      </c>
      <c r="D23" s="20" t="s">
        <v>3742</v>
      </c>
      <c r="E23" s="20" t="s">
        <v>3759</v>
      </c>
      <c r="H23" s="20" t="s">
        <v>2539</v>
      </c>
      <c r="I23" s="20" t="s">
        <v>6533</v>
      </c>
      <c r="J23" s="12">
        <f t="shared" si="0"/>
        <v>17.75</v>
      </c>
      <c r="K23" s="12">
        <f t="shared" si="1"/>
        <v>1.0142857142857142</v>
      </c>
      <c r="L23" s="30">
        <f t="shared" si="2"/>
        <v>0</v>
      </c>
      <c r="M23" s="3">
        <f t="shared" si="3"/>
        <v>0</v>
      </c>
      <c r="N23" s="3">
        <f t="shared" si="4"/>
        <v>0</v>
      </c>
      <c r="O23" s="3">
        <f t="shared" si="5"/>
        <v>0</v>
      </c>
      <c r="P23" s="29">
        <v>0</v>
      </c>
      <c r="Q23" s="10">
        <v>8</v>
      </c>
      <c r="R23" s="32">
        <v>3</v>
      </c>
      <c r="S23" s="26">
        <v>35</v>
      </c>
      <c r="T23" s="29">
        <v>8</v>
      </c>
      <c r="U23" s="32">
        <v>0</v>
      </c>
      <c r="V23" s="32">
        <v>0</v>
      </c>
      <c r="W23" s="32">
        <v>0</v>
      </c>
      <c r="X23" s="34">
        <v>0</v>
      </c>
      <c r="Y23" s="34">
        <v>0</v>
      </c>
      <c r="Z23" s="34">
        <v>0</v>
      </c>
    </row>
    <row r="24" spans="1:26" ht="12.75">
      <c r="A24" s="11">
        <v>9375</v>
      </c>
      <c r="B24" s="20" t="s">
        <v>868</v>
      </c>
      <c r="C24" s="20" t="s">
        <v>7773</v>
      </c>
      <c r="D24" s="20" t="s">
        <v>3742</v>
      </c>
      <c r="E24" s="20" t="s">
        <v>3759</v>
      </c>
      <c r="H24" s="20" t="s">
        <v>2539</v>
      </c>
      <c r="I24" s="20" t="s">
        <v>3869</v>
      </c>
      <c r="J24" s="12">
        <f t="shared" si="0"/>
        <v>17.75</v>
      </c>
      <c r="K24" s="12">
        <f t="shared" si="1"/>
        <v>1.0142857142857142</v>
      </c>
      <c r="L24" s="30">
        <f t="shared" si="2"/>
        <v>0</v>
      </c>
      <c r="M24" s="3">
        <f t="shared" si="3"/>
        <v>0</v>
      </c>
      <c r="N24" s="3">
        <f t="shared" si="4"/>
        <v>0</v>
      </c>
      <c r="O24" s="3">
        <f t="shared" si="5"/>
        <v>0</v>
      </c>
      <c r="P24" s="29">
        <v>0</v>
      </c>
      <c r="Q24" s="10">
        <v>8</v>
      </c>
      <c r="R24" s="32">
        <v>3</v>
      </c>
      <c r="S24" s="26">
        <v>35</v>
      </c>
      <c r="T24" s="29">
        <v>8</v>
      </c>
      <c r="U24" s="32">
        <v>0</v>
      </c>
      <c r="V24" s="32">
        <v>0</v>
      </c>
      <c r="W24" s="32">
        <v>0</v>
      </c>
      <c r="X24" s="34">
        <v>0</v>
      </c>
      <c r="Y24" s="34">
        <v>0</v>
      </c>
      <c r="Z24" s="34">
        <v>0</v>
      </c>
    </row>
    <row r="25" spans="1:26" ht="12.75">
      <c r="A25" s="11">
        <v>6875</v>
      </c>
      <c r="B25" s="20" t="s">
        <v>868</v>
      </c>
      <c r="C25" s="20" t="s">
        <v>7773</v>
      </c>
      <c r="D25" s="20" t="s">
        <v>3742</v>
      </c>
      <c r="E25" s="20" t="s">
        <v>3759</v>
      </c>
      <c r="H25" s="20" t="s">
        <v>2539</v>
      </c>
      <c r="I25" s="20" t="s">
        <v>6065</v>
      </c>
      <c r="J25" s="12">
        <f t="shared" si="0"/>
        <v>17.75</v>
      </c>
      <c r="K25" s="12">
        <f t="shared" si="1"/>
        <v>1.0142857142857142</v>
      </c>
      <c r="L25" s="30">
        <f t="shared" si="2"/>
        <v>0</v>
      </c>
      <c r="M25" s="3">
        <f t="shared" si="3"/>
        <v>0</v>
      </c>
      <c r="N25" s="3">
        <f t="shared" si="4"/>
        <v>0</v>
      </c>
      <c r="O25" s="3">
        <f t="shared" si="5"/>
        <v>0</v>
      </c>
      <c r="P25" s="29">
        <v>0</v>
      </c>
      <c r="Q25" s="10">
        <v>8</v>
      </c>
      <c r="R25" s="32">
        <v>3</v>
      </c>
      <c r="S25" s="26">
        <v>35</v>
      </c>
      <c r="T25" s="29">
        <v>8</v>
      </c>
      <c r="U25" s="32">
        <v>0</v>
      </c>
      <c r="V25" s="32">
        <v>0</v>
      </c>
      <c r="W25" s="32">
        <v>0</v>
      </c>
      <c r="X25" s="34">
        <v>0</v>
      </c>
      <c r="Y25" s="34">
        <v>0</v>
      </c>
      <c r="Z25" s="34">
        <v>0</v>
      </c>
    </row>
    <row r="26" spans="1:26" ht="12.75">
      <c r="A26" s="11">
        <v>1500</v>
      </c>
      <c r="B26" s="20" t="s">
        <v>870</v>
      </c>
      <c r="C26" s="20" t="s">
        <v>1442</v>
      </c>
      <c r="D26" s="20" t="s">
        <v>3742</v>
      </c>
      <c r="E26" s="20" t="s">
        <v>3759</v>
      </c>
      <c r="H26" s="20" t="s">
        <v>2540</v>
      </c>
      <c r="I26" s="20" t="s">
        <v>1443</v>
      </c>
      <c r="J26" s="12">
        <f t="shared" si="0"/>
        <v>17.75</v>
      </c>
      <c r="K26" s="12">
        <f t="shared" si="1"/>
        <v>1.0142857142857142</v>
      </c>
      <c r="L26" s="30">
        <f t="shared" si="2"/>
        <v>0</v>
      </c>
      <c r="M26" s="3">
        <f t="shared" si="3"/>
        <v>0</v>
      </c>
      <c r="N26" s="3">
        <f t="shared" si="4"/>
        <v>0</v>
      </c>
      <c r="O26" s="3">
        <f t="shared" si="5"/>
        <v>0</v>
      </c>
      <c r="P26" s="29">
        <v>0</v>
      </c>
      <c r="Q26" s="10">
        <v>8</v>
      </c>
      <c r="R26" s="32">
        <v>3</v>
      </c>
      <c r="S26" s="26">
        <v>35</v>
      </c>
      <c r="T26" s="29">
        <v>8</v>
      </c>
      <c r="U26" s="32">
        <v>0</v>
      </c>
      <c r="V26" s="32">
        <v>0</v>
      </c>
      <c r="W26" s="32">
        <v>0</v>
      </c>
      <c r="X26" s="34">
        <v>0</v>
      </c>
      <c r="Y26" s="34">
        <v>0</v>
      </c>
      <c r="Z26" s="34">
        <v>0</v>
      </c>
    </row>
    <row r="27" spans="1:26" ht="12.75">
      <c r="A27" s="11">
        <v>62500</v>
      </c>
      <c r="B27" s="20" t="s">
        <v>870</v>
      </c>
      <c r="C27" s="20" t="s">
        <v>5867</v>
      </c>
      <c r="D27" s="20" t="s">
        <v>3742</v>
      </c>
      <c r="E27" s="20" t="s">
        <v>3759</v>
      </c>
      <c r="H27" s="20" t="s">
        <v>2887</v>
      </c>
      <c r="I27" s="20" t="s">
        <v>5921</v>
      </c>
      <c r="J27" s="12">
        <f t="shared" si="0"/>
        <v>17.75</v>
      </c>
      <c r="K27" s="12">
        <f t="shared" si="1"/>
        <v>1.0142857142857142</v>
      </c>
      <c r="L27" s="30">
        <f t="shared" si="2"/>
        <v>0</v>
      </c>
      <c r="M27" s="3">
        <f t="shared" si="3"/>
        <v>0</v>
      </c>
      <c r="N27" s="3">
        <f t="shared" si="4"/>
        <v>0</v>
      </c>
      <c r="O27" s="3">
        <f t="shared" si="5"/>
        <v>0</v>
      </c>
      <c r="P27" s="29">
        <v>0</v>
      </c>
      <c r="Q27" s="10">
        <v>8</v>
      </c>
      <c r="R27" s="32">
        <v>3</v>
      </c>
      <c r="S27" s="26">
        <v>35</v>
      </c>
      <c r="T27" s="29">
        <v>8</v>
      </c>
      <c r="U27" s="32">
        <v>0</v>
      </c>
      <c r="V27" s="32">
        <v>0</v>
      </c>
      <c r="W27" s="32">
        <v>0</v>
      </c>
      <c r="X27" s="34">
        <v>0</v>
      </c>
      <c r="Y27" s="34">
        <v>0</v>
      </c>
      <c r="Z27" s="34">
        <v>0</v>
      </c>
    </row>
    <row r="28" spans="1:26" ht="12.75">
      <c r="A28" s="11">
        <v>1562</v>
      </c>
      <c r="B28" s="20" t="s">
        <v>870</v>
      </c>
      <c r="C28" s="20" t="s">
        <v>4134</v>
      </c>
      <c r="D28" s="20" t="s">
        <v>3742</v>
      </c>
      <c r="E28" s="20" t="s">
        <v>3759</v>
      </c>
      <c r="H28" s="20" t="s">
        <v>2539</v>
      </c>
      <c r="I28" s="20" t="s">
        <v>2016</v>
      </c>
      <c r="J28" s="12">
        <f t="shared" si="0"/>
        <v>17.75</v>
      </c>
      <c r="K28" s="12">
        <f t="shared" si="1"/>
        <v>1.0142857142857142</v>
      </c>
      <c r="L28" s="30">
        <f t="shared" si="2"/>
        <v>0</v>
      </c>
      <c r="M28" s="3">
        <f t="shared" si="3"/>
        <v>0</v>
      </c>
      <c r="N28" s="3">
        <f t="shared" si="4"/>
        <v>0</v>
      </c>
      <c r="O28" s="3">
        <f t="shared" si="5"/>
        <v>0</v>
      </c>
      <c r="P28" s="29">
        <v>0</v>
      </c>
      <c r="Q28" s="10">
        <v>8</v>
      </c>
      <c r="R28" s="32">
        <v>3</v>
      </c>
      <c r="S28" s="26">
        <v>35</v>
      </c>
      <c r="T28" s="29">
        <v>8</v>
      </c>
      <c r="U28" s="32">
        <v>0</v>
      </c>
      <c r="V28" s="32">
        <v>0</v>
      </c>
      <c r="W28" s="32">
        <v>0</v>
      </c>
      <c r="X28" s="34">
        <v>0</v>
      </c>
      <c r="Y28" s="34">
        <v>0</v>
      </c>
      <c r="Z28" s="34">
        <v>0</v>
      </c>
    </row>
    <row r="29" spans="1:26" ht="12.75">
      <c r="A29" s="11">
        <v>62500</v>
      </c>
      <c r="B29" s="20" t="s">
        <v>870</v>
      </c>
      <c r="C29" s="20" t="s">
        <v>4134</v>
      </c>
      <c r="D29" s="20" t="s">
        <v>3742</v>
      </c>
      <c r="E29" s="20" t="s">
        <v>3759</v>
      </c>
      <c r="H29" s="20" t="s">
        <v>2539</v>
      </c>
      <c r="I29" s="20" t="s">
        <v>2025</v>
      </c>
      <c r="J29" s="12">
        <f t="shared" si="0"/>
        <v>17.75</v>
      </c>
      <c r="K29" s="12">
        <f t="shared" si="1"/>
        <v>1.0142857142857142</v>
      </c>
      <c r="L29" s="30">
        <f t="shared" si="2"/>
        <v>0</v>
      </c>
      <c r="M29" s="3">
        <f t="shared" si="3"/>
        <v>0</v>
      </c>
      <c r="N29" s="3">
        <f t="shared" si="4"/>
        <v>0</v>
      </c>
      <c r="O29" s="3">
        <f t="shared" si="5"/>
        <v>0</v>
      </c>
      <c r="P29" s="29">
        <v>0</v>
      </c>
      <c r="Q29" s="10">
        <v>8</v>
      </c>
      <c r="R29" s="32">
        <v>3</v>
      </c>
      <c r="S29" s="26">
        <v>35</v>
      </c>
      <c r="T29" s="29">
        <v>8</v>
      </c>
      <c r="U29" s="32">
        <v>0</v>
      </c>
      <c r="V29" s="32">
        <v>0</v>
      </c>
      <c r="W29" s="32">
        <v>0</v>
      </c>
      <c r="X29" s="34">
        <v>0</v>
      </c>
      <c r="Y29" s="34">
        <v>0</v>
      </c>
      <c r="Z29" s="34">
        <v>0</v>
      </c>
    </row>
    <row r="30" spans="1:26" ht="12.75">
      <c r="A30" s="11">
        <v>6250</v>
      </c>
      <c r="B30" s="20" t="s">
        <v>870</v>
      </c>
      <c r="C30" s="20" t="s">
        <v>1140</v>
      </c>
      <c r="D30" s="20" t="s">
        <v>3742</v>
      </c>
      <c r="E30" s="20" t="s">
        <v>3759</v>
      </c>
      <c r="H30" s="20" t="s">
        <v>2539</v>
      </c>
      <c r="I30" s="20" t="s">
        <v>1112</v>
      </c>
      <c r="J30" s="12">
        <f t="shared" si="0"/>
        <v>17.75</v>
      </c>
      <c r="K30" s="12">
        <f t="shared" si="1"/>
        <v>1.0142857142857142</v>
      </c>
      <c r="L30" s="30">
        <f t="shared" si="2"/>
        <v>0</v>
      </c>
      <c r="M30" s="3">
        <f t="shared" si="3"/>
        <v>0</v>
      </c>
      <c r="N30" s="3">
        <f t="shared" si="4"/>
        <v>0</v>
      </c>
      <c r="O30" s="3">
        <f t="shared" si="5"/>
        <v>0</v>
      </c>
      <c r="P30" s="29">
        <v>0</v>
      </c>
      <c r="Q30" s="10">
        <v>8</v>
      </c>
      <c r="R30" s="32">
        <v>3</v>
      </c>
      <c r="S30" s="26">
        <v>35</v>
      </c>
      <c r="T30" s="29">
        <v>8</v>
      </c>
      <c r="U30" s="32">
        <v>0</v>
      </c>
      <c r="V30" s="32">
        <v>0</v>
      </c>
      <c r="W30" s="32">
        <v>0</v>
      </c>
      <c r="X30" s="34">
        <v>0</v>
      </c>
      <c r="Y30" s="34">
        <v>0</v>
      </c>
      <c r="Z30" s="34">
        <v>0</v>
      </c>
    </row>
    <row r="31" spans="1:26" ht="12.75">
      <c r="A31" s="11">
        <v>312500</v>
      </c>
      <c r="B31" s="20" t="s">
        <v>870</v>
      </c>
      <c r="C31" s="20" t="s">
        <v>4134</v>
      </c>
      <c r="D31" s="20" t="s">
        <v>3742</v>
      </c>
      <c r="E31" s="20" t="s">
        <v>3759</v>
      </c>
      <c r="H31" s="20" t="s">
        <v>2539</v>
      </c>
      <c r="I31" s="20" t="s">
        <v>902</v>
      </c>
      <c r="J31" s="12">
        <f t="shared" si="0"/>
        <v>17.75</v>
      </c>
      <c r="K31" s="12">
        <f t="shared" si="1"/>
        <v>1.0142857142857142</v>
      </c>
      <c r="L31" s="30">
        <f t="shared" si="2"/>
        <v>0</v>
      </c>
      <c r="M31" s="3">
        <f t="shared" si="3"/>
        <v>0</v>
      </c>
      <c r="N31" s="3">
        <f t="shared" si="4"/>
        <v>0</v>
      </c>
      <c r="O31" s="3">
        <f t="shared" si="5"/>
        <v>0</v>
      </c>
      <c r="P31" s="29">
        <v>0</v>
      </c>
      <c r="Q31" s="10">
        <v>8</v>
      </c>
      <c r="R31" s="32">
        <v>3</v>
      </c>
      <c r="S31" s="26">
        <v>35</v>
      </c>
      <c r="T31" s="29">
        <v>8</v>
      </c>
      <c r="U31" s="32">
        <v>0</v>
      </c>
      <c r="V31" s="32">
        <v>0</v>
      </c>
      <c r="W31" s="32">
        <v>0</v>
      </c>
      <c r="X31" s="34">
        <v>0</v>
      </c>
      <c r="Y31" s="34">
        <v>0</v>
      </c>
      <c r="Z31" s="34">
        <v>0</v>
      </c>
    </row>
    <row r="32" spans="1:26" ht="12.75">
      <c r="A32" s="11">
        <v>62500</v>
      </c>
      <c r="B32" s="20" t="s">
        <v>870</v>
      </c>
      <c r="C32" s="20" t="s">
        <v>4134</v>
      </c>
      <c r="D32" s="20" t="s">
        <v>3742</v>
      </c>
      <c r="E32" s="20" t="s">
        <v>3759</v>
      </c>
      <c r="H32" s="20" t="s">
        <v>2539</v>
      </c>
      <c r="I32" s="20" t="s">
        <v>567</v>
      </c>
      <c r="J32" s="12">
        <f t="shared" si="0"/>
        <v>17.75</v>
      </c>
      <c r="K32" s="12">
        <f t="shared" si="1"/>
        <v>1.0142857142857142</v>
      </c>
      <c r="L32" s="30">
        <f t="shared" si="2"/>
        <v>0</v>
      </c>
      <c r="M32" s="3">
        <f t="shared" si="3"/>
        <v>0</v>
      </c>
      <c r="N32" s="3">
        <f t="shared" si="4"/>
        <v>0</v>
      </c>
      <c r="O32" s="3">
        <f t="shared" si="5"/>
        <v>0</v>
      </c>
      <c r="P32" s="29">
        <v>0</v>
      </c>
      <c r="Q32" s="10">
        <v>8</v>
      </c>
      <c r="R32" s="32">
        <v>3</v>
      </c>
      <c r="S32" s="26">
        <v>35</v>
      </c>
      <c r="T32" s="29">
        <v>8</v>
      </c>
      <c r="U32" s="32">
        <v>0</v>
      </c>
      <c r="V32" s="32">
        <v>0</v>
      </c>
      <c r="W32" s="32">
        <v>0</v>
      </c>
      <c r="X32" s="34">
        <v>0</v>
      </c>
      <c r="Y32" s="34">
        <v>0</v>
      </c>
      <c r="Z32" s="34">
        <v>0</v>
      </c>
    </row>
    <row r="33" spans="1:26" ht="12.75">
      <c r="A33" s="11">
        <v>125000</v>
      </c>
      <c r="B33" s="20" t="s">
        <v>870</v>
      </c>
      <c r="C33" s="20" t="s">
        <v>4134</v>
      </c>
      <c r="D33" s="20" t="s">
        <v>3742</v>
      </c>
      <c r="E33" s="20" t="s">
        <v>3759</v>
      </c>
      <c r="H33" s="20" t="s">
        <v>2539</v>
      </c>
      <c r="I33" s="20" t="s">
        <v>2020</v>
      </c>
      <c r="J33" s="12">
        <f t="shared" si="0"/>
        <v>17.75</v>
      </c>
      <c r="K33" s="12">
        <f t="shared" si="1"/>
        <v>1.0142857142857142</v>
      </c>
      <c r="L33" s="30">
        <f t="shared" si="2"/>
        <v>0</v>
      </c>
      <c r="M33" s="3">
        <f t="shared" si="3"/>
        <v>0</v>
      </c>
      <c r="N33" s="3">
        <f t="shared" si="4"/>
        <v>0</v>
      </c>
      <c r="O33" s="3">
        <f t="shared" si="5"/>
        <v>0</v>
      </c>
      <c r="P33" s="29">
        <v>0</v>
      </c>
      <c r="Q33" s="10">
        <v>8</v>
      </c>
      <c r="R33" s="32">
        <v>3</v>
      </c>
      <c r="S33" s="26">
        <v>35</v>
      </c>
      <c r="T33" s="29">
        <v>8</v>
      </c>
      <c r="U33" s="32">
        <v>0</v>
      </c>
      <c r="V33" s="32">
        <v>0</v>
      </c>
      <c r="W33" s="32">
        <v>0</v>
      </c>
      <c r="X33" s="34">
        <v>0</v>
      </c>
      <c r="Y33" s="34">
        <v>0</v>
      </c>
      <c r="Z33" s="34">
        <v>0</v>
      </c>
    </row>
    <row r="34" spans="1:26" ht="12.75">
      <c r="A34" s="11">
        <v>1875</v>
      </c>
      <c r="B34" s="20" t="s">
        <v>870</v>
      </c>
      <c r="C34" s="20" t="s">
        <v>4134</v>
      </c>
      <c r="D34" s="20" t="s">
        <v>3742</v>
      </c>
      <c r="E34" s="20" t="s">
        <v>3759</v>
      </c>
      <c r="H34" s="20" t="s">
        <v>2539</v>
      </c>
      <c r="I34" s="20" t="s">
        <v>2015</v>
      </c>
      <c r="J34" s="12">
        <f t="shared" si="0"/>
        <v>17.75</v>
      </c>
      <c r="K34" s="12">
        <f t="shared" si="1"/>
        <v>1.0142857142857142</v>
      </c>
      <c r="L34" s="30">
        <f t="shared" si="2"/>
        <v>0</v>
      </c>
      <c r="M34" s="3">
        <f t="shared" si="3"/>
        <v>0</v>
      </c>
      <c r="N34" s="3">
        <f t="shared" si="4"/>
        <v>0</v>
      </c>
      <c r="O34" s="3">
        <f t="shared" si="5"/>
        <v>0</v>
      </c>
      <c r="P34" s="29">
        <v>0</v>
      </c>
      <c r="Q34" s="10">
        <v>8</v>
      </c>
      <c r="R34" s="32">
        <v>3</v>
      </c>
      <c r="S34" s="26">
        <v>35</v>
      </c>
      <c r="T34" s="29">
        <v>8</v>
      </c>
      <c r="U34" s="32">
        <v>0</v>
      </c>
      <c r="V34" s="32">
        <v>0</v>
      </c>
      <c r="W34" s="32">
        <v>0</v>
      </c>
      <c r="X34" s="34">
        <v>0</v>
      </c>
      <c r="Y34" s="34">
        <v>0</v>
      </c>
      <c r="Z34" s="34">
        <v>0</v>
      </c>
    </row>
    <row r="35" spans="1:26" ht="12.75">
      <c r="A35" s="11">
        <v>62500</v>
      </c>
      <c r="B35" s="20" t="s">
        <v>870</v>
      </c>
      <c r="C35" s="20" t="s">
        <v>4134</v>
      </c>
      <c r="D35" s="20" t="s">
        <v>3742</v>
      </c>
      <c r="E35" s="20" t="s">
        <v>3759</v>
      </c>
      <c r="H35" s="20" t="s">
        <v>2539</v>
      </c>
      <c r="I35" s="20" t="s">
        <v>2031</v>
      </c>
      <c r="J35" s="12">
        <f t="shared" si="0"/>
        <v>17.75</v>
      </c>
      <c r="K35" s="12">
        <f t="shared" si="1"/>
        <v>1.0142857142857142</v>
      </c>
      <c r="L35" s="30">
        <f t="shared" si="2"/>
        <v>0</v>
      </c>
      <c r="M35" s="3">
        <f t="shared" si="3"/>
        <v>0</v>
      </c>
      <c r="N35" s="3">
        <f t="shared" si="4"/>
        <v>0</v>
      </c>
      <c r="O35" s="3">
        <f t="shared" si="5"/>
        <v>0</v>
      </c>
      <c r="P35" s="29">
        <v>0</v>
      </c>
      <c r="Q35" s="10">
        <v>8</v>
      </c>
      <c r="R35" s="32">
        <v>3</v>
      </c>
      <c r="S35" s="26">
        <v>35</v>
      </c>
      <c r="T35" s="29">
        <v>8</v>
      </c>
      <c r="U35" s="32">
        <v>0</v>
      </c>
      <c r="V35" s="32">
        <v>0</v>
      </c>
      <c r="W35" s="32">
        <v>0</v>
      </c>
      <c r="X35" s="34">
        <v>0</v>
      </c>
      <c r="Y35" s="34">
        <v>0</v>
      </c>
      <c r="Z35" s="34">
        <v>0</v>
      </c>
    </row>
    <row r="36" spans="1:26" ht="12.75">
      <c r="A36" s="11">
        <v>3125</v>
      </c>
      <c r="B36" s="20" t="s">
        <v>870</v>
      </c>
      <c r="C36" s="20" t="s">
        <v>1140</v>
      </c>
      <c r="D36" s="20" t="s">
        <v>3742</v>
      </c>
      <c r="E36" s="20" t="s">
        <v>3759</v>
      </c>
      <c r="H36" s="20" t="s">
        <v>2539</v>
      </c>
      <c r="I36" s="20" t="s">
        <v>1111</v>
      </c>
      <c r="J36" s="12">
        <f t="shared" si="0"/>
        <v>17.75</v>
      </c>
      <c r="K36" s="12">
        <f t="shared" si="1"/>
        <v>1.0142857142857142</v>
      </c>
      <c r="L36" s="30">
        <f t="shared" si="2"/>
        <v>0</v>
      </c>
      <c r="M36" s="3">
        <f t="shared" si="3"/>
        <v>0</v>
      </c>
      <c r="N36" s="3">
        <f t="shared" si="4"/>
        <v>0</v>
      </c>
      <c r="O36" s="3">
        <f t="shared" si="5"/>
        <v>0</v>
      </c>
      <c r="P36" s="29">
        <v>0</v>
      </c>
      <c r="Q36" s="10">
        <v>8</v>
      </c>
      <c r="R36" s="32">
        <v>3</v>
      </c>
      <c r="S36" s="26">
        <v>35</v>
      </c>
      <c r="T36" s="29">
        <v>8</v>
      </c>
      <c r="U36" s="32">
        <v>0</v>
      </c>
      <c r="V36" s="32">
        <v>0</v>
      </c>
      <c r="W36" s="32">
        <v>0</v>
      </c>
      <c r="X36" s="34">
        <v>0</v>
      </c>
      <c r="Y36" s="34">
        <v>0</v>
      </c>
      <c r="Z36" s="34">
        <v>0</v>
      </c>
    </row>
    <row r="37" spans="1:26" ht="12.75">
      <c r="A37" s="11">
        <v>10000</v>
      </c>
      <c r="B37" s="20" t="s">
        <v>870</v>
      </c>
      <c r="C37" s="20" t="s">
        <v>1965</v>
      </c>
      <c r="D37" s="20" t="s">
        <v>3742</v>
      </c>
      <c r="E37" s="20" t="s">
        <v>3759</v>
      </c>
      <c r="H37" s="20" t="s">
        <v>2539</v>
      </c>
      <c r="I37" s="20" t="s">
        <v>1972</v>
      </c>
      <c r="J37" s="12">
        <f t="shared" si="0"/>
        <v>17.75</v>
      </c>
      <c r="K37" s="12">
        <f t="shared" si="1"/>
        <v>1.0142857142857142</v>
      </c>
      <c r="L37" s="30">
        <f t="shared" si="2"/>
        <v>0</v>
      </c>
      <c r="M37" s="3">
        <f t="shared" si="3"/>
        <v>0</v>
      </c>
      <c r="N37" s="3">
        <f t="shared" si="4"/>
        <v>0</v>
      </c>
      <c r="O37" s="3">
        <f t="shared" si="5"/>
        <v>0</v>
      </c>
      <c r="P37" s="29">
        <v>0</v>
      </c>
      <c r="Q37" s="10">
        <v>8</v>
      </c>
      <c r="R37" s="32">
        <v>3</v>
      </c>
      <c r="S37" s="26">
        <v>35</v>
      </c>
      <c r="T37" s="29">
        <v>8</v>
      </c>
      <c r="U37" s="32">
        <v>0</v>
      </c>
      <c r="V37" s="32">
        <v>0</v>
      </c>
      <c r="W37" s="32">
        <v>0</v>
      </c>
      <c r="X37" s="34">
        <v>0</v>
      </c>
      <c r="Y37" s="34">
        <v>0</v>
      </c>
      <c r="Z37" s="34">
        <v>0</v>
      </c>
    </row>
    <row r="38" spans="1:26" ht="12.75">
      <c r="A38" s="11">
        <v>187500</v>
      </c>
      <c r="B38" s="20" t="s">
        <v>870</v>
      </c>
      <c r="C38" s="20" t="s">
        <v>4134</v>
      </c>
      <c r="D38" s="20" t="s">
        <v>3742</v>
      </c>
      <c r="E38" s="20" t="s">
        <v>3759</v>
      </c>
      <c r="H38" s="20" t="s">
        <v>2539</v>
      </c>
      <c r="I38" s="20" t="s">
        <v>2017</v>
      </c>
      <c r="J38" s="12">
        <f t="shared" si="0"/>
        <v>17.75</v>
      </c>
      <c r="K38" s="12">
        <f t="shared" si="1"/>
        <v>1.0142857142857142</v>
      </c>
      <c r="L38" s="30">
        <f t="shared" si="2"/>
        <v>0</v>
      </c>
      <c r="M38" s="3">
        <f t="shared" si="3"/>
        <v>0</v>
      </c>
      <c r="N38" s="3">
        <f t="shared" si="4"/>
        <v>0</v>
      </c>
      <c r="O38" s="3">
        <f t="shared" si="5"/>
        <v>0</v>
      </c>
      <c r="P38" s="29">
        <v>0</v>
      </c>
      <c r="Q38" s="10">
        <v>8</v>
      </c>
      <c r="R38" s="32">
        <v>3</v>
      </c>
      <c r="S38" s="26">
        <v>35</v>
      </c>
      <c r="T38" s="29">
        <v>8</v>
      </c>
      <c r="U38" s="32">
        <v>0</v>
      </c>
      <c r="V38" s="32">
        <v>0</v>
      </c>
      <c r="W38" s="32">
        <v>0</v>
      </c>
      <c r="X38" s="34">
        <v>0</v>
      </c>
      <c r="Y38" s="34">
        <v>0</v>
      </c>
      <c r="Z38" s="34">
        <v>0</v>
      </c>
    </row>
    <row r="39" spans="1:26" ht="12.75">
      <c r="A39" s="11">
        <v>3750</v>
      </c>
      <c r="B39" s="20" t="s">
        <v>870</v>
      </c>
      <c r="C39" s="20" t="s">
        <v>1140</v>
      </c>
      <c r="D39" s="20" t="s">
        <v>3742</v>
      </c>
      <c r="E39" s="20" t="s">
        <v>3759</v>
      </c>
      <c r="H39" s="20" t="s">
        <v>2539</v>
      </c>
      <c r="I39" s="20" t="s">
        <v>1109</v>
      </c>
      <c r="J39" s="12">
        <f t="shared" si="0"/>
        <v>17.75</v>
      </c>
      <c r="K39" s="12">
        <f t="shared" si="1"/>
        <v>1.0142857142857142</v>
      </c>
      <c r="L39" s="30">
        <f t="shared" si="2"/>
        <v>0</v>
      </c>
      <c r="M39" s="3">
        <f t="shared" si="3"/>
        <v>0</v>
      </c>
      <c r="N39" s="3">
        <f t="shared" si="4"/>
        <v>0</v>
      </c>
      <c r="O39" s="3">
        <f t="shared" si="5"/>
        <v>0</v>
      </c>
      <c r="P39" s="29">
        <v>0</v>
      </c>
      <c r="Q39" s="10">
        <v>8</v>
      </c>
      <c r="R39" s="32">
        <v>3</v>
      </c>
      <c r="S39" s="26">
        <v>35</v>
      </c>
      <c r="T39" s="29">
        <v>8</v>
      </c>
      <c r="U39" s="32">
        <v>0</v>
      </c>
      <c r="V39" s="32">
        <v>0</v>
      </c>
      <c r="W39" s="32">
        <v>0</v>
      </c>
      <c r="X39" s="34">
        <v>0</v>
      </c>
      <c r="Y39" s="34">
        <v>0</v>
      </c>
      <c r="Z39" s="34">
        <v>0</v>
      </c>
    </row>
    <row r="40" spans="1:26" ht="12.75">
      <c r="A40" s="11">
        <v>62500</v>
      </c>
      <c r="B40" s="20" t="s">
        <v>870</v>
      </c>
      <c r="C40" s="20" t="s">
        <v>2009</v>
      </c>
      <c r="D40" s="20" t="s">
        <v>3742</v>
      </c>
      <c r="E40" s="20" t="s">
        <v>3759</v>
      </c>
      <c r="H40" s="20" t="s">
        <v>2539</v>
      </c>
      <c r="I40" s="20" t="s">
        <v>448</v>
      </c>
      <c r="J40" s="12">
        <f t="shared" si="0"/>
        <v>17.75</v>
      </c>
      <c r="K40" s="12">
        <f t="shared" si="1"/>
        <v>1.0142857142857142</v>
      </c>
      <c r="L40" s="30">
        <f t="shared" si="2"/>
        <v>0</v>
      </c>
      <c r="M40" s="3">
        <f t="shared" si="3"/>
        <v>0</v>
      </c>
      <c r="N40" s="3">
        <f t="shared" si="4"/>
        <v>0</v>
      </c>
      <c r="O40" s="3">
        <f t="shared" si="5"/>
        <v>0</v>
      </c>
      <c r="P40" s="29">
        <v>0</v>
      </c>
      <c r="Q40" s="10">
        <v>8</v>
      </c>
      <c r="R40" s="32">
        <v>3</v>
      </c>
      <c r="S40" s="26">
        <v>35</v>
      </c>
      <c r="T40" s="29">
        <v>8</v>
      </c>
      <c r="U40" s="32">
        <v>0</v>
      </c>
      <c r="V40" s="32">
        <v>0</v>
      </c>
      <c r="W40" s="32">
        <v>0</v>
      </c>
      <c r="X40" s="34">
        <v>0</v>
      </c>
      <c r="Y40" s="34">
        <v>0</v>
      </c>
      <c r="Z40" s="34">
        <v>0</v>
      </c>
    </row>
    <row r="41" spans="1:26" ht="12.75">
      <c r="A41" s="11">
        <v>8750</v>
      </c>
      <c r="B41" s="20" t="s">
        <v>870</v>
      </c>
      <c r="C41" s="20" t="s">
        <v>1140</v>
      </c>
      <c r="D41" s="20" t="s">
        <v>3742</v>
      </c>
      <c r="E41" s="20" t="s">
        <v>3759</v>
      </c>
      <c r="H41" s="20" t="s">
        <v>2539</v>
      </c>
      <c r="I41" s="20" t="s">
        <v>1110</v>
      </c>
      <c r="J41" s="12">
        <f t="shared" si="0"/>
        <v>17.75</v>
      </c>
      <c r="K41" s="12">
        <f t="shared" si="1"/>
        <v>1.0142857142857142</v>
      </c>
      <c r="L41" s="30">
        <f t="shared" si="2"/>
        <v>0</v>
      </c>
      <c r="M41" s="3">
        <f t="shared" si="3"/>
        <v>0</v>
      </c>
      <c r="N41" s="3">
        <f t="shared" si="4"/>
        <v>0</v>
      </c>
      <c r="O41" s="3">
        <f t="shared" si="5"/>
        <v>0</v>
      </c>
      <c r="P41" s="29">
        <v>0</v>
      </c>
      <c r="Q41" s="10">
        <v>8</v>
      </c>
      <c r="R41" s="32">
        <v>3</v>
      </c>
      <c r="S41" s="26">
        <v>35</v>
      </c>
      <c r="T41" s="29">
        <v>8</v>
      </c>
      <c r="U41" s="32">
        <v>0</v>
      </c>
      <c r="V41" s="32">
        <v>0</v>
      </c>
      <c r="W41" s="32">
        <v>0</v>
      </c>
      <c r="X41" s="34">
        <v>0</v>
      </c>
      <c r="Y41" s="34">
        <v>0</v>
      </c>
      <c r="Z41" s="34">
        <v>0</v>
      </c>
    </row>
    <row r="42" spans="1:26" ht="12.75">
      <c r="A42" s="11">
        <v>1875</v>
      </c>
      <c r="B42" s="20" t="s">
        <v>870</v>
      </c>
      <c r="C42" s="20" t="s">
        <v>4134</v>
      </c>
      <c r="D42" s="20" t="s">
        <v>3742</v>
      </c>
      <c r="E42" s="20" t="s">
        <v>3759</v>
      </c>
      <c r="H42" s="20" t="s">
        <v>2539</v>
      </c>
      <c r="I42" s="20" t="s">
        <v>2018</v>
      </c>
      <c r="J42" s="12">
        <f t="shared" si="0"/>
        <v>17.75</v>
      </c>
      <c r="K42" s="12">
        <f t="shared" si="1"/>
        <v>1.0142857142857142</v>
      </c>
      <c r="L42" s="30">
        <f t="shared" si="2"/>
        <v>0</v>
      </c>
      <c r="M42" s="3">
        <f t="shared" si="3"/>
        <v>0</v>
      </c>
      <c r="N42" s="3">
        <f t="shared" si="4"/>
        <v>0</v>
      </c>
      <c r="O42" s="3">
        <f t="shared" si="5"/>
        <v>0</v>
      </c>
      <c r="P42" s="29">
        <v>0</v>
      </c>
      <c r="Q42" s="10">
        <v>8</v>
      </c>
      <c r="R42" s="32">
        <v>3</v>
      </c>
      <c r="S42" s="26">
        <v>35</v>
      </c>
      <c r="T42" s="29">
        <v>8</v>
      </c>
      <c r="U42" s="32">
        <v>0</v>
      </c>
      <c r="V42" s="32">
        <v>0</v>
      </c>
      <c r="W42" s="32">
        <v>0</v>
      </c>
      <c r="X42" s="34">
        <v>0</v>
      </c>
      <c r="Y42" s="34">
        <v>0</v>
      </c>
      <c r="Z42" s="34">
        <v>0</v>
      </c>
    </row>
    <row r="43" spans="1:26" ht="12.75">
      <c r="A43" s="11">
        <v>62500</v>
      </c>
      <c r="B43" s="20" t="s">
        <v>870</v>
      </c>
      <c r="C43" s="20" t="s">
        <v>4134</v>
      </c>
      <c r="D43" s="20" t="s">
        <v>3742</v>
      </c>
      <c r="E43" s="20" t="s">
        <v>3759</v>
      </c>
      <c r="H43" s="20" t="s">
        <v>2539</v>
      </c>
      <c r="I43" s="20" t="s">
        <v>2030</v>
      </c>
      <c r="J43" s="12">
        <f t="shared" si="0"/>
        <v>17.75</v>
      </c>
      <c r="K43" s="12">
        <f t="shared" si="1"/>
        <v>1.0142857142857142</v>
      </c>
      <c r="L43" s="30">
        <f t="shared" si="2"/>
        <v>0</v>
      </c>
      <c r="M43" s="3">
        <f t="shared" si="3"/>
        <v>0</v>
      </c>
      <c r="N43" s="3">
        <f t="shared" si="4"/>
        <v>0</v>
      </c>
      <c r="O43" s="3">
        <f t="shared" si="5"/>
        <v>0</v>
      </c>
      <c r="P43" s="29">
        <v>0</v>
      </c>
      <c r="Q43" s="10">
        <v>8</v>
      </c>
      <c r="R43" s="32">
        <v>3</v>
      </c>
      <c r="S43" s="26">
        <v>35</v>
      </c>
      <c r="T43" s="29">
        <v>8</v>
      </c>
      <c r="U43" s="32">
        <v>0</v>
      </c>
      <c r="V43" s="32">
        <v>0</v>
      </c>
      <c r="W43" s="32">
        <v>0</v>
      </c>
      <c r="X43" s="34">
        <v>0</v>
      </c>
      <c r="Y43" s="34">
        <v>0</v>
      </c>
      <c r="Z43" s="34">
        <v>0</v>
      </c>
    </row>
    <row r="44" spans="1:26" ht="12.75">
      <c r="A44" s="11">
        <v>1500</v>
      </c>
      <c r="B44" s="20" t="s">
        <v>871</v>
      </c>
      <c r="C44" s="20" t="s">
        <v>1199</v>
      </c>
      <c r="D44" s="20" t="s">
        <v>3742</v>
      </c>
      <c r="E44" s="20" t="s">
        <v>3759</v>
      </c>
      <c r="H44" s="20" t="s">
        <v>2539</v>
      </c>
      <c r="I44" s="20" t="s">
        <v>4158</v>
      </c>
      <c r="J44" s="12">
        <f t="shared" si="0"/>
        <v>17.75</v>
      </c>
      <c r="K44" s="12">
        <f t="shared" si="1"/>
        <v>1.0142857142857142</v>
      </c>
      <c r="L44" s="30">
        <f t="shared" si="2"/>
        <v>0</v>
      </c>
      <c r="M44" s="3">
        <f t="shared" si="3"/>
        <v>0</v>
      </c>
      <c r="N44" s="3">
        <f t="shared" si="4"/>
        <v>0</v>
      </c>
      <c r="O44" s="3">
        <f t="shared" si="5"/>
        <v>0</v>
      </c>
      <c r="P44" s="29">
        <v>0</v>
      </c>
      <c r="Q44" s="10">
        <v>8</v>
      </c>
      <c r="R44" s="32">
        <v>3</v>
      </c>
      <c r="S44" s="26">
        <v>35</v>
      </c>
      <c r="T44" s="29">
        <v>8</v>
      </c>
      <c r="U44" s="32">
        <v>0</v>
      </c>
      <c r="V44" s="32">
        <v>0</v>
      </c>
      <c r="W44" s="32">
        <v>0</v>
      </c>
      <c r="X44" s="34">
        <v>0</v>
      </c>
      <c r="Y44" s="34">
        <v>0</v>
      </c>
      <c r="Z44" s="34">
        <v>0</v>
      </c>
    </row>
    <row r="45" spans="1:26" ht="12.75">
      <c r="A45" s="11">
        <v>2500</v>
      </c>
      <c r="B45" s="20" t="s">
        <v>871</v>
      </c>
      <c r="C45" s="20" t="s">
        <v>1199</v>
      </c>
      <c r="D45" s="20" t="s">
        <v>3742</v>
      </c>
      <c r="E45" s="20" t="s">
        <v>3759</v>
      </c>
      <c r="H45" s="20" t="s">
        <v>2539</v>
      </c>
      <c r="I45" s="20" t="s">
        <v>1198</v>
      </c>
      <c r="J45" s="12">
        <f t="shared" si="0"/>
        <v>17.75</v>
      </c>
      <c r="K45" s="12">
        <f t="shared" si="1"/>
        <v>1.0142857142857142</v>
      </c>
      <c r="L45" s="30">
        <f t="shared" si="2"/>
        <v>0</v>
      </c>
      <c r="M45" s="3">
        <f t="shared" si="3"/>
        <v>0</v>
      </c>
      <c r="N45" s="3">
        <f t="shared" si="4"/>
        <v>0</v>
      </c>
      <c r="O45" s="3">
        <f t="shared" si="5"/>
        <v>0</v>
      </c>
      <c r="P45" s="29">
        <v>0</v>
      </c>
      <c r="Q45" s="10">
        <v>8</v>
      </c>
      <c r="R45" s="32">
        <v>3</v>
      </c>
      <c r="S45" s="26">
        <v>35</v>
      </c>
      <c r="T45" s="29">
        <v>8</v>
      </c>
      <c r="U45" s="32">
        <v>0</v>
      </c>
      <c r="V45" s="32">
        <v>0</v>
      </c>
      <c r="W45" s="32">
        <v>0</v>
      </c>
      <c r="X45" s="34">
        <v>0</v>
      </c>
      <c r="Y45" s="34">
        <v>0</v>
      </c>
      <c r="Z45" s="34">
        <v>0</v>
      </c>
    </row>
    <row r="46" spans="1:26" ht="12.75">
      <c r="A46" s="11">
        <v>1250</v>
      </c>
      <c r="B46" s="20" t="s">
        <v>871</v>
      </c>
      <c r="C46" s="20" t="s">
        <v>1199</v>
      </c>
      <c r="D46" s="20" t="s">
        <v>3742</v>
      </c>
      <c r="E46" s="20" t="s">
        <v>3759</v>
      </c>
      <c r="H46" s="20" t="s">
        <v>2539</v>
      </c>
      <c r="I46" s="20" t="s">
        <v>4159</v>
      </c>
      <c r="J46" s="12">
        <f t="shared" si="0"/>
        <v>17.75</v>
      </c>
      <c r="K46" s="12">
        <f t="shared" si="1"/>
        <v>1.0142857142857142</v>
      </c>
      <c r="L46" s="30">
        <f t="shared" si="2"/>
        <v>0</v>
      </c>
      <c r="M46" s="3">
        <f t="shared" si="3"/>
        <v>0</v>
      </c>
      <c r="N46" s="3">
        <f t="shared" si="4"/>
        <v>0</v>
      </c>
      <c r="O46" s="3">
        <f t="shared" si="5"/>
        <v>0</v>
      </c>
      <c r="P46" s="29">
        <v>0</v>
      </c>
      <c r="Q46" s="10">
        <v>8</v>
      </c>
      <c r="R46" s="32">
        <v>3</v>
      </c>
      <c r="S46" s="26">
        <v>35</v>
      </c>
      <c r="T46" s="29">
        <v>8</v>
      </c>
      <c r="U46" s="32">
        <v>0</v>
      </c>
      <c r="V46" s="32">
        <v>0</v>
      </c>
      <c r="W46" s="32">
        <v>0</v>
      </c>
      <c r="X46" s="34">
        <v>0</v>
      </c>
      <c r="Y46" s="34">
        <v>0</v>
      </c>
      <c r="Z46" s="34">
        <v>0</v>
      </c>
    </row>
    <row r="47" spans="1:26" ht="12.75">
      <c r="A47" s="11">
        <v>500</v>
      </c>
      <c r="B47" s="20" t="s">
        <v>871</v>
      </c>
      <c r="C47" s="20" t="s">
        <v>633</v>
      </c>
      <c r="D47" s="20" t="s">
        <v>3742</v>
      </c>
      <c r="E47" s="20" t="s">
        <v>3759</v>
      </c>
      <c r="H47" s="20" t="s">
        <v>2539</v>
      </c>
      <c r="I47" s="20" t="s">
        <v>1561</v>
      </c>
      <c r="J47" s="12">
        <f t="shared" si="0"/>
        <v>17.75</v>
      </c>
      <c r="K47" s="12">
        <f t="shared" si="1"/>
        <v>1.0142857142857142</v>
      </c>
      <c r="L47" s="30">
        <f t="shared" si="2"/>
        <v>0</v>
      </c>
      <c r="M47" s="3">
        <f t="shared" si="3"/>
        <v>0</v>
      </c>
      <c r="N47" s="3">
        <f t="shared" si="4"/>
        <v>0</v>
      </c>
      <c r="O47" s="3">
        <f t="shared" si="5"/>
        <v>0</v>
      </c>
      <c r="P47" s="29">
        <v>0</v>
      </c>
      <c r="Q47" s="10">
        <v>8</v>
      </c>
      <c r="R47" s="32">
        <v>3</v>
      </c>
      <c r="S47" s="26">
        <v>35</v>
      </c>
      <c r="T47" s="29">
        <v>8</v>
      </c>
      <c r="U47" s="32">
        <v>0</v>
      </c>
      <c r="V47" s="32">
        <v>0</v>
      </c>
      <c r="W47" s="32">
        <v>0</v>
      </c>
      <c r="X47" s="34">
        <v>0</v>
      </c>
      <c r="Y47" s="34">
        <v>0</v>
      </c>
      <c r="Z47" s="34">
        <v>0</v>
      </c>
    </row>
    <row r="48" spans="1:26" ht="12.75">
      <c r="A48" s="11">
        <v>62500</v>
      </c>
      <c r="B48" s="20" t="s">
        <v>877</v>
      </c>
      <c r="C48" s="20" t="s">
        <v>3767</v>
      </c>
      <c r="D48" s="20" t="s">
        <v>3742</v>
      </c>
      <c r="E48" s="20" t="s">
        <v>3759</v>
      </c>
      <c r="H48" s="20" t="s">
        <v>3995</v>
      </c>
      <c r="I48" s="20" t="s">
        <v>3996</v>
      </c>
      <c r="J48" s="12">
        <f t="shared" si="0"/>
        <v>17.75</v>
      </c>
      <c r="K48" s="12">
        <f t="shared" si="1"/>
        <v>1.0142857142857142</v>
      </c>
      <c r="L48" s="30">
        <f t="shared" si="2"/>
        <v>0</v>
      </c>
      <c r="M48" s="3">
        <f t="shared" si="3"/>
        <v>0</v>
      </c>
      <c r="N48" s="3">
        <f t="shared" si="4"/>
        <v>0</v>
      </c>
      <c r="O48" s="3">
        <f t="shared" si="5"/>
        <v>0</v>
      </c>
      <c r="P48" s="29">
        <v>0</v>
      </c>
      <c r="Q48" s="10">
        <v>8</v>
      </c>
      <c r="R48" s="32">
        <v>3</v>
      </c>
      <c r="S48" s="26">
        <v>35</v>
      </c>
      <c r="T48" s="29">
        <v>8</v>
      </c>
      <c r="U48" s="32">
        <v>0</v>
      </c>
      <c r="V48" s="32">
        <v>0</v>
      </c>
      <c r="W48" s="32">
        <v>0</v>
      </c>
      <c r="X48" s="34">
        <v>0</v>
      </c>
      <c r="Y48" s="34">
        <v>0</v>
      </c>
      <c r="Z48" s="34">
        <v>0</v>
      </c>
    </row>
    <row r="49" spans="1:26" ht="12.75">
      <c r="A49" s="11">
        <v>1</v>
      </c>
      <c r="B49" s="20" t="s">
        <v>877</v>
      </c>
      <c r="C49" s="20" t="s">
        <v>2236</v>
      </c>
      <c r="D49" s="20" t="s">
        <v>3742</v>
      </c>
      <c r="E49" s="20" t="s">
        <v>3759</v>
      </c>
      <c r="H49" s="20" t="s">
        <v>2539</v>
      </c>
      <c r="I49" s="20" t="s">
        <v>3870</v>
      </c>
      <c r="J49" s="12">
        <f t="shared" si="0"/>
        <v>17.75</v>
      </c>
      <c r="K49" s="12">
        <f t="shared" si="1"/>
        <v>1.0142857142857142</v>
      </c>
      <c r="L49" s="30">
        <f t="shared" si="2"/>
        <v>0</v>
      </c>
      <c r="M49" s="3">
        <f t="shared" si="3"/>
        <v>0</v>
      </c>
      <c r="N49" s="3">
        <f t="shared" si="4"/>
        <v>0</v>
      </c>
      <c r="O49" s="3">
        <f t="shared" si="5"/>
        <v>0</v>
      </c>
      <c r="P49" s="29">
        <v>0</v>
      </c>
      <c r="Q49" s="10">
        <v>8</v>
      </c>
      <c r="R49" s="32">
        <v>3</v>
      </c>
      <c r="S49" s="26">
        <v>35</v>
      </c>
      <c r="T49" s="29">
        <v>8</v>
      </c>
      <c r="U49" s="32">
        <v>0</v>
      </c>
      <c r="V49" s="32">
        <v>0</v>
      </c>
      <c r="W49" s="32">
        <v>0</v>
      </c>
      <c r="X49" s="34">
        <v>0</v>
      </c>
      <c r="Y49" s="34">
        <v>0</v>
      </c>
      <c r="Z49" s="34">
        <v>0</v>
      </c>
    </row>
    <row r="50" spans="1:26" ht="12.75">
      <c r="A50" s="11">
        <v>50</v>
      </c>
      <c r="B50" s="20" t="s">
        <v>877</v>
      </c>
      <c r="C50" s="20" t="s">
        <v>3633</v>
      </c>
      <c r="D50" s="20" t="s">
        <v>3742</v>
      </c>
      <c r="E50" s="20" t="s">
        <v>3759</v>
      </c>
      <c r="H50" s="20" t="s">
        <v>2539</v>
      </c>
      <c r="I50" s="20" t="s">
        <v>3632</v>
      </c>
      <c r="J50" s="12">
        <f t="shared" si="0"/>
        <v>17.75</v>
      </c>
      <c r="K50" s="12">
        <f t="shared" si="1"/>
        <v>1.0142857142857142</v>
      </c>
      <c r="L50" s="30">
        <f t="shared" si="2"/>
        <v>0</v>
      </c>
      <c r="M50" s="3">
        <f t="shared" si="3"/>
        <v>0</v>
      </c>
      <c r="N50" s="3">
        <f t="shared" si="4"/>
        <v>0</v>
      </c>
      <c r="O50" s="3">
        <f t="shared" si="5"/>
        <v>0</v>
      </c>
      <c r="P50" s="29">
        <v>0</v>
      </c>
      <c r="Q50" s="10">
        <v>8</v>
      </c>
      <c r="R50" s="32">
        <v>3</v>
      </c>
      <c r="S50" s="26">
        <v>35</v>
      </c>
      <c r="T50" s="29">
        <v>8</v>
      </c>
      <c r="U50" s="32">
        <v>0</v>
      </c>
      <c r="V50" s="32">
        <v>0</v>
      </c>
      <c r="W50" s="32">
        <v>0</v>
      </c>
      <c r="X50" s="34">
        <v>0</v>
      </c>
      <c r="Y50" s="34">
        <v>0</v>
      </c>
      <c r="Z50" s="34">
        <v>0</v>
      </c>
    </row>
    <row r="51" spans="1:26" ht="12.75">
      <c r="A51" s="11">
        <v>1</v>
      </c>
      <c r="B51" s="20" t="s">
        <v>873</v>
      </c>
      <c r="D51" s="20" t="s">
        <v>3742</v>
      </c>
      <c r="E51" s="20" t="s">
        <v>3759</v>
      </c>
      <c r="H51" s="20" t="s">
        <v>2539</v>
      </c>
      <c r="I51" s="20" t="s">
        <v>1880</v>
      </c>
      <c r="J51" s="12">
        <f t="shared" si="0"/>
        <v>17.75</v>
      </c>
      <c r="K51" s="12">
        <f t="shared" si="1"/>
        <v>1.0142857142857142</v>
      </c>
      <c r="L51" s="30">
        <f t="shared" si="2"/>
        <v>0</v>
      </c>
      <c r="M51" s="3">
        <f t="shared" si="3"/>
        <v>0</v>
      </c>
      <c r="N51" s="3">
        <f t="shared" si="4"/>
        <v>0</v>
      </c>
      <c r="O51" s="3">
        <f t="shared" si="5"/>
        <v>0</v>
      </c>
      <c r="P51" s="29">
        <v>0</v>
      </c>
      <c r="Q51" s="10">
        <v>8</v>
      </c>
      <c r="R51" s="32">
        <v>3</v>
      </c>
      <c r="S51" s="26">
        <v>35</v>
      </c>
      <c r="T51" s="29">
        <v>8</v>
      </c>
      <c r="U51" s="32">
        <v>0</v>
      </c>
      <c r="V51" s="32">
        <v>0</v>
      </c>
      <c r="W51" s="32">
        <v>0</v>
      </c>
      <c r="X51" s="34">
        <v>0</v>
      </c>
      <c r="Y51" s="34">
        <v>0</v>
      </c>
      <c r="Z51" s="34">
        <v>0</v>
      </c>
    </row>
    <row r="52" spans="1:26" ht="12.75">
      <c r="A52" s="11">
        <v>5890</v>
      </c>
      <c r="B52" s="20" t="s">
        <v>870</v>
      </c>
      <c r="C52" s="20" t="s">
        <v>625</v>
      </c>
      <c r="D52" s="20" t="s">
        <v>3742</v>
      </c>
      <c r="E52" s="20" t="s">
        <v>3759</v>
      </c>
      <c r="H52" s="20" t="s">
        <v>2652</v>
      </c>
      <c r="I52" s="20" t="s">
        <v>3433</v>
      </c>
      <c r="J52" s="12">
        <f t="shared" si="0"/>
        <v>17.50</v>
      </c>
      <c r="K52" s="12">
        <f t="shared" si="1"/>
        <v>1</v>
      </c>
      <c r="L52" s="30">
        <f t="shared" si="2"/>
        <v>0</v>
      </c>
      <c r="M52" s="3">
        <f t="shared" si="3"/>
        <v>0</v>
      </c>
      <c r="N52" s="3">
        <f t="shared" si="4"/>
        <v>0</v>
      </c>
      <c r="O52" s="3">
        <f t="shared" si="5"/>
        <v>0</v>
      </c>
      <c r="P52" s="29">
        <v>0</v>
      </c>
      <c r="Q52" s="10">
        <v>8</v>
      </c>
      <c r="R52" s="32">
        <v>3</v>
      </c>
      <c r="S52" s="26">
        <v>35</v>
      </c>
      <c r="T52" s="29">
        <v>7</v>
      </c>
      <c r="U52" s="32">
        <v>0</v>
      </c>
      <c r="V52" s="32">
        <v>0</v>
      </c>
      <c r="W52" s="32">
        <v>0</v>
      </c>
      <c r="X52" s="34">
        <v>0</v>
      </c>
      <c r="Y52" s="34">
        <v>0</v>
      </c>
      <c r="Z52" s="34">
        <v>0</v>
      </c>
    </row>
    <row r="53" spans="1:26" ht="12.75">
      <c r="A53" s="11">
        <v>5890</v>
      </c>
      <c r="B53" s="20" t="s">
        <v>870</v>
      </c>
      <c r="C53" s="20" t="s">
        <v>5742</v>
      </c>
      <c r="D53" s="20" t="s">
        <v>3742</v>
      </c>
      <c r="E53" s="20" t="s">
        <v>3759</v>
      </c>
      <c r="H53" s="20" t="s">
        <v>5743</v>
      </c>
      <c r="I53" s="20" t="s">
        <v>5744</v>
      </c>
      <c r="J53" s="12">
        <f t="shared" si="0"/>
        <v>17.50</v>
      </c>
      <c r="K53" s="12">
        <f t="shared" si="1"/>
        <v>1</v>
      </c>
      <c r="L53" s="30">
        <f t="shared" si="2"/>
        <v>0</v>
      </c>
      <c r="M53" s="3">
        <f t="shared" si="3"/>
        <v>0</v>
      </c>
      <c r="N53" s="3">
        <f t="shared" si="4"/>
        <v>0</v>
      </c>
      <c r="O53" s="3">
        <f t="shared" si="5"/>
        <v>0</v>
      </c>
      <c r="P53" s="29">
        <v>0</v>
      </c>
      <c r="Q53" s="10">
        <v>8</v>
      </c>
      <c r="R53" s="32">
        <v>3</v>
      </c>
      <c r="S53" s="26">
        <v>35</v>
      </c>
      <c r="T53" s="29">
        <v>7</v>
      </c>
      <c r="U53" s="32">
        <v>0</v>
      </c>
      <c r="V53" s="32">
        <v>0</v>
      </c>
      <c r="W53" s="32">
        <v>0</v>
      </c>
      <c r="X53" s="34">
        <v>0</v>
      </c>
      <c r="Y53" s="34">
        <v>0</v>
      </c>
      <c r="Z53" s="34">
        <v>0</v>
      </c>
    </row>
    <row r="54" spans="1:26" ht="12.75">
      <c r="A54" s="11">
        <v>5890</v>
      </c>
      <c r="B54" s="20" t="s">
        <v>870</v>
      </c>
      <c r="C54" s="20" t="s">
        <v>5742</v>
      </c>
      <c r="D54" s="20" t="s">
        <v>3742</v>
      </c>
      <c r="E54" s="20" t="s">
        <v>3759</v>
      </c>
      <c r="H54" s="20" t="s">
        <v>5745</v>
      </c>
      <c r="I54" s="20" t="s">
        <v>5746</v>
      </c>
      <c r="J54" s="12">
        <f t="shared" si="0"/>
        <v>17.50</v>
      </c>
      <c r="K54" s="12">
        <f t="shared" si="1"/>
        <v>1</v>
      </c>
      <c r="L54" s="30">
        <f t="shared" si="2"/>
        <v>0</v>
      </c>
      <c r="M54" s="3">
        <f t="shared" si="3"/>
        <v>0</v>
      </c>
      <c r="N54" s="3">
        <f t="shared" si="4"/>
        <v>0</v>
      </c>
      <c r="O54" s="3">
        <f t="shared" si="5"/>
        <v>0</v>
      </c>
      <c r="P54" s="29">
        <v>0</v>
      </c>
      <c r="Q54" s="10">
        <v>8</v>
      </c>
      <c r="R54" s="32">
        <v>3</v>
      </c>
      <c r="S54" s="26">
        <v>35</v>
      </c>
      <c r="T54" s="29">
        <v>7</v>
      </c>
      <c r="U54" s="32">
        <v>0</v>
      </c>
      <c r="V54" s="32">
        <v>0</v>
      </c>
      <c r="W54" s="32">
        <v>0</v>
      </c>
      <c r="X54" s="34">
        <v>0</v>
      </c>
      <c r="Y54" s="34">
        <v>0</v>
      </c>
      <c r="Z54" s="34">
        <v>0</v>
      </c>
    </row>
    <row r="55" spans="1:26" ht="12.75">
      <c r="A55" s="11">
        <v>575</v>
      </c>
      <c r="B55" s="20" t="s">
        <v>871</v>
      </c>
      <c r="C55" s="20" t="s">
        <v>1666</v>
      </c>
      <c r="D55" s="20" t="s">
        <v>3743</v>
      </c>
      <c r="E55" s="20" t="s">
        <v>3760</v>
      </c>
      <c r="H55" s="20" t="s">
        <v>2534</v>
      </c>
      <c r="I55" s="20" t="s">
        <v>1678</v>
      </c>
      <c r="J55" s="12">
        <f t="shared" si="0"/>
        <v>19.75</v>
      </c>
      <c r="K55" s="12">
        <f t="shared" si="1"/>
        <v>1.975</v>
      </c>
      <c r="L55" s="30">
        <f t="shared" si="2"/>
        <v>4</v>
      </c>
      <c r="M55" s="3">
        <f t="shared" si="3"/>
        <v>8</v>
      </c>
      <c r="N55" s="3">
        <f t="shared" si="4"/>
        <v>8</v>
      </c>
      <c r="O55" s="3">
        <f t="shared" si="5"/>
        <v>0</v>
      </c>
      <c r="P55" s="29">
        <v>0</v>
      </c>
      <c r="Q55" s="10">
        <v>0</v>
      </c>
      <c r="R55" s="32">
        <v>0</v>
      </c>
      <c r="S55" s="26">
        <v>20</v>
      </c>
      <c r="T55" s="29">
        <v>15</v>
      </c>
      <c r="U55" s="32">
        <v>4</v>
      </c>
      <c r="V55" s="32">
        <v>0</v>
      </c>
      <c r="W55" s="32">
        <v>4</v>
      </c>
      <c r="X55" s="34">
        <v>0</v>
      </c>
      <c r="Y55" s="34">
        <v>0</v>
      </c>
      <c r="Z55" s="34">
        <v>0</v>
      </c>
    </row>
    <row r="56" spans="1:26" ht="12.75">
      <c r="A56" s="11">
        <v>2681</v>
      </c>
      <c r="B56" s="20" t="s">
        <v>872</v>
      </c>
      <c r="D56" s="20" t="s">
        <v>3743</v>
      </c>
      <c r="E56" s="20" t="s">
        <v>3760</v>
      </c>
      <c r="F56" s="48" t="s">
        <v>3863</v>
      </c>
      <c r="G56" s="20" t="s">
        <v>7812</v>
      </c>
      <c r="H56" s="20" t="s">
        <v>2534</v>
      </c>
      <c r="I56" s="20" t="s">
        <v>214</v>
      </c>
      <c r="J56" s="12">
        <f t="shared" si="0"/>
        <v>19.50</v>
      </c>
      <c r="K56" s="12">
        <f t="shared" si="1"/>
        <v>1.95</v>
      </c>
      <c r="L56" s="30">
        <f t="shared" si="2"/>
        <v>4</v>
      </c>
      <c r="M56" s="3">
        <f t="shared" si="3"/>
        <v>8</v>
      </c>
      <c r="N56" s="3">
        <f t="shared" si="4"/>
        <v>8</v>
      </c>
      <c r="O56" s="3">
        <f t="shared" si="5"/>
        <v>0</v>
      </c>
      <c r="P56" s="29">
        <v>0</v>
      </c>
      <c r="Q56" s="10">
        <v>0</v>
      </c>
      <c r="R56" s="32">
        <v>0</v>
      </c>
      <c r="S56" s="26">
        <v>20</v>
      </c>
      <c r="T56" s="29">
        <v>14</v>
      </c>
      <c r="U56" s="32">
        <v>4</v>
      </c>
      <c r="V56" s="32">
        <v>0</v>
      </c>
      <c r="W56" s="32">
        <v>4</v>
      </c>
      <c r="X56" s="34">
        <v>0</v>
      </c>
      <c r="Y56" s="34">
        <v>0</v>
      </c>
      <c r="Z56" s="34">
        <v>0</v>
      </c>
    </row>
    <row r="57" spans="1:26" ht="12.75">
      <c r="A57" s="11">
        <v>12132</v>
      </c>
      <c r="B57" s="20" t="s">
        <v>872</v>
      </c>
      <c r="D57" s="20" t="s">
        <v>3743</v>
      </c>
      <c r="E57" s="20" t="s">
        <v>3760</v>
      </c>
      <c r="H57" s="20" t="s">
        <v>2534</v>
      </c>
      <c r="I57" s="20" t="s">
        <v>1785</v>
      </c>
      <c r="J57" s="12">
        <f t="shared" si="0"/>
        <v>19</v>
      </c>
      <c r="K57" s="12">
        <f t="shared" si="1"/>
        <v>1.90</v>
      </c>
      <c r="L57" s="30">
        <f t="shared" si="2"/>
        <v>4</v>
      </c>
      <c r="M57" s="3">
        <f t="shared" si="3"/>
        <v>8</v>
      </c>
      <c r="N57" s="3">
        <f t="shared" si="4"/>
        <v>8</v>
      </c>
      <c r="O57" s="3">
        <f t="shared" si="5"/>
        <v>0</v>
      </c>
      <c r="P57" s="29">
        <v>0</v>
      </c>
      <c r="Q57" s="10">
        <v>0</v>
      </c>
      <c r="R57" s="32">
        <v>0</v>
      </c>
      <c r="S57" s="26">
        <v>20</v>
      </c>
      <c r="T57" s="29">
        <v>12</v>
      </c>
      <c r="U57" s="32">
        <v>4</v>
      </c>
      <c r="V57" s="32">
        <v>0</v>
      </c>
      <c r="W57" s="32">
        <v>4</v>
      </c>
      <c r="X57" s="34">
        <v>0</v>
      </c>
      <c r="Y57" s="34">
        <v>0</v>
      </c>
      <c r="Z57" s="34">
        <v>0</v>
      </c>
    </row>
    <row r="58" spans="1:26" ht="12.75">
      <c r="A58" s="11">
        <v>3321</v>
      </c>
      <c r="B58" s="20" t="s">
        <v>872</v>
      </c>
      <c r="D58" s="20" t="s">
        <v>3743</v>
      </c>
      <c r="E58" s="20" t="s">
        <v>3760</v>
      </c>
      <c r="F58" s="48" t="s">
        <v>3435</v>
      </c>
      <c r="H58" s="20" t="s">
        <v>2534</v>
      </c>
      <c r="I58" s="20" t="s">
        <v>214</v>
      </c>
      <c r="J58" s="12">
        <f t="shared" si="0"/>
        <v>17.50</v>
      </c>
      <c r="K58" s="12">
        <f t="shared" si="1"/>
        <v>1.75</v>
      </c>
      <c r="L58" s="30">
        <f t="shared" si="2"/>
        <v>4</v>
      </c>
      <c r="M58" s="3">
        <f t="shared" si="3"/>
        <v>8</v>
      </c>
      <c r="N58" s="3">
        <f t="shared" si="4"/>
        <v>8</v>
      </c>
      <c r="O58" s="3">
        <f t="shared" si="5"/>
        <v>0</v>
      </c>
      <c r="P58" s="29">
        <v>0</v>
      </c>
      <c r="Q58" s="10">
        <v>0</v>
      </c>
      <c r="R58" s="32">
        <v>0</v>
      </c>
      <c r="S58" s="26">
        <v>20</v>
      </c>
      <c r="T58" s="29">
        <v>6</v>
      </c>
      <c r="U58" s="32">
        <v>4</v>
      </c>
      <c r="V58" s="32">
        <v>0</v>
      </c>
      <c r="W58" s="32">
        <v>4</v>
      </c>
      <c r="X58" s="34">
        <v>0</v>
      </c>
      <c r="Y58" s="34">
        <v>0</v>
      </c>
      <c r="Z58" s="34">
        <v>0</v>
      </c>
    </row>
    <row r="59" spans="1:26" ht="12.75">
      <c r="A59" s="11">
        <v>178878</v>
      </c>
      <c r="B59" s="20" t="s">
        <v>872</v>
      </c>
      <c r="D59" s="20" t="s">
        <v>3743</v>
      </c>
      <c r="E59" s="20" t="s">
        <v>3760</v>
      </c>
      <c r="F59" s="48" t="s">
        <v>8307</v>
      </c>
      <c r="G59" s="20" t="s">
        <v>7812</v>
      </c>
      <c r="H59" s="20" t="s">
        <v>2534</v>
      </c>
      <c r="I59" s="20" t="s">
        <v>4362</v>
      </c>
      <c r="J59" s="12">
        <f t="shared" si="0"/>
        <v>20</v>
      </c>
      <c r="K59" s="12">
        <f t="shared" si="1"/>
        <v>1.9047619047619047</v>
      </c>
      <c r="L59" s="30">
        <f t="shared" si="2"/>
        <v>4</v>
      </c>
      <c r="M59" s="3">
        <f t="shared" si="3"/>
        <v>8</v>
      </c>
      <c r="N59" s="3">
        <f t="shared" si="4"/>
        <v>8</v>
      </c>
      <c r="O59" s="3">
        <f t="shared" si="5"/>
        <v>0</v>
      </c>
      <c r="P59" s="29">
        <v>0</v>
      </c>
      <c r="Q59" s="10">
        <v>0</v>
      </c>
      <c r="R59" s="32">
        <v>0</v>
      </c>
      <c r="S59" s="26">
        <v>21</v>
      </c>
      <c r="T59" s="29">
        <v>16</v>
      </c>
      <c r="U59" s="32">
        <v>4</v>
      </c>
      <c r="V59" s="32">
        <v>0</v>
      </c>
      <c r="W59" s="32">
        <v>4</v>
      </c>
      <c r="X59" s="34">
        <v>0</v>
      </c>
      <c r="Y59" s="34">
        <v>0</v>
      </c>
      <c r="Z59" s="34">
        <v>0</v>
      </c>
    </row>
    <row r="60" spans="1:26" ht="12.75">
      <c r="A60" s="11">
        <v>31639</v>
      </c>
      <c r="B60" s="20" t="s">
        <v>872</v>
      </c>
      <c r="D60" s="20" t="s">
        <v>3743</v>
      </c>
      <c r="E60" s="20" t="s">
        <v>3760</v>
      </c>
      <c r="H60" s="20" t="s">
        <v>2534</v>
      </c>
      <c r="I60" s="20" t="s">
        <v>214</v>
      </c>
      <c r="J60" s="12">
        <f t="shared" si="0"/>
        <v>17.50</v>
      </c>
      <c r="K60" s="12">
        <f t="shared" si="1"/>
        <v>1.40</v>
      </c>
      <c r="L60" s="30">
        <f t="shared" si="2"/>
        <v>4</v>
      </c>
      <c r="M60" s="3">
        <f t="shared" si="3"/>
        <v>8</v>
      </c>
      <c r="N60" s="3">
        <f t="shared" si="4"/>
        <v>8</v>
      </c>
      <c r="O60" s="3">
        <f t="shared" si="5"/>
        <v>0</v>
      </c>
      <c r="P60" s="29">
        <v>0</v>
      </c>
      <c r="Q60" s="10">
        <v>0</v>
      </c>
      <c r="R60" s="32">
        <v>0</v>
      </c>
      <c r="S60" s="26">
        <v>25</v>
      </c>
      <c r="T60" s="29">
        <v>6</v>
      </c>
      <c r="U60" s="32">
        <v>4</v>
      </c>
      <c r="V60" s="32">
        <v>0</v>
      </c>
      <c r="W60" s="32">
        <v>4</v>
      </c>
      <c r="X60" s="34">
        <v>0</v>
      </c>
      <c r="Y60" s="34">
        <v>0</v>
      </c>
      <c r="Z60" s="34">
        <v>0</v>
      </c>
    </row>
    <row r="61" spans="1:26" ht="12.75">
      <c r="A61" s="11">
        <v>190900</v>
      </c>
      <c r="B61" s="20" t="s">
        <v>872</v>
      </c>
      <c r="D61" s="20" t="s">
        <v>3743</v>
      </c>
      <c r="E61" s="20" t="s">
        <v>3760</v>
      </c>
      <c r="F61" s="48" t="s">
        <v>8225</v>
      </c>
      <c r="G61" s="20" t="s">
        <v>7812</v>
      </c>
      <c r="H61" s="20" t="s">
        <v>2534</v>
      </c>
      <c r="I61" s="20" t="s">
        <v>4362</v>
      </c>
      <c r="J61" s="12">
        <f t="shared" si="0"/>
        <v>20</v>
      </c>
      <c r="K61" s="12">
        <f t="shared" si="1"/>
        <v>1.3333333333333333</v>
      </c>
      <c r="L61" s="30">
        <f t="shared" si="2"/>
        <v>4</v>
      </c>
      <c r="M61" s="3">
        <f t="shared" si="3"/>
        <v>8</v>
      </c>
      <c r="N61" s="3">
        <f t="shared" si="4"/>
        <v>8</v>
      </c>
      <c r="O61" s="3">
        <f t="shared" si="5"/>
        <v>0</v>
      </c>
      <c r="P61" s="29">
        <v>0</v>
      </c>
      <c r="Q61" s="10">
        <v>0</v>
      </c>
      <c r="R61" s="32">
        <v>0</v>
      </c>
      <c r="S61" s="26">
        <v>30</v>
      </c>
      <c r="T61" s="29">
        <v>16</v>
      </c>
      <c r="U61" s="32">
        <v>4</v>
      </c>
      <c r="V61" s="32">
        <v>0</v>
      </c>
      <c r="W61" s="32">
        <v>4</v>
      </c>
      <c r="X61" s="34">
        <v>0</v>
      </c>
      <c r="Y61" s="34">
        <v>0</v>
      </c>
      <c r="Z61" s="34">
        <v>0</v>
      </c>
    </row>
    <row r="62" spans="1:26" ht="12.75">
      <c r="A62" s="11">
        <v>1270</v>
      </c>
      <c r="B62" s="20" t="s">
        <v>872</v>
      </c>
      <c r="D62" s="20" t="s">
        <v>3743</v>
      </c>
      <c r="E62" s="20" t="s">
        <v>3760</v>
      </c>
      <c r="F62" s="48" t="s">
        <v>8293</v>
      </c>
      <c r="H62" s="20" t="s">
        <v>2534</v>
      </c>
      <c r="I62" s="20" t="s">
        <v>1545</v>
      </c>
      <c r="J62" s="12">
        <f t="shared" si="0"/>
        <v>15.50</v>
      </c>
      <c r="K62" s="12">
        <f t="shared" si="1"/>
        <v>1.7222222222222223</v>
      </c>
      <c r="L62" s="30">
        <f t="shared" si="2"/>
        <v>3</v>
      </c>
      <c r="M62" s="3">
        <f t="shared" si="3"/>
        <v>6</v>
      </c>
      <c r="N62" s="3">
        <f t="shared" si="4"/>
        <v>6</v>
      </c>
      <c r="O62" s="3">
        <f t="shared" si="5"/>
        <v>0</v>
      </c>
      <c r="P62" s="29">
        <v>0</v>
      </c>
      <c r="Q62" s="10">
        <v>0</v>
      </c>
      <c r="R62" s="32">
        <v>0</v>
      </c>
      <c r="S62" s="26">
        <v>18</v>
      </c>
      <c r="T62" s="29">
        <v>14</v>
      </c>
      <c r="U62" s="32">
        <v>3</v>
      </c>
      <c r="V62" s="32">
        <v>0</v>
      </c>
      <c r="W62" s="32">
        <v>3</v>
      </c>
      <c r="X62" s="34">
        <v>0</v>
      </c>
      <c r="Y62" s="34">
        <v>0</v>
      </c>
      <c r="Z62" s="34">
        <v>0</v>
      </c>
    </row>
    <row r="63" spans="1:26" ht="12.75">
      <c r="A63" s="11">
        <v>900</v>
      </c>
      <c r="B63" s="20" t="s">
        <v>868</v>
      </c>
      <c r="C63" s="20" t="s">
        <v>7659</v>
      </c>
      <c r="D63" s="20" t="s">
        <v>3743</v>
      </c>
      <c r="E63" s="20" t="s">
        <v>3760</v>
      </c>
      <c r="H63" s="20" t="s">
        <v>2535</v>
      </c>
      <c r="I63" s="20" t="s">
        <v>6532</v>
      </c>
      <c r="J63" s="12">
        <f t="shared" si="0"/>
        <v>14</v>
      </c>
      <c r="K63" s="12">
        <f t="shared" si="1"/>
        <v>1.40</v>
      </c>
      <c r="L63" s="30">
        <f t="shared" si="2"/>
        <v>3</v>
      </c>
      <c r="M63" s="3">
        <f t="shared" si="3"/>
        <v>6</v>
      </c>
      <c r="N63" s="3">
        <f t="shared" si="4"/>
        <v>6</v>
      </c>
      <c r="O63" s="3">
        <f t="shared" si="5"/>
        <v>0</v>
      </c>
      <c r="P63" s="29">
        <v>0</v>
      </c>
      <c r="Q63" s="10">
        <v>0</v>
      </c>
      <c r="R63" s="32">
        <v>0</v>
      </c>
      <c r="S63" s="26">
        <v>20</v>
      </c>
      <c r="T63" s="29">
        <v>8</v>
      </c>
      <c r="U63" s="32">
        <v>0</v>
      </c>
      <c r="V63" s="32">
        <v>3</v>
      </c>
      <c r="W63" s="32">
        <v>3</v>
      </c>
      <c r="X63" s="34">
        <v>0</v>
      </c>
      <c r="Y63" s="34">
        <v>0</v>
      </c>
      <c r="Z63" s="34">
        <v>0</v>
      </c>
    </row>
    <row r="64" spans="1:26" ht="12.75">
      <c r="A64" s="11">
        <v>31250</v>
      </c>
      <c r="B64" s="20" t="s">
        <v>870</v>
      </c>
      <c r="C64" s="20" t="s">
        <v>2009</v>
      </c>
      <c r="D64" s="20" t="s">
        <v>3743</v>
      </c>
      <c r="E64" s="20" t="s">
        <v>3760</v>
      </c>
      <c r="H64" s="20" t="s">
        <v>2534</v>
      </c>
      <c r="I64" s="20" t="s">
        <v>2023</v>
      </c>
      <c r="J64" s="12">
        <f t="shared" si="0"/>
        <v>14</v>
      </c>
      <c r="K64" s="12">
        <f t="shared" si="1"/>
        <v>1.40</v>
      </c>
      <c r="L64" s="30">
        <f t="shared" si="2"/>
        <v>3</v>
      </c>
      <c r="M64" s="3">
        <f t="shared" si="3"/>
        <v>6</v>
      </c>
      <c r="N64" s="3">
        <f t="shared" si="4"/>
        <v>6</v>
      </c>
      <c r="O64" s="3">
        <f t="shared" si="5"/>
        <v>0</v>
      </c>
      <c r="P64" s="29">
        <v>0</v>
      </c>
      <c r="Q64" s="10">
        <v>0</v>
      </c>
      <c r="R64" s="32">
        <v>0</v>
      </c>
      <c r="S64" s="26">
        <v>20</v>
      </c>
      <c r="T64" s="29">
        <v>8</v>
      </c>
      <c r="U64" s="32">
        <v>0</v>
      </c>
      <c r="V64" s="32">
        <v>3</v>
      </c>
      <c r="W64" s="32">
        <v>3</v>
      </c>
      <c r="X64" s="34">
        <v>0</v>
      </c>
      <c r="Y64" s="34">
        <v>0</v>
      </c>
      <c r="Z64" s="34">
        <v>0</v>
      </c>
    </row>
    <row r="65" spans="1:26" ht="12.75">
      <c r="A65" s="11">
        <v>31250</v>
      </c>
      <c r="B65" s="20" t="s">
        <v>870</v>
      </c>
      <c r="C65" s="20" t="s">
        <v>2009</v>
      </c>
      <c r="D65" s="20" t="s">
        <v>3743</v>
      </c>
      <c r="E65" s="20" t="s">
        <v>3760</v>
      </c>
      <c r="H65" s="20" t="s">
        <v>2534</v>
      </c>
      <c r="I65" s="20" t="s">
        <v>449</v>
      </c>
      <c r="J65" s="12">
        <f t="shared" si="0"/>
        <v>14</v>
      </c>
      <c r="K65" s="12">
        <f t="shared" si="1"/>
        <v>1.40</v>
      </c>
      <c r="L65" s="30">
        <f t="shared" si="2"/>
        <v>3</v>
      </c>
      <c r="M65" s="3">
        <f t="shared" si="3"/>
        <v>6</v>
      </c>
      <c r="N65" s="3">
        <f t="shared" si="4"/>
        <v>6</v>
      </c>
      <c r="O65" s="3">
        <f t="shared" si="5"/>
        <v>0</v>
      </c>
      <c r="P65" s="29">
        <v>0</v>
      </c>
      <c r="Q65" s="10">
        <v>0</v>
      </c>
      <c r="R65" s="32">
        <v>0</v>
      </c>
      <c r="S65" s="26">
        <v>20</v>
      </c>
      <c r="T65" s="29">
        <v>8</v>
      </c>
      <c r="U65" s="32">
        <v>0</v>
      </c>
      <c r="V65" s="32">
        <v>3</v>
      </c>
      <c r="W65" s="32">
        <v>3</v>
      </c>
      <c r="X65" s="34">
        <v>0</v>
      </c>
      <c r="Y65" s="34">
        <v>0</v>
      </c>
      <c r="Z65" s="34">
        <v>0</v>
      </c>
    </row>
    <row r="66" spans="1:26" ht="12.75">
      <c r="A66" s="11">
        <v>62500</v>
      </c>
      <c r="B66" s="20" t="s">
        <v>870</v>
      </c>
      <c r="C66" s="20" t="s">
        <v>2009</v>
      </c>
      <c r="D66" s="20" t="s">
        <v>3743</v>
      </c>
      <c r="E66" s="20" t="s">
        <v>3760</v>
      </c>
      <c r="H66" s="20" t="s">
        <v>2534</v>
      </c>
      <c r="I66" s="20" t="s">
        <v>568</v>
      </c>
      <c r="J66" s="12">
        <f t="shared" si="0"/>
        <v>14</v>
      </c>
      <c r="K66" s="12">
        <f t="shared" si="1"/>
        <v>1.40</v>
      </c>
      <c r="L66" s="30">
        <f t="shared" si="2"/>
        <v>3</v>
      </c>
      <c r="M66" s="3">
        <f t="shared" si="3"/>
        <v>6</v>
      </c>
      <c r="N66" s="3">
        <f t="shared" si="4"/>
        <v>6</v>
      </c>
      <c r="O66" s="3">
        <f t="shared" si="5"/>
        <v>0</v>
      </c>
      <c r="P66" s="29">
        <v>0</v>
      </c>
      <c r="Q66" s="10">
        <v>0</v>
      </c>
      <c r="R66" s="32">
        <v>0</v>
      </c>
      <c r="S66" s="26">
        <v>20</v>
      </c>
      <c r="T66" s="29">
        <v>8</v>
      </c>
      <c r="U66" s="32">
        <v>0</v>
      </c>
      <c r="V66" s="32">
        <v>3</v>
      </c>
      <c r="W66" s="32">
        <v>3</v>
      </c>
      <c r="X66" s="34">
        <v>0</v>
      </c>
      <c r="Y66" s="34">
        <v>0</v>
      </c>
      <c r="Z66" s="34">
        <v>0</v>
      </c>
    </row>
    <row r="67" spans="1:26" ht="12.75">
      <c r="A67" s="11">
        <v>31250</v>
      </c>
      <c r="B67" s="20" t="s">
        <v>870</v>
      </c>
      <c r="C67" s="20" t="s">
        <v>2009</v>
      </c>
      <c r="D67" s="20" t="s">
        <v>3743</v>
      </c>
      <c r="E67" s="20" t="s">
        <v>3760</v>
      </c>
      <c r="H67" s="20" t="s">
        <v>2534</v>
      </c>
      <c r="I67" s="20" t="s">
        <v>2028</v>
      </c>
      <c r="J67" s="12">
        <f t="shared" si="6" ref="J67:J130">2*N67+2*O67+P67+1.5*Q67+1.25*R67+0.25*T67</f>
        <v>14</v>
      </c>
      <c r="K67" s="12">
        <f t="shared" si="7" ref="K67:K130">J67/(S67*0.5)</f>
        <v>1.40</v>
      </c>
      <c r="L67" s="30">
        <f t="shared" si="8" ref="L67:L130">MAX(U67:Z67)</f>
        <v>3</v>
      </c>
      <c r="M67" s="3">
        <f t="shared" si="9" ref="M67:M130">SUM(U67:Z67)</f>
        <v>6</v>
      </c>
      <c r="N67" s="3">
        <f t="shared" si="10" ref="N67:N130">SUM(U67:W67)</f>
        <v>6</v>
      </c>
      <c r="O67" s="3">
        <f t="shared" si="11" ref="O67:O130">SUM(X67:Z67)</f>
        <v>0</v>
      </c>
      <c r="P67" s="29">
        <v>0</v>
      </c>
      <c r="Q67" s="10">
        <v>0</v>
      </c>
      <c r="R67" s="32">
        <v>0</v>
      </c>
      <c r="S67" s="26">
        <v>20</v>
      </c>
      <c r="T67" s="29">
        <v>8</v>
      </c>
      <c r="U67" s="32">
        <v>0</v>
      </c>
      <c r="V67" s="32">
        <v>3</v>
      </c>
      <c r="W67" s="32">
        <v>3</v>
      </c>
      <c r="X67" s="34">
        <v>0</v>
      </c>
      <c r="Y67" s="34">
        <v>0</v>
      </c>
      <c r="Z67" s="34">
        <v>0</v>
      </c>
    </row>
    <row r="68" spans="1:26" ht="12.75">
      <c r="A68" s="11">
        <v>1250</v>
      </c>
      <c r="B68" s="20" t="s">
        <v>871</v>
      </c>
      <c r="C68" s="20" t="s">
        <v>633</v>
      </c>
      <c r="D68" s="20" t="s">
        <v>3743</v>
      </c>
      <c r="E68" s="20" t="s">
        <v>3760</v>
      </c>
      <c r="H68" s="20" t="s">
        <v>2534</v>
      </c>
      <c r="I68" s="20" t="s">
        <v>615</v>
      </c>
      <c r="J68" s="12">
        <f t="shared" si="6"/>
        <v>14</v>
      </c>
      <c r="K68" s="12">
        <f t="shared" si="7"/>
        <v>1.40</v>
      </c>
      <c r="L68" s="30">
        <f t="shared" si="8"/>
        <v>3</v>
      </c>
      <c r="M68" s="3">
        <f t="shared" si="9"/>
        <v>6</v>
      </c>
      <c r="N68" s="3">
        <f t="shared" si="10"/>
        <v>6</v>
      </c>
      <c r="O68" s="3">
        <f t="shared" si="11"/>
        <v>0</v>
      </c>
      <c r="P68" s="29">
        <v>0</v>
      </c>
      <c r="Q68" s="10">
        <v>0</v>
      </c>
      <c r="R68" s="32">
        <v>0</v>
      </c>
      <c r="S68" s="26">
        <v>20</v>
      </c>
      <c r="T68" s="29">
        <v>8</v>
      </c>
      <c r="U68" s="32">
        <v>0</v>
      </c>
      <c r="V68" s="32">
        <v>3</v>
      </c>
      <c r="W68" s="32">
        <v>3</v>
      </c>
      <c r="X68" s="34">
        <v>0</v>
      </c>
      <c r="Y68" s="34">
        <v>0</v>
      </c>
      <c r="Z68" s="34">
        <v>0</v>
      </c>
    </row>
    <row r="69" spans="1:26" ht="12.75">
      <c r="A69" s="11">
        <v>1</v>
      </c>
      <c r="B69" s="20" t="s">
        <v>877</v>
      </c>
      <c r="C69" s="20" t="s">
        <v>2236</v>
      </c>
      <c r="D69" s="20" t="s">
        <v>3743</v>
      </c>
      <c r="E69" s="20" t="s">
        <v>3760</v>
      </c>
      <c r="H69" s="20" t="s">
        <v>2534</v>
      </c>
      <c r="I69" s="20" t="s">
        <v>4269</v>
      </c>
      <c r="J69" s="12">
        <f t="shared" si="6"/>
        <v>14</v>
      </c>
      <c r="K69" s="12">
        <f t="shared" si="7"/>
        <v>1.40</v>
      </c>
      <c r="L69" s="30">
        <f t="shared" si="8"/>
        <v>3</v>
      </c>
      <c r="M69" s="3">
        <f t="shared" si="9"/>
        <v>6</v>
      </c>
      <c r="N69" s="3">
        <f t="shared" si="10"/>
        <v>6</v>
      </c>
      <c r="O69" s="3">
        <f t="shared" si="11"/>
        <v>0</v>
      </c>
      <c r="P69" s="29">
        <v>0</v>
      </c>
      <c r="Q69" s="10">
        <v>0</v>
      </c>
      <c r="R69" s="32">
        <v>0</v>
      </c>
      <c r="S69" s="26">
        <v>20</v>
      </c>
      <c r="T69" s="29">
        <v>8</v>
      </c>
      <c r="U69" s="32">
        <v>0</v>
      </c>
      <c r="V69" s="32">
        <v>3</v>
      </c>
      <c r="W69" s="32">
        <v>3</v>
      </c>
      <c r="X69" s="34">
        <v>0</v>
      </c>
      <c r="Y69" s="34">
        <v>0</v>
      </c>
      <c r="Z69" s="34">
        <v>0</v>
      </c>
    </row>
    <row r="70" spans="1:26" ht="12.75">
      <c r="A70" s="11">
        <v>3811</v>
      </c>
      <c r="B70" s="20" t="s">
        <v>870</v>
      </c>
      <c r="C70" s="20" t="s">
        <v>5742</v>
      </c>
      <c r="D70" s="20" t="s">
        <v>3743</v>
      </c>
      <c r="E70" s="20" t="s">
        <v>3760</v>
      </c>
      <c r="H70" s="20" t="s">
        <v>2653</v>
      </c>
      <c r="I70" s="20" t="s">
        <v>5748</v>
      </c>
      <c r="J70" s="12">
        <f t="shared" si="6"/>
        <v>13.75</v>
      </c>
      <c r="K70" s="12">
        <f t="shared" si="7"/>
        <v>1.375</v>
      </c>
      <c r="L70" s="30">
        <f t="shared" si="8"/>
        <v>3</v>
      </c>
      <c r="M70" s="3">
        <f t="shared" si="9"/>
        <v>6</v>
      </c>
      <c r="N70" s="3">
        <f t="shared" si="10"/>
        <v>6</v>
      </c>
      <c r="O70" s="3">
        <f t="shared" si="11"/>
        <v>0</v>
      </c>
      <c r="P70" s="29">
        <v>0</v>
      </c>
      <c r="Q70" s="10">
        <v>0</v>
      </c>
      <c r="R70" s="32">
        <v>0</v>
      </c>
      <c r="S70" s="26">
        <v>20</v>
      </c>
      <c r="T70" s="29">
        <v>7</v>
      </c>
      <c r="U70" s="32">
        <v>0</v>
      </c>
      <c r="V70" s="32">
        <v>3</v>
      </c>
      <c r="W70" s="32">
        <v>3</v>
      </c>
      <c r="X70" s="34">
        <v>0</v>
      </c>
      <c r="Y70" s="34">
        <v>0</v>
      </c>
      <c r="Z70" s="34">
        <v>0</v>
      </c>
    </row>
    <row r="71" spans="1:26" ht="12.75">
      <c r="A71" s="11">
        <v>4504</v>
      </c>
      <c r="B71" s="20" t="s">
        <v>870</v>
      </c>
      <c r="C71" s="20" t="s">
        <v>625</v>
      </c>
      <c r="D71" s="20" t="s">
        <v>3743</v>
      </c>
      <c r="E71" s="20" t="s">
        <v>3760</v>
      </c>
      <c r="H71" s="20" t="s">
        <v>2653</v>
      </c>
      <c r="I71" s="20" t="s">
        <v>2657</v>
      </c>
      <c r="J71" s="12">
        <f t="shared" si="6"/>
        <v>13.75</v>
      </c>
      <c r="K71" s="12">
        <f t="shared" si="7"/>
        <v>1.375</v>
      </c>
      <c r="L71" s="30">
        <f t="shared" si="8"/>
        <v>3</v>
      </c>
      <c r="M71" s="3">
        <f t="shared" si="9"/>
        <v>6</v>
      </c>
      <c r="N71" s="3">
        <f t="shared" si="10"/>
        <v>6</v>
      </c>
      <c r="O71" s="3">
        <f t="shared" si="11"/>
        <v>0</v>
      </c>
      <c r="P71" s="29">
        <v>0</v>
      </c>
      <c r="Q71" s="10">
        <v>0</v>
      </c>
      <c r="R71" s="32">
        <v>0</v>
      </c>
      <c r="S71" s="26">
        <v>20</v>
      </c>
      <c r="T71" s="29">
        <v>7</v>
      </c>
      <c r="U71" s="32">
        <v>0</v>
      </c>
      <c r="V71" s="32">
        <v>3</v>
      </c>
      <c r="W71" s="32">
        <v>3</v>
      </c>
      <c r="X71" s="34">
        <v>0</v>
      </c>
      <c r="Y71" s="34">
        <v>0</v>
      </c>
      <c r="Z71" s="34">
        <v>0</v>
      </c>
    </row>
    <row r="72" spans="1:26" ht="12.75">
      <c r="A72" s="11">
        <v>3811</v>
      </c>
      <c r="B72" s="20" t="s">
        <v>870</v>
      </c>
      <c r="C72" s="20" t="s">
        <v>625</v>
      </c>
      <c r="D72" s="20" t="s">
        <v>3743</v>
      </c>
      <c r="E72" s="20" t="s">
        <v>3760</v>
      </c>
      <c r="H72" s="20" t="s">
        <v>2653</v>
      </c>
      <c r="I72" s="20" t="s">
        <v>2656</v>
      </c>
      <c r="J72" s="12">
        <f t="shared" si="6"/>
        <v>13.75</v>
      </c>
      <c r="K72" s="12">
        <f t="shared" si="7"/>
        <v>1.375</v>
      </c>
      <c r="L72" s="30">
        <f t="shared" si="8"/>
        <v>3</v>
      </c>
      <c r="M72" s="3">
        <f t="shared" si="9"/>
        <v>6</v>
      </c>
      <c r="N72" s="3">
        <f t="shared" si="10"/>
        <v>6</v>
      </c>
      <c r="O72" s="3">
        <f t="shared" si="11"/>
        <v>0</v>
      </c>
      <c r="P72" s="29">
        <v>0</v>
      </c>
      <c r="Q72" s="10">
        <v>0</v>
      </c>
      <c r="R72" s="32">
        <v>0</v>
      </c>
      <c r="S72" s="26">
        <v>20</v>
      </c>
      <c r="T72" s="29">
        <v>7</v>
      </c>
      <c r="U72" s="32">
        <v>0</v>
      </c>
      <c r="V72" s="32">
        <v>3</v>
      </c>
      <c r="W72" s="32">
        <v>3</v>
      </c>
      <c r="X72" s="34">
        <v>0</v>
      </c>
      <c r="Y72" s="34">
        <v>0</v>
      </c>
      <c r="Z72" s="34">
        <v>0</v>
      </c>
    </row>
    <row r="73" spans="1:26" ht="12.75">
      <c r="A73" s="11">
        <v>4157</v>
      </c>
      <c r="B73" s="20" t="s">
        <v>870</v>
      </c>
      <c r="C73" s="20" t="s">
        <v>625</v>
      </c>
      <c r="D73" s="20" t="s">
        <v>3743</v>
      </c>
      <c r="E73" s="20" t="s">
        <v>3760</v>
      </c>
      <c r="H73" s="20" t="s">
        <v>2653</v>
      </c>
      <c r="I73" s="20" t="s">
        <v>2655</v>
      </c>
      <c r="J73" s="12">
        <f t="shared" si="6"/>
        <v>13.75</v>
      </c>
      <c r="K73" s="12">
        <f t="shared" si="7"/>
        <v>1.375</v>
      </c>
      <c r="L73" s="30">
        <f t="shared" si="8"/>
        <v>3</v>
      </c>
      <c r="M73" s="3">
        <f t="shared" si="9"/>
        <v>6</v>
      </c>
      <c r="N73" s="3">
        <f t="shared" si="10"/>
        <v>6</v>
      </c>
      <c r="O73" s="3">
        <f t="shared" si="11"/>
        <v>0</v>
      </c>
      <c r="P73" s="29">
        <v>0</v>
      </c>
      <c r="Q73" s="10">
        <v>0</v>
      </c>
      <c r="R73" s="32">
        <v>0</v>
      </c>
      <c r="S73" s="26">
        <v>20</v>
      </c>
      <c r="T73" s="29">
        <v>7</v>
      </c>
      <c r="U73" s="32">
        <v>0</v>
      </c>
      <c r="V73" s="32">
        <v>3</v>
      </c>
      <c r="W73" s="32">
        <v>3</v>
      </c>
      <c r="X73" s="34">
        <v>0</v>
      </c>
      <c r="Y73" s="34">
        <v>0</v>
      </c>
      <c r="Z73" s="34">
        <v>0</v>
      </c>
    </row>
    <row r="74" spans="1:26" ht="12.75">
      <c r="A74" s="11">
        <v>4850</v>
      </c>
      <c r="B74" s="20" t="s">
        <v>870</v>
      </c>
      <c r="C74" s="20" t="s">
        <v>625</v>
      </c>
      <c r="D74" s="20" t="s">
        <v>3743</v>
      </c>
      <c r="E74" s="20" t="s">
        <v>3760</v>
      </c>
      <c r="H74" s="20" t="s">
        <v>2653</v>
      </c>
      <c r="I74" s="20" t="s">
        <v>2654</v>
      </c>
      <c r="J74" s="12">
        <f t="shared" si="6"/>
        <v>13.75</v>
      </c>
      <c r="K74" s="12">
        <f t="shared" si="7"/>
        <v>1.375</v>
      </c>
      <c r="L74" s="30">
        <f t="shared" si="8"/>
        <v>3</v>
      </c>
      <c r="M74" s="3">
        <f t="shared" si="9"/>
        <v>6</v>
      </c>
      <c r="N74" s="3">
        <f t="shared" si="10"/>
        <v>6</v>
      </c>
      <c r="O74" s="3">
        <f t="shared" si="11"/>
        <v>0</v>
      </c>
      <c r="P74" s="29">
        <v>0</v>
      </c>
      <c r="Q74" s="10">
        <v>0</v>
      </c>
      <c r="R74" s="32">
        <v>0</v>
      </c>
      <c r="S74" s="26">
        <v>20</v>
      </c>
      <c r="T74" s="29">
        <v>7</v>
      </c>
      <c r="U74" s="32">
        <v>0</v>
      </c>
      <c r="V74" s="32">
        <v>3</v>
      </c>
      <c r="W74" s="32">
        <v>3</v>
      </c>
      <c r="X74" s="34">
        <v>0</v>
      </c>
      <c r="Y74" s="34">
        <v>0</v>
      </c>
      <c r="Z74" s="34">
        <v>0</v>
      </c>
    </row>
    <row r="75" spans="1:26" ht="12.75">
      <c r="A75" s="11">
        <v>4157</v>
      </c>
      <c r="B75" s="20" t="s">
        <v>870</v>
      </c>
      <c r="C75" s="20" t="s">
        <v>5742</v>
      </c>
      <c r="D75" s="20" t="s">
        <v>3743</v>
      </c>
      <c r="E75" s="20" t="s">
        <v>3760</v>
      </c>
      <c r="H75" s="20" t="s">
        <v>2653</v>
      </c>
      <c r="I75" s="20" t="s">
        <v>5749</v>
      </c>
      <c r="J75" s="12">
        <f t="shared" si="6"/>
        <v>13.75</v>
      </c>
      <c r="K75" s="12">
        <f t="shared" si="7"/>
        <v>1.375</v>
      </c>
      <c r="L75" s="30">
        <f t="shared" si="8"/>
        <v>3</v>
      </c>
      <c r="M75" s="3">
        <f t="shared" si="9"/>
        <v>6</v>
      </c>
      <c r="N75" s="3">
        <f t="shared" si="10"/>
        <v>6</v>
      </c>
      <c r="O75" s="3">
        <f t="shared" si="11"/>
        <v>0</v>
      </c>
      <c r="P75" s="29">
        <v>0</v>
      </c>
      <c r="Q75" s="10">
        <v>0</v>
      </c>
      <c r="R75" s="32">
        <v>0</v>
      </c>
      <c r="S75" s="26">
        <v>20</v>
      </c>
      <c r="T75" s="29">
        <v>7</v>
      </c>
      <c r="U75" s="32">
        <v>0</v>
      </c>
      <c r="V75" s="32">
        <v>3</v>
      </c>
      <c r="W75" s="32">
        <v>3</v>
      </c>
      <c r="X75" s="34">
        <v>0</v>
      </c>
      <c r="Y75" s="34">
        <v>0</v>
      </c>
      <c r="Z75" s="34">
        <v>0</v>
      </c>
    </row>
    <row r="76" spans="1:26" ht="12.75">
      <c r="A76" s="11">
        <v>4504</v>
      </c>
      <c r="B76" s="20" t="s">
        <v>870</v>
      </c>
      <c r="C76" s="20" t="s">
        <v>5742</v>
      </c>
      <c r="D76" s="20" t="s">
        <v>3743</v>
      </c>
      <c r="E76" s="20" t="s">
        <v>3760</v>
      </c>
      <c r="H76" s="20" t="s">
        <v>2653</v>
      </c>
      <c r="I76" s="20" t="s">
        <v>5747</v>
      </c>
      <c r="J76" s="12">
        <f t="shared" si="6"/>
        <v>13.75</v>
      </c>
      <c r="K76" s="12">
        <f t="shared" si="7"/>
        <v>1.375</v>
      </c>
      <c r="L76" s="30">
        <f t="shared" si="8"/>
        <v>3</v>
      </c>
      <c r="M76" s="3">
        <f t="shared" si="9"/>
        <v>6</v>
      </c>
      <c r="N76" s="3">
        <f t="shared" si="10"/>
        <v>6</v>
      </c>
      <c r="O76" s="3">
        <f t="shared" si="11"/>
        <v>0</v>
      </c>
      <c r="P76" s="29">
        <v>0</v>
      </c>
      <c r="Q76" s="10">
        <v>0</v>
      </c>
      <c r="R76" s="32">
        <v>0</v>
      </c>
      <c r="S76" s="26">
        <v>20</v>
      </c>
      <c r="T76" s="29">
        <v>7</v>
      </c>
      <c r="U76" s="32">
        <v>0</v>
      </c>
      <c r="V76" s="32">
        <v>3</v>
      </c>
      <c r="W76" s="32">
        <v>3</v>
      </c>
      <c r="X76" s="34">
        <v>0</v>
      </c>
      <c r="Y76" s="34">
        <v>0</v>
      </c>
      <c r="Z76" s="34">
        <v>0</v>
      </c>
    </row>
    <row r="77" spans="1:26" ht="12.75">
      <c r="A77" s="11">
        <v>4850</v>
      </c>
      <c r="B77" s="20" t="s">
        <v>870</v>
      </c>
      <c r="C77" s="20" t="s">
        <v>5742</v>
      </c>
      <c r="D77" s="20" t="s">
        <v>3743</v>
      </c>
      <c r="E77" s="20" t="s">
        <v>3760</v>
      </c>
      <c r="H77" s="20" t="s">
        <v>2653</v>
      </c>
      <c r="I77" s="20" t="s">
        <v>5750</v>
      </c>
      <c r="J77" s="12">
        <f t="shared" si="6"/>
        <v>13.75</v>
      </c>
      <c r="K77" s="12">
        <f t="shared" si="7"/>
        <v>1.375</v>
      </c>
      <c r="L77" s="30">
        <f t="shared" si="8"/>
        <v>3</v>
      </c>
      <c r="M77" s="3">
        <f t="shared" si="9"/>
        <v>6</v>
      </c>
      <c r="N77" s="3">
        <f t="shared" si="10"/>
        <v>6</v>
      </c>
      <c r="O77" s="3">
        <f t="shared" si="11"/>
        <v>0</v>
      </c>
      <c r="P77" s="29">
        <v>0</v>
      </c>
      <c r="Q77" s="10">
        <v>0</v>
      </c>
      <c r="R77" s="32">
        <v>0</v>
      </c>
      <c r="S77" s="26">
        <v>20</v>
      </c>
      <c r="T77" s="29">
        <v>7</v>
      </c>
      <c r="U77" s="32">
        <v>0</v>
      </c>
      <c r="V77" s="32">
        <v>3</v>
      </c>
      <c r="W77" s="32">
        <v>3</v>
      </c>
      <c r="X77" s="34">
        <v>0</v>
      </c>
      <c r="Y77" s="34">
        <v>0</v>
      </c>
      <c r="Z77" s="34">
        <v>0</v>
      </c>
    </row>
    <row r="78" spans="1:26" ht="12.75">
      <c r="A78" s="11">
        <v>10000</v>
      </c>
      <c r="B78" s="20" t="s">
        <v>870</v>
      </c>
      <c r="C78" s="20" t="s">
        <v>1965</v>
      </c>
      <c r="D78" s="20" t="s">
        <v>3744</v>
      </c>
      <c r="E78" s="20" t="s">
        <v>3761</v>
      </c>
      <c r="H78" s="20" t="s">
        <v>2537</v>
      </c>
      <c r="I78" s="20" t="s">
        <v>1971</v>
      </c>
      <c r="J78" s="12">
        <f t="shared" si="6"/>
        <v>16</v>
      </c>
      <c r="K78" s="12">
        <f t="shared" si="7"/>
        <v>2.1333333333333333</v>
      </c>
      <c r="L78" s="30">
        <f t="shared" si="8"/>
        <v>7</v>
      </c>
      <c r="M78" s="3">
        <f t="shared" si="9"/>
        <v>7</v>
      </c>
      <c r="N78" s="3">
        <f t="shared" si="10"/>
        <v>7</v>
      </c>
      <c r="O78" s="3">
        <f t="shared" si="11"/>
        <v>0</v>
      </c>
      <c r="P78" s="29">
        <v>0</v>
      </c>
      <c r="Q78" s="10">
        <v>0</v>
      </c>
      <c r="R78" s="32">
        <v>0</v>
      </c>
      <c r="S78" s="26">
        <v>15</v>
      </c>
      <c r="T78" s="29">
        <v>8</v>
      </c>
      <c r="U78" s="32">
        <v>0</v>
      </c>
      <c r="V78" s="32">
        <v>0</v>
      </c>
      <c r="W78" s="32">
        <v>7</v>
      </c>
      <c r="X78" s="34">
        <v>0</v>
      </c>
      <c r="Y78" s="34">
        <v>0</v>
      </c>
      <c r="Z78" s="34">
        <v>0</v>
      </c>
    </row>
    <row r="79" spans="1:26" ht="12.75">
      <c r="A79" s="11">
        <v>1250</v>
      </c>
      <c r="B79" s="20" t="s">
        <v>871</v>
      </c>
      <c r="C79" s="20" t="s">
        <v>633</v>
      </c>
      <c r="D79" s="20" t="s">
        <v>3744</v>
      </c>
      <c r="E79" s="20" t="s">
        <v>3761</v>
      </c>
      <c r="H79" s="20" t="s">
        <v>2537</v>
      </c>
      <c r="I79" s="20" t="s">
        <v>1575</v>
      </c>
      <c r="J79" s="12">
        <f t="shared" si="6"/>
        <v>16</v>
      </c>
      <c r="K79" s="12">
        <f t="shared" si="7"/>
        <v>2.1333333333333333</v>
      </c>
      <c r="L79" s="30">
        <f t="shared" si="8"/>
        <v>7</v>
      </c>
      <c r="M79" s="3">
        <f t="shared" si="9"/>
        <v>7</v>
      </c>
      <c r="N79" s="3">
        <f t="shared" si="10"/>
        <v>7</v>
      </c>
      <c r="O79" s="3">
        <f t="shared" si="11"/>
        <v>0</v>
      </c>
      <c r="P79" s="29">
        <v>0</v>
      </c>
      <c r="Q79" s="10">
        <v>0</v>
      </c>
      <c r="R79" s="32">
        <v>0</v>
      </c>
      <c r="S79" s="26">
        <v>15</v>
      </c>
      <c r="T79" s="29">
        <v>8</v>
      </c>
      <c r="U79" s="32">
        <v>0</v>
      </c>
      <c r="V79" s="32">
        <v>0</v>
      </c>
      <c r="W79" s="32">
        <v>7</v>
      </c>
      <c r="X79" s="34">
        <v>0</v>
      </c>
      <c r="Y79" s="34">
        <v>0</v>
      </c>
      <c r="Z79" s="34">
        <v>0</v>
      </c>
    </row>
    <row r="80" spans="1:26" ht="12.75">
      <c r="A80" s="11">
        <v>1687</v>
      </c>
      <c r="B80" s="20" t="s">
        <v>871</v>
      </c>
      <c r="C80" s="20" t="s">
        <v>584</v>
      </c>
      <c r="D80" s="20" t="s">
        <v>3744</v>
      </c>
      <c r="E80" s="20" t="s">
        <v>3761</v>
      </c>
      <c r="H80" s="20" t="s">
        <v>2537</v>
      </c>
      <c r="I80" s="20" t="s">
        <v>617</v>
      </c>
      <c r="J80" s="12">
        <f t="shared" si="6"/>
        <v>16</v>
      </c>
      <c r="K80" s="12">
        <f t="shared" si="7"/>
        <v>2.1333333333333333</v>
      </c>
      <c r="L80" s="30">
        <f t="shared" si="8"/>
        <v>7</v>
      </c>
      <c r="M80" s="3">
        <f t="shared" si="9"/>
        <v>7</v>
      </c>
      <c r="N80" s="3">
        <f t="shared" si="10"/>
        <v>7</v>
      </c>
      <c r="O80" s="3">
        <f t="shared" si="11"/>
        <v>0</v>
      </c>
      <c r="P80" s="29">
        <v>0</v>
      </c>
      <c r="Q80" s="10">
        <v>0</v>
      </c>
      <c r="R80" s="32">
        <v>0</v>
      </c>
      <c r="S80" s="26">
        <v>15</v>
      </c>
      <c r="T80" s="29">
        <v>8</v>
      </c>
      <c r="U80" s="32">
        <v>0</v>
      </c>
      <c r="V80" s="32">
        <v>0</v>
      </c>
      <c r="W80" s="32">
        <v>7</v>
      </c>
      <c r="X80" s="34">
        <v>0</v>
      </c>
      <c r="Y80" s="34">
        <v>0</v>
      </c>
      <c r="Z80" s="34">
        <v>0</v>
      </c>
    </row>
    <row r="81" spans="1:26" ht="12.75">
      <c r="A81" s="11">
        <v>3118</v>
      </c>
      <c r="B81" s="20" t="s">
        <v>870</v>
      </c>
      <c r="C81" s="20" t="s">
        <v>625</v>
      </c>
      <c r="D81" s="20" t="s">
        <v>3744</v>
      </c>
      <c r="E81" s="20" t="s">
        <v>3761</v>
      </c>
      <c r="H81" s="20" t="s">
        <v>2528</v>
      </c>
      <c r="I81" s="20" t="s">
        <v>2660</v>
      </c>
      <c r="J81" s="12">
        <f t="shared" si="6"/>
        <v>17</v>
      </c>
      <c r="K81" s="12">
        <f t="shared" si="7"/>
        <v>1.8888888888888888</v>
      </c>
      <c r="L81" s="30">
        <f t="shared" si="8"/>
        <v>5</v>
      </c>
      <c r="M81" s="3">
        <f t="shared" si="9"/>
        <v>7</v>
      </c>
      <c r="N81" s="3">
        <f t="shared" si="10"/>
        <v>7</v>
      </c>
      <c r="O81" s="3">
        <f t="shared" si="11"/>
        <v>0</v>
      </c>
      <c r="P81" s="29">
        <v>0</v>
      </c>
      <c r="Q81" s="10">
        <v>0</v>
      </c>
      <c r="R81" s="32">
        <v>0</v>
      </c>
      <c r="S81" s="26">
        <v>18</v>
      </c>
      <c r="T81" s="29">
        <v>12</v>
      </c>
      <c r="U81" s="32">
        <v>0</v>
      </c>
      <c r="V81" s="32">
        <v>2</v>
      </c>
      <c r="W81" s="32">
        <v>5</v>
      </c>
      <c r="X81" s="34">
        <v>0</v>
      </c>
      <c r="Y81" s="34">
        <v>0</v>
      </c>
      <c r="Z81" s="34">
        <v>0</v>
      </c>
    </row>
    <row r="82" spans="1:26" ht="12.75">
      <c r="A82" s="11">
        <v>31250</v>
      </c>
      <c r="B82" s="20" t="s">
        <v>870</v>
      </c>
      <c r="C82" s="20" t="s">
        <v>2009</v>
      </c>
      <c r="D82" s="20" t="s">
        <v>3744</v>
      </c>
      <c r="E82" s="20" t="s">
        <v>3761</v>
      </c>
      <c r="H82" s="20" t="s">
        <v>2537</v>
      </c>
      <c r="I82" s="20" t="s">
        <v>2024</v>
      </c>
      <c r="J82" s="12">
        <f t="shared" si="6"/>
        <v>16</v>
      </c>
      <c r="K82" s="12">
        <f t="shared" si="7"/>
        <v>1.7777777777777777</v>
      </c>
      <c r="L82" s="30">
        <f t="shared" si="8"/>
        <v>5</v>
      </c>
      <c r="M82" s="3">
        <f t="shared" si="9"/>
        <v>7</v>
      </c>
      <c r="N82" s="3">
        <f t="shared" si="10"/>
        <v>7</v>
      </c>
      <c r="O82" s="3">
        <f t="shared" si="11"/>
        <v>0</v>
      </c>
      <c r="P82" s="29">
        <v>0</v>
      </c>
      <c r="Q82" s="10">
        <v>0</v>
      </c>
      <c r="R82" s="32">
        <v>0</v>
      </c>
      <c r="S82" s="26">
        <v>18</v>
      </c>
      <c r="T82" s="29">
        <v>8</v>
      </c>
      <c r="U82" s="32">
        <v>0</v>
      </c>
      <c r="V82" s="32">
        <v>2</v>
      </c>
      <c r="W82" s="32">
        <v>5</v>
      </c>
      <c r="X82" s="34">
        <v>0</v>
      </c>
      <c r="Y82" s="34">
        <v>0</v>
      </c>
      <c r="Z82" s="34">
        <v>0</v>
      </c>
    </row>
    <row r="83" spans="1:26" ht="12.75">
      <c r="A83" s="11">
        <v>31250</v>
      </c>
      <c r="B83" s="20" t="s">
        <v>870</v>
      </c>
      <c r="C83" s="20" t="s">
        <v>2009</v>
      </c>
      <c r="D83" s="20" t="s">
        <v>3744</v>
      </c>
      <c r="E83" s="20" t="s">
        <v>3761</v>
      </c>
      <c r="H83" s="20" t="s">
        <v>2537</v>
      </c>
      <c r="I83" s="20" t="s">
        <v>450</v>
      </c>
      <c r="J83" s="12">
        <f t="shared" si="6"/>
        <v>16</v>
      </c>
      <c r="K83" s="12">
        <f t="shared" si="7"/>
        <v>1.7777777777777777</v>
      </c>
      <c r="L83" s="30">
        <f t="shared" si="8"/>
        <v>5</v>
      </c>
      <c r="M83" s="3">
        <f t="shared" si="9"/>
        <v>7</v>
      </c>
      <c r="N83" s="3">
        <f t="shared" si="10"/>
        <v>7</v>
      </c>
      <c r="O83" s="3">
        <f t="shared" si="11"/>
        <v>0</v>
      </c>
      <c r="P83" s="29">
        <v>0</v>
      </c>
      <c r="Q83" s="10">
        <v>0</v>
      </c>
      <c r="R83" s="32">
        <v>0</v>
      </c>
      <c r="S83" s="26">
        <v>18</v>
      </c>
      <c r="T83" s="29">
        <v>8</v>
      </c>
      <c r="U83" s="32">
        <v>0</v>
      </c>
      <c r="V83" s="32">
        <v>2</v>
      </c>
      <c r="W83" s="32">
        <v>5</v>
      </c>
      <c r="X83" s="34">
        <v>0</v>
      </c>
      <c r="Y83" s="34">
        <v>0</v>
      </c>
      <c r="Z83" s="34">
        <v>0</v>
      </c>
    </row>
    <row r="84" spans="1:26" ht="12.75">
      <c r="A84" s="11">
        <v>62500</v>
      </c>
      <c r="B84" s="20" t="s">
        <v>870</v>
      </c>
      <c r="C84" s="20" t="s">
        <v>2009</v>
      </c>
      <c r="D84" s="20" t="s">
        <v>3744</v>
      </c>
      <c r="E84" s="20" t="s">
        <v>3761</v>
      </c>
      <c r="H84" s="20" t="s">
        <v>2537</v>
      </c>
      <c r="I84" s="20" t="s">
        <v>569</v>
      </c>
      <c r="J84" s="12">
        <f t="shared" si="6"/>
        <v>16</v>
      </c>
      <c r="K84" s="12">
        <f t="shared" si="7"/>
        <v>1.7777777777777777</v>
      </c>
      <c r="L84" s="30">
        <f t="shared" si="8"/>
        <v>5</v>
      </c>
      <c r="M84" s="3">
        <f t="shared" si="9"/>
        <v>7</v>
      </c>
      <c r="N84" s="3">
        <f t="shared" si="10"/>
        <v>7</v>
      </c>
      <c r="O84" s="3">
        <f t="shared" si="11"/>
        <v>0</v>
      </c>
      <c r="P84" s="29">
        <v>0</v>
      </c>
      <c r="Q84" s="10">
        <v>0</v>
      </c>
      <c r="R84" s="32">
        <v>0</v>
      </c>
      <c r="S84" s="26">
        <v>18</v>
      </c>
      <c r="T84" s="29">
        <v>8</v>
      </c>
      <c r="U84" s="32">
        <v>0</v>
      </c>
      <c r="V84" s="32">
        <v>2</v>
      </c>
      <c r="W84" s="32">
        <v>5</v>
      </c>
      <c r="X84" s="34">
        <v>0</v>
      </c>
      <c r="Y84" s="34">
        <v>0</v>
      </c>
      <c r="Z84" s="34">
        <v>0</v>
      </c>
    </row>
    <row r="85" spans="1:26" ht="12.75">
      <c r="A85" s="11">
        <v>31250</v>
      </c>
      <c r="B85" s="20" t="s">
        <v>870</v>
      </c>
      <c r="C85" s="20" t="s">
        <v>2009</v>
      </c>
      <c r="D85" s="20" t="s">
        <v>3744</v>
      </c>
      <c r="E85" s="20" t="s">
        <v>3761</v>
      </c>
      <c r="H85" s="20" t="s">
        <v>2537</v>
      </c>
      <c r="I85" s="20" t="s">
        <v>2029</v>
      </c>
      <c r="J85" s="12">
        <f t="shared" si="6"/>
        <v>16</v>
      </c>
      <c r="K85" s="12">
        <f t="shared" si="7"/>
        <v>1.7777777777777777</v>
      </c>
      <c r="L85" s="30">
        <f t="shared" si="8"/>
        <v>5</v>
      </c>
      <c r="M85" s="3">
        <f t="shared" si="9"/>
        <v>7</v>
      </c>
      <c r="N85" s="3">
        <f t="shared" si="10"/>
        <v>7</v>
      </c>
      <c r="O85" s="3">
        <f t="shared" si="11"/>
        <v>0</v>
      </c>
      <c r="P85" s="29">
        <v>0</v>
      </c>
      <c r="Q85" s="10">
        <v>0</v>
      </c>
      <c r="R85" s="32">
        <v>0</v>
      </c>
      <c r="S85" s="26">
        <v>18</v>
      </c>
      <c r="T85" s="29">
        <v>8</v>
      </c>
      <c r="U85" s="32">
        <v>0</v>
      </c>
      <c r="V85" s="32">
        <v>2</v>
      </c>
      <c r="W85" s="32">
        <v>5</v>
      </c>
      <c r="X85" s="34">
        <v>0</v>
      </c>
      <c r="Y85" s="34">
        <v>0</v>
      </c>
      <c r="Z85" s="34">
        <v>0</v>
      </c>
    </row>
    <row r="86" spans="1:26" ht="12.75">
      <c r="A86" s="11">
        <v>1250</v>
      </c>
      <c r="B86" s="20" t="s">
        <v>871</v>
      </c>
      <c r="C86" s="20" t="s">
        <v>633</v>
      </c>
      <c r="D86" s="20" t="s">
        <v>3744</v>
      </c>
      <c r="E86" s="20" t="s">
        <v>3761</v>
      </c>
      <c r="H86" s="20" t="s">
        <v>2537</v>
      </c>
      <c r="I86" s="20" t="s">
        <v>5058</v>
      </c>
      <c r="J86" s="12">
        <f t="shared" si="6"/>
        <v>16</v>
      </c>
      <c r="K86" s="12">
        <f t="shared" si="7"/>
        <v>1.7777777777777777</v>
      </c>
      <c r="L86" s="30">
        <f t="shared" si="8"/>
        <v>5</v>
      </c>
      <c r="M86" s="3">
        <f t="shared" si="9"/>
        <v>7</v>
      </c>
      <c r="N86" s="3">
        <f t="shared" si="10"/>
        <v>7</v>
      </c>
      <c r="O86" s="3">
        <f t="shared" si="11"/>
        <v>0</v>
      </c>
      <c r="P86" s="29">
        <v>0</v>
      </c>
      <c r="Q86" s="10">
        <v>0</v>
      </c>
      <c r="R86" s="32">
        <v>0</v>
      </c>
      <c r="S86" s="26">
        <v>18</v>
      </c>
      <c r="T86" s="29">
        <v>8</v>
      </c>
      <c r="U86" s="32">
        <v>0</v>
      </c>
      <c r="V86" s="32">
        <v>2</v>
      </c>
      <c r="W86" s="32">
        <v>5</v>
      </c>
      <c r="X86" s="34">
        <v>0</v>
      </c>
      <c r="Y86" s="34">
        <v>0</v>
      </c>
      <c r="Z86" s="34">
        <v>0</v>
      </c>
    </row>
    <row r="87" spans="1:26" ht="12.75">
      <c r="A87" s="11">
        <v>1</v>
      </c>
      <c r="B87" s="20" t="s">
        <v>877</v>
      </c>
      <c r="C87" s="20" t="s">
        <v>2236</v>
      </c>
      <c r="D87" s="20" t="s">
        <v>3744</v>
      </c>
      <c r="E87" s="20" t="s">
        <v>3761</v>
      </c>
      <c r="H87" s="20" t="s">
        <v>2537</v>
      </c>
      <c r="I87" s="20" t="s">
        <v>4203</v>
      </c>
      <c r="J87" s="12">
        <f t="shared" si="6"/>
        <v>16</v>
      </c>
      <c r="K87" s="12">
        <f t="shared" si="7"/>
        <v>1.7777777777777777</v>
      </c>
      <c r="L87" s="30">
        <f t="shared" si="8"/>
        <v>5</v>
      </c>
      <c r="M87" s="3">
        <f t="shared" si="9"/>
        <v>7</v>
      </c>
      <c r="N87" s="3">
        <f t="shared" si="10"/>
        <v>7</v>
      </c>
      <c r="O87" s="3">
        <f t="shared" si="11"/>
        <v>0</v>
      </c>
      <c r="P87" s="29">
        <v>0</v>
      </c>
      <c r="Q87" s="10">
        <v>0</v>
      </c>
      <c r="R87" s="32">
        <v>0</v>
      </c>
      <c r="S87" s="26">
        <v>18</v>
      </c>
      <c r="T87" s="29">
        <v>8</v>
      </c>
      <c r="U87" s="32">
        <v>0</v>
      </c>
      <c r="V87" s="32">
        <v>2</v>
      </c>
      <c r="W87" s="32">
        <v>5</v>
      </c>
      <c r="X87" s="34">
        <v>0</v>
      </c>
      <c r="Y87" s="34">
        <v>0</v>
      </c>
      <c r="Z87" s="34">
        <v>0</v>
      </c>
    </row>
    <row r="88" spans="1:26" ht="12.75">
      <c r="A88" s="11">
        <v>4504</v>
      </c>
      <c r="B88" s="20" t="s">
        <v>870</v>
      </c>
      <c r="C88" s="20" t="s">
        <v>625</v>
      </c>
      <c r="D88" s="20" t="s">
        <v>3744</v>
      </c>
      <c r="E88" s="20" t="s">
        <v>3761</v>
      </c>
      <c r="H88" s="20" t="s">
        <v>2528</v>
      </c>
      <c r="I88" s="20" t="s">
        <v>2658</v>
      </c>
      <c r="J88" s="12">
        <f t="shared" si="6"/>
        <v>15.75</v>
      </c>
      <c r="K88" s="12">
        <f t="shared" si="7"/>
        <v>1.75</v>
      </c>
      <c r="L88" s="30">
        <f t="shared" si="8"/>
        <v>5</v>
      </c>
      <c r="M88" s="3">
        <f t="shared" si="9"/>
        <v>7</v>
      </c>
      <c r="N88" s="3">
        <f t="shared" si="10"/>
        <v>7</v>
      </c>
      <c r="O88" s="3">
        <f t="shared" si="11"/>
        <v>0</v>
      </c>
      <c r="P88" s="29">
        <v>0</v>
      </c>
      <c r="Q88" s="10">
        <v>0</v>
      </c>
      <c r="R88" s="32">
        <v>0</v>
      </c>
      <c r="S88" s="26">
        <v>18</v>
      </c>
      <c r="T88" s="29">
        <v>7</v>
      </c>
      <c r="U88" s="32">
        <v>0</v>
      </c>
      <c r="V88" s="32">
        <v>2</v>
      </c>
      <c r="W88" s="32">
        <v>5</v>
      </c>
      <c r="X88" s="34">
        <v>0</v>
      </c>
      <c r="Y88" s="34">
        <v>0</v>
      </c>
      <c r="Z88" s="34">
        <v>0</v>
      </c>
    </row>
    <row r="89" spans="1:26" ht="12.75">
      <c r="A89" s="11">
        <v>2079</v>
      </c>
      <c r="B89" s="20" t="s">
        <v>870</v>
      </c>
      <c r="C89" s="20" t="s">
        <v>625</v>
      </c>
      <c r="D89" s="20" t="s">
        <v>3744</v>
      </c>
      <c r="E89" s="20" t="s">
        <v>3761</v>
      </c>
      <c r="H89" s="20" t="s">
        <v>2528</v>
      </c>
      <c r="I89" s="20" t="s">
        <v>614</v>
      </c>
      <c r="J89" s="12">
        <f t="shared" si="6"/>
        <v>15.75</v>
      </c>
      <c r="K89" s="12">
        <f t="shared" si="7"/>
        <v>1.75</v>
      </c>
      <c r="L89" s="30">
        <f t="shared" si="8"/>
        <v>5</v>
      </c>
      <c r="M89" s="3">
        <f t="shared" si="9"/>
        <v>7</v>
      </c>
      <c r="N89" s="3">
        <f t="shared" si="10"/>
        <v>7</v>
      </c>
      <c r="O89" s="3">
        <f t="shared" si="11"/>
        <v>0</v>
      </c>
      <c r="P89" s="29">
        <v>0</v>
      </c>
      <c r="Q89" s="10">
        <v>0</v>
      </c>
      <c r="R89" s="32">
        <v>0</v>
      </c>
      <c r="S89" s="26">
        <v>18</v>
      </c>
      <c r="T89" s="29">
        <v>7</v>
      </c>
      <c r="U89" s="32">
        <v>0</v>
      </c>
      <c r="V89" s="32">
        <v>2</v>
      </c>
      <c r="W89" s="32">
        <v>5</v>
      </c>
      <c r="X89" s="34">
        <v>0</v>
      </c>
      <c r="Y89" s="34">
        <v>0</v>
      </c>
      <c r="Z89" s="34">
        <v>0</v>
      </c>
    </row>
    <row r="90" spans="1:26" ht="12.75">
      <c r="A90" s="11">
        <v>25000</v>
      </c>
      <c r="B90" s="20" t="s">
        <v>870</v>
      </c>
      <c r="C90" s="20" t="s">
        <v>2494</v>
      </c>
      <c r="D90" s="20" t="s">
        <v>3744</v>
      </c>
      <c r="E90" s="20" t="s">
        <v>3761</v>
      </c>
      <c r="H90" s="20" t="s">
        <v>2528</v>
      </c>
      <c r="I90" s="20" t="s">
        <v>2495</v>
      </c>
      <c r="J90" s="12">
        <f t="shared" si="6"/>
        <v>15.75</v>
      </c>
      <c r="K90" s="12">
        <f t="shared" si="7"/>
        <v>1.75</v>
      </c>
      <c r="L90" s="30">
        <f t="shared" si="8"/>
        <v>5</v>
      </c>
      <c r="M90" s="3">
        <f t="shared" si="9"/>
        <v>7</v>
      </c>
      <c r="N90" s="3">
        <f t="shared" si="10"/>
        <v>7</v>
      </c>
      <c r="O90" s="3">
        <f t="shared" si="11"/>
        <v>0</v>
      </c>
      <c r="P90" s="29">
        <v>0</v>
      </c>
      <c r="Q90" s="10">
        <v>0</v>
      </c>
      <c r="R90" s="32">
        <v>0</v>
      </c>
      <c r="S90" s="26">
        <v>18</v>
      </c>
      <c r="T90" s="29">
        <v>7</v>
      </c>
      <c r="U90" s="32">
        <v>0</v>
      </c>
      <c r="V90" s="32">
        <v>2</v>
      </c>
      <c r="W90" s="32">
        <v>5</v>
      </c>
      <c r="X90" s="34">
        <v>0</v>
      </c>
      <c r="Y90" s="34">
        <v>0</v>
      </c>
      <c r="Z90" s="34">
        <v>0</v>
      </c>
    </row>
    <row r="91" spans="1:26" ht="12.75">
      <c r="A91" s="11">
        <v>5197</v>
      </c>
      <c r="B91" s="20" t="s">
        <v>870</v>
      </c>
      <c r="C91" s="20" t="s">
        <v>625</v>
      </c>
      <c r="D91" s="20" t="s">
        <v>3744</v>
      </c>
      <c r="E91" s="20" t="s">
        <v>3761</v>
      </c>
      <c r="H91" s="20" t="s">
        <v>2528</v>
      </c>
      <c r="I91" s="20" t="s">
        <v>2659</v>
      </c>
      <c r="J91" s="12">
        <f t="shared" si="6"/>
        <v>15.75</v>
      </c>
      <c r="K91" s="12">
        <f t="shared" si="7"/>
        <v>1.75</v>
      </c>
      <c r="L91" s="30">
        <f t="shared" si="8"/>
        <v>5</v>
      </c>
      <c r="M91" s="3">
        <f t="shared" si="9"/>
        <v>7</v>
      </c>
      <c r="N91" s="3">
        <f t="shared" si="10"/>
        <v>7</v>
      </c>
      <c r="O91" s="3">
        <f t="shared" si="11"/>
        <v>0</v>
      </c>
      <c r="P91" s="29">
        <v>0</v>
      </c>
      <c r="Q91" s="10">
        <v>0</v>
      </c>
      <c r="R91" s="32">
        <v>0</v>
      </c>
      <c r="S91" s="26">
        <v>18</v>
      </c>
      <c r="T91" s="29">
        <v>7</v>
      </c>
      <c r="U91" s="32">
        <v>0</v>
      </c>
      <c r="V91" s="32">
        <v>2</v>
      </c>
      <c r="W91" s="32">
        <v>5</v>
      </c>
      <c r="X91" s="34">
        <v>0</v>
      </c>
      <c r="Y91" s="34">
        <v>0</v>
      </c>
      <c r="Z91" s="34">
        <v>0</v>
      </c>
    </row>
    <row r="92" spans="1:26" ht="12.75">
      <c r="A92" s="11">
        <v>2475</v>
      </c>
      <c r="B92" s="20" t="s">
        <v>872</v>
      </c>
      <c r="C92" s="20" t="s">
        <v>6087</v>
      </c>
      <c r="D92" s="20" t="s">
        <v>3744</v>
      </c>
      <c r="E92" s="20" t="s">
        <v>3761</v>
      </c>
      <c r="F92" s="48" t="s">
        <v>3863</v>
      </c>
      <c r="G92" s="20" t="s">
        <v>7812</v>
      </c>
      <c r="H92" s="20" t="s">
        <v>2537</v>
      </c>
      <c r="I92" s="20" t="s">
        <v>8090</v>
      </c>
      <c r="J92" s="12">
        <f t="shared" si="6"/>
        <v>19.50</v>
      </c>
      <c r="K92" s="12">
        <f t="shared" si="7"/>
        <v>1.95</v>
      </c>
      <c r="L92" s="30">
        <f t="shared" si="8"/>
        <v>4</v>
      </c>
      <c r="M92" s="3">
        <f t="shared" si="9"/>
        <v>8</v>
      </c>
      <c r="N92" s="3">
        <f t="shared" si="10"/>
        <v>8</v>
      </c>
      <c r="O92" s="3">
        <f t="shared" si="11"/>
        <v>0</v>
      </c>
      <c r="P92" s="29">
        <v>0</v>
      </c>
      <c r="Q92" s="10">
        <v>0</v>
      </c>
      <c r="R92" s="32">
        <v>0</v>
      </c>
      <c r="S92" s="26">
        <v>20</v>
      </c>
      <c r="T92" s="29">
        <v>14</v>
      </c>
      <c r="U92" s="32">
        <v>4</v>
      </c>
      <c r="V92" s="32">
        <v>0</v>
      </c>
      <c r="W92" s="32">
        <v>4</v>
      </c>
      <c r="X92" s="34">
        <v>0</v>
      </c>
      <c r="Y92" s="34">
        <v>0</v>
      </c>
      <c r="Z92" s="34">
        <v>0</v>
      </c>
    </row>
    <row r="93" spans="1:26" ht="12.75">
      <c r="A93" s="11">
        <v>2681</v>
      </c>
      <c r="B93" s="20" t="s">
        <v>872</v>
      </c>
      <c r="D93" s="20" t="s">
        <v>3744</v>
      </c>
      <c r="E93" s="20" t="s">
        <v>3761</v>
      </c>
      <c r="G93" s="20" t="s">
        <v>7812</v>
      </c>
      <c r="H93" s="20" t="s">
        <v>2536</v>
      </c>
      <c r="I93" s="20" t="s">
        <v>1521</v>
      </c>
      <c r="J93" s="12">
        <f t="shared" si="6"/>
        <v>19.50</v>
      </c>
      <c r="K93" s="12">
        <f t="shared" si="7"/>
        <v>1.95</v>
      </c>
      <c r="L93" s="30">
        <f t="shared" si="8"/>
        <v>4</v>
      </c>
      <c r="M93" s="3">
        <f t="shared" si="9"/>
        <v>8</v>
      </c>
      <c r="N93" s="3">
        <f t="shared" si="10"/>
        <v>8</v>
      </c>
      <c r="O93" s="3">
        <f t="shared" si="11"/>
        <v>0</v>
      </c>
      <c r="P93" s="29">
        <v>0</v>
      </c>
      <c r="Q93" s="10">
        <v>0</v>
      </c>
      <c r="R93" s="32">
        <v>0</v>
      </c>
      <c r="S93" s="26">
        <v>20</v>
      </c>
      <c r="T93" s="29">
        <v>14</v>
      </c>
      <c r="U93" s="32">
        <v>4</v>
      </c>
      <c r="V93" s="32">
        <v>4</v>
      </c>
      <c r="W93" s="32">
        <v>0</v>
      </c>
      <c r="X93" s="34">
        <v>0</v>
      </c>
      <c r="Y93" s="34">
        <v>0</v>
      </c>
      <c r="Z93" s="34">
        <v>0</v>
      </c>
    </row>
    <row r="94" spans="1:26" ht="12.75">
      <c r="A94" s="11">
        <v>575</v>
      </c>
      <c r="B94" s="20" t="s">
        <v>871</v>
      </c>
      <c r="C94" s="20" t="s">
        <v>1666</v>
      </c>
      <c r="D94" s="20" t="s">
        <v>3744</v>
      </c>
      <c r="E94" s="20" t="s">
        <v>3761</v>
      </c>
      <c r="H94" s="20" t="s">
        <v>2537</v>
      </c>
      <c r="I94" s="20" t="s">
        <v>1575</v>
      </c>
      <c r="J94" s="12">
        <f t="shared" si="6"/>
        <v>11.75</v>
      </c>
      <c r="K94" s="12">
        <f t="shared" si="7"/>
        <v>1.175</v>
      </c>
      <c r="L94" s="30">
        <f t="shared" si="8"/>
        <v>4</v>
      </c>
      <c r="M94" s="3">
        <f t="shared" si="9"/>
        <v>4</v>
      </c>
      <c r="N94" s="3">
        <f t="shared" si="10"/>
        <v>4</v>
      </c>
      <c r="O94" s="3">
        <f t="shared" si="11"/>
        <v>0</v>
      </c>
      <c r="P94" s="29">
        <v>0</v>
      </c>
      <c r="Q94" s="10">
        <v>0</v>
      </c>
      <c r="R94" s="32">
        <v>0</v>
      </c>
      <c r="S94" s="26">
        <v>20</v>
      </c>
      <c r="T94" s="29">
        <v>15</v>
      </c>
      <c r="U94" s="32">
        <v>0</v>
      </c>
      <c r="V94" s="32">
        <v>0</v>
      </c>
      <c r="W94" s="32">
        <v>4</v>
      </c>
      <c r="X94" s="34">
        <v>0</v>
      </c>
      <c r="Y94" s="34">
        <v>0</v>
      </c>
      <c r="Z94" s="34">
        <v>0</v>
      </c>
    </row>
    <row r="95" spans="1:26" ht="12.75">
      <c r="A95" s="11">
        <v>165118</v>
      </c>
      <c r="B95" s="20" t="s">
        <v>872</v>
      </c>
      <c r="D95" s="20" t="s">
        <v>3744</v>
      </c>
      <c r="E95" s="20" t="s">
        <v>3761</v>
      </c>
      <c r="F95" s="48" t="s">
        <v>8307</v>
      </c>
      <c r="G95" s="20" t="s">
        <v>7812</v>
      </c>
      <c r="H95" s="20" t="s">
        <v>2537</v>
      </c>
      <c r="I95" s="20" t="s">
        <v>4360</v>
      </c>
      <c r="J95" s="12">
        <f t="shared" si="6"/>
        <v>20</v>
      </c>
      <c r="K95" s="12">
        <f t="shared" si="7"/>
        <v>1.9047619047619047</v>
      </c>
      <c r="L95" s="30">
        <f t="shared" si="8"/>
        <v>4</v>
      </c>
      <c r="M95" s="3">
        <f t="shared" si="9"/>
        <v>8</v>
      </c>
      <c r="N95" s="3">
        <f t="shared" si="10"/>
        <v>8</v>
      </c>
      <c r="O95" s="3">
        <f t="shared" si="11"/>
        <v>0</v>
      </c>
      <c r="P95" s="29">
        <v>0</v>
      </c>
      <c r="Q95" s="10">
        <v>0</v>
      </c>
      <c r="R95" s="32">
        <v>0</v>
      </c>
      <c r="S95" s="26">
        <v>21</v>
      </c>
      <c r="T95" s="29">
        <v>16</v>
      </c>
      <c r="U95" s="32">
        <v>4</v>
      </c>
      <c r="V95" s="32">
        <v>0</v>
      </c>
      <c r="W95" s="32">
        <v>4</v>
      </c>
      <c r="X95" s="34">
        <v>0</v>
      </c>
      <c r="Y95" s="34">
        <v>0</v>
      </c>
      <c r="Z95" s="34">
        <v>0</v>
      </c>
    </row>
    <row r="96" spans="1:26" ht="12.75">
      <c r="A96" s="11">
        <v>51800</v>
      </c>
      <c r="B96" s="20" t="s">
        <v>877</v>
      </c>
      <c r="C96" s="20" t="s">
        <v>2236</v>
      </c>
      <c r="D96" s="20" t="s">
        <v>3744</v>
      </c>
      <c r="E96" s="20" t="s">
        <v>3761</v>
      </c>
      <c r="F96" s="48" t="s">
        <v>8306</v>
      </c>
      <c r="H96" s="20" t="s">
        <v>2536</v>
      </c>
      <c r="I96" s="20" t="s">
        <v>3923</v>
      </c>
      <c r="J96" s="12">
        <f t="shared" si="6"/>
        <v>21</v>
      </c>
      <c r="K96" s="12">
        <f t="shared" si="7"/>
        <v>1.75</v>
      </c>
      <c r="L96" s="30">
        <f t="shared" si="8"/>
        <v>4</v>
      </c>
      <c r="M96" s="3">
        <f t="shared" si="9"/>
        <v>9</v>
      </c>
      <c r="N96" s="3">
        <f t="shared" si="10"/>
        <v>9</v>
      </c>
      <c r="O96" s="3">
        <f t="shared" si="11"/>
        <v>0</v>
      </c>
      <c r="P96" s="29">
        <v>0</v>
      </c>
      <c r="Q96" s="10">
        <v>0</v>
      </c>
      <c r="R96" s="32">
        <v>0</v>
      </c>
      <c r="S96" s="26">
        <v>24</v>
      </c>
      <c r="T96" s="29">
        <v>12</v>
      </c>
      <c r="U96" s="32">
        <v>4</v>
      </c>
      <c r="V96" s="32">
        <v>4</v>
      </c>
      <c r="W96" s="32">
        <v>1</v>
      </c>
      <c r="X96" s="34">
        <v>0</v>
      </c>
      <c r="Y96" s="34">
        <v>0</v>
      </c>
      <c r="Z96" s="34">
        <v>0</v>
      </c>
    </row>
    <row r="97" spans="1:26" ht="12.75">
      <c r="A97" s="11">
        <v>3750000</v>
      </c>
      <c r="B97" s="20" t="s">
        <v>868</v>
      </c>
      <c r="C97" s="20" t="s">
        <v>905</v>
      </c>
      <c r="D97" s="20" t="s">
        <v>3744</v>
      </c>
      <c r="E97" s="20" t="s">
        <v>3761</v>
      </c>
      <c r="H97" s="20" t="s">
        <v>2536</v>
      </c>
      <c r="I97" s="20" t="s">
        <v>1073</v>
      </c>
      <c r="J97" s="12">
        <f t="shared" si="6"/>
        <v>21.75</v>
      </c>
      <c r="K97" s="12">
        <f t="shared" si="7"/>
        <v>1.74</v>
      </c>
      <c r="L97" s="30">
        <f t="shared" si="8"/>
        <v>4</v>
      </c>
      <c r="M97" s="3">
        <f t="shared" si="9"/>
        <v>9</v>
      </c>
      <c r="N97" s="3">
        <f t="shared" si="10"/>
        <v>9</v>
      </c>
      <c r="O97" s="3">
        <f t="shared" si="11"/>
        <v>0</v>
      </c>
      <c r="P97" s="29">
        <v>0</v>
      </c>
      <c r="Q97" s="10">
        <v>0</v>
      </c>
      <c r="R97" s="32">
        <v>0</v>
      </c>
      <c r="S97" s="26">
        <v>25</v>
      </c>
      <c r="T97" s="29">
        <v>15</v>
      </c>
      <c r="U97" s="32">
        <v>4</v>
      </c>
      <c r="V97" s="32">
        <v>4</v>
      </c>
      <c r="W97" s="32">
        <v>1</v>
      </c>
      <c r="X97" s="34">
        <v>0</v>
      </c>
      <c r="Y97" s="34">
        <v>0</v>
      </c>
      <c r="Z97" s="34">
        <v>0</v>
      </c>
    </row>
    <row r="98" spans="1:26" ht="12.75">
      <c r="A98" s="11">
        <v>31317</v>
      </c>
      <c r="B98" s="20" t="s">
        <v>872</v>
      </c>
      <c r="D98" s="20" t="s">
        <v>3744</v>
      </c>
      <c r="E98" s="20" t="s">
        <v>3761</v>
      </c>
      <c r="H98" s="20" t="s">
        <v>2536</v>
      </c>
      <c r="I98" s="20" t="s">
        <v>1521</v>
      </c>
      <c r="J98" s="12">
        <f t="shared" si="6"/>
        <v>19.50</v>
      </c>
      <c r="K98" s="12">
        <f t="shared" si="7"/>
        <v>1.56</v>
      </c>
      <c r="L98" s="30">
        <f t="shared" si="8"/>
        <v>4</v>
      </c>
      <c r="M98" s="3">
        <f t="shared" si="9"/>
        <v>9</v>
      </c>
      <c r="N98" s="3">
        <f t="shared" si="10"/>
        <v>9</v>
      </c>
      <c r="O98" s="3">
        <f t="shared" si="11"/>
        <v>0</v>
      </c>
      <c r="P98" s="29">
        <v>0</v>
      </c>
      <c r="Q98" s="10">
        <v>0</v>
      </c>
      <c r="R98" s="32">
        <v>0</v>
      </c>
      <c r="S98" s="26">
        <v>25</v>
      </c>
      <c r="T98" s="29">
        <v>6</v>
      </c>
      <c r="U98" s="32">
        <v>4</v>
      </c>
      <c r="V98" s="32">
        <v>4</v>
      </c>
      <c r="W98" s="32">
        <v>1</v>
      </c>
      <c r="X98" s="34">
        <v>0</v>
      </c>
      <c r="Y98" s="34">
        <v>0</v>
      </c>
      <c r="Z98" s="34">
        <v>0</v>
      </c>
    </row>
    <row r="99" spans="2:26" ht="12.75">
      <c r="B99" s="20" t="s">
        <v>870</v>
      </c>
      <c r="C99" s="37" t="s">
        <v>1566</v>
      </c>
      <c r="D99" s="20" t="s">
        <v>3744</v>
      </c>
      <c r="E99" s="20" t="s">
        <v>3761</v>
      </c>
      <c r="H99" s="20" t="s">
        <v>2536</v>
      </c>
      <c r="I99" s="20" t="s">
        <v>1472</v>
      </c>
      <c r="J99" s="12">
        <f t="shared" si="6"/>
        <v>17.75</v>
      </c>
      <c r="K99" s="12">
        <f t="shared" si="7"/>
        <v>1.42</v>
      </c>
      <c r="L99" s="30">
        <f t="shared" si="8"/>
        <v>4</v>
      </c>
      <c r="M99" s="3">
        <f t="shared" si="9"/>
        <v>7</v>
      </c>
      <c r="N99" s="3">
        <f t="shared" si="10"/>
        <v>7</v>
      </c>
      <c r="O99" s="3">
        <f t="shared" si="11"/>
        <v>0</v>
      </c>
      <c r="P99" s="29">
        <v>0</v>
      </c>
      <c r="Q99" s="10">
        <v>0</v>
      </c>
      <c r="R99" s="32">
        <v>0</v>
      </c>
      <c r="S99" s="26">
        <v>25</v>
      </c>
      <c r="T99" s="29">
        <v>15</v>
      </c>
      <c r="U99" s="32">
        <v>3</v>
      </c>
      <c r="V99" s="32">
        <v>4</v>
      </c>
      <c r="W99" s="32">
        <v>0</v>
      </c>
      <c r="X99" s="34">
        <v>0</v>
      </c>
      <c r="Y99" s="34">
        <v>0</v>
      </c>
      <c r="Z99" s="34">
        <v>0</v>
      </c>
    </row>
    <row r="100" spans="1:26" ht="12.75">
      <c r="A100" s="11">
        <v>29205</v>
      </c>
      <c r="B100" s="20" t="s">
        <v>872</v>
      </c>
      <c r="D100" s="20" t="s">
        <v>3744</v>
      </c>
      <c r="E100" s="20" t="s">
        <v>3761</v>
      </c>
      <c r="H100" s="20" t="s">
        <v>2537</v>
      </c>
      <c r="I100" s="20" t="s">
        <v>216</v>
      </c>
      <c r="J100" s="12">
        <f t="shared" si="6"/>
        <v>11.50</v>
      </c>
      <c r="K100" s="12">
        <f t="shared" si="7"/>
        <v>0.92</v>
      </c>
      <c r="L100" s="30">
        <f t="shared" si="8"/>
        <v>4</v>
      </c>
      <c r="M100" s="3">
        <f t="shared" si="9"/>
        <v>5</v>
      </c>
      <c r="N100" s="3">
        <f t="shared" si="10"/>
        <v>5</v>
      </c>
      <c r="O100" s="3">
        <f t="shared" si="11"/>
        <v>0</v>
      </c>
      <c r="P100" s="29">
        <v>0</v>
      </c>
      <c r="Q100" s="10">
        <v>0</v>
      </c>
      <c r="R100" s="32">
        <v>0</v>
      </c>
      <c r="S100" s="26">
        <v>25</v>
      </c>
      <c r="T100" s="29">
        <v>6</v>
      </c>
      <c r="U100" s="32">
        <v>0</v>
      </c>
      <c r="V100" s="32">
        <v>1</v>
      </c>
      <c r="W100" s="32">
        <v>4</v>
      </c>
      <c r="X100" s="34">
        <v>0</v>
      </c>
      <c r="Y100" s="34">
        <v>0</v>
      </c>
      <c r="Z100" s="34">
        <v>0</v>
      </c>
    </row>
    <row r="101" spans="1:26" ht="12.75">
      <c r="A101" s="11">
        <v>1</v>
      </c>
      <c r="B101" s="20" t="s">
        <v>877</v>
      </c>
      <c r="C101" s="20" t="s">
        <v>2189</v>
      </c>
      <c r="D101" s="20" t="s">
        <v>3744</v>
      </c>
      <c r="E101" s="20" t="s">
        <v>3761</v>
      </c>
      <c r="H101" s="20" t="s">
        <v>2537</v>
      </c>
      <c r="I101" s="20" t="s">
        <v>1964</v>
      </c>
      <c r="J101" s="12">
        <f t="shared" si="6"/>
        <v>11.50</v>
      </c>
      <c r="K101" s="12">
        <f t="shared" si="7"/>
        <v>0.92</v>
      </c>
      <c r="L101" s="30">
        <f t="shared" si="8"/>
        <v>4</v>
      </c>
      <c r="M101" s="3">
        <f t="shared" si="9"/>
        <v>5</v>
      </c>
      <c r="N101" s="3">
        <f t="shared" si="10"/>
        <v>5</v>
      </c>
      <c r="O101" s="3">
        <f t="shared" si="11"/>
        <v>0</v>
      </c>
      <c r="P101" s="29">
        <v>0</v>
      </c>
      <c r="Q101" s="10">
        <v>0</v>
      </c>
      <c r="R101" s="32">
        <v>0</v>
      </c>
      <c r="S101" s="26">
        <v>25</v>
      </c>
      <c r="T101" s="29">
        <v>6</v>
      </c>
      <c r="U101" s="32">
        <v>0</v>
      </c>
      <c r="V101" s="32">
        <v>1</v>
      </c>
      <c r="W101" s="32">
        <v>4</v>
      </c>
      <c r="X101" s="34">
        <v>0</v>
      </c>
      <c r="Y101" s="34">
        <v>0</v>
      </c>
      <c r="Z101" s="34">
        <v>0</v>
      </c>
    </row>
    <row r="102" spans="1:26" ht="12.75">
      <c r="A102" s="11">
        <v>176215</v>
      </c>
      <c r="B102" s="20" t="s">
        <v>872</v>
      </c>
      <c r="D102" s="20" t="s">
        <v>3744</v>
      </c>
      <c r="E102" s="20" t="s">
        <v>3761</v>
      </c>
      <c r="F102" s="48" t="s">
        <v>8225</v>
      </c>
      <c r="G102" s="20" t="s">
        <v>7812</v>
      </c>
      <c r="H102" s="20" t="s">
        <v>2537</v>
      </c>
      <c r="I102" s="20" t="s">
        <v>4360</v>
      </c>
      <c r="J102" s="12">
        <f t="shared" si="6"/>
        <v>20</v>
      </c>
      <c r="K102" s="12">
        <f t="shared" si="7"/>
        <v>1.3333333333333333</v>
      </c>
      <c r="L102" s="30">
        <f t="shared" si="8"/>
        <v>4</v>
      </c>
      <c r="M102" s="3">
        <f t="shared" si="9"/>
        <v>8</v>
      </c>
      <c r="N102" s="3">
        <f t="shared" si="10"/>
        <v>8</v>
      </c>
      <c r="O102" s="3">
        <f t="shared" si="11"/>
        <v>0</v>
      </c>
      <c r="P102" s="29">
        <v>0</v>
      </c>
      <c r="Q102" s="10">
        <v>0</v>
      </c>
      <c r="R102" s="32">
        <v>0</v>
      </c>
      <c r="S102" s="26">
        <v>30</v>
      </c>
      <c r="T102" s="29">
        <v>16</v>
      </c>
      <c r="U102" s="32">
        <v>4</v>
      </c>
      <c r="V102" s="32">
        <v>0</v>
      </c>
      <c r="W102" s="32">
        <v>4</v>
      </c>
      <c r="X102" s="34">
        <v>0</v>
      </c>
      <c r="Y102" s="34">
        <v>0</v>
      </c>
      <c r="Z102" s="34">
        <v>0</v>
      </c>
    </row>
    <row r="103" spans="1:26" ht="12.75">
      <c r="A103" s="11">
        <v>118238</v>
      </c>
      <c r="B103" s="20" t="s">
        <v>872</v>
      </c>
      <c r="D103" s="20" t="s">
        <v>3744</v>
      </c>
      <c r="E103" s="20" t="s">
        <v>3761</v>
      </c>
      <c r="F103" s="48" t="s">
        <v>8214</v>
      </c>
      <c r="H103" s="20" t="s">
        <v>2537</v>
      </c>
      <c r="I103" s="20" t="s">
        <v>4361</v>
      </c>
      <c r="J103" s="12">
        <f t="shared" si="6"/>
        <v>19.50</v>
      </c>
      <c r="K103" s="12">
        <f t="shared" si="7"/>
        <v>1.30</v>
      </c>
      <c r="L103" s="30">
        <f t="shared" si="8"/>
        <v>4</v>
      </c>
      <c r="M103" s="3">
        <f t="shared" si="9"/>
        <v>8</v>
      </c>
      <c r="N103" s="3">
        <f t="shared" si="10"/>
        <v>8</v>
      </c>
      <c r="O103" s="3">
        <f t="shared" si="11"/>
        <v>0</v>
      </c>
      <c r="P103" s="29">
        <v>0</v>
      </c>
      <c r="Q103" s="10">
        <v>0</v>
      </c>
      <c r="R103" s="32">
        <v>0</v>
      </c>
      <c r="S103" s="26">
        <v>30</v>
      </c>
      <c r="T103" s="29">
        <v>14</v>
      </c>
      <c r="U103" s="32">
        <v>4</v>
      </c>
      <c r="V103" s="32">
        <v>0</v>
      </c>
      <c r="W103" s="32">
        <v>4</v>
      </c>
      <c r="X103" s="34">
        <v>0</v>
      </c>
      <c r="Y103" s="34">
        <v>0</v>
      </c>
      <c r="Z103" s="34">
        <v>0</v>
      </c>
    </row>
    <row r="104" spans="1:26" ht="12.75">
      <c r="A104" s="11">
        <v>1172</v>
      </c>
      <c r="B104" s="20" t="s">
        <v>872</v>
      </c>
      <c r="D104" s="20" t="s">
        <v>3744</v>
      </c>
      <c r="E104" s="20" t="s">
        <v>3761</v>
      </c>
      <c r="F104" s="48" t="s">
        <v>8293</v>
      </c>
      <c r="H104" s="20" t="s">
        <v>2537</v>
      </c>
      <c r="I104" s="20" t="s">
        <v>1560</v>
      </c>
      <c r="J104" s="12">
        <f t="shared" si="6"/>
        <v>15.50</v>
      </c>
      <c r="K104" s="12">
        <f t="shared" si="7"/>
        <v>1.7222222222222223</v>
      </c>
      <c r="L104" s="30">
        <f t="shared" si="8"/>
        <v>3</v>
      </c>
      <c r="M104" s="3">
        <f t="shared" si="9"/>
        <v>6</v>
      </c>
      <c r="N104" s="3">
        <f t="shared" si="10"/>
        <v>6</v>
      </c>
      <c r="O104" s="3">
        <f t="shared" si="11"/>
        <v>0</v>
      </c>
      <c r="P104" s="29">
        <v>0</v>
      </c>
      <c r="Q104" s="10">
        <v>0</v>
      </c>
      <c r="R104" s="32">
        <v>0</v>
      </c>
      <c r="S104" s="26">
        <v>18</v>
      </c>
      <c r="T104" s="29">
        <v>14</v>
      </c>
      <c r="U104" s="32">
        <v>3</v>
      </c>
      <c r="V104" s="32">
        <v>0</v>
      </c>
      <c r="W104" s="32">
        <v>3</v>
      </c>
      <c r="X104" s="34">
        <v>0</v>
      </c>
      <c r="Y104" s="34">
        <v>0</v>
      </c>
      <c r="Z104" s="34">
        <v>0</v>
      </c>
    </row>
    <row r="105" spans="1:26" ht="12.75">
      <c r="A105" s="11">
        <v>3118</v>
      </c>
      <c r="B105" s="20" t="s">
        <v>870</v>
      </c>
      <c r="C105" s="20" t="s">
        <v>5742</v>
      </c>
      <c r="D105" s="20" t="s">
        <v>3744</v>
      </c>
      <c r="E105" s="20" t="s">
        <v>3761</v>
      </c>
      <c r="H105" s="20" t="s">
        <v>2528</v>
      </c>
      <c r="I105" s="20" t="s">
        <v>5754</v>
      </c>
      <c r="J105" s="12">
        <f t="shared" si="6"/>
        <v>13</v>
      </c>
      <c r="K105" s="12">
        <f t="shared" si="7"/>
        <v>1.4444444444444444</v>
      </c>
      <c r="L105" s="30">
        <f t="shared" si="8"/>
        <v>3</v>
      </c>
      <c r="M105" s="3">
        <f t="shared" si="9"/>
        <v>5</v>
      </c>
      <c r="N105" s="3">
        <f t="shared" si="10"/>
        <v>5</v>
      </c>
      <c r="O105" s="3">
        <f t="shared" si="11"/>
        <v>0</v>
      </c>
      <c r="P105" s="29">
        <v>0</v>
      </c>
      <c r="Q105" s="10">
        <v>0</v>
      </c>
      <c r="R105" s="32">
        <v>0</v>
      </c>
      <c r="S105" s="26">
        <v>18</v>
      </c>
      <c r="T105" s="29">
        <v>12</v>
      </c>
      <c r="U105" s="32">
        <v>0</v>
      </c>
      <c r="V105" s="32">
        <v>2</v>
      </c>
      <c r="W105" s="32">
        <v>3</v>
      </c>
      <c r="X105" s="34">
        <v>0</v>
      </c>
      <c r="Y105" s="34">
        <v>0</v>
      </c>
      <c r="Z105" s="34">
        <v>0</v>
      </c>
    </row>
    <row r="106" spans="1:26" ht="12.75">
      <c r="A106" s="11">
        <v>8325</v>
      </c>
      <c r="B106" s="20" t="s">
        <v>870</v>
      </c>
      <c r="C106" s="20" t="s">
        <v>624</v>
      </c>
      <c r="D106" s="20" t="s">
        <v>3744</v>
      </c>
      <c r="E106" s="20" t="s">
        <v>3761</v>
      </c>
      <c r="H106" s="20" t="s">
        <v>2538</v>
      </c>
      <c r="I106" s="20" t="s">
        <v>616</v>
      </c>
      <c r="J106" s="12">
        <f t="shared" si="6"/>
        <v>12</v>
      </c>
      <c r="K106" s="12">
        <f t="shared" si="7"/>
        <v>1.3333333333333333</v>
      </c>
      <c r="L106" s="30">
        <f t="shared" si="8"/>
        <v>3</v>
      </c>
      <c r="M106" s="3">
        <f t="shared" si="9"/>
        <v>5</v>
      </c>
      <c r="N106" s="3">
        <f t="shared" si="10"/>
        <v>5</v>
      </c>
      <c r="O106" s="3">
        <f t="shared" si="11"/>
        <v>0</v>
      </c>
      <c r="P106" s="29">
        <v>0</v>
      </c>
      <c r="Q106" s="10">
        <v>0</v>
      </c>
      <c r="R106" s="32">
        <v>0</v>
      </c>
      <c r="S106" s="26">
        <v>18</v>
      </c>
      <c r="T106" s="29">
        <v>8</v>
      </c>
      <c r="U106" s="32">
        <v>0</v>
      </c>
      <c r="V106" s="32">
        <v>2</v>
      </c>
      <c r="W106" s="32">
        <v>3</v>
      </c>
      <c r="X106" s="34">
        <v>0</v>
      </c>
      <c r="Y106" s="34">
        <v>0</v>
      </c>
      <c r="Z106" s="34">
        <v>0</v>
      </c>
    </row>
    <row r="107" spans="1:26" ht="12.75">
      <c r="A107" s="11">
        <v>5197</v>
      </c>
      <c r="B107" s="20" t="s">
        <v>870</v>
      </c>
      <c r="C107" s="20" t="s">
        <v>5742</v>
      </c>
      <c r="D107" s="20" t="s">
        <v>3744</v>
      </c>
      <c r="E107" s="20" t="s">
        <v>3761</v>
      </c>
      <c r="H107" s="20" t="s">
        <v>2528</v>
      </c>
      <c r="I107" s="20" t="s">
        <v>5751</v>
      </c>
      <c r="J107" s="12">
        <f t="shared" si="6"/>
        <v>11.75</v>
      </c>
      <c r="K107" s="12">
        <f t="shared" si="7"/>
        <v>1.3055555555555556</v>
      </c>
      <c r="L107" s="30">
        <f t="shared" si="8"/>
        <v>3</v>
      </c>
      <c r="M107" s="3">
        <f t="shared" si="9"/>
        <v>5</v>
      </c>
      <c r="N107" s="3">
        <f t="shared" si="10"/>
        <v>5</v>
      </c>
      <c r="O107" s="3">
        <f t="shared" si="11"/>
        <v>0</v>
      </c>
      <c r="P107" s="29">
        <v>0</v>
      </c>
      <c r="Q107" s="10">
        <v>0</v>
      </c>
      <c r="R107" s="32">
        <v>0</v>
      </c>
      <c r="S107" s="26">
        <v>18</v>
      </c>
      <c r="T107" s="29">
        <v>7</v>
      </c>
      <c r="U107" s="32">
        <v>0</v>
      </c>
      <c r="V107" s="32">
        <v>2</v>
      </c>
      <c r="W107" s="32">
        <v>3</v>
      </c>
      <c r="X107" s="34">
        <v>0</v>
      </c>
      <c r="Y107" s="34">
        <v>0</v>
      </c>
      <c r="Z107" s="34">
        <v>0</v>
      </c>
    </row>
    <row r="108" spans="1:26" ht="12.75">
      <c r="A108" s="11">
        <v>2079</v>
      </c>
      <c r="B108" s="20" t="s">
        <v>870</v>
      </c>
      <c r="C108" s="20" t="s">
        <v>5742</v>
      </c>
      <c r="D108" s="20" t="s">
        <v>3744</v>
      </c>
      <c r="E108" s="20" t="s">
        <v>3761</v>
      </c>
      <c r="H108" s="20" t="s">
        <v>2528</v>
      </c>
      <c r="I108" s="20" t="s">
        <v>5753</v>
      </c>
      <c r="J108" s="12">
        <f t="shared" si="6"/>
        <v>11.75</v>
      </c>
      <c r="K108" s="12">
        <f t="shared" si="7"/>
        <v>1.3055555555555556</v>
      </c>
      <c r="L108" s="30">
        <f t="shared" si="8"/>
        <v>3</v>
      </c>
      <c r="M108" s="3">
        <f t="shared" si="9"/>
        <v>5</v>
      </c>
      <c r="N108" s="3">
        <f t="shared" si="10"/>
        <v>5</v>
      </c>
      <c r="O108" s="3">
        <f t="shared" si="11"/>
        <v>0</v>
      </c>
      <c r="P108" s="29">
        <v>0</v>
      </c>
      <c r="Q108" s="10">
        <v>0</v>
      </c>
      <c r="R108" s="32">
        <v>0</v>
      </c>
      <c r="S108" s="26">
        <v>18</v>
      </c>
      <c r="T108" s="29">
        <v>7</v>
      </c>
      <c r="U108" s="32">
        <v>0</v>
      </c>
      <c r="V108" s="32">
        <v>2</v>
      </c>
      <c r="W108" s="32">
        <v>3</v>
      </c>
      <c r="X108" s="34">
        <v>0</v>
      </c>
      <c r="Y108" s="34">
        <v>0</v>
      </c>
      <c r="Z108" s="34">
        <v>0</v>
      </c>
    </row>
    <row r="109" spans="1:26" ht="12.75">
      <c r="A109" s="11">
        <v>4504</v>
      </c>
      <c r="B109" s="20" t="s">
        <v>870</v>
      </c>
      <c r="C109" s="20" t="s">
        <v>5742</v>
      </c>
      <c r="D109" s="20" t="s">
        <v>3744</v>
      </c>
      <c r="E109" s="20" t="s">
        <v>3761</v>
      </c>
      <c r="H109" s="20" t="s">
        <v>2528</v>
      </c>
      <c r="I109" s="20" t="s">
        <v>5752</v>
      </c>
      <c r="J109" s="12">
        <f t="shared" si="6"/>
        <v>11.75</v>
      </c>
      <c r="K109" s="12">
        <f t="shared" si="7"/>
        <v>1.3055555555555556</v>
      </c>
      <c r="L109" s="30">
        <f t="shared" si="8"/>
        <v>3</v>
      </c>
      <c r="M109" s="3">
        <f t="shared" si="9"/>
        <v>5</v>
      </c>
      <c r="N109" s="3">
        <f t="shared" si="10"/>
        <v>5</v>
      </c>
      <c r="O109" s="3">
        <f t="shared" si="11"/>
        <v>0</v>
      </c>
      <c r="P109" s="29">
        <v>0</v>
      </c>
      <c r="Q109" s="10">
        <v>0</v>
      </c>
      <c r="R109" s="32">
        <v>0</v>
      </c>
      <c r="S109" s="26">
        <v>18</v>
      </c>
      <c r="T109" s="29">
        <v>7</v>
      </c>
      <c r="U109" s="32">
        <v>0</v>
      </c>
      <c r="V109" s="32">
        <v>2</v>
      </c>
      <c r="W109" s="32">
        <v>3</v>
      </c>
      <c r="X109" s="34">
        <v>0</v>
      </c>
      <c r="Y109" s="34">
        <v>0</v>
      </c>
      <c r="Z109" s="34">
        <v>0</v>
      </c>
    </row>
    <row r="110" spans="1:26" ht="12.75">
      <c r="A110" s="11">
        <v>2681</v>
      </c>
      <c r="B110" s="20" t="s">
        <v>872</v>
      </c>
      <c r="D110" s="20" t="s">
        <v>3745</v>
      </c>
      <c r="E110" s="20" t="s">
        <v>3762</v>
      </c>
      <c r="G110" s="20" t="s">
        <v>7812</v>
      </c>
      <c r="H110" s="20" t="s">
        <v>2534</v>
      </c>
      <c r="I110" s="20" t="s">
        <v>215</v>
      </c>
      <c r="J110" s="12">
        <f t="shared" si="6"/>
        <v>19.50</v>
      </c>
      <c r="K110" s="12">
        <f t="shared" si="7"/>
        <v>1.95</v>
      </c>
      <c r="L110" s="30">
        <f t="shared" si="8"/>
        <v>4</v>
      </c>
      <c r="M110" s="3">
        <f t="shared" si="9"/>
        <v>8</v>
      </c>
      <c r="N110" s="3">
        <f t="shared" si="10"/>
        <v>8</v>
      </c>
      <c r="O110" s="3">
        <f t="shared" si="11"/>
        <v>0</v>
      </c>
      <c r="P110" s="29">
        <v>0</v>
      </c>
      <c r="Q110" s="10">
        <v>0</v>
      </c>
      <c r="R110" s="32">
        <v>0</v>
      </c>
      <c r="S110" s="26">
        <v>20</v>
      </c>
      <c r="T110" s="29">
        <v>14</v>
      </c>
      <c r="U110" s="32">
        <v>4</v>
      </c>
      <c r="V110" s="32">
        <v>0</v>
      </c>
      <c r="W110" s="32">
        <v>4</v>
      </c>
      <c r="X110" s="34">
        <v>0</v>
      </c>
      <c r="Y110" s="34">
        <v>0</v>
      </c>
      <c r="Z110" s="34">
        <v>0</v>
      </c>
    </row>
    <row r="111" spans="1:26" ht="12.75">
      <c r="A111" s="11">
        <v>3321</v>
      </c>
      <c r="B111" s="20" t="s">
        <v>872</v>
      </c>
      <c r="D111" s="20" t="s">
        <v>3745</v>
      </c>
      <c r="E111" s="20" t="s">
        <v>3762</v>
      </c>
      <c r="F111" s="48" t="s">
        <v>3435</v>
      </c>
      <c r="H111" s="20" t="s">
        <v>2534</v>
      </c>
      <c r="I111" s="20" t="s">
        <v>215</v>
      </c>
      <c r="J111" s="12">
        <f t="shared" si="6"/>
        <v>17.50</v>
      </c>
      <c r="K111" s="12">
        <f t="shared" si="7"/>
        <v>1.75</v>
      </c>
      <c r="L111" s="30">
        <f t="shared" si="8"/>
        <v>4</v>
      </c>
      <c r="M111" s="3">
        <f t="shared" si="9"/>
        <v>8</v>
      </c>
      <c r="N111" s="3">
        <f t="shared" si="10"/>
        <v>8</v>
      </c>
      <c r="O111" s="3">
        <f t="shared" si="11"/>
        <v>0</v>
      </c>
      <c r="P111" s="29">
        <v>0</v>
      </c>
      <c r="Q111" s="10">
        <v>0</v>
      </c>
      <c r="R111" s="32">
        <v>0</v>
      </c>
      <c r="S111" s="26">
        <v>20</v>
      </c>
      <c r="T111" s="29">
        <v>6</v>
      </c>
      <c r="U111" s="32">
        <v>4</v>
      </c>
      <c r="V111" s="32">
        <v>0</v>
      </c>
      <c r="W111" s="32">
        <v>4</v>
      </c>
      <c r="X111" s="34">
        <v>0</v>
      </c>
      <c r="Y111" s="34">
        <v>0</v>
      </c>
      <c r="Z111" s="34">
        <v>0</v>
      </c>
    </row>
    <row r="112" spans="1:26" ht="12.75">
      <c r="A112" s="11">
        <v>178878</v>
      </c>
      <c r="B112" s="20" t="s">
        <v>872</v>
      </c>
      <c r="D112" s="20" t="s">
        <v>3745</v>
      </c>
      <c r="E112" s="20" t="s">
        <v>3762</v>
      </c>
      <c r="F112" s="48" t="s">
        <v>8307</v>
      </c>
      <c r="G112" s="20" t="s">
        <v>7812</v>
      </c>
      <c r="H112" s="20" t="s">
        <v>2534</v>
      </c>
      <c r="I112" s="20" t="s">
        <v>4363</v>
      </c>
      <c r="J112" s="12">
        <f t="shared" si="6"/>
        <v>20</v>
      </c>
      <c r="K112" s="12">
        <f t="shared" si="7"/>
        <v>1.9047619047619047</v>
      </c>
      <c r="L112" s="30">
        <f t="shared" si="8"/>
        <v>4</v>
      </c>
      <c r="M112" s="3">
        <f t="shared" si="9"/>
        <v>8</v>
      </c>
      <c r="N112" s="3">
        <f t="shared" si="10"/>
        <v>8</v>
      </c>
      <c r="O112" s="3">
        <f t="shared" si="11"/>
        <v>0</v>
      </c>
      <c r="P112" s="29">
        <v>0</v>
      </c>
      <c r="Q112" s="10">
        <v>0</v>
      </c>
      <c r="R112" s="32">
        <v>0</v>
      </c>
      <c r="S112" s="26">
        <v>21</v>
      </c>
      <c r="T112" s="29">
        <v>16</v>
      </c>
      <c r="U112" s="32">
        <v>4</v>
      </c>
      <c r="V112" s="32">
        <v>0</v>
      </c>
      <c r="W112" s="32">
        <v>4</v>
      </c>
      <c r="X112" s="34">
        <v>0</v>
      </c>
      <c r="Y112" s="34">
        <v>0</v>
      </c>
      <c r="Z112" s="34">
        <v>0</v>
      </c>
    </row>
    <row r="113" spans="1:26" ht="12.75">
      <c r="A113" s="11">
        <v>1641</v>
      </c>
      <c r="B113" s="20" t="s">
        <v>872</v>
      </c>
      <c r="D113" s="20" t="s">
        <v>3745</v>
      </c>
      <c r="E113" s="20" t="s">
        <v>3762</v>
      </c>
      <c r="F113" s="48" t="s">
        <v>3866</v>
      </c>
      <c r="H113" s="20" t="s">
        <v>2534</v>
      </c>
      <c r="I113" s="20" t="s">
        <v>1544</v>
      </c>
      <c r="J113" s="12">
        <f t="shared" si="6"/>
        <v>19.75</v>
      </c>
      <c r="K113" s="12">
        <f t="shared" si="7"/>
        <v>1.6458333333333333</v>
      </c>
      <c r="L113" s="30">
        <f t="shared" si="8"/>
        <v>4</v>
      </c>
      <c r="M113" s="3">
        <f t="shared" si="9"/>
        <v>8</v>
      </c>
      <c r="N113" s="3">
        <f t="shared" si="10"/>
        <v>8</v>
      </c>
      <c r="O113" s="3">
        <f t="shared" si="11"/>
        <v>0</v>
      </c>
      <c r="P113" s="29">
        <v>0</v>
      </c>
      <c r="Q113" s="10">
        <v>0</v>
      </c>
      <c r="R113" s="32">
        <v>0</v>
      </c>
      <c r="S113" s="26">
        <v>24</v>
      </c>
      <c r="T113" s="29">
        <v>15</v>
      </c>
      <c r="U113" s="32">
        <v>4</v>
      </c>
      <c r="V113" s="32">
        <v>0</v>
      </c>
      <c r="W113" s="32">
        <v>4</v>
      </c>
      <c r="X113" s="34">
        <v>0</v>
      </c>
      <c r="Y113" s="34">
        <v>0</v>
      </c>
      <c r="Z113" s="34">
        <v>0</v>
      </c>
    </row>
    <row r="114" spans="1:26" ht="12.75">
      <c r="A114" s="11">
        <v>31639</v>
      </c>
      <c r="B114" s="20" t="s">
        <v>872</v>
      </c>
      <c r="D114" s="20" t="s">
        <v>3745</v>
      </c>
      <c r="E114" s="20" t="s">
        <v>3762</v>
      </c>
      <c r="H114" s="20" t="s">
        <v>2534</v>
      </c>
      <c r="I114" s="20" t="s">
        <v>215</v>
      </c>
      <c r="J114" s="12">
        <f t="shared" si="6"/>
        <v>17.50</v>
      </c>
      <c r="K114" s="12">
        <f t="shared" si="7"/>
        <v>1.40</v>
      </c>
      <c r="L114" s="30">
        <f t="shared" si="8"/>
        <v>4</v>
      </c>
      <c r="M114" s="3">
        <f t="shared" si="9"/>
        <v>8</v>
      </c>
      <c r="N114" s="3">
        <f t="shared" si="10"/>
        <v>8</v>
      </c>
      <c r="O114" s="3">
        <f t="shared" si="11"/>
        <v>0</v>
      </c>
      <c r="P114" s="29">
        <v>0</v>
      </c>
      <c r="Q114" s="10">
        <v>0</v>
      </c>
      <c r="R114" s="32">
        <v>0</v>
      </c>
      <c r="S114" s="26">
        <v>25</v>
      </c>
      <c r="T114" s="29">
        <v>6</v>
      </c>
      <c r="U114" s="32">
        <v>4</v>
      </c>
      <c r="V114" s="32">
        <v>0</v>
      </c>
      <c r="W114" s="32">
        <v>4</v>
      </c>
      <c r="X114" s="34">
        <v>0</v>
      </c>
      <c r="Y114" s="34">
        <v>0</v>
      </c>
      <c r="Z114" s="34">
        <v>0</v>
      </c>
    </row>
    <row r="115" spans="1:26" ht="12.75">
      <c r="A115" s="11">
        <v>28925</v>
      </c>
      <c r="B115" s="20" t="s">
        <v>872</v>
      </c>
      <c r="D115" s="20" t="s">
        <v>3745</v>
      </c>
      <c r="E115" s="20" t="s">
        <v>3762</v>
      </c>
      <c r="F115" s="48" t="s">
        <v>8219</v>
      </c>
      <c r="H115" s="20" t="s">
        <v>2534</v>
      </c>
      <c r="I115" s="20" t="s">
        <v>215</v>
      </c>
      <c r="J115" s="12">
        <f t="shared" si="6"/>
        <v>17</v>
      </c>
      <c r="K115" s="12">
        <f t="shared" si="7"/>
        <v>1.36</v>
      </c>
      <c r="L115" s="30">
        <f t="shared" si="8"/>
        <v>4</v>
      </c>
      <c r="M115" s="3">
        <f t="shared" si="9"/>
        <v>8</v>
      </c>
      <c r="N115" s="3">
        <f t="shared" si="10"/>
        <v>8</v>
      </c>
      <c r="O115" s="3">
        <f t="shared" si="11"/>
        <v>0</v>
      </c>
      <c r="P115" s="29">
        <v>0</v>
      </c>
      <c r="Q115" s="10">
        <v>0</v>
      </c>
      <c r="R115" s="32">
        <v>0</v>
      </c>
      <c r="S115" s="26">
        <v>25</v>
      </c>
      <c r="T115" s="29">
        <v>4</v>
      </c>
      <c r="U115" s="32">
        <v>4</v>
      </c>
      <c r="V115" s="32">
        <v>0</v>
      </c>
      <c r="W115" s="32">
        <v>4</v>
      </c>
      <c r="X115" s="34">
        <v>0</v>
      </c>
      <c r="Y115" s="34">
        <v>0</v>
      </c>
      <c r="Z115" s="34">
        <v>0</v>
      </c>
    </row>
    <row r="116" spans="1:26" ht="12.75">
      <c r="A116" s="11">
        <v>190900</v>
      </c>
      <c r="B116" s="20" t="s">
        <v>872</v>
      </c>
      <c r="D116" s="20" t="s">
        <v>3745</v>
      </c>
      <c r="E116" s="20" t="s">
        <v>3762</v>
      </c>
      <c r="F116" s="48" t="s">
        <v>8225</v>
      </c>
      <c r="G116" s="20" t="s">
        <v>7812</v>
      </c>
      <c r="H116" s="20" t="s">
        <v>2534</v>
      </c>
      <c r="I116" s="20" t="s">
        <v>4363</v>
      </c>
      <c r="J116" s="12">
        <f t="shared" si="6"/>
        <v>20</v>
      </c>
      <c r="K116" s="12">
        <f t="shared" si="7"/>
        <v>1.3333333333333333</v>
      </c>
      <c r="L116" s="30">
        <f t="shared" si="8"/>
        <v>4</v>
      </c>
      <c r="M116" s="3">
        <f t="shared" si="9"/>
        <v>8</v>
      </c>
      <c r="N116" s="3">
        <f t="shared" si="10"/>
        <v>8</v>
      </c>
      <c r="O116" s="3">
        <f t="shared" si="11"/>
        <v>0</v>
      </c>
      <c r="P116" s="29">
        <v>0</v>
      </c>
      <c r="Q116" s="10">
        <v>0</v>
      </c>
      <c r="R116" s="32">
        <v>0</v>
      </c>
      <c r="S116" s="26">
        <v>30</v>
      </c>
      <c r="T116" s="29">
        <v>16</v>
      </c>
      <c r="U116" s="32">
        <v>4</v>
      </c>
      <c r="V116" s="32">
        <v>0</v>
      </c>
      <c r="W116" s="32">
        <v>4</v>
      </c>
      <c r="X116" s="34">
        <v>0</v>
      </c>
      <c r="Y116" s="34">
        <v>0</v>
      </c>
      <c r="Z116" s="34">
        <v>0</v>
      </c>
    </row>
    <row r="117" spans="1:26" ht="12.75">
      <c r="A117" s="11">
        <v>128091</v>
      </c>
      <c r="B117" s="20" t="s">
        <v>872</v>
      </c>
      <c r="D117" s="20" t="s">
        <v>3745</v>
      </c>
      <c r="E117" s="20" t="s">
        <v>3762</v>
      </c>
      <c r="F117" s="48" t="s">
        <v>8214</v>
      </c>
      <c r="H117" s="20" t="s">
        <v>2534</v>
      </c>
      <c r="I117" s="20" t="s">
        <v>371</v>
      </c>
      <c r="J117" s="12">
        <f t="shared" si="6"/>
        <v>19.50</v>
      </c>
      <c r="K117" s="12">
        <f t="shared" si="7"/>
        <v>1.30</v>
      </c>
      <c r="L117" s="30">
        <f t="shared" si="8"/>
        <v>4</v>
      </c>
      <c r="M117" s="3">
        <f t="shared" si="9"/>
        <v>8</v>
      </c>
      <c r="N117" s="3">
        <f t="shared" si="10"/>
        <v>8</v>
      </c>
      <c r="O117" s="3">
        <f t="shared" si="11"/>
        <v>0</v>
      </c>
      <c r="P117" s="29">
        <v>0</v>
      </c>
      <c r="Q117" s="10">
        <v>0</v>
      </c>
      <c r="R117" s="32">
        <v>0</v>
      </c>
      <c r="S117" s="26">
        <v>30</v>
      </c>
      <c r="T117" s="29">
        <v>14</v>
      </c>
      <c r="U117" s="32">
        <v>4</v>
      </c>
      <c r="V117" s="32">
        <v>0</v>
      </c>
      <c r="W117" s="32">
        <v>4</v>
      </c>
      <c r="X117" s="34">
        <v>0</v>
      </c>
      <c r="Y117" s="34">
        <v>0</v>
      </c>
      <c r="Z117" s="34">
        <v>0</v>
      </c>
    </row>
    <row r="118" spans="1:26" ht="12.75">
      <c r="A118" s="11">
        <v>2348</v>
      </c>
      <c r="B118" s="20" t="s">
        <v>872</v>
      </c>
      <c r="D118" s="20" t="s">
        <v>3745</v>
      </c>
      <c r="E118" s="20" t="s">
        <v>3762</v>
      </c>
      <c r="F118" s="48" t="s">
        <v>8308</v>
      </c>
      <c r="G118" s="20" t="s">
        <v>7812</v>
      </c>
      <c r="H118" s="20" t="s">
        <v>2534</v>
      </c>
      <c r="I118" s="20" t="s">
        <v>215</v>
      </c>
      <c r="J118" s="12">
        <f t="shared" si="6"/>
        <v>13.50</v>
      </c>
      <c r="K118" s="12">
        <f t="shared" si="7"/>
        <v>1.9285714285714286</v>
      </c>
      <c r="L118" s="30">
        <f t="shared" si="8"/>
        <v>3</v>
      </c>
      <c r="M118" s="3">
        <f t="shared" si="9"/>
        <v>6</v>
      </c>
      <c r="N118" s="3">
        <f t="shared" si="10"/>
        <v>6</v>
      </c>
      <c r="O118" s="3">
        <f t="shared" si="11"/>
        <v>0</v>
      </c>
      <c r="P118" s="29">
        <v>0</v>
      </c>
      <c r="Q118" s="10">
        <v>0</v>
      </c>
      <c r="R118" s="32">
        <v>0</v>
      </c>
      <c r="S118" s="26">
        <v>14</v>
      </c>
      <c r="T118" s="29">
        <v>6</v>
      </c>
      <c r="U118" s="32">
        <v>3</v>
      </c>
      <c r="V118" s="32">
        <v>0</v>
      </c>
      <c r="W118" s="32">
        <v>3</v>
      </c>
      <c r="X118" s="34">
        <v>0</v>
      </c>
      <c r="Y118" s="34">
        <v>0</v>
      </c>
      <c r="Z118" s="34">
        <v>0</v>
      </c>
    </row>
    <row r="119" spans="1:26" ht="12.75">
      <c r="A119" s="11">
        <v>1</v>
      </c>
      <c r="B119" s="20" t="s">
        <v>877</v>
      </c>
      <c r="C119" s="20" t="s">
        <v>2236</v>
      </c>
      <c r="D119" s="20" t="s">
        <v>3745</v>
      </c>
      <c r="E119" s="20" t="s">
        <v>3762</v>
      </c>
      <c r="H119" s="20" t="s">
        <v>2534</v>
      </c>
      <c r="I119" s="20" t="s">
        <v>4295</v>
      </c>
      <c r="J119" s="12">
        <f t="shared" si="6"/>
        <v>14</v>
      </c>
      <c r="K119" s="12">
        <f t="shared" si="7"/>
        <v>1.40</v>
      </c>
      <c r="L119" s="30">
        <f t="shared" si="8"/>
        <v>3</v>
      </c>
      <c r="M119" s="3">
        <f t="shared" si="9"/>
        <v>6</v>
      </c>
      <c r="N119" s="3">
        <f t="shared" si="10"/>
        <v>6</v>
      </c>
      <c r="O119" s="3">
        <f t="shared" si="11"/>
        <v>0</v>
      </c>
      <c r="P119" s="29">
        <v>0</v>
      </c>
      <c r="Q119" s="10">
        <v>0</v>
      </c>
      <c r="R119" s="32">
        <v>0</v>
      </c>
      <c r="S119" s="26">
        <v>20</v>
      </c>
      <c r="T119" s="29">
        <v>8</v>
      </c>
      <c r="U119" s="32">
        <v>0</v>
      </c>
      <c r="V119" s="32">
        <v>3</v>
      </c>
      <c r="W119" s="32">
        <v>3</v>
      </c>
      <c r="X119" s="34">
        <v>0</v>
      </c>
      <c r="Y119" s="34">
        <v>0</v>
      </c>
      <c r="Z119" s="34">
        <v>0</v>
      </c>
    </row>
    <row r="120" spans="1:26" ht="12.75">
      <c r="A120" s="11">
        <v>31250</v>
      </c>
      <c r="B120" s="20" t="s">
        <v>870</v>
      </c>
      <c r="C120" s="20" t="s">
        <v>2009</v>
      </c>
      <c r="D120" s="20" t="s">
        <v>3745</v>
      </c>
      <c r="E120" s="20" t="s">
        <v>3762</v>
      </c>
      <c r="H120" s="20" t="s">
        <v>2534</v>
      </c>
      <c r="I120" s="20" t="s">
        <v>2022</v>
      </c>
      <c r="J120" s="12">
        <f t="shared" si="6"/>
        <v>14</v>
      </c>
      <c r="K120" s="12">
        <f t="shared" si="7"/>
        <v>1.40</v>
      </c>
      <c r="L120" s="30">
        <f t="shared" si="8"/>
        <v>3</v>
      </c>
      <c r="M120" s="3">
        <f t="shared" si="9"/>
        <v>6</v>
      </c>
      <c r="N120" s="3">
        <f t="shared" si="10"/>
        <v>6</v>
      </c>
      <c r="O120" s="3">
        <f t="shared" si="11"/>
        <v>0</v>
      </c>
      <c r="P120" s="29">
        <v>0</v>
      </c>
      <c r="Q120" s="10">
        <v>0</v>
      </c>
      <c r="R120" s="32">
        <v>0</v>
      </c>
      <c r="S120" s="26">
        <v>20</v>
      </c>
      <c r="T120" s="29">
        <v>8</v>
      </c>
      <c r="U120" s="32">
        <v>0</v>
      </c>
      <c r="V120" s="32">
        <v>3</v>
      </c>
      <c r="W120" s="32">
        <v>3</v>
      </c>
      <c r="X120" s="34">
        <v>0</v>
      </c>
      <c r="Y120" s="34">
        <v>0</v>
      </c>
      <c r="Z120" s="34">
        <v>0</v>
      </c>
    </row>
    <row r="121" spans="1:26" ht="12.75">
      <c r="A121" s="11">
        <v>31250</v>
      </c>
      <c r="B121" s="20" t="s">
        <v>870</v>
      </c>
      <c r="C121" s="20" t="s">
        <v>2009</v>
      </c>
      <c r="D121" s="20" t="s">
        <v>3745</v>
      </c>
      <c r="E121" s="20" t="s">
        <v>3762</v>
      </c>
      <c r="H121" s="20" t="s">
        <v>2534</v>
      </c>
      <c r="I121" s="20" t="s">
        <v>451</v>
      </c>
      <c r="J121" s="12">
        <f t="shared" si="6"/>
        <v>14</v>
      </c>
      <c r="K121" s="12">
        <f t="shared" si="7"/>
        <v>1.40</v>
      </c>
      <c r="L121" s="30">
        <f t="shared" si="8"/>
        <v>3</v>
      </c>
      <c r="M121" s="3">
        <f t="shared" si="9"/>
        <v>6</v>
      </c>
      <c r="N121" s="3">
        <f t="shared" si="10"/>
        <v>6</v>
      </c>
      <c r="O121" s="3">
        <f t="shared" si="11"/>
        <v>0</v>
      </c>
      <c r="P121" s="29">
        <v>0</v>
      </c>
      <c r="Q121" s="10">
        <v>0</v>
      </c>
      <c r="R121" s="32">
        <v>0</v>
      </c>
      <c r="S121" s="26">
        <v>20</v>
      </c>
      <c r="T121" s="29">
        <v>8</v>
      </c>
      <c r="U121" s="32">
        <v>0</v>
      </c>
      <c r="V121" s="32">
        <v>3</v>
      </c>
      <c r="W121" s="32">
        <v>3</v>
      </c>
      <c r="X121" s="34">
        <v>0</v>
      </c>
      <c r="Y121" s="34">
        <v>0</v>
      </c>
      <c r="Z121" s="34">
        <v>0</v>
      </c>
    </row>
    <row r="122" spans="1:26" ht="12.75">
      <c r="A122" s="11">
        <v>62500</v>
      </c>
      <c r="B122" s="20" t="s">
        <v>870</v>
      </c>
      <c r="C122" s="20" t="s">
        <v>2009</v>
      </c>
      <c r="D122" s="20" t="s">
        <v>3745</v>
      </c>
      <c r="E122" s="20" t="s">
        <v>3762</v>
      </c>
      <c r="H122" s="20" t="s">
        <v>2534</v>
      </c>
      <c r="I122" s="20" t="s">
        <v>570</v>
      </c>
      <c r="J122" s="12">
        <f t="shared" si="6"/>
        <v>14</v>
      </c>
      <c r="K122" s="12">
        <f t="shared" si="7"/>
        <v>1.40</v>
      </c>
      <c r="L122" s="30">
        <f t="shared" si="8"/>
        <v>3</v>
      </c>
      <c r="M122" s="3">
        <f t="shared" si="9"/>
        <v>6</v>
      </c>
      <c r="N122" s="3">
        <f t="shared" si="10"/>
        <v>6</v>
      </c>
      <c r="O122" s="3">
        <f t="shared" si="11"/>
        <v>0</v>
      </c>
      <c r="P122" s="29">
        <v>0</v>
      </c>
      <c r="Q122" s="10">
        <v>0</v>
      </c>
      <c r="R122" s="32">
        <v>0</v>
      </c>
      <c r="S122" s="26">
        <v>20</v>
      </c>
      <c r="T122" s="29">
        <v>8</v>
      </c>
      <c r="U122" s="32">
        <v>0</v>
      </c>
      <c r="V122" s="32">
        <v>3</v>
      </c>
      <c r="W122" s="32">
        <v>3</v>
      </c>
      <c r="X122" s="34">
        <v>0</v>
      </c>
      <c r="Y122" s="34">
        <v>0</v>
      </c>
      <c r="Z122" s="34">
        <v>0</v>
      </c>
    </row>
    <row r="123" spans="1:26" ht="12.75">
      <c r="A123" s="11">
        <v>31250</v>
      </c>
      <c r="B123" s="20" t="s">
        <v>870</v>
      </c>
      <c r="C123" s="20" t="s">
        <v>2009</v>
      </c>
      <c r="D123" s="20" t="s">
        <v>3745</v>
      </c>
      <c r="E123" s="20" t="s">
        <v>3762</v>
      </c>
      <c r="H123" s="20" t="s">
        <v>2534</v>
      </c>
      <c r="I123" s="20" t="s">
        <v>2027</v>
      </c>
      <c r="J123" s="12">
        <f t="shared" si="6"/>
        <v>14</v>
      </c>
      <c r="K123" s="12">
        <f t="shared" si="7"/>
        <v>1.40</v>
      </c>
      <c r="L123" s="30">
        <f t="shared" si="8"/>
        <v>3</v>
      </c>
      <c r="M123" s="3">
        <f t="shared" si="9"/>
        <v>6</v>
      </c>
      <c r="N123" s="3">
        <f t="shared" si="10"/>
        <v>6</v>
      </c>
      <c r="O123" s="3">
        <f t="shared" si="11"/>
        <v>0</v>
      </c>
      <c r="P123" s="29">
        <v>0</v>
      </c>
      <c r="Q123" s="10">
        <v>0</v>
      </c>
      <c r="R123" s="32">
        <v>0</v>
      </c>
      <c r="S123" s="26">
        <v>20</v>
      </c>
      <c r="T123" s="29">
        <v>8</v>
      </c>
      <c r="U123" s="32">
        <v>0</v>
      </c>
      <c r="V123" s="32">
        <v>3</v>
      </c>
      <c r="W123" s="32">
        <v>3</v>
      </c>
      <c r="X123" s="34">
        <v>0</v>
      </c>
      <c r="Y123" s="34">
        <v>0</v>
      </c>
      <c r="Z123" s="34">
        <v>0</v>
      </c>
    </row>
    <row r="124" spans="1:26" ht="12.75">
      <c r="A124" s="11">
        <v>1000</v>
      </c>
      <c r="B124" s="20" t="s">
        <v>870</v>
      </c>
      <c r="C124" s="20" t="s">
        <v>624</v>
      </c>
      <c r="D124" s="20" t="s">
        <v>3745</v>
      </c>
      <c r="E124" s="20" t="s">
        <v>3762</v>
      </c>
      <c r="H124" s="20" t="s">
        <v>2535</v>
      </c>
      <c r="I124" s="20" t="s">
        <v>613</v>
      </c>
      <c r="J124" s="12">
        <f t="shared" si="6"/>
        <v>14</v>
      </c>
      <c r="K124" s="12">
        <f t="shared" si="7"/>
        <v>1.40</v>
      </c>
      <c r="L124" s="30">
        <f t="shared" si="8"/>
        <v>3</v>
      </c>
      <c r="M124" s="3">
        <f t="shared" si="9"/>
        <v>6</v>
      </c>
      <c r="N124" s="3">
        <f t="shared" si="10"/>
        <v>6</v>
      </c>
      <c r="O124" s="3">
        <f t="shared" si="11"/>
        <v>0</v>
      </c>
      <c r="P124" s="29">
        <v>0</v>
      </c>
      <c r="Q124" s="10">
        <v>0</v>
      </c>
      <c r="R124" s="32">
        <v>0</v>
      </c>
      <c r="S124" s="26">
        <v>20</v>
      </c>
      <c r="T124" s="29">
        <v>8</v>
      </c>
      <c r="U124" s="32">
        <v>0</v>
      </c>
      <c r="V124" s="32">
        <v>3</v>
      </c>
      <c r="W124" s="32">
        <v>3</v>
      </c>
      <c r="X124" s="34">
        <v>0</v>
      </c>
      <c r="Y124" s="34">
        <v>0</v>
      </c>
      <c r="Z124" s="34">
        <v>0</v>
      </c>
    </row>
    <row r="125" spans="1:26" ht="12.75">
      <c r="A125" s="11">
        <v>1250</v>
      </c>
      <c r="B125" s="20" t="s">
        <v>871</v>
      </c>
      <c r="C125" s="20" t="s">
        <v>633</v>
      </c>
      <c r="D125" s="20" t="s">
        <v>3745</v>
      </c>
      <c r="E125" s="20" t="s">
        <v>3762</v>
      </c>
      <c r="H125" s="20" t="s">
        <v>2534</v>
      </c>
      <c r="I125" s="20" t="s">
        <v>1574</v>
      </c>
      <c r="J125" s="12">
        <f t="shared" si="6"/>
        <v>14</v>
      </c>
      <c r="K125" s="12">
        <f t="shared" si="7"/>
        <v>1.40</v>
      </c>
      <c r="L125" s="30">
        <f t="shared" si="8"/>
        <v>3</v>
      </c>
      <c r="M125" s="3">
        <f t="shared" si="9"/>
        <v>6</v>
      </c>
      <c r="N125" s="3">
        <f t="shared" si="10"/>
        <v>6</v>
      </c>
      <c r="O125" s="3">
        <f t="shared" si="11"/>
        <v>0</v>
      </c>
      <c r="P125" s="29">
        <v>0</v>
      </c>
      <c r="Q125" s="10">
        <v>0</v>
      </c>
      <c r="R125" s="32">
        <v>0</v>
      </c>
      <c r="S125" s="26">
        <v>20</v>
      </c>
      <c r="T125" s="29">
        <v>8</v>
      </c>
      <c r="U125" s="32">
        <v>0</v>
      </c>
      <c r="V125" s="32">
        <v>3</v>
      </c>
      <c r="W125" s="32">
        <v>3</v>
      </c>
      <c r="X125" s="34">
        <v>0</v>
      </c>
      <c r="Y125" s="34">
        <v>0</v>
      </c>
      <c r="Z125" s="34">
        <v>0</v>
      </c>
    </row>
    <row r="126" spans="1:26" ht="12.75">
      <c r="A126" s="11">
        <v>3465</v>
      </c>
      <c r="B126" s="20" t="s">
        <v>870</v>
      </c>
      <c r="C126" s="20" t="s">
        <v>625</v>
      </c>
      <c r="D126" s="20" t="s">
        <v>3745</v>
      </c>
      <c r="E126" s="20" t="s">
        <v>3762</v>
      </c>
      <c r="H126" s="20" t="s">
        <v>2534</v>
      </c>
      <c r="I126" s="20" t="s">
        <v>1061</v>
      </c>
      <c r="J126" s="12">
        <f t="shared" si="6"/>
        <v>13.75</v>
      </c>
      <c r="K126" s="12">
        <f t="shared" si="7"/>
        <v>1.375</v>
      </c>
      <c r="L126" s="30">
        <f t="shared" si="8"/>
        <v>3</v>
      </c>
      <c r="M126" s="3">
        <f t="shared" si="9"/>
        <v>6</v>
      </c>
      <c r="N126" s="3">
        <f t="shared" si="10"/>
        <v>6</v>
      </c>
      <c r="O126" s="3">
        <f t="shared" si="11"/>
        <v>0</v>
      </c>
      <c r="P126" s="29">
        <v>0</v>
      </c>
      <c r="Q126" s="10">
        <v>0</v>
      </c>
      <c r="R126" s="32">
        <v>0</v>
      </c>
      <c r="S126" s="26">
        <v>20</v>
      </c>
      <c r="T126" s="29">
        <v>7</v>
      </c>
      <c r="U126" s="32">
        <v>0</v>
      </c>
      <c r="V126" s="32">
        <v>3</v>
      </c>
      <c r="W126" s="32">
        <v>3</v>
      </c>
      <c r="X126" s="34">
        <v>0</v>
      </c>
      <c r="Y126" s="34">
        <v>0</v>
      </c>
      <c r="Z126" s="34">
        <v>0</v>
      </c>
    </row>
    <row r="127" spans="1:26" ht="12.75">
      <c r="A127" s="11">
        <v>3465</v>
      </c>
      <c r="B127" s="20" t="s">
        <v>870</v>
      </c>
      <c r="C127" s="20" t="s">
        <v>5742</v>
      </c>
      <c r="D127" s="20" t="s">
        <v>3745</v>
      </c>
      <c r="E127" s="20" t="s">
        <v>3762</v>
      </c>
      <c r="H127" s="20" t="s">
        <v>2534</v>
      </c>
      <c r="I127" s="20" t="s">
        <v>5760</v>
      </c>
      <c r="J127" s="12">
        <f t="shared" si="6"/>
        <v>13.75</v>
      </c>
      <c r="K127" s="12">
        <f t="shared" si="7"/>
        <v>1.375</v>
      </c>
      <c r="L127" s="30">
        <f t="shared" si="8"/>
        <v>3</v>
      </c>
      <c r="M127" s="3">
        <f t="shared" si="9"/>
        <v>6</v>
      </c>
      <c r="N127" s="3">
        <f t="shared" si="10"/>
        <v>6</v>
      </c>
      <c r="O127" s="3">
        <f t="shared" si="11"/>
        <v>0</v>
      </c>
      <c r="P127" s="29">
        <v>0</v>
      </c>
      <c r="Q127" s="10">
        <v>0</v>
      </c>
      <c r="R127" s="32">
        <v>0</v>
      </c>
      <c r="S127" s="26">
        <v>20</v>
      </c>
      <c r="T127" s="29">
        <v>7</v>
      </c>
      <c r="U127" s="32">
        <v>0</v>
      </c>
      <c r="V127" s="32">
        <v>3</v>
      </c>
      <c r="W127" s="32">
        <v>3</v>
      </c>
      <c r="X127" s="34">
        <v>0</v>
      </c>
      <c r="Y127" s="34">
        <v>0</v>
      </c>
      <c r="Z127" s="34">
        <v>0</v>
      </c>
    </row>
    <row r="128" spans="1:26" ht="12.75">
      <c r="A128" s="11">
        <v>2772</v>
      </c>
      <c r="B128" s="20" t="s">
        <v>870</v>
      </c>
      <c r="C128" s="20" t="s">
        <v>5742</v>
      </c>
      <c r="D128" s="20" t="s">
        <v>3745</v>
      </c>
      <c r="E128" s="20" t="s">
        <v>3762</v>
      </c>
      <c r="H128" s="20" t="s">
        <v>2534</v>
      </c>
      <c r="I128" s="20" t="s">
        <v>5759</v>
      </c>
      <c r="J128" s="12">
        <f t="shared" si="6"/>
        <v>13.75</v>
      </c>
      <c r="K128" s="12">
        <f t="shared" si="7"/>
        <v>1.375</v>
      </c>
      <c r="L128" s="30">
        <f t="shared" si="8"/>
        <v>3</v>
      </c>
      <c r="M128" s="3">
        <f t="shared" si="9"/>
        <v>6</v>
      </c>
      <c r="N128" s="3">
        <f t="shared" si="10"/>
        <v>6</v>
      </c>
      <c r="O128" s="3">
        <f t="shared" si="11"/>
        <v>0</v>
      </c>
      <c r="P128" s="29">
        <v>0</v>
      </c>
      <c r="Q128" s="10">
        <v>0</v>
      </c>
      <c r="R128" s="32">
        <v>0</v>
      </c>
      <c r="S128" s="26">
        <v>20</v>
      </c>
      <c r="T128" s="29">
        <v>7</v>
      </c>
      <c r="U128" s="32">
        <v>0</v>
      </c>
      <c r="V128" s="32">
        <v>3</v>
      </c>
      <c r="W128" s="32">
        <v>3</v>
      </c>
      <c r="X128" s="34">
        <v>0</v>
      </c>
      <c r="Y128" s="34">
        <v>0</v>
      </c>
      <c r="Z128" s="34">
        <v>0</v>
      </c>
    </row>
    <row r="129" spans="1:26" ht="12.75">
      <c r="A129" s="11">
        <v>2183</v>
      </c>
      <c r="B129" s="20" t="s">
        <v>870</v>
      </c>
      <c r="C129" s="20" t="s">
        <v>625</v>
      </c>
      <c r="D129" s="20" t="s">
        <v>3745</v>
      </c>
      <c r="E129" s="20" t="s">
        <v>3762</v>
      </c>
      <c r="H129" s="20" t="s">
        <v>2534</v>
      </c>
      <c r="I129" s="20" t="s">
        <v>2661</v>
      </c>
      <c r="J129" s="12">
        <f t="shared" si="6"/>
        <v>13.75</v>
      </c>
      <c r="K129" s="12">
        <f t="shared" si="7"/>
        <v>1.375</v>
      </c>
      <c r="L129" s="30">
        <f t="shared" si="8"/>
        <v>3</v>
      </c>
      <c r="M129" s="3">
        <f t="shared" si="9"/>
        <v>6</v>
      </c>
      <c r="N129" s="3">
        <f t="shared" si="10"/>
        <v>6</v>
      </c>
      <c r="O129" s="3">
        <f t="shared" si="11"/>
        <v>0</v>
      </c>
      <c r="P129" s="29">
        <v>0</v>
      </c>
      <c r="Q129" s="10">
        <v>0</v>
      </c>
      <c r="R129" s="32">
        <v>0</v>
      </c>
      <c r="S129" s="26">
        <v>20</v>
      </c>
      <c r="T129" s="29">
        <v>7</v>
      </c>
      <c r="U129" s="32">
        <v>0</v>
      </c>
      <c r="V129" s="32">
        <v>3</v>
      </c>
      <c r="W129" s="32">
        <v>3</v>
      </c>
      <c r="X129" s="34">
        <v>0</v>
      </c>
      <c r="Y129" s="34">
        <v>0</v>
      </c>
      <c r="Z129" s="34">
        <v>0</v>
      </c>
    </row>
    <row r="130" spans="1:26" ht="12.75">
      <c r="A130" s="11">
        <v>2183</v>
      </c>
      <c r="B130" s="20" t="s">
        <v>870</v>
      </c>
      <c r="C130" s="20" t="s">
        <v>5742</v>
      </c>
      <c r="D130" s="20" t="s">
        <v>3745</v>
      </c>
      <c r="E130" s="20" t="s">
        <v>3762</v>
      </c>
      <c r="H130" s="20" t="s">
        <v>2534</v>
      </c>
      <c r="I130" s="20" t="s">
        <v>5761</v>
      </c>
      <c r="J130" s="12">
        <f t="shared" si="6"/>
        <v>13.75</v>
      </c>
      <c r="K130" s="12">
        <f t="shared" si="7"/>
        <v>1.375</v>
      </c>
      <c r="L130" s="30">
        <f t="shared" si="8"/>
        <v>3</v>
      </c>
      <c r="M130" s="3">
        <f t="shared" si="9"/>
        <v>6</v>
      </c>
      <c r="N130" s="3">
        <f t="shared" si="10"/>
        <v>6</v>
      </c>
      <c r="O130" s="3">
        <f t="shared" si="11"/>
        <v>0</v>
      </c>
      <c r="P130" s="29">
        <v>0</v>
      </c>
      <c r="Q130" s="10">
        <v>0</v>
      </c>
      <c r="R130" s="32">
        <v>0</v>
      </c>
      <c r="S130" s="26">
        <v>20</v>
      </c>
      <c r="T130" s="29">
        <v>7</v>
      </c>
      <c r="U130" s="32">
        <v>0</v>
      </c>
      <c r="V130" s="32">
        <v>3</v>
      </c>
      <c r="W130" s="32">
        <v>3</v>
      </c>
      <c r="X130" s="34">
        <v>0</v>
      </c>
      <c r="Y130" s="34">
        <v>0</v>
      </c>
      <c r="Z130" s="34">
        <v>0</v>
      </c>
    </row>
    <row r="131" spans="1:26" ht="12.75">
      <c r="A131" s="11">
        <v>3118</v>
      </c>
      <c r="B131" s="20" t="s">
        <v>870</v>
      </c>
      <c r="C131" s="20" t="s">
        <v>5742</v>
      </c>
      <c r="D131" s="20" t="s">
        <v>3745</v>
      </c>
      <c r="E131" s="20" t="s">
        <v>3762</v>
      </c>
      <c r="H131" s="20" t="s">
        <v>2534</v>
      </c>
      <c r="I131" s="20" t="s">
        <v>5762</v>
      </c>
      <c r="J131" s="12">
        <f t="shared" si="12" ref="J131:J152">2*N131+2*O131+P131+1.5*Q131+1.25*R131+0.25*T131</f>
        <v>13.75</v>
      </c>
      <c r="K131" s="12">
        <f t="shared" si="13" ref="K131:K152">J131/(S131*0.5)</f>
        <v>1.375</v>
      </c>
      <c r="L131" s="30">
        <f t="shared" si="14" ref="L131:L152">MAX(U131:Z131)</f>
        <v>3</v>
      </c>
      <c r="M131" s="3">
        <f t="shared" si="15" ref="M131:M152">SUM(U131:Z131)</f>
        <v>6</v>
      </c>
      <c r="N131" s="3">
        <f t="shared" si="16" ref="N131:N152">SUM(U131:W131)</f>
        <v>6</v>
      </c>
      <c r="O131" s="3">
        <f t="shared" si="17" ref="O131:O152">SUM(X131:Z131)</f>
        <v>0</v>
      </c>
      <c r="P131" s="29">
        <v>0</v>
      </c>
      <c r="Q131" s="10">
        <v>0</v>
      </c>
      <c r="R131" s="32">
        <v>0</v>
      </c>
      <c r="S131" s="26">
        <v>20</v>
      </c>
      <c r="T131" s="29">
        <v>7</v>
      </c>
      <c r="U131" s="32">
        <v>0</v>
      </c>
      <c r="V131" s="32">
        <v>3</v>
      </c>
      <c r="W131" s="32">
        <v>3</v>
      </c>
      <c r="X131" s="34">
        <v>0</v>
      </c>
      <c r="Y131" s="34">
        <v>0</v>
      </c>
      <c r="Z131" s="34">
        <v>0</v>
      </c>
    </row>
    <row r="132" spans="1:26" ht="12.75">
      <c r="A132" s="11">
        <v>2772</v>
      </c>
      <c r="B132" s="20" t="s">
        <v>870</v>
      </c>
      <c r="C132" s="20" t="s">
        <v>625</v>
      </c>
      <c r="D132" s="20" t="s">
        <v>3745</v>
      </c>
      <c r="E132" s="20" t="s">
        <v>3762</v>
      </c>
      <c r="H132" s="20" t="s">
        <v>2534</v>
      </c>
      <c r="I132" s="20" t="s">
        <v>2663</v>
      </c>
      <c r="J132" s="12">
        <f t="shared" si="12"/>
        <v>13.75</v>
      </c>
      <c r="K132" s="12">
        <f t="shared" si="13"/>
        <v>1.375</v>
      </c>
      <c r="L132" s="30">
        <f t="shared" si="14"/>
        <v>3</v>
      </c>
      <c r="M132" s="3">
        <f t="shared" si="15"/>
        <v>6</v>
      </c>
      <c r="N132" s="3">
        <f t="shared" si="16"/>
        <v>6</v>
      </c>
      <c r="O132" s="3">
        <f t="shared" si="17"/>
        <v>0</v>
      </c>
      <c r="P132" s="29">
        <v>0</v>
      </c>
      <c r="Q132" s="10">
        <v>0</v>
      </c>
      <c r="R132" s="32">
        <v>0</v>
      </c>
      <c r="S132" s="26">
        <v>20</v>
      </c>
      <c r="T132" s="29">
        <v>7</v>
      </c>
      <c r="U132" s="32">
        <v>0</v>
      </c>
      <c r="V132" s="32">
        <v>3</v>
      </c>
      <c r="W132" s="32">
        <v>3</v>
      </c>
      <c r="X132" s="34">
        <v>0</v>
      </c>
      <c r="Y132" s="34">
        <v>0</v>
      </c>
      <c r="Z132" s="34">
        <v>0</v>
      </c>
    </row>
    <row r="133" spans="1:26" ht="12.75">
      <c r="A133" s="11">
        <v>3118</v>
      </c>
      <c r="B133" s="20" t="s">
        <v>870</v>
      </c>
      <c r="C133" s="20" t="s">
        <v>625</v>
      </c>
      <c r="D133" s="20" t="s">
        <v>3745</v>
      </c>
      <c r="E133" s="20" t="s">
        <v>3762</v>
      </c>
      <c r="H133" s="20" t="s">
        <v>2534</v>
      </c>
      <c r="I133" s="20" t="s">
        <v>2662</v>
      </c>
      <c r="J133" s="12">
        <f t="shared" si="12"/>
        <v>13.75</v>
      </c>
      <c r="K133" s="12">
        <f t="shared" si="13"/>
        <v>1.375</v>
      </c>
      <c r="L133" s="30">
        <f t="shared" si="14"/>
        <v>3</v>
      </c>
      <c r="M133" s="3">
        <f t="shared" si="15"/>
        <v>6</v>
      </c>
      <c r="N133" s="3">
        <f t="shared" si="16"/>
        <v>6</v>
      </c>
      <c r="O133" s="3">
        <f t="shared" si="17"/>
        <v>0</v>
      </c>
      <c r="P133" s="29">
        <v>0</v>
      </c>
      <c r="Q133" s="10">
        <v>0</v>
      </c>
      <c r="R133" s="32">
        <v>0</v>
      </c>
      <c r="S133" s="26">
        <v>20</v>
      </c>
      <c r="T133" s="29">
        <v>7</v>
      </c>
      <c r="U133" s="32">
        <v>0</v>
      </c>
      <c r="V133" s="32">
        <v>3</v>
      </c>
      <c r="W133" s="32">
        <v>3</v>
      </c>
      <c r="X133" s="34">
        <v>0</v>
      </c>
      <c r="Y133" s="34">
        <v>0</v>
      </c>
      <c r="Z133" s="34">
        <v>0</v>
      </c>
    </row>
    <row r="134" spans="1:26" ht="12.75">
      <c r="A134" s="11">
        <v>1250</v>
      </c>
      <c r="B134" s="20" t="s">
        <v>871</v>
      </c>
      <c r="C134" s="20" t="s">
        <v>633</v>
      </c>
      <c r="D134" s="20" t="s">
        <v>3746</v>
      </c>
      <c r="E134" s="20" t="s">
        <v>3763</v>
      </c>
      <c r="H134" s="20" t="s">
        <v>2532</v>
      </c>
      <c r="I134" s="20" t="s">
        <v>1542</v>
      </c>
      <c r="J134" s="12">
        <f t="shared" si="12"/>
        <v>19.75</v>
      </c>
      <c r="K134" s="12">
        <f t="shared" si="13"/>
        <v>1.1285714285714286</v>
      </c>
      <c r="L134" s="30">
        <f t="shared" si="14"/>
        <v>9</v>
      </c>
      <c r="M134" s="3">
        <f t="shared" si="15"/>
        <v>9</v>
      </c>
      <c r="N134" s="3">
        <f t="shared" si="16"/>
        <v>9</v>
      </c>
      <c r="O134" s="3">
        <f t="shared" si="17"/>
        <v>0</v>
      </c>
      <c r="P134" s="29">
        <v>0</v>
      </c>
      <c r="Q134" s="10">
        <v>0</v>
      </c>
      <c r="R134" s="32">
        <v>0</v>
      </c>
      <c r="S134" s="26">
        <v>35</v>
      </c>
      <c r="T134" s="29">
        <v>7</v>
      </c>
      <c r="U134" s="32">
        <v>0</v>
      </c>
      <c r="V134" s="32">
        <v>0</v>
      </c>
      <c r="W134" s="32">
        <v>9</v>
      </c>
      <c r="X134" s="34">
        <v>0</v>
      </c>
      <c r="Y134" s="34">
        <v>0</v>
      </c>
      <c r="Z134" s="34">
        <v>0</v>
      </c>
    </row>
    <row r="135" spans="1:26" ht="12.75">
      <c r="A135" s="11">
        <v>1</v>
      </c>
      <c r="B135" s="20" t="s">
        <v>877</v>
      </c>
      <c r="C135" s="20" t="s">
        <v>2236</v>
      </c>
      <c r="D135" s="20" t="s">
        <v>3746</v>
      </c>
      <c r="E135" s="20" t="s">
        <v>3763</v>
      </c>
      <c r="H135" s="20" t="s">
        <v>2532</v>
      </c>
      <c r="I135" s="20" t="s">
        <v>4307</v>
      </c>
      <c r="J135" s="12">
        <f t="shared" si="12"/>
        <v>19.75</v>
      </c>
      <c r="K135" s="12">
        <f t="shared" si="13"/>
        <v>1.1285714285714286</v>
      </c>
      <c r="L135" s="30">
        <f t="shared" si="14"/>
        <v>9</v>
      </c>
      <c r="M135" s="3">
        <f t="shared" si="15"/>
        <v>9</v>
      </c>
      <c r="N135" s="3">
        <f t="shared" si="16"/>
        <v>9</v>
      </c>
      <c r="O135" s="3">
        <f t="shared" si="17"/>
        <v>0</v>
      </c>
      <c r="P135" s="29">
        <v>0</v>
      </c>
      <c r="Q135" s="10">
        <v>0</v>
      </c>
      <c r="R135" s="32">
        <v>0</v>
      </c>
      <c r="S135" s="26">
        <v>35</v>
      </c>
      <c r="T135" s="29">
        <v>7</v>
      </c>
      <c r="U135" s="32">
        <v>0</v>
      </c>
      <c r="V135" s="32">
        <v>0</v>
      </c>
      <c r="W135" s="32">
        <v>9</v>
      </c>
      <c r="X135" s="34">
        <v>0</v>
      </c>
      <c r="Y135" s="34">
        <v>0</v>
      </c>
      <c r="Z135" s="34">
        <v>0</v>
      </c>
    </row>
    <row r="136" spans="1:26" ht="12.75">
      <c r="A136" s="11">
        <v>62500</v>
      </c>
      <c r="B136" s="20" t="s">
        <v>877</v>
      </c>
      <c r="C136" s="20" t="s">
        <v>3767</v>
      </c>
      <c r="D136" s="20" t="s">
        <v>3746</v>
      </c>
      <c r="E136" s="20" t="s">
        <v>3763</v>
      </c>
      <c r="H136" s="20" t="s">
        <v>2532</v>
      </c>
      <c r="I136" s="20" t="s">
        <v>3927</v>
      </c>
      <c r="J136" s="12">
        <f t="shared" si="12"/>
        <v>19.75</v>
      </c>
      <c r="K136" s="12">
        <f t="shared" si="13"/>
        <v>1.1285714285714286</v>
      </c>
      <c r="L136" s="30">
        <f t="shared" si="14"/>
        <v>9</v>
      </c>
      <c r="M136" s="3">
        <f t="shared" si="15"/>
        <v>9</v>
      </c>
      <c r="N136" s="3">
        <f t="shared" si="16"/>
        <v>9</v>
      </c>
      <c r="O136" s="3">
        <f t="shared" si="17"/>
        <v>0</v>
      </c>
      <c r="P136" s="29">
        <v>0</v>
      </c>
      <c r="Q136" s="10">
        <v>0</v>
      </c>
      <c r="R136" s="32">
        <v>0</v>
      </c>
      <c r="S136" s="26">
        <v>35</v>
      </c>
      <c r="T136" s="29">
        <v>7</v>
      </c>
      <c r="U136" s="32">
        <v>0</v>
      </c>
      <c r="V136" s="32">
        <v>0</v>
      </c>
      <c r="W136" s="32">
        <v>9</v>
      </c>
      <c r="X136" s="34">
        <v>0</v>
      </c>
      <c r="Y136" s="34">
        <v>0</v>
      </c>
      <c r="Z136" s="34">
        <v>0</v>
      </c>
    </row>
    <row r="137" spans="1:26" ht="12.75">
      <c r="A137" s="11">
        <v>1</v>
      </c>
      <c r="B137" s="20" t="s">
        <v>877</v>
      </c>
      <c r="C137" s="20" t="s">
        <v>2236</v>
      </c>
      <c r="D137" s="20" t="s">
        <v>3746</v>
      </c>
      <c r="E137" s="20" t="s">
        <v>3763</v>
      </c>
      <c r="H137" s="20" t="s">
        <v>2532</v>
      </c>
      <c r="I137" s="20" t="s">
        <v>3921</v>
      </c>
      <c r="J137" s="12">
        <f t="shared" si="12"/>
        <v>19.75</v>
      </c>
      <c r="K137" s="12">
        <f t="shared" si="13"/>
        <v>1.1285714285714286</v>
      </c>
      <c r="L137" s="30">
        <f t="shared" si="14"/>
        <v>9</v>
      </c>
      <c r="M137" s="3">
        <f t="shared" si="15"/>
        <v>9</v>
      </c>
      <c r="N137" s="3">
        <f t="shared" si="16"/>
        <v>9</v>
      </c>
      <c r="O137" s="3">
        <f t="shared" si="17"/>
        <v>0</v>
      </c>
      <c r="P137" s="29">
        <v>0</v>
      </c>
      <c r="Q137" s="10">
        <v>0</v>
      </c>
      <c r="R137" s="32">
        <v>0</v>
      </c>
      <c r="S137" s="26">
        <v>35</v>
      </c>
      <c r="T137" s="29">
        <v>7</v>
      </c>
      <c r="U137" s="32">
        <v>0</v>
      </c>
      <c r="V137" s="32">
        <v>0</v>
      </c>
      <c r="W137" s="32">
        <v>9</v>
      </c>
      <c r="X137" s="34">
        <v>0</v>
      </c>
      <c r="Y137" s="34">
        <v>0</v>
      </c>
      <c r="Z137" s="34">
        <v>0</v>
      </c>
    </row>
    <row r="138" spans="1:26" ht="12.75">
      <c r="A138" s="11">
        <v>12500</v>
      </c>
      <c r="B138" s="20" t="s">
        <v>870</v>
      </c>
      <c r="C138" s="20" t="s">
        <v>4834</v>
      </c>
      <c r="D138" s="20" t="s">
        <v>3746</v>
      </c>
      <c r="E138" s="20" t="s">
        <v>3763</v>
      </c>
      <c r="H138" s="20" t="s">
        <v>2533</v>
      </c>
      <c r="I138" s="20" t="s">
        <v>4835</v>
      </c>
      <c r="J138" s="12">
        <f t="shared" si="12"/>
        <v>19.75</v>
      </c>
      <c r="K138" s="12">
        <f t="shared" si="13"/>
        <v>1.1285714285714286</v>
      </c>
      <c r="L138" s="30">
        <f t="shared" si="14"/>
        <v>9</v>
      </c>
      <c r="M138" s="3">
        <f t="shared" si="15"/>
        <v>9</v>
      </c>
      <c r="N138" s="3">
        <f t="shared" si="16"/>
        <v>9</v>
      </c>
      <c r="O138" s="3">
        <f t="shared" si="17"/>
        <v>0</v>
      </c>
      <c r="P138" s="29">
        <v>0</v>
      </c>
      <c r="Q138" s="10">
        <v>0</v>
      </c>
      <c r="R138" s="32">
        <v>0</v>
      </c>
      <c r="S138" s="26">
        <v>35</v>
      </c>
      <c r="T138" s="29">
        <v>7</v>
      </c>
      <c r="U138" s="32">
        <v>0</v>
      </c>
      <c r="V138" s="32">
        <v>0</v>
      </c>
      <c r="W138" s="32">
        <v>9</v>
      </c>
      <c r="X138" s="34">
        <v>0</v>
      </c>
      <c r="Y138" s="34">
        <v>0</v>
      </c>
      <c r="Z138" s="34">
        <v>0</v>
      </c>
    </row>
    <row r="139" spans="1:26" ht="12.75">
      <c r="A139" s="11">
        <v>18750</v>
      </c>
      <c r="B139" s="20" t="s">
        <v>870</v>
      </c>
      <c r="C139" s="20" t="s">
        <v>1965</v>
      </c>
      <c r="D139" s="20" t="s">
        <v>3746</v>
      </c>
      <c r="E139" s="20" t="s">
        <v>3763</v>
      </c>
      <c r="H139" s="20" t="s">
        <v>2533</v>
      </c>
      <c r="I139" s="20" t="s">
        <v>1970</v>
      </c>
      <c r="J139" s="12">
        <f t="shared" si="12"/>
        <v>19.75</v>
      </c>
      <c r="K139" s="12">
        <f t="shared" si="13"/>
        <v>1.1285714285714286</v>
      </c>
      <c r="L139" s="30">
        <f t="shared" si="14"/>
        <v>9</v>
      </c>
      <c r="M139" s="3">
        <f t="shared" si="15"/>
        <v>9</v>
      </c>
      <c r="N139" s="3">
        <f t="shared" si="16"/>
        <v>9</v>
      </c>
      <c r="O139" s="3">
        <f t="shared" si="17"/>
        <v>0</v>
      </c>
      <c r="P139" s="29">
        <v>0</v>
      </c>
      <c r="Q139" s="10">
        <v>0</v>
      </c>
      <c r="R139" s="32">
        <v>0</v>
      </c>
      <c r="S139" s="26">
        <v>35</v>
      </c>
      <c r="T139" s="29">
        <v>7</v>
      </c>
      <c r="U139" s="32">
        <v>0</v>
      </c>
      <c r="V139" s="32">
        <v>0</v>
      </c>
      <c r="W139" s="32">
        <v>9</v>
      </c>
      <c r="X139" s="34">
        <v>0</v>
      </c>
      <c r="Y139" s="34">
        <v>0</v>
      </c>
      <c r="Z139" s="34">
        <v>0</v>
      </c>
    </row>
    <row r="140" spans="1:26" ht="12.75">
      <c r="A140" s="11">
        <v>3811</v>
      </c>
      <c r="B140" s="20" t="s">
        <v>870</v>
      </c>
      <c r="C140" s="20" t="s">
        <v>625</v>
      </c>
      <c r="D140" s="20" t="s">
        <v>3746</v>
      </c>
      <c r="E140" s="20" t="s">
        <v>3763</v>
      </c>
      <c r="H140" s="20" t="s">
        <v>2532</v>
      </c>
      <c r="I140" s="20" t="s">
        <v>1159</v>
      </c>
      <c r="J140" s="12">
        <f t="shared" si="12"/>
        <v>19.75</v>
      </c>
      <c r="K140" s="12">
        <f t="shared" si="13"/>
        <v>1.1285714285714286</v>
      </c>
      <c r="L140" s="30">
        <f t="shared" si="14"/>
        <v>9</v>
      </c>
      <c r="M140" s="3">
        <f t="shared" si="15"/>
        <v>9</v>
      </c>
      <c r="N140" s="3">
        <f t="shared" si="16"/>
        <v>9</v>
      </c>
      <c r="O140" s="3">
        <f t="shared" si="17"/>
        <v>0</v>
      </c>
      <c r="P140" s="29">
        <v>0</v>
      </c>
      <c r="Q140" s="10">
        <v>0</v>
      </c>
      <c r="R140" s="32">
        <v>0</v>
      </c>
      <c r="S140" s="26">
        <v>35</v>
      </c>
      <c r="T140" s="29">
        <v>7</v>
      </c>
      <c r="U140" s="32">
        <v>0</v>
      </c>
      <c r="V140" s="32">
        <v>0</v>
      </c>
      <c r="W140" s="32">
        <v>9</v>
      </c>
      <c r="X140" s="34">
        <v>0</v>
      </c>
      <c r="Y140" s="34">
        <v>0</v>
      </c>
      <c r="Z140" s="34">
        <v>0</v>
      </c>
    </row>
    <row r="141" spans="1:26" ht="12.75">
      <c r="A141" s="11">
        <v>2772</v>
      </c>
      <c r="B141" s="20" t="s">
        <v>870</v>
      </c>
      <c r="C141" s="20" t="s">
        <v>625</v>
      </c>
      <c r="D141" s="20" t="s">
        <v>3746</v>
      </c>
      <c r="E141" s="20" t="s">
        <v>3763</v>
      </c>
      <c r="H141" s="20" t="s">
        <v>2532</v>
      </c>
      <c r="I141" s="20" t="s">
        <v>1060</v>
      </c>
      <c r="J141" s="12">
        <f t="shared" si="12"/>
        <v>19.75</v>
      </c>
      <c r="K141" s="12">
        <f t="shared" si="13"/>
        <v>1.1285714285714286</v>
      </c>
      <c r="L141" s="30">
        <f t="shared" si="14"/>
        <v>9</v>
      </c>
      <c r="M141" s="3">
        <f t="shared" si="15"/>
        <v>9</v>
      </c>
      <c r="N141" s="3">
        <f t="shared" si="16"/>
        <v>9</v>
      </c>
      <c r="O141" s="3">
        <f t="shared" si="17"/>
        <v>0</v>
      </c>
      <c r="P141" s="29">
        <v>0</v>
      </c>
      <c r="Q141" s="10">
        <v>0</v>
      </c>
      <c r="R141" s="32">
        <v>0</v>
      </c>
      <c r="S141" s="26">
        <v>35</v>
      </c>
      <c r="T141" s="29">
        <v>7</v>
      </c>
      <c r="U141" s="32">
        <v>0</v>
      </c>
      <c r="V141" s="32">
        <v>0</v>
      </c>
      <c r="W141" s="32">
        <v>9</v>
      </c>
      <c r="X141" s="34">
        <v>0</v>
      </c>
      <c r="Y141" s="34">
        <v>0</v>
      </c>
      <c r="Z141" s="34">
        <v>0</v>
      </c>
    </row>
    <row r="142" spans="1:26" ht="12.75">
      <c r="A142" s="11">
        <v>4504</v>
      </c>
      <c r="B142" s="20" t="s">
        <v>870</v>
      </c>
      <c r="C142" s="20" t="s">
        <v>625</v>
      </c>
      <c r="D142" s="20" t="s">
        <v>3746</v>
      </c>
      <c r="E142" s="20" t="s">
        <v>3763</v>
      </c>
      <c r="H142" s="20" t="s">
        <v>2532</v>
      </c>
      <c r="I142" s="20" t="s">
        <v>2665</v>
      </c>
      <c r="J142" s="12">
        <f t="shared" si="12"/>
        <v>19.75</v>
      </c>
      <c r="K142" s="12">
        <f t="shared" si="13"/>
        <v>1.1285714285714286</v>
      </c>
      <c r="L142" s="30">
        <f t="shared" si="14"/>
        <v>9</v>
      </c>
      <c r="M142" s="3">
        <f t="shared" si="15"/>
        <v>9</v>
      </c>
      <c r="N142" s="3">
        <f t="shared" si="16"/>
        <v>9</v>
      </c>
      <c r="O142" s="3">
        <f t="shared" si="17"/>
        <v>0</v>
      </c>
      <c r="P142" s="29">
        <v>0</v>
      </c>
      <c r="Q142" s="10">
        <v>0</v>
      </c>
      <c r="R142" s="32">
        <v>0</v>
      </c>
      <c r="S142" s="26">
        <v>35</v>
      </c>
      <c r="T142" s="29">
        <v>7</v>
      </c>
      <c r="U142" s="32">
        <v>0</v>
      </c>
      <c r="V142" s="32">
        <v>0</v>
      </c>
      <c r="W142" s="32">
        <v>9</v>
      </c>
      <c r="X142" s="34">
        <v>0</v>
      </c>
      <c r="Y142" s="34">
        <v>0</v>
      </c>
      <c r="Z142" s="34">
        <v>0</v>
      </c>
    </row>
    <row r="143" spans="1:26" ht="12.75">
      <c r="A143" s="11">
        <v>5197</v>
      </c>
      <c r="B143" s="20" t="s">
        <v>870</v>
      </c>
      <c r="C143" s="20" t="s">
        <v>625</v>
      </c>
      <c r="D143" s="20" t="s">
        <v>3746</v>
      </c>
      <c r="E143" s="20" t="s">
        <v>3763</v>
      </c>
      <c r="H143" s="20" t="s">
        <v>2532</v>
      </c>
      <c r="I143" s="20" t="s">
        <v>2664</v>
      </c>
      <c r="J143" s="12">
        <f t="shared" si="12"/>
        <v>19.75</v>
      </c>
      <c r="K143" s="12">
        <f t="shared" si="13"/>
        <v>1.1285714285714286</v>
      </c>
      <c r="L143" s="30">
        <f t="shared" si="14"/>
        <v>9</v>
      </c>
      <c r="M143" s="3">
        <f t="shared" si="15"/>
        <v>9</v>
      </c>
      <c r="N143" s="3">
        <f t="shared" si="16"/>
        <v>9</v>
      </c>
      <c r="O143" s="3">
        <f t="shared" si="17"/>
        <v>0</v>
      </c>
      <c r="P143" s="29">
        <v>0</v>
      </c>
      <c r="Q143" s="10">
        <v>0</v>
      </c>
      <c r="R143" s="32">
        <v>0</v>
      </c>
      <c r="S143" s="26">
        <v>35</v>
      </c>
      <c r="T143" s="29">
        <v>7</v>
      </c>
      <c r="U143" s="32">
        <v>0</v>
      </c>
      <c r="V143" s="32">
        <v>0</v>
      </c>
      <c r="W143" s="32">
        <v>9</v>
      </c>
      <c r="X143" s="34">
        <v>0</v>
      </c>
      <c r="Y143" s="34">
        <v>0</v>
      </c>
      <c r="Z143" s="34">
        <v>0</v>
      </c>
    </row>
    <row r="144" spans="1:26" ht="12.75">
      <c r="A144" s="11">
        <v>62500</v>
      </c>
      <c r="B144" s="20" t="s">
        <v>870</v>
      </c>
      <c r="C144" s="20" t="s">
        <v>2009</v>
      </c>
      <c r="D144" s="20" t="s">
        <v>3746</v>
      </c>
      <c r="E144" s="20" t="s">
        <v>3763</v>
      </c>
      <c r="H144" s="20" t="s">
        <v>2532</v>
      </c>
      <c r="I144" s="20" t="s">
        <v>2019</v>
      </c>
      <c r="J144" s="12">
        <f t="shared" si="12"/>
        <v>19.75</v>
      </c>
      <c r="K144" s="12">
        <f t="shared" si="13"/>
        <v>1.1285714285714286</v>
      </c>
      <c r="L144" s="30">
        <f t="shared" si="14"/>
        <v>9</v>
      </c>
      <c r="M144" s="3">
        <f t="shared" si="15"/>
        <v>9</v>
      </c>
      <c r="N144" s="3">
        <f t="shared" si="16"/>
        <v>9</v>
      </c>
      <c r="O144" s="3">
        <f t="shared" si="17"/>
        <v>0</v>
      </c>
      <c r="P144" s="29">
        <v>0</v>
      </c>
      <c r="Q144" s="10">
        <v>0</v>
      </c>
      <c r="R144" s="32">
        <v>0</v>
      </c>
      <c r="S144" s="26">
        <v>35</v>
      </c>
      <c r="T144" s="29">
        <v>7</v>
      </c>
      <c r="U144" s="32">
        <v>0</v>
      </c>
      <c r="V144" s="32">
        <v>0</v>
      </c>
      <c r="W144" s="32">
        <v>9</v>
      </c>
      <c r="X144" s="34">
        <v>0</v>
      </c>
      <c r="Y144" s="34">
        <v>0</v>
      </c>
      <c r="Z144" s="34">
        <v>0</v>
      </c>
    </row>
    <row r="145" spans="1:26" ht="12.75">
      <c r="A145" s="11">
        <v>31250</v>
      </c>
      <c r="B145" s="20" t="s">
        <v>870</v>
      </c>
      <c r="C145" s="20" t="s">
        <v>2009</v>
      </c>
      <c r="D145" s="20" t="s">
        <v>3746</v>
      </c>
      <c r="E145" s="20" t="s">
        <v>3763</v>
      </c>
      <c r="H145" s="20" t="s">
        <v>2532</v>
      </c>
      <c r="I145" s="20" t="s">
        <v>452</v>
      </c>
      <c r="J145" s="12">
        <f t="shared" si="12"/>
        <v>19.75</v>
      </c>
      <c r="K145" s="12">
        <f t="shared" si="13"/>
        <v>1.1285714285714286</v>
      </c>
      <c r="L145" s="30">
        <f t="shared" si="14"/>
        <v>9</v>
      </c>
      <c r="M145" s="3">
        <f t="shared" si="15"/>
        <v>9</v>
      </c>
      <c r="N145" s="3">
        <f t="shared" si="16"/>
        <v>9</v>
      </c>
      <c r="O145" s="3">
        <f t="shared" si="17"/>
        <v>0</v>
      </c>
      <c r="P145" s="29">
        <v>0</v>
      </c>
      <c r="Q145" s="10">
        <v>0</v>
      </c>
      <c r="R145" s="32">
        <v>0</v>
      </c>
      <c r="S145" s="26">
        <v>35</v>
      </c>
      <c r="T145" s="29">
        <v>7</v>
      </c>
      <c r="U145" s="32">
        <v>0</v>
      </c>
      <c r="V145" s="32">
        <v>0</v>
      </c>
      <c r="W145" s="32">
        <v>9</v>
      </c>
      <c r="X145" s="34">
        <v>0</v>
      </c>
      <c r="Y145" s="34">
        <v>0</v>
      </c>
      <c r="Z145" s="34">
        <v>0</v>
      </c>
    </row>
    <row r="146" spans="1:26" ht="12.75">
      <c r="A146" s="11">
        <v>62500</v>
      </c>
      <c r="B146" s="20" t="s">
        <v>870</v>
      </c>
      <c r="C146" s="20" t="s">
        <v>2009</v>
      </c>
      <c r="D146" s="20" t="s">
        <v>3746</v>
      </c>
      <c r="E146" s="20" t="s">
        <v>3763</v>
      </c>
      <c r="H146" s="20" t="s">
        <v>2532</v>
      </c>
      <c r="I146" s="20" t="s">
        <v>2021</v>
      </c>
      <c r="J146" s="12">
        <f t="shared" si="12"/>
        <v>19.75</v>
      </c>
      <c r="K146" s="12">
        <f t="shared" si="13"/>
        <v>1.1285714285714286</v>
      </c>
      <c r="L146" s="30">
        <f t="shared" si="14"/>
        <v>9</v>
      </c>
      <c r="M146" s="3">
        <f t="shared" si="15"/>
        <v>9</v>
      </c>
      <c r="N146" s="3">
        <f t="shared" si="16"/>
        <v>9</v>
      </c>
      <c r="O146" s="3">
        <f t="shared" si="17"/>
        <v>0</v>
      </c>
      <c r="P146" s="29">
        <v>0</v>
      </c>
      <c r="Q146" s="10">
        <v>0</v>
      </c>
      <c r="R146" s="32">
        <v>0</v>
      </c>
      <c r="S146" s="26">
        <v>35</v>
      </c>
      <c r="T146" s="29">
        <v>7</v>
      </c>
      <c r="U146" s="32">
        <v>0</v>
      </c>
      <c r="V146" s="32">
        <v>0</v>
      </c>
      <c r="W146" s="32">
        <v>9</v>
      </c>
      <c r="X146" s="34">
        <v>0</v>
      </c>
      <c r="Y146" s="34">
        <v>0</v>
      </c>
      <c r="Z146" s="34">
        <v>0</v>
      </c>
    </row>
    <row r="147" spans="1:26" ht="12.75">
      <c r="A147" s="11">
        <v>31250</v>
      </c>
      <c r="B147" s="20" t="s">
        <v>870</v>
      </c>
      <c r="C147" s="20" t="s">
        <v>2009</v>
      </c>
      <c r="D147" s="20" t="s">
        <v>3746</v>
      </c>
      <c r="E147" s="20" t="s">
        <v>3763</v>
      </c>
      <c r="H147" s="20" t="s">
        <v>2532</v>
      </c>
      <c r="I147" s="20" t="s">
        <v>2026</v>
      </c>
      <c r="J147" s="12">
        <f t="shared" si="12"/>
        <v>19.75</v>
      </c>
      <c r="K147" s="12">
        <f t="shared" si="13"/>
        <v>1.1285714285714286</v>
      </c>
      <c r="L147" s="30">
        <f t="shared" si="14"/>
        <v>9</v>
      </c>
      <c r="M147" s="3">
        <f t="shared" si="15"/>
        <v>9</v>
      </c>
      <c r="N147" s="3">
        <f t="shared" si="16"/>
        <v>9</v>
      </c>
      <c r="O147" s="3">
        <f t="shared" si="17"/>
        <v>0</v>
      </c>
      <c r="P147" s="29">
        <v>0</v>
      </c>
      <c r="Q147" s="10">
        <v>0</v>
      </c>
      <c r="R147" s="32">
        <v>0</v>
      </c>
      <c r="S147" s="26">
        <v>35</v>
      </c>
      <c r="T147" s="29">
        <v>7</v>
      </c>
      <c r="U147" s="32">
        <v>0</v>
      </c>
      <c r="V147" s="32">
        <v>0</v>
      </c>
      <c r="W147" s="32">
        <v>9</v>
      </c>
      <c r="X147" s="34">
        <v>0</v>
      </c>
      <c r="Y147" s="34">
        <v>0</v>
      </c>
      <c r="Z147" s="34">
        <v>0</v>
      </c>
    </row>
    <row r="148" spans="1:26" ht="12.75">
      <c r="A148" s="11">
        <v>12500</v>
      </c>
      <c r="B148" s="20" t="s">
        <v>870</v>
      </c>
      <c r="C148" s="20" t="s">
        <v>4834</v>
      </c>
      <c r="D148" s="20" t="s">
        <v>3746</v>
      </c>
      <c r="E148" s="20" t="s">
        <v>3763</v>
      </c>
      <c r="H148" s="20" t="s">
        <v>2533</v>
      </c>
      <c r="I148" s="20" t="s">
        <v>4835</v>
      </c>
      <c r="J148" s="12">
        <f t="shared" si="12"/>
        <v>11.75</v>
      </c>
      <c r="K148" s="12">
        <f t="shared" si="13"/>
        <v>0.67142857142857137</v>
      </c>
      <c r="L148" s="30">
        <f t="shared" si="14"/>
        <v>5</v>
      </c>
      <c r="M148" s="3">
        <f t="shared" si="15"/>
        <v>5</v>
      </c>
      <c r="N148" s="3">
        <f t="shared" si="16"/>
        <v>5</v>
      </c>
      <c r="O148" s="3">
        <f t="shared" si="17"/>
        <v>0</v>
      </c>
      <c r="P148" s="29">
        <v>0</v>
      </c>
      <c r="Q148" s="10">
        <v>0</v>
      </c>
      <c r="R148" s="32">
        <v>0</v>
      </c>
      <c r="S148" s="26">
        <v>35</v>
      </c>
      <c r="T148" s="29">
        <v>7</v>
      </c>
      <c r="U148" s="32">
        <v>0</v>
      </c>
      <c r="V148" s="32">
        <v>0</v>
      </c>
      <c r="W148" s="32">
        <v>5</v>
      </c>
      <c r="X148" s="34">
        <v>0</v>
      </c>
      <c r="Y148" s="34">
        <v>0</v>
      </c>
      <c r="Z148" s="34">
        <v>0</v>
      </c>
    </row>
    <row r="149" spans="1:26" ht="12.75">
      <c r="A149" s="11">
        <v>4504</v>
      </c>
      <c r="B149" s="20" t="s">
        <v>870</v>
      </c>
      <c r="C149" s="20" t="s">
        <v>5742</v>
      </c>
      <c r="D149" s="20" t="s">
        <v>3746</v>
      </c>
      <c r="E149" s="20" t="s">
        <v>3763</v>
      </c>
      <c r="H149" s="20" t="s">
        <v>2532</v>
      </c>
      <c r="I149" s="20" t="s">
        <v>5758</v>
      </c>
      <c r="J149" s="12">
        <f t="shared" si="12"/>
        <v>11.75</v>
      </c>
      <c r="K149" s="12">
        <f t="shared" si="13"/>
        <v>0.67142857142857137</v>
      </c>
      <c r="L149" s="30">
        <f t="shared" si="14"/>
        <v>5</v>
      </c>
      <c r="M149" s="3">
        <f t="shared" si="15"/>
        <v>5</v>
      </c>
      <c r="N149" s="3">
        <f t="shared" si="16"/>
        <v>5</v>
      </c>
      <c r="O149" s="3">
        <f t="shared" si="17"/>
        <v>0</v>
      </c>
      <c r="P149" s="29">
        <v>0</v>
      </c>
      <c r="Q149" s="10">
        <v>0</v>
      </c>
      <c r="R149" s="32">
        <v>0</v>
      </c>
      <c r="S149" s="26">
        <v>35</v>
      </c>
      <c r="T149" s="29">
        <v>7</v>
      </c>
      <c r="U149" s="32">
        <v>0</v>
      </c>
      <c r="V149" s="32">
        <v>0</v>
      </c>
      <c r="W149" s="32">
        <v>5</v>
      </c>
      <c r="X149" s="34">
        <v>0</v>
      </c>
      <c r="Y149" s="34">
        <v>0</v>
      </c>
      <c r="Z149" s="34">
        <v>0</v>
      </c>
    </row>
    <row r="150" spans="1:26" ht="12.75">
      <c r="A150" s="11">
        <v>5197</v>
      </c>
      <c r="B150" s="20" t="s">
        <v>870</v>
      </c>
      <c r="C150" s="20" t="s">
        <v>5742</v>
      </c>
      <c r="D150" s="20" t="s">
        <v>3746</v>
      </c>
      <c r="E150" s="20" t="s">
        <v>3763</v>
      </c>
      <c r="H150" s="20" t="s">
        <v>2532</v>
      </c>
      <c r="I150" s="20" t="s">
        <v>5757</v>
      </c>
      <c r="J150" s="12">
        <f t="shared" si="12"/>
        <v>11.75</v>
      </c>
      <c r="K150" s="12">
        <f t="shared" si="13"/>
        <v>0.67142857142857137</v>
      </c>
      <c r="L150" s="30">
        <f t="shared" si="14"/>
        <v>5</v>
      </c>
      <c r="M150" s="3">
        <f t="shared" si="15"/>
        <v>5</v>
      </c>
      <c r="N150" s="3">
        <f t="shared" si="16"/>
        <v>5</v>
      </c>
      <c r="O150" s="3">
        <f t="shared" si="17"/>
        <v>0</v>
      </c>
      <c r="P150" s="29">
        <v>0</v>
      </c>
      <c r="Q150" s="10">
        <v>0</v>
      </c>
      <c r="R150" s="32">
        <v>0</v>
      </c>
      <c r="S150" s="26">
        <v>35</v>
      </c>
      <c r="T150" s="29">
        <v>7</v>
      </c>
      <c r="U150" s="32">
        <v>0</v>
      </c>
      <c r="V150" s="32">
        <v>0</v>
      </c>
      <c r="W150" s="32">
        <v>5</v>
      </c>
      <c r="X150" s="34">
        <v>0</v>
      </c>
      <c r="Y150" s="34">
        <v>0</v>
      </c>
      <c r="Z150" s="34">
        <v>0</v>
      </c>
    </row>
    <row r="151" spans="1:26" ht="12.75">
      <c r="A151" s="11">
        <v>3811</v>
      </c>
      <c r="B151" s="20" t="s">
        <v>870</v>
      </c>
      <c r="C151" s="20" t="s">
        <v>5742</v>
      </c>
      <c r="D151" s="20" t="s">
        <v>3746</v>
      </c>
      <c r="E151" s="20" t="s">
        <v>3763</v>
      </c>
      <c r="H151" s="20" t="s">
        <v>2532</v>
      </c>
      <c r="I151" s="20" t="s">
        <v>5756</v>
      </c>
      <c r="J151" s="12">
        <f t="shared" si="12"/>
        <v>11.75</v>
      </c>
      <c r="K151" s="12">
        <f t="shared" si="13"/>
        <v>0.67142857142857137</v>
      </c>
      <c r="L151" s="30">
        <f t="shared" si="14"/>
        <v>5</v>
      </c>
      <c r="M151" s="3">
        <f t="shared" si="15"/>
        <v>5</v>
      </c>
      <c r="N151" s="3">
        <f t="shared" si="16"/>
        <v>5</v>
      </c>
      <c r="O151" s="3">
        <f t="shared" si="17"/>
        <v>0</v>
      </c>
      <c r="P151" s="29">
        <v>0</v>
      </c>
      <c r="Q151" s="10">
        <v>0</v>
      </c>
      <c r="R151" s="32">
        <v>0</v>
      </c>
      <c r="S151" s="26">
        <v>35</v>
      </c>
      <c r="T151" s="29">
        <v>7</v>
      </c>
      <c r="U151" s="32">
        <v>0</v>
      </c>
      <c r="V151" s="32">
        <v>0</v>
      </c>
      <c r="W151" s="32">
        <v>5</v>
      </c>
      <c r="X151" s="34">
        <v>0</v>
      </c>
      <c r="Y151" s="34">
        <v>0</v>
      </c>
      <c r="Z151" s="34">
        <v>0</v>
      </c>
    </row>
    <row r="152" spans="1:26" ht="12.75">
      <c r="A152" s="11">
        <v>2772</v>
      </c>
      <c r="B152" s="20" t="s">
        <v>870</v>
      </c>
      <c r="C152" s="20" t="s">
        <v>5742</v>
      </c>
      <c r="D152" s="20" t="s">
        <v>3746</v>
      </c>
      <c r="E152" s="20" t="s">
        <v>3763</v>
      </c>
      <c r="H152" s="20" t="s">
        <v>2532</v>
      </c>
      <c r="I152" s="20" t="s">
        <v>5755</v>
      </c>
      <c r="J152" s="12">
        <f t="shared" si="12"/>
        <v>11.75</v>
      </c>
      <c r="K152" s="12">
        <f t="shared" si="13"/>
        <v>0.67142857142857137</v>
      </c>
      <c r="L152" s="30">
        <f t="shared" si="14"/>
        <v>5</v>
      </c>
      <c r="M152" s="3">
        <f t="shared" si="15"/>
        <v>5</v>
      </c>
      <c r="N152" s="3">
        <f t="shared" si="16"/>
        <v>5</v>
      </c>
      <c r="O152" s="3">
        <f t="shared" si="17"/>
        <v>0</v>
      </c>
      <c r="P152" s="29">
        <v>0</v>
      </c>
      <c r="Q152" s="10">
        <v>0</v>
      </c>
      <c r="R152" s="32">
        <v>0</v>
      </c>
      <c r="S152" s="26">
        <v>35</v>
      </c>
      <c r="T152" s="29">
        <v>7</v>
      </c>
      <c r="U152" s="32">
        <v>0</v>
      </c>
      <c r="V152" s="32">
        <v>0</v>
      </c>
      <c r="W152" s="32">
        <v>5</v>
      </c>
      <c r="X152" s="34">
        <v>0</v>
      </c>
      <c r="Y152" s="34">
        <v>0</v>
      </c>
      <c r="Z152" s="34">
        <v>0</v>
      </c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539"/>
  <sheetViews>
    <sheetView workbookViewId="0" topLeftCell="A1">
      <pane ySplit="1" topLeftCell="A2" activePane="bottomLeft" state="frozen"/>
      <selection pane="topLeft" activeCell="A1" sqref="A1"/>
      <selection pane="bottomLeft" activeCell="A2" sqref="A2"/>
    </sheetView>
  </sheetViews>
  <sheetFormatPr defaultColWidth="14.875" defaultRowHeight="12.75"/>
  <cols>
    <col min="1" max="1" width="11.125" style="11" bestFit="1" customWidth="1"/>
    <col min="2" max="2" width="16.5" style="20" bestFit="1" customWidth="1"/>
    <col min="3" max="3" width="23.375" style="20" customWidth="1"/>
    <col min="4" max="5" width="13.25" style="20" bestFit="1" customWidth="1"/>
    <col min="6" max="6" width="11.125" style="59" bestFit="1" customWidth="1"/>
    <col min="7" max="7" width="5.625" style="18" bestFit="1" customWidth="1"/>
    <col min="8" max="8" width="5.5" style="18" bestFit="1" customWidth="1"/>
    <col min="9" max="9" width="4.875" style="18" bestFit="1" customWidth="1"/>
    <col min="10" max="10" width="10.375" style="18" bestFit="1" customWidth="1"/>
    <col min="11" max="11" width="40.625" style="20" customWidth="1"/>
    <col min="12" max="12" width="5.25" style="12" bestFit="1" customWidth="1"/>
    <col min="13" max="13" width="6.75" style="12" bestFit="1" customWidth="1"/>
    <col min="14" max="14" width="3.75" style="29" bestFit="1" customWidth="1"/>
    <col min="15" max="15" width="4.125" style="10" bestFit="1" customWidth="1"/>
    <col min="16" max="16" width="4.75" style="32" bestFit="1" customWidth="1"/>
    <col min="17" max="17" width="6.25" style="22" bestFit="1" customWidth="1"/>
    <col min="18" max="18" width="7.875" style="46" bestFit="1" customWidth="1"/>
    <col min="19" max="19" width="4.125" style="30" bestFit="1" customWidth="1"/>
    <col min="20" max="20" width="3.125" style="3" bestFit="1" customWidth="1"/>
    <col min="21" max="22" width="4.125" style="3" bestFit="1" customWidth="1"/>
    <col min="23" max="23" width="6.25" style="29" bestFit="1" customWidth="1"/>
    <col min="24" max="24" width="4.5" style="32" bestFit="1" customWidth="1"/>
    <col min="25" max="25" width="3.625" style="32" bestFit="1" customWidth="1"/>
    <col min="26" max="26" width="4.75" style="32" bestFit="1" customWidth="1"/>
    <col min="27" max="27" width="4" style="34" bestFit="1" customWidth="1"/>
    <col min="28" max="28" width="4.625" style="34" bestFit="1" customWidth="1"/>
    <col min="29" max="29" width="4.875" style="34" bestFit="1" customWidth="1"/>
    <col min="30" max="30" width="3.625" style="26" bestFit="1" customWidth="1"/>
    <col min="31" max="16384" width="14.875" style="1"/>
  </cols>
  <sheetData>
    <row r="1" spans="1:30" s="2" customFormat="1" ht="12.75">
      <c r="A1" s="13" t="s">
        <v>749</v>
      </c>
      <c r="B1" s="14" t="s">
        <v>427</v>
      </c>
      <c r="C1" s="14" t="s">
        <v>6019</v>
      </c>
      <c r="D1" s="14" t="s">
        <v>1</v>
      </c>
      <c r="E1" s="14" t="s">
        <v>3706</v>
      </c>
      <c r="F1" s="47" t="s">
        <v>3422</v>
      </c>
      <c r="G1" s="14" t="s">
        <v>8064</v>
      </c>
      <c r="H1" s="14" t="s">
        <v>8203</v>
      </c>
      <c r="I1" s="14" t="s">
        <v>8204</v>
      </c>
      <c r="J1" s="14" t="s">
        <v>2493</v>
      </c>
      <c r="K1" s="14" t="s">
        <v>0</v>
      </c>
      <c r="L1" s="15" t="s">
        <v>16</v>
      </c>
      <c r="M1" s="15" t="s">
        <v>41</v>
      </c>
      <c r="N1" s="17" t="s">
        <v>20</v>
      </c>
      <c r="O1" s="7" t="s">
        <v>13</v>
      </c>
      <c r="P1" s="31" t="s">
        <v>14</v>
      </c>
      <c r="Q1" s="21" t="s">
        <v>1583</v>
      </c>
      <c r="R1" s="45" t="s">
        <v>1584</v>
      </c>
      <c r="S1" s="4" t="s">
        <v>7482</v>
      </c>
      <c r="T1" s="4" t="s">
        <v>38</v>
      </c>
      <c r="U1" s="4" t="s">
        <v>39</v>
      </c>
      <c r="V1" s="4" t="s">
        <v>40</v>
      </c>
      <c r="W1" s="17" t="s">
        <v>15</v>
      </c>
      <c r="X1" s="31" t="s">
        <v>11</v>
      </c>
      <c r="Y1" s="31" t="s">
        <v>9</v>
      </c>
      <c r="Z1" s="31" t="s">
        <v>10</v>
      </c>
      <c r="AA1" s="33" t="s">
        <v>7</v>
      </c>
      <c r="AB1" s="33" t="s">
        <v>8</v>
      </c>
      <c r="AC1" s="33" t="s">
        <v>12</v>
      </c>
      <c r="AD1" s="25" t="s">
        <v>17</v>
      </c>
    </row>
    <row r="2" spans="1:30" ht="12.75">
      <c r="A2" s="11">
        <v>250</v>
      </c>
      <c r="B2" s="20" t="s">
        <v>868</v>
      </c>
      <c r="C2" s="20" t="s">
        <v>7658</v>
      </c>
      <c r="D2" s="20" t="s">
        <v>3857</v>
      </c>
      <c r="E2" s="20" t="s">
        <v>3857</v>
      </c>
      <c r="J2" s="18" t="s">
        <v>3792</v>
      </c>
      <c r="K2" s="20" t="s">
        <v>5793</v>
      </c>
      <c r="L2" s="12">
        <f>2*U2+2*V2+N2+1.5*O2+1.25*P2+0.25*W2</f>
        <v>35.50</v>
      </c>
      <c r="M2" s="12">
        <f>L2/(0.5*AD2)</f>
        <v>3.3809523809523809</v>
      </c>
      <c r="N2" s="29">
        <v>4</v>
      </c>
      <c r="O2" s="10">
        <v>14</v>
      </c>
      <c r="P2" s="32">
        <v>7</v>
      </c>
      <c r="Q2" s="22">
        <v>0</v>
      </c>
      <c r="R2" s="46" t="s">
        <v>59</v>
      </c>
      <c r="S2" s="30">
        <f>MAX(X2:AC2)</f>
        <v>0</v>
      </c>
      <c r="T2" s="3">
        <f>SUM(X2:AC2)</f>
        <v>0</v>
      </c>
      <c r="U2" s="3">
        <f>SUM(X2:Z2)</f>
        <v>0</v>
      </c>
      <c r="V2" s="3">
        <f>SUM(AA2:AC2)</f>
        <v>0</v>
      </c>
      <c r="W2" s="29">
        <v>7</v>
      </c>
      <c r="X2" s="32">
        <v>0</v>
      </c>
      <c r="Y2" s="32">
        <v>0</v>
      </c>
      <c r="Z2" s="32">
        <v>0</v>
      </c>
      <c r="AA2" s="34">
        <v>0</v>
      </c>
      <c r="AB2" s="34">
        <v>0</v>
      </c>
      <c r="AC2" s="34">
        <v>0</v>
      </c>
      <c r="AD2" s="26">
        <v>21</v>
      </c>
    </row>
    <row r="3" spans="1:30" ht="12.75">
      <c r="A3" s="11">
        <v>150000</v>
      </c>
      <c r="B3" s="20" t="s">
        <v>868</v>
      </c>
      <c r="C3" s="20" t="s">
        <v>7770</v>
      </c>
      <c r="D3" s="20" t="s">
        <v>3857</v>
      </c>
      <c r="E3" s="20" t="s">
        <v>3857</v>
      </c>
      <c r="J3" s="18" t="s">
        <v>3792</v>
      </c>
      <c r="K3" s="20" t="s">
        <v>3793</v>
      </c>
      <c r="L3" s="12">
        <f t="shared" si="0" ref="L3:L66">2*U3+2*V3+N3+1.5*O3+1.25*P3+0.25*W3</f>
        <v>35.50</v>
      </c>
      <c r="M3" s="12">
        <f t="shared" si="1" ref="M3:M66">L3/(0.5*AD3)</f>
        <v>3.3809523809523809</v>
      </c>
      <c r="N3" s="29">
        <v>4</v>
      </c>
      <c r="O3" s="10">
        <v>14</v>
      </c>
      <c r="P3" s="32">
        <v>7</v>
      </c>
      <c r="Q3" s="22">
        <v>0</v>
      </c>
      <c r="R3" s="46" t="s">
        <v>59</v>
      </c>
      <c r="S3" s="30">
        <f t="shared" si="2" ref="S3:S66">MAX(X3:AC3)</f>
        <v>0</v>
      </c>
      <c r="T3" s="3">
        <f t="shared" si="3" ref="T3:T66">SUM(X3:AC3)</f>
        <v>0</v>
      </c>
      <c r="U3" s="3">
        <f t="shared" si="4" ref="U3:U66">SUM(X3:Z3)</f>
        <v>0</v>
      </c>
      <c r="V3" s="3">
        <f t="shared" si="5" ref="V3:V66">SUM(AA3:AC3)</f>
        <v>0</v>
      </c>
      <c r="W3" s="29">
        <v>7</v>
      </c>
      <c r="X3" s="32">
        <v>0</v>
      </c>
      <c r="Y3" s="32">
        <v>0</v>
      </c>
      <c r="Z3" s="32">
        <v>0</v>
      </c>
      <c r="AA3" s="34">
        <v>0</v>
      </c>
      <c r="AB3" s="34">
        <v>0</v>
      </c>
      <c r="AC3" s="34">
        <v>0</v>
      </c>
      <c r="AD3" s="26">
        <v>21</v>
      </c>
    </row>
    <row r="4" spans="1:30" ht="12.75">
      <c r="A4" s="11">
        <v>250</v>
      </c>
      <c r="B4" s="20" t="s">
        <v>868</v>
      </c>
      <c r="C4" s="20" t="s">
        <v>7656</v>
      </c>
      <c r="D4" s="20" t="s">
        <v>3857</v>
      </c>
      <c r="E4" s="20" t="s">
        <v>3857</v>
      </c>
      <c r="J4" s="18" t="s">
        <v>3792</v>
      </c>
      <c r="K4" s="20" t="s">
        <v>3793</v>
      </c>
      <c r="L4" s="12">
        <f t="shared" si="0"/>
        <v>35.50</v>
      </c>
      <c r="M4" s="12">
        <f t="shared" si="1"/>
        <v>3.3809523809523809</v>
      </c>
      <c r="N4" s="29">
        <v>4</v>
      </c>
      <c r="O4" s="10">
        <v>14</v>
      </c>
      <c r="P4" s="32">
        <v>7</v>
      </c>
      <c r="Q4" s="22">
        <v>0</v>
      </c>
      <c r="R4" s="46" t="s">
        <v>59</v>
      </c>
      <c r="S4" s="30">
        <f t="shared" si="2"/>
        <v>0</v>
      </c>
      <c r="T4" s="3">
        <f t="shared" si="3"/>
        <v>0</v>
      </c>
      <c r="U4" s="3">
        <f t="shared" si="4"/>
        <v>0</v>
      </c>
      <c r="V4" s="3">
        <f t="shared" si="5"/>
        <v>0</v>
      </c>
      <c r="W4" s="29">
        <v>7</v>
      </c>
      <c r="X4" s="32">
        <v>0</v>
      </c>
      <c r="Y4" s="32">
        <v>0</v>
      </c>
      <c r="Z4" s="32">
        <v>0</v>
      </c>
      <c r="AA4" s="34">
        <v>0</v>
      </c>
      <c r="AB4" s="34">
        <v>0</v>
      </c>
      <c r="AC4" s="34">
        <v>0</v>
      </c>
      <c r="AD4" s="26">
        <v>21</v>
      </c>
    </row>
    <row r="5" spans="1:30" ht="12.75">
      <c r="A5" s="11">
        <v>250</v>
      </c>
      <c r="B5" s="20" t="s">
        <v>877</v>
      </c>
      <c r="C5" s="20" t="s">
        <v>3767</v>
      </c>
      <c r="D5" s="20" t="s">
        <v>3857</v>
      </c>
      <c r="E5" s="20" t="s">
        <v>3857</v>
      </c>
      <c r="J5" s="18" t="s">
        <v>3792</v>
      </c>
      <c r="K5" s="20" t="s">
        <v>3855</v>
      </c>
      <c r="L5" s="12">
        <f t="shared" si="0"/>
        <v>32.75</v>
      </c>
      <c r="M5" s="12">
        <f t="shared" si="1"/>
        <v>3.1190476190476191</v>
      </c>
      <c r="N5" s="29">
        <v>4</v>
      </c>
      <c r="O5" s="10">
        <v>13</v>
      </c>
      <c r="P5" s="32">
        <v>6</v>
      </c>
      <c r="Q5" s="22">
        <v>0</v>
      </c>
      <c r="R5" s="46" t="s">
        <v>59</v>
      </c>
      <c r="S5" s="30">
        <f t="shared" si="2"/>
        <v>0</v>
      </c>
      <c r="T5" s="3">
        <f t="shared" si="3"/>
        <v>0</v>
      </c>
      <c r="U5" s="3">
        <f t="shared" si="4"/>
        <v>0</v>
      </c>
      <c r="V5" s="3">
        <f t="shared" si="5"/>
        <v>0</v>
      </c>
      <c r="W5" s="29">
        <v>7</v>
      </c>
      <c r="X5" s="32">
        <v>0</v>
      </c>
      <c r="Y5" s="32">
        <v>0</v>
      </c>
      <c r="Z5" s="32">
        <v>0</v>
      </c>
      <c r="AA5" s="34">
        <v>0</v>
      </c>
      <c r="AB5" s="34">
        <v>0</v>
      </c>
      <c r="AC5" s="34">
        <v>0</v>
      </c>
      <c r="AD5" s="26">
        <v>21</v>
      </c>
    </row>
    <row r="6" spans="1:30" ht="12.75">
      <c r="A6" s="11">
        <v>175</v>
      </c>
      <c r="B6" s="20" t="s">
        <v>868</v>
      </c>
      <c r="C6" s="20" t="s">
        <v>4268</v>
      </c>
      <c r="D6" s="20" t="s">
        <v>3857</v>
      </c>
      <c r="E6" s="20" t="s">
        <v>3857</v>
      </c>
      <c r="J6" s="18" t="s">
        <v>3792</v>
      </c>
      <c r="K6" s="20" t="s">
        <v>4267</v>
      </c>
      <c r="L6" s="12">
        <f t="shared" si="0"/>
        <v>32.75</v>
      </c>
      <c r="M6" s="12">
        <f t="shared" si="1"/>
        <v>3.1190476190476191</v>
      </c>
      <c r="N6" s="29">
        <v>4</v>
      </c>
      <c r="O6" s="10">
        <v>13</v>
      </c>
      <c r="P6" s="32">
        <v>6</v>
      </c>
      <c r="Q6" s="22">
        <v>0</v>
      </c>
      <c r="R6" s="46" t="s">
        <v>59</v>
      </c>
      <c r="S6" s="30">
        <f t="shared" si="2"/>
        <v>0</v>
      </c>
      <c r="T6" s="3">
        <f t="shared" si="3"/>
        <v>0</v>
      </c>
      <c r="U6" s="3">
        <f t="shared" si="4"/>
        <v>0</v>
      </c>
      <c r="V6" s="3">
        <f t="shared" si="5"/>
        <v>0</v>
      </c>
      <c r="W6" s="29">
        <v>7</v>
      </c>
      <c r="X6" s="32">
        <v>0</v>
      </c>
      <c r="Y6" s="32">
        <v>0</v>
      </c>
      <c r="Z6" s="32">
        <v>0</v>
      </c>
      <c r="AA6" s="34">
        <v>0</v>
      </c>
      <c r="AB6" s="34">
        <v>0</v>
      </c>
      <c r="AC6" s="34">
        <v>0</v>
      </c>
      <c r="AD6" s="26">
        <v>21</v>
      </c>
    </row>
    <row r="7" spans="1:30" ht="12.75">
      <c r="A7" s="11">
        <v>5000</v>
      </c>
      <c r="B7" s="20" t="s">
        <v>868</v>
      </c>
      <c r="C7" s="20" t="s">
        <v>7770</v>
      </c>
      <c r="D7" s="20" t="s">
        <v>3858</v>
      </c>
      <c r="E7" s="20" t="s">
        <v>3858</v>
      </c>
      <c r="J7" s="18" t="s">
        <v>2719</v>
      </c>
      <c r="K7" s="20" t="s">
        <v>3854</v>
      </c>
      <c r="L7" s="12">
        <f t="shared" si="0"/>
        <v>41.75</v>
      </c>
      <c r="M7" s="12">
        <f t="shared" si="1"/>
        <v>83.50</v>
      </c>
      <c r="N7" s="29">
        <v>0</v>
      </c>
      <c r="O7" s="10">
        <v>0</v>
      </c>
      <c r="P7" s="32">
        <v>0</v>
      </c>
      <c r="Q7" s="22">
        <v>0</v>
      </c>
      <c r="R7" s="46" t="s">
        <v>59</v>
      </c>
      <c r="S7" s="30">
        <f t="shared" si="2"/>
        <v>9</v>
      </c>
      <c r="T7" s="3">
        <f t="shared" si="3"/>
        <v>20</v>
      </c>
      <c r="U7" s="3">
        <f t="shared" si="4"/>
        <v>20</v>
      </c>
      <c r="V7" s="3">
        <f t="shared" si="5"/>
        <v>0</v>
      </c>
      <c r="W7" s="29">
        <v>7</v>
      </c>
      <c r="X7" s="32">
        <v>9</v>
      </c>
      <c r="Y7" s="32">
        <v>6</v>
      </c>
      <c r="Z7" s="32">
        <v>5</v>
      </c>
      <c r="AA7" s="34">
        <v>0</v>
      </c>
      <c r="AB7" s="34">
        <v>0</v>
      </c>
      <c r="AC7" s="34">
        <v>0</v>
      </c>
      <c r="AD7" s="26">
        <v>1</v>
      </c>
    </row>
    <row r="8" spans="1:30" ht="12.75">
      <c r="A8" s="11">
        <v>62</v>
      </c>
      <c r="B8" s="20" t="s">
        <v>868</v>
      </c>
      <c r="C8" s="20" t="s">
        <v>7658</v>
      </c>
      <c r="D8" s="20" t="s">
        <v>3858</v>
      </c>
      <c r="E8" s="20" t="s">
        <v>3858</v>
      </c>
      <c r="J8" s="18" t="s">
        <v>2719</v>
      </c>
      <c r="K8" s="20" t="s">
        <v>3854</v>
      </c>
      <c r="L8" s="12">
        <f t="shared" si="0"/>
        <v>41.75</v>
      </c>
      <c r="M8" s="12">
        <f t="shared" si="1"/>
        <v>83.50</v>
      </c>
      <c r="N8" s="29">
        <v>0</v>
      </c>
      <c r="O8" s="10">
        <v>0</v>
      </c>
      <c r="P8" s="32">
        <v>0</v>
      </c>
      <c r="Q8" s="22">
        <v>0</v>
      </c>
      <c r="R8" s="46" t="s">
        <v>59</v>
      </c>
      <c r="S8" s="30">
        <f t="shared" si="2"/>
        <v>9</v>
      </c>
      <c r="T8" s="3">
        <f t="shared" si="3"/>
        <v>20</v>
      </c>
      <c r="U8" s="3">
        <f t="shared" si="4"/>
        <v>20</v>
      </c>
      <c r="V8" s="3">
        <f t="shared" si="5"/>
        <v>0</v>
      </c>
      <c r="W8" s="29">
        <v>7</v>
      </c>
      <c r="X8" s="32">
        <v>9</v>
      </c>
      <c r="Y8" s="32">
        <v>6</v>
      </c>
      <c r="Z8" s="32">
        <v>5</v>
      </c>
      <c r="AA8" s="34">
        <v>0</v>
      </c>
      <c r="AB8" s="34">
        <v>0</v>
      </c>
      <c r="AC8" s="34">
        <v>0</v>
      </c>
      <c r="AD8" s="26">
        <v>1</v>
      </c>
    </row>
    <row r="9" spans="1:30" ht="12.75">
      <c r="A9" s="11">
        <v>56</v>
      </c>
      <c r="B9" s="20" t="s">
        <v>868</v>
      </c>
      <c r="C9" s="20" t="s">
        <v>7773</v>
      </c>
      <c r="D9" s="20" t="s">
        <v>3858</v>
      </c>
      <c r="E9" s="20" t="s">
        <v>3858</v>
      </c>
      <c r="J9" s="18" t="s">
        <v>2719</v>
      </c>
      <c r="K9" s="20" t="s">
        <v>3854</v>
      </c>
      <c r="L9" s="12">
        <f t="shared" si="0"/>
        <v>41.75</v>
      </c>
      <c r="M9" s="12">
        <f t="shared" si="1"/>
        <v>83.50</v>
      </c>
      <c r="N9" s="29">
        <v>0</v>
      </c>
      <c r="O9" s="10">
        <v>0</v>
      </c>
      <c r="P9" s="32">
        <v>0</v>
      </c>
      <c r="Q9" s="22">
        <v>0</v>
      </c>
      <c r="R9" s="46" t="s">
        <v>59</v>
      </c>
      <c r="S9" s="30">
        <f t="shared" si="2"/>
        <v>9</v>
      </c>
      <c r="T9" s="3">
        <f t="shared" si="3"/>
        <v>20</v>
      </c>
      <c r="U9" s="3">
        <f t="shared" si="4"/>
        <v>20</v>
      </c>
      <c r="V9" s="3">
        <f t="shared" si="5"/>
        <v>0</v>
      </c>
      <c r="W9" s="29">
        <v>7</v>
      </c>
      <c r="X9" s="32">
        <v>9</v>
      </c>
      <c r="Y9" s="32">
        <v>6</v>
      </c>
      <c r="Z9" s="32">
        <v>5</v>
      </c>
      <c r="AA9" s="34">
        <v>0</v>
      </c>
      <c r="AB9" s="34">
        <v>0</v>
      </c>
      <c r="AC9" s="34">
        <v>0</v>
      </c>
      <c r="AD9" s="26">
        <v>1</v>
      </c>
    </row>
    <row r="10" spans="1:30" ht="12.75">
      <c r="A10" s="11">
        <v>937500</v>
      </c>
      <c r="B10" s="20" t="s">
        <v>868</v>
      </c>
      <c r="C10" s="20" t="s">
        <v>7615</v>
      </c>
      <c r="D10" s="20" t="s">
        <v>3719</v>
      </c>
      <c r="E10" s="20" t="s">
        <v>3718</v>
      </c>
      <c r="J10" s="18" t="s">
        <v>776</v>
      </c>
      <c r="K10" s="20" t="s">
        <v>4553</v>
      </c>
      <c r="L10" s="12">
        <f t="shared" si="0"/>
        <v>40.50</v>
      </c>
      <c r="M10" s="12">
        <f t="shared" si="1"/>
        <v>8.10</v>
      </c>
      <c r="N10" s="29">
        <v>7</v>
      </c>
      <c r="O10" s="10">
        <v>13</v>
      </c>
      <c r="P10" s="32">
        <v>9</v>
      </c>
      <c r="Q10" s="22">
        <v>0</v>
      </c>
      <c r="R10" s="46" t="s">
        <v>59</v>
      </c>
      <c r="S10" s="30">
        <f t="shared" si="2"/>
        <v>0</v>
      </c>
      <c r="T10" s="3">
        <f t="shared" si="3"/>
        <v>0</v>
      </c>
      <c r="U10" s="3">
        <f t="shared" si="4"/>
        <v>0</v>
      </c>
      <c r="V10" s="3">
        <f t="shared" si="5"/>
        <v>0</v>
      </c>
      <c r="W10" s="29">
        <v>11</v>
      </c>
      <c r="X10" s="32">
        <v>0</v>
      </c>
      <c r="Y10" s="32">
        <v>0</v>
      </c>
      <c r="Z10" s="32">
        <v>0</v>
      </c>
      <c r="AA10" s="34">
        <v>0</v>
      </c>
      <c r="AB10" s="34">
        <v>0</v>
      </c>
      <c r="AC10" s="34">
        <v>0</v>
      </c>
      <c r="AD10" s="26">
        <v>10</v>
      </c>
    </row>
    <row r="11" spans="1:30" ht="12.75">
      <c r="A11" s="11">
        <v>937500</v>
      </c>
      <c r="B11" s="20" t="s">
        <v>868</v>
      </c>
      <c r="C11" s="20" t="s">
        <v>7670</v>
      </c>
      <c r="D11" s="20" t="s">
        <v>3719</v>
      </c>
      <c r="E11" s="20" t="s">
        <v>3718</v>
      </c>
      <c r="J11" s="18" t="s">
        <v>5195</v>
      </c>
      <c r="K11" s="20" t="s">
        <v>5196</v>
      </c>
      <c r="L11" s="12">
        <f t="shared" si="0"/>
        <v>40.50</v>
      </c>
      <c r="M11" s="12">
        <f t="shared" si="1"/>
        <v>8.10</v>
      </c>
      <c r="N11" s="29">
        <v>7</v>
      </c>
      <c r="O11" s="10">
        <v>13</v>
      </c>
      <c r="P11" s="32">
        <v>9</v>
      </c>
      <c r="Q11" s="22">
        <v>0</v>
      </c>
      <c r="R11" s="46" t="s">
        <v>59</v>
      </c>
      <c r="S11" s="30">
        <f t="shared" si="2"/>
        <v>0</v>
      </c>
      <c r="T11" s="3">
        <f t="shared" si="3"/>
        <v>0</v>
      </c>
      <c r="U11" s="3">
        <f t="shared" si="4"/>
        <v>0</v>
      </c>
      <c r="V11" s="3">
        <f t="shared" si="5"/>
        <v>0</v>
      </c>
      <c r="W11" s="29">
        <v>11</v>
      </c>
      <c r="X11" s="32">
        <v>0</v>
      </c>
      <c r="Y11" s="32">
        <v>0</v>
      </c>
      <c r="Z11" s="32">
        <v>0</v>
      </c>
      <c r="AA11" s="34">
        <v>0</v>
      </c>
      <c r="AB11" s="34">
        <v>0</v>
      </c>
      <c r="AC11" s="34">
        <v>0</v>
      </c>
      <c r="AD11" s="26">
        <v>10</v>
      </c>
    </row>
    <row r="12" spans="1:30" ht="12.75">
      <c r="A12" s="11">
        <v>875000</v>
      </c>
      <c r="B12" s="20" t="s">
        <v>868</v>
      </c>
      <c r="C12" s="20" t="s">
        <v>7770</v>
      </c>
      <c r="D12" s="20" t="s">
        <v>3719</v>
      </c>
      <c r="E12" s="20" t="s">
        <v>3718</v>
      </c>
      <c r="J12" s="18" t="s">
        <v>5195</v>
      </c>
      <c r="K12" s="20" t="s">
        <v>6080</v>
      </c>
      <c r="L12" s="12">
        <f t="shared" si="0"/>
        <v>40.50</v>
      </c>
      <c r="M12" s="12">
        <f t="shared" si="1"/>
        <v>8.10</v>
      </c>
      <c r="N12" s="29">
        <v>7</v>
      </c>
      <c r="O12" s="10">
        <v>13</v>
      </c>
      <c r="P12" s="32">
        <v>9</v>
      </c>
      <c r="Q12" s="22">
        <v>0</v>
      </c>
      <c r="R12" s="46" t="s">
        <v>59</v>
      </c>
      <c r="S12" s="30">
        <f t="shared" si="2"/>
        <v>0</v>
      </c>
      <c r="T12" s="3">
        <f t="shared" si="3"/>
        <v>0</v>
      </c>
      <c r="U12" s="3">
        <f t="shared" si="4"/>
        <v>0</v>
      </c>
      <c r="V12" s="3">
        <f t="shared" si="5"/>
        <v>0</v>
      </c>
      <c r="W12" s="29">
        <v>11</v>
      </c>
      <c r="X12" s="32">
        <v>0</v>
      </c>
      <c r="Y12" s="32">
        <v>0</v>
      </c>
      <c r="Z12" s="32">
        <v>0</v>
      </c>
      <c r="AA12" s="34">
        <v>0</v>
      </c>
      <c r="AB12" s="34">
        <v>0</v>
      </c>
      <c r="AC12" s="34">
        <v>0</v>
      </c>
      <c r="AD12" s="26">
        <v>10</v>
      </c>
    </row>
    <row r="13" spans="1:30" ht="12.75">
      <c r="A13" s="11">
        <v>9375</v>
      </c>
      <c r="B13" s="20" t="s">
        <v>868</v>
      </c>
      <c r="C13" s="20" t="s">
        <v>7773</v>
      </c>
      <c r="D13" s="20" t="s">
        <v>3719</v>
      </c>
      <c r="E13" s="20" t="s">
        <v>3718</v>
      </c>
      <c r="J13" s="18" t="s">
        <v>776</v>
      </c>
      <c r="K13" s="20" t="s">
        <v>7706</v>
      </c>
      <c r="L13" s="12">
        <f t="shared" si="0"/>
        <v>37.50</v>
      </c>
      <c r="M13" s="12">
        <f t="shared" si="1"/>
        <v>7.50</v>
      </c>
      <c r="N13" s="29">
        <v>6</v>
      </c>
      <c r="O13" s="10">
        <v>13</v>
      </c>
      <c r="P13" s="32">
        <v>7</v>
      </c>
      <c r="Q13" s="22">
        <v>0</v>
      </c>
      <c r="R13" s="46" t="s">
        <v>59</v>
      </c>
      <c r="S13" s="30">
        <f t="shared" si="2"/>
        <v>0</v>
      </c>
      <c r="T13" s="3">
        <f t="shared" si="3"/>
        <v>0</v>
      </c>
      <c r="U13" s="3">
        <f t="shared" si="4"/>
        <v>0</v>
      </c>
      <c r="V13" s="3">
        <f t="shared" si="5"/>
        <v>0</v>
      </c>
      <c r="W13" s="29">
        <v>13</v>
      </c>
      <c r="X13" s="32">
        <v>0</v>
      </c>
      <c r="Y13" s="32">
        <v>0</v>
      </c>
      <c r="Z13" s="32">
        <v>0</v>
      </c>
      <c r="AA13" s="34">
        <v>0</v>
      </c>
      <c r="AB13" s="34">
        <v>0</v>
      </c>
      <c r="AC13" s="34">
        <v>0</v>
      </c>
      <c r="AD13" s="26">
        <v>10</v>
      </c>
    </row>
    <row r="14" spans="1:30" ht="12.75">
      <c r="A14" s="11">
        <v>1156</v>
      </c>
      <c r="B14" s="20" t="s">
        <v>877</v>
      </c>
      <c r="C14" s="20" t="s">
        <v>3767</v>
      </c>
      <c r="D14" s="20" t="s">
        <v>3719</v>
      </c>
      <c r="E14" s="20" t="s">
        <v>3718</v>
      </c>
      <c r="J14" s="18" t="s">
        <v>776</v>
      </c>
      <c r="K14" s="20" t="s">
        <v>3766</v>
      </c>
      <c r="L14" s="12">
        <f t="shared" si="0"/>
        <v>25</v>
      </c>
      <c r="M14" s="12">
        <f t="shared" si="1"/>
        <v>5</v>
      </c>
      <c r="N14" s="29">
        <v>7</v>
      </c>
      <c r="O14" s="10">
        <v>5</v>
      </c>
      <c r="P14" s="32">
        <v>7</v>
      </c>
      <c r="Q14" s="22">
        <v>0</v>
      </c>
      <c r="R14" s="46" t="s">
        <v>59</v>
      </c>
      <c r="S14" s="30">
        <f t="shared" si="2"/>
        <v>0</v>
      </c>
      <c r="T14" s="3">
        <f t="shared" si="3"/>
        <v>0</v>
      </c>
      <c r="U14" s="3">
        <f t="shared" si="4"/>
        <v>0</v>
      </c>
      <c r="V14" s="3">
        <f t="shared" si="5"/>
        <v>0</v>
      </c>
      <c r="W14" s="29">
        <v>7</v>
      </c>
      <c r="X14" s="32">
        <v>0</v>
      </c>
      <c r="Y14" s="32">
        <v>0</v>
      </c>
      <c r="Z14" s="32">
        <v>0</v>
      </c>
      <c r="AA14" s="34">
        <v>0</v>
      </c>
      <c r="AB14" s="34">
        <v>0</v>
      </c>
      <c r="AC14" s="34">
        <v>0</v>
      </c>
      <c r="AD14" s="26">
        <v>10</v>
      </c>
    </row>
    <row r="15" spans="1:30" ht="12.75">
      <c r="A15" s="11">
        <v>1156</v>
      </c>
      <c r="B15" s="20" t="s">
        <v>873</v>
      </c>
      <c r="D15" s="20" t="s">
        <v>3719</v>
      </c>
      <c r="E15" s="20" t="s">
        <v>3718</v>
      </c>
      <c r="J15" s="18" t="s">
        <v>776</v>
      </c>
      <c r="K15" s="20" t="s">
        <v>3852</v>
      </c>
      <c r="L15" s="12">
        <f t="shared" si="0"/>
        <v>25</v>
      </c>
      <c r="M15" s="12">
        <f t="shared" si="1"/>
        <v>5</v>
      </c>
      <c r="N15" s="29">
        <v>7</v>
      </c>
      <c r="O15" s="10">
        <v>5</v>
      </c>
      <c r="P15" s="32">
        <v>7</v>
      </c>
      <c r="Q15" s="22">
        <v>0</v>
      </c>
      <c r="R15" s="46" t="s">
        <v>59</v>
      </c>
      <c r="S15" s="30">
        <f t="shared" si="2"/>
        <v>0</v>
      </c>
      <c r="T15" s="3">
        <f t="shared" si="3"/>
        <v>0</v>
      </c>
      <c r="U15" s="3">
        <f t="shared" si="4"/>
        <v>0</v>
      </c>
      <c r="V15" s="3">
        <f t="shared" si="5"/>
        <v>0</v>
      </c>
      <c r="W15" s="29">
        <v>7</v>
      </c>
      <c r="X15" s="32">
        <v>0</v>
      </c>
      <c r="Y15" s="32">
        <v>0</v>
      </c>
      <c r="Z15" s="32">
        <v>0</v>
      </c>
      <c r="AA15" s="34">
        <v>0</v>
      </c>
      <c r="AB15" s="34">
        <v>0</v>
      </c>
      <c r="AC15" s="34">
        <v>0</v>
      </c>
      <c r="AD15" s="26">
        <v>10</v>
      </c>
    </row>
    <row r="16" spans="1:30" ht="12.75">
      <c r="A16" s="11">
        <v>31</v>
      </c>
      <c r="B16" s="20" t="s">
        <v>952</v>
      </c>
      <c r="C16" s="20" t="s">
        <v>964</v>
      </c>
      <c r="D16" s="20" t="s">
        <v>3719</v>
      </c>
      <c r="E16" s="20" t="s">
        <v>3718</v>
      </c>
      <c r="J16" s="18" t="s">
        <v>776</v>
      </c>
      <c r="K16" s="20" t="s">
        <v>979</v>
      </c>
      <c r="L16" s="12">
        <f t="shared" si="0"/>
        <v>26.50</v>
      </c>
      <c r="M16" s="12">
        <f t="shared" si="1"/>
        <v>5.30</v>
      </c>
      <c r="N16" s="29">
        <v>11</v>
      </c>
      <c r="O16" s="10">
        <v>5</v>
      </c>
      <c r="P16" s="32">
        <v>5</v>
      </c>
      <c r="Q16" s="22">
        <v>0</v>
      </c>
      <c r="R16" s="46" t="s">
        <v>59</v>
      </c>
      <c r="S16" s="30">
        <f t="shared" si="2"/>
        <v>0</v>
      </c>
      <c r="T16" s="3">
        <f t="shared" si="3"/>
        <v>0</v>
      </c>
      <c r="U16" s="3">
        <f t="shared" si="4"/>
        <v>0</v>
      </c>
      <c r="V16" s="3">
        <f t="shared" si="5"/>
        <v>0</v>
      </c>
      <c r="W16" s="29">
        <v>7</v>
      </c>
      <c r="X16" s="32">
        <v>0</v>
      </c>
      <c r="Y16" s="32">
        <v>0</v>
      </c>
      <c r="Z16" s="32">
        <v>0</v>
      </c>
      <c r="AA16" s="34">
        <v>0</v>
      </c>
      <c r="AB16" s="34">
        <v>0</v>
      </c>
      <c r="AC16" s="34">
        <v>0</v>
      </c>
      <c r="AD16" s="26">
        <v>10</v>
      </c>
    </row>
    <row r="17" spans="1:30" ht="12.75">
      <c r="A17" s="11">
        <v>31</v>
      </c>
      <c r="B17" s="20" t="s">
        <v>873</v>
      </c>
      <c r="D17" s="20" t="s">
        <v>3719</v>
      </c>
      <c r="E17" s="20" t="s">
        <v>3718</v>
      </c>
      <c r="J17" s="18" t="s">
        <v>776</v>
      </c>
      <c r="K17" s="20" t="s">
        <v>776</v>
      </c>
      <c r="L17" s="12">
        <f t="shared" si="0"/>
        <v>26.50</v>
      </c>
      <c r="M17" s="12">
        <f t="shared" si="1"/>
        <v>5.30</v>
      </c>
      <c r="N17" s="29">
        <v>11</v>
      </c>
      <c r="O17" s="10">
        <v>5</v>
      </c>
      <c r="P17" s="32">
        <v>5</v>
      </c>
      <c r="Q17" s="22">
        <v>0</v>
      </c>
      <c r="R17" s="46" t="s">
        <v>59</v>
      </c>
      <c r="S17" s="30">
        <f t="shared" si="2"/>
        <v>0</v>
      </c>
      <c r="T17" s="3">
        <f t="shared" si="3"/>
        <v>0</v>
      </c>
      <c r="U17" s="3">
        <f t="shared" si="4"/>
        <v>0</v>
      </c>
      <c r="V17" s="3">
        <f t="shared" si="5"/>
        <v>0</v>
      </c>
      <c r="W17" s="29">
        <v>7</v>
      </c>
      <c r="X17" s="32">
        <v>0</v>
      </c>
      <c r="Y17" s="32">
        <v>0</v>
      </c>
      <c r="Z17" s="32">
        <v>0</v>
      </c>
      <c r="AA17" s="34">
        <v>0</v>
      </c>
      <c r="AB17" s="34">
        <v>0</v>
      </c>
      <c r="AC17" s="34">
        <v>0</v>
      </c>
      <c r="AD17" s="26">
        <v>10</v>
      </c>
    </row>
    <row r="18" spans="1:30" ht="12.75">
      <c r="A18" s="11">
        <v>42</v>
      </c>
      <c r="B18" s="20" t="s">
        <v>871</v>
      </c>
      <c r="C18" s="20" t="s">
        <v>1666</v>
      </c>
      <c r="D18" s="20" t="s">
        <v>3719</v>
      </c>
      <c r="E18" s="20" t="s">
        <v>3718</v>
      </c>
      <c r="J18" s="18" t="s">
        <v>776</v>
      </c>
      <c r="K18" s="20" t="s">
        <v>2190</v>
      </c>
      <c r="L18" s="12">
        <f t="shared" si="0"/>
        <v>22.50</v>
      </c>
      <c r="M18" s="12">
        <f t="shared" si="1"/>
        <v>4.50</v>
      </c>
      <c r="N18" s="29">
        <v>7</v>
      </c>
      <c r="O18" s="10">
        <v>5</v>
      </c>
      <c r="P18" s="32">
        <v>5</v>
      </c>
      <c r="Q18" s="22">
        <v>0</v>
      </c>
      <c r="R18" s="46" t="s">
        <v>59</v>
      </c>
      <c r="S18" s="30">
        <f t="shared" si="2"/>
        <v>0</v>
      </c>
      <c r="T18" s="3">
        <f t="shared" si="3"/>
        <v>0</v>
      </c>
      <c r="U18" s="3">
        <f t="shared" si="4"/>
        <v>0</v>
      </c>
      <c r="V18" s="3">
        <f t="shared" si="5"/>
        <v>0</v>
      </c>
      <c r="W18" s="29">
        <v>7</v>
      </c>
      <c r="X18" s="32">
        <v>0</v>
      </c>
      <c r="Y18" s="32">
        <v>0</v>
      </c>
      <c r="Z18" s="32">
        <v>0</v>
      </c>
      <c r="AA18" s="34">
        <v>0</v>
      </c>
      <c r="AB18" s="34">
        <v>0</v>
      </c>
      <c r="AC18" s="34">
        <v>0</v>
      </c>
      <c r="AD18" s="26">
        <v>10</v>
      </c>
    </row>
    <row r="19" spans="1:30" ht="12.75">
      <c r="A19" s="11">
        <v>1</v>
      </c>
      <c r="B19" s="20" t="s">
        <v>877</v>
      </c>
      <c r="C19" s="20" t="s">
        <v>2236</v>
      </c>
      <c r="D19" s="20" t="s">
        <v>3719</v>
      </c>
      <c r="E19" s="20" t="s">
        <v>3718</v>
      </c>
      <c r="J19" s="18" t="s">
        <v>776</v>
      </c>
      <c r="K19" s="20" t="s">
        <v>3922</v>
      </c>
      <c r="L19" s="12">
        <f t="shared" si="0"/>
        <v>22.50</v>
      </c>
      <c r="M19" s="12">
        <f t="shared" si="1"/>
        <v>4.50</v>
      </c>
      <c r="N19" s="29">
        <v>7</v>
      </c>
      <c r="O19" s="10">
        <v>5</v>
      </c>
      <c r="P19" s="32">
        <v>5</v>
      </c>
      <c r="Q19" s="22">
        <v>0</v>
      </c>
      <c r="R19" s="46" t="s">
        <v>59</v>
      </c>
      <c r="S19" s="30">
        <f t="shared" si="2"/>
        <v>0</v>
      </c>
      <c r="T19" s="3">
        <f t="shared" si="3"/>
        <v>0</v>
      </c>
      <c r="U19" s="3">
        <f t="shared" si="4"/>
        <v>0</v>
      </c>
      <c r="V19" s="3">
        <f t="shared" si="5"/>
        <v>0</v>
      </c>
      <c r="W19" s="29">
        <v>7</v>
      </c>
      <c r="X19" s="32">
        <v>0</v>
      </c>
      <c r="Y19" s="32">
        <v>0</v>
      </c>
      <c r="Z19" s="32">
        <v>0</v>
      </c>
      <c r="AA19" s="34">
        <v>0</v>
      </c>
      <c r="AB19" s="34">
        <v>0</v>
      </c>
      <c r="AC19" s="34">
        <v>0</v>
      </c>
      <c r="AD19" s="26">
        <v>10</v>
      </c>
    </row>
    <row r="20" spans="1:30" ht="12.75">
      <c r="A20" s="11">
        <v>31</v>
      </c>
      <c r="B20" s="20" t="s">
        <v>868</v>
      </c>
      <c r="C20" s="20" t="s">
        <v>951</v>
      </c>
      <c r="D20" s="20" t="s">
        <v>3719</v>
      </c>
      <c r="E20" s="20" t="s">
        <v>3718</v>
      </c>
      <c r="J20" s="18" t="s">
        <v>776</v>
      </c>
      <c r="K20" s="20" t="s">
        <v>4570</v>
      </c>
      <c r="L20" s="12">
        <f t="shared" si="0"/>
        <v>22.50</v>
      </c>
      <c r="M20" s="12">
        <f t="shared" si="1"/>
        <v>4.50</v>
      </c>
      <c r="N20" s="29">
        <v>7</v>
      </c>
      <c r="O20" s="10">
        <v>5</v>
      </c>
      <c r="P20" s="32">
        <v>5</v>
      </c>
      <c r="Q20" s="22">
        <v>0</v>
      </c>
      <c r="R20" s="46" t="s">
        <v>59</v>
      </c>
      <c r="S20" s="30">
        <f t="shared" si="2"/>
        <v>0</v>
      </c>
      <c r="T20" s="3">
        <f t="shared" si="3"/>
        <v>0</v>
      </c>
      <c r="U20" s="3">
        <f t="shared" si="4"/>
        <v>0</v>
      </c>
      <c r="V20" s="3">
        <f t="shared" si="5"/>
        <v>0</v>
      </c>
      <c r="W20" s="29">
        <v>7</v>
      </c>
      <c r="X20" s="32">
        <v>0</v>
      </c>
      <c r="Y20" s="32">
        <v>0</v>
      </c>
      <c r="Z20" s="32">
        <v>0</v>
      </c>
      <c r="AA20" s="34">
        <v>0</v>
      </c>
      <c r="AB20" s="34">
        <v>0</v>
      </c>
      <c r="AC20" s="34">
        <v>0</v>
      </c>
      <c r="AD20" s="26">
        <v>10</v>
      </c>
    </row>
    <row r="21" spans="1:30" ht="12.75">
      <c r="A21" s="11">
        <v>31</v>
      </c>
      <c r="B21" s="20" t="s">
        <v>871</v>
      </c>
      <c r="C21" s="20" t="s">
        <v>1619</v>
      </c>
      <c r="D21" s="20" t="s">
        <v>3719</v>
      </c>
      <c r="E21" s="20" t="s">
        <v>3718</v>
      </c>
      <c r="J21" s="18" t="s">
        <v>776</v>
      </c>
      <c r="K21" s="20" t="s">
        <v>776</v>
      </c>
      <c r="L21" s="12">
        <f t="shared" si="0"/>
        <v>22.50</v>
      </c>
      <c r="M21" s="12">
        <f t="shared" si="1"/>
        <v>4.50</v>
      </c>
      <c r="N21" s="29">
        <v>7</v>
      </c>
      <c r="O21" s="10">
        <v>5</v>
      </c>
      <c r="P21" s="32">
        <v>5</v>
      </c>
      <c r="Q21" s="22">
        <v>0</v>
      </c>
      <c r="R21" s="46" t="s">
        <v>59</v>
      </c>
      <c r="S21" s="30">
        <f t="shared" si="2"/>
        <v>0</v>
      </c>
      <c r="T21" s="3">
        <f t="shared" si="3"/>
        <v>0</v>
      </c>
      <c r="U21" s="3">
        <f t="shared" si="4"/>
        <v>0</v>
      </c>
      <c r="V21" s="3">
        <f t="shared" si="5"/>
        <v>0</v>
      </c>
      <c r="W21" s="29">
        <v>7</v>
      </c>
      <c r="X21" s="32">
        <v>0</v>
      </c>
      <c r="Y21" s="32">
        <v>0</v>
      </c>
      <c r="Z21" s="32">
        <v>0</v>
      </c>
      <c r="AA21" s="34">
        <v>0</v>
      </c>
      <c r="AB21" s="34">
        <v>0</v>
      </c>
      <c r="AC21" s="34">
        <v>0</v>
      </c>
      <c r="AD21" s="26">
        <v>10</v>
      </c>
    </row>
    <row r="22" spans="1:30" ht="12.75">
      <c r="A22" s="11">
        <v>1500</v>
      </c>
      <c r="B22" s="20" t="s">
        <v>870</v>
      </c>
      <c r="C22" s="20" t="s">
        <v>2344</v>
      </c>
      <c r="D22" s="20" t="s">
        <v>3719</v>
      </c>
      <c r="E22" s="20" t="s">
        <v>3718</v>
      </c>
      <c r="J22" s="18" t="s">
        <v>776</v>
      </c>
      <c r="K22" s="20" t="s">
        <v>423</v>
      </c>
      <c r="L22" s="12">
        <f t="shared" si="0"/>
        <v>22.50</v>
      </c>
      <c r="M22" s="12">
        <f t="shared" si="1"/>
        <v>4.50</v>
      </c>
      <c r="N22" s="29">
        <v>7</v>
      </c>
      <c r="O22" s="10">
        <v>5</v>
      </c>
      <c r="P22" s="32">
        <v>5</v>
      </c>
      <c r="Q22" s="22">
        <v>0</v>
      </c>
      <c r="R22" s="46" t="s">
        <v>59</v>
      </c>
      <c r="S22" s="30">
        <f t="shared" si="2"/>
        <v>0</v>
      </c>
      <c r="T22" s="3">
        <f t="shared" si="3"/>
        <v>0</v>
      </c>
      <c r="U22" s="3">
        <f t="shared" si="4"/>
        <v>0</v>
      </c>
      <c r="V22" s="3">
        <f t="shared" si="5"/>
        <v>0</v>
      </c>
      <c r="W22" s="29">
        <v>7</v>
      </c>
      <c r="X22" s="32">
        <v>0</v>
      </c>
      <c r="Y22" s="32">
        <v>0</v>
      </c>
      <c r="Z22" s="32">
        <v>0</v>
      </c>
      <c r="AA22" s="34">
        <v>0</v>
      </c>
      <c r="AB22" s="34">
        <v>0</v>
      </c>
      <c r="AC22" s="34">
        <v>0</v>
      </c>
      <c r="AD22" s="26">
        <v>10</v>
      </c>
    </row>
    <row r="23" spans="1:30" ht="12.75">
      <c r="A23" s="11">
        <v>1250</v>
      </c>
      <c r="B23" s="20" t="s">
        <v>870</v>
      </c>
      <c r="C23" s="20" t="s">
        <v>5797</v>
      </c>
      <c r="D23" s="20" t="s">
        <v>3719</v>
      </c>
      <c r="E23" s="20" t="s">
        <v>3718</v>
      </c>
      <c r="J23" s="18" t="s">
        <v>776</v>
      </c>
      <c r="K23" s="20" t="s">
        <v>4878</v>
      </c>
      <c r="L23" s="12">
        <f t="shared" si="0"/>
        <v>22.50</v>
      </c>
      <c r="M23" s="12">
        <f t="shared" si="1"/>
        <v>4.50</v>
      </c>
      <c r="N23" s="29">
        <v>7</v>
      </c>
      <c r="O23" s="10">
        <v>5</v>
      </c>
      <c r="P23" s="32">
        <v>5</v>
      </c>
      <c r="Q23" s="22">
        <v>0</v>
      </c>
      <c r="R23" s="46" t="s">
        <v>59</v>
      </c>
      <c r="S23" s="30">
        <f t="shared" si="2"/>
        <v>0</v>
      </c>
      <c r="T23" s="3">
        <f t="shared" si="3"/>
        <v>0</v>
      </c>
      <c r="U23" s="3">
        <f t="shared" si="4"/>
        <v>0</v>
      </c>
      <c r="V23" s="3">
        <f t="shared" si="5"/>
        <v>0</v>
      </c>
      <c r="W23" s="29">
        <v>7</v>
      </c>
      <c r="X23" s="32">
        <v>0</v>
      </c>
      <c r="Y23" s="32">
        <v>0</v>
      </c>
      <c r="Z23" s="32">
        <v>0</v>
      </c>
      <c r="AA23" s="34">
        <v>0</v>
      </c>
      <c r="AB23" s="34">
        <v>0</v>
      </c>
      <c r="AC23" s="34">
        <v>0</v>
      </c>
      <c r="AD23" s="26">
        <v>10</v>
      </c>
    </row>
    <row r="24" spans="1:30" ht="12.75">
      <c r="A24" s="11">
        <v>1250</v>
      </c>
      <c r="B24" s="20" t="s">
        <v>870</v>
      </c>
      <c r="C24" s="20" t="s">
        <v>5797</v>
      </c>
      <c r="D24" s="20" t="s">
        <v>3719</v>
      </c>
      <c r="E24" s="20" t="s">
        <v>3718</v>
      </c>
      <c r="J24" s="18" t="s">
        <v>776</v>
      </c>
      <c r="K24" s="20" t="s">
        <v>5939</v>
      </c>
      <c r="L24" s="12">
        <f t="shared" si="0"/>
        <v>22.50</v>
      </c>
      <c r="M24" s="12">
        <f t="shared" si="1"/>
        <v>4.50</v>
      </c>
      <c r="N24" s="29">
        <v>7</v>
      </c>
      <c r="O24" s="10">
        <v>5</v>
      </c>
      <c r="P24" s="32">
        <v>5</v>
      </c>
      <c r="Q24" s="22">
        <v>0</v>
      </c>
      <c r="R24" s="46" t="s">
        <v>59</v>
      </c>
      <c r="S24" s="30">
        <f t="shared" si="2"/>
        <v>0</v>
      </c>
      <c r="T24" s="3">
        <f t="shared" si="3"/>
        <v>0</v>
      </c>
      <c r="U24" s="3">
        <f t="shared" si="4"/>
        <v>0</v>
      </c>
      <c r="V24" s="3">
        <f t="shared" si="5"/>
        <v>0</v>
      </c>
      <c r="W24" s="29">
        <v>7</v>
      </c>
      <c r="X24" s="32">
        <v>0</v>
      </c>
      <c r="Y24" s="32">
        <v>0</v>
      </c>
      <c r="Z24" s="32">
        <v>0</v>
      </c>
      <c r="AA24" s="34">
        <v>0</v>
      </c>
      <c r="AB24" s="34">
        <v>0</v>
      </c>
      <c r="AC24" s="34">
        <v>0</v>
      </c>
      <c r="AD24" s="26">
        <v>10</v>
      </c>
    </row>
    <row r="25" spans="1:30" ht="12.75">
      <c r="A25" s="11">
        <v>1250</v>
      </c>
      <c r="B25" s="20" t="s">
        <v>870</v>
      </c>
      <c r="C25" s="20" t="s">
        <v>2591</v>
      </c>
      <c r="D25" s="20" t="s">
        <v>3719</v>
      </c>
      <c r="E25" s="20" t="s">
        <v>3718</v>
      </c>
      <c r="J25" s="18" t="s">
        <v>776</v>
      </c>
      <c r="K25" s="20" t="s">
        <v>2600</v>
      </c>
      <c r="L25" s="12">
        <f t="shared" si="0"/>
        <v>22.50</v>
      </c>
      <c r="M25" s="12">
        <f t="shared" si="1"/>
        <v>4.50</v>
      </c>
      <c r="N25" s="29">
        <v>7</v>
      </c>
      <c r="O25" s="10">
        <v>5</v>
      </c>
      <c r="P25" s="32">
        <v>5</v>
      </c>
      <c r="Q25" s="22">
        <v>0</v>
      </c>
      <c r="R25" s="46" t="s">
        <v>59</v>
      </c>
      <c r="S25" s="30">
        <f t="shared" si="2"/>
        <v>0</v>
      </c>
      <c r="T25" s="3">
        <f t="shared" si="3"/>
        <v>0</v>
      </c>
      <c r="U25" s="3">
        <f t="shared" si="4"/>
        <v>0</v>
      </c>
      <c r="V25" s="3">
        <f t="shared" si="5"/>
        <v>0</v>
      </c>
      <c r="W25" s="29">
        <v>7</v>
      </c>
      <c r="X25" s="32">
        <v>0</v>
      </c>
      <c r="Y25" s="32">
        <v>0</v>
      </c>
      <c r="Z25" s="32">
        <v>0</v>
      </c>
      <c r="AA25" s="34">
        <v>0</v>
      </c>
      <c r="AB25" s="34">
        <v>0</v>
      </c>
      <c r="AC25" s="34">
        <v>0</v>
      </c>
      <c r="AD25" s="26">
        <v>10</v>
      </c>
    </row>
    <row r="26" spans="1:30" ht="12.75">
      <c r="A26" s="11">
        <v>750</v>
      </c>
      <c r="B26" s="20" t="s">
        <v>870</v>
      </c>
      <c r="C26" s="20" t="s">
        <v>627</v>
      </c>
      <c r="D26" s="20" t="s">
        <v>3719</v>
      </c>
      <c r="E26" s="20" t="s">
        <v>3718</v>
      </c>
      <c r="J26" s="18" t="s">
        <v>776</v>
      </c>
      <c r="K26" s="20" t="s">
        <v>3154</v>
      </c>
      <c r="L26" s="12">
        <f t="shared" si="0"/>
        <v>22.50</v>
      </c>
      <c r="M26" s="12">
        <f t="shared" si="1"/>
        <v>4.50</v>
      </c>
      <c r="N26" s="29">
        <v>7</v>
      </c>
      <c r="O26" s="10">
        <v>5</v>
      </c>
      <c r="P26" s="32">
        <v>5</v>
      </c>
      <c r="Q26" s="22">
        <v>0</v>
      </c>
      <c r="R26" s="46" t="s">
        <v>59</v>
      </c>
      <c r="S26" s="30">
        <f t="shared" si="2"/>
        <v>0</v>
      </c>
      <c r="T26" s="3">
        <f t="shared" si="3"/>
        <v>0</v>
      </c>
      <c r="U26" s="3">
        <f t="shared" si="4"/>
        <v>0</v>
      </c>
      <c r="V26" s="3">
        <f t="shared" si="5"/>
        <v>0</v>
      </c>
      <c r="W26" s="29">
        <v>7</v>
      </c>
      <c r="X26" s="32">
        <v>0</v>
      </c>
      <c r="Y26" s="32">
        <v>0</v>
      </c>
      <c r="Z26" s="32">
        <v>0</v>
      </c>
      <c r="AA26" s="34">
        <v>0</v>
      </c>
      <c r="AB26" s="34">
        <v>0</v>
      </c>
      <c r="AC26" s="34">
        <v>0</v>
      </c>
      <c r="AD26" s="26">
        <v>10</v>
      </c>
    </row>
    <row r="27" spans="1:30" ht="12.75">
      <c r="A27" s="11">
        <v>1250</v>
      </c>
      <c r="B27" s="20" t="s">
        <v>870</v>
      </c>
      <c r="C27" s="20" t="s">
        <v>2591</v>
      </c>
      <c r="D27" s="20" t="s">
        <v>3719</v>
      </c>
      <c r="E27" s="20" t="s">
        <v>3718</v>
      </c>
      <c r="J27" s="18" t="s">
        <v>776</v>
      </c>
      <c r="K27" s="20" t="s">
        <v>2592</v>
      </c>
      <c r="L27" s="12">
        <f t="shared" si="0"/>
        <v>22.50</v>
      </c>
      <c r="M27" s="12">
        <f t="shared" si="1"/>
        <v>4.50</v>
      </c>
      <c r="N27" s="29">
        <v>7</v>
      </c>
      <c r="O27" s="10">
        <v>5</v>
      </c>
      <c r="P27" s="32">
        <v>5</v>
      </c>
      <c r="Q27" s="22">
        <v>0</v>
      </c>
      <c r="R27" s="46" t="s">
        <v>59</v>
      </c>
      <c r="S27" s="30">
        <f t="shared" si="2"/>
        <v>0</v>
      </c>
      <c r="T27" s="3">
        <f t="shared" si="3"/>
        <v>0</v>
      </c>
      <c r="U27" s="3">
        <f t="shared" si="4"/>
        <v>0</v>
      </c>
      <c r="V27" s="3">
        <f t="shared" si="5"/>
        <v>0</v>
      </c>
      <c r="W27" s="29">
        <v>7</v>
      </c>
      <c r="X27" s="32">
        <v>0</v>
      </c>
      <c r="Y27" s="32">
        <v>0</v>
      </c>
      <c r="Z27" s="32">
        <v>0</v>
      </c>
      <c r="AA27" s="34">
        <v>0</v>
      </c>
      <c r="AB27" s="34">
        <v>0</v>
      </c>
      <c r="AC27" s="34">
        <v>0</v>
      </c>
      <c r="AD27" s="26">
        <v>10</v>
      </c>
    </row>
    <row r="28" spans="1:30" ht="12.75">
      <c r="A28" s="11">
        <v>1875</v>
      </c>
      <c r="B28" s="20" t="s">
        <v>870</v>
      </c>
      <c r="C28" s="20" t="s">
        <v>2591</v>
      </c>
      <c r="D28" s="20" t="s">
        <v>3719</v>
      </c>
      <c r="E28" s="20" t="s">
        <v>3718</v>
      </c>
      <c r="J28" s="18" t="s">
        <v>776</v>
      </c>
      <c r="K28" s="20" t="s">
        <v>2595</v>
      </c>
      <c r="L28" s="12">
        <f t="shared" si="0"/>
        <v>22.50</v>
      </c>
      <c r="M28" s="12">
        <f t="shared" si="1"/>
        <v>4.50</v>
      </c>
      <c r="N28" s="29">
        <v>7</v>
      </c>
      <c r="O28" s="10">
        <v>5</v>
      </c>
      <c r="P28" s="32">
        <v>5</v>
      </c>
      <c r="Q28" s="22">
        <v>0</v>
      </c>
      <c r="R28" s="46" t="s">
        <v>59</v>
      </c>
      <c r="S28" s="30">
        <f t="shared" si="2"/>
        <v>0</v>
      </c>
      <c r="T28" s="3">
        <f t="shared" si="3"/>
        <v>0</v>
      </c>
      <c r="U28" s="3">
        <f t="shared" si="4"/>
        <v>0</v>
      </c>
      <c r="V28" s="3">
        <f t="shared" si="5"/>
        <v>0</v>
      </c>
      <c r="W28" s="29">
        <v>7</v>
      </c>
      <c r="X28" s="32">
        <v>0</v>
      </c>
      <c r="Y28" s="32">
        <v>0</v>
      </c>
      <c r="Z28" s="32">
        <v>0</v>
      </c>
      <c r="AA28" s="34">
        <v>0</v>
      </c>
      <c r="AB28" s="34">
        <v>0</v>
      </c>
      <c r="AC28" s="34">
        <v>0</v>
      </c>
      <c r="AD28" s="26">
        <v>10</v>
      </c>
    </row>
    <row r="29" spans="1:30" ht="12.75">
      <c r="A29" s="11">
        <v>1875</v>
      </c>
      <c r="B29" s="20" t="s">
        <v>870</v>
      </c>
      <c r="C29" s="20" t="s">
        <v>2591</v>
      </c>
      <c r="D29" s="20" t="s">
        <v>3719</v>
      </c>
      <c r="E29" s="20" t="s">
        <v>3718</v>
      </c>
      <c r="J29" s="18" t="s">
        <v>776</v>
      </c>
      <c r="K29" s="20" t="s">
        <v>2596</v>
      </c>
      <c r="L29" s="12">
        <f t="shared" si="0"/>
        <v>22.50</v>
      </c>
      <c r="M29" s="12">
        <f t="shared" si="1"/>
        <v>4.50</v>
      </c>
      <c r="N29" s="29">
        <v>7</v>
      </c>
      <c r="O29" s="10">
        <v>5</v>
      </c>
      <c r="P29" s="32">
        <v>5</v>
      </c>
      <c r="Q29" s="22">
        <v>0</v>
      </c>
      <c r="R29" s="46" t="s">
        <v>59</v>
      </c>
      <c r="S29" s="30">
        <f t="shared" si="2"/>
        <v>0</v>
      </c>
      <c r="T29" s="3">
        <f t="shared" si="3"/>
        <v>0</v>
      </c>
      <c r="U29" s="3">
        <f t="shared" si="4"/>
        <v>0</v>
      </c>
      <c r="V29" s="3">
        <f t="shared" si="5"/>
        <v>0</v>
      </c>
      <c r="W29" s="29">
        <v>7</v>
      </c>
      <c r="X29" s="32">
        <v>0</v>
      </c>
      <c r="Y29" s="32">
        <v>0</v>
      </c>
      <c r="Z29" s="32">
        <v>0</v>
      </c>
      <c r="AA29" s="34">
        <v>0</v>
      </c>
      <c r="AB29" s="34">
        <v>0</v>
      </c>
      <c r="AC29" s="34">
        <v>0</v>
      </c>
      <c r="AD29" s="26">
        <v>10</v>
      </c>
    </row>
    <row r="30" spans="1:30" ht="12.75">
      <c r="A30" s="11">
        <v>1250</v>
      </c>
      <c r="B30" s="20" t="s">
        <v>870</v>
      </c>
      <c r="C30" s="20" t="s">
        <v>5797</v>
      </c>
      <c r="D30" s="20" t="s">
        <v>3719</v>
      </c>
      <c r="E30" s="20" t="s">
        <v>3718</v>
      </c>
      <c r="J30" s="18" t="s">
        <v>776</v>
      </c>
      <c r="K30" s="20" t="s">
        <v>5926</v>
      </c>
      <c r="L30" s="12">
        <f t="shared" si="0"/>
        <v>22.50</v>
      </c>
      <c r="M30" s="12">
        <f t="shared" si="1"/>
        <v>4.50</v>
      </c>
      <c r="N30" s="29">
        <v>7</v>
      </c>
      <c r="O30" s="10">
        <v>5</v>
      </c>
      <c r="P30" s="32">
        <v>5</v>
      </c>
      <c r="Q30" s="22">
        <v>0</v>
      </c>
      <c r="R30" s="46" t="s">
        <v>59</v>
      </c>
      <c r="S30" s="30">
        <f t="shared" si="2"/>
        <v>0</v>
      </c>
      <c r="T30" s="3">
        <f t="shared" si="3"/>
        <v>0</v>
      </c>
      <c r="U30" s="3">
        <f t="shared" si="4"/>
        <v>0</v>
      </c>
      <c r="V30" s="3">
        <f t="shared" si="5"/>
        <v>0</v>
      </c>
      <c r="W30" s="29">
        <v>7</v>
      </c>
      <c r="X30" s="32">
        <v>0</v>
      </c>
      <c r="Y30" s="32">
        <v>0</v>
      </c>
      <c r="Z30" s="32">
        <v>0</v>
      </c>
      <c r="AA30" s="34">
        <v>0</v>
      </c>
      <c r="AB30" s="34">
        <v>0</v>
      </c>
      <c r="AC30" s="34">
        <v>0</v>
      </c>
      <c r="AD30" s="26">
        <v>10</v>
      </c>
    </row>
    <row r="31" spans="1:30" ht="12.75">
      <c r="A31" s="11">
        <v>1499</v>
      </c>
      <c r="B31" s="20" t="s">
        <v>870</v>
      </c>
      <c r="C31" s="20" t="s">
        <v>2591</v>
      </c>
      <c r="D31" s="20" t="s">
        <v>3719</v>
      </c>
      <c r="E31" s="20" t="s">
        <v>3718</v>
      </c>
      <c r="J31" s="18" t="s">
        <v>776</v>
      </c>
      <c r="K31" s="20" t="s">
        <v>2598</v>
      </c>
      <c r="L31" s="12">
        <f t="shared" si="0"/>
        <v>22.50</v>
      </c>
      <c r="M31" s="12">
        <f t="shared" si="1"/>
        <v>4.50</v>
      </c>
      <c r="N31" s="29">
        <v>7</v>
      </c>
      <c r="O31" s="10">
        <v>5</v>
      </c>
      <c r="P31" s="32">
        <v>5</v>
      </c>
      <c r="Q31" s="22">
        <v>0</v>
      </c>
      <c r="R31" s="46" t="s">
        <v>59</v>
      </c>
      <c r="S31" s="30">
        <f t="shared" si="2"/>
        <v>0</v>
      </c>
      <c r="T31" s="3">
        <f t="shared" si="3"/>
        <v>0</v>
      </c>
      <c r="U31" s="3">
        <f t="shared" si="4"/>
        <v>0</v>
      </c>
      <c r="V31" s="3">
        <f t="shared" si="5"/>
        <v>0</v>
      </c>
      <c r="W31" s="29">
        <v>7</v>
      </c>
      <c r="X31" s="32">
        <v>0</v>
      </c>
      <c r="Y31" s="32">
        <v>0</v>
      </c>
      <c r="Z31" s="32">
        <v>0</v>
      </c>
      <c r="AA31" s="34">
        <v>0</v>
      </c>
      <c r="AB31" s="34">
        <v>0</v>
      </c>
      <c r="AC31" s="34">
        <v>0</v>
      </c>
      <c r="AD31" s="26">
        <v>10</v>
      </c>
    </row>
    <row r="32" spans="1:30" ht="12.75">
      <c r="A32" s="11">
        <v>750</v>
      </c>
      <c r="B32" s="20" t="s">
        <v>870</v>
      </c>
      <c r="C32" s="20" t="s">
        <v>627</v>
      </c>
      <c r="D32" s="20" t="s">
        <v>3719</v>
      </c>
      <c r="E32" s="20" t="s">
        <v>3718</v>
      </c>
      <c r="J32" s="18" t="s">
        <v>776</v>
      </c>
      <c r="K32" s="20" t="s">
        <v>3153</v>
      </c>
      <c r="L32" s="12">
        <f t="shared" si="0"/>
        <v>22.50</v>
      </c>
      <c r="M32" s="12">
        <f t="shared" si="1"/>
        <v>4.50</v>
      </c>
      <c r="N32" s="29">
        <v>7</v>
      </c>
      <c r="O32" s="10">
        <v>5</v>
      </c>
      <c r="P32" s="32">
        <v>5</v>
      </c>
      <c r="Q32" s="22">
        <v>0</v>
      </c>
      <c r="R32" s="46" t="s">
        <v>59</v>
      </c>
      <c r="S32" s="30">
        <f t="shared" si="2"/>
        <v>0</v>
      </c>
      <c r="T32" s="3">
        <f t="shared" si="3"/>
        <v>0</v>
      </c>
      <c r="U32" s="3">
        <f t="shared" si="4"/>
        <v>0</v>
      </c>
      <c r="V32" s="3">
        <f t="shared" si="5"/>
        <v>0</v>
      </c>
      <c r="W32" s="29">
        <v>7</v>
      </c>
      <c r="X32" s="32">
        <v>0</v>
      </c>
      <c r="Y32" s="32">
        <v>0</v>
      </c>
      <c r="Z32" s="32">
        <v>0</v>
      </c>
      <c r="AA32" s="34">
        <v>0</v>
      </c>
      <c r="AB32" s="34">
        <v>0</v>
      </c>
      <c r="AC32" s="34">
        <v>0</v>
      </c>
      <c r="AD32" s="26">
        <v>10</v>
      </c>
    </row>
    <row r="33" spans="1:30" ht="12.75">
      <c r="A33" s="11">
        <v>625</v>
      </c>
      <c r="B33" s="20" t="s">
        <v>870</v>
      </c>
      <c r="C33" s="20" t="s">
        <v>2591</v>
      </c>
      <c r="D33" s="20" t="s">
        <v>3719</v>
      </c>
      <c r="E33" s="20" t="s">
        <v>3718</v>
      </c>
      <c r="J33" s="18" t="s">
        <v>776</v>
      </c>
      <c r="K33" s="20" t="s">
        <v>2594</v>
      </c>
      <c r="L33" s="12">
        <f t="shared" si="0"/>
        <v>22.50</v>
      </c>
      <c r="M33" s="12">
        <f t="shared" si="1"/>
        <v>4.50</v>
      </c>
      <c r="N33" s="29">
        <v>7</v>
      </c>
      <c r="O33" s="10">
        <v>5</v>
      </c>
      <c r="P33" s="32">
        <v>5</v>
      </c>
      <c r="Q33" s="22">
        <v>0</v>
      </c>
      <c r="R33" s="46" t="s">
        <v>59</v>
      </c>
      <c r="S33" s="30">
        <f t="shared" si="2"/>
        <v>0</v>
      </c>
      <c r="T33" s="3">
        <f t="shared" si="3"/>
        <v>0</v>
      </c>
      <c r="U33" s="3">
        <f t="shared" si="4"/>
        <v>0</v>
      </c>
      <c r="V33" s="3">
        <f t="shared" si="5"/>
        <v>0</v>
      </c>
      <c r="W33" s="29">
        <v>7</v>
      </c>
      <c r="X33" s="32">
        <v>0</v>
      </c>
      <c r="Y33" s="32">
        <v>0</v>
      </c>
      <c r="Z33" s="32">
        <v>0</v>
      </c>
      <c r="AA33" s="34">
        <v>0</v>
      </c>
      <c r="AB33" s="34">
        <v>0</v>
      </c>
      <c r="AC33" s="34">
        <v>0</v>
      </c>
      <c r="AD33" s="26">
        <v>10</v>
      </c>
    </row>
    <row r="34" spans="1:30" s="20" customFormat="1" ht="12.75">
      <c r="A34" s="11">
        <v>1250</v>
      </c>
      <c r="B34" s="20" t="s">
        <v>870</v>
      </c>
      <c r="C34" s="20" t="s">
        <v>5797</v>
      </c>
      <c r="D34" s="20" t="s">
        <v>3719</v>
      </c>
      <c r="E34" s="20" t="s">
        <v>3718</v>
      </c>
      <c r="F34" s="59"/>
      <c r="G34" s="18"/>
      <c r="H34" s="18"/>
      <c r="I34" s="18"/>
      <c r="J34" s="18" t="s">
        <v>776</v>
      </c>
      <c r="K34" s="20" t="s">
        <v>5940</v>
      </c>
      <c r="L34" s="12">
        <f t="shared" si="0"/>
        <v>22.50</v>
      </c>
      <c r="M34" s="12">
        <f t="shared" si="1"/>
        <v>4.50</v>
      </c>
      <c r="N34" s="29">
        <v>7</v>
      </c>
      <c r="O34" s="10">
        <v>5</v>
      </c>
      <c r="P34" s="32">
        <v>5</v>
      </c>
      <c r="Q34" s="22">
        <v>0</v>
      </c>
      <c r="R34" s="46" t="s">
        <v>59</v>
      </c>
      <c r="S34" s="30">
        <f t="shared" si="2"/>
        <v>0</v>
      </c>
      <c r="T34" s="3">
        <f t="shared" si="3"/>
        <v>0</v>
      </c>
      <c r="U34" s="3">
        <f t="shared" si="4"/>
        <v>0</v>
      </c>
      <c r="V34" s="3">
        <f t="shared" si="5"/>
        <v>0</v>
      </c>
      <c r="W34" s="29">
        <v>7</v>
      </c>
      <c r="X34" s="32">
        <v>0</v>
      </c>
      <c r="Y34" s="32">
        <v>0</v>
      </c>
      <c r="Z34" s="32">
        <v>0</v>
      </c>
      <c r="AA34" s="34">
        <v>0</v>
      </c>
      <c r="AB34" s="34">
        <v>0</v>
      </c>
      <c r="AC34" s="34">
        <v>0</v>
      </c>
      <c r="AD34" s="26">
        <v>10</v>
      </c>
    </row>
    <row r="35" spans="1:30" s="20" customFormat="1" ht="12.75">
      <c r="A35" s="11">
        <v>625</v>
      </c>
      <c r="B35" s="20" t="s">
        <v>870</v>
      </c>
      <c r="C35" s="20" t="s">
        <v>2591</v>
      </c>
      <c r="D35" s="20" t="s">
        <v>3719</v>
      </c>
      <c r="E35" s="20" t="s">
        <v>3718</v>
      </c>
      <c r="F35" s="59"/>
      <c r="G35" s="18"/>
      <c r="H35" s="18"/>
      <c r="I35" s="18"/>
      <c r="J35" s="18" t="s">
        <v>776</v>
      </c>
      <c r="K35" s="20" t="s">
        <v>2601</v>
      </c>
      <c r="L35" s="12">
        <f t="shared" si="0"/>
        <v>22.50</v>
      </c>
      <c r="M35" s="12">
        <f t="shared" si="1"/>
        <v>4.50</v>
      </c>
      <c r="N35" s="29">
        <v>7</v>
      </c>
      <c r="O35" s="10">
        <v>5</v>
      </c>
      <c r="P35" s="32">
        <v>5</v>
      </c>
      <c r="Q35" s="22">
        <v>0</v>
      </c>
      <c r="R35" s="46" t="s">
        <v>59</v>
      </c>
      <c r="S35" s="30">
        <f t="shared" si="2"/>
        <v>0</v>
      </c>
      <c r="T35" s="3">
        <f t="shared" si="3"/>
        <v>0</v>
      </c>
      <c r="U35" s="3">
        <f t="shared" si="4"/>
        <v>0</v>
      </c>
      <c r="V35" s="3">
        <f t="shared" si="5"/>
        <v>0</v>
      </c>
      <c r="W35" s="29">
        <v>7</v>
      </c>
      <c r="X35" s="32">
        <v>0</v>
      </c>
      <c r="Y35" s="32">
        <v>0</v>
      </c>
      <c r="Z35" s="32">
        <v>0</v>
      </c>
      <c r="AA35" s="34">
        <v>0</v>
      </c>
      <c r="AB35" s="34">
        <v>0</v>
      </c>
      <c r="AC35" s="34">
        <v>0</v>
      </c>
      <c r="AD35" s="26">
        <v>10</v>
      </c>
    </row>
    <row r="36" spans="1:30" s="20" customFormat="1" ht="12.75">
      <c r="A36" s="11">
        <v>625</v>
      </c>
      <c r="B36" s="20" t="s">
        <v>870</v>
      </c>
      <c r="C36" s="20" t="s">
        <v>2705</v>
      </c>
      <c r="D36" s="20" t="s">
        <v>3719</v>
      </c>
      <c r="E36" s="20" t="s">
        <v>3718</v>
      </c>
      <c r="F36" s="59"/>
      <c r="G36" s="18"/>
      <c r="H36" s="18"/>
      <c r="I36" s="18"/>
      <c r="J36" s="18" t="s">
        <v>776</v>
      </c>
      <c r="K36" s="20" t="s">
        <v>2718</v>
      </c>
      <c r="L36" s="12">
        <f t="shared" si="0"/>
        <v>22.50</v>
      </c>
      <c r="M36" s="12">
        <f t="shared" si="1"/>
        <v>4.50</v>
      </c>
      <c r="N36" s="29">
        <v>7</v>
      </c>
      <c r="O36" s="10">
        <v>5</v>
      </c>
      <c r="P36" s="32">
        <v>5</v>
      </c>
      <c r="Q36" s="22">
        <v>0</v>
      </c>
      <c r="R36" s="46" t="s">
        <v>59</v>
      </c>
      <c r="S36" s="30">
        <f t="shared" si="2"/>
        <v>0</v>
      </c>
      <c r="T36" s="3">
        <f t="shared" si="3"/>
        <v>0</v>
      </c>
      <c r="U36" s="3">
        <f t="shared" si="4"/>
        <v>0</v>
      </c>
      <c r="V36" s="3">
        <f t="shared" si="5"/>
        <v>0</v>
      </c>
      <c r="W36" s="29">
        <v>7</v>
      </c>
      <c r="X36" s="32">
        <v>0</v>
      </c>
      <c r="Y36" s="32">
        <v>0</v>
      </c>
      <c r="Z36" s="32">
        <v>0</v>
      </c>
      <c r="AA36" s="34">
        <v>0</v>
      </c>
      <c r="AB36" s="34">
        <v>0</v>
      </c>
      <c r="AC36" s="34">
        <v>0</v>
      </c>
      <c r="AD36" s="26">
        <v>10</v>
      </c>
    </row>
    <row r="37" spans="1:30" s="20" customFormat="1" ht="12.75">
      <c r="A37" s="11">
        <v>1499</v>
      </c>
      <c r="B37" s="20" t="s">
        <v>870</v>
      </c>
      <c r="C37" s="20" t="s">
        <v>2591</v>
      </c>
      <c r="D37" s="20" t="s">
        <v>3719</v>
      </c>
      <c r="E37" s="20" t="s">
        <v>3718</v>
      </c>
      <c r="F37" s="59"/>
      <c r="G37" s="18"/>
      <c r="H37" s="18"/>
      <c r="I37" s="18"/>
      <c r="J37" s="18" t="s">
        <v>776</v>
      </c>
      <c r="K37" s="20" t="s">
        <v>2597</v>
      </c>
      <c r="L37" s="12">
        <f t="shared" si="0"/>
        <v>22.50</v>
      </c>
      <c r="M37" s="12">
        <f t="shared" si="1"/>
        <v>4.50</v>
      </c>
      <c r="N37" s="29">
        <v>7</v>
      </c>
      <c r="O37" s="10">
        <v>5</v>
      </c>
      <c r="P37" s="32">
        <v>5</v>
      </c>
      <c r="Q37" s="22">
        <v>0</v>
      </c>
      <c r="R37" s="46" t="s">
        <v>59</v>
      </c>
      <c r="S37" s="30">
        <f t="shared" si="2"/>
        <v>0</v>
      </c>
      <c r="T37" s="3">
        <f t="shared" si="3"/>
        <v>0</v>
      </c>
      <c r="U37" s="3">
        <f t="shared" si="4"/>
        <v>0</v>
      </c>
      <c r="V37" s="3">
        <f t="shared" si="5"/>
        <v>0</v>
      </c>
      <c r="W37" s="29">
        <v>7</v>
      </c>
      <c r="X37" s="32">
        <v>0</v>
      </c>
      <c r="Y37" s="32">
        <v>0</v>
      </c>
      <c r="Z37" s="32">
        <v>0</v>
      </c>
      <c r="AA37" s="34">
        <v>0</v>
      </c>
      <c r="AB37" s="34">
        <v>0</v>
      </c>
      <c r="AC37" s="34">
        <v>0</v>
      </c>
      <c r="AD37" s="26">
        <v>10</v>
      </c>
    </row>
    <row r="38" spans="1:30" s="20" customFormat="1" ht="12.75">
      <c r="A38" s="11">
        <v>1250</v>
      </c>
      <c r="B38" s="20" t="s">
        <v>870</v>
      </c>
      <c r="C38" s="20" t="s">
        <v>5797</v>
      </c>
      <c r="D38" s="20" t="s">
        <v>3719</v>
      </c>
      <c r="E38" s="20" t="s">
        <v>3718</v>
      </c>
      <c r="F38" s="59"/>
      <c r="G38" s="18"/>
      <c r="H38" s="18"/>
      <c r="I38" s="18"/>
      <c r="J38" s="18" t="s">
        <v>776</v>
      </c>
      <c r="K38" s="20" t="s">
        <v>5927</v>
      </c>
      <c r="L38" s="12">
        <f t="shared" si="0"/>
        <v>22.50</v>
      </c>
      <c r="M38" s="12">
        <f t="shared" si="1"/>
        <v>4.50</v>
      </c>
      <c r="N38" s="29">
        <v>7</v>
      </c>
      <c r="O38" s="10">
        <v>5</v>
      </c>
      <c r="P38" s="32">
        <v>5</v>
      </c>
      <c r="Q38" s="22">
        <v>0</v>
      </c>
      <c r="R38" s="46" t="s">
        <v>59</v>
      </c>
      <c r="S38" s="30">
        <f t="shared" si="2"/>
        <v>0</v>
      </c>
      <c r="T38" s="3">
        <f t="shared" si="3"/>
        <v>0</v>
      </c>
      <c r="U38" s="3">
        <f t="shared" si="4"/>
        <v>0</v>
      </c>
      <c r="V38" s="3">
        <f t="shared" si="5"/>
        <v>0</v>
      </c>
      <c r="W38" s="29">
        <v>7</v>
      </c>
      <c r="X38" s="32">
        <v>0</v>
      </c>
      <c r="Y38" s="32">
        <v>0</v>
      </c>
      <c r="Z38" s="32">
        <v>0</v>
      </c>
      <c r="AA38" s="34">
        <v>0</v>
      </c>
      <c r="AB38" s="34">
        <v>0</v>
      </c>
      <c r="AC38" s="34">
        <v>0</v>
      </c>
      <c r="AD38" s="26">
        <v>10</v>
      </c>
    </row>
    <row r="39" spans="1:30" s="20" customFormat="1" ht="12.75">
      <c r="A39" s="11">
        <v>1250</v>
      </c>
      <c r="B39" s="20" t="s">
        <v>870</v>
      </c>
      <c r="C39" s="20" t="s">
        <v>5797</v>
      </c>
      <c r="D39" s="20" t="s">
        <v>3719</v>
      </c>
      <c r="E39" s="20" t="s">
        <v>3718</v>
      </c>
      <c r="F39" s="59"/>
      <c r="G39" s="18"/>
      <c r="H39" s="18"/>
      <c r="I39" s="18"/>
      <c r="J39" s="18" t="s">
        <v>776</v>
      </c>
      <c r="K39" s="20" t="s">
        <v>5941</v>
      </c>
      <c r="L39" s="12">
        <f t="shared" si="0"/>
        <v>22.50</v>
      </c>
      <c r="M39" s="12">
        <f t="shared" si="1"/>
        <v>4.50</v>
      </c>
      <c r="N39" s="29">
        <v>7</v>
      </c>
      <c r="O39" s="10">
        <v>5</v>
      </c>
      <c r="P39" s="32">
        <v>5</v>
      </c>
      <c r="Q39" s="22">
        <v>0</v>
      </c>
      <c r="R39" s="46" t="s">
        <v>59</v>
      </c>
      <c r="S39" s="30">
        <f t="shared" si="2"/>
        <v>0</v>
      </c>
      <c r="T39" s="3">
        <f t="shared" si="3"/>
        <v>0</v>
      </c>
      <c r="U39" s="3">
        <f t="shared" si="4"/>
        <v>0</v>
      </c>
      <c r="V39" s="3">
        <f t="shared" si="5"/>
        <v>0</v>
      </c>
      <c r="W39" s="29">
        <v>7</v>
      </c>
      <c r="X39" s="32">
        <v>0</v>
      </c>
      <c r="Y39" s="32">
        <v>0</v>
      </c>
      <c r="Z39" s="32">
        <v>0</v>
      </c>
      <c r="AA39" s="34">
        <v>0</v>
      </c>
      <c r="AB39" s="34">
        <v>0</v>
      </c>
      <c r="AC39" s="34">
        <v>0</v>
      </c>
      <c r="AD39" s="26">
        <v>10</v>
      </c>
    </row>
    <row r="40" spans="1:30" s="20" customFormat="1" ht="12.75">
      <c r="A40" s="11">
        <v>2500</v>
      </c>
      <c r="B40" s="20" t="s">
        <v>870</v>
      </c>
      <c r="C40" s="20" t="s">
        <v>2591</v>
      </c>
      <c r="D40" s="20" t="s">
        <v>3719</v>
      </c>
      <c r="E40" s="20" t="s">
        <v>3718</v>
      </c>
      <c r="F40" s="59"/>
      <c r="G40" s="18"/>
      <c r="H40" s="18"/>
      <c r="I40" s="18"/>
      <c r="J40" s="18" t="s">
        <v>776</v>
      </c>
      <c r="K40" s="20" t="s">
        <v>2593</v>
      </c>
      <c r="L40" s="12">
        <f t="shared" si="0"/>
        <v>22.50</v>
      </c>
      <c r="M40" s="12">
        <f t="shared" si="1"/>
        <v>4.50</v>
      </c>
      <c r="N40" s="29">
        <v>7</v>
      </c>
      <c r="O40" s="10">
        <v>5</v>
      </c>
      <c r="P40" s="32">
        <v>5</v>
      </c>
      <c r="Q40" s="22">
        <v>0</v>
      </c>
      <c r="R40" s="46" t="s">
        <v>59</v>
      </c>
      <c r="S40" s="30">
        <f t="shared" si="2"/>
        <v>0</v>
      </c>
      <c r="T40" s="3">
        <f t="shared" si="3"/>
        <v>0</v>
      </c>
      <c r="U40" s="3">
        <f t="shared" si="4"/>
        <v>0</v>
      </c>
      <c r="V40" s="3">
        <f t="shared" si="5"/>
        <v>0</v>
      </c>
      <c r="W40" s="29">
        <v>7</v>
      </c>
      <c r="X40" s="32">
        <v>0</v>
      </c>
      <c r="Y40" s="32">
        <v>0</v>
      </c>
      <c r="Z40" s="32">
        <v>0</v>
      </c>
      <c r="AA40" s="34">
        <v>0</v>
      </c>
      <c r="AB40" s="34">
        <v>0</v>
      </c>
      <c r="AC40" s="34">
        <v>0</v>
      </c>
      <c r="AD40" s="26">
        <v>10</v>
      </c>
    </row>
    <row r="41" spans="1:30" s="20" customFormat="1" ht="12.75">
      <c r="A41" s="11">
        <v>1250</v>
      </c>
      <c r="B41" s="20" t="s">
        <v>870</v>
      </c>
      <c r="C41" s="20" t="s">
        <v>5797</v>
      </c>
      <c r="D41" s="20" t="s">
        <v>3719</v>
      </c>
      <c r="E41" s="20" t="s">
        <v>3718</v>
      </c>
      <c r="F41" s="59"/>
      <c r="G41" s="18"/>
      <c r="H41" s="18"/>
      <c r="I41" s="18"/>
      <c r="J41" s="18" t="s">
        <v>776</v>
      </c>
      <c r="K41" s="20" t="s">
        <v>4863</v>
      </c>
      <c r="L41" s="12">
        <f t="shared" si="0"/>
        <v>22.50</v>
      </c>
      <c r="M41" s="12">
        <f t="shared" si="1"/>
        <v>4.50</v>
      </c>
      <c r="N41" s="29">
        <v>7</v>
      </c>
      <c r="O41" s="10">
        <v>5</v>
      </c>
      <c r="P41" s="32">
        <v>5</v>
      </c>
      <c r="Q41" s="22">
        <v>0</v>
      </c>
      <c r="R41" s="46" t="s">
        <v>59</v>
      </c>
      <c r="S41" s="30">
        <f t="shared" si="2"/>
        <v>0</v>
      </c>
      <c r="T41" s="3">
        <f t="shared" si="3"/>
        <v>0</v>
      </c>
      <c r="U41" s="3">
        <f t="shared" si="4"/>
        <v>0</v>
      </c>
      <c r="V41" s="3">
        <f t="shared" si="5"/>
        <v>0</v>
      </c>
      <c r="W41" s="29">
        <v>7</v>
      </c>
      <c r="X41" s="32">
        <v>0</v>
      </c>
      <c r="Y41" s="32">
        <v>0</v>
      </c>
      <c r="Z41" s="32">
        <v>0</v>
      </c>
      <c r="AA41" s="34">
        <v>0</v>
      </c>
      <c r="AB41" s="34">
        <v>0</v>
      </c>
      <c r="AC41" s="34">
        <v>0</v>
      </c>
      <c r="AD41" s="26">
        <v>10</v>
      </c>
    </row>
    <row r="42" spans="1:30" s="20" customFormat="1" ht="12.75">
      <c r="A42" s="11">
        <v>1250</v>
      </c>
      <c r="B42" s="20" t="s">
        <v>870</v>
      </c>
      <c r="C42" s="20" t="s">
        <v>5797</v>
      </c>
      <c r="D42" s="20" t="s">
        <v>3719</v>
      </c>
      <c r="E42" s="20" t="s">
        <v>3718</v>
      </c>
      <c r="F42" s="59"/>
      <c r="G42" s="18"/>
      <c r="H42" s="18"/>
      <c r="I42" s="18"/>
      <c r="J42" s="18" t="s">
        <v>776</v>
      </c>
      <c r="K42" s="20" t="s">
        <v>3853</v>
      </c>
      <c r="L42" s="12">
        <f t="shared" si="0"/>
        <v>22.50</v>
      </c>
      <c r="M42" s="12">
        <f t="shared" si="1"/>
        <v>4.50</v>
      </c>
      <c r="N42" s="29">
        <v>7</v>
      </c>
      <c r="O42" s="10">
        <v>5</v>
      </c>
      <c r="P42" s="32">
        <v>5</v>
      </c>
      <c r="Q42" s="22">
        <v>0</v>
      </c>
      <c r="R42" s="46" t="s">
        <v>59</v>
      </c>
      <c r="S42" s="30">
        <f t="shared" si="2"/>
        <v>0</v>
      </c>
      <c r="T42" s="3">
        <f t="shared" si="3"/>
        <v>0</v>
      </c>
      <c r="U42" s="3">
        <f t="shared" si="4"/>
        <v>0</v>
      </c>
      <c r="V42" s="3">
        <f t="shared" si="5"/>
        <v>0</v>
      </c>
      <c r="W42" s="29">
        <v>7</v>
      </c>
      <c r="X42" s="32">
        <v>0</v>
      </c>
      <c r="Y42" s="32">
        <v>0</v>
      </c>
      <c r="Z42" s="32">
        <v>0</v>
      </c>
      <c r="AA42" s="34">
        <v>0</v>
      </c>
      <c r="AB42" s="34">
        <v>0</v>
      </c>
      <c r="AC42" s="34">
        <v>0</v>
      </c>
      <c r="AD42" s="26">
        <v>10</v>
      </c>
    </row>
    <row r="43" spans="1:30" s="20" customFormat="1" ht="12.75">
      <c r="A43" s="11">
        <v>6250</v>
      </c>
      <c r="B43" s="20" t="s">
        <v>870</v>
      </c>
      <c r="C43" s="20" t="s">
        <v>5797</v>
      </c>
      <c r="D43" s="20" t="s">
        <v>3719</v>
      </c>
      <c r="E43" s="20" t="s">
        <v>3718</v>
      </c>
      <c r="F43" s="59"/>
      <c r="G43" s="18"/>
      <c r="H43" s="18"/>
      <c r="I43" s="18"/>
      <c r="J43" s="18" t="s">
        <v>776</v>
      </c>
      <c r="K43" s="20" t="s">
        <v>4875</v>
      </c>
      <c r="L43" s="12">
        <f t="shared" si="0"/>
        <v>22.50</v>
      </c>
      <c r="M43" s="12">
        <f t="shared" si="1"/>
        <v>4.50</v>
      </c>
      <c r="N43" s="29">
        <v>7</v>
      </c>
      <c r="O43" s="10">
        <v>5</v>
      </c>
      <c r="P43" s="32">
        <v>5</v>
      </c>
      <c r="Q43" s="22">
        <v>0</v>
      </c>
      <c r="R43" s="46" t="s">
        <v>59</v>
      </c>
      <c r="S43" s="30">
        <f t="shared" si="2"/>
        <v>0</v>
      </c>
      <c r="T43" s="3">
        <f t="shared" si="3"/>
        <v>0</v>
      </c>
      <c r="U43" s="3">
        <f t="shared" si="4"/>
        <v>0</v>
      </c>
      <c r="V43" s="3">
        <f t="shared" si="5"/>
        <v>0</v>
      </c>
      <c r="W43" s="29">
        <v>7</v>
      </c>
      <c r="X43" s="32">
        <v>0</v>
      </c>
      <c r="Y43" s="32">
        <v>0</v>
      </c>
      <c r="Z43" s="32">
        <v>0</v>
      </c>
      <c r="AA43" s="34">
        <v>0</v>
      </c>
      <c r="AB43" s="34">
        <v>0</v>
      </c>
      <c r="AC43" s="34">
        <v>0</v>
      </c>
      <c r="AD43" s="26">
        <v>10</v>
      </c>
    </row>
    <row r="44" spans="1:30" s="20" customFormat="1" ht="12.75">
      <c r="A44" s="11">
        <v>125000</v>
      </c>
      <c r="B44" s="20" t="s">
        <v>870</v>
      </c>
      <c r="C44" s="20" t="s">
        <v>2591</v>
      </c>
      <c r="D44" s="20" t="s">
        <v>3719</v>
      </c>
      <c r="E44" s="20" t="s">
        <v>3718</v>
      </c>
      <c r="F44" s="59"/>
      <c r="G44" s="18"/>
      <c r="H44" s="18"/>
      <c r="I44" s="18"/>
      <c r="J44" s="18" t="s">
        <v>776</v>
      </c>
      <c r="K44" s="20" t="s">
        <v>2599</v>
      </c>
      <c r="L44" s="12">
        <f t="shared" si="0"/>
        <v>22.50</v>
      </c>
      <c r="M44" s="12">
        <f t="shared" si="1"/>
        <v>4.50</v>
      </c>
      <c r="N44" s="29">
        <v>7</v>
      </c>
      <c r="O44" s="10">
        <v>5</v>
      </c>
      <c r="P44" s="32">
        <v>5</v>
      </c>
      <c r="Q44" s="22">
        <v>0</v>
      </c>
      <c r="R44" s="46" t="s">
        <v>59</v>
      </c>
      <c r="S44" s="30">
        <f t="shared" si="2"/>
        <v>0</v>
      </c>
      <c r="T44" s="3">
        <f t="shared" si="3"/>
        <v>0</v>
      </c>
      <c r="U44" s="3">
        <f t="shared" si="4"/>
        <v>0</v>
      </c>
      <c r="V44" s="3">
        <f t="shared" si="5"/>
        <v>0</v>
      </c>
      <c r="W44" s="29">
        <v>7</v>
      </c>
      <c r="X44" s="32">
        <v>0</v>
      </c>
      <c r="Y44" s="32">
        <v>0</v>
      </c>
      <c r="Z44" s="32">
        <v>0</v>
      </c>
      <c r="AA44" s="34">
        <v>0</v>
      </c>
      <c r="AB44" s="34">
        <v>0</v>
      </c>
      <c r="AC44" s="34">
        <v>0</v>
      </c>
      <c r="AD44" s="26">
        <v>10</v>
      </c>
    </row>
    <row r="45" spans="1:30" s="20" customFormat="1" ht="12.75">
      <c r="A45" s="11">
        <v>1250</v>
      </c>
      <c r="B45" s="20" t="s">
        <v>870</v>
      </c>
      <c r="C45" s="20" t="s">
        <v>5797</v>
      </c>
      <c r="D45" s="20" t="s">
        <v>3719</v>
      </c>
      <c r="E45" s="20" t="s">
        <v>3718</v>
      </c>
      <c r="F45" s="59"/>
      <c r="G45" s="18"/>
      <c r="H45" s="18"/>
      <c r="I45" s="18"/>
      <c r="J45" s="18" t="s">
        <v>776</v>
      </c>
      <c r="K45" s="20" t="s">
        <v>5942</v>
      </c>
      <c r="L45" s="12">
        <f t="shared" si="0"/>
        <v>22.50</v>
      </c>
      <c r="M45" s="12">
        <f t="shared" si="1"/>
        <v>4.50</v>
      </c>
      <c r="N45" s="29">
        <v>7</v>
      </c>
      <c r="O45" s="10">
        <v>5</v>
      </c>
      <c r="P45" s="32">
        <v>5</v>
      </c>
      <c r="Q45" s="22">
        <v>0</v>
      </c>
      <c r="R45" s="46" t="s">
        <v>59</v>
      </c>
      <c r="S45" s="30">
        <f t="shared" si="2"/>
        <v>0</v>
      </c>
      <c r="T45" s="3">
        <f t="shared" si="3"/>
        <v>0</v>
      </c>
      <c r="U45" s="3">
        <f t="shared" si="4"/>
        <v>0</v>
      </c>
      <c r="V45" s="3">
        <f t="shared" si="5"/>
        <v>0</v>
      </c>
      <c r="W45" s="29">
        <v>7</v>
      </c>
      <c r="X45" s="32">
        <v>0</v>
      </c>
      <c r="Y45" s="32">
        <v>0</v>
      </c>
      <c r="Z45" s="32">
        <v>0</v>
      </c>
      <c r="AA45" s="34">
        <v>0</v>
      </c>
      <c r="AB45" s="34">
        <v>0</v>
      </c>
      <c r="AC45" s="34">
        <v>0</v>
      </c>
      <c r="AD45" s="26">
        <v>10</v>
      </c>
    </row>
    <row r="46" spans="1:30" s="20" customFormat="1" ht="12.75">
      <c r="A46" s="11">
        <v>687</v>
      </c>
      <c r="B46" s="20" t="s">
        <v>870</v>
      </c>
      <c r="C46" s="20" t="s">
        <v>5817</v>
      </c>
      <c r="D46" s="20" t="s">
        <v>3719</v>
      </c>
      <c r="E46" s="20" t="s">
        <v>3718</v>
      </c>
      <c r="F46" s="59"/>
      <c r="G46" s="18"/>
      <c r="H46" s="18"/>
      <c r="I46" s="18"/>
      <c r="J46" s="18" t="s">
        <v>776</v>
      </c>
      <c r="K46" s="20" t="s">
        <v>5948</v>
      </c>
      <c r="L46" s="12">
        <f t="shared" si="0"/>
        <v>22.50</v>
      </c>
      <c r="M46" s="12">
        <f t="shared" si="1"/>
        <v>4.50</v>
      </c>
      <c r="N46" s="29">
        <v>7</v>
      </c>
      <c r="O46" s="10">
        <v>5</v>
      </c>
      <c r="P46" s="32">
        <v>5</v>
      </c>
      <c r="Q46" s="22">
        <v>0</v>
      </c>
      <c r="R46" s="46" t="s">
        <v>59</v>
      </c>
      <c r="S46" s="30">
        <f t="shared" si="2"/>
        <v>0</v>
      </c>
      <c r="T46" s="3">
        <f t="shared" si="3"/>
        <v>0</v>
      </c>
      <c r="U46" s="3">
        <f t="shared" si="4"/>
        <v>0</v>
      </c>
      <c r="V46" s="3">
        <f t="shared" si="5"/>
        <v>0</v>
      </c>
      <c r="W46" s="29">
        <v>7</v>
      </c>
      <c r="X46" s="32">
        <v>0</v>
      </c>
      <c r="Y46" s="32">
        <v>0</v>
      </c>
      <c r="Z46" s="32">
        <v>0</v>
      </c>
      <c r="AA46" s="34">
        <v>0</v>
      </c>
      <c r="AB46" s="34">
        <v>0</v>
      </c>
      <c r="AC46" s="34">
        <v>0</v>
      </c>
      <c r="AD46" s="26">
        <v>10</v>
      </c>
    </row>
    <row r="47" spans="1:30" s="20" customFormat="1" ht="12.75">
      <c r="A47" s="11">
        <v>625</v>
      </c>
      <c r="B47" s="20" t="s">
        <v>870</v>
      </c>
      <c r="C47" s="20" t="s">
        <v>5797</v>
      </c>
      <c r="D47" s="20" t="s">
        <v>3719</v>
      </c>
      <c r="E47" s="20" t="s">
        <v>3718</v>
      </c>
      <c r="F47" s="59"/>
      <c r="G47" s="18"/>
      <c r="H47" s="18"/>
      <c r="I47" s="18"/>
      <c r="J47" s="18" t="s">
        <v>776</v>
      </c>
      <c r="K47" s="20" t="s">
        <v>4908</v>
      </c>
      <c r="L47" s="12">
        <f t="shared" si="0"/>
        <v>22.50</v>
      </c>
      <c r="M47" s="12">
        <f t="shared" si="1"/>
        <v>4.50</v>
      </c>
      <c r="N47" s="29">
        <v>7</v>
      </c>
      <c r="O47" s="10">
        <v>5</v>
      </c>
      <c r="P47" s="32">
        <v>5</v>
      </c>
      <c r="Q47" s="22">
        <v>0</v>
      </c>
      <c r="R47" s="46" t="s">
        <v>59</v>
      </c>
      <c r="S47" s="30">
        <f t="shared" si="2"/>
        <v>0</v>
      </c>
      <c r="T47" s="3">
        <f t="shared" si="3"/>
        <v>0</v>
      </c>
      <c r="U47" s="3">
        <f t="shared" si="4"/>
        <v>0</v>
      </c>
      <c r="V47" s="3">
        <f t="shared" si="5"/>
        <v>0</v>
      </c>
      <c r="W47" s="29">
        <v>7</v>
      </c>
      <c r="X47" s="32">
        <v>0</v>
      </c>
      <c r="Y47" s="32">
        <v>0</v>
      </c>
      <c r="Z47" s="32">
        <v>0</v>
      </c>
      <c r="AA47" s="34">
        <v>0</v>
      </c>
      <c r="AB47" s="34">
        <v>0</v>
      </c>
      <c r="AC47" s="34">
        <v>0</v>
      </c>
      <c r="AD47" s="26">
        <v>10</v>
      </c>
    </row>
    <row r="48" spans="1:30" ht="12.75">
      <c r="A48" s="11">
        <v>56250</v>
      </c>
      <c r="B48" s="20" t="s">
        <v>2247</v>
      </c>
      <c r="C48" s="20" t="s">
        <v>5012</v>
      </c>
      <c r="D48" s="20" t="s">
        <v>3719</v>
      </c>
      <c r="E48" s="20" t="s">
        <v>3718</v>
      </c>
      <c r="J48" s="18" t="s">
        <v>776</v>
      </c>
      <c r="K48" s="20" t="s">
        <v>5042</v>
      </c>
      <c r="L48" s="12">
        <f t="shared" si="0"/>
        <v>22.50</v>
      </c>
      <c r="M48" s="12">
        <f t="shared" si="1"/>
        <v>4.50</v>
      </c>
      <c r="N48" s="29">
        <v>7</v>
      </c>
      <c r="O48" s="10">
        <v>5</v>
      </c>
      <c r="P48" s="32">
        <v>5</v>
      </c>
      <c r="Q48" s="22">
        <v>0</v>
      </c>
      <c r="R48" s="46" t="s">
        <v>59</v>
      </c>
      <c r="S48" s="30">
        <f t="shared" si="2"/>
        <v>0</v>
      </c>
      <c r="T48" s="3">
        <f t="shared" si="3"/>
        <v>0</v>
      </c>
      <c r="U48" s="3">
        <f t="shared" si="4"/>
        <v>0</v>
      </c>
      <c r="V48" s="3">
        <f t="shared" si="5"/>
        <v>0</v>
      </c>
      <c r="W48" s="29">
        <v>7</v>
      </c>
      <c r="X48" s="32">
        <v>0</v>
      </c>
      <c r="Y48" s="32">
        <v>0</v>
      </c>
      <c r="Z48" s="32">
        <v>0</v>
      </c>
      <c r="AA48" s="34">
        <v>0</v>
      </c>
      <c r="AB48" s="34">
        <v>0</v>
      </c>
      <c r="AC48" s="34">
        <v>0</v>
      </c>
      <c r="AD48" s="26">
        <v>10</v>
      </c>
    </row>
    <row r="49" spans="1:30" ht="12.75">
      <c r="A49" s="11">
        <v>312</v>
      </c>
      <c r="B49" s="20" t="s">
        <v>2247</v>
      </c>
      <c r="C49" s="20" t="s">
        <v>5011</v>
      </c>
      <c r="D49" s="20" t="s">
        <v>3719</v>
      </c>
      <c r="E49" s="20" t="s">
        <v>3718</v>
      </c>
      <c r="J49" s="18" t="s">
        <v>776</v>
      </c>
      <c r="K49" s="20" t="s">
        <v>3835</v>
      </c>
      <c r="L49" s="12">
        <f t="shared" si="0"/>
        <v>22.50</v>
      </c>
      <c r="M49" s="12">
        <f t="shared" si="1"/>
        <v>4.50</v>
      </c>
      <c r="N49" s="29">
        <v>7</v>
      </c>
      <c r="O49" s="10">
        <v>5</v>
      </c>
      <c r="P49" s="32">
        <v>5</v>
      </c>
      <c r="Q49" s="22">
        <v>0</v>
      </c>
      <c r="R49" s="46" t="s">
        <v>59</v>
      </c>
      <c r="S49" s="30">
        <f t="shared" si="2"/>
        <v>0</v>
      </c>
      <c r="T49" s="3">
        <f t="shared" si="3"/>
        <v>0</v>
      </c>
      <c r="U49" s="3">
        <f t="shared" si="4"/>
        <v>0</v>
      </c>
      <c r="V49" s="3">
        <f t="shared" si="5"/>
        <v>0</v>
      </c>
      <c r="W49" s="29">
        <v>7</v>
      </c>
      <c r="X49" s="32">
        <v>0</v>
      </c>
      <c r="Y49" s="32">
        <v>0</v>
      </c>
      <c r="Z49" s="32">
        <v>0</v>
      </c>
      <c r="AA49" s="34">
        <v>0</v>
      </c>
      <c r="AB49" s="34">
        <v>0</v>
      </c>
      <c r="AC49" s="34">
        <v>0</v>
      </c>
      <c r="AD49" s="26">
        <v>10</v>
      </c>
    </row>
    <row r="50" spans="1:30" ht="12.75">
      <c r="A50" s="11">
        <v>650</v>
      </c>
      <c r="B50" s="20" t="s">
        <v>871</v>
      </c>
      <c r="C50" s="20" t="s">
        <v>4508</v>
      </c>
      <c r="D50" s="20" t="s">
        <v>3719</v>
      </c>
      <c r="E50" s="20" t="s">
        <v>3718</v>
      </c>
      <c r="J50" s="18" t="s">
        <v>776</v>
      </c>
      <c r="K50" s="20" t="s">
        <v>4513</v>
      </c>
      <c r="L50" s="12">
        <f t="shared" si="0"/>
        <v>22.50</v>
      </c>
      <c r="M50" s="12">
        <f t="shared" si="1"/>
        <v>4.50</v>
      </c>
      <c r="N50" s="29">
        <v>7</v>
      </c>
      <c r="O50" s="10">
        <v>5</v>
      </c>
      <c r="P50" s="32">
        <v>5</v>
      </c>
      <c r="Q50" s="22">
        <v>0</v>
      </c>
      <c r="R50" s="46" t="s">
        <v>59</v>
      </c>
      <c r="S50" s="30">
        <f t="shared" si="2"/>
        <v>0</v>
      </c>
      <c r="T50" s="3">
        <f t="shared" si="3"/>
        <v>0</v>
      </c>
      <c r="U50" s="3">
        <f t="shared" si="4"/>
        <v>0</v>
      </c>
      <c r="V50" s="3">
        <f t="shared" si="5"/>
        <v>0</v>
      </c>
      <c r="W50" s="29">
        <v>7</v>
      </c>
      <c r="X50" s="32">
        <v>0</v>
      </c>
      <c r="Y50" s="32">
        <v>0</v>
      </c>
      <c r="Z50" s="32">
        <v>0</v>
      </c>
      <c r="AA50" s="34">
        <v>0</v>
      </c>
      <c r="AB50" s="34">
        <v>0</v>
      </c>
      <c r="AC50" s="34">
        <v>0</v>
      </c>
      <c r="AD50" s="26">
        <v>10</v>
      </c>
    </row>
    <row r="51" spans="1:30" ht="12.75">
      <c r="A51" s="11">
        <v>562</v>
      </c>
      <c r="B51" s="20" t="s">
        <v>871</v>
      </c>
      <c r="C51" s="20" t="s">
        <v>4508</v>
      </c>
      <c r="D51" s="20" t="s">
        <v>3719</v>
      </c>
      <c r="E51" s="20" t="s">
        <v>3718</v>
      </c>
      <c r="J51" s="18" t="s">
        <v>776</v>
      </c>
      <c r="K51" s="20" t="s">
        <v>4511</v>
      </c>
      <c r="L51" s="12">
        <f t="shared" si="0"/>
        <v>22.50</v>
      </c>
      <c r="M51" s="12">
        <f t="shared" si="1"/>
        <v>4.50</v>
      </c>
      <c r="N51" s="29">
        <v>7</v>
      </c>
      <c r="O51" s="10">
        <v>5</v>
      </c>
      <c r="P51" s="32">
        <v>5</v>
      </c>
      <c r="Q51" s="22">
        <v>0</v>
      </c>
      <c r="R51" s="46" t="s">
        <v>59</v>
      </c>
      <c r="S51" s="30">
        <f t="shared" si="2"/>
        <v>0</v>
      </c>
      <c r="T51" s="3">
        <f t="shared" si="3"/>
        <v>0</v>
      </c>
      <c r="U51" s="3">
        <f t="shared" si="4"/>
        <v>0</v>
      </c>
      <c r="V51" s="3">
        <f t="shared" si="5"/>
        <v>0</v>
      </c>
      <c r="W51" s="29">
        <v>7</v>
      </c>
      <c r="X51" s="32">
        <v>0</v>
      </c>
      <c r="Y51" s="32">
        <v>0</v>
      </c>
      <c r="Z51" s="32">
        <v>0</v>
      </c>
      <c r="AA51" s="34">
        <v>0</v>
      </c>
      <c r="AB51" s="34">
        <v>0</v>
      </c>
      <c r="AC51" s="34">
        <v>0</v>
      </c>
      <c r="AD51" s="26">
        <v>10</v>
      </c>
    </row>
    <row r="52" spans="1:30" ht="12.75">
      <c r="A52" s="11">
        <v>625</v>
      </c>
      <c r="B52" s="20" t="s">
        <v>871</v>
      </c>
      <c r="C52" s="20" t="s">
        <v>4508</v>
      </c>
      <c r="D52" s="20" t="s">
        <v>3719</v>
      </c>
      <c r="E52" s="20" t="s">
        <v>3718</v>
      </c>
      <c r="J52" s="18" t="s">
        <v>776</v>
      </c>
      <c r="K52" s="20" t="s">
        <v>4510</v>
      </c>
      <c r="L52" s="12">
        <f t="shared" si="0"/>
        <v>22.50</v>
      </c>
      <c r="M52" s="12">
        <f t="shared" si="1"/>
        <v>4.50</v>
      </c>
      <c r="N52" s="29">
        <v>7</v>
      </c>
      <c r="O52" s="10">
        <v>5</v>
      </c>
      <c r="P52" s="32">
        <v>5</v>
      </c>
      <c r="Q52" s="22">
        <v>0</v>
      </c>
      <c r="R52" s="46" t="s">
        <v>59</v>
      </c>
      <c r="S52" s="30">
        <f t="shared" si="2"/>
        <v>0</v>
      </c>
      <c r="T52" s="3">
        <f t="shared" si="3"/>
        <v>0</v>
      </c>
      <c r="U52" s="3">
        <f t="shared" si="4"/>
        <v>0</v>
      </c>
      <c r="V52" s="3">
        <f t="shared" si="5"/>
        <v>0</v>
      </c>
      <c r="W52" s="29">
        <v>7</v>
      </c>
      <c r="X52" s="32">
        <v>0</v>
      </c>
      <c r="Y52" s="32">
        <v>0</v>
      </c>
      <c r="Z52" s="32">
        <v>0</v>
      </c>
      <c r="AA52" s="34">
        <v>0</v>
      </c>
      <c r="AB52" s="34">
        <v>0</v>
      </c>
      <c r="AC52" s="34">
        <v>0</v>
      </c>
      <c r="AD52" s="26">
        <v>10</v>
      </c>
    </row>
    <row r="53" spans="1:30" ht="12.75">
      <c r="A53" s="11">
        <v>438</v>
      </c>
      <c r="B53" s="20" t="s">
        <v>871</v>
      </c>
      <c r="C53" s="20" t="s">
        <v>4508</v>
      </c>
      <c r="D53" s="20" t="s">
        <v>3719</v>
      </c>
      <c r="E53" s="20" t="s">
        <v>3718</v>
      </c>
      <c r="J53" s="18" t="s">
        <v>776</v>
      </c>
      <c r="K53" s="20" t="s">
        <v>4533</v>
      </c>
      <c r="L53" s="12">
        <f t="shared" si="0"/>
        <v>22.50</v>
      </c>
      <c r="M53" s="12">
        <f t="shared" si="1"/>
        <v>4.50</v>
      </c>
      <c r="N53" s="29">
        <v>7</v>
      </c>
      <c r="O53" s="10">
        <v>5</v>
      </c>
      <c r="P53" s="32">
        <v>5</v>
      </c>
      <c r="Q53" s="22">
        <v>0</v>
      </c>
      <c r="R53" s="46" t="s">
        <v>59</v>
      </c>
      <c r="S53" s="30">
        <f t="shared" si="2"/>
        <v>0</v>
      </c>
      <c r="T53" s="3">
        <f t="shared" si="3"/>
        <v>0</v>
      </c>
      <c r="U53" s="3">
        <f t="shared" si="4"/>
        <v>0</v>
      </c>
      <c r="V53" s="3">
        <f t="shared" si="5"/>
        <v>0</v>
      </c>
      <c r="W53" s="29">
        <v>7</v>
      </c>
      <c r="X53" s="32">
        <v>0</v>
      </c>
      <c r="Y53" s="32">
        <v>0</v>
      </c>
      <c r="Z53" s="32">
        <v>0</v>
      </c>
      <c r="AA53" s="34">
        <v>0</v>
      </c>
      <c r="AB53" s="34">
        <v>0</v>
      </c>
      <c r="AC53" s="34">
        <v>0</v>
      </c>
      <c r="AD53" s="26">
        <v>10</v>
      </c>
    </row>
    <row r="54" spans="1:30" ht="12.75">
      <c r="A54" s="11">
        <v>562</v>
      </c>
      <c r="B54" s="20" t="s">
        <v>871</v>
      </c>
      <c r="C54" s="20" t="s">
        <v>4508</v>
      </c>
      <c r="D54" s="20" t="s">
        <v>3719</v>
      </c>
      <c r="E54" s="20" t="s">
        <v>3718</v>
      </c>
      <c r="J54" s="18" t="s">
        <v>776</v>
      </c>
      <c r="K54" s="20" t="s">
        <v>4509</v>
      </c>
      <c r="L54" s="12">
        <f t="shared" si="0"/>
        <v>22.50</v>
      </c>
      <c r="M54" s="12">
        <f t="shared" si="1"/>
        <v>4.50</v>
      </c>
      <c r="N54" s="29">
        <v>7</v>
      </c>
      <c r="O54" s="10">
        <v>5</v>
      </c>
      <c r="P54" s="32">
        <v>5</v>
      </c>
      <c r="Q54" s="22">
        <v>0</v>
      </c>
      <c r="R54" s="46" t="s">
        <v>59</v>
      </c>
      <c r="S54" s="30">
        <f t="shared" si="2"/>
        <v>0</v>
      </c>
      <c r="T54" s="3">
        <f t="shared" si="3"/>
        <v>0</v>
      </c>
      <c r="U54" s="3">
        <f t="shared" si="4"/>
        <v>0</v>
      </c>
      <c r="V54" s="3">
        <f t="shared" si="5"/>
        <v>0</v>
      </c>
      <c r="W54" s="29">
        <v>7</v>
      </c>
      <c r="X54" s="32">
        <v>0</v>
      </c>
      <c r="Y54" s="32">
        <v>0</v>
      </c>
      <c r="Z54" s="32">
        <v>0</v>
      </c>
      <c r="AA54" s="34">
        <v>0</v>
      </c>
      <c r="AB54" s="34">
        <v>0</v>
      </c>
      <c r="AC54" s="34">
        <v>0</v>
      </c>
      <c r="AD54" s="26">
        <v>10</v>
      </c>
    </row>
    <row r="55" spans="1:30" ht="12.75">
      <c r="A55" s="11">
        <v>525</v>
      </c>
      <c r="B55" s="20" t="s">
        <v>871</v>
      </c>
      <c r="C55" s="20" t="s">
        <v>4508</v>
      </c>
      <c r="D55" s="20" t="s">
        <v>3719</v>
      </c>
      <c r="E55" s="20" t="s">
        <v>3718</v>
      </c>
      <c r="J55" s="18" t="s">
        <v>776</v>
      </c>
      <c r="K55" s="20" t="s">
        <v>4512</v>
      </c>
      <c r="L55" s="12">
        <f t="shared" si="0"/>
        <v>22.50</v>
      </c>
      <c r="M55" s="12">
        <f t="shared" si="1"/>
        <v>4.50</v>
      </c>
      <c r="N55" s="29">
        <v>7</v>
      </c>
      <c r="O55" s="10">
        <v>5</v>
      </c>
      <c r="P55" s="32">
        <v>5</v>
      </c>
      <c r="Q55" s="22">
        <v>0</v>
      </c>
      <c r="R55" s="46" t="s">
        <v>59</v>
      </c>
      <c r="S55" s="30">
        <f t="shared" si="2"/>
        <v>0</v>
      </c>
      <c r="T55" s="3">
        <f t="shared" si="3"/>
        <v>0</v>
      </c>
      <c r="U55" s="3">
        <f t="shared" si="4"/>
        <v>0</v>
      </c>
      <c r="V55" s="3">
        <f t="shared" si="5"/>
        <v>0</v>
      </c>
      <c r="W55" s="29">
        <v>7</v>
      </c>
      <c r="X55" s="32">
        <v>0</v>
      </c>
      <c r="Y55" s="32">
        <v>0</v>
      </c>
      <c r="Z55" s="32">
        <v>0</v>
      </c>
      <c r="AA55" s="34">
        <v>0</v>
      </c>
      <c r="AB55" s="34">
        <v>0</v>
      </c>
      <c r="AC55" s="34">
        <v>0</v>
      </c>
      <c r="AD55" s="26">
        <v>10</v>
      </c>
    </row>
    <row r="56" spans="1:30" ht="12.75">
      <c r="A56" s="11">
        <v>50</v>
      </c>
      <c r="B56" s="20" t="s">
        <v>871</v>
      </c>
      <c r="C56" s="20" t="s">
        <v>1619</v>
      </c>
      <c r="D56" s="20" t="s">
        <v>3717</v>
      </c>
      <c r="E56" s="20" t="s">
        <v>3718</v>
      </c>
      <c r="J56" s="18" t="s">
        <v>776</v>
      </c>
      <c r="K56" s="20" t="s">
        <v>777</v>
      </c>
      <c r="L56" s="12">
        <f t="shared" si="0"/>
        <v>29.75</v>
      </c>
      <c r="M56" s="12">
        <f t="shared" si="1"/>
        <v>0.9916666666666667</v>
      </c>
      <c r="N56" s="29">
        <v>13</v>
      </c>
      <c r="O56" s="10">
        <v>5</v>
      </c>
      <c r="P56" s="32">
        <v>6</v>
      </c>
      <c r="Q56" s="22">
        <v>0</v>
      </c>
      <c r="R56" s="46" t="s">
        <v>59</v>
      </c>
      <c r="S56" s="30">
        <f t="shared" si="2"/>
        <v>0</v>
      </c>
      <c r="T56" s="3">
        <f t="shared" si="3"/>
        <v>0</v>
      </c>
      <c r="U56" s="3">
        <f t="shared" si="4"/>
        <v>0</v>
      </c>
      <c r="V56" s="3">
        <f t="shared" si="5"/>
        <v>0</v>
      </c>
      <c r="W56" s="29">
        <v>7</v>
      </c>
      <c r="X56" s="32">
        <v>0</v>
      </c>
      <c r="Y56" s="32">
        <v>0</v>
      </c>
      <c r="Z56" s="32">
        <v>0</v>
      </c>
      <c r="AA56" s="34">
        <v>0</v>
      </c>
      <c r="AB56" s="34">
        <v>0</v>
      </c>
      <c r="AC56" s="34">
        <v>0</v>
      </c>
      <c r="AD56" s="26">
        <v>60</v>
      </c>
    </row>
    <row r="57" spans="1:30" ht="12.75">
      <c r="A57" s="11">
        <v>50</v>
      </c>
      <c r="B57" s="20" t="s">
        <v>868</v>
      </c>
      <c r="C57" s="20" t="s">
        <v>7770</v>
      </c>
      <c r="D57" s="20" t="s">
        <v>3717</v>
      </c>
      <c r="E57" s="20" t="s">
        <v>3718</v>
      </c>
      <c r="J57" s="18" t="s">
        <v>776</v>
      </c>
      <c r="K57" s="20" t="s">
        <v>6079</v>
      </c>
      <c r="L57" s="12">
        <f t="shared" si="0"/>
        <v>25.75</v>
      </c>
      <c r="M57" s="12">
        <f t="shared" si="1"/>
        <v>0.85833333333333328</v>
      </c>
      <c r="N57" s="29">
        <v>9</v>
      </c>
      <c r="O57" s="10">
        <v>5</v>
      </c>
      <c r="P57" s="32">
        <v>6</v>
      </c>
      <c r="Q57" s="22">
        <v>0</v>
      </c>
      <c r="R57" s="46" t="s">
        <v>59</v>
      </c>
      <c r="S57" s="30">
        <f t="shared" si="2"/>
        <v>0</v>
      </c>
      <c r="T57" s="3">
        <f t="shared" si="3"/>
        <v>0</v>
      </c>
      <c r="U57" s="3">
        <f t="shared" si="4"/>
        <v>0</v>
      </c>
      <c r="V57" s="3">
        <f t="shared" si="5"/>
        <v>0</v>
      </c>
      <c r="W57" s="29">
        <v>7</v>
      </c>
      <c r="X57" s="32">
        <v>0</v>
      </c>
      <c r="Y57" s="32">
        <v>0</v>
      </c>
      <c r="Z57" s="32">
        <v>0</v>
      </c>
      <c r="AA57" s="34">
        <v>0</v>
      </c>
      <c r="AB57" s="34">
        <v>0</v>
      </c>
      <c r="AC57" s="34">
        <v>0</v>
      </c>
      <c r="AD57" s="26">
        <v>60</v>
      </c>
    </row>
    <row r="58" spans="1:30" ht="12.75">
      <c r="A58" s="11">
        <v>6250</v>
      </c>
      <c r="B58" s="20" t="s">
        <v>870</v>
      </c>
      <c r="C58" s="20" t="s">
        <v>2591</v>
      </c>
      <c r="D58" s="20" t="s">
        <v>3717</v>
      </c>
      <c r="E58" s="20" t="s">
        <v>3718</v>
      </c>
      <c r="J58" s="18" t="s">
        <v>776</v>
      </c>
      <c r="K58" s="20" t="s">
        <v>5945</v>
      </c>
      <c r="L58" s="12">
        <f t="shared" si="0"/>
        <v>25.75</v>
      </c>
      <c r="M58" s="12">
        <f t="shared" si="1"/>
        <v>0.85833333333333328</v>
      </c>
      <c r="N58" s="29">
        <v>9</v>
      </c>
      <c r="O58" s="10">
        <v>5</v>
      </c>
      <c r="P58" s="32">
        <v>6</v>
      </c>
      <c r="Q58" s="22">
        <v>0</v>
      </c>
      <c r="R58" s="46" t="s">
        <v>59</v>
      </c>
      <c r="S58" s="30">
        <f t="shared" si="2"/>
        <v>0</v>
      </c>
      <c r="T58" s="3">
        <f t="shared" si="3"/>
        <v>0</v>
      </c>
      <c r="U58" s="3">
        <f t="shared" si="4"/>
        <v>0</v>
      </c>
      <c r="V58" s="3">
        <f t="shared" si="5"/>
        <v>0</v>
      </c>
      <c r="W58" s="29">
        <v>7</v>
      </c>
      <c r="X58" s="32">
        <v>0</v>
      </c>
      <c r="Y58" s="32">
        <v>0</v>
      </c>
      <c r="Z58" s="32">
        <v>0</v>
      </c>
      <c r="AA58" s="34">
        <v>0</v>
      </c>
      <c r="AB58" s="34">
        <v>0</v>
      </c>
      <c r="AC58" s="34">
        <v>0</v>
      </c>
      <c r="AD58" s="26">
        <v>60</v>
      </c>
    </row>
    <row r="59" spans="1:30" ht="12.75">
      <c r="A59" s="11">
        <v>9375</v>
      </c>
      <c r="B59" s="20" t="s">
        <v>870</v>
      </c>
      <c r="C59" s="20" t="s">
        <v>2591</v>
      </c>
      <c r="D59" s="20" t="s">
        <v>3717</v>
      </c>
      <c r="E59" s="20" t="s">
        <v>3718</v>
      </c>
      <c r="J59" s="18" t="s">
        <v>776</v>
      </c>
      <c r="K59" s="20" t="s">
        <v>2611</v>
      </c>
      <c r="L59" s="12">
        <f t="shared" si="0"/>
        <v>25.75</v>
      </c>
      <c r="M59" s="12">
        <f t="shared" si="1"/>
        <v>0.85833333333333328</v>
      </c>
      <c r="N59" s="29">
        <v>9</v>
      </c>
      <c r="O59" s="10">
        <v>5</v>
      </c>
      <c r="P59" s="32">
        <v>6</v>
      </c>
      <c r="Q59" s="22">
        <v>0</v>
      </c>
      <c r="R59" s="46" t="s">
        <v>59</v>
      </c>
      <c r="S59" s="30">
        <f t="shared" si="2"/>
        <v>0</v>
      </c>
      <c r="T59" s="3">
        <f t="shared" si="3"/>
        <v>0</v>
      </c>
      <c r="U59" s="3">
        <f t="shared" si="4"/>
        <v>0</v>
      </c>
      <c r="V59" s="3">
        <f t="shared" si="5"/>
        <v>0</v>
      </c>
      <c r="W59" s="29">
        <v>7</v>
      </c>
      <c r="X59" s="32">
        <v>0</v>
      </c>
      <c r="Y59" s="32">
        <v>0</v>
      </c>
      <c r="Z59" s="32">
        <v>0</v>
      </c>
      <c r="AA59" s="34">
        <v>0</v>
      </c>
      <c r="AB59" s="34">
        <v>0</v>
      </c>
      <c r="AC59" s="34">
        <v>0</v>
      </c>
      <c r="AD59" s="26">
        <v>60</v>
      </c>
    </row>
    <row r="60" spans="1:30" ht="12.75">
      <c r="A60" s="11">
        <v>6250</v>
      </c>
      <c r="B60" s="20" t="s">
        <v>870</v>
      </c>
      <c r="C60" s="20" t="s">
        <v>5797</v>
      </c>
      <c r="D60" s="20" t="s">
        <v>3717</v>
      </c>
      <c r="E60" s="20" t="s">
        <v>3718</v>
      </c>
      <c r="J60" s="18" t="s">
        <v>776</v>
      </c>
      <c r="K60" s="20" t="s">
        <v>5935</v>
      </c>
      <c r="L60" s="12">
        <f t="shared" si="0"/>
        <v>25.75</v>
      </c>
      <c r="M60" s="12">
        <f t="shared" si="1"/>
        <v>0.85833333333333328</v>
      </c>
      <c r="N60" s="29">
        <v>9</v>
      </c>
      <c r="O60" s="10">
        <v>5</v>
      </c>
      <c r="P60" s="32">
        <v>6</v>
      </c>
      <c r="Q60" s="22">
        <v>0</v>
      </c>
      <c r="R60" s="46" t="s">
        <v>59</v>
      </c>
      <c r="S60" s="30">
        <f t="shared" si="2"/>
        <v>0</v>
      </c>
      <c r="T60" s="3">
        <f t="shared" si="3"/>
        <v>0</v>
      </c>
      <c r="U60" s="3">
        <f t="shared" si="4"/>
        <v>0</v>
      </c>
      <c r="V60" s="3">
        <f t="shared" si="5"/>
        <v>0</v>
      </c>
      <c r="W60" s="29">
        <v>7</v>
      </c>
      <c r="X60" s="32">
        <v>0</v>
      </c>
      <c r="Y60" s="32">
        <v>0</v>
      </c>
      <c r="Z60" s="32">
        <v>0</v>
      </c>
      <c r="AA60" s="34">
        <v>0</v>
      </c>
      <c r="AB60" s="34">
        <v>0</v>
      </c>
      <c r="AC60" s="34">
        <v>0</v>
      </c>
      <c r="AD60" s="26">
        <v>60</v>
      </c>
    </row>
    <row r="61" spans="1:30" ht="12.75">
      <c r="A61" s="11">
        <v>3750</v>
      </c>
      <c r="B61" s="20" t="s">
        <v>870</v>
      </c>
      <c r="C61" s="20" t="s">
        <v>5797</v>
      </c>
      <c r="D61" s="20" t="s">
        <v>3717</v>
      </c>
      <c r="E61" s="20" t="s">
        <v>3718</v>
      </c>
      <c r="J61" s="18" t="s">
        <v>776</v>
      </c>
      <c r="K61" s="20" t="s">
        <v>5929</v>
      </c>
      <c r="L61" s="12">
        <f t="shared" si="0"/>
        <v>25.75</v>
      </c>
      <c r="M61" s="12">
        <f t="shared" si="1"/>
        <v>0.85833333333333328</v>
      </c>
      <c r="N61" s="29">
        <v>9</v>
      </c>
      <c r="O61" s="10">
        <v>5</v>
      </c>
      <c r="P61" s="32">
        <v>6</v>
      </c>
      <c r="Q61" s="22">
        <v>0</v>
      </c>
      <c r="R61" s="46" t="s">
        <v>59</v>
      </c>
      <c r="S61" s="30">
        <f t="shared" si="2"/>
        <v>0</v>
      </c>
      <c r="T61" s="3">
        <f t="shared" si="3"/>
        <v>0</v>
      </c>
      <c r="U61" s="3">
        <f t="shared" si="4"/>
        <v>0</v>
      </c>
      <c r="V61" s="3">
        <f t="shared" si="5"/>
        <v>0</v>
      </c>
      <c r="W61" s="29">
        <v>7</v>
      </c>
      <c r="X61" s="32">
        <v>0</v>
      </c>
      <c r="Y61" s="32">
        <v>0</v>
      </c>
      <c r="Z61" s="32">
        <v>0</v>
      </c>
      <c r="AA61" s="34">
        <v>0</v>
      </c>
      <c r="AB61" s="34">
        <v>0</v>
      </c>
      <c r="AC61" s="34">
        <v>0</v>
      </c>
      <c r="AD61" s="26">
        <v>60</v>
      </c>
    </row>
    <row r="62" spans="1:30" ht="12.75">
      <c r="A62" s="11">
        <v>1062</v>
      </c>
      <c r="B62" s="20" t="s">
        <v>870</v>
      </c>
      <c r="C62" s="20" t="s">
        <v>5817</v>
      </c>
      <c r="D62" s="20" t="s">
        <v>3717</v>
      </c>
      <c r="E62" s="20" t="s">
        <v>3718</v>
      </c>
      <c r="J62" s="18" t="s">
        <v>776</v>
      </c>
      <c r="K62" s="20" t="s">
        <v>5947</v>
      </c>
      <c r="L62" s="12">
        <f t="shared" si="0"/>
        <v>25.75</v>
      </c>
      <c r="M62" s="12">
        <f t="shared" si="1"/>
        <v>0.85833333333333328</v>
      </c>
      <c r="N62" s="29">
        <v>9</v>
      </c>
      <c r="O62" s="10">
        <v>5</v>
      </c>
      <c r="P62" s="32">
        <v>6</v>
      </c>
      <c r="Q62" s="22">
        <v>0</v>
      </c>
      <c r="R62" s="46" t="s">
        <v>59</v>
      </c>
      <c r="S62" s="30">
        <f t="shared" si="2"/>
        <v>0</v>
      </c>
      <c r="T62" s="3">
        <f t="shared" si="3"/>
        <v>0</v>
      </c>
      <c r="U62" s="3">
        <f t="shared" si="4"/>
        <v>0</v>
      </c>
      <c r="V62" s="3">
        <f t="shared" si="5"/>
        <v>0</v>
      </c>
      <c r="W62" s="29">
        <v>7</v>
      </c>
      <c r="X62" s="32">
        <v>0</v>
      </c>
      <c r="Y62" s="32">
        <v>0</v>
      </c>
      <c r="Z62" s="32">
        <v>0</v>
      </c>
      <c r="AA62" s="34">
        <v>0</v>
      </c>
      <c r="AB62" s="34">
        <v>0</v>
      </c>
      <c r="AC62" s="34">
        <v>0</v>
      </c>
      <c r="AD62" s="26">
        <v>60</v>
      </c>
    </row>
    <row r="63" spans="1:30" ht="12.75">
      <c r="A63" s="11">
        <v>12500</v>
      </c>
      <c r="B63" s="20" t="s">
        <v>870</v>
      </c>
      <c r="C63" s="20" t="s">
        <v>2591</v>
      </c>
      <c r="D63" s="20" t="s">
        <v>3717</v>
      </c>
      <c r="E63" s="20" t="s">
        <v>3718</v>
      </c>
      <c r="J63" s="18" t="s">
        <v>776</v>
      </c>
      <c r="K63" s="20" t="s">
        <v>2608</v>
      </c>
      <c r="L63" s="12">
        <f t="shared" si="0"/>
        <v>25.75</v>
      </c>
      <c r="M63" s="12">
        <f t="shared" si="1"/>
        <v>0.85833333333333328</v>
      </c>
      <c r="N63" s="29">
        <v>9</v>
      </c>
      <c r="O63" s="10">
        <v>5</v>
      </c>
      <c r="P63" s="32">
        <v>6</v>
      </c>
      <c r="Q63" s="22">
        <v>0</v>
      </c>
      <c r="R63" s="46" t="s">
        <v>59</v>
      </c>
      <c r="S63" s="30">
        <f t="shared" si="2"/>
        <v>0</v>
      </c>
      <c r="T63" s="3">
        <f t="shared" si="3"/>
        <v>0</v>
      </c>
      <c r="U63" s="3">
        <f t="shared" si="4"/>
        <v>0</v>
      </c>
      <c r="V63" s="3">
        <f t="shared" si="5"/>
        <v>0</v>
      </c>
      <c r="W63" s="29">
        <v>7</v>
      </c>
      <c r="X63" s="32">
        <v>0</v>
      </c>
      <c r="Y63" s="32">
        <v>0</v>
      </c>
      <c r="Z63" s="32">
        <v>0</v>
      </c>
      <c r="AA63" s="34">
        <v>0</v>
      </c>
      <c r="AB63" s="34">
        <v>0</v>
      </c>
      <c r="AC63" s="34">
        <v>0</v>
      </c>
      <c r="AD63" s="26">
        <v>60</v>
      </c>
    </row>
    <row r="64" spans="1:30" ht="12.75">
      <c r="A64" s="11">
        <v>12500</v>
      </c>
      <c r="B64" s="20" t="s">
        <v>870</v>
      </c>
      <c r="C64" s="20" t="s">
        <v>2591</v>
      </c>
      <c r="D64" s="20" t="s">
        <v>3717</v>
      </c>
      <c r="E64" s="20" t="s">
        <v>3718</v>
      </c>
      <c r="J64" s="18" t="s">
        <v>776</v>
      </c>
      <c r="K64" s="20" t="s">
        <v>2607</v>
      </c>
      <c r="L64" s="12">
        <f t="shared" si="0"/>
        <v>25.75</v>
      </c>
      <c r="M64" s="12">
        <f t="shared" si="1"/>
        <v>0.85833333333333328</v>
      </c>
      <c r="N64" s="29">
        <v>9</v>
      </c>
      <c r="O64" s="10">
        <v>5</v>
      </c>
      <c r="P64" s="32">
        <v>6</v>
      </c>
      <c r="Q64" s="22">
        <v>0</v>
      </c>
      <c r="R64" s="46" t="s">
        <v>59</v>
      </c>
      <c r="S64" s="30">
        <f t="shared" si="2"/>
        <v>0</v>
      </c>
      <c r="T64" s="3">
        <f t="shared" si="3"/>
        <v>0</v>
      </c>
      <c r="U64" s="3">
        <f t="shared" si="4"/>
        <v>0</v>
      </c>
      <c r="V64" s="3">
        <f t="shared" si="5"/>
        <v>0</v>
      </c>
      <c r="W64" s="29">
        <v>7</v>
      </c>
      <c r="X64" s="32">
        <v>0</v>
      </c>
      <c r="Y64" s="32">
        <v>0</v>
      </c>
      <c r="Z64" s="32">
        <v>0</v>
      </c>
      <c r="AA64" s="34">
        <v>0</v>
      </c>
      <c r="AB64" s="34">
        <v>0</v>
      </c>
      <c r="AC64" s="34">
        <v>0</v>
      </c>
      <c r="AD64" s="26">
        <v>60</v>
      </c>
    </row>
    <row r="65" spans="1:30" ht="12.75">
      <c r="A65" s="11">
        <v>12500</v>
      </c>
      <c r="B65" s="20" t="s">
        <v>870</v>
      </c>
      <c r="C65" s="20" t="s">
        <v>2591</v>
      </c>
      <c r="D65" s="20" t="s">
        <v>3717</v>
      </c>
      <c r="E65" s="20" t="s">
        <v>3718</v>
      </c>
      <c r="J65" s="18" t="s">
        <v>776</v>
      </c>
      <c r="K65" s="20" t="s">
        <v>5943</v>
      </c>
      <c r="L65" s="12">
        <f t="shared" si="0"/>
        <v>25.75</v>
      </c>
      <c r="M65" s="12">
        <f t="shared" si="1"/>
        <v>0.85833333333333328</v>
      </c>
      <c r="N65" s="29">
        <v>9</v>
      </c>
      <c r="O65" s="10">
        <v>5</v>
      </c>
      <c r="P65" s="32">
        <v>6</v>
      </c>
      <c r="Q65" s="22">
        <v>0</v>
      </c>
      <c r="R65" s="46" t="s">
        <v>59</v>
      </c>
      <c r="S65" s="30">
        <f t="shared" si="2"/>
        <v>0</v>
      </c>
      <c r="T65" s="3">
        <f t="shared" si="3"/>
        <v>0</v>
      </c>
      <c r="U65" s="3">
        <f t="shared" si="4"/>
        <v>0</v>
      </c>
      <c r="V65" s="3">
        <f t="shared" si="5"/>
        <v>0</v>
      </c>
      <c r="W65" s="29">
        <v>7</v>
      </c>
      <c r="X65" s="32">
        <v>0</v>
      </c>
      <c r="Y65" s="32">
        <v>0</v>
      </c>
      <c r="Z65" s="32">
        <v>0</v>
      </c>
      <c r="AA65" s="34">
        <v>0</v>
      </c>
      <c r="AB65" s="34">
        <v>0</v>
      </c>
      <c r="AC65" s="34">
        <v>0</v>
      </c>
      <c r="AD65" s="26">
        <v>60</v>
      </c>
    </row>
    <row r="66" spans="1:30" ht="12.75">
      <c r="A66" s="11">
        <v>8750</v>
      </c>
      <c r="B66" s="20" t="s">
        <v>870</v>
      </c>
      <c r="C66" s="20" t="s">
        <v>5797</v>
      </c>
      <c r="D66" s="20" t="s">
        <v>3717</v>
      </c>
      <c r="E66" s="20" t="s">
        <v>3718</v>
      </c>
      <c r="J66" s="18" t="s">
        <v>776</v>
      </c>
      <c r="K66" s="20" t="s">
        <v>5930</v>
      </c>
      <c r="L66" s="12">
        <f t="shared" si="0"/>
        <v>25.75</v>
      </c>
      <c r="M66" s="12">
        <f t="shared" si="1"/>
        <v>0.85833333333333328</v>
      </c>
      <c r="N66" s="29">
        <v>9</v>
      </c>
      <c r="O66" s="10">
        <v>5</v>
      </c>
      <c r="P66" s="32">
        <v>6</v>
      </c>
      <c r="Q66" s="22">
        <v>0</v>
      </c>
      <c r="R66" s="46" t="s">
        <v>59</v>
      </c>
      <c r="S66" s="30">
        <f t="shared" si="2"/>
        <v>0</v>
      </c>
      <c r="T66" s="3">
        <f t="shared" si="3"/>
        <v>0</v>
      </c>
      <c r="U66" s="3">
        <f t="shared" si="4"/>
        <v>0</v>
      </c>
      <c r="V66" s="3">
        <f t="shared" si="5"/>
        <v>0</v>
      </c>
      <c r="W66" s="29">
        <v>7</v>
      </c>
      <c r="X66" s="32">
        <v>0</v>
      </c>
      <c r="Y66" s="32">
        <v>0</v>
      </c>
      <c r="Z66" s="32">
        <v>0</v>
      </c>
      <c r="AA66" s="34">
        <v>0</v>
      </c>
      <c r="AB66" s="34">
        <v>0</v>
      </c>
      <c r="AC66" s="34">
        <v>0</v>
      </c>
      <c r="AD66" s="26">
        <v>60</v>
      </c>
    </row>
    <row r="67" spans="1:30" ht="12.75">
      <c r="A67" s="11">
        <v>9375</v>
      </c>
      <c r="B67" s="20" t="s">
        <v>870</v>
      </c>
      <c r="C67" s="20" t="s">
        <v>2591</v>
      </c>
      <c r="D67" s="20" t="s">
        <v>3717</v>
      </c>
      <c r="E67" s="20" t="s">
        <v>3718</v>
      </c>
      <c r="J67" s="18" t="s">
        <v>776</v>
      </c>
      <c r="K67" s="20" t="s">
        <v>2610</v>
      </c>
      <c r="L67" s="12">
        <f t="shared" si="6" ref="L67:L130">2*U67+2*V67+N67+1.5*O67+1.25*P67+0.25*W67</f>
        <v>25.75</v>
      </c>
      <c r="M67" s="12">
        <f t="shared" si="7" ref="M67:M130">L67/(0.5*AD67)</f>
        <v>0.85833333333333328</v>
      </c>
      <c r="N67" s="29">
        <v>9</v>
      </c>
      <c r="O67" s="10">
        <v>5</v>
      </c>
      <c r="P67" s="32">
        <v>6</v>
      </c>
      <c r="Q67" s="22">
        <v>0</v>
      </c>
      <c r="R67" s="46" t="s">
        <v>59</v>
      </c>
      <c r="S67" s="30">
        <f t="shared" si="8" ref="S67:S130">MAX(X67:AC67)</f>
        <v>0</v>
      </c>
      <c r="T67" s="3">
        <f t="shared" si="9" ref="T67:T130">SUM(X67:AC67)</f>
        <v>0</v>
      </c>
      <c r="U67" s="3">
        <f t="shared" si="10" ref="U67:U130">SUM(X67:Z67)</f>
        <v>0</v>
      </c>
      <c r="V67" s="3">
        <f t="shared" si="11" ref="V67:V130">SUM(AA67:AC67)</f>
        <v>0</v>
      </c>
      <c r="W67" s="29">
        <v>7</v>
      </c>
      <c r="X67" s="32">
        <v>0</v>
      </c>
      <c r="Y67" s="32">
        <v>0</v>
      </c>
      <c r="Z67" s="32">
        <v>0</v>
      </c>
      <c r="AA67" s="34">
        <v>0</v>
      </c>
      <c r="AB67" s="34">
        <v>0</v>
      </c>
      <c r="AC67" s="34">
        <v>0</v>
      </c>
      <c r="AD67" s="26">
        <v>60</v>
      </c>
    </row>
    <row r="68" spans="1:30" ht="12.75">
      <c r="A68" s="11">
        <v>6250</v>
      </c>
      <c r="B68" s="20" t="s">
        <v>870</v>
      </c>
      <c r="C68" s="20" t="s">
        <v>2591</v>
      </c>
      <c r="D68" s="20" t="s">
        <v>3717</v>
      </c>
      <c r="E68" s="20" t="s">
        <v>3718</v>
      </c>
      <c r="J68" s="18" t="s">
        <v>776</v>
      </c>
      <c r="K68" s="20" t="s">
        <v>5944</v>
      </c>
      <c r="L68" s="12">
        <f t="shared" si="6"/>
        <v>25.75</v>
      </c>
      <c r="M68" s="12">
        <f t="shared" si="7"/>
        <v>0.85833333333333328</v>
      </c>
      <c r="N68" s="29">
        <v>9</v>
      </c>
      <c r="O68" s="10">
        <v>5</v>
      </c>
      <c r="P68" s="32">
        <v>6</v>
      </c>
      <c r="Q68" s="22">
        <v>0</v>
      </c>
      <c r="R68" s="46" t="s">
        <v>59</v>
      </c>
      <c r="S68" s="30">
        <f t="shared" si="8"/>
        <v>0</v>
      </c>
      <c r="T68" s="3">
        <f t="shared" si="9"/>
        <v>0</v>
      </c>
      <c r="U68" s="3">
        <f t="shared" si="10"/>
        <v>0</v>
      </c>
      <c r="V68" s="3">
        <f t="shared" si="11"/>
        <v>0</v>
      </c>
      <c r="W68" s="29">
        <v>7</v>
      </c>
      <c r="X68" s="32">
        <v>0</v>
      </c>
      <c r="Y68" s="32">
        <v>0</v>
      </c>
      <c r="Z68" s="32">
        <v>0</v>
      </c>
      <c r="AA68" s="34">
        <v>0</v>
      </c>
      <c r="AB68" s="34">
        <v>0</v>
      </c>
      <c r="AC68" s="34">
        <v>0</v>
      </c>
      <c r="AD68" s="26">
        <v>60</v>
      </c>
    </row>
    <row r="69" spans="1:30" ht="12.75">
      <c r="A69" s="11">
        <v>12500</v>
      </c>
      <c r="B69" s="20" t="s">
        <v>870</v>
      </c>
      <c r="C69" s="20" t="s">
        <v>2591</v>
      </c>
      <c r="D69" s="20" t="s">
        <v>3717</v>
      </c>
      <c r="E69" s="20" t="s">
        <v>3718</v>
      </c>
      <c r="J69" s="18" t="s">
        <v>776</v>
      </c>
      <c r="K69" s="20" t="s">
        <v>2605</v>
      </c>
      <c r="L69" s="12">
        <f t="shared" si="6"/>
        <v>25.75</v>
      </c>
      <c r="M69" s="12">
        <f t="shared" si="7"/>
        <v>0.85833333333333328</v>
      </c>
      <c r="N69" s="29">
        <v>9</v>
      </c>
      <c r="O69" s="10">
        <v>5</v>
      </c>
      <c r="P69" s="32">
        <v>6</v>
      </c>
      <c r="Q69" s="22">
        <v>0</v>
      </c>
      <c r="R69" s="46" t="s">
        <v>59</v>
      </c>
      <c r="S69" s="30">
        <f t="shared" si="8"/>
        <v>0</v>
      </c>
      <c r="T69" s="3">
        <f t="shared" si="9"/>
        <v>0</v>
      </c>
      <c r="U69" s="3">
        <f t="shared" si="10"/>
        <v>0</v>
      </c>
      <c r="V69" s="3">
        <f t="shared" si="11"/>
        <v>0</v>
      </c>
      <c r="W69" s="29">
        <v>7</v>
      </c>
      <c r="X69" s="32">
        <v>0</v>
      </c>
      <c r="Y69" s="32">
        <v>0</v>
      </c>
      <c r="Z69" s="32">
        <v>0</v>
      </c>
      <c r="AA69" s="34">
        <v>0</v>
      </c>
      <c r="AB69" s="34">
        <v>0</v>
      </c>
      <c r="AC69" s="34">
        <v>0</v>
      </c>
      <c r="AD69" s="26">
        <v>60</v>
      </c>
    </row>
    <row r="70" spans="1:30" ht="12.75">
      <c r="A70" s="11">
        <v>12500</v>
      </c>
      <c r="B70" s="20" t="s">
        <v>870</v>
      </c>
      <c r="C70" s="20" t="s">
        <v>5797</v>
      </c>
      <c r="D70" s="20" t="s">
        <v>3717</v>
      </c>
      <c r="E70" s="20" t="s">
        <v>3718</v>
      </c>
      <c r="J70" s="18" t="s">
        <v>776</v>
      </c>
      <c r="K70" s="20" t="s">
        <v>5932</v>
      </c>
      <c r="L70" s="12">
        <f t="shared" si="6"/>
        <v>25.75</v>
      </c>
      <c r="M70" s="12">
        <f t="shared" si="7"/>
        <v>0.85833333333333328</v>
      </c>
      <c r="N70" s="29">
        <v>9</v>
      </c>
      <c r="O70" s="10">
        <v>5</v>
      </c>
      <c r="P70" s="32">
        <v>6</v>
      </c>
      <c r="Q70" s="22">
        <v>0</v>
      </c>
      <c r="R70" s="46" t="s">
        <v>59</v>
      </c>
      <c r="S70" s="30">
        <f t="shared" si="8"/>
        <v>0</v>
      </c>
      <c r="T70" s="3">
        <f t="shared" si="9"/>
        <v>0</v>
      </c>
      <c r="U70" s="3">
        <f t="shared" si="10"/>
        <v>0</v>
      </c>
      <c r="V70" s="3">
        <f t="shared" si="11"/>
        <v>0</v>
      </c>
      <c r="W70" s="29">
        <v>7</v>
      </c>
      <c r="X70" s="32">
        <v>0</v>
      </c>
      <c r="Y70" s="32">
        <v>0</v>
      </c>
      <c r="Z70" s="32">
        <v>0</v>
      </c>
      <c r="AA70" s="34">
        <v>0</v>
      </c>
      <c r="AB70" s="34">
        <v>0</v>
      </c>
      <c r="AC70" s="34">
        <v>0</v>
      </c>
      <c r="AD70" s="26">
        <v>60</v>
      </c>
    </row>
    <row r="71" spans="1:30" ht="12.75">
      <c r="A71" s="11">
        <v>12500</v>
      </c>
      <c r="B71" s="20" t="s">
        <v>870</v>
      </c>
      <c r="C71" s="20" t="s">
        <v>2591</v>
      </c>
      <c r="D71" s="20" t="s">
        <v>3717</v>
      </c>
      <c r="E71" s="20" t="s">
        <v>3718</v>
      </c>
      <c r="J71" s="18" t="s">
        <v>776</v>
      </c>
      <c r="K71" s="20" t="s">
        <v>2604</v>
      </c>
      <c r="L71" s="12">
        <f t="shared" si="6"/>
        <v>25.75</v>
      </c>
      <c r="M71" s="12">
        <f t="shared" si="7"/>
        <v>0.85833333333333328</v>
      </c>
      <c r="N71" s="29">
        <v>9</v>
      </c>
      <c r="O71" s="10">
        <v>5</v>
      </c>
      <c r="P71" s="32">
        <v>6</v>
      </c>
      <c r="Q71" s="22">
        <v>0</v>
      </c>
      <c r="R71" s="46" t="s">
        <v>59</v>
      </c>
      <c r="S71" s="30">
        <f t="shared" si="8"/>
        <v>0</v>
      </c>
      <c r="T71" s="3">
        <f t="shared" si="9"/>
        <v>0</v>
      </c>
      <c r="U71" s="3">
        <f t="shared" si="10"/>
        <v>0</v>
      </c>
      <c r="V71" s="3">
        <f t="shared" si="11"/>
        <v>0</v>
      </c>
      <c r="W71" s="29">
        <v>7</v>
      </c>
      <c r="X71" s="32">
        <v>0</v>
      </c>
      <c r="Y71" s="32">
        <v>0</v>
      </c>
      <c r="Z71" s="32">
        <v>0</v>
      </c>
      <c r="AA71" s="34">
        <v>0</v>
      </c>
      <c r="AB71" s="34">
        <v>0</v>
      </c>
      <c r="AC71" s="34">
        <v>0</v>
      </c>
      <c r="AD71" s="26">
        <v>60</v>
      </c>
    </row>
    <row r="72" spans="1:30" ht="12.75">
      <c r="A72" s="11">
        <v>3125</v>
      </c>
      <c r="B72" s="20" t="s">
        <v>870</v>
      </c>
      <c r="C72" s="20" t="s">
        <v>2591</v>
      </c>
      <c r="D72" s="20" t="s">
        <v>3717</v>
      </c>
      <c r="E72" s="20" t="s">
        <v>3718</v>
      </c>
      <c r="J72" s="18" t="s">
        <v>776</v>
      </c>
      <c r="K72" s="20" t="s">
        <v>2602</v>
      </c>
      <c r="L72" s="12">
        <f t="shared" si="6"/>
        <v>25.75</v>
      </c>
      <c r="M72" s="12">
        <f t="shared" si="7"/>
        <v>0.85833333333333328</v>
      </c>
      <c r="N72" s="29">
        <v>9</v>
      </c>
      <c r="O72" s="10">
        <v>5</v>
      </c>
      <c r="P72" s="32">
        <v>6</v>
      </c>
      <c r="Q72" s="22">
        <v>0</v>
      </c>
      <c r="R72" s="46" t="s">
        <v>59</v>
      </c>
      <c r="S72" s="30">
        <f t="shared" si="8"/>
        <v>0</v>
      </c>
      <c r="T72" s="3">
        <f t="shared" si="9"/>
        <v>0</v>
      </c>
      <c r="U72" s="3">
        <f t="shared" si="10"/>
        <v>0</v>
      </c>
      <c r="V72" s="3">
        <f t="shared" si="11"/>
        <v>0</v>
      </c>
      <c r="W72" s="29">
        <v>7</v>
      </c>
      <c r="X72" s="32">
        <v>0</v>
      </c>
      <c r="Y72" s="32">
        <v>0</v>
      </c>
      <c r="Z72" s="32">
        <v>0</v>
      </c>
      <c r="AA72" s="34">
        <v>0</v>
      </c>
      <c r="AB72" s="34">
        <v>0</v>
      </c>
      <c r="AC72" s="34">
        <v>0</v>
      </c>
      <c r="AD72" s="26">
        <v>60</v>
      </c>
    </row>
    <row r="73" spans="1:30" ht="12.75">
      <c r="A73" s="11">
        <v>6250</v>
      </c>
      <c r="B73" s="20" t="s">
        <v>870</v>
      </c>
      <c r="C73" s="20" t="s">
        <v>2591</v>
      </c>
      <c r="D73" s="20" t="s">
        <v>3717</v>
      </c>
      <c r="E73" s="20" t="s">
        <v>3718</v>
      </c>
      <c r="J73" s="18" t="s">
        <v>776</v>
      </c>
      <c r="K73" s="20" t="s">
        <v>5946</v>
      </c>
      <c r="L73" s="12">
        <f t="shared" si="6"/>
        <v>25.75</v>
      </c>
      <c r="M73" s="12">
        <f t="shared" si="7"/>
        <v>0.85833333333333328</v>
      </c>
      <c r="N73" s="29">
        <v>9</v>
      </c>
      <c r="O73" s="10">
        <v>5</v>
      </c>
      <c r="P73" s="32">
        <v>6</v>
      </c>
      <c r="Q73" s="22">
        <v>0</v>
      </c>
      <c r="R73" s="46" t="s">
        <v>59</v>
      </c>
      <c r="S73" s="30">
        <f t="shared" si="8"/>
        <v>0</v>
      </c>
      <c r="T73" s="3">
        <f t="shared" si="9"/>
        <v>0</v>
      </c>
      <c r="U73" s="3">
        <f t="shared" si="10"/>
        <v>0</v>
      </c>
      <c r="V73" s="3">
        <f t="shared" si="11"/>
        <v>0</v>
      </c>
      <c r="W73" s="29">
        <v>7</v>
      </c>
      <c r="X73" s="32">
        <v>0</v>
      </c>
      <c r="Y73" s="32">
        <v>0</v>
      </c>
      <c r="Z73" s="32">
        <v>0</v>
      </c>
      <c r="AA73" s="34">
        <v>0</v>
      </c>
      <c r="AB73" s="34">
        <v>0</v>
      </c>
      <c r="AC73" s="34">
        <v>0</v>
      </c>
      <c r="AD73" s="26">
        <v>60</v>
      </c>
    </row>
    <row r="74" spans="1:30" ht="12.75">
      <c r="A74" s="11">
        <v>9375</v>
      </c>
      <c r="B74" s="20" t="s">
        <v>870</v>
      </c>
      <c r="C74" s="20" t="s">
        <v>2591</v>
      </c>
      <c r="D74" s="20" t="s">
        <v>3717</v>
      </c>
      <c r="E74" s="20" t="s">
        <v>3718</v>
      </c>
      <c r="J74" s="18" t="s">
        <v>776</v>
      </c>
      <c r="K74" s="20" t="s">
        <v>2609</v>
      </c>
      <c r="L74" s="12">
        <f t="shared" si="6"/>
        <v>25.75</v>
      </c>
      <c r="M74" s="12">
        <f t="shared" si="7"/>
        <v>0.85833333333333328</v>
      </c>
      <c r="N74" s="29">
        <v>9</v>
      </c>
      <c r="O74" s="10">
        <v>5</v>
      </c>
      <c r="P74" s="32">
        <v>6</v>
      </c>
      <c r="Q74" s="22">
        <v>0</v>
      </c>
      <c r="R74" s="46" t="s">
        <v>59</v>
      </c>
      <c r="S74" s="30">
        <f t="shared" si="8"/>
        <v>0</v>
      </c>
      <c r="T74" s="3">
        <f t="shared" si="9"/>
        <v>0</v>
      </c>
      <c r="U74" s="3">
        <f t="shared" si="10"/>
        <v>0</v>
      </c>
      <c r="V74" s="3">
        <f t="shared" si="11"/>
        <v>0</v>
      </c>
      <c r="W74" s="29">
        <v>7</v>
      </c>
      <c r="X74" s="32">
        <v>0</v>
      </c>
      <c r="Y74" s="32">
        <v>0</v>
      </c>
      <c r="Z74" s="32">
        <v>0</v>
      </c>
      <c r="AA74" s="34">
        <v>0</v>
      </c>
      <c r="AB74" s="34">
        <v>0</v>
      </c>
      <c r="AC74" s="34">
        <v>0</v>
      </c>
      <c r="AD74" s="26">
        <v>60</v>
      </c>
    </row>
    <row r="75" spans="1:30" ht="12.75">
      <c r="A75" s="11">
        <v>12500</v>
      </c>
      <c r="B75" s="20" t="s">
        <v>870</v>
      </c>
      <c r="C75" s="20" t="s">
        <v>5797</v>
      </c>
      <c r="D75" s="20" t="s">
        <v>3717</v>
      </c>
      <c r="E75" s="20" t="s">
        <v>3718</v>
      </c>
      <c r="J75" s="18" t="s">
        <v>776</v>
      </c>
      <c r="K75" s="20" t="s">
        <v>5933</v>
      </c>
      <c r="L75" s="12">
        <f t="shared" si="6"/>
        <v>25.75</v>
      </c>
      <c r="M75" s="12">
        <f t="shared" si="7"/>
        <v>0.85833333333333328</v>
      </c>
      <c r="N75" s="29">
        <v>9</v>
      </c>
      <c r="O75" s="10">
        <v>5</v>
      </c>
      <c r="P75" s="32">
        <v>6</v>
      </c>
      <c r="Q75" s="22">
        <v>0</v>
      </c>
      <c r="R75" s="46" t="s">
        <v>59</v>
      </c>
      <c r="S75" s="30">
        <f t="shared" si="8"/>
        <v>0</v>
      </c>
      <c r="T75" s="3">
        <f t="shared" si="9"/>
        <v>0</v>
      </c>
      <c r="U75" s="3">
        <f t="shared" si="10"/>
        <v>0</v>
      </c>
      <c r="V75" s="3">
        <f t="shared" si="11"/>
        <v>0</v>
      </c>
      <c r="W75" s="29">
        <v>7</v>
      </c>
      <c r="X75" s="32">
        <v>0</v>
      </c>
      <c r="Y75" s="32">
        <v>0</v>
      </c>
      <c r="Z75" s="32">
        <v>0</v>
      </c>
      <c r="AA75" s="34">
        <v>0</v>
      </c>
      <c r="AB75" s="34">
        <v>0</v>
      </c>
      <c r="AC75" s="34">
        <v>0</v>
      </c>
      <c r="AD75" s="26">
        <v>60</v>
      </c>
    </row>
    <row r="76" spans="1:30" ht="12.75">
      <c r="A76" s="11">
        <v>25000</v>
      </c>
      <c r="B76" s="20" t="s">
        <v>870</v>
      </c>
      <c r="C76" s="20" t="s">
        <v>5797</v>
      </c>
      <c r="D76" s="20" t="s">
        <v>3717</v>
      </c>
      <c r="E76" s="20" t="s">
        <v>3718</v>
      </c>
      <c r="J76" s="18" t="s">
        <v>776</v>
      </c>
      <c r="K76" s="20" t="s">
        <v>5931</v>
      </c>
      <c r="L76" s="12">
        <f t="shared" si="6"/>
        <v>25.75</v>
      </c>
      <c r="M76" s="12">
        <f t="shared" si="7"/>
        <v>0.85833333333333328</v>
      </c>
      <c r="N76" s="29">
        <v>9</v>
      </c>
      <c r="O76" s="10">
        <v>5</v>
      </c>
      <c r="P76" s="32">
        <v>6</v>
      </c>
      <c r="Q76" s="22">
        <v>0</v>
      </c>
      <c r="R76" s="46" t="s">
        <v>59</v>
      </c>
      <c r="S76" s="30">
        <f t="shared" si="8"/>
        <v>0</v>
      </c>
      <c r="T76" s="3">
        <f t="shared" si="9"/>
        <v>0</v>
      </c>
      <c r="U76" s="3">
        <f t="shared" si="10"/>
        <v>0</v>
      </c>
      <c r="V76" s="3">
        <f t="shared" si="11"/>
        <v>0</v>
      </c>
      <c r="W76" s="29">
        <v>7</v>
      </c>
      <c r="X76" s="32">
        <v>0</v>
      </c>
      <c r="Y76" s="32">
        <v>0</v>
      </c>
      <c r="Z76" s="32">
        <v>0</v>
      </c>
      <c r="AA76" s="34">
        <v>0</v>
      </c>
      <c r="AB76" s="34">
        <v>0</v>
      </c>
      <c r="AC76" s="34">
        <v>0</v>
      </c>
      <c r="AD76" s="26">
        <v>60</v>
      </c>
    </row>
    <row r="77" spans="1:30" ht="12.75">
      <c r="A77" s="11">
        <v>9375</v>
      </c>
      <c r="B77" s="20" t="s">
        <v>870</v>
      </c>
      <c r="C77" s="20" t="s">
        <v>2591</v>
      </c>
      <c r="D77" s="20" t="s">
        <v>3717</v>
      </c>
      <c r="E77" s="20" t="s">
        <v>3718</v>
      </c>
      <c r="J77" s="18" t="s">
        <v>776</v>
      </c>
      <c r="K77" s="20" t="s">
        <v>2603</v>
      </c>
      <c r="L77" s="12">
        <f t="shared" si="6"/>
        <v>25.75</v>
      </c>
      <c r="M77" s="12">
        <f t="shared" si="7"/>
        <v>0.85833333333333328</v>
      </c>
      <c r="N77" s="29">
        <v>9</v>
      </c>
      <c r="O77" s="10">
        <v>5</v>
      </c>
      <c r="P77" s="32">
        <v>6</v>
      </c>
      <c r="Q77" s="22">
        <v>0</v>
      </c>
      <c r="R77" s="46" t="s">
        <v>59</v>
      </c>
      <c r="S77" s="30">
        <f t="shared" si="8"/>
        <v>0</v>
      </c>
      <c r="T77" s="3">
        <f t="shared" si="9"/>
        <v>0</v>
      </c>
      <c r="U77" s="3">
        <f t="shared" si="10"/>
        <v>0</v>
      </c>
      <c r="V77" s="3">
        <f t="shared" si="11"/>
        <v>0</v>
      </c>
      <c r="W77" s="29">
        <v>7</v>
      </c>
      <c r="X77" s="32">
        <v>0</v>
      </c>
      <c r="Y77" s="32">
        <v>0</v>
      </c>
      <c r="Z77" s="32">
        <v>0</v>
      </c>
      <c r="AA77" s="34">
        <v>0</v>
      </c>
      <c r="AB77" s="34">
        <v>0</v>
      </c>
      <c r="AC77" s="34">
        <v>0</v>
      </c>
      <c r="AD77" s="26">
        <v>60</v>
      </c>
    </row>
    <row r="78" spans="1:30" ht="12.75">
      <c r="A78" s="11">
        <v>2500</v>
      </c>
      <c r="B78" s="20" t="s">
        <v>870</v>
      </c>
      <c r="C78" s="20" t="s">
        <v>5797</v>
      </c>
      <c r="D78" s="20" t="s">
        <v>3717</v>
      </c>
      <c r="E78" s="20" t="s">
        <v>3718</v>
      </c>
      <c r="J78" s="18" t="s">
        <v>776</v>
      </c>
      <c r="K78" s="20" t="s">
        <v>5928</v>
      </c>
      <c r="L78" s="12">
        <f t="shared" si="6"/>
        <v>25.75</v>
      </c>
      <c r="M78" s="12">
        <f t="shared" si="7"/>
        <v>0.85833333333333328</v>
      </c>
      <c r="N78" s="29">
        <v>9</v>
      </c>
      <c r="O78" s="10">
        <v>5</v>
      </c>
      <c r="P78" s="32">
        <v>6</v>
      </c>
      <c r="Q78" s="22">
        <v>0</v>
      </c>
      <c r="R78" s="46" t="s">
        <v>59</v>
      </c>
      <c r="S78" s="30">
        <f t="shared" si="8"/>
        <v>0</v>
      </c>
      <c r="T78" s="3">
        <f t="shared" si="9"/>
        <v>0</v>
      </c>
      <c r="U78" s="3">
        <f t="shared" si="10"/>
        <v>0</v>
      </c>
      <c r="V78" s="3">
        <f t="shared" si="11"/>
        <v>0</v>
      </c>
      <c r="W78" s="29">
        <v>7</v>
      </c>
      <c r="X78" s="32">
        <v>0</v>
      </c>
      <c r="Y78" s="32">
        <v>0</v>
      </c>
      <c r="Z78" s="32">
        <v>0</v>
      </c>
      <c r="AA78" s="34">
        <v>0</v>
      </c>
      <c r="AB78" s="34">
        <v>0</v>
      </c>
      <c r="AC78" s="34">
        <v>0</v>
      </c>
      <c r="AD78" s="26">
        <v>60</v>
      </c>
    </row>
    <row r="79" spans="1:30" ht="12.75">
      <c r="A79" s="11">
        <v>12500</v>
      </c>
      <c r="B79" s="20" t="s">
        <v>870</v>
      </c>
      <c r="C79" s="20" t="s">
        <v>5797</v>
      </c>
      <c r="D79" s="20" t="s">
        <v>3717</v>
      </c>
      <c r="E79" s="20" t="s">
        <v>3718</v>
      </c>
      <c r="J79" s="18" t="s">
        <v>776</v>
      </c>
      <c r="K79" s="20" t="s">
        <v>5934</v>
      </c>
      <c r="L79" s="12">
        <f t="shared" si="6"/>
        <v>25.75</v>
      </c>
      <c r="M79" s="12">
        <f t="shared" si="7"/>
        <v>0.85833333333333328</v>
      </c>
      <c r="N79" s="29">
        <v>9</v>
      </c>
      <c r="O79" s="10">
        <v>5</v>
      </c>
      <c r="P79" s="32">
        <v>6</v>
      </c>
      <c r="Q79" s="22">
        <v>0</v>
      </c>
      <c r="R79" s="46" t="s">
        <v>59</v>
      </c>
      <c r="S79" s="30">
        <f t="shared" si="8"/>
        <v>0</v>
      </c>
      <c r="T79" s="3">
        <f t="shared" si="9"/>
        <v>0</v>
      </c>
      <c r="U79" s="3">
        <f t="shared" si="10"/>
        <v>0</v>
      </c>
      <c r="V79" s="3">
        <f t="shared" si="11"/>
        <v>0</v>
      </c>
      <c r="W79" s="29">
        <v>7</v>
      </c>
      <c r="X79" s="32">
        <v>0</v>
      </c>
      <c r="Y79" s="32">
        <v>0</v>
      </c>
      <c r="Z79" s="32">
        <v>0</v>
      </c>
      <c r="AA79" s="34">
        <v>0</v>
      </c>
      <c r="AB79" s="34">
        <v>0</v>
      </c>
      <c r="AC79" s="34">
        <v>0</v>
      </c>
      <c r="AD79" s="26">
        <v>60</v>
      </c>
    </row>
    <row r="80" spans="1:30" ht="12.75">
      <c r="A80" s="11">
        <v>1875</v>
      </c>
      <c r="B80" s="20" t="s">
        <v>870</v>
      </c>
      <c r="C80" s="20" t="s">
        <v>2591</v>
      </c>
      <c r="D80" s="20" t="s">
        <v>3717</v>
      </c>
      <c r="E80" s="20" t="s">
        <v>3718</v>
      </c>
      <c r="J80" s="18" t="s">
        <v>776</v>
      </c>
      <c r="K80" s="20" t="s">
        <v>2606</v>
      </c>
      <c r="L80" s="12">
        <f t="shared" si="6"/>
        <v>25.75</v>
      </c>
      <c r="M80" s="12">
        <f t="shared" si="7"/>
        <v>0.85833333333333328</v>
      </c>
      <c r="N80" s="29">
        <v>9</v>
      </c>
      <c r="O80" s="10">
        <v>5</v>
      </c>
      <c r="P80" s="32">
        <v>6</v>
      </c>
      <c r="Q80" s="22">
        <v>0</v>
      </c>
      <c r="R80" s="46" t="s">
        <v>59</v>
      </c>
      <c r="S80" s="30">
        <f t="shared" si="8"/>
        <v>0</v>
      </c>
      <c r="T80" s="3">
        <f t="shared" si="9"/>
        <v>0</v>
      </c>
      <c r="U80" s="3">
        <f t="shared" si="10"/>
        <v>0</v>
      </c>
      <c r="V80" s="3">
        <f t="shared" si="11"/>
        <v>0</v>
      </c>
      <c r="W80" s="29">
        <v>7</v>
      </c>
      <c r="X80" s="32">
        <v>0</v>
      </c>
      <c r="Y80" s="32">
        <v>0</v>
      </c>
      <c r="Z80" s="32">
        <v>0</v>
      </c>
      <c r="AA80" s="34">
        <v>0</v>
      </c>
      <c r="AB80" s="34">
        <v>0</v>
      </c>
      <c r="AC80" s="34">
        <v>0</v>
      </c>
      <c r="AD80" s="26">
        <v>60</v>
      </c>
    </row>
    <row r="81" spans="1:30" ht="12.75">
      <c r="A81" s="11">
        <v>70500</v>
      </c>
      <c r="B81" s="20" t="s">
        <v>2247</v>
      </c>
      <c r="C81" s="20" t="s">
        <v>5012</v>
      </c>
      <c r="D81" s="20" t="s">
        <v>3717</v>
      </c>
      <c r="E81" s="20" t="s">
        <v>3718</v>
      </c>
      <c r="J81" s="18" t="s">
        <v>776</v>
      </c>
      <c r="K81" s="20" t="s">
        <v>5043</v>
      </c>
      <c r="L81" s="12">
        <f t="shared" si="6"/>
        <v>25.75</v>
      </c>
      <c r="M81" s="12">
        <f t="shared" si="7"/>
        <v>0.85833333333333328</v>
      </c>
      <c r="N81" s="29">
        <v>9</v>
      </c>
      <c r="O81" s="10">
        <v>5</v>
      </c>
      <c r="P81" s="32">
        <v>6</v>
      </c>
      <c r="Q81" s="22">
        <v>0</v>
      </c>
      <c r="R81" s="46" t="s">
        <v>59</v>
      </c>
      <c r="S81" s="30">
        <f t="shared" si="8"/>
        <v>0</v>
      </c>
      <c r="T81" s="3">
        <f t="shared" si="9"/>
        <v>0</v>
      </c>
      <c r="U81" s="3">
        <f t="shared" si="10"/>
        <v>0</v>
      </c>
      <c r="V81" s="3">
        <f t="shared" si="11"/>
        <v>0</v>
      </c>
      <c r="W81" s="29">
        <v>7</v>
      </c>
      <c r="X81" s="32">
        <v>0</v>
      </c>
      <c r="Y81" s="32">
        <v>0</v>
      </c>
      <c r="Z81" s="32">
        <v>0</v>
      </c>
      <c r="AA81" s="34">
        <v>0</v>
      </c>
      <c r="AB81" s="34">
        <v>0</v>
      </c>
      <c r="AC81" s="34">
        <v>0</v>
      </c>
      <c r="AD81" s="26">
        <v>60</v>
      </c>
    </row>
    <row r="82" spans="1:30" ht="12.75">
      <c r="A82" s="11">
        <v>499</v>
      </c>
      <c r="B82" s="20" t="s">
        <v>2247</v>
      </c>
      <c r="C82" s="20" t="s">
        <v>5011</v>
      </c>
      <c r="D82" s="20" t="s">
        <v>3717</v>
      </c>
      <c r="E82" s="20" t="s">
        <v>3718</v>
      </c>
      <c r="J82" s="18" t="s">
        <v>776</v>
      </c>
      <c r="K82" s="20" t="s">
        <v>3836</v>
      </c>
      <c r="L82" s="12">
        <f t="shared" si="6"/>
        <v>25.75</v>
      </c>
      <c r="M82" s="12">
        <f t="shared" si="7"/>
        <v>0.85833333333333328</v>
      </c>
      <c r="N82" s="29">
        <v>9</v>
      </c>
      <c r="O82" s="10">
        <v>5</v>
      </c>
      <c r="P82" s="32">
        <v>6</v>
      </c>
      <c r="Q82" s="22">
        <v>0</v>
      </c>
      <c r="R82" s="46" t="s">
        <v>59</v>
      </c>
      <c r="S82" s="30">
        <f t="shared" si="8"/>
        <v>0</v>
      </c>
      <c r="T82" s="3">
        <f t="shared" si="9"/>
        <v>0</v>
      </c>
      <c r="U82" s="3">
        <f t="shared" si="10"/>
        <v>0</v>
      </c>
      <c r="V82" s="3">
        <f t="shared" si="11"/>
        <v>0</v>
      </c>
      <c r="W82" s="29">
        <v>7</v>
      </c>
      <c r="X82" s="32">
        <v>0</v>
      </c>
      <c r="Y82" s="32">
        <v>0</v>
      </c>
      <c r="Z82" s="32">
        <v>0</v>
      </c>
      <c r="AA82" s="34">
        <v>0</v>
      </c>
      <c r="AB82" s="34">
        <v>0</v>
      </c>
      <c r="AC82" s="34">
        <v>0</v>
      </c>
      <c r="AD82" s="26">
        <v>60</v>
      </c>
    </row>
    <row r="83" spans="1:30" ht="12.75">
      <c r="A83" s="11">
        <v>938</v>
      </c>
      <c r="B83" s="20" t="s">
        <v>871</v>
      </c>
      <c r="C83" s="20" t="s">
        <v>4508</v>
      </c>
      <c r="D83" s="20" t="s">
        <v>3717</v>
      </c>
      <c r="E83" s="20" t="s">
        <v>3718</v>
      </c>
      <c r="J83" s="18" t="s">
        <v>776</v>
      </c>
      <c r="K83" s="20" t="s">
        <v>4514</v>
      </c>
      <c r="L83" s="12">
        <f t="shared" si="6"/>
        <v>25.75</v>
      </c>
      <c r="M83" s="12">
        <f t="shared" si="7"/>
        <v>0.85833333333333328</v>
      </c>
      <c r="N83" s="29">
        <v>9</v>
      </c>
      <c r="O83" s="10">
        <v>5</v>
      </c>
      <c r="P83" s="32">
        <v>6</v>
      </c>
      <c r="Q83" s="22">
        <v>0</v>
      </c>
      <c r="R83" s="46" t="s">
        <v>59</v>
      </c>
      <c r="S83" s="30">
        <f t="shared" si="8"/>
        <v>0</v>
      </c>
      <c r="T83" s="3">
        <f t="shared" si="9"/>
        <v>0</v>
      </c>
      <c r="U83" s="3">
        <f t="shared" si="10"/>
        <v>0</v>
      </c>
      <c r="V83" s="3">
        <f t="shared" si="11"/>
        <v>0</v>
      </c>
      <c r="W83" s="29">
        <v>7</v>
      </c>
      <c r="X83" s="32">
        <v>0</v>
      </c>
      <c r="Y83" s="32">
        <v>0</v>
      </c>
      <c r="Z83" s="32">
        <v>0</v>
      </c>
      <c r="AA83" s="34">
        <v>0</v>
      </c>
      <c r="AB83" s="34">
        <v>0</v>
      </c>
      <c r="AC83" s="34">
        <v>0</v>
      </c>
      <c r="AD83" s="26">
        <v>60</v>
      </c>
    </row>
    <row r="84" spans="1:30" ht="12.75">
      <c r="A84" s="11">
        <v>1050</v>
      </c>
      <c r="B84" s="20" t="s">
        <v>871</v>
      </c>
      <c r="C84" s="20" t="s">
        <v>4508</v>
      </c>
      <c r="D84" s="20" t="s">
        <v>3717</v>
      </c>
      <c r="E84" s="20" t="s">
        <v>3718</v>
      </c>
      <c r="J84" s="18" t="s">
        <v>776</v>
      </c>
      <c r="K84" s="20" t="s">
        <v>4515</v>
      </c>
      <c r="L84" s="12">
        <f t="shared" si="6"/>
        <v>25.75</v>
      </c>
      <c r="M84" s="12">
        <f t="shared" si="7"/>
        <v>0.85833333333333328</v>
      </c>
      <c r="N84" s="29">
        <v>9</v>
      </c>
      <c r="O84" s="10">
        <v>5</v>
      </c>
      <c r="P84" s="32">
        <v>6</v>
      </c>
      <c r="Q84" s="22">
        <v>0</v>
      </c>
      <c r="R84" s="46" t="s">
        <v>59</v>
      </c>
      <c r="S84" s="30">
        <f t="shared" si="8"/>
        <v>0</v>
      </c>
      <c r="T84" s="3">
        <f t="shared" si="9"/>
        <v>0</v>
      </c>
      <c r="U84" s="3">
        <f t="shared" si="10"/>
        <v>0</v>
      </c>
      <c r="V84" s="3">
        <f t="shared" si="11"/>
        <v>0</v>
      </c>
      <c r="W84" s="29">
        <v>7</v>
      </c>
      <c r="X84" s="32">
        <v>0</v>
      </c>
      <c r="Y84" s="32">
        <v>0</v>
      </c>
      <c r="Z84" s="32">
        <v>0</v>
      </c>
      <c r="AA84" s="34">
        <v>0</v>
      </c>
      <c r="AB84" s="34">
        <v>0</v>
      </c>
      <c r="AC84" s="34">
        <v>0</v>
      </c>
      <c r="AD84" s="26">
        <v>60</v>
      </c>
    </row>
    <row r="85" spans="1:30" ht="12.75">
      <c r="A85" s="11">
        <v>900</v>
      </c>
      <c r="B85" s="20" t="s">
        <v>871</v>
      </c>
      <c r="C85" s="20" t="s">
        <v>4508</v>
      </c>
      <c r="D85" s="20" t="s">
        <v>3717</v>
      </c>
      <c r="E85" s="20" t="s">
        <v>3718</v>
      </c>
      <c r="J85" s="18" t="s">
        <v>776</v>
      </c>
      <c r="K85" s="20" t="s">
        <v>4518</v>
      </c>
      <c r="L85" s="12">
        <f t="shared" si="6"/>
        <v>25.75</v>
      </c>
      <c r="M85" s="12">
        <f t="shared" si="7"/>
        <v>0.85833333333333328</v>
      </c>
      <c r="N85" s="29">
        <v>9</v>
      </c>
      <c r="O85" s="10">
        <v>5</v>
      </c>
      <c r="P85" s="32">
        <v>6</v>
      </c>
      <c r="Q85" s="22">
        <v>0</v>
      </c>
      <c r="R85" s="46" t="s">
        <v>59</v>
      </c>
      <c r="S85" s="30">
        <f t="shared" si="8"/>
        <v>0</v>
      </c>
      <c r="T85" s="3">
        <f t="shared" si="9"/>
        <v>0</v>
      </c>
      <c r="U85" s="3">
        <f t="shared" si="10"/>
        <v>0</v>
      </c>
      <c r="V85" s="3">
        <f t="shared" si="11"/>
        <v>0</v>
      </c>
      <c r="W85" s="29">
        <v>7</v>
      </c>
      <c r="X85" s="32">
        <v>0</v>
      </c>
      <c r="Y85" s="32">
        <v>0</v>
      </c>
      <c r="Z85" s="32">
        <v>0</v>
      </c>
      <c r="AA85" s="34">
        <v>0</v>
      </c>
      <c r="AB85" s="34">
        <v>0</v>
      </c>
      <c r="AC85" s="34">
        <v>0</v>
      </c>
      <c r="AD85" s="26">
        <v>60</v>
      </c>
    </row>
    <row r="86" spans="1:30" ht="12.75">
      <c r="A86" s="11">
        <v>1050</v>
      </c>
      <c r="B86" s="20" t="s">
        <v>871</v>
      </c>
      <c r="C86" s="20" t="s">
        <v>4508</v>
      </c>
      <c r="D86" s="20" t="s">
        <v>3717</v>
      </c>
      <c r="E86" s="20" t="s">
        <v>3718</v>
      </c>
      <c r="J86" s="18" t="s">
        <v>776</v>
      </c>
      <c r="K86" s="20" t="s">
        <v>4516</v>
      </c>
      <c r="L86" s="12">
        <f t="shared" si="6"/>
        <v>25.75</v>
      </c>
      <c r="M86" s="12">
        <f t="shared" si="7"/>
        <v>0.85833333333333328</v>
      </c>
      <c r="N86" s="29">
        <v>9</v>
      </c>
      <c r="O86" s="10">
        <v>5</v>
      </c>
      <c r="P86" s="32">
        <v>6</v>
      </c>
      <c r="Q86" s="22">
        <v>0</v>
      </c>
      <c r="R86" s="46" t="s">
        <v>59</v>
      </c>
      <c r="S86" s="30">
        <f t="shared" si="8"/>
        <v>0</v>
      </c>
      <c r="T86" s="3">
        <f t="shared" si="9"/>
        <v>0</v>
      </c>
      <c r="U86" s="3">
        <f t="shared" si="10"/>
        <v>0</v>
      </c>
      <c r="V86" s="3">
        <f t="shared" si="11"/>
        <v>0</v>
      </c>
      <c r="W86" s="29">
        <v>7</v>
      </c>
      <c r="X86" s="32">
        <v>0</v>
      </c>
      <c r="Y86" s="32">
        <v>0</v>
      </c>
      <c r="Z86" s="32">
        <v>0</v>
      </c>
      <c r="AA86" s="34">
        <v>0</v>
      </c>
      <c r="AB86" s="34">
        <v>0</v>
      </c>
      <c r="AC86" s="34">
        <v>0</v>
      </c>
      <c r="AD86" s="26">
        <v>60</v>
      </c>
    </row>
    <row r="87" spans="1:30" ht="12.75">
      <c r="A87" s="11">
        <v>1062</v>
      </c>
      <c r="B87" s="20" t="s">
        <v>871</v>
      </c>
      <c r="C87" s="20" t="s">
        <v>4508</v>
      </c>
      <c r="D87" s="20" t="s">
        <v>3717</v>
      </c>
      <c r="E87" s="20" t="s">
        <v>3718</v>
      </c>
      <c r="J87" s="18" t="s">
        <v>776</v>
      </c>
      <c r="K87" s="20" t="s">
        <v>4517</v>
      </c>
      <c r="L87" s="12">
        <f t="shared" si="6"/>
        <v>25.75</v>
      </c>
      <c r="M87" s="12">
        <f t="shared" si="7"/>
        <v>0.85833333333333328</v>
      </c>
      <c r="N87" s="29">
        <v>9</v>
      </c>
      <c r="O87" s="10">
        <v>5</v>
      </c>
      <c r="P87" s="32">
        <v>6</v>
      </c>
      <c r="Q87" s="22">
        <v>0</v>
      </c>
      <c r="R87" s="46" t="s">
        <v>59</v>
      </c>
      <c r="S87" s="30">
        <f t="shared" si="8"/>
        <v>0</v>
      </c>
      <c r="T87" s="3">
        <f t="shared" si="9"/>
        <v>0</v>
      </c>
      <c r="U87" s="3">
        <f t="shared" si="10"/>
        <v>0</v>
      </c>
      <c r="V87" s="3">
        <f t="shared" si="11"/>
        <v>0</v>
      </c>
      <c r="W87" s="29">
        <v>7</v>
      </c>
      <c r="X87" s="32">
        <v>0</v>
      </c>
      <c r="Y87" s="32">
        <v>0</v>
      </c>
      <c r="Z87" s="32">
        <v>0</v>
      </c>
      <c r="AA87" s="34">
        <v>0</v>
      </c>
      <c r="AB87" s="34">
        <v>0</v>
      </c>
      <c r="AC87" s="34">
        <v>0</v>
      </c>
      <c r="AD87" s="26">
        <v>60</v>
      </c>
    </row>
    <row r="88" spans="1:30" ht="12.75">
      <c r="A88" s="11">
        <v>1375</v>
      </c>
      <c r="B88" s="20" t="s">
        <v>870</v>
      </c>
      <c r="C88" s="20" t="s">
        <v>627</v>
      </c>
      <c r="D88" s="20" t="s">
        <v>3717</v>
      </c>
      <c r="E88" s="20" t="s">
        <v>3718</v>
      </c>
      <c r="J88" s="18" t="s">
        <v>776</v>
      </c>
      <c r="K88" s="20" t="s">
        <v>3151</v>
      </c>
      <c r="L88" s="12">
        <f t="shared" si="6"/>
        <v>24.25</v>
      </c>
      <c r="M88" s="12">
        <f t="shared" si="7"/>
        <v>0.80833333333333335</v>
      </c>
      <c r="N88" s="29">
        <v>9</v>
      </c>
      <c r="O88" s="10">
        <v>4</v>
      </c>
      <c r="P88" s="32">
        <v>6</v>
      </c>
      <c r="Q88" s="22">
        <v>0</v>
      </c>
      <c r="R88" s="46" t="s">
        <v>59</v>
      </c>
      <c r="S88" s="30">
        <f t="shared" si="8"/>
        <v>0</v>
      </c>
      <c r="T88" s="3">
        <f t="shared" si="9"/>
        <v>0</v>
      </c>
      <c r="U88" s="3">
        <f t="shared" si="10"/>
        <v>0</v>
      </c>
      <c r="V88" s="3">
        <f t="shared" si="11"/>
        <v>0</v>
      </c>
      <c r="W88" s="29">
        <v>7</v>
      </c>
      <c r="X88" s="32">
        <v>0</v>
      </c>
      <c r="Y88" s="32">
        <v>0</v>
      </c>
      <c r="Z88" s="32">
        <v>0</v>
      </c>
      <c r="AA88" s="34">
        <v>0</v>
      </c>
      <c r="AB88" s="34">
        <v>0</v>
      </c>
      <c r="AC88" s="34">
        <v>0</v>
      </c>
      <c r="AD88" s="26">
        <v>60</v>
      </c>
    </row>
    <row r="89" spans="1:30" ht="12.75">
      <c r="A89" s="11">
        <v>18750</v>
      </c>
      <c r="B89" s="20" t="s">
        <v>870</v>
      </c>
      <c r="C89" s="20" t="s">
        <v>2344</v>
      </c>
      <c r="D89" s="20" t="s">
        <v>3717</v>
      </c>
      <c r="E89" s="20" t="s">
        <v>3718</v>
      </c>
      <c r="J89" s="18" t="s">
        <v>776</v>
      </c>
      <c r="K89" s="20" t="s">
        <v>422</v>
      </c>
      <c r="L89" s="12">
        <f t="shared" si="6"/>
        <v>24.25</v>
      </c>
      <c r="M89" s="12">
        <f t="shared" si="7"/>
        <v>0.80833333333333335</v>
      </c>
      <c r="N89" s="29">
        <v>9</v>
      </c>
      <c r="O89" s="10">
        <v>4</v>
      </c>
      <c r="P89" s="32">
        <v>6</v>
      </c>
      <c r="Q89" s="22">
        <v>0</v>
      </c>
      <c r="R89" s="46" t="s">
        <v>59</v>
      </c>
      <c r="S89" s="30">
        <f t="shared" si="8"/>
        <v>0</v>
      </c>
      <c r="T89" s="3">
        <f t="shared" si="9"/>
        <v>0</v>
      </c>
      <c r="U89" s="3">
        <f t="shared" si="10"/>
        <v>0</v>
      </c>
      <c r="V89" s="3">
        <f t="shared" si="11"/>
        <v>0</v>
      </c>
      <c r="W89" s="29">
        <v>7</v>
      </c>
      <c r="X89" s="32">
        <v>0</v>
      </c>
      <c r="Y89" s="32">
        <v>0</v>
      </c>
      <c r="Z89" s="32">
        <v>0</v>
      </c>
      <c r="AA89" s="34">
        <v>0</v>
      </c>
      <c r="AB89" s="34">
        <v>0</v>
      </c>
      <c r="AC89" s="34">
        <v>0</v>
      </c>
      <c r="AD89" s="26">
        <v>60</v>
      </c>
    </row>
    <row r="90" spans="1:30" ht="12.75">
      <c r="A90" s="11">
        <v>1875</v>
      </c>
      <c r="B90" s="20" t="s">
        <v>870</v>
      </c>
      <c r="C90" s="20" t="s">
        <v>627</v>
      </c>
      <c r="D90" s="20" t="s">
        <v>3717</v>
      </c>
      <c r="E90" s="20" t="s">
        <v>3718</v>
      </c>
      <c r="J90" s="18" t="s">
        <v>776</v>
      </c>
      <c r="K90" s="20" t="s">
        <v>3152</v>
      </c>
      <c r="L90" s="12">
        <f t="shared" si="6"/>
        <v>24.25</v>
      </c>
      <c r="M90" s="12">
        <f t="shared" si="7"/>
        <v>0.80833333333333335</v>
      </c>
      <c r="N90" s="29">
        <v>9</v>
      </c>
      <c r="O90" s="10">
        <v>4</v>
      </c>
      <c r="P90" s="32">
        <v>6</v>
      </c>
      <c r="Q90" s="22">
        <v>0</v>
      </c>
      <c r="R90" s="46" t="s">
        <v>59</v>
      </c>
      <c r="S90" s="30">
        <f t="shared" si="8"/>
        <v>0</v>
      </c>
      <c r="T90" s="3">
        <f t="shared" si="9"/>
        <v>0</v>
      </c>
      <c r="U90" s="3">
        <f t="shared" si="10"/>
        <v>0</v>
      </c>
      <c r="V90" s="3">
        <f t="shared" si="11"/>
        <v>0</v>
      </c>
      <c r="W90" s="29">
        <v>7</v>
      </c>
      <c r="X90" s="32">
        <v>0</v>
      </c>
      <c r="Y90" s="32">
        <v>0</v>
      </c>
      <c r="Z90" s="32">
        <v>0</v>
      </c>
      <c r="AA90" s="34">
        <v>0</v>
      </c>
      <c r="AB90" s="34">
        <v>0</v>
      </c>
      <c r="AC90" s="34">
        <v>0</v>
      </c>
      <c r="AD90" s="26">
        <v>60</v>
      </c>
    </row>
    <row r="91" spans="1:30" ht="12.75">
      <c r="A91" s="11">
        <v>0</v>
      </c>
      <c r="B91" s="20" t="s">
        <v>871</v>
      </c>
      <c r="C91" s="20" t="s">
        <v>1619</v>
      </c>
      <c r="D91" s="20" t="s">
        <v>3720</v>
      </c>
      <c r="E91" s="20" t="s">
        <v>788</v>
      </c>
      <c r="J91" s="18" t="s">
        <v>2958</v>
      </c>
      <c r="K91" s="20" t="s">
        <v>790</v>
      </c>
      <c r="L91" s="12">
        <f t="shared" si="6"/>
        <v>21.75</v>
      </c>
      <c r="M91" s="12">
        <f t="shared" si="7"/>
        <v>21.75</v>
      </c>
      <c r="N91" s="29">
        <v>2</v>
      </c>
      <c r="O91" s="10">
        <v>0</v>
      </c>
      <c r="P91" s="32">
        <v>0</v>
      </c>
      <c r="Q91" s="22">
        <v>0</v>
      </c>
      <c r="R91" s="46" t="s">
        <v>59</v>
      </c>
      <c r="S91" s="30">
        <f t="shared" si="8"/>
        <v>6</v>
      </c>
      <c r="T91" s="3">
        <f t="shared" si="9"/>
        <v>9</v>
      </c>
      <c r="U91" s="3">
        <f t="shared" si="10"/>
        <v>9</v>
      </c>
      <c r="V91" s="3">
        <f t="shared" si="11"/>
        <v>0</v>
      </c>
      <c r="W91" s="29">
        <v>7</v>
      </c>
      <c r="X91" s="32">
        <v>3</v>
      </c>
      <c r="Y91" s="32">
        <v>0</v>
      </c>
      <c r="Z91" s="32">
        <v>6</v>
      </c>
      <c r="AA91" s="34">
        <v>0</v>
      </c>
      <c r="AB91" s="34">
        <v>0</v>
      </c>
      <c r="AC91" s="34">
        <v>0</v>
      </c>
      <c r="AD91" s="26">
        <v>2</v>
      </c>
    </row>
    <row r="92" spans="1:30" ht="12.75">
      <c r="A92" s="11">
        <v>0</v>
      </c>
      <c r="B92" s="20" t="s">
        <v>871</v>
      </c>
      <c r="C92" s="20" t="s">
        <v>1619</v>
      </c>
      <c r="D92" s="20" t="s">
        <v>3720</v>
      </c>
      <c r="E92" s="20" t="s">
        <v>788</v>
      </c>
      <c r="J92" s="18" t="s">
        <v>2958</v>
      </c>
      <c r="K92" s="20" t="s">
        <v>789</v>
      </c>
      <c r="L92" s="12">
        <f t="shared" si="6"/>
        <v>17.75</v>
      </c>
      <c r="M92" s="12">
        <f t="shared" si="7"/>
        <v>17.75</v>
      </c>
      <c r="N92" s="29">
        <v>2</v>
      </c>
      <c r="O92" s="10">
        <v>0</v>
      </c>
      <c r="P92" s="32">
        <v>0</v>
      </c>
      <c r="Q92" s="22">
        <v>0</v>
      </c>
      <c r="R92" s="46" t="s">
        <v>59</v>
      </c>
      <c r="S92" s="30">
        <f t="shared" si="8"/>
        <v>4</v>
      </c>
      <c r="T92" s="3">
        <f t="shared" si="9"/>
        <v>7</v>
      </c>
      <c r="U92" s="3">
        <f t="shared" si="10"/>
        <v>7</v>
      </c>
      <c r="V92" s="3">
        <f t="shared" si="11"/>
        <v>0</v>
      </c>
      <c r="W92" s="29">
        <v>7</v>
      </c>
      <c r="X92" s="32">
        <v>3</v>
      </c>
      <c r="Y92" s="32">
        <v>0</v>
      </c>
      <c r="Z92" s="32">
        <v>4</v>
      </c>
      <c r="AA92" s="34">
        <v>0</v>
      </c>
      <c r="AB92" s="34">
        <v>0</v>
      </c>
      <c r="AC92" s="34">
        <v>0</v>
      </c>
      <c r="AD92" s="26">
        <v>2</v>
      </c>
    </row>
    <row r="93" spans="1:30" ht="12.75">
      <c r="A93" s="11">
        <v>625000</v>
      </c>
      <c r="B93" s="20" t="s">
        <v>868</v>
      </c>
      <c r="C93" s="20" t="s">
        <v>7667</v>
      </c>
      <c r="D93" s="20" t="s">
        <v>3720</v>
      </c>
      <c r="E93" s="20" t="s">
        <v>788</v>
      </c>
      <c r="J93" s="18" t="s">
        <v>2666</v>
      </c>
      <c r="K93" s="20" t="s">
        <v>5460</v>
      </c>
      <c r="L93" s="12">
        <f t="shared" si="6"/>
        <v>45.75</v>
      </c>
      <c r="M93" s="12">
        <f t="shared" si="7"/>
        <v>91.50</v>
      </c>
      <c r="N93" s="29">
        <v>0</v>
      </c>
      <c r="O93" s="10">
        <v>0</v>
      </c>
      <c r="P93" s="32">
        <v>0</v>
      </c>
      <c r="Q93" s="22">
        <v>0</v>
      </c>
      <c r="R93" s="46" t="s">
        <v>59</v>
      </c>
      <c r="S93" s="30">
        <f t="shared" si="8"/>
        <v>15</v>
      </c>
      <c r="T93" s="3">
        <f t="shared" si="9"/>
        <v>22</v>
      </c>
      <c r="U93" s="3">
        <f t="shared" si="10"/>
        <v>22</v>
      </c>
      <c r="V93" s="3">
        <f t="shared" si="11"/>
        <v>0</v>
      </c>
      <c r="W93" s="29">
        <v>7</v>
      </c>
      <c r="X93" s="32">
        <v>0</v>
      </c>
      <c r="Y93" s="32">
        <v>7</v>
      </c>
      <c r="Z93" s="32">
        <v>15</v>
      </c>
      <c r="AA93" s="34">
        <v>0</v>
      </c>
      <c r="AB93" s="34">
        <v>0</v>
      </c>
      <c r="AC93" s="34">
        <v>0</v>
      </c>
      <c r="AD93" s="26">
        <v>1</v>
      </c>
    </row>
    <row r="94" spans="1:30" ht="12.75">
      <c r="A94" s="11">
        <v>5</v>
      </c>
      <c r="B94" s="20" t="s">
        <v>868</v>
      </c>
      <c r="C94" s="20" t="s">
        <v>7674</v>
      </c>
      <c r="D94" s="20" t="s">
        <v>3720</v>
      </c>
      <c r="E94" s="20" t="s">
        <v>788</v>
      </c>
      <c r="J94" s="18" t="s">
        <v>7437</v>
      </c>
      <c r="K94" s="20" t="s">
        <v>7602</v>
      </c>
      <c r="L94" s="12">
        <f t="shared" si="6"/>
        <v>41.75</v>
      </c>
      <c r="M94" s="12">
        <f t="shared" si="7"/>
        <v>83.50</v>
      </c>
      <c r="N94" s="29">
        <v>0</v>
      </c>
      <c r="O94" s="10">
        <v>0</v>
      </c>
      <c r="P94" s="32">
        <v>0</v>
      </c>
      <c r="Q94" s="22">
        <v>0</v>
      </c>
      <c r="R94" s="46" t="s">
        <v>59</v>
      </c>
      <c r="S94" s="30">
        <f t="shared" si="8"/>
        <v>12</v>
      </c>
      <c r="T94" s="3">
        <f t="shared" si="9"/>
        <v>20</v>
      </c>
      <c r="U94" s="3">
        <f t="shared" si="10"/>
        <v>20</v>
      </c>
      <c r="V94" s="3">
        <f t="shared" si="11"/>
        <v>0</v>
      </c>
      <c r="W94" s="29">
        <v>7</v>
      </c>
      <c r="X94" s="32">
        <v>0</v>
      </c>
      <c r="Y94" s="32">
        <v>8</v>
      </c>
      <c r="Z94" s="32">
        <v>12</v>
      </c>
      <c r="AA94" s="34">
        <v>0</v>
      </c>
      <c r="AB94" s="34">
        <v>0</v>
      </c>
      <c r="AC94" s="34">
        <v>0</v>
      </c>
      <c r="AD94" s="26">
        <v>1</v>
      </c>
    </row>
    <row r="95" spans="1:30" ht="12.75">
      <c r="A95" s="11">
        <v>625000</v>
      </c>
      <c r="B95" s="20" t="s">
        <v>868</v>
      </c>
      <c r="C95" s="20" t="s">
        <v>7657</v>
      </c>
      <c r="D95" s="20" t="s">
        <v>3720</v>
      </c>
      <c r="E95" s="20" t="s">
        <v>788</v>
      </c>
      <c r="J95" s="18" t="s">
        <v>3559</v>
      </c>
      <c r="K95" s="20" t="s">
        <v>4592</v>
      </c>
      <c r="L95" s="12">
        <f t="shared" si="6"/>
        <v>47.75</v>
      </c>
      <c r="M95" s="12">
        <f t="shared" si="7"/>
        <v>95.50</v>
      </c>
      <c r="N95" s="29">
        <v>0</v>
      </c>
      <c r="O95" s="10">
        <v>0</v>
      </c>
      <c r="P95" s="32">
        <v>0</v>
      </c>
      <c r="Q95" s="22">
        <v>0</v>
      </c>
      <c r="R95" s="46" t="s">
        <v>59</v>
      </c>
      <c r="S95" s="30">
        <f t="shared" si="8"/>
        <v>11</v>
      </c>
      <c r="T95" s="3">
        <f t="shared" si="9"/>
        <v>23</v>
      </c>
      <c r="U95" s="3">
        <f t="shared" si="10"/>
        <v>18</v>
      </c>
      <c r="V95" s="3">
        <f t="shared" si="11"/>
        <v>5</v>
      </c>
      <c r="W95" s="29">
        <v>7</v>
      </c>
      <c r="X95" s="32">
        <v>0</v>
      </c>
      <c r="Y95" s="32">
        <v>7</v>
      </c>
      <c r="Z95" s="32">
        <v>11</v>
      </c>
      <c r="AA95" s="34">
        <v>5</v>
      </c>
      <c r="AB95" s="34">
        <v>0</v>
      </c>
      <c r="AC95" s="34">
        <v>0</v>
      </c>
      <c r="AD95" s="26">
        <v>1</v>
      </c>
    </row>
    <row r="96" spans="1:30" ht="12.75">
      <c r="A96" s="11">
        <v>21000</v>
      </c>
      <c r="B96" s="20" t="s">
        <v>868</v>
      </c>
      <c r="C96" s="20" t="s">
        <v>7657</v>
      </c>
      <c r="D96" s="20" t="s">
        <v>3720</v>
      </c>
      <c r="E96" s="20" t="s">
        <v>788</v>
      </c>
      <c r="J96" s="18" t="s">
        <v>2666</v>
      </c>
      <c r="K96" s="20" t="s">
        <v>5796</v>
      </c>
      <c r="L96" s="12">
        <f t="shared" si="6"/>
        <v>40.25</v>
      </c>
      <c r="M96" s="12">
        <f t="shared" si="7"/>
        <v>80.50</v>
      </c>
      <c r="N96" s="29">
        <v>0</v>
      </c>
      <c r="O96" s="10">
        <v>0</v>
      </c>
      <c r="P96" s="32">
        <v>0</v>
      </c>
      <c r="Q96" s="22">
        <v>0</v>
      </c>
      <c r="R96" s="46" t="s">
        <v>59</v>
      </c>
      <c r="S96" s="30">
        <f t="shared" si="8"/>
        <v>11</v>
      </c>
      <c r="T96" s="3">
        <f t="shared" si="9"/>
        <v>19</v>
      </c>
      <c r="U96" s="3">
        <f t="shared" si="10"/>
        <v>19</v>
      </c>
      <c r="V96" s="3">
        <f t="shared" si="11"/>
        <v>0</v>
      </c>
      <c r="W96" s="29">
        <v>9</v>
      </c>
      <c r="X96" s="32">
        <v>0</v>
      </c>
      <c r="Y96" s="32">
        <v>8</v>
      </c>
      <c r="Z96" s="32">
        <v>11</v>
      </c>
      <c r="AA96" s="34">
        <v>0</v>
      </c>
      <c r="AB96" s="34">
        <v>0</v>
      </c>
      <c r="AC96" s="34">
        <v>0</v>
      </c>
      <c r="AD96" s="26">
        <v>1</v>
      </c>
    </row>
    <row r="97" spans="1:30" ht="12.75">
      <c r="A97" s="11">
        <v>21000</v>
      </c>
      <c r="B97" s="20" t="s">
        <v>872</v>
      </c>
      <c r="D97" s="20" t="s">
        <v>3720</v>
      </c>
      <c r="E97" s="20" t="s">
        <v>788</v>
      </c>
      <c r="F97" s="59" t="s">
        <v>3450</v>
      </c>
      <c r="J97" s="18" t="s">
        <v>2666</v>
      </c>
      <c r="K97" s="20" t="s">
        <v>898</v>
      </c>
      <c r="L97" s="12">
        <f t="shared" si="6"/>
        <v>40.25</v>
      </c>
      <c r="M97" s="12">
        <f t="shared" si="7"/>
        <v>40.25</v>
      </c>
      <c r="N97" s="29">
        <v>0</v>
      </c>
      <c r="O97" s="10">
        <v>0</v>
      </c>
      <c r="P97" s="32">
        <v>0</v>
      </c>
      <c r="Q97" s="22">
        <v>0</v>
      </c>
      <c r="R97" s="46" t="s">
        <v>59</v>
      </c>
      <c r="S97" s="30">
        <f t="shared" si="8"/>
        <v>11</v>
      </c>
      <c r="T97" s="3">
        <f t="shared" si="9"/>
        <v>19</v>
      </c>
      <c r="U97" s="3">
        <f t="shared" si="10"/>
        <v>19</v>
      </c>
      <c r="V97" s="3">
        <f t="shared" si="11"/>
        <v>0</v>
      </c>
      <c r="W97" s="29">
        <v>9</v>
      </c>
      <c r="X97" s="32">
        <v>0</v>
      </c>
      <c r="Y97" s="32">
        <v>8</v>
      </c>
      <c r="Z97" s="32">
        <v>11</v>
      </c>
      <c r="AA97" s="34">
        <v>0</v>
      </c>
      <c r="AB97" s="34">
        <v>0</v>
      </c>
      <c r="AC97" s="34">
        <v>0</v>
      </c>
      <c r="AD97" s="26">
        <v>2</v>
      </c>
    </row>
    <row r="98" spans="1:30" ht="12.75">
      <c r="A98" s="11">
        <v>125</v>
      </c>
      <c r="B98" s="20" t="s">
        <v>868</v>
      </c>
      <c r="C98" s="20" t="s">
        <v>7649</v>
      </c>
      <c r="D98" s="20" t="s">
        <v>3720</v>
      </c>
      <c r="E98" s="20" t="s">
        <v>788</v>
      </c>
      <c r="J98" s="18" t="s">
        <v>7437</v>
      </c>
      <c r="K98" s="20" t="s">
        <v>7438</v>
      </c>
      <c r="L98" s="12">
        <f t="shared" si="6"/>
        <v>37.25</v>
      </c>
      <c r="M98" s="12">
        <f t="shared" si="7"/>
        <v>37.25</v>
      </c>
      <c r="N98" s="29">
        <v>0</v>
      </c>
      <c r="O98" s="10">
        <v>0</v>
      </c>
      <c r="P98" s="32">
        <v>0</v>
      </c>
      <c r="Q98" s="22">
        <v>0</v>
      </c>
      <c r="R98" s="46" t="s">
        <v>59</v>
      </c>
      <c r="S98" s="30">
        <f t="shared" si="8"/>
        <v>11</v>
      </c>
      <c r="T98" s="3">
        <f t="shared" si="9"/>
        <v>18</v>
      </c>
      <c r="U98" s="3">
        <f t="shared" si="10"/>
        <v>18</v>
      </c>
      <c r="V98" s="3">
        <f t="shared" si="11"/>
        <v>0</v>
      </c>
      <c r="W98" s="29">
        <v>5</v>
      </c>
      <c r="X98" s="32">
        <v>0</v>
      </c>
      <c r="Y98" s="32">
        <v>7</v>
      </c>
      <c r="Z98" s="32">
        <v>11</v>
      </c>
      <c r="AA98" s="34">
        <v>0</v>
      </c>
      <c r="AB98" s="34">
        <v>0</v>
      </c>
      <c r="AC98" s="34">
        <v>0</v>
      </c>
      <c r="AD98" s="26">
        <v>2</v>
      </c>
    </row>
    <row r="99" spans="1:30" ht="12.75">
      <c r="A99" s="11">
        <v>225</v>
      </c>
      <c r="B99" s="20" t="s">
        <v>872</v>
      </c>
      <c r="D99" s="20" t="s">
        <v>3720</v>
      </c>
      <c r="E99" s="20" t="s">
        <v>788</v>
      </c>
      <c r="F99" s="59" t="s">
        <v>4733</v>
      </c>
      <c r="J99" s="18" t="s">
        <v>2666</v>
      </c>
      <c r="K99" s="20" t="s">
        <v>5085</v>
      </c>
      <c r="L99" s="12">
        <f t="shared" si="6"/>
        <v>29.75</v>
      </c>
      <c r="M99" s="12">
        <f t="shared" si="7"/>
        <v>59.50</v>
      </c>
      <c r="N99" s="29">
        <v>0</v>
      </c>
      <c r="O99" s="10">
        <v>0</v>
      </c>
      <c r="P99" s="32">
        <v>0</v>
      </c>
      <c r="Q99" s="22">
        <v>0</v>
      </c>
      <c r="R99" s="46" t="s">
        <v>59</v>
      </c>
      <c r="S99" s="30">
        <f t="shared" si="8"/>
        <v>8</v>
      </c>
      <c r="T99" s="3">
        <f t="shared" si="9"/>
        <v>14</v>
      </c>
      <c r="U99" s="3">
        <f t="shared" si="10"/>
        <v>14</v>
      </c>
      <c r="V99" s="3">
        <f t="shared" si="11"/>
        <v>0</v>
      </c>
      <c r="W99" s="29">
        <v>7</v>
      </c>
      <c r="X99" s="32">
        <v>0</v>
      </c>
      <c r="Y99" s="32">
        <v>6</v>
      </c>
      <c r="Z99" s="32">
        <v>8</v>
      </c>
      <c r="AA99" s="34">
        <v>0</v>
      </c>
      <c r="AB99" s="34">
        <v>0</v>
      </c>
      <c r="AC99" s="34">
        <v>0</v>
      </c>
      <c r="AD99" s="26">
        <v>1</v>
      </c>
    </row>
    <row r="100" spans="1:30" ht="12.75">
      <c r="A100" s="11">
        <v>625000</v>
      </c>
      <c r="B100" s="20" t="s">
        <v>868</v>
      </c>
      <c r="C100" s="20" t="s">
        <v>7658</v>
      </c>
      <c r="D100" s="20" t="s">
        <v>3720</v>
      </c>
      <c r="E100" s="20" t="s">
        <v>788</v>
      </c>
      <c r="J100" s="18" t="s">
        <v>3559</v>
      </c>
      <c r="K100" s="20" t="s">
        <v>4592</v>
      </c>
      <c r="L100" s="12">
        <f t="shared" si="6"/>
        <v>45.75</v>
      </c>
      <c r="M100" s="12">
        <f t="shared" si="7"/>
        <v>91.50</v>
      </c>
      <c r="N100" s="29">
        <v>0</v>
      </c>
      <c r="O100" s="10">
        <v>0</v>
      </c>
      <c r="P100" s="32">
        <v>0</v>
      </c>
      <c r="Q100" s="22">
        <v>0</v>
      </c>
      <c r="R100" s="46" t="s">
        <v>59</v>
      </c>
      <c r="S100" s="30">
        <f t="shared" si="8"/>
        <v>7</v>
      </c>
      <c r="T100" s="3">
        <f t="shared" si="9"/>
        <v>22</v>
      </c>
      <c r="U100" s="3">
        <f t="shared" si="10"/>
        <v>15</v>
      </c>
      <c r="V100" s="3">
        <f t="shared" si="11"/>
        <v>7</v>
      </c>
      <c r="W100" s="29">
        <v>7</v>
      </c>
      <c r="X100" s="32">
        <v>4</v>
      </c>
      <c r="Y100" s="32">
        <v>5</v>
      </c>
      <c r="Z100" s="32">
        <v>6</v>
      </c>
      <c r="AA100" s="34">
        <v>7</v>
      </c>
      <c r="AB100" s="34">
        <v>0</v>
      </c>
      <c r="AC100" s="34">
        <v>0</v>
      </c>
      <c r="AD100" s="26">
        <v>1</v>
      </c>
    </row>
    <row r="101" spans="1:30" ht="12.75">
      <c r="A101" s="11">
        <v>125</v>
      </c>
      <c r="B101" s="20" t="s">
        <v>870</v>
      </c>
      <c r="C101" s="20" t="s">
        <v>5797</v>
      </c>
      <c r="D101" s="20" t="s">
        <v>3720</v>
      </c>
      <c r="E101" s="20" t="s">
        <v>788</v>
      </c>
      <c r="J101" s="18" t="s">
        <v>4876</v>
      </c>
      <c r="K101" s="20" t="s">
        <v>5240</v>
      </c>
      <c r="L101" s="12">
        <f t="shared" si="6"/>
        <v>15.75</v>
      </c>
      <c r="M101" s="12">
        <f t="shared" si="7"/>
        <v>31.50</v>
      </c>
      <c r="N101" s="29">
        <v>0</v>
      </c>
      <c r="O101" s="10">
        <v>0</v>
      </c>
      <c r="P101" s="32">
        <v>0</v>
      </c>
      <c r="Q101" s="22">
        <v>0</v>
      </c>
      <c r="R101" s="46" t="s">
        <v>59</v>
      </c>
      <c r="S101" s="30">
        <f t="shared" si="8"/>
        <v>7</v>
      </c>
      <c r="T101" s="3">
        <f t="shared" si="9"/>
        <v>7</v>
      </c>
      <c r="U101" s="3">
        <f t="shared" si="10"/>
        <v>7</v>
      </c>
      <c r="V101" s="3">
        <f t="shared" si="11"/>
        <v>0</v>
      </c>
      <c r="W101" s="29">
        <v>7</v>
      </c>
      <c r="X101" s="32">
        <v>0</v>
      </c>
      <c r="Y101" s="32">
        <v>0</v>
      </c>
      <c r="Z101" s="32">
        <v>7</v>
      </c>
      <c r="AA101" s="34">
        <v>0</v>
      </c>
      <c r="AB101" s="34">
        <v>0</v>
      </c>
      <c r="AC101" s="34">
        <v>0</v>
      </c>
      <c r="AD101" s="26">
        <v>1</v>
      </c>
    </row>
    <row r="102" spans="1:30" ht="12.75">
      <c r="A102" s="11">
        <v>125</v>
      </c>
      <c r="B102" s="20" t="s">
        <v>870</v>
      </c>
      <c r="C102" s="20" t="s">
        <v>3856</v>
      </c>
      <c r="D102" s="20" t="s">
        <v>3720</v>
      </c>
      <c r="E102" s="20" t="s">
        <v>788</v>
      </c>
      <c r="J102" s="18" t="s">
        <v>2958</v>
      </c>
      <c r="K102" s="20" t="s">
        <v>4359</v>
      </c>
      <c r="L102" s="12">
        <f t="shared" si="6"/>
        <v>15.75</v>
      </c>
      <c r="M102" s="12">
        <f t="shared" si="7"/>
        <v>31.50</v>
      </c>
      <c r="N102" s="29">
        <v>0</v>
      </c>
      <c r="O102" s="10">
        <v>0</v>
      </c>
      <c r="P102" s="32">
        <v>0</v>
      </c>
      <c r="Q102" s="22">
        <v>0</v>
      </c>
      <c r="R102" s="46" t="s">
        <v>59</v>
      </c>
      <c r="S102" s="30">
        <f t="shared" si="8"/>
        <v>7</v>
      </c>
      <c r="T102" s="3">
        <f t="shared" si="9"/>
        <v>7</v>
      </c>
      <c r="U102" s="3">
        <f t="shared" si="10"/>
        <v>7</v>
      </c>
      <c r="V102" s="3">
        <f t="shared" si="11"/>
        <v>0</v>
      </c>
      <c r="W102" s="29">
        <v>7</v>
      </c>
      <c r="X102" s="32">
        <v>0</v>
      </c>
      <c r="Y102" s="32">
        <v>0</v>
      </c>
      <c r="Z102" s="32">
        <v>7</v>
      </c>
      <c r="AA102" s="34">
        <v>0</v>
      </c>
      <c r="AB102" s="34">
        <v>0</v>
      </c>
      <c r="AC102" s="34">
        <v>0</v>
      </c>
      <c r="AD102" s="26">
        <v>1</v>
      </c>
    </row>
    <row r="103" spans="1:30" ht="12.75">
      <c r="A103" s="11">
        <v>125</v>
      </c>
      <c r="B103" s="20" t="s">
        <v>870</v>
      </c>
      <c r="C103" s="20" t="s">
        <v>3856</v>
      </c>
      <c r="D103" s="20" t="s">
        <v>3720</v>
      </c>
      <c r="E103" s="20" t="s">
        <v>788</v>
      </c>
      <c r="J103" s="18" t="s">
        <v>5241</v>
      </c>
      <c r="K103" s="20" t="s">
        <v>5242</v>
      </c>
      <c r="L103" s="12">
        <f t="shared" si="6"/>
        <v>15.75</v>
      </c>
      <c r="M103" s="12">
        <f t="shared" si="7"/>
        <v>31.50</v>
      </c>
      <c r="N103" s="29">
        <v>0</v>
      </c>
      <c r="O103" s="10">
        <v>0</v>
      </c>
      <c r="P103" s="32">
        <v>0</v>
      </c>
      <c r="Q103" s="22">
        <v>0</v>
      </c>
      <c r="R103" s="46" t="s">
        <v>59</v>
      </c>
      <c r="S103" s="30">
        <f t="shared" si="8"/>
        <v>7</v>
      </c>
      <c r="T103" s="3">
        <f t="shared" si="9"/>
        <v>7</v>
      </c>
      <c r="U103" s="3">
        <f t="shared" si="10"/>
        <v>7</v>
      </c>
      <c r="V103" s="3">
        <f t="shared" si="11"/>
        <v>0</v>
      </c>
      <c r="W103" s="29">
        <v>7</v>
      </c>
      <c r="X103" s="32">
        <v>0</v>
      </c>
      <c r="Y103" s="32">
        <v>0</v>
      </c>
      <c r="Z103" s="32">
        <v>7</v>
      </c>
      <c r="AA103" s="34">
        <v>0</v>
      </c>
      <c r="AB103" s="34">
        <v>0</v>
      </c>
      <c r="AC103" s="34">
        <v>0</v>
      </c>
      <c r="AD103" s="26">
        <v>1</v>
      </c>
    </row>
    <row r="104" spans="1:30" ht="12.75">
      <c r="A104" s="11">
        <v>125</v>
      </c>
      <c r="B104" s="20" t="s">
        <v>870</v>
      </c>
      <c r="C104" s="20" t="s">
        <v>3856</v>
      </c>
      <c r="D104" s="20" t="s">
        <v>3720</v>
      </c>
      <c r="E104" s="20" t="s">
        <v>788</v>
      </c>
      <c r="J104" s="18" t="s">
        <v>4876</v>
      </c>
      <c r="K104" s="20" t="s">
        <v>4877</v>
      </c>
      <c r="L104" s="12">
        <f t="shared" si="6"/>
        <v>15.75</v>
      </c>
      <c r="M104" s="12">
        <f t="shared" si="7"/>
        <v>31.50</v>
      </c>
      <c r="N104" s="29">
        <v>0</v>
      </c>
      <c r="O104" s="10">
        <v>0</v>
      </c>
      <c r="P104" s="32">
        <v>0</v>
      </c>
      <c r="Q104" s="22">
        <v>0</v>
      </c>
      <c r="R104" s="46" t="s">
        <v>59</v>
      </c>
      <c r="S104" s="30">
        <f t="shared" si="8"/>
        <v>7</v>
      </c>
      <c r="T104" s="3">
        <f t="shared" si="9"/>
        <v>7</v>
      </c>
      <c r="U104" s="3">
        <f t="shared" si="10"/>
        <v>7</v>
      </c>
      <c r="V104" s="3">
        <f t="shared" si="11"/>
        <v>0</v>
      </c>
      <c r="W104" s="29">
        <v>7</v>
      </c>
      <c r="X104" s="32">
        <v>0</v>
      </c>
      <c r="Y104" s="32">
        <v>0</v>
      </c>
      <c r="Z104" s="32">
        <v>7</v>
      </c>
      <c r="AA104" s="34">
        <v>0</v>
      </c>
      <c r="AB104" s="34">
        <v>0</v>
      </c>
      <c r="AC104" s="34">
        <v>0</v>
      </c>
      <c r="AD104" s="26">
        <v>1</v>
      </c>
    </row>
    <row r="105" spans="1:30" ht="12.75">
      <c r="A105" s="11">
        <v>125</v>
      </c>
      <c r="B105" s="20" t="s">
        <v>870</v>
      </c>
      <c r="C105" s="20" t="s">
        <v>5797</v>
      </c>
      <c r="D105" s="20" t="s">
        <v>3720</v>
      </c>
      <c r="E105" s="20" t="s">
        <v>788</v>
      </c>
      <c r="J105" s="18" t="s">
        <v>7437</v>
      </c>
      <c r="K105" s="20" t="s">
        <v>5936</v>
      </c>
      <c r="L105" s="12">
        <f t="shared" si="6"/>
        <v>15.75</v>
      </c>
      <c r="M105" s="12">
        <f t="shared" si="7"/>
        <v>31.50</v>
      </c>
      <c r="N105" s="29">
        <v>0</v>
      </c>
      <c r="O105" s="10">
        <v>0</v>
      </c>
      <c r="P105" s="32">
        <v>0</v>
      </c>
      <c r="Q105" s="22">
        <v>0</v>
      </c>
      <c r="R105" s="46" t="s">
        <v>59</v>
      </c>
      <c r="S105" s="30">
        <f t="shared" si="8"/>
        <v>7</v>
      </c>
      <c r="T105" s="3">
        <f t="shared" si="9"/>
        <v>7</v>
      </c>
      <c r="U105" s="3">
        <f t="shared" si="10"/>
        <v>7</v>
      </c>
      <c r="V105" s="3">
        <f t="shared" si="11"/>
        <v>0</v>
      </c>
      <c r="W105" s="29">
        <v>7</v>
      </c>
      <c r="X105" s="32">
        <v>0</v>
      </c>
      <c r="Y105" s="32">
        <v>0</v>
      </c>
      <c r="Z105" s="32">
        <v>7</v>
      </c>
      <c r="AA105" s="34">
        <v>0</v>
      </c>
      <c r="AB105" s="34">
        <v>0</v>
      </c>
      <c r="AC105" s="34">
        <v>0</v>
      </c>
      <c r="AD105" s="26">
        <v>1</v>
      </c>
    </row>
    <row r="106" spans="1:30" ht="12.75">
      <c r="A106" s="11">
        <v>125</v>
      </c>
      <c r="B106" s="20" t="s">
        <v>870</v>
      </c>
      <c r="C106" s="20" t="s">
        <v>5797</v>
      </c>
      <c r="D106" s="20" t="s">
        <v>3720</v>
      </c>
      <c r="E106" s="20" t="s">
        <v>788</v>
      </c>
      <c r="J106" s="18" t="s">
        <v>7437</v>
      </c>
      <c r="K106" s="20" t="s">
        <v>5937</v>
      </c>
      <c r="L106" s="12">
        <f t="shared" si="6"/>
        <v>15.75</v>
      </c>
      <c r="M106" s="12">
        <f t="shared" si="7"/>
        <v>31.50</v>
      </c>
      <c r="N106" s="29">
        <v>0</v>
      </c>
      <c r="O106" s="10">
        <v>0</v>
      </c>
      <c r="P106" s="32">
        <v>0</v>
      </c>
      <c r="Q106" s="22">
        <v>0</v>
      </c>
      <c r="R106" s="46" t="s">
        <v>59</v>
      </c>
      <c r="S106" s="30">
        <f t="shared" si="8"/>
        <v>7</v>
      </c>
      <c r="T106" s="3">
        <f t="shared" si="9"/>
        <v>7</v>
      </c>
      <c r="U106" s="3">
        <f t="shared" si="10"/>
        <v>7</v>
      </c>
      <c r="V106" s="3">
        <f t="shared" si="11"/>
        <v>0</v>
      </c>
      <c r="W106" s="29">
        <v>7</v>
      </c>
      <c r="X106" s="32">
        <v>0</v>
      </c>
      <c r="Y106" s="32">
        <v>0</v>
      </c>
      <c r="Z106" s="32">
        <v>7</v>
      </c>
      <c r="AA106" s="34">
        <v>0</v>
      </c>
      <c r="AB106" s="34">
        <v>0</v>
      </c>
      <c r="AC106" s="34">
        <v>0</v>
      </c>
      <c r="AD106" s="26">
        <v>1</v>
      </c>
    </row>
    <row r="107" spans="1:30" ht="12.75">
      <c r="A107" s="11">
        <v>125</v>
      </c>
      <c r="B107" s="20" t="s">
        <v>870</v>
      </c>
      <c r="C107" s="20" t="s">
        <v>5797</v>
      </c>
      <c r="D107" s="20" t="s">
        <v>3720</v>
      </c>
      <c r="E107" s="20" t="s">
        <v>788</v>
      </c>
      <c r="J107" s="18" t="s">
        <v>7437</v>
      </c>
      <c r="K107" s="20" t="s">
        <v>5938</v>
      </c>
      <c r="L107" s="12">
        <f t="shared" si="6"/>
        <v>15.75</v>
      </c>
      <c r="M107" s="12">
        <f t="shared" si="7"/>
        <v>31.50</v>
      </c>
      <c r="N107" s="29">
        <v>0</v>
      </c>
      <c r="O107" s="10">
        <v>0</v>
      </c>
      <c r="P107" s="32">
        <v>0</v>
      </c>
      <c r="Q107" s="22">
        <v>0</v>
      </c>
      <c r="R107" s="46" t="s">
        <v>59</v>
      </c>
      <c r="S107" s="30">
        <f t="shared" si="8"/>
        <v>7</v>
      </c>
      <c r="T107" s="3">
        <f t="shared" si="9"/>
        <v>7</v>
      </c>
      <c r="U107" s="3">
        <f t="shared" si="10"/>
        <v>7</v>
      </c>
      <c r="V107" s="3">
        <f t="shared" si="11"/>
        <v>0</v>
      </c>
      <c r="W107" s="29">
        <v>7</v>
      </c>
      <c r="X107" s="32">
        <v>0</v>
      </c>
      <c r="Y107" s="32">
        <v>0</v>
      </c>
      <c r="Z107" s="32">
        <v>7</v>
      </c>
      <c r="AA107" s="34">
        <v>0</v>
      </c>
      <c r="AB107" s="34">
        <v>0</v>
      </c>
      <c r="AC107" s="34">
        <v>0</v>
      </c>
      <c r="AD107" s="26">
        <v>1</v>
      </c>
    </row>
    <row r="108" spans="1:30" ht="12.75">
      <c r="A108" s="11">
        <v>125</v>
      </c>
      <c r="B108" s="20" t="s">
        <v>870</v>
      </c>
      <c r="C108" s="20" t="s">
        <v>5817</v>
      </c>
      <c r="D108" s="20" t="s">
        <v>3720</v>
      </c>
      <c r="E108" s="20" t="s">
        <v>788</v>
      </c>
      <c r="J108" s="18" t="s">
        <v>5107</v>
      </c>
      <c r="K108" s="20" t="s">
        <v>8422</v>
      </c>
      <c r="L108" s="12">
        <f t="shared" si="6"/>
        <v>19.75</v>
      </c>
      <c r="M108" s="12">
        <f t="shared" si="7"/>
        <v>39.50</v>
      </c>
      <c r="N108" s="29">
        <v>0</v>
      </c>
      <c r="O108" s="10">
        <v>0</v>
      </c>
      <c r="P108" s="32">
        <v>0</v>
      </c>
      <c r="Q108" s="22">
        <v>0</v>
      </c>
      <c r="R108" s="46" t="s">
        <v>59</v>
      </c>
      <c r="S108" s="30">
        <f t="shared" si="8"/>
        <v>6</v>
      </c>
      <c r="T108" s="3">
        <f t="shared" si="9"/>
        <v>9</v>
      </c>
      <c r="U108" s="3">
        <f t="shared" si="10"/>
        <v>9</v>
      </c>
      <c r="V108" s="3">
        <f t="shared" si="11"/>
        <v>0</v>
      </c>
      <c r="W108" s="29">
        <v>7</v>
      </c>
      <c r="X108" s="32">
        <v>3</v>
      </c>
      <c r="Y108" s="32">
        <v>0</v>
      </c>
      <c r="Z108" s="32">
        <v>6</v>
      </c>
      <c r="AA108" s="34">
        <v>0</v>
      </c>
      <c r="AB108" s="34">
        <v>0</v>
      </c>
      <c r="AC108" s="34">
        <v>0</v>
      </c>
      <c r="AD108" s="26">
        <v>1</v>
      </c>
    </row>
    <row r="109" spans="1:30" ht="12.75">
      <c r="A109" s="11">
        <v>31</v>
      </c>
      <c r="B109" s="20" t="s">
        <v>871</v>
      </c>
      <c r="C109" s="20" t="s">
        <v>4508</v>
      </c>
      <c r="D109" s="20" t="s">
        <v>3720</v>
      </c>
      <c r="E109" s="20" t="s">
        <v>788</v>
      </c>
      <c r="J109" s="18" t="s">
        <v>2958</v>
      </c>
      <c r="K109" s="20" t="s">
        <v>790</v>
      </c>
      <c r="L109" s="12">
        <f t="shared" si="6"/>
        <v>19.75</v>
      </c>
      <c r="M109" s="12">
        <f t="shared" si="7"/>
        <v>39.50</v>
      </c>
      <c r="N109" s="29">
        <v>0</v>
      </c>
      <c r="O109" s="10">
        <v>0</v>
      </c>
      <c r="P109" s="32">
        <v>0</v>
      </c>
      <c r="Q109" s="22">
        <v>0</v>
      </c>
      <c r="R109" s="46" t="s">
        <v>59</v>
      </c>
      <c r="S109" s="30">
        <f t="shared" si="8"/>
        <v>6</v>
      </c>
      <c r="T109" s="3">
        <f t="shared" si="9"/>
        <v>9</v>
      </c>
      <c r="U109" s="3">
        <f t="shared" si="10"/>
        <v>9</v>
      </c>
      <c r="V109" s="3">
        <f t="shared" si="11"/>
        <v>0</v>
      </c>
      <c r="W109" s="29">
        <v>7</v>
      </c>
      <c r="X109" s="32">
        <v>3</v>
      </c>
      <c r="Y109" s="32">
        <v>0</v>
      </c>
      <c r="Z109" s="32">
        <v>6</v>
      </c>
      <c r="AA109" s="34">
        <v>0</v>
      </c>
      <c r="AB109" s="34">
        <v>0</v>
      </c>
      <c r="AC109" s="34">
        <v>0</v>
      </c>
      <c r="AD109" s="26">
        <v>1</v>
      </c>
    </row>
    <row r="110" spans="1:30" ht="12.75">
      <c r="A110" s="11">
        <v>12500</v>
      </c>
      <c r="B110" s="20" t="s">
        <v>870</v>
      </c>
      <c r="C110" s="20" t="s">
        <v>4852</v>
      </c>
      <c r="D110" s="20" t="s">
        <v>3720</v>
      </c>
      <c r="E110" s="20" t="s">
        <v>788</v>
      </c>
      <c r="J110" s="18" t="s">
        <v>2722</v>
      </c>
      <c r="K110" s="20" t="s">
        <v>2724</v>
      </c>
      <c r="L110" s="12">
        <f t="shared" si="6"/>
        <v>19.75</v>
      </c>
      <c r="M110" s="12">
        <f t="shared" si="7"/>
        <v>19.75</v>
      </c>
      <c r="N110" s="29">
        <v>0</v>
      </c>
      <c r="O110" s="10">
        <v>0</v>
      </c>
      <c r="P110" s="32">
        <v>0</v>
      </c>
      <c r="Q110" s="22">
        <v>0</v>
      </c>
      <c r="R110" s="46" t="s">
        <v>59</v>
      </c>
      <c r="S110" s="30">
        <f t="shared" si="8"/>
        <v>6</v>
      </c>
      <c r="T110" s="3">
        <f t="shared" si="9"/>
        <v>9</v>
      </c>
      <c r="U110" s="3">
        <f t="shared" si="10"/>
        <v>9</v>
      </c>
      <c r="V110" s="3">
        <f t="shared" si="11"/>
        <v>0</v>
      </c>
      <c r="W110" s="29">
        <v>7</v>
      </c>
      <c r="X110" s="32">
        <v>3</v>
      </c>
      <c r="Y110" s="32">
        <v>0</v>
      </c>
      <c r="Z110" s="32">
        <v>6</v>
      </c>
      <c r="AA110" s="34">
        <v>0</v>
      </c>
      <c r="AB110" s="34">
        <v>0</v>
      </c>
      <c r="AC110" s="34">
        <v>0</v>
      </c>
      <c r="AD110" s="26">
        <v>2</v>
      </c>
    </row>
    <row r="111" spans="1:30" ht="12.75">
      <c r="A111" s="11">
        <v>12500</v>
      </c>
      <c r="B111" s="20" t="s">
        <v>870</v>
      </c>
      <c r="C111" s="20" t="s">
        <v>4852</v>
      </c>
      <c r="D111" s="20" t="s">
        <v>3720</v>
      </c>
      <c r="E111" s="20" t="s">
        <v>788</v>
      </c>
      <c r="J111" s="18" t="s">
        <v>2722</v>
      </c>
      <c r="K111" s="20" t="s">
        <v>5263</v>
      </c>
      <c r="L111" s="12">
        <f t="shared" si="6"/>
        <v>19.75</v>
      </c>
      <c r="M111" s="12">
        <f t="shared" si="7"/>
        <v>19.75</v>
      </c>
      <c r="N111" s="29">
        <v>0</v>
      </c>
      <c r="O111" s="10">
        <v>0</v>
      </c>
      <c r="P111" s="32">
        <v>0</v>
      </c>
      <c r="Q111" s="22">
        <v>0</v>
      </c>
      <c r="R111" s="46" t="s">
        <v>59</v>
      </c>
      <c r="S111" s="30">
        <f t="shared" si="8"/>
        <v>6</v>
      </c>
      <c r="T111" s="3">
        <f t="shared" si="9"/>
        <v>9</v>
      </c>
      <c r="U111" s="3">
        <f t="shared" si="10"/>
        <v>9</v>
      </c>
      <c r="V111" s="3">
        <f t="shared" si="11"/>
        <v>0</v>
      </c>
      <c r="W111" s="29">
        <v>7</v>
      </c>
      <c r="X111" s="32">
        <v>3</v>
      </c>
      <c r="Y111" s="32">
        <v>0</v>
      </c>
      <c r="Z111" s="32">
        <v>6</v>
      </c>
      <c r="AA111" s="34">
        <v>0</v>
      </c>
      <c r="AB111" s="34">
        <v>0</v>
      </c>
      <c r="AC111" s="34">
        <v>0</v>
      </c>
      <c r="AD111" s="26">
        <v>2</v>
      </c>
    </row>
    <row r="112" spans="1:30" ht="12.75">
      <c r="A112" s="11">
        <v>12500</v>
      </c>
      <c r="B112" s="20" t="s">
        <v>870</v>
      </c>
      <c r="C112" s="20" t="s">
        <v>4852</v>
      </c>
      <c r="D112" s="20" t="s">
        <v>3720</v>
      </c>
      <c r="E112" s="20" t="s">
        <v>788</v>
      </c>
      <c r="J112" s="18" t="s">
        <v>2722</v>
      </c>
      <c r="K112" s="20" t="s">
        <v>2723</v>
      </c>
      <c r="L112" s="12">
        <f t="shared" si="6"/>
        <v>19.75</v>
      </c>
      <c r="M112" s="12">
        <f t="shared" si="7"/>
        <v>19.75</v>
      </c>
      <c r="N112" s="29">
        <v>0</v>
      </c>
      <c r="O112" s="10">
        <v>0</v>
      </c>
      <c r="P112" s="32">
        <v>0</v>
      </c>
      <c r="Q112" s="22">
        <v>0</v>
      </c>
      <c r="R112" s="46" t="s">
        <v>59</v>
      </c>
      <c r="S112" s="30">
        <f t="shared" si="8"/>
        <v>6</v>
      </c>
      <c r="T112" s="3">
        <f t="shared" si="9"/>
        <v>9</v>
      </c>
      <c r="U112" s="3">
        <f t="shared" si="10"/>
        <v>9</v>
      </c>
      <c r="V112" s="3">
        <f t="shared" si="11"/>
        <v>0</v>
      </c>
      <c r="W112" s="29">
        <v>7</v>
      </c>
      <c r="X112" s="32">
        <v>3</v>
      </c>
      <c r="Y112" s="32">
        <v>0</v>
      </c>
      <c r="Z112" s="32">
        <v>6</v>
      </c>
      <c r="AA112" s="34">
        <v>0</v>
      </c>
      <c r="AB112" s="34">
        <v>0</v>
      </c>
      <c r="AC112" s="34">
        <v>0</v>
      </c>
      <c r="AD112" s="26">
        <v>2</v>
      </c>
    </row>
    <row r="113" spans="1:30" ht="12.75">
      <c r="A113" s="11">
        <v>50000</v>
      </c>
      <c r="B113" s="20" t="s">
        <v>870</v>
      </c>
      <c r="C113" s="20" t="s">
        <v>4852</v>
      </c>
      <c r="D113" s="20" t="s">
        <v>3720</v>
      </c>
      <c r="E113" s="20" t="s">
        <v>788</v>
      </c>
      <c r="J113" s="18" t="s">
        <v>2722</v>
      </c>
      <c r="K113" s="20" t="s">
        <v>2727</v>
      </c>
      <c r="L113" s="12">
        <f t="shared" si="6"/>
        <v>19.75</v>
      </c>
      <c r="M113" s="12">
        <f t="shared" si="7"/>
        <v>19.75</v>
      </c>
      <c r="N113" s="29">
        <v>0</v>
      </c>
      <c r="O113" s="10">
        <v>0</v>
      </c>
      <c r="P113" s="32">
        <v>0</v>
      </c>
      <c r="Q113" s="22">
        <v>0</v>
      </c>
      <c r="R113" s="46" t="s">
        <v>59</v>
      </c>
      <c r="S113" s="30">
        <f t="shared" si="8"/>
        <v>6</v>
      </c>
      <c r="T113" s="3">
        <f t="shared" si="9"/>
        <v>9</v>
      </c>
      <c r="U113" s="3">
        <f t="shared" si="10"/>
        <v>9</v>
      </c>
      <c r="V113" s="3">
        <f t="shared" si="11"/>
        <v>0</v>
      </c>
      <c r="W113" s="29">
        <v>7</v>
      </c>
      <c r="X113" s="32">
        <v>3</v>
      </c>
      <c r="Y113" s="32">
        <v>0</v>
      </c>
      <c r="Z113" s="32">
        <v>6</v>
      </c>
      <c r="AA113" s="34">
        <v>0</v>
      </c>
      <c r="AB113" s="34">
        <v>0</v>
      </c>
      <c r="AC113" s="34">
        <v>0</v>
      </c>
      <c r="AD113" s="26">
        <v>2</v>
      </c>
    </row>
    <row r="114" spans="1:30" ht="12.75">
      <c r="A114" s="11">
        <v>12500</v>
      </c>
      <c r="B114" s="20" t="s">
        <v>870</v>
      </c>
      <c r="C114" s="20" t="s">
        <v>4852</v>
      </c>
      <c r="D114" s="20" t="s">
        <v>3720</v>
      </c>
      <c r="E114" s="20" t="s">
        <v>788</v>
      </c>
      <c r="J114" s="18" t="s">
        <v>2722</v>
      </c>
      <c r="K114" s="20" t="s">
        <v>5264</v>
      </c>
      <c r="L114" s="12">
        <f t="shared" si="6"/>
        <v>19.75</v>
      </c>
      <c r="M114" s="12">
        <f t="shared" si="7"/>
        <v>19.75</v>
      </c>
      <c r="N114" s="29">
        <v>0</v>
      </c>
      <c r="O114" s="10">
        <v>0</v>
      </c>
      <c r="P114" s="32">
        <v>0</v>
      </c>
      <c r="Q114" s="22">
        <v>0</v>
      </c>
      <c r="R114" s="46" t="s">
        <v>59</v>
      </c>
      <c r="S114" s="30">
        <f t="shared" si="8"/>
        <v>6</v>
      </c>
      <c r="T114" s="3">
        <f t="shared" si="9"/>
        <v>9</v>
      </c>
      <c r="U114" s="3">
        <f t="shared" si="10"/>
        <v>9</v>
      </c>
      <c r="V114" s="3">
        <f t="shared" si="11"/>
        <v>0</v>
      </c>
      <c r="W114" s="29">
        <v>7</v>
      </c>
      <c r="X114" s="32">
        <v>3</v>
      </c>
      <c r="Y114" s="32">
        <v>0</v>
      </c>
      <c r="Z114" s="32">
        <v>6</v>
      </c>
      <c r="AA114" s="34">
        <v>0</v>
      </c>
      <c r="AB114" s="34">
        <v>0</v>
      </c>
      <c r="AC114" s="34">
        <v>0</v>
      </c>
      <c r="AD114" s="26">
        <v>2</v>
      </c>
    </row>
    <row r="115" spans="1:30" ht="12.75">
      <c r="A115" s="11">
        <v>12500</v>
      </c>
      <c r="B115" s="20" t="s">
        <v>870</v>
      </c>
      <c r="C115" s="20" t="s">
        <v>4852</v>
      </c>
      <c r="D115" s="20" t="s">
        <v>3720</v>
      </c>
      <c r="E115" s="20" t="s">
        <v>788</v>
      </c>
      <c r="J115" s="18" t="s">
        <v>2722</v>
      </c>
      <c r="K115" s="20" t="s">
        <v>5265</v>
      </c>
      <c r="L115" s="12">
        <f t="shared" si="6"/>
        <v>19.75</v>
      </c>
      <c r="M115" s="12">
        <f t="shared" si="7"/>
        <v>19.75</v>
      </c>
      <c r="N115" s="29">
        <v>0</v>
      </c>
      <c r="O115" s="10">
        <v>0</v>
      </c>
      <c r="P115" s="32">
        <v>0</v>
      </c>
      <c r="Q115" s="22">
        <v>0</v>
      </c>
      <c r="R115" s="46" t="s">
        <v>59</v>
      </c>
      <c r="S115" s="30">
        <f t="shared" si="8"/>
        <v>6</v>
      </c>
      <c r="T115" s="3">
        <f t="shared" si="9"/>
        <v>9</v>
      </c>
      <c r="U115" s="3">
        <f t="shared" si="10"/>
        <v>9</v>
      </c>
      <c r="V115" s="3">
        <f t="shared" si="11"/>
        <v>0</v>
      </c>
      <c r="W115" s="29">
        <v>7</v>
      </c>
      <c r="X115" s="32">
        <v>3</v>
      </c>
      <c r="Y115" s="32">
        <v>0</v>
      </c>
      <c r="Z115" s="32">
        <v>6</v>
      </c>
      <c r="AA115" s="34">
        <v>0</v>
      </c>
      <c r="AB115" s="34">
        <v>0</v>
      </c>
      <c r="AC115" s="34">
        <v>0</v>
      </c>
      <c r="AD115" s="26">
        <v>2</v>
      </c>
    </row>
    <row r="116" spans="1:30" ht="12.75">
      <c r="A116" s="11">
        <v>12500</v>
      </c>
      <c r="B116" s="20" t="s">
        <v>870</v>
      </c>
      <c r="C116" s="20" t="s">
        <v>4852</v>
      </c>
      <c r="D116" s="20" t="s">
        <v>3720</v>
      </c>
      <c r="E116" s="20" t="s">
        <v>788</v>
      </c>
      <c r="J116" s="18" t="s">
        <v>2722</v>
      </c>
      <c r="K116" s="20" t="s">
        <v>5266</v>
      </c>
      <c r="L116" s="12">
        <f t="shared" si="6"/>
        <v>19.75</v>
      </c>
      <c r="M116" s="12">
        <f t="shared" si="7"/>
        <v>19.75</v>
      </c>
      <c r="N116" s="29">
        <v>0</v>
      </c>
      <c r="O116" s="10">
        <v>0</v>
      </c>
      <c r="P116" s="32">
        <v>0</v>
      </c>
      <c r="Q116" s="22">
        <v>0</v>
      </c>
      <c r="R116" s="46" t="s">
        <v>59</v>
      </c>
      <c r="S116" s="30">
        <f t="shared" si="8"/>
        <v>6</v>
      </c>
      <c r="T116" s="3">
        <f t="shared" si="9"/>
        <v>9</v>
      </c>
      <c r="U116" s="3">
        <f t="shared" si="10"/>
        <v>9</v>
      </c>
      <c r="V116" s="3">
        <f t="shared" si="11"/>
        <v>0</v>
      </c>
      <c r="W116" s="29">
        <v>7</v>
      </c>
      <c r="X116" s="32">
        <v>3</v>
      </c>
      <c r="Y116" s="32">
        <v>0</v>
      </c>
      <c r="Z116" s="32">
        <v>6</v>
      </c>
      <c r="AA116" s="34">
        <v>0</v>
      </c>
      <c r="AB116" s="34">
        <v>0</v>
      </c>
      <c r="AC116" s="34">
        <v>0</v>
      </c>
      <c r="AD116" s="26">
        <v>2</v>
      </c>
    </row>
    <row r="117" spans="1:30" ht="12.75">
      <c r="A117" s="11">
        <v>12500</v>
      </c>
      <c r="B117" s="20" t="s">
        <v>870</v>
      </c>
      <c r="C117" s="20" t="s">
        <v>4852</v>
      </c>
      <c r="D117" s="20" t="s">
        <v>3720</v>
      </c>
      <c r="E117" s="20" t="s">
        <v>788</v>
      </c>
      <c r="J117" s="18" t="s">
        <v>2722</v>
      </c>
      <c r="K117" s="20" t="s">
        <v>5267</v>
      </c>
      <c r="L117" s="12">
        <f t="shared" si="6"/>
        <v>19.75</v>
      </c>
      <c r="M117" s="12">
        <f t="shared" si="7"/>
        <v>19.75</v>
      </c>
      <c r="N117" s="29">
        <v>0</v>
      </c>
      <c r="O117" s="10">
        <v>0</v>
      </c>
      <c r="P117" s="32">
        <v>0</v>
      </c>
      <c r="Q117" s="22">
        <v>0</v>
      </c>
      <c r="R117" s="46" t="s">
        <v>59</v>
      </c>
      <c r="S117" s="30">
        <f t="shared" si="8"/>
        <v>6</v>
      </c>
      <c r="T117" s="3">
        <f t="shared" si="9"/>
        <v>9</v>
      </c>
      <c r="U117" s="3">
        <f t="shared" si="10"/>
        <v>9</v>
      </c>
      <c r="V117" s="3">
        <f t="shared" si="11"/>
        <v>0</v>
      </c>
      <c r="W117" s="29">
        <v>7</v>
      </c>
      <c r="X117" s="32">
        <v>3</v>
      </c>
      <c r="Y117" s="32">
        <v>0</v>
      </c>
      <c r="Z117" s="32">
        <v>6</v>
      </c>
      <c r="AA117" s="34">
        <v>0</v>
      </c>
      <c r="AB117" s="34">
        <v>0</v>
      </c>
      <c r="AC117" s="34">
        <v>0</v>
      </c>
      <c r="AD117" s="26">
        <v>2</v>
      </c>
    </row>
    <row r="118" spans="1:30" ht="12.75">
      <c r="A118" s="11">
        <v>12500</v>
      </c>
      <c r="B118" s="20" t="s">
        <v>870</v>
      </c>
      <c r="C118" s="20" t="s">
        <v>4852</v>
      </c>
      <c r="D118" s="20" t="s">
        <v>3720</v>
      </c>
      <c r="E118" s="20" t="s">
        <v>788</v>
      </c>
      <c r="J118" s="18" t="s">
        <v>2722</v>
      </c>
      <c r="K118" s="20" t="s">
        <v>5268</v>
      </c>
      <c r="L118" s="12">
        <f t="shared" si="6"/>
        <v>19.75</v>
      </c>
      <c r="M118" s="12">
        <f t="shared" si="7"/>
        <v>19.75</v>
      </c>
      <c r="N118" s="29">
        <v>0</v>
      </c>
      <c r="O118" s="10">
        <v>0</v>
      </c>
      <c r="P118" s="32">
        <v>0</v>
      </c>
      <c r="Q118" s="22">
        <v>0</v>
      </c>
      <c r="R118" s="46" t="s">
        <v>59</v>
      </c>
      <c r="S118" s="30">
        <f t="shared" si="8"/>
        <v>6</v>
      </c>
      <c r="T118" s="3">
        <f t="shared" si="9"/>
        <v>9</v>
      </c>
      <c r="U118" s="3">
        <f t="shared" si="10"/>
        <v>9</v>
      </c>
      <c r="V118" s="3">
        <f t="shared" si="11"/>
        <v>0</v>
      </c>
      <c r="W118" s="29">
        <v>7</v>
      </c>
      <c r="X118" s="32">
        <v>3</v>
      </c>
      <c r="Y118" s="32">
        <v>0</v>
      </c>
      <c r="Z118" s="32">
        <v>6</v>
      </c>
      <c r="AA118" s="34">
        <v>0</v>
      </c>
      <c r="AB118" s="34">
        <v>0</v>
      </c>
      <c r="AC118" s="34">
        <v>0</v>
      </c>
      <c r="AD118" s="26">
        <v>2</v>
      </c>
    </row>
    <row r="119" spans="1:30" ht="12.75">
      <c r="A119" s="11">
        <v>12500</v>
      </c>
      <c r="B119" s="20" t="s">
        <v>870</v>
      </c>
      <c r="C119" s="20" t="s">
        <v>4852</v>
      </c>
      <c r="D119" s="20" t="s">
        <v>3720</v>
      </c>
      <c r="E119" s="20" t="s">
        <v>788</v>
      </c>
      <c r="J119" s="18" t="s">
        <v>2722</v>
      </c>
      <c r="K119" s="20" t="s">
        <v>5269</v>
      </c>
      <c r="L119" s="12">
        <f t="shared" si="6"/>
        <v>19.75</v>
      </c>
      <c r="M119" s="12">
        <f t="shared" si="7"/>
        <v>19.75</v>
      </c>
      <c r="N119" s="29">
        <v>0</v>
      </c>
      <c r="O119" s="10">
        <v>0</v>
      </c>
      <c r="P119" s="32">
        <v>0</v>
      </c>
      <c r="Q119" s="22">
        <v>0</v>
      </c>
      <c r="R119" s="46" t="s">
        <v>59</v>
      </c>
      <c r="S119" s="30">
        <f t="shared" si="8"/>
        <v>6</v>
      </c>
      <c r="T119" s="3">
        <f t="shared" si="9"/>
        <v>9</v>
      </c>
      <c r="U119" s="3">
        <f t="shared" si="10"/>
        <v>9</v>
      </c>
      <c r="V119" s="3">
        <f t="shared" si="11"/>
        <v>0</v>
      </c>
      <c r="W119" s="29">
        <v>7</v>
      </c>
      <c r="X119" s="32">
        <v>3</v>
      </c>
      <c r="Y119" s="32">
        <v>0</v>
      </c>
      <c r="Z119" s="32">
        <v>6</v>
      </c>
      <c r="AA119" s="34">
        <v>0</v>
      </c>
      <c r="AB119" s="34">
        <v>0</v>
      </c>
      <c r="AC119" s="34">
        <v>0</v>
      </c>
      <c r="AD119" s="26">
        <v>2</v>
      </c>
    </row>
    <row r="120" spans="1:30" ht="12.75">
      <c r="A120" s="11">
        <v>12500</v>
      </c>
      <c r="B120" s="20" t="s">
        <v>870</v>
      </c>
      <c r="C120" s="20" t="s">
        <v>4852</v>
      </c>
      <c r="D120" s="20" t="s">
        <v>3720</v>
      </c>
      <c r="E120" s="20" t="s">
        <v>788</v>
      </c>
      <c r="J120" s="18" t="s">
        <v>2722</v>
      </c>
      <c r="K120" s="20" t="s">
        <v>5270</v>
      </c>
      <c r="L120" s="12">
        <f t="shared" si="6"/>
        <v>19.75</v>
      </c>
      <c r="M120" s="12">
        <f t="shared" si="7"/>
        <v>19.75</v>
      </c>
      <c r="N120" s="29">
        <v>0</v>
      </c>
      <c r="O120" s="10">
        <v>0</v>
      </c>
      <c r="P120" s="32">
        <v>0</v>
      </c>
      <c r="Q120" s="22">
        <v>0</v>
      </c>
      <c r="R120" s="46" t="s">
        <v>59</v>
      </c>
      <c r="S120" s="30">
        <f t="shared" si="8"/>
        <v>6</v>
      </c>
      <c r="T120" s="3">
        <f t="shared" si="9"/>
        <v>9</v>
      </c>
      <c r="U120" s="3">
        <f t="shared" si="10"/>
        <v>9</v>
      </c>
      <c r="V120" s="3">
        <f t="shared" si="11"/>
        <v>0</v>
      </c>
      <c r="W120" s="29">
        <v>7</v>
      </c>
      <c r="X120" s="32">
        <v>3</v>
      </c>
      <c r="Y120" s="32">
        <v>0</v>
      </c>
      <c r="Z120" s="32">
        <v>6</v>
      </c>
      <c r="AA120" s="34">
        <v>0</v>
      </c>
      <c r="AB120" s="34">
        <v>0</v>
      </c>
      <c r="AC120" s="34">
        <v>0</v>
      </c>
      <c r="AD120" s="26">
        <v>2</v>
      </c>
    </row>
    <row r="121" spans="1:30" ht="12.75">
      <c r="A121" s="11">
        <v>125</v>
      </c>
      <c r="B121" s="20" t="s">
        <v>870</v>
      </c>
      <c r="C121" s="20" t="s">
        <v>5817</v>
      </c>
      <c r="D121" s="20" t="s">
        <v>3720</v>
      </c>
      <c r="E121" s="20" t="s">
        <v>788</v>
      </c>
      <c r="J121" s="18" t="s">
        <v>7437</v>
      </c>
      <c r="K121" s="20" t="s">
        <v>5949</v>
      </c>
      <c r="L121" s="12">
        <f t="shared" si="6"/>
        <v>11.75</v>
      </c>
      <c r="M121" s="12">
        <f t="shared" si="7"/>
        <v>23.50</v>
      </c>
      <c r="N121" s="29">
        <v>0</v>
      </c>
      <c r="O121" s="10">
        <v>0</v>
      </c>
      <c r="P121" s="32">
        <v>0</v>
      </c>
      <c r="Q121" s="22">
        <v>0</v>
      </c>
      <c r="R121" s="46" t="s">
        <v>59</v>
      </c>
      <c r="S121" s="30">
        <f t="shared" si="8"/>
        <v>5</v>
      </c>
      <c r="T121" s="3">
        <f t="shared" si="9"/>
        <v>5</v>
      </c>
      <c r="U121" s="3">
        <f t="shared" si="10"/>
        <v>5</v>
      </c>
      <c r="V121" s="3">
        <f t="shared" si="11"/>
        <v>0</v>
      </c>
      <c r="W121" s="29">
        <v>7</v>
      </c>
      <c r="X121" s="32">
        <v>0</v>
      </c>
      <c r="Y121" s="32">
        <v>0</v>
      </c>
      <c r="Z121" s="32">
        <v>5</v>
      </c>
      <c r="AA121" s="34">
        <v>0</v>
      </c>
      <c r="AB121" s="34">
        <v>0</v>
      </c>
      <c r="AC121" s="34">
        <v>0</v>
      </c>
      <c r="AD121" s="26">
        <v>1</v>
      </c>
    </row>
    <row r="122" spans="1:30" ht="12.75">
      <c r="A122" s="11">
        <v>50</v>
      </c>
      <c r="B122" s="20" t="s">
        <v>871</v>
      </c>
      <c r="C122" s="20" t="s">
        <v>4508</v>
      </c>
      <c r="D122" s="20" t="s">
        <v>3720</v>
      </c>
      <c r="E122" s="20" t="s">
        <v>788</v>
      </c>
      <c r="J122" s="18" t="s">
        <v>2958</v>
      </c>
      <c r="K122" s="20" t="s">
        <v>4524</v>
      </c>
      <c r="L122" s="12">
        <f t="shared" si="6"/>
        <v>11.75</v>
      </c>
      <c r="M122" s="12">
        <f t="shared" si="7"/>
        <v>23.50</v>
      </c>
      <c r="N122" s="29">
        <v>0</v>
      </c>
      <c r="O122" s="10">
        <v>0</v>
      </c>
      <c r="P122" s="32">
        <v>0</v>
      </c>
      <c r="Q122" s="22">
        <v>0</v>
      </c>
      <c r="R122" s="46" t="s">
        <v>59</v>
      </c>
      <c r="S122" s="30">
        <f t="shared" si="8"/>
        <v>5</v>
      </c>
      <c r="T122" s="3">
        <f t="shared" si="9"/>
        <v>5</v>
      </c>
      <c r="U122" s="3">
        <f t="shared" si="10"/>
        <v>5</v>
      </c>
      <c r="V122" s="3">
        <f t="shared" si="11"/>
        <v>0</v>
      </c>
      <c r="W122" s="29">
        <v>7</v>
      </c>
      <c r="X122" s="32">
        <v>0</v>
      </c>
      <c r="Y122" s="32">
        <v>0</v>
      </c>
      <c r="Z122" s="32">
        <v>5</v>
      </c>
      <c r="AA122" s="34">
        <v>0</v>
      </c>
      <c r="AB122" s="34">
        <v>0</v>
      </c>
      <c r="AC122" s="34">
        <v>0</v>
      </c>
      <c r="AD122" s="26">
        <v>1</v>
      </c>
    </row>
    <row r="123" spans="1:30" ht="12.75">
      <c r="A123" s="11">
        <v>12</v>
      </c>
      <c r="B123" s="20" t="s">
        <v>871</v>
      </c>
      <c r="C123" s="20" t="s">
        <v>1666</v>
      </c>
      <c r="D123" s="20" t="s">
        <v>3720</v>
      </c>
      <c r="E123" s="20" t="s">
        <v>788</v>
      </c>
      <c r="J123" s="18" t="s">
        <v>2958</v>
      </c>
      <c r="K123" s="20" t="s">
        <v>789</v>
      </c>
      <c r="L123" s="12">
        <f t="shared" si="6"/>
        <v>15.75</v>
      </c>
      <c r="M123" s="12">
        <f t="shared" si="7"/>
        <v>31.50</v>
      </c>
      <c r="N123" s="29">
        <v>0</v>
      </c>
      <c r="O123" s="10">
        <v>0</v>
      </c>
      <c r="P123" s="32">
        <v>0</v>
      </c>
      <c r="Q123" s="22">
        <v>0</v>
      </c>
      <c r="R123" s="46" t="s">
        <v>59</v>
      </c>
      <c r="S123" s="30">
        <f t="shared" si="8"/>
        <v>4</v>
      </c>
      <c r="T123" s="3">
        <f t="shared" si="9"/>
        <v>7</v>
      </c>
      <c r="U123" s="3">
        <f t="shared" si="10"/>
        <v>7</v>
      </c>
      <c r="V123" s="3">
        <f t="shared" si="11"/>
        <v>0</v>
      </c>
      <c r="W123" s="29">
        <v>7</v>
      </c>
      <c r="X123" s="32">
        <v>3</v>
      </c>
      <c r="Y123" s="32">
        <v>0</v>
      </c>
      <c r="Z123" s="32">
        <v>4</v>
      </c>
      <c r="AA123" s="34">
        <v>0</v>
      </c>
      <c r="AB123" s="34">
        <v>0</v>
      </c>
      <c r="AC123" s="34">
        <v>0</v>
      </c>
      <c r="AD123" s="26">
        <v>1</v>
      </c>
    </row>
    <row r="124" spans="1:30" ht="12.75">
      <c r="A124" s="11">
        <v>16</v>
      </c>
      <c r="B124" s="20" t="s">
        <v>871</v>
      </c>
      <c r="C124" s="20" t="s">
        <v>4508</v>
      </c>
      <c r="D124" s="20" t="s">
        <v>3720</v>
      </c>
      <c r="E124" s="20" t="s">
        <v>788</v>
      </c>
      <c r="J124" s="18" t="s">
        <v>2958</v>
      </c>
      <c r="K124" s="20" t="s">
        <v>789</v>
      </c>
      <c r="L124" s="12">
        <f t="shared" si="6"/>
        <v>15.75</v>
      </c>
      <c r="M124" s="12">
        <f t="shared" si="7"/>
        <v>31.50</v>
      </c>
      <c r="N124" s="29">
        <v>0</v>
      </c>
      <c r="O124" s="10">
        <v>0</v>
      </c>
      <c r="P124" s="32">
        <v>0</v>
      </c>
      <c r="Q124" s="22">
        <v>0</v>
      </c>
      <c r="R124" s="46" t="s">
        <v>59</v>
      </c>
      <c r="S124" s="30">
        <f t="shared" si="8"/>
        <v>4</v>
      </c>
      <c r="T124" s="3">
        <f t="shared" si="9"/>
        <v>7</v>
      </c>
      <c r="U124" s="3">
        <f t="shared" si="10"/>
        <v>7</v>
      </c>
      <c r="V124" s="3">
        <f t="shared" si="11"/>
        <v>0</v>
      </c>
      <c r="W124" s="29">
        <v>7</v>
      </c>
      <c r="X124" s="32">
        <v>3</v>
      </c>
      <c r="Y124" s="32">
        <v>0</v>
      </c>
      <c r="Z124" s="32">
        <v>4</v>
      </c>
      <c r="AA124" s="34">
        <v>0</v>
      </c>
      <c r="AB124" s="34">
        <v>0</v>
      </c>
      <c r="AC124" s="34">
        <v>0</v>
      </c>
      <c r="AD124" s="26">
        <v>1</v>
      </c>
    </row>
    <row r="125" spans="1:30" ht="12.75">
      <c r="A125" s="11">
        <v>2875000</v>
      </c>
      <c r="B125" s="20" t="s">
        <v>868</v>
      </c>
      <c r="C125" s="20" t="s">
        <v>7670</v>
      </c>
      <c r="D125" s="20" t="s">
        <v>57</v>
      </c>
      <c r="E125" s="20" t="s">
        <v>3713</v>
      </c>
      <c r="J125" s="18" t="s">
        <v>3028</v>
      </c>
      <c r="K125" s="20" t="s">
        <v>5339</v>
      </c>
      <c r="L125" s="12">
        <f t="shared" si="6"/>
        <v>40.25</v>
      </c>
      <c r="M125" s="12">
        <f t="shared" si="7"/>
        <v>4.0250000000000004</v>
      </c>
      <c r="N125" s="29">
        <v>7</v>
      </c>
      <c r="O125" s="10">
        <v>13</v>
      </c>
      <c r="P125" s="32">
        <v>8</v>
      </c>
      <c r="Q125" s="22">
        <v>3</v>
      </c>
      <c r="R125" s="46" t="s">
        <v>1586</v>
      </c>
      <c r="S125" s="30">
        <f t="shared" si="8"/>
        <v>0</v>
      </c>
      <c r="T125" s="3">
        <f t="shared" si="9"/>
        <v>0</v>
      </c>
      <c r="U125" s="3">
        <f t="shared" si="10"/>
        <v>0</v>
      </c>
      <c r="V125" s="3">
        <f t="shared" si="11"/>
        <v>0</v>
      </c>
      <c r="W125" s="29">
        <v>15</v>
      </c>
      <c r="X125" s="32">
        <v>0</v>
      </c>
      <c r="Y125" s="32">
        <v>0</v>
      </c>
      <c r="Z125" s="32">
        <v>0</v>
      </c>
      <c r="AA125" s="34">
        <v>0</v>
      </c>
      <c r="AB125" s="34">
        <v>0</v>
      </c>
      <c r="AC125" s="34">
        <v>0</v>
      </c>
      <c r="AD125" s="26">
        <v>20</v>
      </c>
    </row>
    <row r="126" spans="1:30" ht="12.75">
      <c r="A126" s="11">
        <v>158812</v>
      </c>
      <c r="B126" s="20" t="s">
        <v>872</v>
      </c>
      <c r="D126" s="20" t="s">
        <v>57</v>
      </c>
      <c r="E126" s="20" t="s">
        <v>3713</v>
      </c>
      <c r="F126" s="59" t="s">
        <v>4729</v>
      </c>
      <c r="I126" s="18" t="s">
        <v>7812</v>
      </c>
      <c r="J126" s="18" t="s">
        <v>3029</v>
      </c>
      <c r="K126" s="20" t="s">
        <v>8069</v>
      </c>
      <c r="L126" s="12">
        <f t="shared" si="6"/>
        <v>38.25</v>
      </c>
      <c r="M126" s="12">
        <f t="shared" si="7"/>
        <v>2.25</v>
      </c>
      <c r="N126" s="29">
        <v>6</v>
      </c>
      <c r="O126" s="10">
        <v>13</v>
      </c>
      <c r="P126" s="32">
        <v>8</v>
      </c>
      <c r="Q126" s="22">
        <v>2</v>
      </c>
      <c r="R126" s="46" t="s">
        <v>1586</v>
      </c>
      <c r="S126" s="30">
        <f t="shared" si="8"/>
        <v>0</v>
      </c>
      <c r="T126" s="3">
        <f t="shared" si="9"/>
        <v>0</v>
      </c>
      <c r="U126" s="3">
        <f t="shared" si="10"/>
        <v>0</v>
      </c>
      <c r="V126" s="3">
        <f t="shared" si="11"/>
        <v>0</v>
      </c>
      <c r="W126" s="29">
        <v>11</v>
      </c>
      <c r="X126" s="32">
        <v>0</v>
      </c>
      <c r="Y126" s="32">
        <v>0</v>
      </c>
      <c r="Z126" s="32">
        <v>0</v>
      </c>
      <c r="AA126" s="34">
        <v>0</v>
      </c>
      <c r="AB126" s="34">
        <v>0</v>
      </c>
      <c r="AC126" s="34">
        <v>0</v>
      </c>
      <c r="AD126" s="26">
        <v>34</v>
      </c>
    </row>
    <row r="127" spans="1:30" ht="12.75">
      <c r="A127" s="11">
        <v>149737</v>
      </c>
      <c r="B127" s="20" t="s">
        <v>872</v>
      </c>
      <c r="D127" s="20" t="s">
        <v>57</v>
      </c>
      <c r="E127" s="20" t="s">
        <v>3713</v>
      </c>
      <c r="F127" s="59" t="s">
        <v>3457</v>
      </c>
      <c r="I127" s="18" t="s">
        <v>7812</v>
      </c>
      <c r="J127" s="18" t="s">
        <v>3029</v>
      </c>
      <c r="K127" s="20" t="s">
        <v>8079</v>
      </c>
      <c r="L127" s="12">
        <f t="shared" si="6"/>
        <v>37.50</v>
      </c>
      <c r="M127" s="12">
        <f t="shared" si="7"/>
        <v>2.0833333333333335</v>
      </c>
      <c r="N127" s="29">
        <v>6</v>
      </c>
      <c r="O127" s="10">
        <v>13</v>
      </c>
      <c r="P127" s="32">
        <v>8</v>
      </c>
      <c r="Q127" s="22">
        <v>2</v>
      </c>
      <c r="R127" s="46" t="s">
        <v>1586</v>
      </c>
      <c r="S127" s="30">
        <f t="shared" si="8"/>
        <v>0</v>
      </c>
      <c r="T127" s="3">
        <f t="shared" si="9"/>
        <v>0</v>
      </c>
      <c r="U127" s="3">
        <f t="shared" si="10"/>
        <v>0</v>
      </c>
      <c r="V127" s="3">
        <f t="shared" si="11"/>
        <v>0</v>
      </c>
      <c r="W127" s="29">
        <v>8</v>
      </c>
      <c r="X127" s="32">
        <v>0</v>
      </c>
      <c r="Y127" s="32">
        <v>0</v>
      </c>
      <c r="Z127" s="32">
        <v>0</v>
      </c>
      <c r="AA127" s="34">
        <v>0</v>
      </c>
      <c r="AB127" s="34">
        <v>0</v>
      </c>
      <c r="AC127" s="34">
        <v>0</v>
      </c>
      <c r="AD127" s="26">
        <v>36</v>
      </c>
    </row>
    <row r="128" spans="1:30" ht="12.75">
      <c r="A128" s="11">
        <v>149737</v>
      </c>
      <c r="B128" s="20" t="s">
        <v>872</v>
      </c>
      <c r="D128" s="20" t="s">
        <v>57</v>
      </c>
      <c r="E128" s="20" t="s">
        <v>3713</v>
      </c>
      <c r="F128" s="59" t="s">
        <v>3457</v>
      </c>
      <c r="G128" s="18" t="s">
        <v>1586</v>
      </c>
      <c r="H128" s="18" t="s">
        <v>7812</v>
      </c>
      <c r="J128" s="18" t="s">
        <v>3029</v>
      </c>
      <c r="K128" s="20" t="s">
        <v>1991</v>
      </c>
      <c r="L128" s="12">
        <f t="shared" si="6"/>
        <v>35.50</v>
      </c>
      <c r="M128" s="12">
        <f t="shared" si="7"/>
        <v>2.1515151515151514</v>
      </c>
      <c r="N128" s="29">
        <v>6</v>
      </c>
      <c r="O128" s="10">
        <v>13</v>
      </c>
      <c r="P128" s="32">
        <v>7</v>
      </c>
      <c r="Q128" s="22">
        <v>1</v>
      </c>
      <c r="R128" s="46" t="s">
        <v>1586</v>
      </c>
      <c r="S128" s="30">
        <f t="shared" si="8"/>
        <v>0</v>
      </c>
      <c r="T128" s="3">
        <f t="shared" si="9"/>
        <v>0</v>
      </c>
      <c r="U128" s="3">
        <f t="shared" si="10"/>
        <v>0</v>
      </c>
      <c r="V128" s="3">
        <f t="shared" si="11"/>
        <v>0</v>
      </c>
      <c r="W128" s="29">
        <v>5</v>
      </c>
      <c r="X128" s="32">
        <v>0</v>
      </c>
      <c r="Y128" s="32">
        <v>0</v>
      </c>
      <c r="Z128" s="32">
        <v>0</v>
      </c>
      <c r="AA128" s="34">
        <v>0</v>
      </c>
      <c r="AB128" s="34">
        <v>0</v>
      </c>
      <c r="AC128" s="34">
        <v>0</v>
      </c>
      <c r="AD128" s="26">
        <v>33</v>
      </c>
    </row>
    <row r="129" spans="1:30" ht="12.75">
      <c r="A129" s="11">
        <v>6250000</v>
      </c>
      <c r="B129" s="20" t="s">
        <v>868</v>
      </c>
      <c r="C129" s="20" t="s">
        <v>7673</v>
      </c>
      <c r="D129" s="20" t="s">
        <v>57</v>
      </c>
      <c r="E129" s="20" t="s">
        <v>3713</v>
      </c>
      <c r="J129" s="18" t="s">
        <v>3029</v>
      </c>
      <c r="K129" s="20" t="s">
        <v>7600</v>
      </c>
      <c r="L129" s="12">
        <f t="shared" si="6"/>
        <v>45.25</v>
      </c>
      <c r="M129" s="12">
        <f t="shared" si="7"/>
        <v>3.0166666666666666</v>
      </c>
      <c r="N129" s="29">
        <v>9</v>
      </c>
      <c r="O129" s="10">
        <v>12</v>
      </c>
      <c r="P129" s="32">
        <v>11</v>
      </c>
      <c r="Q129" s="22">
        <v>6</v>
      </c>
      <c r="R129" s="46" t="s">
        <v>59</v>
      </c>
      <c r="S129" s="30">
        <f t="shared" si="8"/>
        <v>0</v>
      </c>
      <c r="T129" s="3">
        <f t="shared" si="9"/>
        <v>0</v>
      </c>
      <c r="U129" s="3">
        <f t="shared" si="10"/>
        <v>0</v>
      </c>
      <c r="V129" s="3">
        <f t="shared" si="11"/>
        <v>0</v>
      </c>
      <c r="W129" s="29">
        <v>18</v>
      </c>
      <c r="X129" s="32">
        <v>0</v>
      </c>
      <c r="Y129" s="32">
        <v>0</v>
      </c>
      <c r="Z129" s="32">
        <v>0</v>
      </c>
      <c r="AA129" s="34">
        <v>0</v>
      </c>
      <c r="AB129" s="34">
        <v>0</v>
      </c>
      <c r="AC129" s="34">
        <v>0</v>
      </c>
      <c r="AD129" s="26">
        <v>30</v>
      </c>
    </row>
    <row r="130" spans="1:30" ht="12.75">
      <c r="A130" s="11">
        <v>15625000</v>
      </c>
      <c r="B130" s="20" t="s">
        <v>868</v>
      </c>
      <c r="C130" s="20" t="s">
        <v>7657</v>
      </c>
      <c r="D130" s="20" t="s">
        <v>57</v>
      </c>
      <c r="E130" s="20" t="s">
        <v>3713</v>
      </c>
      <c r="J130" s="18" t="s">
        <v>3028</v>
      </c>
      <c r="K130" s="20" t="s">
        <v>5794</v>
      </c>
      <c r="L130" s="12">
        <f t="shared" si="6"/>
        <v>42.50</v>
      </c>
      <c r="M130" s="12">
        <f t="shared" si="7"/>
        <v>2.4285714285714284</v>
      </c>
      <c r="N130" s="29">
        <v>8</v>
      </c>
      <c r="O130" s="10">
        <v>12</v>
      </c>
      <c r="P130" s="32">
        <v>10</v>
      </c>
      <c r="Q130" s="22">
        <v>5</v>
      </c>
      <c r="R130" s="46" t="s">
        <v>1586</v>
      </c>
      <c r="S130" s="30">
        <f t="shared" si="8"/>
        <v>0</v>
      </c>
      <c r="T130" s="3">
        <f t="shared" si="9"/>
        <v>0</v>
      </c>
      <c r="U130" s="3">
        <f t="shared" si="10"/>
        <v>0</v>
      </c>
      <c r="V130" s="3">
        <f t="shared" si="11"/>
        <v>0</v>
      </c>
      <c r="W130" s="29">
        <v>16</v>
      </c>
      <c r="X130" s="32">
        <v>0</v>
      </c>
      <c r="Y130" s="32">
        <v>0</v>
      </c>
      <c r="Z130" s="32">
        <v>0</v>
      </c>
      <c r="AA130" s="34">
        <v>0</v>
      </c>
      <c r="AB130" s="34">
        <v>0</v>
      </c>
      <c r="AC130" s="34">
        <v>0</v>
      </c>
      <c r="AD130" s="26">
        <v>35</v>
      </c>
    </row>
    <row r="131" spans="1:30" ht="12.75">
      <c r="A131" s="11">
        <v>802000</v>
      </c>
      <c r="B131" s="20" t="s">
        <v>868</v>
      </c>
      <c r="C131" s="20" t="s">
        <v>7649</v>
      </c>
      <c r="D131" s="20" t="s">
        <v>57</v>
      </c>
      <c r="E131" s="20" t="s">
        <v>3713</v>
      </c>
      <c r="J131" s="18" t="s">
        <v>3029</v>
      </c>
      <c r="K131" s="20" t="s">
        <v>7434</v>
      </c>
      <c r="L131" s="12">
        <f t="shared" si="12" ref="L131:L194">2*U131+2*V131+N131+1.5*O131+1.25*P131+0.25*W131</f>
        <v>39.50</v>
      </c>
      <c r="M131" s="12">
        <f t="shared" si="13" ref="M131:M194">L131/(0.5*AD131)</f>
        <v>3.95</v>
      </c>
      <c r="N131" s="29">
        <v>7</v>
      </c>
      <c r="O131" s="10">
        <v>12</v>
      </c>
      <c r="P131" s="32">
        <v>9</v>
      </c>
      <c r="Q131" s="22">
        <v>4</v>
      </c>
      <c r="R131" s="46" t="s">
        <v>1586</v>
      </c>
      <c r="S131" s="30">
        <f t="shared" si="14" ref="S131:S194">MAX(X131:AC131)</f>
        <v>0</v>
      </c>
      <c r="T131" s="3">
        <f t="shared" si="15" ref="T131:T194">SUM(X131:AC131)</f>
        <v>0</v>
      </c>
      <c r="U131" s="3">
        <f t="shared" si="16" ref="U131:U194">SUM(X131:Z131)</f>
        <v>0</v>
      </c>
      <c r="V131" s="3">
        <f t="shared" si="17" ref="V131:V194">SUM(AA131:AC131)</f>
        <v>0</v>
      </c>
      <c r="W131" s="29">
        <v>13</v>
      </c>
      <c r="X131" s="32">
        <v>0</v>
      </c>
      <c r="Y131" s="32">
        <v>0</v>
      </c>
      <c r="Z131" s="32">
        <v>0</v>
      </c>
      <c r="AA131" s="34">
        <v>0</v>
      </c>
      <c r="AB131" s="34">
        <v>0</v>
      </c>
      <c r="AC131" s="34">
        <v>0</v>
      </c>
      <c r="AD131" s="26">
        <v>20</v>
      </c>
    </row>
    <row r="132" spans="1:30" ht="12.75">
      <c r="A132" s="11">
        <v>200</v>
      </c>
      <c r="B132" s="20" t="s">
        <v>868</v>
      </c>
      <c r="C132" s="20" t="s">
        <v>7773</v>
      </c>
      <c r="D132" s="20" t="s">
        <v>57</v>
      </c>
      <c r="E132" s="20" t="s">
        <v>3713</v>
      </c>
      <c r="J132" s="18" t="s">
        <v>3029</v>
      </c>
      <c r="K132" s="20" t="s">
        <v>7707</v>
      </c>
      <c r="L132" s="12">
        <f t="shared" si="12"/>
        <v>39.50</v>
      </c>
      <c r="M132" s="12">
        <f t="shared" si="13"/>
        <v>3.95</v>
      </c>
      <c r="N132" s="29">
        <v>7</v>
      </c>
      <c r="O132" s="10">
        <v>12</v>
      </c>
      <c r="P132" s="32">
        <v>9</v>
      </c>
      <c r="Q132" s="22">
        <v>4</v>
      </c>
      <c r="R132" s="46" t="s">
        <v>1586</v>
      </c>
      <c r="S132" s="30">
        <f t="shared" si="14"/>
        <v>0</v>
      </c>
      <c r="T132" s="3">
        <f t="shared" si="15"/>
        <v>0</v>
      </c>
      <c r="U132" s="3">
        <f t="shared" si="16"/>
        <v>0</v>
      </c>
      <c r="V132" s="3">
        <f t="shared" si="17"/>
        <v>0</v>
      </c>
      <c r="W132" s="29">
        <v>13</v>
      </c>
      <c r="X132" s="32">
        <v>0</v>
      </c>
      <c r="Y132" s="32">
        <v>0</v>
      </c>
      <c r="Z132" s="32">
        <v>0</v>
      </c>
      <c r="AA132" s="34">
        <v>0</v>
      </c>
      <c r="AB132" s="34">
        <v>0</v>
      </c>
      <c r="AC132" s="34">
        <v>0</v>
      </c>
      <c r="AD132" s="26">
        <v>20</v>
      </c>
    </row>
    <row r="133" spans="1:30" ht="12.75">
      <c r="A133" s="11">
        <v>80</v>
      </c>
      <c r="B133" s="20" t="s">
        <v>870</v>
      </c>
      <c r="C133" s="20" t="s">
        <v>2344</v>
      </c>
      <c r="D133" s="20" t="s">
        <v>57</v>
      </c>
      <c r="E133" s="20" t="s">
        <v>3713</v>
      </c>
      <c r="J133" s="18" t="s">
        <v>3029</v>
      </c>
      <c r="K133" s="20" t="s">
        <v>2302</v>
      </c>
      <c r="L133" s="12">
        <f t="shared" si="12"/>
        <v>39.50</v>
      </c>
      <c r="M133" s="12">
        <f t="shared" si="13"/>
        <v>3.95</v>
      </c>
      <c r="N133" s="29">
        <v>7</v>
      </c>
      <c r="O133" s="10">
        <v>12</v>
      </c>
      <c r="P133" s="32">
        <v>9</v>
      </c>
      <c r="Q133" s="22">
        <v>1</v>
      </c>
      <c r="R133" s="46" t="s">
        <v>1586</v>
      </c>
      <c r="S133" s="30">
        <f t="shared" si="14"/>
        <v>0</v>
      </c>
      <c r="T133" s="3">
        <f t="shared" si="15"/>
        <v>0</v>
      </c>
      <c r="U133" s="3">
        <f t="shared" si="16"/>
        <v>0</v>
      </c>
      <c r="V133" s="3">
        <f t="shared" si="17"/>
        <v>0</v>
      </c>
      <c r="W133" s="29">
        <v>13</v>
      </c>
      <c r="X133" s="32">
        <v>0</v>
      </c>
      <c r="Y133" s="32">
        <v>0</v>
      </c>
      <c r="Z133" s="32">
        <v>0</v>
      </c>
      <c r="AA133" s="34">
        <v>0</v>
      </c>
      <c r="AB133" s="34">
        <v>0</v>
      </c>
      <c r="AC133" s="34">
        <v>0</v>
      </c>
      <c r="AD133" s="26">
        <v>20</v>
      </c>
    </row>
    <row r="134" spans="1:30" ht="12.75">
      <c r="A134" s="11">
        <v>6250</v>
      </c>
      <c r="B134" s="20" t="s">
        <v>870</v>
      </c>
      <c r="C134" s="20" t="s">
        <v>4633</v>
      </c>
      <c r="D134" s="20" t="s">
        <v>57</v>
      </c>
      <c r="E134" s="20" t="s">
        <v>3713</v>
      </c>
      <c r="J134" s="18" t="s">
        <v>3029</v>
      </c>
      <c r="K134" s="20" t="s">
        <v>4758</v>
      </c>
      <c r="L134" s="12">
        <f t="shared" si="12"/>
        <v>39.50</v>
      </c>
      <c r="M134" s="12">
        <f t="shared" si="13"/>
        <v>3.95</v>
      </c>
      <c r="N134" s="29">
        <v>7</v>
      </c>
      <c r="O134" s="10">
        <v>12</v>
      </c>
      <c r="P134" s="32">
        <v>9</v>
      </c>
      <c r="Q134" s="22">
        <v>0</v>
      </c>
      <c r="R134" s="46" t="s">
        <v>1586</v>
      </c>
      <c r="S134" s="30">
        <f t="shared" si="14"/>
        <v>0</v>
      </c>
      <c r="T134" s="3">
        <f t="shared" si="15"/>
        <v>0</v>
      </c>
      <c r="U134" s="3">
        <f t="shared" si="16"/>
        <v>0</v>
      </c>
      <c r="V134" s="3">
        <f t="shared" si="17"/>
        <v>0</v>
      </c>
      <c r="W134" s="29">
        <v>13</v>
      </c>
      <c r="X134" s="32">
        <v>0</v>
      </c>
      <c r="Y134" s="32">
        <v>0</v>
      </c>
      <c r="Z134" s="32">
        <v>0</v>
      </c>
      <c r="AA134" s="34">
        <v>0</v>
      </c>
      <c r="AB134" s="34">
        <v>0</v>
      </c>
      <c r="AC134" s="34">
        <v>0</v>
      </c>
      <c r="AD134" s="26">
        <v>20</v>
      </c>
    </row>
    <row r="135" spans="1:30" ht="12.75">
      <c r="A135" s="11">
        <v>158812</v>
      </c>
      <c r="B135" s="20" t="s">
        <v>872</v>
      </c>
      <c r="D135" s="20" t="s">
        <v>57</v>
      </c>
      <c r="E135" s="20" t="s">
        <v>3713</v>
      </c>
      <c r="F135" s="59" t="s">
        <v>4305</v>
      </c>
      <c r="G135" s="18" t="s">
        <v>7812</v>
      </c>
      <c r="H135" s="18" t="s">
        <v>1586</v>
      </c>
      <c r="J135" s="18" t="s">
        <v>3029</v>
      </c>
      <c r="K135" s="20" t="s">
        <v>1611</v>
      </c>
      <c r="L135" s="12">
        <f t="shared" si="12"/>
        <v>37.50</v>
      </c>
      <c r="M135" s="12">
        <f t="shared" si="13"/>
        <v>3.125</v>
      </c>
      <c r="N135" s="29">
        <v>7</v>
      </c>
      <c r="O135" s="10">
        <v>12</v>
      </c>
      <c r="P135" s="32">
        <v>8</v>
      </c>
      <c r="Q135" s="22">
        <v>4</v>
      </c>
      <c r="R135" s="46" t="s">
        <v>1586</v>
      </c>
      <c r="S135" s="30">
        <f t="shared" si="14"/>
        <v>0</v>
      </c>
      <c r="T135" s="3">
        <f t="shared" si="15"/>
        <v>0</v>
      </c>
      <c r="U135" s="3">
        <f t="shared" si="16"/>
        <v>0</v>
      </c>
      <c r="V135" s="3">
        <f t="shared" si="17"/>
        <v>0</v>
      </c>
      <c r="W135" s="29">
        <v>10</v>
      </c>
      <c r="X135" s="32">
        <v>0</v>
      </c>
      <c r="Y135" s="32">
        <v>0</v>
      </c>
      <c r="Z135" s="32">
        <v>0</v>
      </c>
      <c r="AA135" s="34">
        <v>0</v>
      </c>
      <c r="AB135" s="34">
        <v>0</v>
      </c>
      <c r="AC135" s="34">
        <v>0</v>
      </c>
      <c r="AD135" s="26">
        <v>24</v>
      </c>
    </row>
    <row r="136" spans="1:30" ht="12.75">
      <c r="A136" s="11">
        <v>202125</v>
      </c>
      <c r="B136" s="20" t="s">
        <v>872</v>
      </c>
      <c r="D136" s="20" t="s">
        <v>57</v>
      </c>
      <c r="E136" s="20" t="s">
        <v>3713</v>
      </c>
      <c r="F136" s="59" t="s">
        <v>4729</v>
      </c>
      <c r="I136" s="18" t="s">
        <v>7812</v>
      </c>
      <c r="J136" s="18" t="s">
        <v>3029</v>
      </c>
      <c r="K136" s="20" t="s">
        <v>8068</v>
      </c>
      <c r="L136" s="12">
        <f t="shared" si="12"/>
        <v>38</v>
      </c>
      <c r="M136" s="12">
        <f t="shared" si="13"/>
        <v>1.8095238095238095</v>
      </c>
      <c r="N136" s="29">
        <v>7</v>
      </c>
      <c r="O136" s="10">
        <v>12</v>
      </c>
      <c r="P136" s="32">
        <v>8</v>
      </c>
      <c r="Q136" s="22">
        <v>3</v>
      </c>
      <c r="R136" s="46" t="s">
        <v>1586</v>
      </c>
      <c r="S136" s="30">
        <f t="shared" si="14"/>
        <v>0</v>
      </c>
      <c r="T136" s="3">
        <f t="shared" si="15"/>
        <v>0</v>
      </c>
      <c r="U136" s="3">
        <f t="shared" si="16"/>
        <v>0</v>
      </c>
      <c r="V136" s="3">
        <f t="shared" si="17"/>
        <v>0</v>
      </c>
      <c r="W136" s="29">
        <v>12</v>
      </c>
      <c r="X136" s="32">
        <v>0</v>
      </c>
      <c r="Y136" s="32">
        <v>0</v>
      </c>
      <c r="Z136" s="32">
        <v>0</v>
      </c>
      <c r="AA136" s="34">
        <v>0</v>
      </c>
      <c r="AB136" s="34">
        <v>0</v>
      </c>
      <c r="AC136" s="34">
        <v>0</v>
      </c>
      <c r="AD136" s="26">
        <v>42</v>
      </c>
    </row>
    <row r="137" spans="1:30" ht="12.75">
      <c r="A137" s="11">
        <v>6488</v>
      </c>
      <c r="B137" s="20" t="s">
        <v>872</v>
      </c>
      <c r="D137" s="20" t="s">
        <v>57</v>
      </c>
      <c r="E137" s="20" t="s">
        <v>3713</v>
      </c>
      <c r="F137" s="59" t="s">
        <v>3638</v>
      </c>
      <c r="J137" s="18" t="s">
        <v>3029</v>
      </c>
      <c r="K137" s="20" t="s">
        <v>1748</v>
      </c>
      <c r="L137" s="12">
        <f t="shared" si="12"/>
        <v>35.50</v>
      </c>
      <c r="M137" s="12">
        <f t="shared" si="13"/>
        <v>2.1515151515151514</v>
      </c>
      <c r="N137" s="29">
        <v>6</v>
      </c>
      <c r="O137" s="10">
        <v>12</v>
      </c>
      <c r="P137" s="32">
        <v>7</v>
      </c>
      <c r="Q137" s="22">
        <v>1</v>
      </c>
      <c r="R137" s="46" t="s">
        <v>1586</v>
      </c>
      <c r="S137" s="30">
        <f t="shared" si="14"/>
        <v>0</v>
      </c>
      <c r="T137" s="3">
        <f t="shared" si="15"/>
        <v>0</v>
      </c>
      <c r="U137" s="3">
        <f t="shared" si="16"/>
        <v>0</v>
      </c>
      <c r="V137" s="3">
        <f t="shared" si="17"/>
        <v>0</v>
      </c>
      <c r="W137" s="29">
        <v>11</v>
      </c>
      <c r="X137" s="32">
        <v>0</v>
      </c>
      <c r="Y137" s="32">
        <v>0</v>
      </c>
      <c r="Z137" s="32">
        <v>0</v>
      </c>
      <c r="AA137" s="34">
        <v>0</v>
      </c>
      <c r="AB137" s="34">
        <v>0</v>
      </c>
      <c r="AC137" s="34">
        <v>0</v>
      </c>
      <c r="AD137" s="26">
        <v>33</v>
      </c>
    </row>
    <row r="138" spans="1:30" ht="12.75">
      <c r="A138" s="11">
        <v>6487</v>
      </c>
      <c r="B138" s="20" t="s">
        <v>872</v>
      </c>
      <c r="D138" s="20" t="s">
        <v>57</v>
      </c>
      <c r="E138" s="20" t="s">
        <v>3713</v>
      </c>
      <c r="F138" s="59" t="s">
        <v>3638</v>
      </c>
      <c r="G138" s="18" t="s">
        <v>1586</v>
      </c>
      <c r="H138" s="18" t="s">
        <v>7812</v>
      </c>
      <c r="J138" s="18" t="s">
        <v>3029</v>
      </c>
      <c r="K138" s="20" t="s">
        <v>1751</v>
      </c>
      <c r="L138" s="12">
        <f t="shared" si="12"/>
        <v>35.50</v>
      </c>
      <c r="M138" s="12">
        <f t="shared" si="13"/>
        <v>2.1515151515151514</v>
      </c>
      <c r="N138" s="29">
        <v>6</v>
      </c>
      <c r="O138" s="10">
        <v>12</v>
      </c>
      <c r="P138" s="32">
        <v>7</v>
      </c>
      <c r="Q138" s="22">
        <v>1</v>
      </c>
      <c r="R138" s="46" t="s">
        <v>1586</v>
      </c>
      <c r="S138" s="30">
        <f t="shared" si="14"/>
        <v>0</v>
      </c>
      <c r="T138" s="3">
        <f t="shared" si="15"/>
        <v>0</v>
      </c>
      <c r="U138" s="3">
        <f t="shared" si="16"/>
        <v>0</v>
      </c>
      <c r="V138" s="3">
        <f t="shared" si="17"/>
        <v>0</v>
      </c>
      <c r="W138" s="29">
        <v>11</v>
      </c>
      <c r="X138" s="32">
        <v>0</v>
      </c>
      <c r="Y138" s="32">
        <v>0</v>
      </c>
      <c r="Z138" s="32">
        <v>0</v>
      </c>
      <c r="AA138" s="34">
        <v>0</v>
      </c>
      <c r="AB138" s="34">
        <v>0</v>
      </c>
      <c r="AC138" s="34">
        <v>0</v>
      </c>
      <c r="AD138" s="26">
        <v>33</v>
      </c>
    </row>
    <row r="139" spans="1:30" ht="12.75">
      <c r="A139" s="11">
        <v>1875</v>
      </c>
      <c r="B139" s="20" t="s">
        <v>868</v>
      </c>
      <c r="C139" s="20" t="s">
        <v>7658</v>
      </c>
      <c r="D139" s="20" t="s">
        <v>57</v>
      </c>
      <c r="E139" s="20" t="s">
        <v>3713</v>
      </c>
      <c r="J139" s="18" t="s">
        <v>3029</v>
      </c>
      <c r="K139" s="20" t="s">
        <v>5963</v>
      </c>
      <c r="L139" s="12">
        <f t="shared" si="12"/>
        <v>34.50</v>
      </c>
      <c r="M139" s="12">
        <f t="shared" si="13"/>
        <v>2.76</v>
      </c>
      <c r="N139" s="29">
        <v>5</v>
      </c>
      <c r="O139" s="10">
        <v>12</v>
      </c>
      <c r="P139" s="32">
        <v>7</v>
      </c>
      <c r="Q139" s="22">
        <v>2</v>
      </c>
      <c r="R139" s="46" t="s">
        <v>1586</v>
      </c>
      <c r="S139" s="30">
        <f t="shared" si="14"/>
        <v>0</v>
      </c>
      <c r="T139" s="3">
        <f t="shared" si="15"/>
        <v>0</v>
      </c>
      <c r="U139" s="3">
        <f t="shared" si="16"/>
        <v>0</v>
      </c>
      <c r="V139" s="3">
        <f t="shared" si="17"/>
        <v>0</v>
      </c>
      <c r="W139" s="29">
        <v>11</v>
      </c>
      <c r="X139" s="32">
        <v>0</v>
      </c>
      <c r="Y139" s="32">
        <v>0</v>
      </c>
      <c r="Z139" s="32">
        <v>0</v>
      </c>
      <c r="AA139" s="34">
        <v>0</v>
      </c>
      <c r="AB139" s="34">
        <v>0</v>
      </c>
      <c r="AC139" s="34">
        <v>0</v>
      </c>
      <c r="AD139" s="26">
        <v>25</v>
      </c>
    </row>
    <row r="140" spans="1:30" ht="12.75">
      <c r="A140" s="11">
        <v>4808</v>
      </c>
      <c r="B140" s="20" t="s">
        <v>872</v>
      </c>
      <c r="D140" s="20" t="s">
        <v>57</v>
      </c>
      <c r="E140" s="20" t="s">
        <v>3713</v>
      </c>
      <c r="F140" s="59" t="s">
        <v>4726</v>
      </c>
      <c r="J140" s="18" t="s">
        <v>3029</v>
      </c>
      <c r="K140" s="20" t="s">
        <v>1588</v>
      </c>
      <c r="L140" s="12">
        <f t="shared" si="12"/>
        <v>33.25</v>
      </c>
      <c r="M140" s="12">
        <f t="shared" si="13"/>
        <v>2.078125</v>
      </c>
      <c r="N140" s="29">
        <v>5</v>
      </c>
      <c r="O140" s="10">
        <v>12</v>
      </c>
      <c r="P140" s="32">
        <v>7</v>
      </c>
      <c r="Q140" s="22">
        <v>1</v>
      </c>
      <c r="R140" s="46" t="s">
        <v>1586</v>
      </c>
      <c r="S140" s="30">
        <f t="shared" si="14"/>
        <v>0</v>
      </c>
      <c r="T140" s="3">
        <f t="shared" si="15"/>
        <v>0</v>
      </c>
      <c r="U140" s="3">
        <f t="shared" si="16"/>
        <v>0</v>
      </c>
      <c r="V140" s="3">
        <f t="shared" si="17"/>
        <v>0</v>
      </c>
      <c r="W140" s="29">
        <v>6</v>
      </c>
      <c r="X140" s="32">
        <v>0</v>
      </c>
      <c r="Y140" s="32">
        <v>0</v>
      </c>
      <c r="Z140" s="32">
        <v>0</v>
      </c>
      <c r="AA140" s="34">
        <v>0</v>
      </c>
      <c r="AB140" s="34">
        <v>0</v>
      </c>
      <c r="AC140" s="34">
        <v>0</v>
      </c>
      <c r="AD140" s="26">
        <v>32</v>
      </c>
    </row>
    <row r="141" spans="1:30" ht="12.75">
      <c r="A141" s="11">
        <v>5770</v>
      </c>
      <c r="B141" s="20" t="s">
        <v>872</v>
      </c>
      <c r="D141" s="20" t="s">
        <v>57</v>
      </c>
      <c r="E141" s="20" t="s">
        <v>3713</v>
      </c>
      <c r="F141" s="59" t="s">
        <v>4730</v>
      </c>
      <c r="G141" s="18" t="s">
        <v>1586</v>
      </c>
      <c r="H141" s="18" t="s">
        <v>7812</v>
      </c>
      <c r="J141" s="18" t="s">
        <v>3029</v>
      </c>
      <c r="K141" s="20" t="s">
        <v>1597</v>
      </c>
      <c r="L141" s="12">
        <f t="shared" si="12"/>
        <v>32.25</v>
      </c>
      <c r="M141" s="12">
        <f t="shared" si="13"/>
        <v>2.2241379310344827</v>
      </c>
      <c r="N141" s="29">
        <v>5</v>
      </c>
      <c r="O141" s="10">
        <v>12</v>
      </c>
      <c r="P141" s="32">
        <v>7</v>
      </c>
      <c r="Q141" s="22">
        <v>1</v>
      </c>
      <c r="R141" s="46" t="s">
        <v>1586</v>
      </c>
      <c r="S141" s="30">
        <f t="shared" si="14"/>
        <v>0</v>
      </c>
      <c r="T141" s="3">
        <f t="shared" si="15"/>
        <v>0</v>
      </c>
      <c r="U141" s="3">
        <f t="shared" si="16"/>
        <v>0</v>
      </c>
      <c r="V141" s="3">
        <f t="shared" si="17"/>
        <v>0</v>
      </c>
      <c r="W141" s="29">
        <v>2</v>
      </c>
      <c r="X141" s="32">
        <v>0</v>
      </c>
      <c r="Y141" s="32">
        <v>0</v>
      </c>
      <c r="Z141" s="32">
        <v>0</v>
      </c>
      <c r="AA141" s="34">
        <v>0</v>
      </c>
      <c r="AB141" s="34">
        <v>0</v>
      </c>
      <c r="AC141" s="34">
        <v>0</v>
      </c>
      <c r="AD141" s="26">
        <v>29</v>
      </c>
    </row>
    <row r="142" spans="1:30" ht="12.75">
      <c r="A142" s="11">
        <v>562500</v>
      </c>
      <c r="B142" s="20" t="s">
        <v>868</v>
      </c>
      <c r="C142" s="20" t="s">
        <v>7654</v>
      </c>
      <c r="D142" s="20" t="s">
        <v>57</v>
      </c>
      <c r="E142" s="20" t="s">
        <v>3713</v>
      </c>
      <c r="J142" s="18" t="s">
        <v>3029</v>
      </c>
      <c r="K142" s="20" t="s">
        <v>2136</v>
      </c>
      <c r="L142" s="12">
        <f t="shared" si="12"/>
        <v>41.75</v>
      </c>
      <c r="M142" s="12">
        <f t="shared" si="13"/>
        <v>2.7833333333333332</v>
      </c>
      <c r="N142" s="29">
        <v>9</v>
      </c>
      <c r="O142" s="10">
        <v>11</v>
      </c>
      <c r="P142" s="32">
        <v>10</v>
      </c>
      <c r="Q142" s="22">
        <v>6</v>
      </c>
      <c r="R142" s="46" t="s">
        <v>1586</v>
      </c>
      <c r="S142" s="30">
        <f t="shared" si="14"/>
        <v>0</v>
      </c>
      <c r="T142" s="3">
        <f t="shared" si="15"/>
        <v>0</v>
      </c>
      <c r="U142" s="3">
        <f t="shared" si="16"/>
        <v>0</v>
      </c>
      <c r="V142" s="3">
        <f t="shared" si="17"/>
        <v>0</v>
      </c>
      <c r="W142" s="29">
        <v>15</v>
      </c>
      <c r="X142" s="32">
        <v>0</v>
      </c>
      <c r="Y142" s="32">
        <v>0</v>
      </c>
      <c r="Z142" s="32">
        <v>0</v>
      </c>
      <c r="AA142" s="34">
        <v>0</v>
      </c>
      <c r="AB142" s="34">
        <v>0</v>
      </c>
      <c r="AC142" s="34">
        <v>0</v>
      </c>
      <c r="AD142" s="26">
        <v>30</v>
      </c>
    </row>
    <row r="143" spans="1:30" ht="12.75">
      <c r="A143" s="11">
        <v>226875</v>
      </c>
      <c r="B143" s="20" t="s">
        <v>872</v>
      </c>
      <c r="D143" s="20" t="s">
        <v>57</v>
      </c>
      <c r="E143" s="20" t="s">
        <v>3713</v>
      </c>
      <c r="F143" s="59" t="s">
        <v>3457</v>
      </c>
      <c r="I143" s="18" t="s">
        <v>7812</v>
      </c>
      <c r="J143" s="18" t="s">
        <v>3029</v>
      </c>
      <c r="K143" s="20" t="s">
        <v>1735</v>
      </c>
      <c r="L143" s="12">
        <f t="shared" si="12"/>
        <v>40.25</v>
      </c>
      <c r="M143" s="12">
        <f t="shared" si="13"/>
        <v>1.4907407407407407</v>
      </c>
      <c r="N143" s="29">
        <v>9</v>
      </c>
      <c r="O143" s="10">
        <v>11</v>
      </c>
      <c r="P143" s="32">
        <v>10</v>
      </c>
      <c r="Q143" s="22">
        <v>6</v>
      </c>
      <c r="R143" s="46" t="s">
        <v>1586</v>
      </c>
      <c r="S143" s="30">
        <f t="shared" si="14"/>
        <v>0</v>
      </c>
      <c r="T143" s="3">
        <f t="shared" si="15"/>
        <v>0</v>
      </c>
      <c r="U143" s="3">
        <f t="shared" si="16"/>
        <v>0</v>
      </c>
      <c r="V143" s="3">
        <f t="shared" si="17"/>
        <v>0</v>
      </c>
      <c r="W143" s="29">
        <v>9</v>
      </c>
      <c r="X143" s="32">
        <v>0</v>
      </c>
      <c r="Y143" s="32">
        <v>0</v>
      </c>
      <c r="Z143" s="32">
        <v>0</v>
      </c>
      <c r="AA143" s="34">
        <v>0</v>
      </c>
      <c r="AB143" s="34">
        <v>0</v>
      </c>
      <c r="AC143" s="34">
        <v>0</v>
      </c>
      <c r="AD143" s="26">
        <v>54</v>
      </c>
    </row>
    <row r="144" spans="1:30" ht="12.75">
      <c r="A144" s="11">
        <v>249562</v>
      </c>
      <c r="B144" s="20" t="s">
        <v>872</v>
      </c>
      <c r="D144" s="20" t="s">
        <v>57</v>
      </c>
      <c r="E144" s="20" t="s">
        <v>3713</v>
      </c>
      <c r="F144" s="59" t="s">
        <v>3457</v>
      </c>
      <c r="G144" s="18" t="s">
        <v>1586</v>
      </c>
      <c r="H144" s="18" t="s">
        <v>7812</v>
      </c>
      <c r="J144" s="18" t="s">
        <v>3029</v>
      </c>
      <c r="K144" s="20" t="s">
        <v>1610</v>
      </c>
      <c r="L144" s="12">
        <f t="shared" si="12"/>
        <v>39</v>
      </c>
      <c r="M144" s="12">
        <f t="shared" si="13"/>
        <v>1.5294117647058823</v>
      </c>
      <c r="N144" s="29">
        <v>9</v>
      </c>
      <c r="O144" s="10">
        <v>11</v>
      </c>
      <c r="P144" s="32">
        <v>9</v>
      </c>
      <c r="Q144" s="22">
        <v>5</v>
      </c>
      <c r="R144" s="46" t="s">
        <v>1586</v>
      </c>
      <c r="S144" s="30">
        <f t="shared" si="14"/>
        <v>0</v>
      </c>
      <c r="T144" s="3">
        <f t="shared" si="15"/>
        <v>0</v>
      </c>
      <c r="U144" s="3">
        <f t="shared" si="16"/>
        <v>0</v>
      </c>
      <c r="V144" s="3">
        <f t="shared" si="17"/>
        <v>0</v>
      </c>
      <c r="W144" s="29">
        <v>9</v>
      </c>
      <c r="X144" s="32">
        <v>0</v>
      </c>
      <c r="Y144" s="32">
        <v>0</v>
      </c>
      <c r="Z144" s="32">
        <v>0</v>
      </c>
      <c r="AA144" s="34">
        <v>0</v>
      </c>
      <c r="AB144" s="34">
        <v>0</v>
      </c>
      <c r="AC144" s="34">
        <v>0</v>
      </c>
      <c r="AD144" s="26">
        <v>51</v>
      </c>
    </row>
    <row r="145" spans="1:30" ht="12.75">
      <c r="A145" s="11">
        <v>5000000</v>
      </c>
      <c r="B145" s="20" t="s">
        <v>868</v>
      </c>
      <c r="C145" s="20" t="s">
        <v>7666</v>
      </c>
      <c r="D145" s="20" t="s">
        <v>57</v>
      </c>
      <c r="E145" s="20" t="s">
        <v>3713</v>
      </c>
      <c r="J145" s="18" t="s">
        <v>3029</v>
      </c>
      <c r="K145" s="20" t="s">
        <v>5459</v>
      </c>
      <c r="L145" s="12">
        <f t="shared" si="12"/>
        <v>39.50</v>
      </c>
      <c r="M145" s="12">
        <f t="shared" si="13"/>
        <v>3.95</v>
      </c>
      <c r="N145" s="29">
        <v>8</v>
      </c>
      <c r="O145" s="10">
        <v>11</v>
      </c>
      <c r="P145" s="32">
        <v>9</v>
      </c>
      <c r="Q145" s="22">
        <v>5</v>
      </c>
      <c r="R145" s="46" t="s">
        <v>1586</v>
      </c>
      <c r="S145" s="30">
        <f t="shared" si="14"/>
        <v>0</v>
      </c>
      <c r="T145" s="3">
        <f t="shared" si="15"/>
        <v>0</v>
      </c>
      <c r="U145" s="3">
        <f t="shared" si="16"/>
        <v>0</v>
      </c>
      <c r="V145" s="3">
        <f t="shared" si="17"/>
        <v>0</v>
      </c>
      <c r="W145" s="29">
        <v>15</v>
      </c>
      <c r="X145" s="32">
        <v>0</v>
      </c>
      <c r="Y145" s="32">
        <v>0</v>
      </c>
      <c r="Z145" s="32">
        <v>0</v>
      </c>
      <c r="AA145" s="34">
        <v>0</v>
      </c>
      <c r="AB145" s="34">
        <v>0</v>
      </c>
      <c r="AC145" s="34">
        <v>0</v>
      </c>
      <c r="AD145" s="26">
        <v>20</v>
      </c>
    </row>
    <row r="146" spans="1:30" ht="12.75">
      <c r="A146" s="11">
        <v>37500</v>
      </c>
      <c r="B146" s="20" t="s">
        <v>870</v>
      </c>
      <c r="C146" s="20" t="s">
        <v>2344</v>
      </c>
      <c r="D146" s="20" t="s">
        <v>57</v>
      </c>
      <c r="E146" s="20" t="s">
        <v>3713</v>
      </c>
      <c r="J146" s="18" t="s">
        <v>3029</v>
      </c>
      <c r="K146" s="20" t="s">
        <v>417</v>
      </c>
      <c r="L146" s="12">
        <f t="shared" si="12"/>
        <v>36.25</v>
      </c>
      <c r="M146" s="12">
        <f t="shared" si="13"/>
        <v>3.625</v>
      </c>
      <c r="N146" s="29">
        <v>7</v>
      </c>
      <c r="O146" s="10">
        <v>11</v>
      </c>
      <c r="P146" s="32">
        <v>8</v>
      </c>
      <c r="Q146" s="22">
        <v>4</v>
      </c>
      <c r="R146" s="46" t="s">
        <v>1586</v>
      </c>
      <c r="S146" s="30">
        <f t="shared" si="14"/>
        <v>0</v>
      </c>
      <c r="T146" s="3">
        <f t="shared" si="15"/>
        <v>0</v>
      </c>
      <c r="U146" s="3">
        <f t="shared" si="16"/>
        <v>0</v>
      </c>
      <c r="V146" s="3">
        <f t="shared" si="17"/>
        <v>0</v>
      </c>
      <c r="W146" s="29">
        <v>11</v>
      </c>
      <c r="X146" s="32">
        <v>0</v>
      </c>
      <c r="Y146" s="32">
        <v>0</v>
      </c>
      <c r="Z146" s="32">
        <v>0</v>
      </c>
      <c r="AA146" s="34">
        <v>0</v>
      </c>
      <c r="AB146" s="34">
        <v>0</v>
      </c>
      <c r="AC146" s="34">
        <v>0</v>
      </c>
      <c r="AD146" s="26">
        <v>20</v>
      </c>
    </row>
    <row r="147" spans="1:30" ht="12.75">
      <c r="A147" s="11">
        <v>6488</v>
      </c>
      <c r="B147" s="20" t="s">
        <v>872</v>
      </c>
      <c r="D147" s="20" t="s">
        <v>57</v>
      </c>
      <c r="E147" s="20" t="s">
        <v>3713</v>
      </c>
      <c r="F147" s="59" t="s">
        <v>3638</v>
      </c>
      <c r="J147" s="18" t="s">
        <v>3029</v>
      </c>
      <c r="K147" s="20" t="s">
        <v>1748</v>
      </c>
      <c r="L147" s="12">
        <f t="shared" si="12"/>
        <v>35.25</v>
      </c>
      <c r="M147" s="12">
        <f t="shared" si="13"/>
        <v>1.7625</v>
      </c>
      <c r="N147" s="29">
        <v>6</v>
      </c>
      <c r="O147" s="10">
        <v>11</v>
      </c>
      <c r="P147" s="32">
        <v>8</v>
      </c>
      <c r="Q147" s="22">
        <v>3</v>
      </c>
      <c r="R147" s="46" t="s">
        <v>1586</v>
      </c>
      <c r="S147" s="30">
        <f t="shared" si="14"/>
        <v>0</v>
      </c>
      <c r="T147" s="3">
        <f t="shared" si="15"/>
        <v>0</v>
      </c>
      <c r="U147" s="3">
        <f t="shared" si="16"/>
        <v>0</v>
      </c>
      <c r="V147" s="3">
        <f t="shared" si="17"/>
        <v>0</v>
      </c>
      <c r="W147" s="29">
        <v>11</v>
      </c>
      <c r="X147" s="32">
        <v>0</v>
      </c>
      <c r="Y147" s="32">
        <v>0</v>
      </c>
      <c r="Z147" s="32">
        <v>0</v>
      </c>
      <c r="AA147" s="34">
        <v>0</v>
      </c>
      <c r="AB147" s="34">
        <v>0</v>
      </c>
      <c r="AC147" s="34">
        <v>0</v>
      </c>
      <c r="AD147" s="26">
        <v>40</v>
      </c>
    </row>
    <row r="148" spans="1:30" ht="12.75">
      <c r="A148" s="11">
        <v>8336</v>
      </c>
      <c r="B148" s="20" t="s">
        <v>872</v>
      </c>
      <c r="D148" s="20" t="s">
        <v>57</v>
      </c>
      <c r="E148" s="20" t="s">
        <v>3713</v>
      </c>
      <c r="F148" s="59" t="s">
        <v>3638</v>
      </c>
      <c r="G148" s="18" t="s">
        <v>7812</v>
      </c>
      <c r="H148" s="18" t="s">
        <v>1586</v>
      </c>
      <c r="J148" s="18" t="s">
        <v>3029</v>
      </c>
      <c r="K148" s="20" t="s">
        <v>1603</v>
      </c>
      <c r="L148" s="12">
        <f t="shared" si="12"/>
        <v>34.50</v>
      </c>
      <c r="M148" s="12">
        <f t="shared" si="13"/>
        <v>1.4081632653061225</v>
      </c>
      <c r="N148" s="29">
        <v>5</v>
      </c>
      <c r="O148" s="10">
        <v>11</v>
      </c>
      <c r="P148" s="32">
        <v>8</v>
      </c>
      <c r="Q148" s="22">
        <v>3</v>
      </c>
      <c r="R148" s="46" t="s">
        <v>1586</v>
      </c>
      <c r="S148" s="30">
        <f t="shared" si="14"/>
        <v>0</v>
      </c>
      <c r="T148" s="3">
        <f t="shared" si="15"/>
        <v>0</v>
      </c>
      <c r="U148" s="3">
        <f t="shared" si="16"/>
        <v>0</v>
      </c>
      <c r="V148" s="3">
        <f t="shared" si="17"/>
        <v>0</v>
      </c>
      <c r="W148" s="29">
        <v>12</v>
      </c>
      <c r="X148" s="32">
        <v>0</v>
      </c>
      <c r="Y148" s="32">
        <v>0</v>
      </c>
      <c r="Z148" s="32">
        <v>0</v>
      </c>
      <c r="AA148" s="34">
        <v>0</v>
      </c>
      <c r="AB148" s="34">
        <v>0</v>
      </c>
      <c r="AC148" s="34">
        <v>0</v>
      </c>
      <c r="AD148" s="26">
        <v>49</v>
      </c>
    </row>
    <row r="149" spans="1:30" ht="12.75">
      <c r="A149" s="11">
        <v>8257</v>
      </c>
      <c r="B149" s="20" t="s">
        <v>872</v>
      </c>
      <c r="D149" s="20" t="s">
        <v>57</v>
      </c>
      <c r="E149" s="20" t="s">
        <v>3713</v>
      </c>
      <c r="F149" s="59" t="s">
        <v>3638</v>
      </c>
      <c r="G149" s="18" t="s">
        <v>1586</v>
      </c>
      <c r="H149" s="18" t="s">
        <v>7812</v>
      </c>
      <c r="J149" s="18" t="s">
        <v>3029</v>
      </c>
      <c r="K149" s="20" t="s">
        <v>1752</v>
      </c>
      <c r="L149" s="12">
        <f t="shared" si="12"/>
        <v>35.25</v>
      </c>
      <c r="M149" s="12">
        <f t="shared" si="13"/>
        <v>1.6785714285714286</v>
      </c>
      <c r="N149" s="29">
        <v>7</v>
      </c>
      <c r="O149" s="10">
        <v>11</v>
      </c>
      <c r="P149" s="32">
        <v>7</v>
      </c>
      <c r="Q149" s="22">
        <v>2</v>
      </c>
      <c r="R149" s="46" t="s">
        <v>1586</v>
      </c>
      <c r="S149" s="30">
        <f t="shared" si="14"/>
        <v>0</v>
      </c>
      <c r="T149" s="3">
        <f t="shared" si="15"/>
        <v>0</v>
      </c>
      <c r="U149" s="3">
        <f t="shared" si="16"/>
        <v>0</v>
      </c>
      <c r="V149" s="3">
        <f t="shared" si="17"/>
        <v>0</v>
      </c>
      <c r="W149" s="29">
        <v>12</v>
      </c>
      <c r="X149" s="32">
        <v>0</v>
      </c>
      <c r="Y149" s="32">
        <v>0</v>
      </c>
      <c r="Z149" s="32">
        <v>0</v>
      </c>
      <c r="AA149" s="34">
        <v>0</v>
      </c>
      <c r="AB149" s="34">
        <v>0</v>
      </c>
      <c r="AC149" s="34">
        <v>0</v>
      </c>
      <c r="AD149" s="26">
        <v>42</v>
      </c>
    </row>
    <row r="150" spans="1:30" ht="12.75">
      <c r="A150" s="11">
        <v>4331</v>
      </c>
      <c r="B150" s="20" t="s">
        <v>872</v>
      </c>
      <c r="D150" s="20" t="s">
        <v>57</v>
      </c>
      <c r="E150" s="20" t="s">
        <v>3713</v>
      </c>
      <c r="F150" s="59" t="s">
        <v>4726</v>
      </c>
      <c r="J150" s="18" t="s">
        <v>3029</v>
      </c>
      <c r="K150" s="20" t="s">
        <v>1590</v>
      </c>
      <c r="L150" s="12">
        <f t="shared" si="12"/>
        <v>33.25</v>
      </c>
      <c r="M150" s="12">
        <f t="shared" si="13"/>
        <v>2.078125</v>
      </c>
      <c r="N150" s="29">
        <v>7</v>
      </c>
      <c r="O150" s="10">
        <v>11</v>
      </c>
      <c r="P150" s="32">
        <v>7</v>
      </c>
      <c r="Q150" s="22">
        <v>2</v>
      </c>
      <c r="R150" s="46" t="s">
        <v>1586</v>
      </c>
      <c r="S150" s="30">
        <f t="shared" si="14"/>
        <v>0</v>
      </c>
      <c r="T150" s="3">
        <f t="shared" si="15"/>
        <v>0</v>
      </c>
      <c r="U150" s="3">
        <f t="shared" si="16"/>
        <v>0</v>
      </c>
      <c r="V150" s="3">
        <f t="shared" si="17"/>
        <v>0</v>
      </c>
      <c r="W150" s="29">
        <v>4</v>
      </c>
      <c r="X150" s="32">
        <v>0</v>
      </c>
      <c r="Y150" s="32">
        <v>0</v>
      </c>
      <c r="Z150" s="32">
        <v>0</v>
      </c>
      <c r="AA150" s="34">
        <v>0</v>
      </c>
      <c r="AB150" s="34">
        <v>0</v>
      </c>
      <c r="AC150" s="34">
        <v>0</v>
      </c>
      <c r="AD150" s="26">
        <v>32</v>
      </c>
    </row>
    <row r="151" spans="1:30" ht="12.75">
      <c r="A151" s="11">
        <v>376500</v>
      </c>
      <c r="B151" s="20" t="s">
        <v>871</v>
      </c>
      <c r="C151" s="20" t="s">
        <v>7789</v>
      </c>
      <c r="D151" s="20" t="s">
        <v>57</v>
      </c>
      <c r="E151" s="20" t="s">
        <v>3713</v>
      </c>
      <c r="J151" s="18" t="s">
        <v>3028</v>
      </c>
      <c r="K151" s="20" t="s">
        <v>7804</v>
      </c>
      <c r="L151" s="12">
        <f t="shared" si="12"/>
        <v>34</v>
      </c>
      <c r="M151" s="12">
        <f t="shared" si="13"/>
        <v>3.40</v>
      </c>
      <c r="N151" s="29">
        <v>6</v>
      </c>
      <c r="O151" s="10">
        <v>11</v>
      </c>
      <c r="P151" s="32">
        <v>7</v>
      </c>
      <c r="Q151" s="22">
        <v>3</v>
      </c>
      <c r="R151" s="46" t="s">
        <v>1586</v>
      </c>
      <c r="S151" s="30">
        <f t="shared" si="14"/>
        <v>0</v>
      </c>
      <c r="T151" s="3">
        <f t="shared" si="15"/>
        <v>0</v>
      </c>
      <c r="U151" s="3">
        <f t="shared" si="16"/>
        <v>0</v>
      </c>
      <c r="V151" s="3">
        <f t="shared" si="17"/>
        <v>0</v>
      </c>
      <c r="W151" s="29">
        <v>11</v>
      </c>
      <c r="X151" s="32">
        <v>0</v>
      </c>
      <c r="Y151" s="32">
        <v>0</v>
      </c>
      <c r="Z151" s="32">
        <v>0</v>
      </c>
      <c r="AA151" s="34">
        <v>0</v>
      </c>
      <c r="AB151" s="34">
        <v>0</v>
      </c>
      <c r="AC151" s="34">
        <v>0</v>
      </c>
      <c r="AD151" s="26">
        <v>20</v>
      </c>
    </row>
    <row r="152" spans="1:30" ht="12.75">
      <c r="A152" s="11">
        <v>5898</v>
      </c>
      <c r="B152" s="20" t="s">
        <v>872</v>
      </c>
      <c r="D152" s="20" t="s">
        <v>57</v>
      </c>
      <c r="E152" s="20" t="s">
        <v>3713</v>
      </c>
      <c r="F152" s="59" t="s">
        <v>3638</v>
      </c>
      <c r="I152" s="18" t="s">
        <v>7812</v>
      </c>
      <c r="J152" s="18" t="s">
        <v>3029</v>
      </c>
      <c r="K152" s="20" t="s">
        <v>1748</v>
      </c>
      <c r="L152" s="12">
        <f t="shared" si="12"/>
        <v>34</v>
      </c>
      <c r="M152" s="12">
        <f t="shared" si="13"/>
        <v>1.8888888888888888</v>
      </c>
      <c r="N152" s="29">
        <v>6</v>
      </c>
      <c r="O152" s="10">
        <v>11</v>
      </c>
      <c r="P152" s="32">
        <v>7</v>
      </c>
      <c r="Q152" s="22">
        <v>2</v>
      </c>
      <c r="R152" s="46" t="s">
        <v>1586</v>
      </c>
      <c r="S152" s="30">
        <f t="shared" si="14"/>
        <v>0</v>
      </c>
      <c r="T152" s="3">
        <f t="shared" si="15"/>
        <v>0</v>
      </c>
      <c r="U152" s="3">
        <f t="shared" si="16"/>
        <v>0</v>
      </c>
      <c r="V152" s="3">
        <f t="shared" si="17"/>
        <v>0</v>
      </c>
      <c r="W152" s="29">
        <v>11</v>
      </c>
      <c r="X152" s="32">
        <v>0</v>
      </c>
      <c r="Y152" s="32">
        <v>0</v>
      </c>
      <c r="Z152" s="32">
        <v>0</v>
      </c>
      <c r="AA152" s="34">
        <v>0</v>
      </c>
      <c r="AB152" s="34">
        <v>0</v>
      </c>
      <c r="AC152" s="34">
        <v>0</v>
      </c>
      <c r="AD152" s="26">
        <v>36</v>
      </c>
    </row>
    <row r="153" spans="1:30" ht="12.75">
      <c r="A153" s="11">
        <v>3402</v>
      </c>
      <c r="B153" s="20" t="s">
        <v>872</v>
      </c>
      <c r="D153" s="20" t="s">
        <v>57</v>
      </c>
      <c r="E153" s="20" t="s">
        <v>3713</v>
      </c>
      <c r="F153" s="59" t="s">
        <v>4726</v>
      </c>
      <c r="J153" s="18" t="s">
        <v>3029</v>
      </c>
      <c r="K153" s="20" t="s">
        <v>1589</v>
      </c>
      <c r="L153" s="12">
        <f t="shared" si="12"/>
        <v>32.50</v>
      </c>
      <c r="M153" s="12">
        <f t="shared" si="13"/>
        <v>2.3214285714285716</v>
      </c>
      <c r="N153" s="29">
        <v>6</v>
      </c>
      <c r="O153" s="10">
        <v>11</v>
      </c>
      <c r="P153" s="32">
        <v>7</v>
      </c>
      <c r="Q153" s="22">
        <v>2</v>
      </c>
      <c r="R153" s="46" t="s">
        <v>1586</v>
      </c>
      <c r="S153" s="30">
        <f t="shared" si="14"/>
        <v>0</v>
      </c>
      <c r="T153" s="3">
        <f t="shared" si="15"/>
        <v>0</v>
      </c>
      <c r="U153" s="3">
        <f t="shared" si="16"/>
        <v>0</v>
      </c>
      <c r="V153" s="3">
        <f t="shared" si="17"/>
        <v>0</v>
      </c>
      <c r="W153" s="29">
        <v>5</v>
      </c>
      <c r="X153" s="32">
        <v>0</v>
      </c>
      <c r="Y153" s="32">
        <v>0</v>
      </c>
      <c r="Z153" s="32">
        <v>0</v>
      </c>
      <c r="AA153" s="34">
        <v>0</v>
      </c>
      <c r="AB153" s="34">
        <v>0</v>
      </c>
      <c r="AC153" s="34">
        <v>0</v>
      </c>
      <c r="AD153" s="26">
        <v>28</v>
      </c>
    </row>
    <row r="154" spans="1:30" ht="12.75">
      <c r="A154" s="11">
        <v>4083</v>
      </c>
      <c r="B154" s="20" t="s">
        <v>872</v>
      </c>
      <c r="D154" s="20" t="s">
        <v>57</v>
      </c>
      <c r="E154" s="20" t="s">
        <v>3713</v>
      </c>
      <c r="F154" s="59" t="s">
        <v>4730</v>
      </c>
      <c r="I154" s="18" t="s">
        <v>7812</v>
      </c>
      <c r="J154" s="18" t="s">
        <v>3029</v>
      </c>
      <c r="K154" s="20" t="s">
        <v>8087</v>
      </c>
      <c r="L154" s="12">
        <f t="shared" si="12"/>
        <v>31.75</v>
      </c>
      <c r="M154" s="12">
        <f t="shared" si="13"/>
        <v>2.4423076923076925</v>
      </c>
      <c r="N154" s="29">
        <v>6</v>
      </c>
      <c r="O154" s="10">
        <v>11</v>
      </c>
      <c r="P154" s="32">
        <v>7</v>
      </c>
      <c r="Q154" s="22">
        <v>2</v>
      </c>
      <c r="R154" s="46" t="s">
        <v>1586</v>
      </c>
      <c r="S154" s="30">
        <f t="shared" si="14"/>
        <v>0</v>
      </c>
      <c r="T154" s="3">
        <f t="shared" si="15"/>
        <v>0</v>
      </c>
      <c r="U154" s="3">
        <f t="shared" si="16"/>
        <v>0</v>
      </c>
      <c r="V154" s="3">
        <f t="shared" si="17"/>
        <v>0</v>
      </c>
      <c r="W154" s="29">
        <v>2</v>
      </c>
      <c r="X154" s="32">
        <v>0</v>
      </c>
      <c r="Y154" s="32">
        <v>0</v>
      </c>
      <c r="Z154" s="32">
        <v>0</v>
      </c>
      <c r="AA154" s="34">
        <v>0</v>
      </c>
      <c r="AB154" s="34">
        <v>0</v>
      </c>
      <c r="AC154" s="34">
        <v>0</v>
      </c>
      <c r="AD154" s="26">
        <v>26</v>
      </c>
    </row>
    <row r="155" spans="1:30" ht="12.75">
      <c r="A155" s="11">
        <v>7578</v>
      </c>
      <c r="B155" s="20" t="s">
        <v>872</v>
      </c>
      <c r="D155" s="20" t="s">
        <v>57</v>
      </c>
      <c r="E155" s="20" t="s">
        <v>3713</v>
      </c>
      <c r="F155" s="59" t="s">
        <v>3638</v>
      </c>
      <c r="J155" s="18" t="s">
        <v>3029</v>
      </c>
      <c r="K155" s="20" t="s">
        <v>1743</v>
      </c>
      <c r="L155" s="12">
        <f t="shared" si="12"/>
        <v>33.25</v>
      </c>
      <c r="M155" s="12">
        <f t="shared" si="13"/>
        <v>1.4777777777777779</v>
      </c>
      <c r="N155" s="29">
        <v>5</v>
      </c>
      <c r="O155" s="10">
        <v>11</v>
      </c>
      <c r="P155" s="32">
        <v>7</v>
      </c>
      <c r="Q155" s="22">
        <v>2</v>
      </c>
      <c r="R155" s="46" t="s">
        <v>1586</v>
      </c>
      <c r="S155" s="30">
        <f t="shared" si="14"/>
        <v>0</v>
      </c>
      <c r="T155" s="3">
        <f t="shared" si="15"/>
        <v>0</v>
      </c>
      <c r="U155" s="3">
        <f t="shared" si="16"/>
        <v>0</v>
      </c>
      <c r="V155" s="3">
        <f t="shared" si="17"/>
        <v>0</v>
      </c>
      <c r="W155" s="29">
        <v>12</v>
      </c>
      <c r="X155" s="32">
        <v>0</v>
      </c>
      <c r="Y155" s="32">
        <v>0</v>
      </c>
      <c r="Z155" s="32">
        <v>0</v>
      </c>
      <c r="AA155" s="34">
        <v>0</v>
      </c>
      <c r="AB155" s="34">
        <v>0</v>
      </c>
      <c r="AC155" s="34">
        <v>0</v>
      </c>
      <c r="AD155" s="26">
        <v>45</v>
      </c>
    </row>
    <row r="156" spans="1:30" ht="12.75">
      <c r="A156" s="11">
        <v>3975</v>
      </c>
      <c r="B156" s="20" t="s">
        <v>872</v>
      </c>
      <c r="D156" s="20" t="s">
        <v>57</v>
      </c>
      <c r="E156" s="20" t="s">
        <v>3713</v>
      </c>
      <c r="F156" s="59" t="s">
        <v>4726</v>
      </c>
      <c r="J156" s="18" t="s">
        <v>3029</v>
      </c>
      <c r="K156" s="20" t="s">
        <v>1588</v>
      </c>
      <c r="L156" s="12">
        <f t="shared" si="12"/>
        <v>31</v>
      </c>
      <c r="M156" s="12">
        <f t="shared" si="13"/>
        <v>1.7714285714285714</v>
      </c>
      <c r="N156" s="29">
        <v>5</v>
      </c>
      <c r="O156" s="10">
        <v>11</v>
      </c>
      <c r="P156" s="32">
        <v>7</v>
      </c>
      <c r="Q156" s="22">
        <v>2</v>
      </c>
      <c r="R156" s="46" t="s">
        <v>1586</v>
      </c>
      <c r="S156" s="30">
        <f t="shared" si="14"/>
        <v>0</v>
      </c>
      <c r="T156" s="3">
        <f t="shared" si="15"/>
        <v>0</v>
      </c>
      <c r="U156" s="3">
        <f t="shared" si="16"/>
        <v>0</v>
      </c>
      <c r="V156" s="3">
        <f t="shared" si="17"/>
        <v>0</v>
      </c>
      <c r="W156" s="29">
        <v>3</v>
      </c>
      <c r="X156" s="32">
        <v>0</v>
      </c>
      <c r="Y156" s="32">
        <v>0</v>
      </c>
      <c r="Z156" s="32">
        <v>0</v>
      </c>
      <c r="AA156" s="34">
        <v>0</v>
      </c>
      <c r="AB156" s="34">
        <v>0</v>
      </c>
      <c r="AC156" s="34">
        <v>0</v>
      </c>
      <c r="AD156" s="26">
        <v>35</v>
      </c>
    </row>
    <row r="157" spans="1:30" ht="12.75">
      <c r="A157" s="11">
        <v>4770</v>
      </c>
      <c r="B157" s="20" t="s">
        <v>872</v>
      </c>
      <c r="D157" s="20" t="s">
        <v>57</v>
      </c>
      <c r="E157" s="20" t="s">
        <v>3713</v>
      </c>
      <c r="F157" s="59" t="s">
        <v>4730</v>
      </c>
      <c r="J157" s="18" t="s">
        <v>3029</v>
      </c>
      <c r="K157" s="20" t="s">
        <v>1606</v>
      </c>
      <c r="L157" s="12">
        <f t="shared" si="12"/>
        <v>30.50</v>
      </c>
      <c r="M157" s="12">
        <f t="shared" si="13"/>
        <v>1.90625</v>
      </c>
      <c r="N157" s="29">
        <v>5</v>
      </c>
      <c r="O157" s="10">
        <v>11</v>
      </c>
      <c r="P157" s="32">
        <v>7</v>
      </c>
      <c r="Q157" s="22">
        <v>2</v>
      </c>
      <c r="R157" s="46" t="s">
        <v>1586</v>
      </c>
      <c r="S157" s="30">
        <f t="shared" si="14"/>
        <v>0</v>
      </c>
      <c r="T157" s="3">
        <f t="shared" si="15"/>
        <v>0</v>
      </c>
      <c r="U157" s="3">
        <f t="shared" si="16"/>
        <v>0</v>
      </c>
      <c r="V157" s="3">
        <f t="shared" si="17"/>
        <v>0</v>
      </c>
      <c r="W157" s="29">
        <v>1</v>
      </c>
      <c r="X157" s="32">
        <v>0</v>
      </c>
      <c r="Y157" s="32">
        <v>0</v>
      </c>
      <c r="Z157" s="32">
        <v>0</v>
      </c>
      <c r="AA157" s="34">
        <v>0</v>
      </c>
      <c r="AB157" s="34">
        <v>0</v>
      </c>
      <c r="AC157" s="34">
        <v>0</v>
      </c>
      <c r="AD157" s="26">
        <v>32</v>
      </c>
    </row>
    <row r="158" spans="1:30" ht="12.75">
      <c r="A158" s="11">
        <v>2860</v>
      </c>
      <c r="B158" s="20" t="s">
        <v>872</v>
      </c>
      <c r="D158" s="20" t="s">
        <v>57</v>
      </c>
      <c r="E158" s="20" t="s">
        <v>3713</v>
      </c>
      <c r="F158" s="59" t="s">
        <v>3638</v>
      </c>
      <c r="I158" s="18" t="s">
        <v>7812</v>
      </c>
      <c r="J158" s="18" t="s">
        <v>3029</v>
      </c>
      <c r="K158" s="20" t="s">
        <v>8073</v>
      </c>
      <c r="L158" s="12">
        <f t="shared" si="12"/>
        <v>31</v>
      </c>
      <c r="M158" s="12">
        <f t="shared" si="13"/>
        <v>3.4444444444444446</v>
      </c>
      <c r="N158" s="29">
        <v>6</v>
      </c>
      <c r="O158" s="10">
        <v>11</v>
      </c>
      <c r="P158" s="32">
        <v>5</v>
      </c>
      <c r="Q158" s="22">
        <v>2</v>
      </c>
      <c r="R158" s="46" t="s">
        <v>1586</v>
      </c>
      <c r="S158" s="30">
        <f t="shared" si="14"/>
        <v>0</v>
      </c>
      <c r="T158" s="3">
        <f t="shared" si="15"/>
        <v>0</v>
      </c>
      <c r="U158" s="3">
        <f t="shared" si="16"/>
        <v>0</v>
      </c>
      <c r="V158" s="3">
        <f t="shared" si="17"/>
        <v>0</v>
      </c>
      <c r="W158" s="29">
        <v>9</v>
      </c>
      <c r="X158" s="32">
        <v>0</v>
      </c>
      <c r="Y158" s="32">
        <v>0</v>
      </c>
      <c r="Z158" s="32">
        <v>0</v>
      </c>
      <c r="AA158" s="34">
        <v>0</v>
      </c>
      <c r="AB158" s="34">
        <v>0</v>
      </c>
      <c r="AC158" s="34">
        <v>0</v>
      </c>
      <c r="AD158" s="26">
        <v>18</v>
      </c>
    </row>
    <row r="159" spans="1:30" ht="12.75">
      <c r="A159" s="11">
        <v>189062</v>
      </c>
      <c r="B159" s="20" t="s">
        <v>872</v>
      </c>
      <c r="D159" s="20" t="s">
        <v>57</v>
      </c>
      <c r="E159" s="20" t="s">
        <v>3713</v>
      </c>
      <c r="F159" s="59" t="s">
        <v>4305</v>
      </c>
      <c r="G159" s="18" t="s">
        <v>7812</v>
      </c>
      <c r="H159" s="18" t="s">
        <v>1586</v>
      </c>
      <c r="J159" s="18" t="s">
        <v>3029</v>
      </c>
      <c r="K159" s="20" t="s">
        <v>1612</v>
      </c>
      <c r="L159" s="12">
        <f t="shared" si="12"/>
        <v>39</v>
      </c>
      <c r="M159" s="12">
        <f t="shared" si="13"/>
        <v>2.7857142857142856</v>
      </c>
      <c r="N159" s="29">
        <v>9</v>
      </c>
      <c r="O159" s="10">
        <v>10</v>
      </c>
      <c r="P159" s="32">
        <v>10</v>
      </c>
      <c r="Q159" s="22">
        <v>7</v>
      </c>
      <c r="R159" s="46" t="s">
        <v>1586</v>
      </c>
      <c r="S159" s="30">
        <f t="shared" si="14"/>
        <v>0</v>
      </c>
      <c r="T159" s="3">
        <f t="shared" si="15"/>
        <v>0</v>
      </c>
      <c r="U159" s="3">
        <f t="shared" si="16"/>
        <v>0</v>
      </c>
      <c r="V159" s="3">
        <f t="shared" si="17"/>
        <v>0</v>
      </c>
      <c r="W159" s="29">
        <v>10</v>
      </c>
      <c r="X159" s="32">
        <v>0</v>
      </c>
      <c r="Y159" s="32">
        <v>0</v>
      </c>
      <c r="Z159" s="32">
        <v>0</v>
      </c>
      <c r="AA159" s="34">
        <v>0</v>
      </c>
      <c r="AB159" s="34">
        <v>0</v>
      </c>
      <c r="AC159" s="34">
        <v>0</v>
      </c>
      <c r="AD159" s="26">
        <v>28</v>
      </c>
    </row>
    <row r="160" spans="1:30" ht="12.75">
      <c r="A160" s="11">
        <v>249562</v>
      </c>
      <c r="B160" s="20" t="s">
        <v>872</v>
      </c>
      <c r="D160" s="20" t="s">
        <v>57</v>
      </c>
      <c r="E160" s="20" t="s">
        <v>3713</v>
      </c>
      <c r="F160" s="59" t="s">
        <v>3457</v>
      </c>
      <c r="G160" s="18" t="s">
        <v>7812</v>
      </c>
      <c r="H160" s="18" t="s">
        <v>1586</v>
      </c>
      <c r="J160" s="18" t="s">
        <v>3029</v>
      </c>
      <c r="K160" s="20" t="s">
        <v>4302</v>
      </c>
      <c r="L160" s="12">
        <f t="shared" si="12"/>
        <v>38.75</v>
      </c>
      <c r="M160" s="12">
        <f t="shared" si="13"/>
        <v>1.3362068965517242</v>
      </c>
      <c r="N160" s="29">
        <v>9</v>
      </c>
      <c r="O160" s="10">
        <v>10</v>
      </c>
      <c r="P160" s="32">
        <v>10</v>
      </c>
      <c r="Q160" s="22">
        <v>7</v>
      </c>
      <c r="R160" s="46" t="s">
        <v>1586</v>
      </c>
      <c r="S160" s="30">
        <f t="shared" si="14"/>
        <v>0</v>
      </c>
      <c r="T160" s="3">
        <f t="shared" si="15"/>
        <v>0</v>
      </c>
      <c r="U160" s="3">
        <f t="shared" si="16"/>
        <v>0</v>
      </c>
      <c r="V160" s="3">
        <f t="shared" si="17"/>
        <v>0</v>
      </c>
      <c r="W160" s="29">
        <v>9</v>
      </c>
      <c r="X160" s="32">
        <v>0</v>
      </c>
      <c r="Y160" s="32">
        <v>0</v>
      </c>
      <c r="Z160" s="32">
        <v>0</v>
      </c>
      <c r="AA160" s="34">
        <v>0</v>
      </c>
      <c r="AB160" s="34">
        <v>0</v>
      </c>
      <c r="AC160" s="34">
        <v>0</v>
      </c>
      <c r="AD160" s="26">
        <v>58</v>
      </c>
    </row>
    <row r="161" spans="1:30" ht="12.75">
      <c r="A161" s="11">
        <v>8937</v>
      </c>
      <c r="B161" s="20" t="s">
        <v>872</v>
      </c>
      <c r="D161" s="20" t="s">
        <v>57</v>
      </c>
      <c r="E161" s="20" t="s">
        <v>3713</v>
      </c>
      <c r="F161" s="59" t="s">
        <v>4731</v>
      </c>
      <c r="J161" s="18" t="s">
        <v>3029</v>
      </c>
      <c r="K161" s="20" t="s">
        <v>1598</v>
      </c>
      <c r="L161" s="12">
        <f t="shared" si="12"/>
        <v>38.25</v>
      </c>
      <c r="M161" s="12">
        <f t="shared" si="13"/>
        <v>1.4166666666666667</v>
      </c>
      <c r="N161" s="29">
        <v>9</v>
      </c>
      <c r="O161" s="10">
        <v>10</v>
      </c>
      <c r="P161" s="32">
        <v>9</v>
      </c>
      <c r="Q161" s="22">
        <v>6</v>
      </c>
      <c r="R161" s="46" t="s">
        <v>1586</v>
      </c>
      <c r="S161" s="30">
        <f t="shared" si="14"/>
        <v>0</v>
      </c>
      <c r="T161" s="3">
        <f t="shared" si="15"/>
        <v>0</v>
      </c>
      <c r="U161" s="3">
        <f t="shared" si="16"/>
        <v>0</v>
      </c>
      <c r="V161" s="3">
        <f t="shared" si="17"/>
        <v>0</v>
      </c>
      <c r="W161" s="29">
        <v>12</v>
      </c>
      <c r="X161" s="32">
        <v>0</v>
      </c>
      <c r="Y161" s="32">
        <v>0</v>
      </c>
      <c r="Z161" s="32">
        <v>0</v>
      </c>
      <c r="AA161" s="34">
        <v>0</v>
      </c>
      <c r="AB161" s="34">
        <v>0</v>
      </c>
      <c r="AC161" s="34">
        <v>0</v>
      </c>
      <c r="AD161" s="26">
        <v>54</v>
      </c>
    </row>
    <row r="162" spans="1:30" ht="12.75">
      <c r="A162" s="11">
        <v>5720</v>
      </c>
      <c r="B162" s="20" t="s">
        <v>872</v>
      </c>
      <c r="D162" s="20" t="s">
        <v>57</v>
      </c>
      <c r="E162" s="20" t="s">
        <v>3713</v>
      </c>
      <c r="F162" s="59" t="s">
        <v>3638</v>
      </c>
      <c r="I162" s="18" t="s">
        <v>7812</v>
      </c>
      <c r="J162" s="18" t="s">
        <v>3028</v>
      </c>
      <c r="K162" s="20" t="s">
        <v>8072</v>
      </c>
      <c r="L162" s="12">
        <f t="shared" si="12"/>
        <v>38</v>
      </c>
      <c r="M162" s="12">
        <f t="shared" si="13"/>
        <v>2.1111111111111112</v>
      </c>
      <c r="N162" s="29">
        <v>9</v>
      </c>
      <c r="O162" s="10">
        <v>10</v>
      </c>
      <c r="P162" s="32">
        <v>9</v>
      </c>
      <c r="Q162" s="22">
        <v>6</v>
      </c>
      <c r="R162" s="46" t="s">
        <v>1586</v>
      </c>
      <c r="S162" s="30">
        <f t="shared" si="14"/>
        <v>0</v>
      </c>
      <c r="T162" s="3">
        <f t="shared" si="15"/>
        <v>0</v>
      </c>
      <c r="U162" s="3">
        <f t="shared" si="16"/>
        <v>0</v>
      </c>
      <c r="V162" s="3">
        <f t="shared" si="17"/>
        <v>0</v>
      </c>
      <c r="W162" s="29">
        <v>11</v>
      </c>
      <c r="X162" s="32">
        <v>0</v>
      </c>
      <c r="Y162" s="32">
        <v>0</v>
      </c>
      <c r="Z162" s="32">
        <v>0</v>
      </c>
      <c r="AA162" s="34">
        <v>0</v>
      </c>
      <c r="AB162" s="34">
        <v>0</v>
      </c>
      <c r="AC162" s="34">
        <v>0</v>
      </c>
      <c r="AD162" s="26">
        <v>36</v>
      </c>
    </row>
    <row r="163" spans="1:30" ht="12.75">
      <c r="A163" s="11">
        <v>4687</v>
      </c>
      <c r="B163" s="20" t="s">
        <v>872</v>
      </c>
      <c r="D163" s="20" t="s">
        <v>57</v>
      </c>
      <c r="E163" s="20" t="s">
        <v>3713</v>
      </c>
      <c r="F163" s="59" t="s">
        <v>4726</v>
      </c>
      <c r="J163" s="18" t="s">
        <v>3029</v>
      </c>
      <c r="K163" s="20" t="s">
        <v>1605</v>
      </c>
      <c r="L163" s="12">
        <f t="shared" si="12"/>
        <v>36</v>
      </c>
      <c r="M163" s="12">
        <f t="shared" si="13"/>
        <v>1.7142857142857142</v>
      </c>
      <c r="N163" s="29">
        <v>9</v>
      </c>
      <c r="O163" s="10">
        <v>10</v>
      </c>
      <c r="P163" s="32">
        <v>9</v>
      </c>
      <c r="Q163" s="22">
        <v>6</v>
      </c>
      <c r="R163" s="46" t="s">
        <v>1586</v>
      </c>
      <c r="S163" s="30">
        <f t="shared" si="14"/>
        <v>0</v>
      </c>
      <c r="T163" s="3">
        <f t="shared" si="15"/>
        <v>0</v>
      </c>
      <c r="U163" s="3">
        <f t="shared" si="16"/>
        <v>0</v>
      </c>
      <c r="V163" s="3">
        <f t="shared" si="17"/>
        <v>0</v>
      </c>
      <c r="W163" s="29">
        <v>3</v>
      </c>
      <c r="X163" s="32">
        <v>0</v>
      </c>
      <c r="Y163" s="32">
        <v>0</v>
      </c>
      <c r="Z163" s="32">
        <v>0</v>
      </c>
      <c r="AA163" s="34">
        <v>0</v>
      </c>
      <c r="AB163" s="34">
        <v>0</v>
      </c>
      <c r="AC163" s="34">
        <v>0</v>
      </c>
      <c r="AD163" s="26">
        <v>42</v>
      </c>
    </row>
    <row r="164" spans="1:30" ht="12.75">
      <c r="A164" s="11">
        <v>6291</v>
      </c>
      <c r="B164" s="20" t="s">
        <v>872</v>
      </c>
      <c r="D164" s="20" t="s">
        <v>57</v>
      </c>
      <c r="E164" s="20" t="s">
        <v>3713</v>
      </c>
      <c r="F164" s="59" t="s">
        <v>3638</v>
      </c>
      <c r="G164" s="18" t="s">
        <v>7812</v>
      </c>
      <c r="H164" s="18" t="s">
        <v>1586</v>
      </c>
      <c r="J164" s="18" t="s">
        <v>3029</v>
      </c>
      <c r="K164" s="20" t="s">
        <v>1604</v>
      </c>
      <c r="L164" s="12">
        <f t="shared" si="12"/>
        <v>37.25</v>
      </c>
      <c r="M164" s="12">
        <f t="shared" si="13"/>
        <v>1.8625</v>
      </c>
      <c r="N164" s="29">
        <v>8</v>
      </c>
      <c r="O164" s="10">
        <v>10</v>
      </c>
      <c r="P164" s="32">
        <v>9</v>
      </c>
      <c r="Q164" s="22">
        <v>6</v>
      </c>
      <c r="R164" s="46" t="s">
        <v>1586</v>
      </c>
      <c r="S164" s="30">
        <f t="shared" si="14"/>
        <v>0</v>
      </c>
      <c r="T164" s="3">
        <f t="shared" si="15"/>
        <v>0</v>
      </c>
      <c r="U164" s="3">
        <f t="shared" si="16"/>
        <v>0</v>
      </c>
      <c r="V164" s="3">
        <f t="shared" si="17"/>
        <v>0</v>
      </c>
      <c r="W164" s="29">
        <v>12</v>
      </c>
      <c r="X164" s="32">
        <v>0</v>
      </c>
      <c r="Y164" s="32">
        <v>0</v>
      </c>
      <c r="Z164" s="32">
        <v>0</v>
      </c>
      <c r="AA164" s="34">
        <v>0</v>
      </c>
      <c r="AB164" s="34">
        <v>0</v>
      </c>
      <c r="AC164" s="34">
        <v>0</v>
      </c>
      <c r="AD164" s="26">
        <v>40</v>
      </c>
    </row>
    <row r="165" spans="1:30" ht="12.75">
      <c r="A165" s="11">
        <v>8257</v>
      </c>
      <c r="B165" s="20" t="s">
        <v>872</v>
      </c>
      <c r="D165" s="20" t="s">
        <v>57</v>
      </c>
      <c r="E165" s="20" t="s">
        <v>3713</v>
      </c>
      <c r="F165" s="59" t="s">
        <v>3638</v>
      </c>
      <c r="G165" s="18" t="s">
        <v>7812</v>
      </c>
      <c r="H165" s="18" t="s">
        <v>1586</v>
      </c>
      <c r="J165" s="18" t="s">
        <v>3028</v>
      </c>
      <c r="K165" s="20" t="s">
        <v>1600</v>
      </c>
      <c r="L165" s="12">
        <f t="shared" si="12"/>
        <v>37.25</v>
      </c>
      <c r="M165" s="12">
        <f t="shared" si="13"/>
        <v>1.5204081632653062</v>
      </c>
      <c r="N165" s="29">
        <v>8</v>
      </c>
      <c r="O165" s="10">
        <v>10</v>
      </c>
      <c r="P165" s="32">
        <v>9</v>
      </c>
      <c r="Q165" s="22">
        <v>6</v>
      </c>
      <c r="R165" s="46" t="s">
        <v>1586</v>
      </c>
      <c r="S165" s="30">
        <f t="shared" si="14"/>
        <v>0</v>
      </c>
      <c r="T165" s="3">
        <f t="shared" si="15"/>
        <v>0</v>
      </c>
      <c r="U165" s="3">
        <f t="shared" si="16"/>
        <v>0</v>
      </c>
      <c r="V165" s="3">
        <f t="shared" si="17"/>
        <v>0</v>
      </c>
      <c r="W165" s="29">
        <v>12</v>
      </c>
      <c r="X165" s="32">
        <v>0</v>
      </c>
      <c r="Y165" s="32">
        <v>0</v>
      </c>
      <c r="Z165" s="32">
        <v>0</v>
      </c>
      <c r="AA165" s="34">
        <v>0</v>
      </c>
      <c r="AB165" s="34">
        <v>0</v>
      </c>
      <c r="AC165" s="34">
        <v>0</v>
      </c>
      <c r="AD165" s="26">
        <v>49</v>
      </c>
    </row>
    <row r="166" spans="1:30" ht="12.75">
      <c r="A166" s="11">
        <v>287443</v>
      </c>
      <c r="B166" s="20" t="s">
        <v>870</v>
      </c>
      <c r="C166" s="20" t="s">
        <v>3086</v>
      </c>
      <c r="D166" s="20" t="s">
        <v>57</v>
      </c>
      <c r="E166" s="20" t="s">
        <v>3713</v>
      </c>
      <c r="J166" s="18" t="s">
        <v>3028</v>
      </c>
      <c r="K166" s="20" t="s">
        <v>376</v>
      </c>
      <c r="L166" s="12">
        <f t="shared" si="12"/>
        <v>37</v>
      </c>
      <c r="M166" s="12">
        <f t="shared" si="13"/>
        <v>2.4666666666666668</v>
      </c>
      <c r="N166" s="29">
        <v>8</v>
      </c>
      <c r="O166" s="10">
        <v>10</v>
      </c>
      <c r="P166" s="32">
        <v>9</v>
      </c>
      <c r="Q166" s="22">
        <v>6</v>
      </c>
      <c r="R166" s="46" t="s">
        <v>1586</v>
      </c>
      <c r="S166" s="30">
        <f t="shared" si="14"/>
        <v>0</v>
      </c>
      <c r="T166" s="3">
        <f t="shared" si="15"/>
        <v>0</v>
      </c>
      <c r="U166" s="3">
        <f t="shared" si="16"/>
        <v>0</v>
      </c>
      <c r="V166" s="3">
        <f t="shared" si="17"/>
        <v>0</v>
      </c>
      <c r="W166" s="29">
        <v>11</v>
      </c>
      <c r="X166" s="32">
        <v>0</v>
      </c>
      <c r="Y166" s="32">
        <v>0</v>
      </c>
      <c r="Z166" s="32">
        <v>0</v>
      </c>
      <c r="AA166" s="34">
        <v>0</v>
      </c>
      <c r="AB166" s="34">
        <v>0</v>
      </c>
      <c r="AC166" s="34">
        <v>0</v>
      </c>
      <c r="AD166" s="26">
        <v>30</v>
      </c>
    </row>
    <row r="167" spans="1:30" ht="12.75">
      <c r="A167" s="11">
        <v>236937</v>
      </c>
      <c r="B167" s="20" t="s">
        <v>869</v>
      </c>
      <c r="C167" s="20" t="s">
        <v>1564</v>
      </c>
      <c r="D167" s="20" t="s">
        <v>57</v>
      </c>
      <c r="E167" s="20" t="s">
        <v>3713</v>
      </c>
      <c r="J167" s="18" t="s">
        <v>3028</v>
      </c>
      <c r="K167" s="20" t="s">
        <v>1761</v>
      </c>
      <c r="L167" s="12">
        <f t="shared" si="12"/>
        <v>36</v>
      </c>
      <c r="M167" s="12">
        <f t="shared" si="13"/>
        <v>2.88</v>
      </c>
      <c r="N167" s="29">
        <v>7</v>
      </c>
      <c r="O167" s="10">
        <v>10</v>
      </c>
      <c r="P167" s="32">
        <v>9</v>
      </c>
      <c r="Q167" s="22">
        <v>5</v>
      </c>
      <c r="R167" s="46" t="s">
        <v>1586</v>
      </c>
      <c r="S167" s="30">
        <f t="shared" si="14"/>
        <v>0</v>
      </c>
      <c r="T167" s="3">
        <f t="shared" si="15"/>
        <v>0</v>
      </c>
      <c r="U167" s="3">
        <f t="shared" si="16"/>
        <v>0</v>
      </c>
      <c r="V167" s="3">
        <f t="shared" si="17"/>
        <v>0</v>
      </c>
      <c r="W167" s="29">
        <v>11</v>
      </c>
      <c r="X167" s="32">
        <v>0</v>
      </c>
      <c r="Y167" s="32">
        <v>0</v>
      </c>
      <c r="Z167" s="32">
        <v>0</v>
      </c>
      <c r="AA167" s="34">
        <v>0</v>
      </c>
      <c r="AB167" s="34">
        <v>0</v>
      </c>
      <c r="AC167" s="34">
        <v>0</v>
      </c>
      <c r="AD167" s="26">
        <v>25</v>
      </c>
    </row>
    <row r="168" spans="2:30" ht="12.75">
      <c r="B168" s="20" t="s">
        <v>872</v>
      </c>
      <c r="D168" s="20" t="s">
        <v>57</v>
      </c>
      <c r="E168" s="20" t="s">
        <v>3713</v>
      </c>
      <c r="F168" s="59" t="s">
        <v>3456</v>
      </c>
      <c r="J168" s="18" t="s">
        <v>3029</v>
      </c>
      <c r="K168" s="20" t="s">
        <v>232</v>
      </c>
      <c r="L168" s="12">
        <f t="shared" si="12"/>
        <v>37.75</v>
      </c>
      <c r="M168" s="12">
        <f t="shared" si="13"/>
        <v>3.775</v>
      </c>
      <c r="N168" s="29">
        <v>11</v>
      </c>
      <c r="O168" s="10">
        <v>10</v>
      </c>
      <c r="P168" s="32">
        <v>8</v>
      </c>
      <c r="Q168" s="22">
        <v>0</v>
      </c>
      <c r="S168" s="30">
        <f t="shared" si="14"/>
        <v>0</v>
      </c>
      <c r="T168" s="3">
        <f t="shared" si="15"/>
        <v>0</v>
      </c>
      <c r="U168" s="3">
        <f t="shared" si="16"/>
        <v>0</v>
      </c>
      <c r="V168" s="3">
        <f t="shared" si="17"/>
        <v>0</v>
      </c>
      <c r="W168" s="29">
        <v>7</v>
      </c>
      <c r="X168" s="32">
        <v>0</v>
      </c>
      <c r="Y168" s="32">
        <v>0</v>
      </c>
      <c r="Z168" s="32">
        <v>0</v>
      </c>
      <c r="AA168" s="34">
        <v>0</v>
      </c>
      <c r="AB168" s="34">
        <v>0</v>
      </c>
      <c r="AC168" s="34">
        <v>0</v>
      </c>
      <c r="AD168" s="26">
        <v>20</v>
      </c>
    </row>
    <row r="169" spans="1:30" ht="12.75">
      <c r="A169" s="11">
        <v>4000</v>
      </c>
      <c r="B169" s="20" t="s">
        <v>872</v>
      </c>
      <c r="D169" s="20" t="s">
        <v>57</v>
      </c>
      <c r="E169" s="20" t="s">
        <v>3713</v>
      </c>
      <c r="F169" s="59" t="s">
        <v>4727</v>
      </c>
      <c r="J169" s="18" t="s">
        <v>3029</v>
      </c>
      <c r="K169" s="20" t="s">
        <v>235</v>
      </c>
      <c r="L169" s="12">
        <f t="shared" si="12"/>
        <v>37.75</v>
      </c>
      <c r="M169" s="12">
        <f t="shared" si="13"/>
        <v>3.775</v>
      </c>
      <c r="N169" s="29">
        <v>11</v>
      </c>
      <c r="O169" s="10">
        <v>10</v>
      </c>
      <c r="P169" s="32">
        <v>8</v>
      </c>
      <c r="Q169" s="22">
        <v>0</v>
      </c>
      <c r="S169" s="30">
        <f t="shared" si="14"/>
        <v>0</v>
      </c>
      <c r="T169" s="3">
        <f t="shared" si="15"/>
        <v>0</v>
      </c>
      <c r="U169" s="3">
        <f t="shared" si="16"/>
        <v>0</v>
      </c>
      <c r="V169" s="3">
        <f t="shared" si="17"/>
        <v>0</v>
      </c>
      <c r="W169" s="29">
        <v>7</v>
      </c>
      <c r="X169" s="32">
        <v>0</v>
      </c>
      <c r="Y169" s="32">
        <v>0</v>
      </c>
      <c r="Z169" s="32">
        <v>0</v>
      </c>
      <c r="AA169" s="34">
        <v>0</v>
      </c>
      <c r="AB169" s="34">
        <v>0</v>
      </c>
      <c r="AC169" s="34">
        <v>0</v>
      </c>
      <c r="AD169" s="26">
        <v>20</v>
      </c>
    </row>
    <row r="170" spans="1:30" ht="12.75">
      <c r="A170" s="11">
        <v>5720</v>
      </c>
      <c r="B170" s="20" t="s">
        <v>872</v>
      </c>
      <c r="D170" s="20" t="s">
        <v>57</v>
      </c>
      <c r="E170" s="20" t="s">
        <v>3713</v>
      </c>
      <c r="F170" s="59" t="s">
        <v>3638</v>
      </c>
      <c r="I170" s="18" t="s">
        <v>7812</v>
      </c>
      <c r="J170" s="18" t="s">
        <v>3029</v>
      </c>
      <c r="K170" s="20" t="s">
        <v>8070</v>
      </c>
      <c r="L170" s="12">
        <f t="shared" si="12"/>
        <v>36</v>
      </c>
      <c r="M170" s="12">
        <f t="shared" si="13"/>
        <v>2</v>
      </c>
      <c r="N170" s="29">
        <v>8</v>
      </c>
      <c r="O170" s="10">
        <v>10</v>
      </c>
      <c r="P170" s="32">
        <v>8</v>
      </c>
      <c r="Q170" s="22">
        <v>5</v>
      </c>
      <c r="R170" s="46" t="s">
        <v>1586</v>
      </c>
      <c r="S170" s="30">
        <f t="shared" si="14"/>
        <v>0</v>
      </c>
      <c r="T170" s="3">
        <f t="shared" si="15"/>
        <v>0</v>
      </c>
      <c r="U170" s="3">
        <f t="shared" si="16"/>
        <v>0</v>
      </c>
      <c r="V170" s="3">
        <f t="shared" si="17"/>
        <v>0</v>
      </c>
      <c r="W170" s="29">
        <v>12</v>
      </c>
      <c r="X170" s="32">
        <v>0</v>
      </c>
      <c r="Y170" s="32">
        <v>0</v>
      </c>
      <c r="Z170" s="32">
        <v>0</v>
      </c>
      <c r="AA170" s="34">
        <v>0</v>
      </c>
      <c r="AB170" s="34">
        <v>0</v>
      </c>
      <c r="AC170" s="34">
        <v>0</v>
      </c>
      <c r="AD170" s="26">
        <v>36</v>
      </c>
    </row>
    <row r="171" spans="1:30" ht="12.75">
      <c r="A171" s="11">
        <v>4331</v>
      </c>
      <c r="B171" s="20" t="s">
        <v>872</v>
      </c>
      <c r="D171" s="20" t="s">
        <v>57</v>
      </c>
      <c r="E171" s="20" t="s">
        <v>3713</v>
      </c>
      <c r="F171" s="59" t="s">
        <v>4726</v>
      </c>
      <c r="I171" s="18" t="s">
        <v>7812</v>
      </c>
      <c r="J171" s="18" t="s">
        <v>3028</v>
      </c>
      <c r="K171" s="20" t="s">
        <v>8065</v>
      </c>
      <c r="L171" s="12">
        <f t="shared" si="12"/>
        <v>34.50</v>
      </c>
      <c r="M171" s="12">
        <f t="shared" si="13"/>
        <v>1.9714285714285715</v>
      </c>
      <c r="N171" s="29">
        <v>8</v>
      </c>
      <c r="O171" s="10">
        <v>10</v>
      </c>
      <c r="P171" s="32">
        <v>8</v>
      </c>
      <c r="Q171" s="22">
        <v>5</v>
      </c>
      <c r="R171" s="46" t="s">
        <v>1586</v>
      </c>
      <c r="S171" s="30">
        <f t="shared" si="14"/>
        <v>0</v>
      </c>
      <c r="T171" s="3">
        <f t="shared" si="15"/>
        <v>0</v>
      </c>
      <c r="U171" s="3">
        <f t="shared" si="16"/>
        <v>0</v>
      </c>
      <c r="V171" s="3">
        <f t="shared" si="17"/>
        <v>0</v>
      </c>
      <c r="W171" s="29">
        <v>6</v>
      </c>
      <c r="X171" s="32">
        <v>0</v>
      </c>
      <c r="Y171" s="32">
        <v>0</v>
      </c>
      <c r="Z171" s="32">
        <v>0</v>
      </c>
      <c r="AA171" s="34">
        <v>0</v>
      </c>
      <c r="AB171" s="34">
        <v>0</v>
      </c>
      <c r="AC171" s="34">
        <v>0</v>
      </c>
      <c r="AD171" s="26">
        <v>35</v>
      </c>
    </row>
    <row r="172" spans="1:30" ht="12.75">
      <c r="A172" s="11">
        <v>6291</v>
      </c>
      <c r="B172" s="20" t="s">
        <v>872</v>
      </c>
      <c r="D172" s="20" t="s">
        <v>57</v>
      </c>
      <c r="E172" s="20" t="s">
        <v>3713</v>
      </c>
      <c r="F172" s="59" t="s">
        <v>3638</v>
      </c>
      <c r="G172" s="18" t="s">
        <v>7812</v>
      </c>
      <c r="H172" s="18" t="s">
        <v>1586</v>
      </c>
      <c r="J172" s="18" t="s">
        <v>3028</v>
      </c>
      <c r="K172" s="20" t="s">
        <v>1601</v>
      </c>
      <c r="L172" s="12">
        <f t="shared" si="12"/>
        <v>35</v>
      </c>
      <c r="M172" s="12">
        <f t="shared" si="13"/>
        <v>1.75</v>
      </c>
      <c r="N172" s="29">
        <v>7</v>
      </c>
      <c r="O172" s="10">
        <v>10</v>
      </c>
      <c r="P172" s="32">
        <v>8</v>
      </c>
      <c r="Q172" s="22">
        <v>4</v>
      </c>
      <c r="R172" s="46" t="s">
        <v>1586</v>
      </c>
      <c r="S172" s="30">
        <f t="shared" si="14"/>
        <v>0</v>
      </c>
      <c r="T172" s="3">
        <f t="shared" si="15"/>
        <v>0</v>
      </c>
      <c r="U172" s="3">
        <f t="shared" si="16"/>
        <v>0</v>
      </c>
      <c r="V172" s="3">
        <f t="shared" si="17"/>
        <v>0</v>
      </c>
      <c r="W172" s="29">
        <v>12</v>
      </c>
      <c r="X172" s="32">
        <v>0</v>
      </c>
      <c r="Y172" s="32">
        <v>0</v>
      </c>
      <c r="Z172" s="32">
        <v>0</v>
      </c>
      <c r="AA172" s="34">
        <v>0</v>
      </c>
      <c r="AB172" s="34">
        <v>0</v>
      </c>
      <c r="AC172" s="34">
        <v>0</v>
      </c>
      <c r="AD172" s="26">
        <v>40</v>
      </c>
    </row>
    <row r="173" spans="1:30" ht="12.75">
      <c r="A173" s="11">
        <v>8257</v>
      </c>
      <c r="B173" s="20" t="s">
        <v>872</v>
      </c>
      <c r="D173" s="20" t="s">
        <v>57</v>
      </c>
      <c r="E173" s="20" t="s">
        <v>3713</v>
      </c>
      <c r="F173" s="59" t="s">
        <v>3638</v>
      </c>
      <c r="G173" s="18" t="s">
        <v>7812</v>
      </c>
      <c r="H173" s="18" t="s">
        <v>1586</v>
      </c>
      <c r="J173" s="18" t="s">
        <v>3029</v>
      </c>
      <c r="K173" s="20" t="s">
        <v>1602</v>
      </c>
      <c r="L173" s="12">
        <f t="shared" si="12"/>
        <v>35</v>
      </c>
      <c r="M173" s="12">
        <f t="shared" si="13"/>
        <v>1.4285714285714286</v>
      </c>
      <c r="N173" s="29">
        <v>7</v>
      </c>
      <c r="O173" s="10">
        <v>10</v>
      </c>
      <c r="P173" s="32">
        <v>8</v>
      </c>
      <c r="Q173" s="22">
        <v>4</v>
      </c>
      <c r="R173" s="46" t="s">
        <v>1586</v>
      </c>
      <c r="S173" s="30">
        <f t="shared" si="14"/>
        <v>0</v>
      </c>
      <c r="T173" s="3">
        <f t="shared" si="15"/>
        <v>0</v>
      </c>
      <c r="U173" s="3">
        <f t="shared" si="16"/>
        <v>0</v>
      </c>
      <c r="V173" s="3">
        <f t="shared" si="17"/>
        <v>0</v>
      </c>
      <c r="W173" s="29">
        <v>12</v>
      </c>
      <c r="X173" s="32">
        <v>0</v>
      </c>
      <c r="Y173" s="32">
        <v>0</v>
      </c>
      <c r="Z173" s="32">
        <v>0</v>
      </c>
      <c r="AA173" s="34">
        <v>0</v>
      </c>
      <c r="AB173" s="34">
        <v>0</v>
      </c>
      <c r="AC173" s="34">
        <v>0</v>
      </c>
      <c r="AD173" s="26">
        <v>49</v>
      </c>
    </row>
    <row r="174" spans="1:30" ht="12.75">
      <c r="A174" s="11">
        <v>4000</v>
      </c>
      <c r="B174" s="20" t="s">
        <v>5602</v>
      </c>
      <c r="D174" s="20" t="s">
        <v>57</v>
      </c>
      <c r="E174" s="20" t="s">
        <v>3713</v>
      </c>
      <c r="J174" s="18" t="s">
        <v>3028</v>
      </c>
      <c r="K174" s="20" t="s">
        <v>7629</v>
      </c>
      <c r="L174" s="12">
        <f t="shared" si="12"/>
        <v>33.75</v>
      </c>
      <c r="M174" s="12">
        <f t="shared" si="13"/>
        <v>3.375</v>
      </c>
      <c r="N174" s="29">
        <v>7</v>
      </c>
      <c r="O174" s="10">
        <v>10</v>
      </c>
      <c r="P174" s="32">
        <v>8</v>
      </c>
      <c r="Q174" s="22">
        <v>4</v>
      </c>
      <c r="R174" s="46" t="s">
        <v>59</v>
      </c>
      <c r="S174" s="30">
        <f t="shared" si="14"/>
        <v>0</v>
      </c>
      <c r="T174" s="3">
        <f t="shared" si="15"/>
        <v>0</v>
      </c>
      <c r="U174" s="3">
        <f t="shared" si="16"/>
        <v>0</v>
      </c>
      <c r="V174" s="3">
        <f t="shared" si="17"/>
        <v>0</v>
      </c>
      <c r="W174" s="29">
        <v>7</v>
      </c>
      <c r="X174" s="32">
        <v>0</v>
      </c>
      <c r="Y174" s="32">
        <v>0</v>
      </c>
      <c r="Z174" s="32">
        <v>0</v>
      </c>
      <c r="AA174" s="34">
        <v>0</v>
      </c>
      <c r="AB174" s="34">
        <v>0</v>
      </c>
      <c r="AC174" s="34">
        <v>0</v>
      </c>
      <c r="AD174" s="26">
        <v>20</v>
      </c>
    </row>
    <row r="175" spans="1:30" ht="12.75">
      <c r="A175" s="11">
        <v>200</v>
      </c>
      <c r="B175" s="20" t="s">
        <v>873</v>
      </c>
      <c r="D175" s="20" t="s">
        <v>57</v>
      </c>
      <c r="E175" s="20" t="s">
        <v>3713</v>
      </c>
      <c r="J175" s="18" t="s">
        <v>3029</v>
      </c>
      <c r="K175" s="20" t="s">
        <v>4320</v>
      </c>
      <c r="L175" s="12">
        <f t="shared" si="12"/>
        <v>33.25</v>
      </c>
      <c r="M175" s="12">
        <f t="shared" si="13"/>
        <v>3.325</v>
      </c>
      <c r="N175" s="29">
        <v>6</v>
      </c>
      <c r="O175" s="10">
        <v>10</v>
      </c>
      <c r="P175" s="32">
        <v>8</v>
      </c>
      <c r="Q175" s="22">
        <v>4</v>
      </c>
      <c r="R175" s="46" t="s">
        <v>1586</v>
      </c>
      <c r="S175" s="30">
        <f t="shared" si="14"/>
        <v>0</v>
      </c>
      <c r="T175" s="3">
        <f t="shared" si="15"/>
        <v>0</v>
      </c>
      <c r="U175" s="3">
        <f t="shared" si="16"/>
        <v>0</v>
      </c>
      <c r="V175" s="3">
        <f t="shared" si="17"/>
        <v>0</v>
      </c>
      <c r="W175" s="29">
        <v>9</v>
      </c>
      <c r="X175" s="32">
        <v>0</v>
      </c>
      <c r="Y175" s="32">
        <v>0</v>
      </c>
      <c r="Z175" s="32">
        <v>0</v>
      </c>
      <c r="AA175" s="34">
        <v>0</v>
      </c>
      <c r="AB175" s="34">
        <v>0</v>
      </c>
      <c r="AC175" s="34">
        <v>0</v>
      </c>
      <c r="AD175" s="26">
        <v>20</v>
      </c>
    </row>
    <row r="176" spans="1:30" ht="12.75">
      <c r="A176" s="11">
        <v>200</v>
      </c>
      <c r="B176" s="20" t="s">
        <v>873</v>
      </c>
      <c r="D176" s="20" t="s">
        <v>57</v>
      </c>
      <c r="E176" s="20" t="s">
        <v>3713</v>
      </c>
      <c r="J176" s="18" t="s">
        <v>3029</v>
      </c>
      <c r="K176" s="20" t="s">
        <v>4321</v>
      </c>
      <c r="L176" s="12">
        <f t="shared" si="12"/>
        <v>33.25</v>
      </c>
      <c r="M176" s="12">
        <f t="shared" si="13"/>
        <v>3.325</v>
      </c>
      <c r="N176" s="29">
        <v>6</v>
      </c>
      <c r="O176" s="10">
        <v>10</v>
      </c>
      <c r="P176" s="32">
        <v>8</v>
      </c>
      <c r="Q176" s="22">
        <v>4</v>
      </c>
      <c r="R176" s="46" t="s">
        <v>1586</v>
      </c>
      <c r="S176" s="30">
        <f t="shared" si="14"/>
        <v>0</v>
      </c>
      <c r="T176" s="3">
        <f t="shared" si="15"/>
        <v>0</v>
      </c>
      <c r="U176" s="3">
        <f t="shared" si="16"/>
        <v>0</v>
      </c>
      <c r="V176" s="3">
        <f t="shared" si="17"/>
        <v>0</v>
      </c>
      <c r="W176" s="29">
        <v>9</v>
      </c>
      <c r="X176" s="32">
        <v>0</v>
      </c>
      <c r="Y176" s="32">
        <v>0</v>
      </c>
      <c r="Z176" s="32">
        <v>0</v>
      </c>
      <c r="AA176" s="34">
        <v>0</v>
      </c>
      <c r="AB176" s="34">
        <v>0</v>
      </c>
      <c r="AC176" s="34">
        <v>0</v>
      </c>
      <c r="AD176" s="26">
        <v>20</v>
      </c>
    </row>
    <row r="177" spans="1:30" ht="12.75">
      <c r="A177" s="11">
        <v>2500</v>
      </c>
      <c r="B177" s="20" t="s">
        <v>870</v>
      </c>
      <c r="C177" s="20" t="s">
        <v>1845</v>
      </c>
      <c r="D177" s="20" t="s">
        <v>57</v>
      </c>
      <c r="E177" s="20" t="s">
        <v>3713</v>
      </c>
      <c r="J177" s="18" t="s">
        <v>3029</v>
      </c>
      <c r="K177" s="20" t="s">
        <v>1819</v>
      </c>
      <c r="L177" s="12">
        <f t="shared" si="12"/>
        <v>33.25</v>
      </c>
      <c r="M177" s="12">
        <f t="shared" si="13"/>
        <v>3.325</v>
      </c>
      <c r="N177" s="29">
        <v>6</v>
      </c>
      <c r="O177" s="10">
        <v>10</v>
      </c>
      <c r="P177" s="32">
        <v>8</v>
      </c>
      <c r="Q177" s="22">
        <v>0</v>
      </c>
      <c r="R177" s="46" t="s">
        <v>1586</v>
      </c>
      <c r="S177" s="30">
        <f t="shared" si="14"/>
        <v>0</v>
      </c>
      <c r="T177" s="3">
        <f t="shared" si="15"/>
        <v>0</v>
      </c>
      <c r="U177" s="3">
        <f t="shared" si="16"/>
        <v>0</v>
      </c>
      <c r="V177" s="3">
        <f t="shared" si="17"/>
        <v>0</v>
      </c>
      <c r="W177" s="29">
        <v>9</v>
      </c>
      <c r="X177" s="32">
        <v>0</v>
      </c>
      <c r="Y177" s="32">
        <v>0</v>
      </c>
      <c r="Z177" s="32">
        <v>0</v>
      </c>
      <c r="AA177" s="34">
        <v>0</v>
      </c>
      <c r="AB177" s="34">
        <v>0</v>
      </c>
      <c r="AC177" s="34">
        <v>0</v>
      </c>
      <c r="AD177" s="26">
        <v>20</v>
      </c>
    </row>
    <row r="178" spans="1:30" ht="12.75">
      <c r="A178" s="11">
        <v>9831</v>
      </c>
      <c r="B178" s="20" t="s">
        <v>872</v>
      </c>
      <c r="D178" s="20" t="s">
        <v>57</v>
      </c>
      <c r="E178" s="20" t="s">
        <v>3713</v>
      </c>
      <c r="F178" s="59" t="s">
        <v>3638</v>
      </c>
      <c r="G178" s="18" t="s">
        <v>7812</v>
      </c>
      <c r="H178" s="18" t="s">
        <v>1586</v>
      </c>
      <c r="J178" s="18" t="s">
        <v>3029</v>
      </c>
      <c r="K178" s="20" t="s">
        <v>1596</v>
      </c>
      <c r="L178" s="12">
        <f t="shared" si="12"/>
        <v>36.75</v>
      </c>
      <c r="M178" s="12">
        <f t="shared" si="13"/>
        <v>1.2672413793103448</v>
      </c>
      <c r="N178" s="29">
        <v>9</v>
      </c>
      <c r="O178" s="10">
        <v>9</v>
      </c>
      <c r="P178" s="32">
        <v>9</v>
      </c>
      <c r="Q178" s="22">
        <v>7</v>
      </c>
      <c r="R178" s="46" t="s">
        <v>1586</v>
      </c>
      <c r="S178" s="30">
        <f t="shared" si="14"/>
        <v>0</v>
      </c>
      <c r="T178" s="3">
        <f t="shared" si="15"/>
        <v>0</v>
      </c>
      <c r="U178" s="3">
        <f t="shared" si="16"/>
        <v>0</v>
      </c>
      <c r="V178" s="3">
        <f t="shared" si="17"/>
        <v>0</v>
      </c>
      <c r="W178" s="29">
        <v>12</v>
      </c>
      <c r="X178" s="32">
        <v>0</v>
      </c>
      <c r="Y178" s="32">
        <v>0</v>
      </c>
      <c r="Z178" s="32">
        <v>0</v>
      </c>
      <c r="AA178" s="34">
        <v>0</v>
      </c>
      <c r="AB178" s="34">
        <v>0</v>
      </c>
      <c r="AC178" s="34">
        <v>0</v>
      </c>
      <c r="AD178" s="26">
        <v>58</v>
      </c>
    </row>
    <row r="179" spans="1:30" ht="12.75">
      <c r="A179" s="11">
        <v>6291</v>
      </c>
      <c r="B179" s="20" t="s">
        <v>872</v>
      </c>
      <c r="D179" s="20" t="s">
        <v>57</v>
      </c>
      <c r="E179" s="20" t="s">
        <v>3713</v>
      </c>
      <c r="F179" s="59" t="s">
        <v>3638</v>
      </c>
      <c r="G179" s="18" t="s">
        <v>7812</v>
      </c>
      <c r="H179" s="18" t="s">
        <v>1586</v>
      </c>
      <c r="J179" s="18" t="s">
        <v>3028</v>
      </c>
      <c r="K179" s="20" t="s">
        <v>1599</v>
      </c>
      <c r="L179" s="12">
        <f t="shared" si="12"/>
        <v>36.50</v>
      </c>
      <c r="M179" s="12">
        <f t="shared" si="13"/>
        <v>1.825</v>
      </c>
      <c r="N179" s="29">
        <v>9</v>
      </c>
      <c r="O179" s="10">
        <v>9</v>
      </c>
      <c r="P179" s="32">
        <v>9</v>
      </c>
      <c r="Q179" s="22">
        <v>7</v>
      </c>
      <c r="R179" s="46" t="s">
        <v>1586</v>
      </c>
      <c r="S179" s="30">
        <f t="shared" si="14"/>
        <v>0</v>
      </c>
      <c r="T179" s="3">
        <f t="shared" si="15"/>
        <v>0</v>
      </c>
      <c r="U179" s="3">
        <f t="shared" si="16"/>
        <v>0</v>
      </c>
      <c r="V179" s="3">
        <f t="shared" si="17"/>
        <v>0</v>
      </c>
      <c r="W179" s="29">
        <v>11</v>
      </c>
      <c r="X179" s="32">
        <v>0</v>
      </c>
      <c r="Y179" s="32">
        <v>0</v>
      </c>
      <c r="Z179" s="32">
        <v>0</v>
      </c>
      <c r="AA179" s="34">
        <v>0</v>
      </c>
      <c r="AB179" s="34">
        <v>0</v>
      </c>
      <c r="AC179" s="34">
        <v>0</v>
      </c>
      <c r="AD179" s="26">
        <v>40</v>
      </c>
    </row>
    <row r="180" spans="1:30" ht="12.75">
      <c r="A180" s="11">
        <v>3630</v>
      </c>
      <c r="B180" s="20" t="s">
        <v>872</v>
      </c>
      <c r="D180" s="20" t="s">
        <v>57</v>
      </c>
      <c r="E180" s="20" t="s">
        <v>3713</v>
      </c>
      <c r="F180" s="59" t="s">
        <v>4726</v>
      </c>
      <c r="J180" s="18" t="s">
        <v>3028</v>
      </c>
      <c r="K180" s="20" t="s">
        <v>1585</v>
      </c>
      <c r="L180" s="12">
        <f t="shared" si="12"/>
        <v>35</v>
      </c>
      <c r="M180" s="12">
        <f t="shared" si="13"/>
        <v>2.1875</v>
      </c>
      <c r="N180" s="29">
        <v>9</v>
      </c>
      <c r="O180" s="10">
        <v>9</v>
      </c>
      <c r="P180" s="32">
        <v>9</v>
      </c>
      <c r="Q180" s="22">
        <v>7</v>
      </c>
      <c r="R180" s="46" t="s">
        <v>1586</v>
      </c>
      <c r="S180" s="30">
        <f t="shared" si="14"/>
        <v>0</v>
      </c>
      <c r="T180" s="3">
        <f t="shared" si="15"/>
        <v>0</v>
      </c>
      <c r="U180" s="3">
        <f t="shared" si="16"/>
        <v>0</v>
      </c>
      <c r="V180" s="3">
        <f t="shared" si="17"/>
        <v>0</v>
      </c>
      <c r="W180" s="29">
        <v>5</v>
      </c>
      <c r="X180" s="32">
        <v>0</v>
      </c>
      <c r="Y180" s="32">
        <v>0</v>
      </c>
      <c r="Z180" s="32">
        <v>0</v>
      </c>
      <c r="AA180" s="34">
        <v>0</v>
      </c>
      <c r="AB180" s="34">
        <v>0</v>
      </c>
      <c r="AC180" s="34">
        <v>0</v>
      </c>
      <c r="AD180" s="26">
        <v>32</v>
      </c>
    </row>
    <row r="181" spans="1:30" ht="12.75">
      <c r="A181" s="11">
        <v>4290</v>
      </c>
      <c r="B181" s="20" t="s">
        <v>872</v>
      </c>
      <c r="D181" s="20" t="s">
        <v>57</v>
      </c>
      <c r="E181" s="20" t="s">
        <v>3713</v>
      </c>
      <c r="F181" s="59" t="s">
        <v>3638</v>
      </c>
      <c r="I181" s="18" t="s">
        <v>7812</v>
      </c>
      <c r="J181" s="18" t="s">
        <v>3028</v>
      </c>
      <c r="K181" s="20" t="s">
        <v>8071</v>
      </c>
      <c r="L181" s="12">
        <f t="shared" si="12"/>
        <v>33.75</v>
      </c>
      <c r="M181" s="12">
        <f t="shared" si="13"/>
        <v>2.50</v>
      </c>
      <c r="N181" s="29">
        <v>8</v>
      </c>
      <c r="O181" s="10">
        <v>9</v>
      </c>
      <c r="P181" s="32">
        <v>8</v>
      </c>
      <c r="Q181" s="22">
        <v>4</v>
      </c>
      <c r="R181" s="46" t="s">
        <v>1586</v>
      </c>
      <c r="S181" s="30">
        <f t="shared" si="14"/>
        <v>0</v>
      </c>
      <c r="T181" s="3">
        <f t="shared" si="15"/>
        <v>0</v>
      </c>
      <c r="U181" s="3">
        <f t="shared" si="16"/>
        <v>0</v>
      </c>
      <c r="V181" s="3">
        <f t="shared" si="17"/>
        <v>0</v>
      </c>
      <c r="W181" s="29">
        <v>9</v>
      </c>
      <c r="X181" s="32">
        <v>0</v>
      </c>
      <c r="Y181" s="32">
        <v>0</v>
      </c>
      <c r="Z181" s="32">
        <v>0</v>
      </c>
      <c r="AA181" s="34">
        <v>0</v>
      </c>
      <c r="AB181" s="34">
        <v>0</v>
      </c>
      <c r="AC181" s="34">
        <v>0</v>
      </c>
      <c r="AD181" s="26">
        <v>27</v>
      </c>
    </row>
    <row r="182" spans="1:30" ht="12.75">
      <c r="A182" s="11">
        <v>162</v>
      </c>
      <c r="B182" s="20" t="s">
        <v>871</v>
      </c>
      <c r="C182" s="20" t="s">
        <v>1666</v>
      </c>
      <c r="D182" s="20" t="s">
        <v>57</v>
      </c>
      <c r="E182" s="20" t="s">
        <v>3713</v>
      </c>
      <c r="J182" s="18" t="s">
        <v>3029</v>
      </c>
      <c r="K182" s="20" t="s">
        <v>1694</v>
      </c>
      <c r="L182" s="12">
        <f t="shared" si="12"/>
        <v>31.75</v>
      </c>
      <c r="M182" s="12">
        <f t="shared" si="13"/>
        <v>2.54</v>
      </c>
      <c r="N182" s="29">
        <v>6</v>
      </c>
      <c r="O182" s="10">
        <v>9</v>
      </c>
      <c r="P182" s="32">
        <v>8</v>
      </c>
      <c r="Q182" s="22">
        <v>4</v>
      </c>
      <c r="R182" s="46" t="s">
        <v>1586</v>
      </c>
      <c r="S182" s="30">
        <f t="shared" si="14"/>
        <v>0</v>
      </c>
      <c r="T182" s="3">
        <f t="shared" si="15"/>
        <v>0</v>
      </c>
      <c r="U182" s="3">
        <f t="shared" si="16"/>
        <v>0</v>
      </c>
      <c r="V182" s="3">
        <f t="shared" si="17"/>
        <v>0</v>
      </c>
      <c r="W182" s="29">
        <v>9</v>
      </c>
      <c r="X182" s="32">
        <v>0</v>
      </c>
      <c r="Y182" s="32">
        <v>0</v>
      </c>
      <c r="Z182" s="32">
        <v>0</v>
      </c>
      <c r="AA182" s="34">
        <v>0</v>
      </c>
      <c r="AB182" s="34">
        <v>0</v>
      </c>
      <c r="AC182" s="34">
        <v>0</v>
      </c>
      <c r="AD182" s="26">
        <v>25</v>
      </c>
    </row>
    <row r="183" spans="1:30" ht="12.75">
      <c r="A183" s="11">
        <v>1</v>
      </c>
      <c r="B183" s="20" t="s">
        <v>873</v>
      </c>
      <c r="D183" s="20" t="s">
        <v>57</v>
      </c>
      <c r="E183" s="20" t="s">
        <v>3713</v>
      </c>
      <c r="J183" s="18" t="s">
        <v>3029</v>
      </c>
      <c r="K183" s="20" t="s">
        <v>6358</v>
      </c>
      <c r="L183" s="12">
        <f t="shared" si="12"/>
        <v>31.75</v>
      </c>
      <c r="M183" s="12">
        <f t="shared" si="13"/>
        <v>2.54</v>
      </c>
      <c r="N183" s="29">
        <v>6</v>
      </c>
      <c r="O183" s="10">
        <v>9</v>
      </c>
      <c r="P183" s="32">
        <v>8</v>
      </c>
      <c r="Q183" s="22">
        <v>4</v>
      </c>
      <c r="R183" s="46" t="s">
        <v>1586</v>
      </c>
      <c r="S183" s="30">
        <f t="shared" si="14"/>
        <v>0</v>
      </c>
      <c r="T183" s="3">
        <f t="shared" si="15"/>
        <v>0</v>
      </c>
      <c r="U183" s="3">
        <f t="shared" si="16"/>
        <v>0</v>
      </c>
      <c r="V183" s="3">
        <f t="shared" si="17"/>
        <v>0</v>
      </c>
      <c r="W183" s="29">
        <v>9</v>
      </c>
      <c r="X183" s="32">
        <v>0</v>
      </c>
      <c r="Y183" s="32">
        <v>0</v>
      </c>
      <c r="Z183" s="32">
        <v>0</v>
      </c>
      <c r="AA183" s="34">
        <v>0</v>
      </c>
      <c r="AB183" s="34">
        <v>0</v>
      </c>
      <c r="AC183" s="34">
        <v>0</v>
      </c>
      <c r="AD183" s="26">
        <v>25</v>
      </c>
    </row>
    <row r="184" spans="1:30" ht="12.75">
      <c r="A184" s="11">
        <v>112</v>
      </c>
      <c r="B184" s="20" t="s">
        <v>875</v>
      </c>
      <c r="C184" s="20" t="s">
        <v>1947</v>
      </c>
      <c r="D184" s="20" t="s">
        <v>57</v>
      </c>
      <c r="E184" s="20" t="s">
        <v>3713</v>
      </c>
      <c r="J184" s="18" t="s">
        <v>3028</v>
      </c>
      <c r="K184" s="20" t="s">
        <v>1276</v>
      </c>
      <c r="L184" s="12">
        <f t="shared" si="12"/>
        <v>32.50</v>
      </c>
      <c r="M184" s="12">
        <f t="shared" si="13"/>
        <v>3.25</v>
      </c>
      <c r="N184" s="29">
        <v>11</v>
      </c>
      <c r="O184" s="10">
        <v>9</v>
      </c>
      <c r="P184" s="32">
        <v>5</v>
      </c>
      <c r="Q184" s="22">
        <v>0</v>
      </c>
      <c r="S184" s="30">
        <f t="shared" si="14"/>
        <v>0</v>
      </c>
      <c r="T184" s="3">
        <f t="shared" si="15"/>
        <v>0</v>
      </c>
      <c r="U184" s="3">
        <f t="shared" si="16"/>
        <v>0</v>
      </c>
      <c r="V184" s="3">
        <f t="shared" si="17"/>
        <v>0</v>
      </c>
      <c r="W184" s="29">
        <v>7</v>
      </c>
      <c r="X184" s="32">
        <v>0</v>
      </c>
      <c r="Y184" s="32">
        <v>0</v>
      </c>
      <c r="Z184" s="32">
        <v>0</v>
      </c>
      <c r="AA184" s="34">
        <v>0</v>
      </c>
      <c r="AB184" s="34">
        <v>0</v>
      </c>
      <c r="AC184" s="34">
        <v>0</v>
      </c>
      <c r="AD184" s="26">
        <v>20</v>
      </c>
    </row>
    <row r="185" spans="1:30" ht="12.75">
      <c r="A185" s="11">
        <v>112</v>
      </c>
      <c r="B185" s="20" t="s">
        <v>875</v>
      </c>
      <c r="C185" s="20" t="s">
        <v>1758</v>
      </c>
      <c r="D185" s="20" t="s">
        <v>57</v>
      </c>
      <c r="E185" s="20" t="s">
        <v>3713</v>
      </c>
      <c r="J185" s="18" t="s">
        <v>3028</v>
      </c>
      <c r="K185" s="20" t="s">
        <v>1276</v>
      </c>
      <c r="L185" s="12">
        <f t="shared" si="12"/>
        <v>28.50</v>
      </c>
      <c r="M185" s="12">
        <f t="shared" si="13"/>
        <v>2.85</v>
      </c>
      <c r="N185" s="29">
        <v>7</v>
      </c>
      <c r="O185" s="10">
        <v>9</v>
      </c>
      <c r="P185" s="32">
        <v>5</v>
      </c>
      <c r="Q185" s="22">
        <v>4</v>
      </c>
      <c r="R185" s="46" t="s">
        <v>1586</v>
      </c>
      <c r="S185" s="30">
        <f t="shared" si="14"/>
        <v>0</v>
      </c>
      <c r="T185" s="3">
        <f t="shared" si="15"/>
        <v>0</v>
      </c>
      <c r="U185" s="3">
        <f t="shared" si="16"/>
        <v>0</v>
      </c>
      <c r="V185" s="3">
        <f t="shared" si="17"/>
        <v>0</v>
      </c>
      <c r="W185" s="29">
        <v>7</v>
      </c>
      <c r="X185" s="32">
        <v>0</v>
      </c>
      <c r="Y185" s="32">
        <v>0</v>
      </c>
      <c r="Z185" s="32">
        <v>0</v>
      </c>
      <c r="AA185" s="34">
        <v>0</v>
      </c>
      <c r="AB185" s="34">
        <v>0</v>
      </c>
      <c r="AC185" s="34">
        <v>0</v>
      </c>
      <c r="AD185" s="26">
        <v>20</v>
      </c>
    </row>
    <row r="186" spans="1:30" ht="12.75">
      <c r="A186" s="11">
        <v>187500</v>
      </c>
      <c r="B186" s="20" t="s">
        <v>870</v>
      </c>
      <c r="C186" s="20" t="s">
        <v>640</v>
      </c>
      <c r="D186" s="20" t="s">
        <v>57</v>
      </c>
      <c r="E186" s="20" t="s">
        <v>3713</v>
      </c>
      <c r="J186" s="18" t="s">
        <v>3028</v>
      </c>
      <c r="K186" s="20" t="s">
        <v>1616</v>
      </c>
      <c r="L186" s="12">
        <f t="shared" si="12"/>
        <v>28.25</v>
      </c>
      <c r="M186" s="12">
        <f t="shared" si="13"/>
        <v>2.825</v>
      </c>
      <c r="N186" s="29">
        <v>7</v>
      </c>
      <c r="O186" s="10">
        <v>8</v>
      </c>
      <c r="P186" s="32">
        <v>6</v>
      </c>
      <c r="Q186" s="22">
        <v>4</v>
      </c>
      <c r="R186" s="46" t="s">
        <v>1586</v>
      </c>
      <c r="S186" s="30">
        <f t="shared" si="14"/>
        <v>0</v>
      </c>
      <c r="T186" s="3">
        <f t="shared" si="15"/>
        <v>0</v>
      </c>
      <c r="U186" s="3">
        <f t="shared" si="16"/>
        <v>0</v>
      </c>
      <c r="V186" s="3">
        <f t="shared" si="17"/>
        <v>0</v>
      </c>
      <c r="W186" s="29">
        <v>7</v>
      </c>
      <c r="X186" s="32">
        <v>0</v>
      </c>
      <c r="Y186" s="32">
        <v>0</v>
      </c>
      <c r="Z186" s="32">
        <v>0</v>
      </c>
      <c r="AA186" s="34">
        <v>0</v>
      </c>
      <c r="AB186" s="34">
        <v>0</v>
      </c>
      <c r="AC186" s="34">
        <v>0</v>
      </c>
      <c r="AD186" s="26">
        <v>20</v>
      </c>
    </row>
    <row r="187" spans="1:30" ht="12.75">
      <c r="A187" s="11">
        <v>2250</v>
      </c>
      <c r="B187" s="20" t="s">
        <v>873</v>
      </c>
      <c r="D187" s="20" t="s">
        <v>57</v>
      </c>
      <c r="E187" s="20" t="s">
        <v>3713</v>
      </c>
      <c r="J187" s="18" t="s">
        <v>3028</v>
      </c>
      <c r="K187" s="20" t="s">
        <v>2209</v>
      </c>
      <c r="L187" s="12">
        <f t="shared" si="12"/>
        <v>28.25</v>
      </c>
      <c r="M187" s="12">
        <f t="shared" si="13"/>
        <v>2.825</v>
      </c>
      <c r="N187" s="29">
        <v>7</v>
      </c>
      <c r="O187" s="10">
        <v>8</v>
      </c>
      <c r="P187" s="32">
        <v>6</v>
      </c>
      <c r="Q187" s="22">
        <v>4</v>
      </c>
      <c r="R187" s="46" t="s">
        <v>1586</v>
      </c>
      <c r="S187" s="30">
        <f t="shared" si="14"/>
        <v>0</v>
      </c>
      <c r="T187" s="3">
        <f t="shared" si="15"/>
        <v>0</v>
      </c>
      <c r="U187" s="3">
        <f t="shared" si="16"/>
        <v>0</v>
      </c>
      <c r="V187" s="3">
        <f t="shared" si="17"/>
        <v>0</v>
      </c>
      <c r="W187" s="29">
        <v>7</v>
      </c>
      <c r="X187" s="32">
        <v>0</v>
      </c>
      <c r="Y187" s="32">
        <v>0</v>
      </c>
      <c r="Z187" s="32">
        <v>0</v>
      </c>
      <c r="AA187" s="34">
        <v>0</v>
      </c>
      <c r="AB187" s="34">
        <v>0</v>
      </c>
      <c r="AC187" s="34">
        <v>0</v>
      </c>
      <c r="AD187" s="26">
        <v>20</v>
      </c>
    </row>
    <row r="188" spans="1:30" ht="12.75">
      <c r="A188" s="11">
        <v>681250</v>
      </c>
      <c r="B188" s="20" t="s">
        <v>870</v>
      </c>
      <c r="C188" s="20" t="s">
        <v>627</v>
      </c>
      <c r="D188" s="20" t="s">
        <v>57</v>
      </c>
      <c r="E188" s="20" t="s">
        <v>3713</v>
      </c>
      <c r="J188" s="18" t="s">
        <v>3028</v>
      </c>
      <c r="K188" s="20" t="s">
        <v>58</v>
      </c>
      <c r="L188" s="12">
        <f t="shared" si="12"/>
        <v>27</v>
      </c>
      <c r="M188" s="12">
        <f t="shared" si="13"/>
        <v>2.70</v>
      </c>
      <c r="N188" s="29">
        <v>7</v>
      </c>
      <c r="O188" s="10">
        <v>8</v>
      </c>
      <c r="P188" s="32">
        <v>5</v>
      </c>
      <c r="Q188" s="22">
        <v>0</v>
      </c>
      <c r="R188" s="46" t="s">
        <v>1586</v>
      </c>
      <c r="S188" s="30">
        <f t="shared" si="14"/>
        <v>0</v>
      </c>
      <c r="T188" s="3">
        <f t="shared" si="15"/>
        <v>0</v>
      </c>
      <c r="U188" s="3">
        <f t="shared" si="16"/>
        <v>0</v>
      </c>
      <c r="V188" s="3">
        <f t="shared" si="17"/>
        <v>0</v>
      </c>
      <c r="W188" s="29">
        <v>7</v>
      </c>
      <c r="X188" s="32">
        <v>0</v>
      </c>
      <c r="Y188" s="32">
        <v>0</v>
      </c>
      <c r="Z188" s="32">
        <v>0</v>
      </c>
      <c r="AA188" s="34">
        <v>0</v>
      </c>
      <c r="AB188" s="34">
        <v>0</v>
      </c>
      <c r="AC188" s="34">
        <v>0</v>
      </c>
      <c r="AD188" s="26">
        <v>20</v>
      </c>
    </row>
    <row r="189" spans="1:30" ht="12.75">
      <c r="A189" s="11">
        <v>12500</v>
      </c>
      <c r="B189" s="20" t="s">
        <v>870</v>
      </c>
      <c r="C189" s="20" t="s">
        <v>579</v>
      </c>
      <c r="D189" s="20" t="s">
        <v>57</v>
      </c>
      <c r="E189" s="20" t="s">
        <v>3713</v>
      </c>
      <c r="J189" s="18" t="s">
        <v>3028</v>
      </c>
      <c r="K189" s="20" t="s">
        <v>376</v>
      </c>
      <c r="L189" s="12">
        <f t="shared" si="12"/>
        <v>29.50</v>
      </c>
      <c r="M189" s="12">
        <f t="shared" si="13"/>
        <v>2.95</v>
      </c>
      <c r="N189" s="29">
        <v>11</v>
      </c>
      <c r="O189" s="10">
        <v>7</v>
      </c>
      <c r="P189" s="32">
        <v>5</v>
      </c>
      <c r="Q189" s="22">
        <v>0</v>
      </c>
      <c r="S189" s="30">
        <f t="shared" si="14"/>
        <v>0</v>
      </c>
      <c r="T189" s="3">
        <f t="shared" si="15"/>
        <v>0</v>
      </c>
      <c r="U189" s="3">
        <f t="shared" si="16"/>
        <v>0</v>
      </c>
      <c r="V189" s="3">
        <f t="shared" si="17"/>
        <v>0</v>
      </c>
      <c r="W189" s="29">
        <v>7</v>
      </c>
      <c r="X189" s="32">
        <v>0</v>
      </c>
      <c r="Y189" s="32">
        <v>0</v>
      </c>
      <c r="Z189" s="32">
        <v>0</v>
      </c>
      <c r="AA189" s="34">
        <v>0</v>
      </c>
      <c r="AB189" s="34">
        <v>0</v>
      </c>
      <c r="AC189" s="34">
        <v>0</v>
      </c>
      <c r="AD189" s="26">
        <v>20</v>
      </c>
    </row>
    <row r="190" spans="1:30" ht="12.75">
      <c r="A190" s="11">
        <v>750</v>
      </c>
      <c r="B190" s="20" t="s">
        <v>871</v>
      </c>
      <c r="C190" s="20" t="s">
        <v>1288</v>
      </c>
      <c r="D190" s="20" t="s">
        <v>57</v>
      </c>
      <c r="E190" s="20" t="s">
        <v>3713</v>
      </c>
      <c r="J190" s="18" t="s">
        <v>3028</v>
      </c>
      <c r="K190" s="20" t="s">
        <v>1287</v>
      </c>
      <c r="L190" s="12">
        <f t="shared" si="12"/>
        <v>29.50</v>
      </c>
      <c r="M190" s="12">
        <f t="shared" si="13"/>
        <v>2.95</v>
      </c>
      <c r="N190" s="29">
        <v>11</v>
      </c>
      <c r="O190" s="10">
        <v>7</v>
      </c>
      <c r="P190" s="32">
        <v>5</v>
      </c>
      <c r="Q190" s="22">
        <v>0</v>
      </c>
      <c r="S190" s="30">
        <f t="shared" si="14"/>
        <v>0</v>
      </c>
      <c r="T190" s="3">
        <f t="shared" si="15"/>
        <v>0</v>
      </c>
      <c r="U190" s="3">
        <f t="shared" si="16"/>
        <v>0</v>
      </c>
      <c r="V190" s="3">
        <f t="shared" si="17"/>
        <v>0</v>
      </c>
      <c r="W190" s="29">
        <v>7</v>
      </c>
      <c r="X190" s="32">
        <v>0</v>
      </c>
      <c r="Y190" s="32">
        <v>0</v>
      </c>
      <c r="Z190" s="32">
        <v>0</v>
      </c>
      <c r="AA190" s="34">
        <v>0</v>
      </c>
      <c r="AB190" s="34">
        <v>0</v>
      </c>
      <c r="AC190" s="34">
        <v>0</v>
      </c>
      <c r="AD190" s="26">
        <v>20</v>
      </c>
    </row>
    <row r="191" spans="1:30" ht="12.75">
      <c r="A191" s="11">
        <v>112</v>
      </c>
      <c r="B191" s="20" t="s">
        <v>871</v>
      </c>
      <c r="C191" s="20" t="s">
        <v>1619</v>
      </c>
      <c r="D191" s="20" t="s">
        <v>57</v>
      </c>
      <c r="E191" s="20" t="s">
        <v>3713</v>
      </c>
      <c r="J191" s="18" t="s">
        <v>3028</v>
      </c>
      <c r="K191" s="20" t="s">
        <v>778</v>
      </c>
      <c r="L191" s="12">
        <f t="shared" si="12"/>
        <v>29.50</v>
      </c>
      <c r="M191" s="12">
        <f t="shared" si="13"/>
        <v>2.95</v>
      </c>
      <c r="N191" s="29">
        <v>11</v>
      </c>
      <c r="O191" s="10">
        <v>7</v>
      </c>
      <c r="P191" s="32">
        <v>5</v>
      </c>
      <c r="Q191" s="22">
        <v>0</v>
      </c>
      <c r="S191" s="30">
        <f t="shared" si="14"/>
        <v>0</v>
      </c>
      <c r="T191" s="3">
        <f t="shared" si="15"/>
        <v>0</v>
      </c>
      <c r="U191" s="3">
        <f t="shared" si="16"/>
        <v>0</v>
      </c>
      <c r="V191" s="3">
        <f t="shared" si="17"/>
        <v>0</v>
      </c>
      <c r="W191" s="29">
        <v>7</v>
      </c>
      <c r="X191" s="32">
        <v>0</v>
      </c>
      <c r="Y191" s="32">
        <v>0</v>
      </c>
      <c r="Z191" s="32">
        <v>0</v>
      </c>
      <c r="AA191" s="34">
        <v>0</v>
      </c>
      <c r="AB191" s="34">
        <v>0</v>
      </c>
      <c r="AC191" s="34">
        <v>0</v>
      </c>
      <c r="AD191" s="26">
        <v>20</v>
      </c>
    </row>
    <row r="192" spans="1:30" ht="12.75">
      <c r="A192" s="11">
        <v>3750</v>
      </c>
      <c r="B192" s="20" t="s">
        <v>870</v>
      </c>
      <c r="C192" s="20" t="s">
        <v>637</v>
      </c>
      <c r="D192" s="20" t="s">
        <v>57</v>
      </c>
      <c r="E192" s="20" t="s">
        <v>3713</v>
      </c>
      <c r="J192" s="18" t="s">
        <v>3030</v>
      </c>
      <c r="K192" s="20" t="s">
        <v>222</v>
      </c>
      <c r="L192" s="12">
        <f t="shared" si="12"/>
        <v>25.50</v>
      </c>
      <c r="M192" s="12">
        <f t="shared" si="13"/>
        <v>2.5499999999999998</v>
      </c>
      <c r="N192" s="29">
        <v>7</v>
      </c>
      <c r="O192" s="10">
        <v>7</v>
      </c>
      <c r="P192" s="32">
        <v>5</v>
      </c>
      <c r="Q192" s="22">
        <v>4</v>
      </c>
      <c r="R192" s="46" t="s">
        <v>1586</v>
      </c>
      <c r="S192" s="30">
        <f t="shared" si="14"/>
        <v>0</v>
      </c>
      <c r="T192" s="3">
        <f t="shared" si="15"/>
        <v>0</v>
      </c>
      <c r="U192" s="3">
        <f t="shared" si="16"/>
        <v>0</v>
      </c>
      <c r="V192" s="3">
        <f t="shared" si="17"/>
        <v>0</v>
      </c>
      <c r="W192" s="29">
        <v>7</v>
      </c>
      <c r="X192" s="32">
        <v>0</v>
      </c>
      <c r="Y192" s="32">
        <v>0</v>
      </c>
      <c r="Z192" s="32">
        <v>0</v>
      </c>
      <c r="AA192" s="34">
        <v>0</v>
      </c>
      <c r="AB192" s="34">
        <v>0</v>
      </c>
      <c r="AC192" s="34">
        <v>0</v>
      </c>
      <c r="AD192" s="26">
        <v>20</v>
      </c>
    </row>
    <row r="193" spans="1:30" ht="12.75">
      <c r="A193" s="11">
        <v>15000</v>
      </c>
      <c r="B193" s="20" t="s">
        <v>871</v>
      </c>
      <c r="C193" s="20" t="s">
        <v>1618</v>
      </c>
      <c r="D193" s="20" t="s">
        <v>57</v>
      </c>
      <c r="E193" s="20" t="s">
        <v>3713</v>
      </c>
      <c r="J193" s="18" t="s">
        <v>3028</v>
      </c>
      <c r="K193" s="20" t="s">
        <v>1609</v>
      </c>
      <c r="L193" s="12">
        <f t="shared" si="12"/>
        <v>25.50</v>
      </c>
      <c r="M193" s="12">
        <f t="shared" si="13"/>
        <v>2.5499999999999998</v>
      </c>
      <c r="N193" s="29">
        <v>7</v>
      </c>
      <c r="O193" s="10">
        <v>7</v>
      </c>
      <c r="P193" s="32">
        <v>5</v>
      </c>
      <c r="Q193" s="22">
        <v>4</v>
      </c>
      <c r="R193" s="46" t="s">
        <v>1586</v>
      </c>
      <c r="S193" s="30">
        <f t="shared" si="14"/>
        <v>0</v>
      </c>
      <c r="T193" s="3">
        <f t="shared" si="15"/>
        <v>0</v>
      </c>
      <c r="U193" s="3">
        <f t="shared" si="16"/>
        <v>0</v>
      </c>
      <c r="V193" s="3">
        <f t="shared" si="17"/>
        <v>0</v>
      </c>
      <c r="W193" s="29">
        <v>7</v>
      </c>
      <c r="X193" s="32">
        <v>0</v>
      </c>
      <c r="Y193" s="32">
        <v>0</v>
      </c>
      <c r="Z193" s="32">
        <v>0</v>
      </c>
      <c r="AA193" s="34">
        <v>0</v>
      </c>
      <c r="AB193" s="34">
        <v>0</v>
      </c>
      <c r="AC193" s="34">
        <v>0</v>
      </c>
      <c r="AD193" s="26">
        <v>20</v>
      </c>
    </row>
    <row r="194" spans="1:30" ht="12.75">
      <c r="A194" s="11">
        <v>9450</v>
      </c>
      <c r="B194" s="20" t="s">
        <v>871</v>
      </c>
      <c r="C194" s="20" t="s">
        <v>1618</v>
      </c>
      <c r="D194" s="20" t="s">
        <v>57</v>
      </c>
      <c r="E194" s="20" t="s">
        <v>3713</v>
      </c>
      <c r="J194" s="18" t="s">
        <v>3031</v>
      </c>
      <c r="K194" s="20" t="s">
        <v>1732</v>
      </c>
      <c r="L194" s="12">
        <f t="shared" si="12"/>
        <v>25.50</v>
      </c>
      <c r="M194" s="12">
        <f t="shared" si="13"/>
        <v>2.5499999999999998</v>
      </c>
      <c r="N194" s="29">
        <v>7</v>
      </c>
      <c r="O194" s="10">
        <v>7</v>
      </c>
      <c r="P194" s="32">
        <v>5</v>
      </c>
      <c r="Q194" s="22">
        <v>4</v>
      </c>
      <c r="R194" s="46" t="s">
        <v>1586</v>
      </c>
      <c r="S194" s="30">
        <f t="shared" si="14"/>
        <v>0</v>
      </c>
      <c r="T194" s="3">
        <f t="shared" si="15"/>
        <v>0</v>
      </c>
      <c r="U194" s="3">
        <f t="shared" si="16"/>
        <v>0</v>
      </c>
      <c r="V194" s="3">
        <f t="shared" si="17"/>
        <v>0</v>
      </c>
      <c r="W194" s="29">
        <v>7</v>
      </c>
      <c r="X194" s="32">
        <v>0</v>
      </c>
      <c r="Y194" s="32">
        <v>0</v>
      </c>
      <c r="Z194" s="32">
        <v>0</v>
      </c>
      <c r="AA194" s="34">
        <v>0</v>
      </c>
      <c r="AB194" s="34">
        <v>0</v>
      </c>
      <c r="AC194" s="34">
        <v>0</v>
      </c>
      <c r="AD194" s="26">
        <v>20</v>
      </c>
    </row>
    <row r="195" spans="1:30" ht="12.75">
      <c r="A195" s="11">
        <v>2125</v>
      </c>
      <c r="B195" s="20" t="s">
        <v>871</v>
      </c>
      <c r="C195" s="20" t="s">
        <v>4508</v>
      </c>
      <c r="D195" s="20" t="s">
        <v>57</v>
      </c>
      <c r="E195" s="20" t="s">
        <v>3713</v>
      </c>
      <c r="J195" s="18" t="s">
        <v>3029</v>
      </c>
      <c r="K195" s="20" t="s">
        <v>4522</v>
      </c>
      <c r="L195" s="12">
        <f t="shared" si="18" ref="L195:L258">2*U195+2*V195+N195+1.5*O195+1.25*P195+0.25*W195</f>
        <v>25.50</v>
      </c>
      <c r="M195" s="12">
        <f t="shared" si="19" ref="M195:M258">L195/(0.5*AD195)</f>
        <v>2.5499999999999998</v>
      </c>
      <c r="N195" s="29">
        <v>7</v>
      </c>
      <c r="O195" s="10">
        <v>7</v>
      </c>
      <c r="P195" s="32">
        <v>5</v>
      </c>
      <c r="Q195" s="22">
        <v>4</v>
      </c>
      <c r="R195" s="46" t="s">
        <v>1586</v>
      </c>
      <c r="S195" s="30">
        <f t="shared" si="20" ref="S195:S258">MAX(X195:AC195)</f>
        <v>0</v>
      </c>
      <c r="T195" s="3">
        <f t="shared" si="21" ref="T195:T258">SUM(X195:AC195)</f>
        <v>0</v>
      </c>
      <c r="U195" s="3">
        <f t="shared" si="22" ref="U195:U258">SUM(X195:Z195)</f>
        <v>0</v>
      </c>
      <c r="V195" s="3">
        <f t="shared" si="23" ref="V195:V258">SUM(AA195:AC195)</f>
        <v>0</v>
      </c>
      <c r="W195" s="29">
        <v>7</v>
      </c>
      <c r="X195" s="32">
        <v>0</v>
      </c>
      <c r="Y195" s="32">
        <v>0</v>
      </c>
      <c r="Z195" s="32">
        <v>0</v>
      </c>
      <c r="AA195" s="34">
        <v>0</v>
      </c>
      <c r="AB195" s="34">
        <v>0</v>
      </c>
      <c r="AC195" s="34">
        <v>0</v>
      </c>
      <c r="AD195" s="26">
        <v>20</v>
      </c>
    </row>
    <row r="196" spans="1:30" ht="12.75">
      <c r="A196" s="11">
        <v>2500</v>
      </c>
      <c r="B196" s="20" t="s">
        <v>869</v>
      </c>
      <c r="C196" s="20" t="s">
        <v>3646</v>
      </c>
      <c r="D196" s="20" t="s">
        <v>57</v>
      </c>
      <c r="E196" s="20" t="s">
        <v>3713</v>
      </c>
      <c r="J196" s="18" t="s">
        <v>3029</v>
      </c>
      <c r="K196" s="20" t="s">
        <v>1050</v>
      </c>
      <c r="L196" s="12">
        <f t="shared" si="18"/>
        <v>25.50</v>
      </c>
      <c r="M196" s="12">
        <f t="shared" si="19"/>
        <v>2.5499999999999998</v>
      </c>
      <c r="N196" s="29">
        <v>7</v>
      </c>
      <c r="O196" s="10">
        <v>7</v>
      </c>
      <c r="P196" s="32">
        <v>5</v>
      </c>
      <c r="Q196" s="22">
        <v>1</v>
      </c>
      <c r="R196" s="46" t="s">
        <v>1586</v>
      </c>
      <c r="S196" s="30">
        <f t="shared" si="20"/>
        <v>0</v>
      </c>
      <c r="T196" s="3">
        <f t="shared" si="21"/>
        <v>0</v>
      </c>
      <c r="U196" s="3">
        <f t="shared" si="22"/>
        <v>0</v>
      </c>
      <c r="V196" s="3">
        <f t="shared" si="23"/>
        <v>0</v>
      </c>
      <c r="W196" s="29">
        <v>7</v>
      </c>
      <c r="X196" s="32">
        <v>0</v>
      </c>
      <c r="Y196" s="32">
        <v>0</v>
      </c>
      <c r="Z196" s="32">
        <v>0</v>
      </c>
      <c r="AA196" s="34">
        <v>0</v>
      </c>
      <c r="AB196" s="34">
        <v>0</v>
      </c>
      <c r="AC196" s="34">
        <v>0</v>
      </c>
      <c r="AD196" s="26">
        <v>20</v>
      </c>
    </row>
    <row r="197" spans="1:30" ht="12.75">
      <c r="A197" s="11">
        <v>41556</v>
      </c>
      <c r="B197" s="20" t="s">
        <v>870</v>
      </c>
      <c r="C197" s="20" t="s">
        <v>627</v>
      </c>
      <c r="D197" s="20" t="s">
        <v>57</v>
      </c>
      <c r="E197" s="20" t="s">
        <v>3713</v>
      </c>
      <c r="J197" s="18" t="s">
        <v>3028</v>
      </c>
      <c r="K197" s="20" t="s">
        <v>1614</v>
      </c>
      <c r="L197" s="12">
        <f t="shared" si="18"/>
        <v>25.50</v>
      </c>
      <c r="M197" s="12">
        <f t="shared" si="19"/>
        <v>2.5499999999999998</v>
      </c>
      <c r="N197" s="29">
        <v>7</v>
      </c>
      <c r="O197" s="10">
        <v>7</v>
      </c>
      <c r="P197" s="32">
        <v>5</v>
      </c>
      <c r="Q197" s="22">
        <v>1</v>
      </c>
      <c r="R197" s="46" t="s">
        <v>1586</v>
      </c>
      <c r="S197" s="30">
        <f t="shared" si="20"/>
        <v>0</v>
      </c>
      <c r="T197" s="3">
        <f t="shared" si="21"/>
        <v>0</v>
      </c>
      <c r="U197" s="3">
        <f t="shared" si="22"/>
        <v>0</v>
      </c>
      <c r="V197" s="3">
        <f t="shared" si="23"/>
        <v>0</v>
      </c>
      <c r="W197" s="29">
        <v>7</v>
      </c>
      <c r="X197" s="32">
        <v>0</v>
      </c>
      <c r="Y197" s="32">
        <v>0</v>
      </c>
      <c r="Z197" s="32">
        <v>0</v>
      </c>
      <c r="AA197" s="34">
        <v>0</v>
      </c>
      <c r="AB197" s="34">
        <v>0</v>
      </c>
      <c r="AC197" s="34">
        <v>0</v>
      </c>
      <c r="AD197" s="26">
        <v>20</v>
      </c>
    </row>
    <row r="198" spans="1:30" ht="12.75">
      <c r="A198" s="11">
        <v>1875</v>
      </c>
      <c r="B198" s="20" t="s">
        <v>871</v>
      </c>
      <c r="C198" s="20" t="s">
        <v>1952</v>
      </c>
      <c r="D198" s="20" t="s">
        <v>57</v>
      </c>
      <c r="E198" s="20" t="s">
        <v>3713</v>
      </c>
      <c r="J198" s="18" t="s">
        <v>3028</v>
      </c>
      <c r="K198" s="20" t="s">
        <v>3628</v>
      </c>
      <c r="L198" s="12">
        <f t="shared" si="18"/>
        <v>25.50</v>
      </c>
      <c r="M198" s="12">
        <f t="shared" si="19"/>
        <v>2.5499999999999998</v>
      </c>
      <c r="N198" s="29">
        <v>7</v>
      </c>
      <c r="O198" s="10">
        <v>7</v>
      </c>
      <c r="P198" s="32">
        <v>5</v>
      </c>
      <c r="Q198" s="22">
        <v>1</v>
      </c>
      <c r="R198" s="46" t="s">
        <v>1586</v>
      </c>
      <c r="S198" s="30">
        <f t="shared" si="20"/>
        <v>0</v>
      </c>
      <c r="T198" s="3">
        <f t="shared" si="21"/>
        <v>0</v>
      </c>
      <c r="U198" s="3">
        <f t="shared" si="22"/>
        <v>0</v>
      </c>
      <c r="V198" s="3">
        <f t="shared" si="23"/>
        <v>0</v>
      </c>
      <c r="W198" s="29">
        <v>7</v>
      </c>
      <c r="X198" s="32">
        <v>0</v>
      </c>
      <c r="Y198" s="32">
        <v>0</v>
      </c>
      <c r="Z198" s="32">
        <v>0</v>
      </c>
      <c r="AA198" s="34">
        <v>0</v>
      </c>
      <c r="AB198" s="34">
        <v>0</v>
      </c>
      <c r="AC198" s="34">
        <v>0</v>
      </c>
      <c r="AD198" s="26">
        <v>20</v>
      </c>
    </row>
    <row r="199" spans="1:30" ht="12.75">
      <c r="A199" s="11">
        <v>181250</v>
      </c>
      <c r="B199" s="20" t="s">
        <v>870</v>
      </c>
      <c r="C199" s="20" t="s">
        <v>627</v>
      </c>
      <c r="D199" s="20" t="s">
        <v>57</v>
      </c>
      <c r="E199" s="20" t="s">
        <v>3713</v>
      </c>
      <c r="J199" s="18" t="s">
        <v>3028</v>
      </c>
      <c r="K199" s="20" t="s">
        <v>3160</v>
      </c>
      <c r="L199" s="12">
        <f t="shared" si="18"/>
        <v>25.50</v>
      </c>
      <c r="M199" s="12">
        <f t="shared" si="19"/>
        <v>2.5499999999999998</v>
      </c>
      <c r="N199" s="29">
        <v>7</v>
      </c>
      <c r="O199" s="10">
        <v>7</v>
      </c>
      <c r="P199" s="32">
        <v>5</v>
      </c>
      <c r="Q199" s="22">
        <v>0</v>
      </c>
      <c r="R199" s="46" t="s">
        <v>1586</v>
      </c>
      <c r="S199" s="30">
        <f t="shared" si="20"/>
        <v>0</v>
      </c>
      <c r="T199" s="3">
        <f t="shared" si="21"/>
        <v>0</v>
      </c>
      <c r="U199" s="3">
        <f t="shared" si="22"/>
        <v>0</v>
      </c>
      <c r="V199" s="3">
        <f t="shared" si="23"/>
        <v>0</v>
      </c>
      <c r="W199" s="29">
        <v>7</v>
      </c>
      <c r="X199" s="32">
        <v>0</v>
      </c>
      <c r="Y199" s="32">
        <v>0</v>
      </c>
      <c r="Z199" s="32">
        <v>0</v>
      </c>
      <c r="AA199" s="34">
        <v>0</v>
      </c>
      <c r="AB199" s="34">
        <v>0</v>
      </c>
      <c r="AC199" s="34">
        <v>0</v>
      </c>
      <c r="AD199" s="26">
        <v>20</v>
      </c>
    </row>
    <row r="200" spans="1:30" ht="12.75">
      <c r="A200" s="11">
        <v>77780</v>
      </c>
      <c r="B200" s="20" t="s">
        <v>870</v>
      </c>
      <c r="C200" s="20" t="s">
        <v>627</v>
      </c>
      <c r="D200" s="20" t="s">
        <v>57</v>
      </c>
      <c r="E200" s="20" t="s">
        <v>3713</v>
      </c>
      <c r="J200" s="18" t="s">
        <v>3028</v>
      </c>
      <c r="K200" s="20" t="s">
        <v>368</v>
      </c>
      <c r="L200" s="12">
        <f t="shared" si="18"/>
        <v>25.50</v>
      </c>
      <c r="M200" s="12">
        <f t="shared" si="19"/>
        <v>2.5499999999999998</v>
      </c>
      <c r="N200" s="29">
        <v>7</v>
      </c>
      <c r="O200" s="10">
        <v>7</v>
      </c>
      <c r="P200" s="32">
        <v>5</v>
      </c>
      <c r="Q200" s="22">
        <v>0</v>
      </c>
      <c r="R200" s="46" t="s">
        <v>1586</v>
      </c>
      <c r="S200" s="30">
        <f t="shared" si="20"/>
        <v>0</v>
      </c>
      <c r="T200" s="3">
        <f t="shared" si="21"/>
        <v>0</v>
      </c>
      <c r="U200" s="3">
        <f t="shared" si="22"/>
        <v>0</v>
      </c>
      <c r="V200" s="3">
        <f t="shared" si="23"/>
        <v>0</v>
      </c>
      <c r="W200" s="29">
        <v>7</v>
      </c>
      <c r="X200" s="32">
        <v>0</v>
      </c>
      <c r="Y200" s="32">
        <v>0</v>
      </c>
      <c r="Z200" s="32">
        <v>0</v>
      </c>
      <c r="AA200" s="34">
        <v>0</v>
      </c>
      <c r="AB200" s="34">
        <v>0</v>
      </c>
      <c r="AC200" s="34">
        <v>0</v>
      </c>
      <c r="AD200" s="26">
        <v>20</v>
      </c>
    </row>
    <row r="201" spans="1:30" ht="12.75">
      <c r="A201" s="11">
        <v>11187</v>
      </c>
      <c r="B201" s="20" t="s">
        <v>870</v>
      </c>
      <c r="C201" s="20" t="s">
        <v>646</v>
      </c>
      <c r="D201" s="20" t="s">
        <v>57</v>
      </c>
      <c r="E201" s="20" t="s">
        <v>3713</v>
      </c>
      <c r="J201" s="18" t="s">
        <v>3028</v>
      </c>
      <c r="K201" s="20" t="s">
        <v>1058</v>
      </c>
      <c r="L201" s="12">
        <f t="shared" si="18"/>
        <v>28.25</v>
      </c>
      <c r="M201" s="12">
        <f t="shared" si="19"/>
        <v>3.53125</v>
      </c>
      <c r="N201" s="29">
        <v>11</v>
      </c>
      <c r="O201" s="10">
        <v>7</v>
      </c>
      <c r="P201" s="32">
        <v>4</v>
      </c>
      <c r="Q201" s="22">
        <v>0</v>
      </c>
      <c r="S201" s="30">
        <f t="shared" si="20"/>
        <v>0</v>
      </c>
      <c r="T201" s="3">
        <f t="shared" si="21"/>
        <v>0</v>
      </c>
      <c r="U201" s="3">
        <f t="shared" si="22"/>
        <v>0</v>
      </c>
      <c r="V201" s="3">
        <f t="shared" si="23"/>
        <v>0</v>
      </c>
      <c r="W201" s="29">
        <v>7</v>
      </c>
      <c r="X201" s="32">
        <v>0</v>
      </c>
      <c r="Y201" s="32">
        <v>0</v>
      </c>
      <c r="Z201" s="32">
        <v>0</v>
      </c>
      <c r="AA201" s="34">
        <v>0</v>
      </c>
      <c r="AB201" s="34">
        <v>0</v>
      </c>
      <c r="AC201" s="34">
        <v>0</v>
      </c>
      <c r="AD201" s="26">
        <v>16</v>
      </c>
    </row>
    <row r="202" spans="1:30" ht="12.75">
      <c r="A202" s="11">
        <v>192500</v>
      </c>
      <c r="B202" s="20" t="s">
        <v>870</v>
      </c>
      <c r="C202" s="20" t="s">
        <v>627</v>
      </c>
      <c r="D202" s="20" t="s">
        <v>57</v>
      </c>
      <c r="E202" s="20" t="s">
        <v>3713</v>
      </c>
      <c r="J202" s="18" t="s">
        <v>3028</v>
      </c>
      <c r="K202" s="20" t="s">
        <v>61</v>
      </c>
      <c r="L202" s="12">
        <f t="shared" si="18"/>
        <v>25</v>
      </c>
      <c r="M202" s="12">
        <f t="shared" si="19"/>
        <v>2.50</v>
      </c>
      <c r="N202" s="29">
        <v>7</v>
      </c>
      <c r="O202" s="10">
        <v>5</v>
      </c>
      <c r="P202" s="32">
        <v>7</v>
      </c>
      <c r="Q202" s="22">
        <v>0</v>
      </c>
      <c r="R202" s="46" t="s">
        <v>1586</v>
      </c>
      <c r="S202" s="30">
        <f t="shared" si="20"/>
        <v>0</v>
      </c>
      <c r="T202" s="3">
        <f t="shared" si="21"/>
        <v>0</v>
      </c>
      <c r="U202" s="3">
        <f t="shared" si="22"/>
        <v>0</v>
      </c>
      <c r="V202" s="3">
        <f t="shared" si="23"/>
        <v>0</v>
      </c>
      <c r="W202" s="29">
        <v>7</v>
      </c>
      <c r="X202" s="32">
        <v>0</v>
      </c>
      <c r="Y202" s="32">
        <v>0</v>
      </c>
      <c r="Z202" s="32">
        <v>0</v>
      </c>
      <c r="AA202" s="34">
        <v>0</v>
      </c>
      <c r="AB202" s="34">
        <v>0</v>
      </c>
      <c r="AC202" s="34">
        <v>0</v>
      </c>
      <c r="AD202" s="26">
        <v>20</v>
      </c>
    </row>
    <row r="203" spans="1:30" ht="12.75">
      <c r="A203" s="11">
        <v>653125000</v>
      </c>
      <c r="B203" s="20" t="s">
        <v>874</v>
      </c>
      <c r="C203" s="20" t="s">
        <v>7679</v>
      </c>
      <c r="D203" s="20" t="s">
        <v>3714</v>
      </c>
      <c r="E203" s="20" t="s">
        <v>3713</v>
      </c>
      <c r="J203" s="18" t="s">
        <v>779</v>
      </c>
      <c r="K203" s="20" t="s">
        <v>6664</v>
      </c>
      <c r="L203" s="12">
        <f t="shared" si="18"/>
        <v>44.75</v>
      </c>
      <c r="M203" s="12">
        <f t="shared" si="19"/>
        <v>2.5571428571428569</v>
      </c>
      <c r="N203" s="29">
        <v>10</v>
      </c>
      <c r="O203" s="10">
        <v>11</v>
      </c>
      <c r="P203" s="32">
        <v>11</v>
      </c>
      <c r="Q203" s="22">
        <v>3</v>
      </c>
      <c r="R203" s="46" t="s">
        <v>1586</v>
      </c>
      <c r="S203" s="30">
        <f t="shared" si="20"/>
        <v>0</v>
      </c>
      <c r="T203" s="3">
        <f t="shared" si="21"/>
        <v>0</v>
      </c>
      <c r="U203" s="3">
        <f t="shared" si="22"/>
        <v>0</v>
      </c>
      <c r="V203" s="3">
        <f t="shared" si="23"/>
        <v>0</v>
      </c>
      <c r="W203" s="29">
        <v>18</v>
      </c>
      <c r="X203" s="32">
        <v>0</v>
      </c>
      <c r="Y203" s="32">
        <v>0</v>
      </c>
      <c r="Z203" s="32">
        <v>0</v>
      </c>
      <c r="AA203" s="34">
        <v>0</v>
      </c>
      <c r="AB203" s="34">
        <v>0</v>
      </c>
      <c r="AC203" s="34">
        <v>0</v>
      </c>
      <c r="AD203" s="26">
        <v>35</v>
      </c>
    </row>
    <row r="204" spans="1:30" ht="12.75">
      <c r="A204" s="11">
        <v>43750000</v>
      </c>
      <c r="B204" s="20" t="s">
        <v>868</v>
      </c>
      <c r="C204" s="20" t="s">
        <v>7650</v>
      </c>
      <c r="D204" s="20" t="s">
        <v>3714</v>
      </c>
      <c r="E204" s="20" t="s">
        <v>3713</v>
      </c>
      <c r="J204" s="18" t="s">
        <v>779</v>
      </c>
      <c r="K204" s="20" t="s">
        <v>7484</v>
      </c>
      <c r="L204" s="12">
        <f t="shared" si="18"/>
        <v>43.75</v>
      </c>
      <c r="M204" s="12">
        <f t="shared" si="19"/>
        <v>2.50</v>
      </c>
      <c r="N204" s="29">
        <v>9</v>
      </c>
      <c r="O204" s="10">
        <v>11</v>
      </c>
      <c r="P204" s="32">
        <v>11</v>
      </c>
      <c r="Q204" s="22">
        <v>2</v>
      </c>
      <c r="R204" s="46" t="s">
        <v>1586</v>
      </c>
      <c r="S204" s="30">
        <f t="shared" si="20"/>
        <v>0</v>
      </c>
      <c r="T204" s="3">
        <f t="shared" si="21"/>
        <v>0</v>
      </c>
      <c r="U204" s="3">
        <f t="shared" si="22"/>
        <v>0</v>
      </c>
      <c r="V204" s="3">
        <f t="shared" si="23"/>
        <v>0</v>
      </c>
      <c r="W204" s="29">
        <v>18</v>
      </c>
      <c r="X204" s="32">
        <v>0</v>
      </c>
      <c r="Y204" s="32">
        <v>0</v>
      </c>
      <c r="Z204" s="32">
        <v>0</v>
      </c>
      <c r="AA204" s="34">
        <v>0</v>
      </c>
      <c r="AB204" s="34">
        <v>0</v>
      </c>
      <c r="AC204" s="34">
        <v>0</v>
      </c>
      <c r="AD204" s="26">
        <v>35</v>
      </c>
    </row>
    <row r="205" spans="1:30" ht="12.75">
      <c r="A205" s="11">
        <v>421875</v>
      </c>
      <c r="B205" s="20" t="s">
        <v>874</v>
      </c>
      <c r="C205" s="20" t="s">
        <v>7678</v>
      </c>
      <c r="D205" s="20" t="s">
        <v>3714</v>
      </c>
      <c r="E205" s="20" t="s">
        <v>3713</v>
      </c>
      <c r="J205" s="18" t="s">
        <v>779</v>
      </c>
      <c r="K205" s="20" t="s">
        <v>5950</v>
      </c>
      <c r="L205" s="12">
        <f t="shared" si="18"/>
        <v>42.50</v>
      </c>
      <c r="M205" s="12">
        <f t="shared" si="19"/>
        <v>2.8333333333333335</v>
      </c>
      <c r="N205" s="29">
        <v>10</v>
      </c>
      <c r="O205" s="10">
        <v>10</v>
      </c>
      <c r="P205" s="32">
        <v>11</v>
      </c>
      <c r="Q205" s="22">
        <v>0</v>
      </c>
      <c r="R205" s="46" t="s">
        <v>1586</v>
      </c>
      <c r="S205" s="30">
        <f t="shared" si="20"/>
        <v>0</v>
      </c>
      <c r="T205" s="3">
        <f t="shared" si="21"/>
        <v>0</v>
      </c>
      <c r="U205" s="3">
        <f t="shared" si="22"/>
        <v>0</v>
      </c>
      <c r="V205" s="3">
        <f t="shared" si="23"/>
        <v>0</v>
      </c>
      <c r="W205" s="29">
        <v>15</v>
      </c>
      <c r="X205" s="32">
        <v>0</v>
      </c>
      <c r="Y205" s="32">
        <v>0</v>
      </c>
      <c r="Z205" s="32">
        <v>0</v>
      </c>
      <c r="AA205" s="34">
        <v>0</v>
      </c>
      <c r="AB205" s="34">
        <v>0</v>
      </c>
      <c r="AC205" s="34">
        <v>0</v>
      </c>
      <c r="AD205" s="26">
        <v>30</v>
      </c>
    </row>
    <row r="206" spans="1:30" ht="12.75">
      <c r="A206" s="11">
        <v>43750</v>
      </c>
      <c r="B206" s="20" t="s">
        <v>868</v>
      </c>
      <c r="C206" s="20" t="s">
        <v>7654</v>
      </c>
      <c r="D206" s="20" t="s">
        <v>3714</v>
      </c>
      <c r="E206" s="20" t="s">
        <v>3713</v>
      </c>
      <c r="J206" s="18" t="s">
        <v>3028</v>
      </c>
      <c r="K206" s="20" t="s">
        <v>2137</v>
      </c>
      <c r="L206" s="12">
        <f t="shared" si="18"/>
        <v>41.50</v>
      </c>
      <c r="M206" s="12">
        <f t="shared" si="19"/>
        <v>2.7666666666666666</v>
      </c>
      <c r="N206" s="29">
        <v>9</v>
      </c>
      <c r="O206" s="10">
        <v>10</v>
      </c>
      <c r="P206" s="32">
        <v>11</v>
      </c>
      <c r="Q206" s="22">
        <v>3</v>
      </c>
      <c r="R206" s="46" t="s">
        <v>1586</v>
      </c>
      <c r="S206" s="30">
        <f t="shared" si="20"/>
        <v>0</v>
      </c>
      <c r="T206" s="3">
        <f t="shared" si="21"/>
        <v>0</v>
      </c>
      <c r="U206" s="3">
        <f t="shared" si="22"/>
        <v>0</v>
      </c>
      <c r="V206" s="3">
        <f t="shared" si="23"/>
        <v>0</v>
      </c>
      <c r="W206" s="29">
        <v>15</v>
      </c>
      <c r="X206" s="32">
        <v>0</v>
      </c>
      <c r="Y206" s="32">
        <v>0</v>
      </c>
      <c r="Z206" s="32">
        <v>0</v>
      </c>
      <c r="AA206" s="34">
        <v>0</v>
      </c>
      <c r="AB206" s="34">
        <v>0</v>
      </c>
      <c r="AC206" s="34">
        <v>0</v>
      </c>
      <c r="AD206" s="26">
        <v>30</v>
      </c>
    </row>
    <row r="207" spans="1:30" ht="12.75">
      <c r="A207" s="11">
        <v>175</v>
      </c>
      <c r="B207" s="20" t="s">
        <v>875</v>
      </c>
      <c r="C207" s="20" t="s">
        <v>1617</v>
      </c>
      <c r="D207" s="20" t="s">
        <v>3714</v>
      </c>
      <c r="E207" s="20" t="s">
        <v>3713</v>
      </c>
      <c r="J207" s="18" t="s">
        <v>779</v>
      </c>
      <c r="K207" s="20" t="s">
        <v>3846</v>
      </c>
      <c r="L207" s="12">
        <f t="shared" si="18"/>
        <v>39.75</v>
      </c>
      <c r="M207" s="12">
        <f t="shared" si="19"/>
        <v>2.65</v>
      </c>
      <c r="N207" s="29">
        <v>9</v>
      </c>
      <c r="O207" s="10">
        <v>10</v>
      </c>
      <c r="P207" s="32">
        <v>10</v>
      </c>
      <c r="Q207" s="22">
        <v>4</v>
      </c>
      <c r="R207" s="46" t="s">
        <v>1586</v>
      </c>
      <c r="S207" s="30">
        <f t="shared" si="20"/>
        <v>0</v>
      </c>
      <c r="T207" s="3">
        <f t="shared" si="21"/>
        <v>0</v>
      </c>
      <c r="U207" s="3">
        <f t="shared" si="22"/>
        <v>0</v>
      </c>
      <c r="V207" s="3">
        <f t="shared" si="23"/>
        <v>0</v>
      </c>
      <c r="W207" s="29">
        <v>13</v>
      </c>
      <c r="X207" s="32">
        <v>0</v>
      </c>
      <c r="Y207" s="32">
        <v>0</v>
      </c>
      <c r="Z207" s="32">
        <v>0</v>
      </c>
      <c r="AA207" s="34">
        <v>0</v>
      </c>
      <c r="AB207" s="34">
        <v>0</v>
      </c>
      <c r="AC207" s="34">
        <v>0</v>
      </c>
      <c r="AD207" s="26">
        <v>30</v>
      </c>
    </row>
    <row r="208" spans="1:30" ht="12.75">
      <c r="A208" s="11">
        <v>281050</v>
      </c>
      <c r="B208" s="20" t="s">
        <v>872</v>
      </c>
      <c r="D208" s="20" t="s">
        <v>3714</v>
      </c>
      <c r="E208" s="20" t="s">
        <v>3713</v>
      </c>
      <c r="F208" s="59" t="s">
        <v>4729</v>
      </c>
      <c r="I208" s="18" t="s">
        <v>7812</v>
      </c>
      <c r="J208" s="18" t="s">
        <v>779</v>
      </c>
      <c r="K208" s="20" t="s">
        <v>8067</v>
      </c>
      <c r="L208" s="12">
        <f t="shared" si="18"/>
        <v>39.50</v>
      </c>
      <c r="M208" s="12">
        <f t="shared" si="19"/>
        <v>1.3389830508474576</v>
      </c>
      <c r="N208" s="29">
        <v>9</v>
      </c>
      <c r="O208" s="10">
        <v>10</v>
      </c>
      <c r="P208" s="32">
        <v>10</v>
      </c>
      <c r="Q208" s="22">
        <v>3</v>
      </c>
      <c r="R208" s="46" t="s">
        <v>1586</v>
      </c>
      <c r="S208" s="30">
        <f t="shared" si="20"/>
        <v>0</v>
      </c>
      <c r="T208" s="3">
        <f t="shared" si="21"/>
        <v>0</v>
      </c>
      <c r="U208" s="3">
        <f t="shared" si="22"/>
        <v>0</v>
      </c>
      <c r="V208" s="3">
        <f t="shared" si="23"/>
        <v>0</v>
      </c>
      <c r="W208" s="29">
        <v>12</v>
      </c>
      <c r="X208" s="32">
        <v>0</v>
      </c>
      <c r="Y208" s="32">
        <v>0</v>
      </c>
      <c r="Z208" s="32">
        <v>0</v>
      </c>
      <c r="AA208" s="34">
        <v>0</v>
      </c>
      <c r="AB208" s="34">
        <v>0</v>
      </c>
      <c r="AC208" s="34">
        <v>0</v>
      </c>
      <c r="AD208" s="26">
        <v>59</v>
      </c>
    </row>
    <row r="209" spans="1:30" ht="12.75">
      <c r="A209" s="11">
        <v>226875</v>
      </c>
      <c r="B209" s="20" t="s">
        <v>872</v>
      </c>
      <c r="D209" s="20" t="s">
        <v>3714</v>
      </c>
      <c r="E209" s="20" t="s">
        <v>3713</v>
      </c>
      <c r="F209" s="59" t="s">
        <v>3457</v>
      </c>
      <c r="I209" s="18" t="s">
        <v>7812</v>
      </c>
      <c r="J209" s="18" t="s">
        <v>3028</v>
      </c>
      <c r="K209" s="20" t="s">
        <v>8080</v>
      </c>
      <c r="L209" s="12">
        <f t="shared" si="18"/>
        <v>38.75</v>
      </c>
      <c r="M209" s="12">
        <f t="shared" si="19"/>
        <v>1.4351851851851851</v>
      </c>
      <c r="N209" s="29">
        <v>9</v>
      </c>
      <c r="O209" s="10">
        <v>10</v>
      </c>
      <c r="P209" s="32">
        <v>10</v>
      </c>
      <c r="Q209" s="22">
        <v>3</v>
      </c>
      <c r="R209" s="46" t="s">
        <v>1586</v>
      </c>
      <c r="S209" s="30">
        <f t="shared" si="20"/>
        <v>0</v>
      </c>
      <c r="T209" s="3">
        <f t="shared" si="21"/>
        <v>0</v>
      </c>
      <c r="U209" s="3">
        <f t="shared" si="22"/>
        <v>0</v>
      </c>
      <c r="V209" s="3">
        <f t="shared" si="23"/>
        <v>0</v>
      </c>
      <c r="W209" s="29">
        <v>9</v>
      </c>
      <c r="X209" s="32">
        <v>0</v>
      </c>
      <c r="Y209" s="32">
        <v>0</v>
      </c>
      <c r="Z209" s="32">
        <v>0</v>
      </c>
      <c r="AA209" s="34">
        <v>0</v>
      </c>
      <c r="AB209" s="34">
        <v>0</v>
      </c>
      <c r="AC209" s="34">
        <v>0</v>
      </c>
      <c r="AD209" s="26">
        <v>54</v>
      </c>
    </row>
    <row r="210" spans="1:30" ht="12.75">
      <c r="A210" s="11">
        <v>264990</v>
      </c>
      <c r="B210" s="20" t="s">
        <v>872</v>
      </c>
      <c r="D210" s="20" t="s">
        <v>3714</v>
      </c>
      <c r="E210" s="20" t="s">
        <v>3713</v>
      </c>
      <c r="F210" s="59" t="s">
        <v>3457</v>
      </c>
      <c r="I210" s="18" t="s">
        <v>7812</v>
      </c>
      <c r="J210" s="18" t="s">
        <v>779</v>
      </c>
      <c r="K210" s="20" t="s">
        <v>8078</v>
      </c>
      <c r="L210" s="12">
        <f t="shared" si="18"/>
        <v>38.75</v>
      </c>
      <c r="M210" s="12">
        <f t="shared" si="19"/>
        <v>1.2301587301587302</v>
      </c>
      <c r="N210" s="29">
        <v>9</v>
      </c>
      <c r="O210" s="10">
        <v>10</v>
      </c>
      <c r="P210" s="32">
        <v>10</v>
      </c>
      <c r="Q210" s="22">
        <v>3</v>
      </c>
      <c r="R210" s="46" t="s">
        <v>1586</v>
      </c>
      <c r="S210" s="30">
        <f t="shared" si="20"/>
        <v>0</v>
      </c>
      <c r="T210" s="3">
        <f t="shared" si="21"/>
        <v>0</v>
      </c>
      <c r="U210" s="3">
        <f t="shared" si="22"/>
        <v>0</v>
      </c>
      <c r="V210" s="3">
        <f t="shared" si="23"/>
        <v>0</v>
      </c>
      <c r="W210" s="29">
        <v>9</v>
      </c>
      <c r="X210" s="32">
        <v>0</v>
      </c>
      <c r="Y210" s="32">
        <v>0</v>
      </c>
      <c r="Z210" s="32">
        <v>0</v>
      </c>
      <c r="AA210" s="34">
        <v>0</v>
      </c>
      <c r="AB210" s="34">
        <v>0</v>
      </c>
      <c r="AC210" s="34">
        <v>0</v>
      </c>
      <c r="AD210" s="26">
        <v>63</v>
      </c>
    </row>
    <row r="211" spans="1:30" ht="12.75">
      <c r="A211" s="11">
        <v>283938</v>
      </c>
      <c r="B211" s="20" t="s">
        <v>872</v>
      </c>
      <c r="D211" s="20" t="s">
        <v>3714</v>
      </c>
      <c r="E211" s="20" t="s">
        <v>3713</v>
      </c>
      <c r="F211" s="59" t="s">
        <v>4729</v>
      </c>
      <c r="J211" s="18" t="s">
        <v>779</v>
      </c>
      <c r="K211" s="20" t="s">
        <v>1737</v>
      </c>
      <c r="L211" s="12">
        <f t="shared" si="18"/>
        <v>37.25</v>
      </c>
      <c r="M211" s="12">
        <f t="shared" si="19"/>
        <v>1.2627118644067796</v>
      </c>
      <c r="N211" s="29">
        <v>8</v>
      </c>
      <c r="O211" s="10">
        <v>10</v>
      </c>
      <c r="P211" s="32">
        <v>9</v>
      </c>
      <c r="Q211" s="22">
        <v>2</v>
      </c>
      <c r="R211" s="46" t="s">
        <v>1586</v>
      </c>
      <c r="S211" s="30">
        <f t="shared" si="20"/>
        <v>0</v>
      </c>
      <c r="T211" s="3">
        <f t="shared" si="21"/>
        <v>0</v>
      </c>
      <c r="U211" s="3">
        <f t="shared" si="22"/>
        <v>0</v>
      </c>
      <c r="V211" s="3">
        <f t="shared" si="23"/>
        <v>0</v>
      </c>
      <c r="W211" s="29">
        <v>12</v>
      </c>
      <c r="X211" s="32">
        <v>0</v>
      </c>
      <c r="Y211" s="32">
        <v>0</v>
      </c>
      <c r="Z211" s="32">
        <v>0</v>
      </c>
      <c r="AA211" s="34">
        <v>0</v>
      </c>
      <c r="AB211" s="34">
        <v>0</v>
      </c>
      <c r="AC211" s="34">
        <v>0</v>
      </c>
      <c r="AD211" s="26">
        <v>59</v>
      </c>
    </row>
    <row r="212" spans="1:30" ht="12.75">
      <c r="A212" s="11">
        <v>4906</v>
      </c>
      <c r="B212" s="20" t="s">
        <v>872</v>
      </c>
      <c r="D212" s="20" t="s">
        <v>3714</v>
      </c>
      <c r="E212" s="20" t="s">
        <v>3713</v>
      </c>
      <c r="F212" s="59" t="s">
        <v>4732</v>
      </c>
      <c r="G212" s="18" t="s">
        <v>1586</v>
      </c>
      <c r="H212" s="18" t="s">
        <v>7812</v>
      </c>
      <c r="J212" s="18" t="s">
        <v>779</v>
      </c>
      <c r="K212" s="20" t="s">
        <v>1595</v>
      </c>
      <c r="L212" s="12">
        <f t="shared" si="18"/>
        <v>33.50</v>
      </c>
      <c r="M212" s="12">
        <f t="shared" si="19"/>
        <v>1.8108108108108107</v>
      </c>
      <c r="N212" s="29">
        <v>8</v>
      </c>
      <c r="O212" s="10">
        <v>10</v>
      </c>
      <c r="P212" s="32">
        <v>8</v>
      </c>
      <c r="Q212" s="22">
        <v>1</v>
      </c>
      <c r="R212" s="46" t="s">
        <v>1586</v>
      </c>
      <c r="S212" s="30">
        <f t="shared" si="20"/>
        <v>0</v>
      </c>
      <c r="T212" s="3">
        <f t="shared" si="21"/>
        <v>0</v>
      </c>
      <c r="U212" s="3">
        <f t="shared" si="22"/>
        <v>0</v>
      </c>
      <c r="V212" s="3">
        <f t="shared" si="23"/>
        <v>0</v>
      </c>
      <c r="W212" s="29">
        <v>2</v>
      </c>
      <c r="X212" s="32">
        <v>0</v>
      </c>
      <c r="Y212" s="32">
        <v>0</v>
      </c>
      <c r="Z212" s="32">
        <v>0</v>
      </c>
      <c r="AA212" s="34">
        <v>0</v>
      </c>
      <c r="AB212" s="34">
        <v>0</v>
      </c>
      <c r="AC212" s="34">
        <v>0</v>
      </c>
      <c r="AD212" s="26">
        <v>37</v>
      </c>
    </row>
    <row r="213" spans="1:30" ht="12.75">
      <c r="A213" s="11">
        <v>1000000</v>
      </c>
      <c r="B213" s="20" t="s">
        <v>868</v>
      </c>
      <c r="C213" s="20" t="s">
        <v>7770</v>
      </c>
      <c r="D213" s="20" t="s">
        <v>3714</v>
      </c>
      <c r="E213" s="20" t="s">
        <v>3713</v>
      </c>
      <c r="J213" s="18" t="s">
        <v>779</v>
      </c>
      <c r="K213" s="20" t="s">
        <v>5415</v>
      </c>
      <c r="L213" s="12">
        <f t="shared" si="18"/>
        <v>39.50</v>
      </c>
      <c r="M213" s="12">
        <f t="shared" si="19"/>
        <v>2.6333333333333333</v>
      </c>
      <c r="N213" s="29">
        <v>9</v>
      </c>
      <c r="O213" s="10">
        <v>9</v>
      </c>
      <c r="P213" s="32">
        <v>11</v>
      </c>
      <c r="Q213" s="22">
        <v>4</v>
      </c>
      <c r="R213" s="46" t="s">
        <v>1586</v>
      </c>
      <c r="S213" s="30">
        <f t="shared" si="20"/>
        <v>0</v>
      </c>
      <c r="T213" s="3">
        <f t="shared" si="21"/>
        <v>0</v>
      </c>
      <c r="U213" s="3">
        <f t="shared" si="22"/>
        <v>0</v>
      </c>
      <c r="V213" s="3">
        <f t="shared" si="23"/>
        <v>0</v>
      </c>
      <c r="W213" s="29">
        <v>13</v>
      </c>
      <c r="X213" s="32">
        <v>0</v>
      </c>
      <c r="Y213" s="32">
        <v>0</v>
      </c>
      <c r="Z213" s="32">
        <v>0</v>
      </c>
      <c r="AA213" s="34">
        <v>0</v>
      </c>
      <c r="AB213" s="34">
        <v>0</v>
      </c>
      <c r="AC213" s="34">
        <v>0</v>
      </c>
      <c r="AD213" s="26">
        <v>30</v>
      </c>
    </row>
    <row r="214" spans="1:30" ht="12.75">
      <c r="A214" s="11">
        <v>5625</v>
      </c>
      <c r="B214" s="20" t="s">
        <v>870</v>
      </c>
      <c r="C214" s="20" t="s">
        <v>4633</v>
      </c>
      <c r="D214" s="20" t="s">
        <v>3714</v>
      </c>
      <c r="E214" s="20" t="s">
        <v>3713</v>
      </c>
      <c r="J214" s="18" t="s">
        <v>779</v>
      </c>
      <c r="K214" s="20" t="s">
        <v>4757</v>
      </c>
      <c r="L214" s="12">
        <f t="shared" si="18"/>
        <v>39.50</v>
      </c>
      <c r="M214" s="12">
        <f t="shared" si="19"/>
        <v>2.6333333333333333</v>
      </c>
      <c r="N214" s="29">
        <v>9</v>
      </c>
      <c r="O214" s="10">
        <v>9</v>
      </c>
      <c r="P214" s="32">
        <v>11</v>
      </c>
      <c r="Q214" s="22">
        <v>0</v>
      </c>
      <c r="R214" s="46" t="s">
        <v>1586</v>
      </c>
      <c r="S214" s="30">
        <f t="shared" si="20"/>
        <v>0</v>
      </c>
      <c r="T214" s="3">
        <f t="shared" si="21"/>
        <v>0</v>
      </c>
      <c r="U214" s="3">
        <f t="shared" si="22"/>
        <v>0</v>
      </c>
      <c r="V214" s="3">
        <f t="shared" si="23"/>
        <v>0</v>
      </c>
      <c r="W214" s="29">
        <v>13</v>
      </c>
      <c r="X214" s="32">
        <v>0</v>
      </c>
      <c r="Y214" s="32">
        <v>0</v>
      </c>
      <c r="Z214" s="32">
        <v>0</v>
      </c>
      <c r="AA214" s="34">
        <v>0</v>
      </c>
      <c r="AB214" s="34">
        <v>0</v>
      </c>
      <c r="AC214" s="34">
        <v>0</v>
      </c>
      <c r="AD214" s="26">
        <v>30</v>
      </c>
    </row>
    <row r="215" spans="1:30" ht="12.75">
      <c r="A215" s="11">
        <v>356250</v>
      </c>
      <c r="B215" s="20" t="s">
        <v>869</v>
      </c>
      <c r="C215" s="20" t="s">
        <v>3085</v>
      </c>
      <c r="D215" s="20" t="s">
        <v>3714</v>
      </c>
      <c r="E215" s="20" t="s">
        <v>3713</v>
      </c>
      <c r="J215" s="18" t="s">
        <v>779</v>
      </c>
      <c r="K215" s="20" t="s">
        <v>3084</v>
      </c>
      <c r="L215" s="12">
        <f t="shared" si="18"/>
        <v>37.75</v>
      </c>
      <c r="M215" s="12">
        <f t="shared" si="19"/>
        <v>2.5166666666666666</v>
      </c>
      <c r="N215" s="29">
        <v>9</v>
      </c>
      <c r="O215" s="10">
        <v>9</v>
      </c>
      <c r="P215" s="32">
        <v>10</v>
      </c>
      <c r="Q215" s="22">
        <v>4</v>
      </c>
      <c r="R215" s="46" t="s">
        <v>1586</v>
      </c>
      <c r="S215" s="30">
        <f t="shared" si="20"/>
        <v>0</v>
      </c>
      <c r="T215" s="3">
        <f t="shared" si="21"/>
        <v>0</v>
      </c>
      <c r="U215" s="3">
        <f t="shared" si="22"/>
        <v>0</v>
      </c>
      <c r="V215" s="3">
        <f t="shared" si="23"/>
        <v>0</v>
      </c>
      <c r="W215" s="29">
        <v>11</v>
      </c>
      <c r="X215" s="32">
        <v>0</v>
      </c>
      <c r="Y215" s="32">
        <v>0</v>
      </c>
      <c r="Z215" s="32">
        <v>0</v>
      </c>
      <c r="AA215" s="34">
        <v>0</v>
      </c>
      <c r="AB215" s="34">
        <v>0</v>
      </c>
      <c r="AC215" s="34">
        <v>0</v>
      </c>
      <c r="AD215" s="26">
        <v>30</v>
      </c>
    </row>
    <row r="216" spans="1:30" ht="12.75">
      <c r="A216" s="11">
        <v>938</v>
      </c>
      <c r="B216" s="20" t="s">
        <v>870</v>
      </c>
      <c r="C216" s="20" t="s">
        <v>543</v>
      </c>
      <c r="D216" s="20" t="s">
        <v>3714</v>
      </c>
      <c r="E216" s="20" t="s">
        <v>3713</v>
      </c>
      <c r="J216" s="18" t="s">
        <v>779</v>
      </c>
      <c r="K216" s="20" t="s">
        <v>540</v>
      </c>
      <c r="L216" s="12">
        <f t="shared" si="18"/>
        <v>37.75</v>
      </c>
      <c r="M216" s="12">
        <f t="shared" si="19"/>
        <v>2.5166666666666666</v>
      </c>
      <c r="N216" s="29">
        <v>9</v>
      </c>
      <c r="O216" s="10">
        <v>9</v>
      </c>
      <c r="P216" s="32">
        <v>10</v>
      </c>
      <c r="Q216" s="22">
        <v>4</v>
      </c>
      <c r="R216" s="46" t="s">
        <v>1586</v>
      </c>
      <c r="S216" s="30">
        <f t="shared" si="20"/>
        <v>0</v>
      </c>
      <c r="T216" s="3">
        <f t="shared" si="21"/>
        <v>0</v>
      </c>
      <c r="U216" s="3">
        <f t="shared" si="22"/>
        <v>0</v>
      </c>
      <c r="V216" s="3">
        <f t="shared" si="23"/>
        <v>0</v>
      </c>
      <c r="W216" s="29">
        <v>11</v>
      </c>
      <c r="X216" s="32">
        <v>0</v>
      </c>
      <c r="Y216" s="32">
        <v>0</v>
      </c>
      <c r="Z216" s="32">
        <v>0</v>
      </c>
      <c r="AA216" s="34">
        <v>0</v>
      </c>
      <c r="AB216" s="34">
        <v>0</v>
      </c>
      <c r="AC216" s="34">
        <v>0</v>
      </c>
      <c r="AD216" s="26">
        <v>30</v>
      </c>
    </row>
    <row r="217" spans="1:30" ht="12.75">
      <c r="A217" s="11">
        <v>40000</v>
      </c>
      <c r="B217" s="20" t="s">
        <v>870</v>
      </c>
      <c r="C217" s="20" t="s">
        <v>2344</v>
      </c>
      <c r="D217" s="20" t="s">
        <v>3714</v>
      </c>
      <c r="E217" s="20" t="s">
        <v>3713</v>
      </c>
      <c r="J217" s="18" t="s">
        <v>779</v>
      </c>
      <c r="K217" s="20" t="s">
        <v>421</v>
      </c>
      <c r="L217" s="12">
        <f t="shared" si="18"/>
        <v>37.75</v>
      </c>
      <c r="M217" s="12">
        <f t="shared" si="19"/>
        <v>2.5166666666666666</v>
      </c>
      <c r="N217" s="29">
        <v>9</v>
      </c>
      <c r="O217" s="10">
        <v>9</v>
      </c>
      <c r="P217" s="32">
        <v>10</v>
      </c>
      <c r="Q217" s="22">
        <v>4</v>
      </c>
      <c r="R217" s="46" t="s">
        <v>1586</v>
      </c>
      <c r="S217" s="30">
        <f t="shared" si="20"/>
        <v>0</v>
      </c>
      <c r="T217" s="3">
        <f t="shared" si="21"/>
        <v>0</v>
      </c>
      <c r="U217" s="3">
        <f t="shared" si="22"/>
        <v>0</v>
      </c>
      <c r="V217" s="3">
        <f t="shared" si="23"/>
        <v>0</v>
      </c>
      <c r="W217" s="29">
        <v>11</v>
      </c>
      <c r="X217" s="32">
        <v>0</v>
      </c>
      <c r="Y217" s="32">
        <v>0</v>
      </c>
      <c r="Z217" s="32">
        <v>0</v>
      </c>
      <c r="AA217" s="34">
        <v>0</v>
      </c>
      <c r="AB217" s="34">
        <v>0</v>
      </c>
      <c r="AC217" s="34">
        <v>0</v>
      </c>
      <c r="AD217" s="26">
        <v>30</v>
      </c>
    </row>
    <row r="218" spans="1:30" ht="12.75">
      <c r="A218" s="11">
        <v>168750</v>
      </c>
      <c r="B218" s="20" t="s">
        <v>870</v>
      </c>
      <c r="C218" s="20" t="s">
        <v>5650</v>
      </c>
      <c r="D218" s="20" t="s">
        <v>3714</v>
      </c>
      <c r="E218" s="20" t="s">
        <v>3713</v>
      </c>
      <c r="J218" s="18" t="s">
        <v>779</v>
      </c>
      <c r="K218" s="20" t="s">
        <v>5806</v>
      </c>
      <c r="L218" s="12">
        <f t="shared" si="18"/>
        <v>37.75</v>
      </c>
      <c r="M218" s="12">
        <f t="shared" si="19"/>
        <v>2.5166666666666666</v>
      </c>
      <c r="N218" s="29">
        <v>9</v>
      </c>
      <c r="O218" s="10">
        <v>9</v>
      </c>
      <c r="P218" s="32">
        <v>10</v>
      </c>
      <c r="Q218" s="22">
        <v>0</v>
      </c>
      <c r="R218" s="46" t="s">
        <v>1586</v>
      </c>
      <c r="S218" s="30">
        <f t="shared" si="20"/>
        <v>0</v>
      </c>
      <c r="T218" s="3">
        <f t="shared" si="21"/>
        <v>0</v>
      </c>
      <c r="U218" s="3">
        <f t="shared" si="22"/>
        <v>0</v>
      </c>
      <c r="V218" s="3">
        <f t="shared" si="23"/>
        <v>0</v>
      </c>
      <c r="W218" s="29">
        <v>11</v>
      </c>
      <c r="X218" s="32">
        <v>0</v>
      </c>
      <c r="Y218" s="32">
        <v>0</v>
      </c>
      <c r="Z218" s="32">
        <v>0</v>
      </c>
      <c r="AA218" s="34">
        <v>0</v>
      </c>
      <c r="AB218" s="34">
        <v>0</v>
      </c>
      <c r="AC218" s="34">
        <v>0</v>
      </c>
      <c r="AD218" s="26">
        <v>30</v>
      </c>
    </row>
    <row r="219" spans="1:30" ht="12.75">
      <c r="A219" s="11">
        <v>2750000</v>
      </c>
      <c r="B219" s="20" t="s">
        <v>870</v>
      </c>
      <c r="C219" s="20" t="s">
        <v>5650</v>
      </c>
      <c r="D219" s="20" t="s">
        <v>3714</v>
      </c>
      <c r="E219" s="20" t="s">
        <v>3713</v>
      </c>
      <c r="J219" s="18" t="s">
        <v>5804</v>
      </c>
      <c r="K219" s="20" t="s">
        <v>5805</v>
      </c>
      <c r="L219" s="12">
        <f t="shared" si="18"/>
        <v>36.75</v>
      </c>
      <c r="M219" s="12">
        <f t="shared" si="19"/>
        <v>2.4500000000000002</v>
      </c>
      <c r="N219" s="29">
        <v>9</v>
      </c>
      <c r="O219" s="10">
        <v>9</v>
      </c>
      <c r="P219" s="32">
        <v>10</v>
      </c>
      <c r="Q219" s="22">
        <v>0</v>
      </c>
      <c r="R219" s="46" t="s">
        <v>1586</v>
      </c>
      <c r="S219" s="30">
        <f t="shared" si="20"/>
        <v>0</v>
      </c>
      <c r="T219" s="3">
        <f t="shared" si="21"/>
        <v>0</v>
      </c>
      <c r="U219" s="3">
        <f t="shared" si="22"/>
        <v>0</v>
      </c>
      <c r="V219" s="3">
        <f t="shared" si="23"/>
        <v>0</v>
      </c>
      <c r="W219" s="29">
        <v>7</v>
      </c>
      <c r="X219" s="32">
        <v>0</v>
      </c>
      <c r="Y219" s="32">
        <v>0</v>
      </c>
      <c r="Z219" s="32">
        <v>0</v>
      </c>
      <c r="AA219" s="34">
        <v>0</v>
      </c>
      <c r="AB219" s="34">
        <v>0</v>
      </c>
      <c r="AC219" s="34">
        <v>0</v>
      </c>
      <c r="AD219" s="26">
        <v>30</v>
      </c>
    </row>
    <row r="220" spans="2:30" ht="12.75">
      <c r="B220" s="20" t="s">
        <v>1093</v>
      </c>
      <c r="D220" s="20" t="s">
        <v>3714</v>
      </c>
      <c r="E220" s="20" t="s">
        <v>3713</v>
      </c>
      <c r="J220" s="18" t="s">
        <v>779</v>
      </c>
      <c r="K220" s="20" t="s">
        <v>372</v>
      </c>
      <c r="L220" s="12">
        <f t="shared" si="18"/>
        <v>39.50</v>
      </c>
      <c r="M220" s="12">
        <f t="shared" si="19"/>
        <v>2.2571428571428571</v>
      </c>
      <c r="N220" s="29">
        <v>13</v>
      </c>
      <c r="O220" s="10">
        <v>9</v>
      </c>
      <c r="P220" s="32">
        <v>9</v>
      </c>
      <c r="Q220" s="22">
        <v>0</v>
      </c>
      <c r="S220" s="30">
        <f t="shared" si="20"/>
        <v>0</v>
      </c>
      <c r="T220" s="3">
        <f t="shared" si="21"/>
        <v>0</v>
      </c>
      <c r="U220" s="3">
        <f t="shared" si="22"/>
        <v>0</v>
      </c>
      <c r="V220" s="3">
        <f t="shared" si="23"/>
        <v>0</v>
      </c>
      <c r="W220" s="29">
        <v>7</v>
      </c>
      <c r="X220" s="32">
        <v>0</v>
      </c>
      <c r="Y220" s="32">
        <v>0</v>
      </c>
      <c r="Z220" s="32">
        <v>0</v>
      </c>
      <c r="AA220" s="34">
        <v>0</v>
      </c>
      <c r="AB220" s="34">
        <v>0</v>
      </c>
      <c r="AC220" s="34">
        <v>0</v>
      </c>
      <c r="AD220" s="26">
        <v>35</v>
      </c>
    </row>
    <row r="221" spans="1:30" ht="12.75">
      <c r="A221" s="11">
        <v>253750</v>
      </c>
      <c r="B221" s="20" t="s">
        <v>872</v>
      </c>
      <c r="D221" s="20" t="s">
        <v>3714</v>
      </c>
      <c r="E221" s="20" t="s">
        <v>3713</v>
      </c>
      <c r="F221" s="59" t="s">
        <v>4729</v>
      </c>
      <c r="J221" s="18" t="s">
        <v>779</v>
      </c>
      <c r="K221" s="20" t="s">
        <v>1745</v>
      </c>
      <c r="L221" s="12">
        <f t="shared" si="18"/>
        <v>36.75</v>
      </c>
      <c r="M221" s="12">
        <f t="shared" si="19"/>
        <v>1.2457627118644068</v>
      </c>
      <c r="N221" s="29">
        <v>10</v>
      </c>
      <c r="O221" s="10">
        <v>9</v>
      </c>
      <c r="P221" s="32">
        <v>9</v>
      </c>
      <c r="Q221" s="22">
        <v>5</v>
      </c>
      <c r="R221" s="46" t="s">
        <v>1586</v>
      </c>
      <c r="S221" s="30">
        <f t="shared" si="20"/>
        <v>0</v>
      </c>
      <c r="T221" s="3">
        <f t="shared" si="21"/>
        <v>0</v>
      </c>
      <c r="U221" s="3">
        <f t="shared" si="22"/>
        <v>0</v>
      </c>
      <c r="V221" s="3">
        <f t="shared" si="23"/>
        <v>0</v>
      </c>
      <c r="W221" s="29">
        <v>8</v>
      </c>
      <c r="X221" s="32">
        <v>0</v>
      </c>
      <c r="Y221" s="32">
        <v>0</v>
      </c>
      <c r="Z221" s="32">
        <v>0</v>
      </c>
      <c r="AA221" s="34">
        <v>0</v>
      </c>
      <c r="AB221" s="34">
        <v>0</v>
      </c>
      <c r="AC221" s="34">
        <v>0</v>
      </c>
      <c r="AD221" s="26">
        <v>59</v>
      </c>
    </row>
    <row r="222" spans="1:30" ht="12.75">
      <c r="A222" s="11">
        <v>60000</v>
      </c>
      <c r="B222" s="20" t="s">
        <v>868</v>
      </c>
      <c r="C222" s="20" t="s">
        <v>635</v>
      </c>
      <c r="D222" s="20" t="s">
        <v>3714</v>
      </c>
      <c r="E222" s="20" t="s">
        <v>3713</v>
      </c>
      <c r="J222" s="18" t="s">
        <v>779</v>
      </c>
      <c r="K222" s="20" t="s">
        <v>364</v>
      </c>
      <c r="L222" s="12">
        <f t="shared" si="18"/>
        <v>36.50</v>
      </c>
      <c r="M222" s="12">
        <f t="shared" si="19"/>
        <v>2.0857142857142859</v>
      </c>
      <c r="N222" s="29">
        <v>9</v>
      </c>
      <c r="O222" s="10">
        <v>9</v>
      </c>
      <c r="P222" s="32">
        <v>9</v>
      </c>
      <c r="Q222" s="22">
        <v>4</v>
      </c>
      <c r="R222" s="46" t="s">
        <v>1586</v>
      </c>
      <c r="S222" s="30">
        <f t="shared" si="20"/>
        <v>0</v>
      </c>
      <c r="T222" s="3">
        <f t="shared" si="21"/>
        <v>0</v>
      </c>
      <c r="U222" s="3">
        <f t="shared" si="22"/>
        <v>0</v>
      </c>
      <c r="V222" s="3">
        <f t="shared" si="23"/>
        <v>0</v>
      </c>
      <c r="W222" s="29">
        <v>11</v>
      </c>
      <c r="X222" s="32">
        <v>0</v>
      </c>
      <c r="Y222" s="32">
        <v>0</v>
      </c>
      <c r="Z222" s="32">
        <v>0</v>
      </c>
      <c r="AA222" s="34">
        <v>0</v>
      </c>
      <c r="AB222" s="34">
        <v>0</v>
      </c>
      <c r="AC222" s="34">
        <v>0</v>
      </c>
      <c r="AD222" s="26">
        <v>35</v>
      </c>
    </row>
    <row r="223" spans="1:30" ht="12.75">
      <c r="A223" s="11">
        <v>6000</v>
      </c>
      <c r="B223" s="20" t="s">
        <v>872</v>
      </c>
      <c r="D223" s="20" t="s">
        <v>3714</v>
      </c>
      <c r="E223" s="20" t="s">
        <v>3713</v>
      </c>
      <c r="F223" s="59" t="s">
        <v>3456</v>
      </c>
      <c r="J223" s="18" t="s">
        <v>779</v>
      </c>
      <c r="K223" s="20" t="s">
        <v>233</v>
      </c>
      <c r="L223" s="12">
        <f t="shared" si="18"/>
        <v>35.50</v>
      </c>
      <c r="M223" s="12">
        <f t="shared" si="19"/>
        <v>2.0285714285714285</v>
      </c>
      <c r="N223" s="29">
        <v>9</v>
      </c>
      <c r="O223" s="10">
        <v>9</v>
      </c>
      <c r="P223" s="32">
        <v>9</v>
      </c>
      <c r="Q223" s="22">
        <v>4</v>
      </c>
      <c r="R223" s="46" t="s">
        <v>1586</v>
      </c>
      <c r="S223" s="30">
        <f t="shared" si="20"/>
        <v>0</v>
      </c>
      <c r="T223" s="3">
        <f t="shared" si="21"/>
        <v>0</v>
      </c>
      <c r="U223" s="3">
        <f t="shared" si="22"/>
        <v>0</v>
      </c>
      <c r="V223" s="3">
        <f t="shared" si="23"/>
        <v>0</v>
      </c>
      <c r="W223" s="29">
        <v>7</v>
      </c>
      <c r="X223" s="32">
        <v>0</v>
      </c>
      <c r="Y223" s="32">
        <v>0</v>
      </c>
      <c r="Z223" s="32">
        <v>0</v>
      </c>
      <c r="AA223" s="34">
        <v>0</v>
      </c>
      <c r="AB223" s="34">
        <v>0</v>
      </c>
      <c r="AC223" s="34">
        <v>0</v>
      </c>
      <c r="AD223" s="26">
        <v>35</v>
      </c>
    </row>
    <row r="224" spans="1:30" ht="12.75">
      <c r="A224" s="11">
        <v>5625</v>
      </c>
      <c r="B224" s="20" t="s">
        <v>872</v>
      </c>
      <c r="D224" s="20" t="s">
        <v>3714</v>
      </c>
      <c r="E224" s="20" t="s">
        <v>3713</v>
      </c>
      <c r="F224" s="59" t="s">
        <v>4305</v>
      </c>
      <c r="J224" s="18" t="s">
        <v>779</v>
      </c>
      <c r="K224" s="20" t="s">
        <v>1780</v>
      </c>
      <c r="L224" s="12">
        <f t="shared" si="18"/>
        <v>35.50</v>
      </c>
      <c r="M224" s="12">
        <f t="shared" si="19"/>
        <v>2.0285714285714285</v>
      </c>
      <c r="N224" s="29">
        <v>9</v>
      </c>
      <c r="O224" s="10">
        <v>9</v>
      </c>
      <c r="P224" s="32">
        <v>9</v>
      </c>
      <c r="Q224" s="22">
        <v>4</v>
      </c>
      <c r="R224" s="46" t="s">
        <v>1586</v>
      </c>
      <c r="S224" s="30">
        <f t="shared" si="20"/>
        <v>0</v>
      </c>
      <c r="T224" s="3">
        <f t="shared" si="21"/>
        <v>0</v>
      </c>
      <c r="U224" s="3">
        <f t="shared" si="22"/>
        <v>0</v>
      </c>
      <c r="V224" s="3">
        <f t="shared" si="23"/>
        <v>0</v>
      </c>
      <c r="W224" s="29">
        <v>7</v>
      </c>
      <c r="X224" s="32">
        <v>0</v>
      </c>
      <c r="Y224" s="32">
        <v>0</v>
      </c>
      <c r="Z224" s="32">
        <v>0</v>
      </c>
      <c r="AA224" s="34">
        <v>0</v>
      </c>
      <c r="AB224" s="34">
        <v>0</v>
      </c>
      <c r="AC224" s="34">
        <v>0</v>
      </c>
      <c r="AD224" s="26">
        <v>35</v>
      </c>
    </row>
    <row r="225" spans="1:30" ht="12.75">
      <c r="A225" s="11">
        <v>6000</v>
      </c>
      <c r="B225" s="20" t="s">
        <v>872</v>
      </c>
      <c r="D225" s="20" t="s">
        <v>3714</v>
      </c>
      <c r="E225" s="20" t="s">
        <v>3713</v>
      </c>
      <c r="F225" s="59" t="s">
        <v>4727</v>
      </c>
      <c r="J225" s="18" t="s">
        <v>779</v>
      </c>
      <c r="K225" s="20" t="s">
        <v>237</v>
      </c>
      <c r="L225" s="12">
        <f t="shared" si="18"/>
        <v>35.50</v>
      </c>
      <c r="M225" s="12">
        <f t="shared" si="19"/>
        <v>2.0285714285714285</v>
      </c>
      <c r="N225" s="29">
        <v>9</v>
      </c>
      <c r="O225" s="10">
        <v>9</v>
      </c>
      <c r="P225" s="32">
        <v>9</v>
      </c>
      <c r="Q225" s="22">
        <v>4</v>
      </c>
      <c r="R225" s="46" t="s">
        <v>1586</v>
      </c>
      <c r="S225" s="30">
        <f t="shared" si="20"/>
        <v>0</v>
      </c>
      <c r="T225" s="3">
        <f t="shared" si="21"/>
        <v>0</v>
      </c>
      <c r="U225" s="3">
        <f t="shared" si="22"/>
        <v>0</v>
      </c>
      <c r="V225" s="3">
        <f t="shared" si="23"/>
        <v>0</v>
      </c>
      <c r="W225" s="29">
        <v>7</v>
      </c>
      <c r="X225" s="32">
        <v>0</v>
      </c>
      <c r="Y225" s="32">
        <v>0</v>
      </c>
      <c r="Z225" s="32">
        <v>0</v>
      </c>
      <c r="AA225" s="34">
        <v>0</v>
      </c>
      <c r="AB225" s="34">
        <v>0</v>
      </c>
      <c r="AC225" s="34">
        <v>0</v>
      </c>
      <c r="AD225" s="26">
        <v>35</v>
      </c>
    </row>
    <row r="226" spans="1:30" ht="12.75">
      <c r="A226" s="11">
        <v>10038</v>
      </c>
      <c r="B226" s="20" t="s">
        <v>872</v>
      </c>
      <c r="D226" s="20" t="s">
        <v>3714</v>
      </c>
      <c r="E226" s="20" t="s">
        <v>3713</v>
      </c>
      <c r="F226" s="59" t="s">
        <v>3639</v>
      </c>
      <c r="J226" s="18" t="s">
        <v>779</v>
      </c>
      <c r="K226" s="20" t="s">
        <v>1746</v>
      </c>
      <c r="L226" s="12">
        <f t="shared" si="18"/>
        <v>37.25</v>
      </c>
      <c r="M226" s="12">
        <f t="shared" si="19"/>
        <v>1.4056603773584906</v>
      </c>
      <c r="N226" s="29">
        <v>9</v>
      </c>
      <c r="O226" s="10">
        <v>9</v>
      </c>
      <c r="P226" s="32">
        <v>9</v>
      </c>
      <c r="Q226" s="22">
        <v>3</v>
      </c>
      <c r="R226" s="46" t="s">
        <v>1586</v>
      </c>
      <c r="S226" s="30">
        <f t="shared" si="20"/>
        <v>0</v>
      </c>
      <c r="T226" s="3">
        <f t="shared" si="21"/>
        <v>0</v>
      </c>
      <c r="U226" s="3">
        <f t="shared" si="22"/>
        <v>0</v>
      </c>
      <c r="V226" s="3">
        <f t="shared" si="23"/>
        <v>0</v>
      </c>
      <c r="W226" s="29">
        <v>14</v>
      </c>
      <c r="X226" s="32">
        <v>0</v>
      </c>
      <c r="Y226" s="32">
        <v>0</v>
      </c>
      <c r="Z226" s="32">
        <v>0</v>
      </c>
      <c r="AA226" s="34">
        <v>0</v>
      </c>
      <c r="AB226" s="34">
        <v>0</v>
      </c>
      <c r="AC226" s="34">
        <v>0</v>
      </c>
      <c r="AD226" s="26">
        <v>53</v>
      </c>
    </row>
    <row r="227" spans="1:30" ht="12.75">
      <c r="A227" s="11">
        <v>11241</v>
      </c>
      <c r="B227" s="20" t="s">
        <v>872</v>
      </c>
      <c r="D227" s="20" t="s">
        <v>3714</v>
      </c>
      <c r="E227" s="20" t="s">
        <v>3713</v>
      </c>
      <c r="F227" s="59" t="s">
        <v>4721</v>
      </c>
      <c r="J227" s="18" t="s">
        <v>779</v>
      </c>
      <c r="K227" s="20" t="s">
        <v>1753</v>
      </c>
      <c r="L227" s="12">
        <f t="shared" si="18"/>
        <v>36.75</v>
      </c>
      <c r="M227" s="12">
        <f t="shared" si="19"/>
        <v>1.5978260869565217</v>
      </c>
      <c r="N227" s="29">
        <v>9</v>
      </c>
      <c r="O227" s="10">
        <v>9</v>
      </c>
      <c r="P227" s="32">
        <v>9</v>
      </c>
      <c r="Q227" s="22">
        <v>3</v>
      </c>
      <c r="R227" s="46" t="s">
        <v>1586</v>
      </c>
      <c r="S227" s="30">
        <f t="shared" si="20"/>
        <v>0</v>
      </c>
      <c r="T227" s="3">
        <f t="shared" si="21"/>
        <v>0</v>
      </c>
      <c r="U227" s="3">
        <f t="shared" si="22"/>
        <v>0</v>
      </c>
      <c r="V227" s="3">
        <f t="shared" si="23"/>
        <v>0</v>
      </c>
      <c r="W227" s="29">
        <v>12</v>
      </c>
      <c r="X227" s="32">
        <v>0</v>
      </c>
      <c r="Y227" s="32">
        <v>0</v>
      </c>
      <c r="Z227" s="32">
        <v>0</v>
      </c>
      <c r="AA227" s="34">
        <v>0</v>
      </c>
      <c r="AB227" s="34">
        <v>0</v>
      </c>
      <c r="AC227" s="34">
        <v>0</v>
      </c>
      <c r="AD227" s="26">
        <v>46</v>
      </c>
    </row>
    <row r="228" spans="1:30" ht="12.75">
      <c r="A228" s="11">
        <v>11041</v>
      </c>
      <c r="B228" s="20" t="s">
        <v>872</v>
      </c>
      <c r="D228" s="20" t="s">
        <v>3714</v>
      </c>
      <c r="E228" s="20" t="s">
        <v>3713</v>
      </c>
      <c r="F228" s="59" t="s">
        <v>3639</v>
      </c>
      <c r="G228" s="18" t="s">
        <v>1586</v>
      </c>
      <c r="H228" s="18" t="s">
        <v>7812</v>
      </c>
      <c r="J228" s="18" t="s">
        <v>779</v>
      </c>
      <c r="K228" s="20" t="s">
        <v>2214</v>
      </c>
      <c r="L228" s="12">
        <f t="shared" si="18"/>
        <v>37.25</v>
      </c>
      <c r="M228" s="12">
        <f t="shared" si="19"/>
        <v>1.49</v>
      </c>
      <c r="N228" s="29">
        <v>9</v>
      </c>
      <c r="O228" s="10">
        <v>9</v>
      </c>
      <c r="P228" s="32">
        <v>9</v>
      </c>
      <c r="Q228" s="22">
        <v>2</v>
      </c>
      <c r="R228" s="46" t="s">
        <v>1586</v>
      </c>
      <c r="S228" s="30">
        <f t="shared" si="20"/>
        <v>0</v>
      </c>
      <c r="T228" s="3">
        <f t="shared" si="21"/>
        <v>0</v>
      </c>
      <c r="U228" s="3">
        <f t="shared" si="22"/>
        <v>0</v>
      </c>
      <c r="V228" s="3">
        <f t="shared" si="23"/>
        <v>0</v>
      </c>
      <c r="W228" s="29">
        <v>14</v>
      </c>
      <c r="X228" s="32">
        <v>0</v>
      </c>
      <c r="Y228" s="32">
        <v>0</v>
      </c>
      <c r="Z228" s="32">
        <v>0</v>
      </c>
      <c r="AA228" s="34">
        <v>0</v>
      </c>
      <c r="AB228" s="34">
        <v>0</v>
      </c>
      <c r="AC228" s="34">
        <v>0</v>
      </c>
      <c r="AD228" s="26">
        <v>50</v>
      </c>
    </row>
    <row r="229" spans="1:30" ht="12.75">
      <c r="A229" s="11">
        <v>3992</v>
      </c>
      <c r="B229" s="20" t="s">
        <v>872</v>
      </c>
      <c r="D229" s="20" t="s">
        <v>3714</v>
      </c>
      <c r="E229" s="20" t="s">
        <v>3713</v>
      </c>
      <c r="G229" s="18" t="s">
        <v>7812</v>
      </c>
      <c r="H229" s="18" t="s">
        <v>1586</v>
      </c>
      <c r="I229" s="18" t="s">
        <v>7812</v>
      </c>
      <c r="J229" s="18" t="s">
        <v>3028</v>
      </c>
      <c r="K229" s="20" t="s">
        <v>8081</v>
      </c>
      <c r="L229" s="12">
        <f t="shared" si="18"/>
        <v>33.25</v>
      </c>
      <c r="M229" s="12">
        <f t="shared" si="19"/>
        <v>1.75</v>
      </c>
      <c r="N229" s="29">
        <v>8</v>
      </c>
      <c r="O229" s="10">
        <v>9</v>
      </c>
      <c r="P229" s="32">
        <v>9</v>
      </c>
      <c r="Q229" s="22">
        <v>3</v>
      </c>
      <c r="R229" s="46" t="s">
        <v>1586</v>
      </c>
      <c r="S229" s="30">
        <f t="shared" si="20"/>
        <v>0</v>
      </c>
      <c r="T229" s="3">
        <f t="shared" si="21"/>
        <v>0</v>
      </c>
      <c r="U229" s="3">
        <f t="shared" si="22"/>
        <v>0</v>
      </c>
      <c r="V229" s="3">
        <f t="shared" si="23"/>
        <v>0</v>
      </c>
      <c r="W229" s="29">
        <v>2</v>
      </c>
      <c r="X229" s="32">
        <v>0</v>
      </c>
      <c r="Y229" s="32">
        <v>0</v>
      </c>
      <c r="Z229" s="32">
        <v>0</v>
      </c>
      <c r="AA229" s="34">
        <v>0</v>
      </c>
      <c r="AB229" s="34">
        <v>0</v>
      </c>
      <c r="AC229" s="34">
        <v>0</v>
      </c>
      <c r="AD229" s="26">
        <v>38</v>
      </c>
    </row>
    <row r="230" spans="1:30" ht="12.75">
      <c r="A230" s="11">
        <v>384375</v>
      </c>
      <c r="B230" s="20" t="s">
        <v>871</v>
      </c>
      <c r="C230" s="20" t="s">
        <v>7789</v>
      </c>
      <c r="D230" s="20" t="s">
        <v>3714</v>
      </c>
      <c r="E230" s="20" t="s">
        <v>3713</v>
      </c>
      <c r="J230" s="18" t="s">
        <v>779</v>
      </c>
      <c r="K230" s="20" t="s">
        <v>7803</v>
      </c>
      <c r="L230" s="12">
        <f t="shared" si="18"/>
        <v>34.50</v>
      </c>
      <c r="M230" s="12">
        <f t="shared" si="19"/>
        <v>1.9714285714285715</v>
      </c>
      <c r="N230" s="29">
        <v>7</v>
      </c>
      <c r="O230" s="10">
        <v>9</v>
      </c>
      <c r="P230" s="32">
        <v>9</v>
      </c>
      <c r="Q230" s="22">
        <v>2</v>
      </c>
      <c r="R230" s="46" t="s">
        <v>1586</v>
      </c>
      <c r="S230" s="30">
        <f t="shared" si="20"/>
        <v>0</v>
      </c>
      <c r="T230" s="3">
        <f t="shared" si="21"/>
        <v>0</v>
      </c>
      <c r="U230" s="3">
        <f t="shared" si="22"/>
        <v>0</v>
      </c>
      <c r="V230" s="3">
        <f t="shared" si="23"/>
        <v>0</v>
      </c>
      <c r="W230" s="29">
        <v>11</v>
      </c>
      <c r="X230" s="32">
        <v>0</v>
      </c>
      <c r="Y230" s="32">
        <v>0</v>
      </c>
      <c r="Z230" s="32">
        <v>0</v>
      </c>
      <c r="AA230" s="34">
        <v>0</v>
      </c>
      <c r="AB230" s="34">
        <v>0</v>
      </c>
      <c r="AC230" s="34">
        <v>0</v>
      </c>
      <c r="AD230" s="26">
        <v>35</v>
      </c>
    </row>
    <row r="231" spans="1:30" ht="12.75">
      <c r="A231" s="11">
        <v>181943</v>
      </c>
      <c r="B231" s="20" t="s">
        <v>870</v>
      </c>
      <c r="C231" s="20" t="s">
        <v>3086</v>
      </c>
      <c r="D231" s="20" t="s">
        <v>3714</v>
      </c>
      <c r="E231" s="20" t="s">
        <v>3713</v>
      </c>
      <c r="J231" s="18" t="s">
        <v>779</v>
      </c>
      <c r="K231" s="20" t="s">
        <v>362</v>
      </c>
      <c r="L231" s="12">
        <f t="shared" si="18"/>
        <v>34.50</v>
      </c>
      <c r="M231" s="12">
        <f t="shared" si="19"/>
        <v>1.9714285714285715</v>
      </c>
      <c r="N231" s="29">
        <v>7</v>
      </c>
      <c r="O231" s="10">
        <v>9</v>
      </c>
      <c r="P231" s="32">
        <v>9</v>
      </c>
      <c r="Q231" s="22">
        <v>0</v>
      </c>
      <c r="R231" s="46" t="s">
        <v>1586</v>
      </c>
      <c r="S231" s="30">
        <f t="shared" si="20"/>
        <v>0</v>
      </c>
      <c r="T231" s="3">
        <f t="shared" si="21"/>
        <v>0</v>
      </c>
      <c r="U231" s="3">
        <f t="shared" si="22"/>
        <v>0</v>
      </c>
      <c r="V231" s="3">
        <f t="shared" si="23"/>
        <v>0</v>
      </c>
      <c r="W231" s="29">
        <v>11</v>
      </c>
      <c r="X231" s="32">
        <v>0</v>
      </c>
      <c r="Y231" s="32">
        <v>0</v>
      </c>
      <c r="Z231" s="32">
        <v>0</v>
      </c>
      <c r="AA231" s="34">
        <v>0</v>
      </c>
      <c r="AB231" s="34">
        <v>0</v>
      </c>
      <c r="AC231" s="34">
        <v>0</v>
      </c>
      <c r="AD231" s="26">
        <v>35</v>
      </c>
    </row>
    <row r="232" spans="1:30" ht="12.75">
      <c r="A232" s="11">
        <v>10140</v>
      </c>
      <c r="B232" s="20" t="s">
        <v>872</v>
      </c>
      <c r="D232" s="20" t="s">
        <v>3714</v>
      </c>
      <c r="E232" s="20" t="s">
        <v>3713</v>
      </c>
      <c r="F232" s="59" t="s">
        <v>3639</v>
      </c>
      <c r="J232" s="18" t="s">
        <v>779</v>
      </c>
      <c r="K232" s="20" t="s">
        <v>2403</v>
      </c>
      <c r="L232" s="12">
        <f t="shared" si="18"/>
        <v>34.75</v>
      </c>
      <c r="M232" s="12">
        <f t="shared" si="19"/>
        <v>1.3113207547169812</v>
      </c>
      <c r="N232" s="29">
        <v>8</v>
      </c>
      <c r="O232" s="10">
        <v>9</v>
      </c>
      <c r="P232" s="32">
        <v>8</v>
      </c>
      <c r="Q232" s="22">
        <v>2</v>
      </c>
      <c r="R232" s="46" t="s">
        <v>1586</v>
      </c>
      <c r="S232" s="30">
        <f t="shared" si="20"/>
        <v>0</v>
      </c>
      <c r="T232" s="3">
        <f t="shared" si="21"/>
        <v>0</v>
      </c>
      <c r="U232" s="3">
        <f t="shared" si="22"/>
        <v>0</v>
      </c>
      <c r="V232" s="3">
        <f t="shared" si="23"/>
        <v>0</v>
      </c>
      <c r="W232" s="29">
        <v>13</v>
      </c>
      <c r="X232" s="32">
        <v>0</v>
      </c>
      <c r="Y232" s="32">
        <v>0</v>
      </c>
      <c r="Z232" s="32">
        <v>0</v>
      </c>
      <c r="AA232" s="34">
        <v>0</v>
      </c>
      <c r="AB232" s="34">
        <v>0</v>
      </c>
      <c r="AC232" s="34">
        <v>0</v>
      </c>
      <c r="AD232" s="26">
        <v>53</v>
      </c>
    </row>
    <row r="233" spans="1:30" ht="12.75">
      <c r="A233" s="11">
        <v>4056</v>
      </c>
      <c r="B233" s="20" t="s">
        <v>872</v>
      </c>
      <c r="D233" s="20" t="s">
        <v>3714</v>
      </c>
      <c r="E233" s="20" t="s">
        <v>3713</v>
      </c>
      <c r="F233" s="59" t="s">
        <v>4732</v>
      </c>
      <c r="J233" s="18" t="s">
        <v>779</v>
      </c>
      <c r="K233" s="20" t="s">
        <v>1738</v>
      </c>
      <c r="L233" s="12">
        <f t="shared" si="18"/>
        <v>31.75</v>
      </c>
      <c r="M233" s="12">
        <f t="shared" si="19"/>
        <v>1.5875</v>
      </c>
      <c r="N233" s="29">
        <v>8</v>
      </c>
      <c r="O233" s="10">
        <v>9</v>
      </c>
      <c r="P233" s="32">
        <v>8</v>
      </c>
      <c r="Q233" s="22">
        <v>2</v>
      </c>
      <c r="R233" s="46" t="s">
        <v>1586</v>
      </c>
      <c r="S233" s="30">
        <f t="shared" si="20"/>
        <v>0</v>
      </c>
      <c r="T233" s="3">
        <f t="shared" si="21"/>
        <v>0</v>
      </c>
      <c r="U233" s="3">
        <f t="shared" si="22"/>
        <v>0</v>
      </c>
      <c r="V233" s="3">
        <f t="shared" si="23"/>
        <v>0</v>
      </c>
      <c r="W233" s="29">
        <v>1</v>
      </c>
      <c r="X233" s="32">
        <v>0</v>
      </c>
      <c r="Y233" s="32">
        <v>0</v>
      </c>
      <c r="Z233" s="32">
        <v>0</v>
      </c>
      <c r="AA233" s="34">
        <v>0</v>
      </c>
      <c r="AB233" s="34">
        <v>0</v>
      </c>
      <c r="AC233" s="34">
        <v>0</v>
      </c>
      <c r="AD233" s="26">
        <v>40</v>
      </c>
    </row>
    <row r="234" spans="1:30" ht="12.75">
      <c r="A234" s="11">
        <v>312</v>
      </c>
      <c r="B234" s="20" t="s">
        <v>2247</v>
      </c>
      <c r="C234" s="20" t="s">
        <v>5012</v>
      </c>
      <c r="D234" s="20" t="s">
        <v>3714</v>
      </c>
      <c r="E234" s="20" t="s">
        <v>3713</v>
      </c>
      <c r="J234" s="18" t="s">
        <v>3028</v>
      </c>
      <c r="K234" s="20" t="s">
        <v>5041</v>
      </c>
      <c r="L234" s="12">
        <f t="shared" si="18"/>
        <v>40.25</v>
      </c>
      <c r="M234" s="12">
        <f t="shared" si="19"/>
        <v>2.6833333333333331</v>
      </c>
      <c r="N234" s="29">
        <v>10</v>
      </c>
      <c r="O234" s="10">
        <v>8</v>
      </c>
      <c r="P234" s="32">
        <v>12</v>
      </c>
      <c r="Q234" s="22">
        <v>6</v>
      </c>
      <c r="R234" s="46" t="s">
        <v>1586</v>
      </c>
      <c r="S234" s="30">
        <f t="shared" si="20"/>
        <v>0</v>
      </c>
      <c r="T234" s="3">
        <f t="shared" si="21"/>
        <v>0</v>
      </c>
      <c r="U234" s="3">
        <f t="shared" si="22"/>
        <v>0</v>
      </c>
      <c r="V234" s="3">
        <f t="shared" si="23"/>
        <v>0</v>
      </c>
      <c r="W234" s="29">
        <v>13</v>
      </c>
      <c r="X234" s="32">
        <v>0</v>
      </c>
      <c r="Y234" s="32">
        <v>0</v>
      </c>
      <c r="Z234" s="32">
        <v>0</v>
      </c>
      <c r="AA234" s="34">
        <v>0</v>
      </c>
      <c r="AB234" s="34">
        <v>0</v>
      </c>
      <c r="AC234" s="34">
        <v>0</v>
      </c>
      <c r="AD234" s="26">
        <v>30</v>
      </c>
    </row>
    <row r="235" spans="1:30" ht="12.75">
      <c r="A235" s="11">
        <v>3750</v>
      </c>
      <c r="B235" s="20" t="s">
        <v>868</v>
      </c>
      <c r="C235" s="20" t="s">
        <v>7663</v>
      </c>
      <c r="D235" s="20" t="s">
        <v>3714</v>
      </c>
      <c r="E235" s="20" t="s">
        <v>3713</v>
      </c>
      <c r="J235" s="18" t="s">
        <v>779</v>
      </c>
      <c r="K235" s="20" t="s">
        <v>3810</v>
      </c>
      <c r="L235" s="12">
        <f t="shared" si="18"/>
        <v>33.50</v>
      </c>
      <c r="M235" s="12">
        <f t="shared" si="19"/>
        <v>2.2333333333333334</v>
      </c>
      <c r="N235" s="29">
        <v>8</v>
      </c>
      <c r="O235" s="10">
        <v>8</v>
      </c>
      <c r="P235" s="32">
        <v>9</v>
      </c>
      <c r="Q235" s="22">
        <v>4</v>
      </c>
      <c r="R235" s="46" t="s">
        <v>1586</v>
      </c>
      <c r="S235" s="30">
        <f t="shared" si="20"/>
        <v>0</v>
      </c>
      <c r="T235" s="3">
        <f t="shared" si="21"/>
        <v>0</v>
      </c>
      <c r="U235" s="3">
        <f t="shared" si="22"/>
        <v>0</v>
      </c>
      <c r="V235" s="3">
        <f t="shared" si="23"/>
        <v>0</v>
      </c>
      <c r="W235" s="29">
        <v>9</v>
      </c>
      <c r="X235" s="32">
        <v>0</v>
      </c>
      <c r="Y235" s="32">
        <v>0</v>
      </c>
      <c r="Z235" s="32">
        <v>0</v>
      </c>
      <c r="AA235" s="34">
        <v>0</v>
      </c>
      <c r="AB235" s="34">
        <v>0</v>
      </c>
      <c r="AC235" s="34">
        <v>0</v>
      </c>
      <c r="AD235" s="26">
        <v>30</v>
      </c>
    </row>
    <row r="236" spans="1:30" ht="12.75">
      <c r="A236" s="11">
        <v>300</v>
      </c>
      <c r="B236" s="20" t="s">
        <v>873</v>
      </c>
      <c r="D236" s="20" t="s">
        <v>3714</v>
      </c>
      <c r="E236" s="20" t="s">
        <v>3713</v>
      </c>
      <c r="J236" s="18" t="s">
        <v>779</v>
      </c>
      <c r="K236" s="20" t="s">
        <v>4319</v>
      </c>
      <c r="L236" s="12">
        <f t="shared" si="18"/>
        <v>33.50</v>
      </c>
      <c r="M236" s="12">
        <f t="shared" si="19"/>
        <v>2.2333333333333334</v>
      </c>
      <c r="N236" s="29">
        <v>8</v>
      </c>
      <c r="O236" s="10">
        <v>8</v>
      </c>
      <c r="P236" s="32">
        <v>9</v>
      </c>
      <c r="Q236" s="22">
        <v>4</v>
      </c>
      <c r="R236" s="46" t="s">
        <v>1586</v>
      </c>
      <c r="S236" s="30">
        <f t="shared" si="20"/>
        <v>0</v>
      </c>
      <c r="T236" s="3">
        <f t="shared" si="21"/>
        <v>0</v>
      </c>
      <c r="U236" s="3">
        <f t="shared" si="22"/>
        <v>0</v>
      </c>
      <c r="V236" s="3">
        <f t="shared" si="23"/>
        <v>0</v>
      </c>
      <c r="W236" s="29">
        <v>9</v>
      </c>
      <c r="X236" s="32">
        <v>0</v>
      </c>
      <c r="Y236" s="32">
        <v>0</v>
      </c>
      <c r="Z236" s="32">
        <v>0</v>
      </c>
      <c r="AA236" s="34">
        <v>0</v>
      </c>
      <c r="AB236" s="34">
        <v>0</v>
      </c>
      <c r="AC236" s="34">
        <v>0</v>
      </c>
      <c r="AD236" s="26">
        <v>30</v>
      </c>
    </row>
    <row r="237" spans="1:30" ht="12.75">
      <c r="A237" s="11">
        <v>3750</v>
      </c>
      <c r="B237" s="20" t="s">
        <v>870</v>
      </c>
      <c r="C237" s="20" t="s">
        <v>1845</v>
      </c>
      <c r="D237" s="20" t="s">
        <v>3714</v>
      </c>
      <c r="E237" s="20" t="s">
        <v>3713</v>
      </c>
      <c r="J237" s="18" t="s">
        <v>779</v>
      </c>
      <c r="K237" s="20" t="s">
        <v>1818</v>
      </c>
      <c r="L237" s="12">
        <f t="shared" si="18"/>
        <v>33.50</v>
      </c>
      <c r="M237" s="12">
        <f t="shared" si="19"/>
        <v>2.2333333333333334</v>
      </c>
      <c r="N237" s="29">
        <v>8</v>
      </c>
      <c r="O237" s="10">
        <v>8</v>
      </c>
      <c r="P237" s="32">
        <v>9</v>
      </c>
      <c r="Q237" s="22">
        <v>0</v>
      </c>
      <c r="R237" s="46" t="s">
        <v>1586</v>
      </c>
      <c r="S237" s="30">
        <f t="shared" si="20"/>
        <v>0</v>
      </c>
      <c r="T237" s="3">
        <f t="shared" si="21"/>
        <v>0</v>
      </c>
      <c r="U237" s="3">
        <f t="shared" si="22"/>
        <v>0</v>
      </c>
      <c r="V237" s="3">
        <f t="shared" si="23"/>
        <v>0</v>
      </c>
      <c r="W237" s="29">
        <v>9</v>
      </c>
      <c r="X237" s="32">
        <v>0</v>
      </c>
      <c r="Y237" s="32">
        <v>0</v>
      </c>
      <c r="Z237" s="32">
        <v>0</v>
      </c>
      <c r="AA237" s="34">
        <v>0</v>
      </c>
      <c r="AB237" s="34">
        <v>0</v>
      </c>
      <c r="AC237" s="34">
        <v>0</v>
      </c>
      <c r="AD237" s="26">
        <v>30</v>
      </c>
    </row>
    <row r="238" spans="2:30" ht="12.75">
      <c r="B238" s="20" t="s">
        <v>873</v>
      </c>
      <c r="D238" s="20" t="s">
        <v>3714</v>
      </c>
      <c r="E238" s="20" t="s">
        <v>3713</v>
      </c>
      <c r="J238" s="18" t="s">
        <v>779</v>
      </c>
      <c r="K238" s="20" t="s">
        <v>236</v>
      </c>
      <c r="L238" s="12">
        <f t="shared" si="18"/>
        <v>36.75</v>
      </c>
      <c r="M238" s="12">
        <f t="shared" si="19"/>
        <v>2.10</v>
      </c>
      <c r="N238" s="29">
        <v>13</v>
      </c>
      <c r="O238" s="10">
        <v>8</v>
      </c>
      <c r="P238" s="32">
        <v>8</v>
      </c>
      <c r="Q238" s="22">
        <v>0</v>
      </c>
      <c r="S238" s="30">
        <f t="shared" si="20"/>
        <v>0</v>
      </c>
      <c r="T238" s="3">
        <f t="shared" si="21"/>
        <v>0</v>
      </c>
      <c r="U238" s="3">
        <f t="shared" si="22"/>
        <v>0</v>
      </c>
      <c r="V238" s="3">
        <f t="shared" si="23"/>
        <v>0</v>
      </c>
      <c r="W238" s="29">
        <v>7</v>
      </c>
      <c r="X238" s="32">
        <v>0</v>
      </c>
      <c r="Y238" s="32">
        <v>0</v>
      </c>
      <c r="Z238" s="32">
        <v>0</v>
      </c>
      <c r="AA238" s="34">
        <v>0</v>
      </c>
      <c r="AB238" s="34">
        <v>0</v>
      </c>
      <c r="AC238" s="34">
        <v>0</v>
      </c>
      <c r="AD238" s="26">
        <v>35</v>
      </c>
    </row>
    <row r="239" spans="1:30" ht="12.75">
      <c r="A239" s="11">
        <v>175</v>
      </c>
      <c r="B239" s="20" t="s">
        <v>875</v>
      </c>
      <c r="C239" s="20" t="s">
        <v>1617</v>
      </c>
      <c r="D239" s="20" t="s">
        <v>3714</v>
      </c>
      <c r="E239" s="20" t="s">
        <v>3713</v>
      </c>
      <c r="J239" s="18" t="s">
        <v>779</v>
      </c>
      <c r="K239" s="20" t="s">
        <v>1010</v>
      </c>
      <c r="L239" s="12">
        <f t="shared" si="18"/>
        <v>33.25</v>
      </c>
      <c r="M239" s="12">
        <f t="shared" si="19"/>
        <v>1.90</v>
      </c>
      <c r="N239" s="29">
        <v>9</v>
      </c>
      <c r="O239" s="10">
        <v>8</v>
      </c>
      <c r="P239" s="32">
        <v>8</v>
      </c>
      <c r="Q239" s="22">
        <v>4</v>
      </c>
      <c r="R239" s="46" t="s">
        <v>1586</v>
      </c>
      <c r="S239" s="30">
        <f t="shared" si="20"/>
        <v>0</v>
      </c>
      <c r="T239" s="3">
        <f t="shared" si="21"/>
        <v>0</v>
      </c>
      <c r="U239" s="3">
        <f t="shared" si="22"/>
        <v>0</v>
      </c>
      <c r="V239" s="3">
        <f t="shared" si="23"/>
        <v>0</v>
      </c>
      <c r="W239" s="29">
        <v>9</v>
      </c>
      <c r="X239" s="32">
        <v>0</v>
      </c>
      <c r="Y239" s="32">
        <v>0</v>
      </c>
      <c r="Z239" s="32">
        <v>0</v>
      </c>
      <c r="AA239" s="34">
        <v>0</v>
      </c>
      <c r="AB239" s="34">
        <v>0</v>
      </c>
      <c r="AC239" s="34">
        <v>0</v>
      </c>
      <c r="AD239" s="26">
        <v>35</v>
      </c>
    </row>
    <row r="240" spans="1:30" ht="12.75">
      <c r="A240" s="11">
        <v>175</v>
      </c>
      <c r="B240" s="20" t="s">
        <v>875</v>
      </c>
      <c r="C240" s="20" t="s">
        <v>2375</v>
      </c>
      <c r="D240" s="20" t="s">
        <v>3714</v>
      </c>
      <c r="E240" s="20" t="s">
        <v>3713</v>
      </c>
      <c r="J240" s="18" t="s">
        <v>779</v>
      </c>
      <c r="K240" s="20" t="s">
        <v>2376</v>
      </c>
      <c r="L240" s="12">
        <f t="shared" si="18"/>
        <v>32.75</v>
      </c>
      <c r="M240" s="12">
        <f t="shared" si="19"/>
        <v>1.8714285714285714</v>
      </c>
      <c r="N240" s="29">
        <v>9</v>
      </c>
      <c r="O240" s="10">
        <v>8</v>
      </c>
      <c r="P240" s="32">
        <v>8</v>
      </c>
      <c r="Q240" s="22">
        <v>4</v>
      </c>
      <c r="R240" s="46" t="s">
        <v>1586</v>
      </c>
      <c r="S240" s="30">
        <f t="shared" si="20"/>
        <v>0</v>
      </c>
      <c r="T240" s="3">
        <f t="shared" si="21"/>
        <v>0</v>
      </c>
      <c r="U240" s="3">
        <f t="shared" si="22"/>
        <v>0</v>
      </c>
      <c r="V240" s="3">
        <f t="shared" si="23"/>
        <v>0</v>
      </c>
      <c r="W240" s="29">
        <v>7</v>
      </c>
      <c r="X240" s="32">
        <v>0</v>
      </c>
      <c r="Y240" s="32">
        <v>0</v>
      </c>
      <c r="Z240" s="32">
        <v>0</v>
      </c>
      <c r="AA240" s="34">
        <v>0</v>
      </c>
      <c r="AB240" s="34">
        <v>0</v>
      </c>
      <c r="AC240" s="34">
        <v>0</v>
      </c>
      <c r="AD240" s="26">
        <v>35</v>
      </c>
    </row>
    <row r="241" spans="1:30" ht="12.75">
      <c r="A241" s="11">
        <v>5250</v>
      </c>
      <c r="B241" s="20" t="s">
        <v>873</v>
      </c>
      <c r="D241" s="20" t="s">
        <v>3714</v>
      </c>
      <c r="E241" s="20" t="s">
        <v>3713</v>
      </c>
      <c r="J241" s="18" t="s">
        <v>779</v>
      </c>
      <c r="K241" s="20" t="s">
        <v>236</v>
      </c>
      <c r="L241" s="12">
        <f t="shared" si="18"/>
        <v>32.75</v>
      </c>
      <c r="M241" s="12">
        <f t="shared" si="19"/>
        <v>1.8714285714285714</v>
      </c>
      <c r="N241" s="29">
        <v>9</v>
      </c>
      <c r="O241" s="10">
        <v>8</v>
      </c>
      <c r="P241" s="32">
        <v>8</v>
      </c>
      <c r="Q241" s="22">
        <v>4</v>
      </c>
      <c r="R241" s="46" t="s">
        <v>1586</v>
      </c>
      <c r="S241" s="30">
        <f t="shared" si="20"/>
        <v>0</v>
      </c>
      <c r="T241" s="3">
        <f t="shared" si="21"/>
        <v>0</v>
      </c>
      <c r="U241" s="3">
        <f t="shared" si="22"/>
        <v>0</v>
      </c>
      <c r="V241" s="3">
        <f t="shared" si="23"/>
        <v>0</v>
      </c>
      <c r="W241" s="29">
        <v>7</v>
      </c>
      <c r="X241" s="32">
        <v>0</v>
      </c>
      <c r="Y241" s="32">
        <v>0</v>
      </c>
      <c r="Z241" s="32">
        <v>0</v>
      </c>
      <c r="AA241" s="34">
        <v>0</v>
      </c>
      <c r="AB241" s="34">
        <v>0</v>
      </c>
      <c r="AC241" s="34">
        <v>0</v>
      </c>
      <c r="AD241" s="26">
        <v>35</v>
      </c>
    </row>
    <row r="242" spans="1:30" ht="12.75">
      <c r="A242" s="11">
        <v>84562</v>
      </c>
      <c r="B242" s="20" t="s">
        <v>870</v>
      </c>
      <c r="C242" s="20" t="s">
        <v>639</v>
      </c>
      <c r="D242" s="20" t="s">
        <v>3714</v>
      </c>
      <c r="E242" s="20" t="s">
        <v>3713</v>
      </c>
      <c r="J242" s="18" t="s">
        <v>779</v>
      </c>
      <c r="K242" s="20" t="s">
        <v>1225</v>
      </c>
      <c r="L242" s="12">
        <f t="shared" si="18"/>
        <v>33</v>
      </c>
      <c r="M242" s="12">
        <f t="shared" si="19"/>
        <v>1.8857142857142857</v>
      </c>
      <c r="N242" s="29">
        <v>13</v>
      </c>
      <c r="O242" s="10">
        <v>8</v>
      </c>
      <c r="P242" s="32">
        <v>5</v>
      </c>
      <c r="Q242" s="22">
        <v>0</v>
      </c>
      <c r="S242" s="30">
        <f t="shared" si="20"/>
        <v>0</v>
      </c>
      <c r="T242" s="3">
        <f t="shared" si="21"/>
        <v>0</v>
      </c>
      <c r="U242" s="3">
        <f t="shared" si="22"/>
        <v>0</v>
      </c>
      <c r="V242" s="3">
        <f t="shared" si="23"/>
        <v>0</v>
      </c>
      <c r="W242" s="29">
        <v>7</v>
      </c>
      <c r="X242" s="32">
        <v>0</v>
      </c>
      <c r="Y242" s="32">
        <v>0</v>
      </c>
      <c r="Z242" s="32">
        <v>0</v>
      </c>
      <c r="AA242" s="34">
        <v>0</v>
      </c>
      <c r="AB242" s="34">
        <v>0</v>
      </c>
      <c r="AC242" s="34">
        <v>0</v>
      </c>
      <c r="AD242" s="26">
        <v>35</v>
      </c>
    </row>
    <row r="243" spans="1:30" ht="12.75">
      <c r="A243" s="11">
        <v>193750</v>
      </c>
      <c r="B243" s="20" t="s">
        <v>871</v>
      </c>
      <c r="C243" s="20" t="s">
        <v>1618</v>
      </c>
      <c r="D243" s="20" t="s">
        <v>3714</v>
      </c>
      <c r="E243" s="20" t="s">
        <v>3713</v>
      </c>
      <c r="J243" s="18" t="s">
        <v>779</v>
      </c>
      <c r="K243" s="20" t="s">
        <v>1733</v>
      </c>
      <c r="L243" s="12">
        <f t="shared" si="18"/>
        <v>29</v>
      </c>
      <c r="M243" s="12">
        <f t="shared" si="19"/>
        <v>1.6571428571428573</v>
      </c>
      <c r="N243" s="29">
        <v>9</v>
      </c>
      <c r="O243" s="10">
        <v>8</v>
      </c>
      <c r="P243" s="32">
        <v>5</v>
      </c>
      <c r="Q243" s="22">
        <v>4</v>
      </c>
      <c r="R243" s="46" t="s">
        <v>1586</v>
      </c>
      <c r="S243" s="30">
        <f t="shared" si="20"/>
        <v>0</v>
      </c>
      <c r="T243" s="3">
        <f t="shared" si="21"/>
        <v>0</v>
      </c>
      <c r="U243" s="3">
        <f t="shared" si="22"/>
        <v>0</v>
      </c>
      <c r="V243" s="3">
        <f t="shared" si="23"/>
        <v>0</v>
      </c>
      <c r="W243" s="29">
        <v>7</v>
      </c>
      <c r="X243" s="32">
        <v>0</v>
      </c>
      <c r="Y243" s="32">
        <v>0</v>
      </c>
      <c r="Z243" s="32">
        <v>0</v>
      </c>
      <c r="AA243" s="34">
        <v>0</v>
      </c>
      <c r="AB243" s="34">
        <v>0</v>
      </c>
      <c r="AC243" s="34">
        <v>0</v>
      </c>
      <c r="AD243" s="26">
        <v>35</v>
      </c>
    </row>
    <row r="244" spans="1:30" ht="12.75">
      <c r="A244" s="11">
        <v>169125</v>
      </c>
      <c r="B244" s="20" t="s">
        <v>870</v>
      </c>
      <c r="C244" s="20" t="s">
        <v>639</v>
      </c>
      <c r="D244" s="20" t="s">
        <v>3714</v>
      </c>
      <c r="E244" s="20" t="s">
        <v>3713</v>
      </c>
      <c r="J244" s="18" t="s">
        <v>779</v>
      </c>
      <c r="K244" s="20" t="s">
        <v>1224</v>
      </c>
      <c r="L244" s="12">
        <f t="shared" si="18"/>
        <v>31.75</v>
      </c>
      <c r="M244" s="12">
        <f t="shared" si="19"/>
        <v>1.8142857142857143</v>
      </c>
      <c r="N244" s="29">
        <v>13</v>
      </c>
      <c r="O244" s="10">
        <v>8</v>
      </c>
      <c r="P244" s="32">
        <v>4</v>
      </c>
      <c r="Q244" s="22">
        <v>0</v>
      </c>
      <c r="S244" s="30">
        <f t="shared" si="20"/>
        <v>0</v>
      </c>
      <c r="T244" s="3">
        <f t="shared" si="21"/>
        <v>0</v>
      </c>
      <c r="U244" s="3">
        <f t="shared" si="22"/>
        <v>0</v>
      </c>
      <c r="V244" s="3">
        <f t="shared" si="23"/>
        <v>0</v>
      </c>
      <c r="W244" s="29">
        <v>7</v>
      </c>
      <c r="X244" s="32">
        <v>0</v>
      </c>
      <c r="Y244" s="32">
        <v>0</v>
      </c>
      <c r="Z244" s="32">
        <v>0</v>
      </c>
      <c r="AA244" s="34">
        <v>0</v>
      </c>
      <c r="AB244" s="34">
        <v>0</v>
      </c>
      <c r="AC244" s="34">
        <v>0</v>
      </c>
      <c r="AD244" s="26">
        <v>35</v>
      </c>
    </row>
    <row r="245" spans="1:30" ht="12.75">
      <c r="A245" s="11">
        <v>630000</v>
      </c>
      <c r="B245" s="20" t="s">
        <v>868</v>
      </c>
      <c r="C245" s="20" t="s">
        <v>7646</v>
      </c>
      <c r="D245" s="20" t="s">
        <v>3714</v>
      </c>
      <c r="E245" s="20" t="s">
        <v>3713</v>
      </c>
      <c r="J245" s="18" t="s">
        <v>779</v>
      </c>
      <c r="K245" s="20" t="s">
        <v>5992</v>
      </c>
      <c r="L245" s="12">
        <f t="shared" si="18"/>
        <v>44.75</v>
      </c>
      <c r="M245" s="12">
        <f t="shared" si="19"/>
        <v>2.5571428571428569</v>
      </c>
      <c r="N245" s="29">
        <v>13</v>
      </c>
      <c r="O245" s="10">
        <v>7</v>
      </c>
      <c r="P245" s="32">
        <v>14</v>
      </c>
      <c r="Q245" s="22">
        <v>6</v>
      </c>
      <c r="R245" s="46" t="s">
        <v>1586</v>
      </c>
      <c r="S245" s="30">
        <f t="shared" si="20"/>
        <v>0</v>
      </c>
      <c r="T245" s="3">
        <f t="shared" si="21"/>
        <v>0</v>
      </c>
      <c r="U245" s="3">
        <f t="shared" si="22"/>
        <v>0</v>
      </c>
      <c r="V245" s="3">
        <f t="shared" si="23"/>
        <v>0</v>
      </c>
      <c r="W245" s="29">
        <v>15</v>
      </c>
      <c r="X245" s="32">
        <v>0</v>
      </c>
      <c r="Y245" s="32">
        <v>0</v>
      </c>
      <c r="Z245" s="32">
        <v>0</v>
      </c>
      <c r="AA245" s="34">
        <v>0</v>
      </c>
      <c r="AB245" s="34">
        <v>0</v>
      </c>
      <c r="AC245" s="34">
        <v>0</v>
      </c>
      <c r="AD245" s="26">
        <v>35</v>
      </c>
    </row>
    <row r="246" spans="1:30" ht="12.75">
      <c r="A246" s="11">
        <v>9831</v>
      </c>
      <c r="B246" s="20" t="s">
        <v>872</v>
      </c>
      <c r="D246" s="20" t="s">
        <v>3714</v>
      </c>
      <c r="E246" s="20" t="s">
        <v>3713</v>
      </c>
      <c r="F246" s="59" t="s">
        <v>4722</v>
      </c>
      <c r="G246" s="18" t="s">
        <v>7812</v>
      </c>
      <c r="H246" s="18" t="s">
        <v>1586</v>
      </c>
      <c r="J246" s="18" t="s">
        <v>779</v>
      </c>
      <c r="K246" s="20" t="s">
        <v>1755</v>
      </c>
      <c r="L246" s="12">
        <f t="shared" si="18"/>
        <v>38</v>
      </c>
      <c r="M246" s="12">
        <f t="shared" si="19"/>
        <v>1.4339622641509433</v>
      </c>
      <c r="N246" s="29">
        <v>11</v>
      </c>
      <c r="O246" s="10">
        <v>7</v>
      </c>
      <c r="P246" s="32">
        <v>11</v>
      </c>
      <c r="Q246" s="22">
        <v>7</v>
      </c>
      <c r="R246" s="46" t="s">
        <v>1586</v>
      </c>
      <c r="S246" s="30">
        <f t="shared" si="20"/>
        <v>0</v>
      </c>
      <c r="T246" s="3">
        <f t="shared" si="21"/>
        <v>0</v>
      </c>
      <c r="U246" s="3">
        <f t="shared" si="22"/>
        <v>0</v>
      </c>
      <c r="V246" s="3">
        <f t="shared" si="23"/>
        <v>0</v>
      </c>
      <c r="W246" s="29">
        <v>11</v>
      </c>
      <c r="X246" s="32">
        <v>0</v>
      </c>
      <c r="Y246" s="32">
        <v>0</v>
      </c>
      <c r="Z246" s="32">
        <v>0</v>
      </c>
      <c r="AA246" s="34">
        <v>0</v>
      </c>
      <c r="AB246" s="34">
        <v>0</v>
      </c>
      <c r="AC246" s="34">
        <v>0</v>
      </c>
      <c r="AD246" s="26">
        <v>53</v>
      </c>
    </row>
    <row r="247" spans="1:30" ht="12.75">
      <c r="A247" s="11">
        <v>7812</v>
      </c>
      <c r="B247" s="20" t="s">
        <v>872</v>
      </c>
      <c r="D247" s="20" t="s">
        <v>3714</v>
      </c>
      <c r="E247" s="20" t="s">
        <v>3713</v>
      </c>
      <c r="F247" s="59" t="s">
        <v>3639</v>
      </c>
      <c r="J247" s="18" t="s">
        <v>779</v>
      </c>
      <c r="K247" s="20" t="s">
        <v>1744</v>
      </c>
      <c r="L247" s="12">
        <f t="shared" si="18"/>
        <v>36</v>
      </c>
      <c r="M247" s="12">
        <f t="shared" si="19"/>
        <v>1.60</v>
      </c>
      <c r="N247" s="29">
        <v>11</v>
      </c>
      <c r="O247" s="10">
        <v>7</v>
      </c>
      <c r="P247" s="32">
        <v>10</v>
      </c>
      <c r="Q247" s="22">
        <v>6</v>
      </c>
      <c r="R247" s="46" t="s">
        <v>1586</v>
      </c>
      <c r="S247" s="30">
        <f t="shared" si="20"/>
        <v>0</v>
      </c>
      <c r="T247" s="3">
        <f t="shared" si="21"/>
        <v>0</v>
      </c>
      <c r="U247" s="3">
        <f t="shared" si="22"/>
        <v>0</v>
      </c>
      <c r="V247" s="3">
        <f t="shared" si="23"/>
        <v>0</v>
      </c>
      <c r="W247" s="29">
        <v>8</v>
      </c>
      <c r="X247" s="32">
        <v>0</v>
      </c>
      <c r="Y247" s="32">
        <v>0</v>
      </c>
      <c r="Z247" s="32">
        <v>0</v>
      </c>
      <c r="AA247" s="34">
        <v>0</v>
      </c>
      <c r="AB247" s="34">
        <v>0</v>
      </c>
      <c r="AC247" s="34">
        <v>0</v>
      </c>
      <c r="AD247" s="26">
        <v>45</v>
      </c>
    </row>
    <row r="248" spans="1:30" ht="12.75">
      <c r="A248" s="11">
        <v>12281</v>
      </c>
      <c r="B248" s="20" t="s">
        <v>872</v>
      </c>
      <c r="D248" s="20" t="s">
        <v>3714</v>
      </c>
      <c r="E248" s="20" t="s">
        <v>3713</v>
      </c>
      <c r="F248" s="59" t="s">
        <v>4721</v>
      </c>
      <c r="J248" s="18" t="s">
        <v>779</v>
      </c>
      <c r="K248" s="20" t="s">
        <v>1750</v>
      </c>
      <c r="L248" s="12">
        <f t="shared" si="18"/>
        <v>34.75</v>
      </c>
      <c r="M248" s="12">
        <f t="shared" si="19"/>
        <v>1.39</v>
      </c>
      <c r="N248" s="29">
        <v>10</v>
      </c>
      <c r="O248" s="10">
        <v>7</v>
      </c>
      <c r="P248" s="32">
        <v>9</v>
      </c>
      <c r="Q248" s="22">
        <v>6</v>
      </c>
      <c r="R248" s="46" t="s">
        <v>1586</v>
      </c>
      <c r="S248" s="30">
        <f t="shared" si="20"/>
        <v>0</v>
      </c>
      <c r="T248" s="3">
        <f t="shared" si="21"/>
        <v>0</v>
      </c>
      <c r="U248" s="3">
        <f t="shared" si="22"/>
        <v>0</v>
      </c>
      <c r="V248" s="3">
        <f t="shared" si="23"/>
        <v>0</v>
      </c>
      <c r="W248" s="29">
        <v>12</v>
      </c>
      <c r="X248" s="32">
        <v>0</v>
      </c>
      <c r="Y248" s="32">
        <v>0</v>
      </c>
      <c r="Z248" s="32">
        <v>0</v>
      </c>
      <c r="AA248" s="34">
        <v>0</v>
      </c>
      <c r="AB248" s="34">
        <v>0</v>
      </c>
      <c r="AC248" s="34">
        <v>0</v>
      </c>
      <c r="AD248" s="26">
        <v>50</v>
      </c>
    </row>
    <row r="249" spans="1:30" ht="12.75">
      <c r="A249" s="11">
        <v>562</v>
      </c>
      <c r="B249" s="20" t="s">
        <v>871</v>
      </c>
      <c r="C249" s="20" t="s">
        <v>1666</v>
      </c>
      <c r="D249" s="20" t="s">
        <v>3714</v>
      </c>
      <c r="E249" s="20" t="s">
        <v>3713</v>
      </c>
      <c r="J249" s="18" t="s">
        <v>779</v>
      </c>
      <c r="K249" s="20" t="s">
        <v>1693</v>
      </c>
      <c r="L249" s="12">
        <f t="shared" si="18"/>
        <v>32</v>
      </c>
      <c r="M249" s="12">
        <f t="shared" si="19"/>
        <v>1.8285714285714285</v>
      </c>
      <c r="N249" s="29">
        <v>8</v>
      </c>
      <c r="O249" s="10">
        <v>7</v>
      </c>
      <c r="P249" s="32">
        <v>9</v>
      </c>
      <c r="Q249" s="22">
        <v>4</v>
      </c>
      <c r="R249" s="46" t="s">
        <v>1586</v>
      </c>
      <c r="S249" s="30">
        <f t="shared" si="20"/>
        <v>0</v>
      </c>
      <c r="T249" s="3">
        <f t="shared" si="21"/>
        <v>0</v>
      </c>
      <c r="U249" s="3">
        <f t="shared" si="22"/>
        <v>0</v>
      </c>
      <c r="V249" s="3">
        <f t="shared" si="23"/>
        <v>0</v>
      </c>
      <c r="W249" s="29">
        <v>9</v>
      </c>
      <c r="X249" s="32">
        <v>0</v>
      </c>
      <c r="Y249" s="32">
        <v>0</v>
      </c>
      <c r="Z249" s="32">
        <v>0</v>
      </c>
      <c r="AA249" s="34">
        <v>0</v>
      </c>
      <c r="AB249" s="34">
        <v>0</v>
      </c>
      <c r="AC249" s="34">
        <v>0</v>
      </c>
      <c r="AD249" s="26">
        <v>35</v>
      </c>
    </row>
    <row r="250" spans="1:30" ht="12.75">
      <c r="A250" s="11">
        <v>25005</v>
      </c>
      <c r="B250" s="20" t="s">
        <v>873</v>
      </c>
      <c r="D250" s="20" t="s">
        <v>3714</v>
      </c>
      <c r="E250" s="20" t="s">
        <v>3713</v>
      </c>
      <c r="J250" s="18" t="s">
        <v>3028</v>
      </c>
      <c r="K250" s="20" t="s">
        <v>1613</v>
      </c>
      <c r="L250" s="12">
        <f t="shared" si="18"/>
        <v>30</v>
      </c>
      <c r="M250" s="12">
        <f t="shared" si="19"/>
        <v>1.7142857142857142</v>
      </c>
      <c r="N250" s="29">
        <v>9</v>
      </c>
      <c r="O250" s="10">
        <v>7</v>
      </c>
      <c r="P250" s="32">
        <v>7</v>
      </c>
      <c r="Q250" s="22">
        <v>4</v>
      </c>
      <c r="R250" s="46" t="s">
        <v>1586</v>
      </c>
      <c r="S250" s="30">
        <f t="shared" si="20"/>
        <v>0</v>
      </c>
      <c r="T250" s="3">
        <f t="shared" si="21"/>
        <v>0</v>
      </c>
      <c r="U250" s="3">
        <f t="shared" si="22"/>
        <v>0</v>
      </c>
      <c r="V250" s="3">
        <f t="shared" si="23"/>
        <v>0</v>
      </c>
      <c r="W250" s="29">
        <v>7</v>
      </c>
      <c r="X250" s="32">
        <v>0</v>
      </c>
      <c r="Y250" s="32">
        <v>0</v>
      </c>
      <c r="Z250" s="32">
        <v>0</v>
      </c>
      <c r="AA250" s="34">
        <v>0</v>
      </c>
      <c r="AB250" s="34">
        <v>0</v>
      </c>
      <c r="AC250" s="34">
        <v>0</v>
      </c>
      <c r="AD250" s="26">
        <v>35</v>
      </c>
    </row>
    <row r="251" spans="1:30" ht="12.75">
      <c r="A251" s="11">
        <v>309155</v>
      </c>
      <c r="B251" s="20" t="s">
        <v>873</v>
      </c>
      <c r="D251" s="20" t="s">
        <v>3714</v>
      </c>
      <c r="E251" s="20" t="s">
        <v>3713</v>
      </c>
      <c r="J251" s="18" t="s">
        <v>779</v>
      </c>
      <c r="K251" s="20" t="s">
        <v>5552</v>
      </c>
      <c r="L251" s="12">
        <f t="shared" si="18"/>
        <v>42.50</v>
      </c>
      <c r="M251" s="12">
        <f t="shared" si="19"/>
        <v>1.3492063492063493</v>
      </c>
      <c r="N251" s="29">
        <v>13</v>
      </c>
      <c r="O251" s="10">
        <v>6</v>
      </c>
      <c r="P251" s="32">
        <v>14</v>
      </c>
      <c r="Q251" s="22">
        <v>7</v>
      </c>
      <c r="R251" s="46" t="s">
        <v>1586</v>
      </c>
      <c r="S251" s="30">
        <f t="shared" si="20"/>
        <v>0</v>
      </c>
      <c r="T251" s="3">
        <f t="shared" si="21"/>
        <v>0</v>
      </c>
      <c r="U251" s="3">
        <f t="shared" si="22"/>
        <v>0</v>
      </c>
      <c r="V251" s="3">
        <f t="shared" si="23"/>
        <v>0</v>
      </c>
      <c r="W251" s="29">
        <v>12</v>
      </c>
      <c r="X251" s="32">
        <v>0</v>
      </c>
      <c r="Y251" s="32">
        <v>0</v>
      </c>
      <c r="Z251" s="32">
        <v>0</v>
      </c>
      <c r="AA251" s="34">
        <v>0</v>
      </c>
      <c r="AB251" s="34">
        <v>0</v>
      </c>
      <c r="AC251" s="34">
        <v>0</v>
      </c>
      <c r="AD251" s="26">
        <v>63</v>
      </c>
    </row>
    <row r="252" spans="1:30" ht="12.75">
      <c r="A252" s="11">
        <v>220825</v>
      </c>
      <c r="B252" s="20" t="s">
        <v>872</v>
      </c>
      <c r="D252" s="20" t="s">
        <v>3714</v>
      </c>
      <c r="E252" s="20" t="s">
        <v>3713</v>
      </c>
      <c r="F252" s="59" t="s">
        <v>4305</v>
      </c>
      <c r="J252" s="18" t="s">
        <v>779</v>
      </c>
      <c r="K252" s="20" t="s">
        <v>1787</v>
      </c>
      <c r="L252" s="12">
        <f t="shared" si="18"/>
        <v>42</v>
      </c>
      <c r="M252" s="12">
        <f t="shared" si="19"/>
        <v>2.625</v>
      </c>
      <c r="N252" s="29">
        <v>13</v>
      </c>
      <c r="O252" s="10">
        <v>6</v>
      </c>
      <c r="P252" s="32">
        <v>14</v>
      </c>
      <c r="Q252" s="22">
        <v>7</v>
      </c>
      <c r="R252" s="46" t="s">
        <v>1586</v>
      </c>
      <c r="S252" s="30">
        <f t="shared" si="20"/>
        <v>0</v>
      </c>
      <c r="T252" s="3">
        <f t="shared" si="21"/>
        <v>0</v>
      </c>
      <c r="U252" s="3">
        <f t="shared" si="22"/>
        <v>0</v>
      </c>
      <c r="V252" s="3">
        <f t="shared" si="23"/>
        <v>0</v>
      </c>
      <c r="W252" s="29">
        <v>10</v>
      </c>
      <c r="X252" s="32">
        <v>0</v>
      </c>
      <c r="Y252" s="32">
        <v>0</v>
      </c>
      <c r="Z252" s="32">
        <v>0</v>
      </c>
      <c r="AA252" s="34">
        <v>0</v>
      </c>
      <c r="AB252" s="34">
        <v>0</v>
      </c>
      <c r="AC252" s="34">
        <v>0</v>
      </c>
      <c r="AD252" s="26">
        <v>32</v>
      </c>
    </row>
    <row r="253" spans="1:30" ht="12.75">
      <c r="A253" s="11">
        <v>291488</v>
      </c>
      <c r="B253" s="20" t="s">
        <v>872</v>
      </c>
      <c r="D253" s="20" t="s">
        <v>3714</v>
      </c>
      <c r="E253" s="20" t="s">
        <v>3713</v>
      </c>
      <c r="F253" s="59" t="s">
        <v>3457</v>
      </c>
      <c r="G253" s="18" t="s">
        <v>7812</v>
      </c>
      <c r="H253" s="18" t="s">
        <v>1586</v>
      </c>
      <c r="J253" s="18" t="s">
        <v>779</v>
      </c>
      <c r="K253" s="20" t="s">
        <v>4303</v>
      </c>
      <c r="L253" s="12">
        <f t="shared" si="18"/>
        <v>41.75</v>
      </c>
      <c r="M253" s="12">
        <f t="shared" si="19"/>
        <v>1.2462686567164178</v>
      </c>
      <c r="N253" s="29">
        <v>13</v>
      </c>
      <c r="O253" s="10">
        <v>6</v>
      </c>
      <c r="P253" s="32">
        <v>14</v>
      </c>
      <c r="Q253" s="22">
        <v>7</v>
      </c>
      <c r="R253" s="46" t="s">
        <v>1586</v>
      </c>
      <c r="S253" s="30">
        <f t="shared" si="20"/>
        <v>0</v>
      </c>
      <c r="T253" s="3">
        <f t="shared" si="21"/>
        <v>0</v>
      </c>
      <c r="U253" s="3">
        <f t="shared" si="22"/>
        <v>0</v>
      </c>
      <c r="V253" s="3">
        <f t="shared" si="23"/>
        <v>0</v>
      </c>
      <c r="W253" s="29">
        <v>9</v>
      </c>
      <c r="X253" s="32">
        <v>0</v>
      </c>
      <c r="Y253" s="32">
        <v>0</v>
      </c>
      <c r="Z253" s="32">
        <v>0</v>
      </c>
      <c r="AA253" s="34">
        <v>0</v>
      </c>
      <c r="AB253" s="34">
        <v>0</v>
      </c>
      <c r="AC253" s="34">
        <v>0</v>
      </c>
      <c r="AD253" s="26">
        <v>67</v>
      </c>
    </row>
    <row r="254" spans="1:30" ht="12.75">
      <c r="A254" s="11">
        <v>240900</v>
      </c>
      <c r="B254" s="20" t="s">
        <v>872</v>
      </c>
      <c r="D254" s="20" t="s">
        <v>3714</v>
      </c>
      <c r="E254" s="20" t="s">
        <v>3713</v>
      </c>
      <c r="F254" s="59" t="s">
        <v>3457</v>
      </c>
      <c r="I254" s="18" t="s">
        <v>1586</v>
      </c>
      <c r="J254" s="18" t="s">
        <v>779</v>
      </c>
      <c r="K254" s="20" t="s">
        <v>3645</v>
      </c>
      <c r="L254" s="12">
        <f t="shared" si="18"/>
        <v>39.50</v>
      </c>
      <c r="M254" s="12">
        <f t="shared" si="19"/>
        <v>1.253968253968254</v>
      </c>
      <c r="N254" s="29">
        <v>13</v>
      </c>
      <c r="O254" s="10">
        <v>6</v>
      </c>
      <c r="P254" s="32">
        <v>13</v>
      </c>
      <c r="Q254" s="22">
        <v>6</v>
      </c>
      <c r="R254" s="46" t="s">
        <v>1586</v>
      </c>
      <c r="S254" s="30">
        <f t="shared" si="20"/>
        <v>0</v>
      </c>
      <c r="T254" s="3">
        <f t="shared" si="21"/>
        <v>0</v>
      </c>
      <c r="U254" s="3">
        <f t="shared" si="22"/>
        <v>0</v>
      </c>
      <c r="V254" s="3">
        <f t="shared" si="23"/>
        <v>0</v>
      </c>
      <c r="W254" s="29">
        <v>5</v>
      </c>
      <c r="X254" s="32">
        <v>0</v>
      </c>
      <c r="Y254" s="32">
        <v>0</v>
      </c>
      <c r="Z254" s="32">
        <v>0</v>
      </c>
      <c r="AA254" s="34">
        <v>0</v>
      </c>
      <c r="AB254" s="34">
        <v>0</v>
      </c>
      <c r="AC254" s="34">
        <v>0</v>
      </c>
      <c r="AD254" s="26">
        <v>63</v>
      </c>
    </row>
    <row r="255" spans="1:30" ht="12.75">
      <c r="A255" s="11">
        <v>307500</v>
      </c>
      <c r="B255" s="20" t="s">
        <v>869</v>
      </c>
      <c r="C255" s="20" t="s">
        <v>1762</v>
      </c>
      <c r="D255" s="20" t="s">
        <v>3714</v>
      </c>
      <c r="E255" s="20" t="s">
        <v>3713</v>
      </c>
      <c r="J255" s="18" t="s">
        <v>779</v>
      </c>
      <c r="K255" s="20" t="s">
        <v>1760</v>
      </c>
      <c r="L255" s="12">
        <f t="shared" si="18"/>
        <v>40.50</v>
      </c>
      <c r="M255" s="12">
        <f t="shared" si="19"/>
        <v>2.3142857142857145</v>
      </c>
      <c r="N255" s="29">
        <v>12</v>
      </c>
      <c r="O255" s="10">
        <v>6</v>
      </c>
      <c r="P255" s="32">
        <v>13</v>
      </c>
      <c r="Q255" s="22">
        <v>6</v>
      </c>
      <c r="R255" s="46" t="s">
        <v>1586</v>
      </c>
      <c r="S255" s="30">
        <f t="shared" si="20"/>
        <v>0</v>
      </c>
      <c r="T255" s="3">
        <f t="shared" si="21"/>
        <v>0</v>
      </c>
      <c r="U255" s="3">
        <f t="shared" si="22"/>
        <v>0</v>
      </c>
      <c r="V255" s="3">
        <f t="shared" si="23"/>
        <v>0</v>
      </c>
      <c r="W255" s="29">
        <v>13</v>
      </c>
      <c r="X255" s="32">
        <v>0</v>
      </c>
      <c r="Y255" s="32">
        <v>0</v>
      </c>
      <c r="Z255" s="32">
        <v>0</v>
      </c>
      <c r="AA255" s="34">
        <v>0</v>
      </c>
      <c r="AB255" s="34">
        <v>0</v>
      </c>
      <c r="AC255" s="34">
        <v>0</v>
      </c>
      <c r="AD255" s="26">
        <v>35</v>
      </c>
    </row>
    <row r="256" spans="1:30" ht="12.75">
      <c r="A256" s="11">
        <v>10038</v>
      </c>
      <c r="B256" s="20" t="s">
        <v>872</v>
      </c>
      <c r="D256" s="20" t="s">
        <v>3714</v>
      </c>
      <c r="E256" s="20" t="s">
        <v>3713</v>
      </c>
      <c r="F256" s="59" t="s">
        <v>3639</v>
      </c>
      <c r="J256" s="18" t="s">
        <v>779</v>
      </c>
      <c r="K256" s="20" t="s">
        <v>1736</v>
      </c>
      <c r="L256" s="12">
        <f t="shared" si="18"/>
        <v>40.25</v>
      </c>
      <c r="M256" s="12">
        <f t="shared" si="19"/>
        <v>1.5188679245283019</v>
      </c>
      <c r="N256" s="29">
        <v>13</v>
      </c>
      <c r="O256" s="10">
        <v>6</v>
      </c>
      <c r="P256" s="32">
        <v>12</v>
      </c>
      <c r="Q256" s="22">
        <v>6</v>
      </c>
      <c r="R256" s="46" t="s">
        <v>1586</v>
      </c>
      <c r="S256" s="30">
        <f t="shared" si="20"/>
        <v>0</v>
      </c>
      <c r="T256" s="3">
        <f t="shared" si="21"/>
        <v>0</v>
      </c>
      <c r="U256" s="3">
        <f t="shared" si="22"/>
        <v>0</v>
      </c>
      <c r="V256" s="3">
        <f t="shared" si="23"/>
        <v>0</v>
      </c>
      <c r="W256" s="29">
        <v>13</v>
      </c>
      <c r="X256" s="32">
        <v>0</v>
      </c>
      <c r="Y256" s="32">
        <v>0</v>
      </c>
      <c r="Z256" s="32">
        <v>0</v>
      </c>
      <c r="AA256" s="34">
        <v>0</v>
      </c>
      <c r="AB256" s="34">
        <v>0</v>
      </c>
      <c r="AC256" s="34">
        <v>0</v>
      </c>
      <c r="AD256" s="26">
        <v>53</v>
      </c>
    </row>
    <row r="257" spans="1:30" ht="12.75">
      <c r="A257" s="11">
        <v>9125</v>
      </c>
      <c r="B257" s="20" t="s">
        <v>872</v>
      </c>
      <c r="D257" s="20" t="s">
        <v>3714</v>
      </c>
      <c r="E257" s="20" t="s">
        <v>3713</v>
      </c>
      <c r="F257" s="59" t="s">
        <v>3639</v>
      </c>
      <c r="J257" s="18" t="s">
        <v>779</v>
      </c>
      <c r="K257" s="20" t="s">
        <v>1736</v>
      </c>
      <c r="L257" s="12">
        <f t="shared" si="18"/>
        <v>39</v>
      </c>
      <c r="M257" s="12">
        <f t="shared" si="19"/>
        <v>1.4716981132075471</v>
      </c>
      <c r="N257" s="29">
        <v>13</v>
      </c>
      <c r="O257" s="10">
        <v>6</v>
      </c>
      <c r="P257" s="32">
        <v>12</v>
      </c>
      <c r="Q257" s="22">
        <v>6</v>
      </c>
      <c r="R257" s="46" t="s">
        <v>1586</v>
      </c>
      <c r="S257" s="30">
        <f t="shared" si="20"/>
        <v>0</v>
      </c>
      <c r="T257" s="3">
        <f t="shared" si="21"/>
        <v>0</v>
      </c>
      <c r="U257" s="3">
        <f t="shared" si="22"/>
        <v>0</v>
      </c>
      <c r="V257" s="3">
        <f t="shared" si="23"/>
        <v>0</v>
      </c>
      <c r="W257" s="29">
        <v>8</v>
      </c>
      <c r="X257" s="32">
        <v>0</v>
      </c>
      <c r="Y257" s="32">
        <v>0</v>
      </c>
      <c r="Z257" s="32">
        <v>0</v>
      </c>
      <c r="AA257" s="34">
        <v>0</v>
      </c>
      <c r="AB257" s="34">
        <v>0</v>
      </c>
      <c r="AC257" s="34">
        <v>0</v>
      </c>
      <c r="AD257" s="26">
        <v>53</v>
      </c>
    </row>
    <row r="258" spans="1:30" ht="12.75">
      <c r="A258" s="11">
        <v>938</v>
      </c>
      <c r="B258" s="20" t="s">
        <v>870</v>
      </c>
      <c r="C258" s="20" t="s">
        <v>543</v>
      </c>
      <c r="D258" s="20" t="s">
        <v>3714</v>
      </c>
      <c r="E258" s="20" t="s">
        <v>3713</v>
      </c>
      <c r="J258" s="18" t="s">
        <v>779</v>
      </c>
      <c r="K258" s="20" t="s">
        <v>540</v>
      </c>
      <c r="L258" s="12">
        <f t="shared" si="18"/>
        <v>31.25</v>
      </c>
      <c r="M258" s="12">
        <f t="shared" si="19"/>
        <v>1.7857142857142858</v>
      </c>
      <c r="N258" s="29">
        <v>13</v>
      </c>
      <c r="O258" s="10">
        <v>6</v>
      </c>
      <c r="P258" s="32">
        <v>6</v>
      </c>
      <c r="Q258" s="22">
        <v>0</v>
      </c>
      <c r="S258" s="30">
        <f t="shared" si="20"/>
        <v>0</v>
      </c>
      <c r="T258" s="3">
        <f t="shared" si="21"/>
        <v>0</v>
      </c>
      <c r="U258" s="3">
        <f t="shared" si="22"/>
        <v>0</v>
      </c>
      <c r="V258" s="3">
        <f t="shared" si="23"/>
        <v>0</v>
      </c>
      <c r="W258" s="29">
        <v>7</v>
      </c>
      <c r="X258" s="32">
        <v>0</v>
      </c>
      <c r="Y258" s="32">
        <v>0</v>
      </c>
      <c r="Z258" s="32">
        <v>0</v>
      </c>
      <c r="AA258" s="34">
        <v>0</v>
      </c>
      <c r="AB258" s="34">
        <v>0</v>
      </c>
      <c r="AC258" s="34">
        <v>0</v>
      </c>
      <c r="AD258" s="26">
        <v>35</v>
      </c>
    </row>
    <row r="259" spans="2:30" ht="12.75">
      <c r="B259" s="20" t="s">
        <v>870</v>
      </c>
      <c r="C259" s="20" t="s">
        <v>580</v>
      </c>
      <c r="D259" s="20" t="s">
        <v>3714</v>
      </c>
      <c r="E259" s="20" t="s">
        <v>3713</v>
      </c>
      <c r="J259" s="18" t="s">
        <v>779</v>
      </c>
      <c r="K259" s="20" t="s">
        <v>366</v>
      </c>
      <c r="L259" s="12">
        <f t="shared" si="24" ref="L259:L322">2*U259+2*V259+N259+1.5*O259+1.25*P259+0.25*W259</f>
        <v>31.25</v>
      </c>
      <c r="M259" s="12">
        <f t="shared" si="25" ref="M259:M322">L259/(0.5*AD259)</f>
        <v>1.7857142857142858</v>
      </c>
      <c r="N259" s="29">
        <v>13</v>
      </c>
      <c r="O259" s="10">
        <v>6</v>
      </c>
      <c r="P259" s="32">
        <v>6</v>
      </c>
      <c r="Q259" s="22">
        <v>0</v>
      </c>
      <c r="S259" s="30">
        <f t="shared" si="26" ref="S259:S322">MAX(X259:AC259)</f>
        <v>0</v>
      </c>
      <c r="T259" s="3">
        <f t="shared" si="27" ref="T259:T322">SUM(X259:AC259)</f>
        <v>0</v>
      </c>
      <c r="U259" s="3">
        <f t="shared" si="28" ref="U259:U322">SUM(X259:Z259)</f>
        <v>0</v>
      </c>
      <c r="V259" s="3">
        <f t="shared" si="29" ref="V259:V322">SUM(AA259:AC259)</f>
        <v>0</v>
      </c>
      <c r="W259" s="29">
        <v>7</v>
      </c>
      <c r="X259" s="32">
        <v>0</v>
      </c>
      <c r="Y259" s="32">
        <v>0</v>
      </c>
      <c r="Z259" s="32">
        <v>0</v>
      </c>
      <c r="AA259" s="34">
        <v>0</v>
      </c>
      <c r="AB259" s="34">
        <v>0</v>
      </c>
      <c r="AC259" s="34">
        <v>0</v>
      </c>
      <c r="AD259" s="26">
        <v>35</v>
      </c>
    </row>
    <row r="260" spans="1:30" ht="12.75">
      <c r="A260" s="11">
        <v>187500</v>
      </c>
      <c r="B260" s="20" t="s">
        <v>870</v>
      </c>
      <c r="C260" s="20" t="s">
        <v>640</v>
      </c>
      <c r="D260" s="20" t="s">
        <v>3714</v>
      </c>
      <c r="E260" s="20" t="s">
        <v>3713</v>
      </c>
      <c r="J260" s="18" t="s">
        <v>779</v>
      </c>
      <c r="K260" s="20" t="s">
        <v>373</v>
      </c>
      <c r="L260" s="12">
        <f t="shared" si="24"/>
        <v>31.25</v>
      </c>
      <c r="M260" s="12">
        <f t="shared" si="25"/>
        <v>1.7857142857142858</v>
      </c>
      <c r="N260" s="29">
        <v>13</v>
      </c>
      <c r="O260" s="10">
        <v>6</v>
      </c>
      <c r="P260" s="32">
        <v>6</v>
      </c>
      <c r="Q260" s="22">
        <v>0</v>
      </c>
      <c r="S260" s="30">
        <f t="shared" si="26"/>
        <v>0</v>
      </c>
      <c r="T260" s="3">
        <f t="shared" si="27"/>
        <v>0</v>
      </c>
      <c r="U260" s="3">
        <f t="shared" si="28"/>
        <v>0</v>
      </c>
      <c r="V260" s="3">
        <f t="shared" si="29"/>
        <v>0</v>
      </c>
      <c r="W260" s="29">
        <v>7</v>
      </c>
      <c r="X260" s="32">
        <v>0</v>
      </c>
      <c r="Y260" s="32">
        <v>0</v>
      </c>
      <c r="Z260" s="32">
        <v>0</v>
      </c>
      <c r="AA260" s="34">
        <v>0</v>
      </c>
      <c r="AB260" s="34">
        <v>0</v>
      </c>
      <c r="AC260" s="34">
        <v>0</v>
      </c>
      <c r="AD260" s="26">
        <v>35</v>
      </c>
    </row>
    <row r="261" spans="1:30" ht="12.75">
      <c r="A261" s="11">
        <v>40000</v>
      </c>
      <c r="B261" s="20" t="s">
        <v>870</v>
      </c>
      <c r="C261" s="20" t="s">
        <v>398</v>
      </c>
      <c r="D261" s="20" t="s">
        <v>3714</v>
      </c>
      <c r="E261" s="20" t="s">
        <v>3713</v>
      </c>
      <c r="J261" s="18" t="s">
        <v>779</v>
      </c>
      <c r="K261" s="20" t="s">
        <v>421</v>
      </c>
      <c r="L261" s="12">
        <f t="shared" si="24"/>
        <v>31.25</v>
      </c>
      <c r="M261" s="12">
        <f t="shared" si="25"/>
        <v>1.7857142857142858</v>
      </c>
      <c r="N261" s="29">
        <v>13</v>
      </c>
      <c r="O261" s="10">
        <v>6</v>
      </c>
      <c r="P261" s="32">
        <v>6</v>
      </c>
      <c r="Q261" s="22">
        <v>0</v>
      </c>
      <c r="S261" s="30">
        <f t="shared" si="26"/>
        <v>0</v>
      </c>
      <c r="T261" s="3">
        <f t="shared" si="27"/>
        <v>0</v>
      </c>
      <c r="U261" s="3">
        <f t="shared" si="28"/>
        <v>0</v>
      </c>
      <c r="V261" s="3">
        <f t="shared" si="29"/>
        <v>0</v>
      </c>
      <c r="W261" s="29">
        <v>7</v>
      </c>
      <c r="X261" s="32">
        <v>0</v>
      </c>
      <c r="Y261" s="32">
        <v>0</v>
      </c>
      <c r="Z261" s="32">
        <v>0</v>
      </c>
      <c r="AA261" s="34">
        <v>0</v>
      </c>
      <c r="AB261" s="34">
        <v>0</v>
      </c>
      <c r="AC261" s="34">
        <v>0</v>
      </c>
      <c r="AD261" s="26">
        <v>35</v>
      </c>
    </row>
    <row r="262" spans="1:30" ht="12.75">
      <c r="A262" s="11">
        <v>175</v>
      </c>
      <c r="B262" s="20" t="s">
        <v>871</v>
      </c>
      <c r="C262" s="20" t="s">
        <v>1619</v>
      </c>
      <c r="D262" s="20" t="s">
        <v>3714</v>
      </c>
      <c r="E262" s="20" t="s">
        <v>3713</v>
      </c>
      <c r="J262" s="18" t="s">
        <v>779</v>
      </c>
      <c r="K262" s="20" t="s">
        <v>779</v>
      </c>
      <c r="L262" s="12">
        <f t="shared" si="24"/>
        <v>31.25</v>
      </c>
      <c r="M262" s="12">
        <f t="shared" si="25"/>
        <v>1.7857142857142858</v>
      </c>
      <c r="N262" s="29">
        <v>13</v>
      </c>
      <c r="O262" s="10">
        <v>6</v>
      </c>
      <c r="P262" s="32">
        <v>6</v>
      </c>
      <c r="Q262" s="22">
        <v>0</v>
      </c>
      <c r="S262" s="30">
        <f t="shared" si="26"/>
        <v>0</v>
      </c>
      <c r="T262" s="3">
        <f t="shared" si="27"/>
        <v>0</v>
      </c>
      <c r="U262" s="3">
        <f t="shared" si="28"/>
        <v>0</v>
      </c>
      <c r="V262" s="3">
        <f t="shared" si="29"/>
        <v>0</v>
      </c>
      <c r="W262" s="29">
        <v>7</v>
      </c>
      <c r="X262" s="32">
        <v>0</v>
      </c>
      <c r="Y262" s="32">
        <v>0</v>
      </c>
      <c r="Z262" s="32">
        <v>0</v>
      </c>
      <c r="AA262" s="34">
        <v>0</v>
      </c>
      <c r="AB262" s="34">
        <v>0</v>
      </c>
      <c r="AC262" s="34">
        <v>0</v>
      </c>
      <c r="AD262" s="26">
        <v>35</v>
      </c>
    </row>
    <row r="263" spans="1:30" ht="12.75">
      <c r="A263" s="11">
        <v>3750</v>
      </c>
      <c r="B263" s="20" t="s">
        <v>873</v>
      </c>
      <c r="D263" s="20" t="s">
        <v>3714</v>
      </c>
      <c r="E263" s="20" t="s">
        <v>3713</v>
      </c>
      <c r="J263" s="18" t="s">
        <v>779</v>
      </c>
      <c r="K263" s="20" t="s">
        <v>221</v>
      </c>
      <c r="L263" s="12">
        <f t="shared" si="24"/>
        <v>31.25</v>
      </c>
      <c r="M263" s="12">
        <f t="shared" si="25"/>
        <v>1.7857142857142858</v>
      </c>
      <c r="N263" s="29">
        <v>13</v>
      </c>
      <c r="O263" s="10">
        <v>6</v>
      </c>
      <c r="P263" s="32">
        <v>6</v>
      </c>
      <c r="Q263" s="22">
        <v>0</v>
      </c>
      <c r="S263" s="30">
        <f t="shared" si="26"/>
        <v>0</v>
      </c>
      <c r="T263" s="3">
        <f t="shared" si="27"/>
        <v>0</v>
      </c>
      <c r="U263" s="3">
        <f t="shared" si="28"/>
        <v>0</v>
      </c>
      <c r="V263" s="3">
        <f t="shared" si="29"/>
        <v>0</v>
      </c>
      <c r="W263" s="29">
        <v>7</v>
      </c>
      <c r="X263" s="32">
        <v>0</v>
      </c>
      <c r="Y263" s="32">
        <v>0</v>
      </c>
      <c r="Z263" s="32">
        <v>0</v>
      </c>
      <c r="AA263" s="34">
        <v>0</v>
      </c>
      <c r="AB263" s="34">
        <v>0</v>
      </c>
      <c r="AC263" s="34">
        <v>0</v>
      </c>
      <c r="AD263" s="26">
        <v>35</v>
      </c>
    </row>
    <row r="264" spans="2:30" ht="12.75">
      <c r="B264" s="20" t="s">
        <v>873</v>
      </c>
      <c r="D264" s="20" t="s">
        <v>3714</v>
      </c>
      <c r="E264" s="20" t="s">
        <v>3713</v>
      </c>
      <c r="J264" s="18" t="s">
        <v>779</v>
      </c>
      <c r="K264" s="20" t="s">
        <v>224</v>
      </c>
      <c r="L264" s="12">
        <f t="shared" si="24"/>
        <v>31.25</v>
      </c>
      <c r="M264" s="12">
        <f t="shared" si="25"/>
        <v>1.7857142857142858</v>
      </c>
      <c r="N264" s="29">
        <v>13</v>
      </c>
      <c r="O264" s="10">
        <v>6</v>
      </c>
      <c r="P264" s="32">
        <v>6</v>
      </c>
      <c r="Q264" s="22">
        <v>0</v>
      </c>
      <c r="S264" s="30">
        <f t="shared" si="26"/>
        <v>0</v>
      </c>
      <c r="T264" s="3">
        <f t="shared" si="27"/>
        <v>0</v>
      </c>
      <c r="U264" s="3">
        <f t="shared" si="28"/>
        <v>0</v>
      </c>
      <c r="V264" s="3">
        <f t="shared" si="29"/>
        <v>0</v>
      </c>
      <c r="W264" s="29">
        <v>7</v>
      </c>
      <c r="X264" s="32">
        <v>0</v>
      </c>
      <c r="Y264" s="32">
        <v>0</v>
      </c>
      <c r="Z264" s="32">
        <v>0</v>
      </c>
      <c r="AA264" s="34">
        <v>0</v>
      </c>
      <c r="AB264" s="34">
        <v>0</v>
      </c>
      <c r="AC264" s="34">
        <v>0</v>
      </c>
      <c r="AD264" s="26">
        <v>35</v>
      </c>
    </row>
    <row r="265" spans="1:30" ht="12.75">
      <c r="A265" s="11">
        <v>175</v>
      </c>
      <c r="B265" s="20" t="s">
        <v>868</v>
      </c>
      <c r="C265" s="20" t="s">
        <v>5504</v>
      </c>
      <c r="D265" s="20" t="s">
        <v>3714</v>
      </c>
      <c r="E265" s="20" t="s">
        <v>3713</v>
      </c>
      <c r="J265" s="18" t="s">
        <v>779</v>
      </c>
      <c r="K265" s="20" t="s">
        <v>5462</v>
      </c>
      <c r="L265" s="12">
        <f t="shared" si="24"/>
        <v>27.25</v>
      </c>
      <c r="M265" s="12">
        <f t="shared" si="25"/>
        <v>1.5571428571428572</v>
      </c>
      <c r="N265" s="29">
        <v>9</v>
      </c>
      <c r="O265" s="10">
        <v>6</v>
      </c>
      <c r="P265" s="32">
        <v>6</v>
      </c>
      <c r="Q265" s="22">
        <v>4</v>
      </c>
      <c r="R265" s="46" t="s">
        <v>1586</v>
      </c>
      <c r="S265" s="30">
        <f t="shared" si="26"/>
        <v>0</v>
      </c>
      <c r="T265" s="3">
        <f t="shared" si="27"/>
        <v>0</v>
      </c>
      <c r="U265" s="3">
        <f t="shared" si="28"/>
        <v>0</v>
      </c>
      <c r="V265" s="3">
        <f t="shared" si="29"/>
        <v>0</v>
      </c>
      <c r="W265" s="29">
        <v>7</v>
      </c>
      <c r="X265" s="32">
        <v>0</v>
      </c>
      <c r="Y265" s="32">
        <v>0</v>
      </c>
      <c r="Z265" s="32">
        <v>0</v>
      </c>
      <c r="AA265" s="34">
        <v>0</v>
      </c>
      <c r="AB265" s="34">
        <v>0</v>
      </c>
      <c r="AC265" s="34">
        <v>0</v>
      </c>
      <c r="AD265" s="26">
        <v>35</v>
      </c>
    </row>
    <row r="266" spans="1:30" ht="12.75">
      <c r="A266" s="11">
        <v>18750</v>
      </c>
      <c r="B266" s="20" t="s">
        <v>870</v>
      </c>
      <c r="C266" s="20" t="s">
        <v>1347</v>
      </c>
      <c r="D266" s="20" t="s">
        <v>3714</v>
      </c>
      <c r="E266" s="20" t="s">
        <v>3713</v>
      </c>
      <c r="J266" s="18" t="s">
        <v>779</v>
      </c>
      <c r="K266" s="20" t="s">
        <v>5461</v>
      </c>
      <c r="L266" s="12">
        <f t="shared" si="24"/>
        <v>27.25</v>
      </c>
      <c r="M266" s="12">
        <f t="shared" si="25"/>
        <v>1.5571428571428572</v>
      </c>
      <c r="N266" s="29">
        <v>9</v>
      </c>
      <c r="O266" s="10">
        <v>6</v>
      </c>
      <c r="P266" s="32">
        <v>6</v>
      </c>
      <c r="Q266" s="22">
        <v>4</v>
      </c>
      <c r="R266" s="46" t="s">
        <v>1586</v>
      </c>
      <c r="S266" s="30">
        <f t="shared" si="26"/>
        <v>0</v>
      </c>
      <c r="T266" s="3">
        <f t="shared" si="27"/>
        <v>0</v>
      </c>
      <c r="U266" s="3">
        <f t="shared" si="28"/>
        <v>0</v>
      </c>
      <c r="V266" s="3">
        <f t="shared" si="29"/>
        <v>0</v>
      </c>
      <c r="W266" s="29">
        <v>7</v>
      </c>
      <c r="X266" s="32">
        <v>0</v>
      </c>
      <c r="Y266" s="32">
        <v>0</v>
      </c>
      <c r="Z266" s="32">
        <v>0</v>
      </c>
      <c r="AA266" s="34">
        <v>0</v>
      </c>
      <c r="AB266" s="34">
        <v>0</v>
      </c>
      <c r="AC266" s="34">
        <v>0</v>
      </c>
      <c r="AD266" s="26">
        <v>35</v>
      </c>
    </row>
    <row r="267" spans="1:30" ht="12.75">
      <c r="A267" s="11">
        <v>17500</v>
      </c>
      <c r="B267" s="20" t="s">
        <v>870</v>
      </c>
      <c r="C267" s="20" t="s">
        <v>637</v>
      </c>
      <c r="D267" s="20" t="s">
        <v>3714</v>
      </c>
      <c r="E267" s="20" t="s">
        <v>3713</v>
      </c>
      <c r="J267" s="18" t="s">
        <v>3977</v>
      </c>
      <c r="K267" s="20" t="s">
        <v>3978</v>
      </c>
      <c r="L267" s="12">
        <f t="shared" si="24"/>
        <v>27.25</v>
      </c>
      <c r="M267" s="12">
        <f t="shared" si="25"/>
        <v>1.5571428571428572</v>
      </c>
      <c r="N267" s="29">
        <v>9</v>
      </c>
      <c r="O267" s="10">
        <v>6</v>
      </c>
      <c r="P267" s="32">
        <v>6</v>
      </c>
      <c r="Q267" s="22">
        <v>4</v>
      </c>
      <c r="R267" s="46" t="s">
        <v>1586</v>
      </c>
      <c r="S267" s="30">
        <f t="shared" si="26"/>
        <v>0</v>
      </c>
      <c r="T267" s="3">
        <f t="shared" si="27"/>
        <v>0</v>
      </c>
      <c r="U267" s="3">
        <f t="shared" si="28"/>
        <v>0</v>
      </c>
      <c r="V267" s="3">
        <f t="shared" si="29"/>
        <v>0</v>
      </c>
      <c r="W267" s="29">
        <v>7</v>
      </c>
      <c r="X267" s="32">
        <v>0</v>
      </c>
      <c r="Y267" s="32">
        <v>0</v>
      </c>
      <c r="Z267" s="32">
        <v>0</v>
      </c>
      <c r="AA267" s="34">
        <v>0</v>
      </c>
      <c r="AB267" s="34">
        <v>0</v>
      </c>
      <c r="AC267" s="34">
        <v>0</v>
      </c>
      <c r="AD267" s="26">
        <v>35</v>
      </c>
    </row>
    <row r="268" spans="1:30" ht="12.75">
      <c r="A268" s="11">
        <v>109375</v>
      </c>
      <c r="B268" s="20" t="s">
        <v>870</v>
      </c>
      <c r="C268" s="20" t="s">
        <v>543</v>
      </c>
      <c r="D268" s="20" t="s">
        <v>3714</v>
      </c>
      <c r="E268" s="20" t="s">
        <v>3713</v>
      </c>
      <c r="J268" s="18" t="s">
        <v>779</v>
      </c>
      <c r="K268" s="20" t="s">
        <v>541</v>
      </c>
      <c r="L268" s="12">
        <f t="shared" si="24"/>
        <v>27.25</v>
      </c>
      <c r="M268" s="12">
        <f t="shared" si="25"/>
        <v>1.5571428571428572</v>
      </c>
      <c r="N268" s="29">
        <v>9</v>
      </c>
      <c r="O268" s="10">
        <v>6</v>
      </c>
      <c r="P268" s="32">
        <v>6</v>
      </c>
      <c r="Q268" s="22">
        <v>4</v>
      </c>
      <c r="R268" s="46" t="s">
        <v>1586</v>
      </c>
      <c r="S268" s="30">
        <f t="shared" si="26"/>
        <v>0</v>
      </c>
      <c r="T268" s="3">
        <f t="shared" si="27"/>
        <v>0</v>
      </c>
      <c r="U268" s="3">
        <f t="shared" si="28"/>
        <v>0</v>
      </c>
      <c r="V268" s="3">
        <f t="shared" si="29"/>
        <v>0</v>
      </c>
      <c r="W268" s="29">
        <v>7</v>
      </c>
      <c r="X268" s="32">
        <v>0</v>
      </c>
      <c r="Y268" s="32">
        <v>0</v>
      </c>
      <c r="Z268" s="32">
        <v>0</v>
      </c>
      <c r="AA268" s="34">
        <v>0</v>
      </c>
      <c r="AB268" s="34">
        <v>0</v>
      </c>
      <c r="AC268" s="34">
        <v>0</v>
      </c>
      <c r="AD268" s="26">
        <v>35</v>
      </c>
    </row>
    <row r="269" spans="1:30" ht="12.75">
      <c r="A269" s="11">
        <v>62500</v>
      </c>
      <c r="B269" s="20" t="s">
        <v>870</v>
      </c>
      <c r="C269" s="20" t="s">
        <v>580</v>
      </c>
      <c r="D269" s="20" t="s">
        <v>3714</v>
      </c>
      <c r="E269" s="20" t="s">
        <v>3713</v>
      </c>
      <c r="J269" s="18" t="s">
        <v>779</v>
      </c>
      <c r="K269" s="20" t="s">
        <v>1024</v>
      </c>
      <c r="L269" s="12">
        <f t="shared" si="24"/>
        <v>27.25</v>
      </c>
      <c r="M269" s="12">
        <f t="shared" si="25"/>
        <v>1.5571428571428572</v>
      </c>
      <c r="N269" s="29">
        <v>9</v>
      </c>
      <c r="O269" s="10">
        <v>6</v>
      </c>
      <c r="P269" s="32">
        <v>6</v>
      </c>
      <c r="Q269" s="22">
        <v>4</v>
      </c>
      <c r="R269" s="46" t="s">
        <v>1586</v>
      </c>
      <c r="S269" s="30">
        <f t="shared" si="26"/>
        <v>0</v>
      </c>
      <c r="T269" s="3">
        <f t="shared" si="27"/>
        <v>0</v>
      </c>
      <c r="U269" s="3">
        <f t="shared" si="28"/>
        <v>0</v>
      </c>
      <c r="V269" s="3">
        <f t="shared" si="29"/>
        <v>0</v>
      </c>
      <c r="W269" s="29">
        <v>7</v>
      </c>
      <c r="X269" s="32">
        <v>0</v>
      </c>
      <c r="Y269" s="32">
        <v>0</v>
      </c>
      <c r="Z269" s="32">
        <v>0</v>
      </c>
      <c r="AA269" s="34">
        <v>0</v>
      </c>
      <c r="AB269" s="34">
        <v>0</v>
      </c>
      <c r="AC269" s="34">
        <v>0</v>
      </c>
      <c r="AD269" s="26">
        <v>35</v>
      </c>
    </row>
    <row r="270" spans="1:30" ht="12.75">
      <c r="A270" s="11">
        <v>1812</v>
      </c>
      <c r="B270" s="20" t="s">
        <v>871</v>
      </c>
      <c r="C270" s="20" t="s">
        <v>3516</v>
      </c>
      <c r="D270" s="20" t="s">
        <v>3714</v>
      </c>
      <c r="E270" s="20" t="s">
        <v>3713</v>
      </c>
      <c r="J270" s="18" t="s">
        <v>779</v>
      </c>
      <c r="K270" s="20" t="s">
        <v>3528</v>
      </c>
      <c r="L270" s="12">
        <f t="shared" si="24"/>
        <v>27.25</v>
      </c>
      <c r="M270" s="12">
        <f t="shared" si="25"/>
        <v>1.5571428571428572</v>
      </c>
      <c r="N270" s="29">
        <v>9</v>
      </c>
      <c r="O270" s="10">
        <v>6</v>
      </c>
      <c r="P270" s="32">
        <v>6</v>
      </c>
      <c r="Q270" s="22">
        <v>4</v>
      </c>
      <c r="R270" s="46" t="s">
        <v>1586</v>
      </c>
      <c r="S270" s="30">
        <f t="shared" si="26"/>
        <v>0</v>
      </c>
      <c r="T270" s="3">
        <f t="shared" si="27"/>
        <v>0</v>
      </c>
      <c r="U270" s="3">
        <f t="shared" si="28"/>
        <v>0</v>
      </c>
      <c r="V270" s="3">
        <f t="shared" si="29"/>
        <v>0</v>
      </c>
      <c r="W270" s="29">
        <v>7</v>
      </c>
      <c r="X270" s="32">
        <v>0</v>
      </c>
      <c r="Y270" s="32">
        <v>0</v>
      </c>
      <c r="Z270" s="32">
        <v>0</v>
      </c>
      <c r="AA270" s="34">
        <v>0</v>
      </c>
      <c r="AB270" s="34">
        <v>0</v>
      </c>
      <c r="AC270" s="34">
        <v>0</v>
      </c>
      <c r="AD270" s="26">
        <v>35</v>
      </c>
    </row>
    <row r="271" spans="1:30" ht="12.75">
      <c r="A271" s="11">
        <v>3412</v>
      </c>
      <c r="B271" s="20" t="s">
        <v>871</v>
      </c>
      <c r="C271" s="20" t="s">
        <v>4508</v>
      </c>
      <c r="D271" s="20" t="s">
        <v>3714</v>
      </c>
      <c r="E271" s="20" t="s">
        <v>3713</v>
      </c>
      <c r="J271" s="18" t="s">
        <v>779</v>
      </c>
      <c r="K271" s="20" t="s">
        <v>4521</v>
      </c>
      <c r="L271" s="12">
        <f t="shared" si="24"/>
        <v>27.25</v>
      </c>
      <c r="M271" s="12">
        <f t="shared" si="25"/>
        <v>1.5571428571428572</v>
      </c>
      <c r="N271" s="29">
        <v>9</v>
      </c>
      <c r="O271" s="10">
        <v>6</v>
      </c>
      <c r="P271" s="32">
        <v>6</v>
      </c>
      <c r="Q271" s="22">
        <v>4</v>
      </c>
      <c r="R271" s="46" t="s">
        <v>1586</v>
      </c>
      <c r="S271" s="30">
        <f t="shared" si="26"/>
        <v>0</v>
      </c>
      <c r="T271" s="3">
        <f t="shared" si="27"/>
        <v>0</v>
      </c>
      <c r="U271" s="3">
        <f t="shared" si="28"/>
        <v>0</v>
      </c>
      <c r="V271" s="3">
        <f t="shared" si="29"/>
        <v>0</v>
      </c>
      <c r="W271" s="29">
        <v>7</v>
      </c>
      <c r="X271" s="32">
        <v>0</v>
      </c>
      <c r="Y271" s="32">
        <v>0</v>
      </c>
      <c r="Z271" s="32">
        <v>0</v>
      </c>
      <c r="AA271" s="34">
        <v>0</v>
      </c>
      <c r="AB271" s="34">
        <v>0</v>
      </c>
      <c r="AC271" s="34">
        <v>0</v>
      </c>
      <c r="AD271" s="26">
        <v>35</v>
      </c>
    </row>
    <row r="272" spans="1:30" ht="12.75">
      <c r="A272" s="11">
        <v>59375</v>
      </c>
      <c r="B272" s="20" t="s">
        <v>871</v>
      </c>
      <c r="C272" s="20" t="s">
        <v>5089</v>
      </c>
      <c r="D272" s="20" t="s">
        <v>3714</v>
      </c>
      <c r="E272" s="20" t="s">
        <v>3713</v>
      </c>
      <c r="J272" s="18" t="s">
        <v>5090</v>
      </c>
      <c r="K272" s="20" t="s">
        <v>5091</v>
      </c>
      <c r="L272" s="12">
        <f t="shared" si="24"/>
        <v>27.25</v>
      </c>
      <c r="M272" s="12">
        <f t="shared" si="25"/>
        <v>1.5571428571428572</v>
      </c>
      <c r="N272" s="29">
        <v>9</v>
      </c>
      <c r="O272" s="10">
        <v>6</v>
      </c>
      <c r="P272" s="32">
        <v>6</v>
      </c>
      <c r="Q272" s="22">
        <v>4</v>
      </c>
      <c r="R272" s="46" t="s">
        <v>1586</v>
      </c>
      <c r="S272" s="30">
        <f t="shared" si="26"/>
        <v>0</v>
      </c>
      <c r="T272" s="3">
        <f t="shared" si="27"/>
        <v>0</v>
      </c>
      <c r="U272" s="3">
        <f t="shared" si="28"/>
        <v>0</v>
      </c>
      <c r="V272" s="3">
        <f t="shared" si="29"/>
        <v>0</v>
      </c>
      <c r="W272" s="29">
        <v>7</v>
      </c>
      <c r="X272" s="32">
        <v>0</v>
      </c>
      <c r="Y272" s="32">
        <v>0</v>
      </c>
      <c r="Z272" s="32">
        <v>0</v>
      </c>
      <c r="AA272" s="34">
        <v>0</v>
      </c>
      <c r="AB272" s="34">
        <v>0</v>
      </c>
      <c r="AC272" s="34">
        <v>0</v>
      </c>
      <c r="AD272" s="26">
        <v>35</v>
      </c>
    </row>
    <row r="273" spans="1:30" ht="12.75">
      <c r="A273" s="11">
        <v>11041</v>
      </c>
      <c r="B273" s="20" t="s">
        <v>872</v>
      </c>
      <c r="D273" s="20" t="s">
        <v>3714</v>
      </c>
      <c r="E273" s="20" t="s">
        <v>3713</v>
      </c>
      <c r="F273" s="59" t="s">
        <v>3639</v>
      </c>
      <c r="J273" s="18" t="s">
        <v>779</v>
      </c>
      <c r="K273" s="20" t="s">
        <v>1736</v>
      </c>
      <c r="L273" s="12">
        <f t="shared" si="24"/>
        <v>38.75</v>
      </c>
      <c r="M273" s="12">
        <f t="shared" si="25"/>
        <v>1.3596491228070176</v>
      </c>
      <c r="N273" s="29">
        <v>13</v>
      </c>
      <c r="O273" s="10">
        <v>5</v>
      </c>
      <c r="P273" s="32">
        <v>12</v>
      </c>
      <c r="Q273" s="22">
        <v>7</v>
      </c>
      <c r="R273" s="46" t="s">
        <v>1586</v>
      </c>
      <c r="S273" s="30">
        <f t="shared" si="26"/>
        <v>0</v>
      </c>
      <c r="T273" s="3">
        <f t="shared" si="27"/>
        <v>0</v>
      </c>
      <c r="U273" s="3">
        <f t="shared" si="28"/>
        <v>0</v>
      </c>
      <c r="V273" s="3">
        <f t="shared" si="29"/>
        <v>0</v>
      </c>
      <c r="W273" s="29">
        <v>13</v>
      </c>
      <c r="X273" s="32">
        <v>0</v>
      </c>
      <c r="Y273" s="32">
        <v>0</v>
      </c>
      <c r="Z273" s="32">
        <v>0</v>
      </c>
      <c r="AA273" s="34">
        <v>0</v>
      </c>
      <c r="AB273" s="34">
        <v>0</v>
      </c>
      <c r="AC273" s="34">
        <v>0</v>
      </c>
      <c r="AD273" s="26">
        <v>57</v>
      </c>
    </row>
    <row r="274" spans="1:30" ht="12.75">
      <c r="A274" s="11">
        <v>11041</v>
      </c>
      <c r="B274" s="20" t="s">
        <v>872</v>
      </c>
      <c r="D274" s="20" t="s">
        <v>3714</v>
      </c>
      <c r="E274" s="20" t="s">
        <v>3713</v>
      </c>
      <c r="F274" s="59" t="s">
        <v>3639</v>
      </c>
      <c r="G274" s="18" t="s">
        <v>7812</v>
      </c>
      <c r="H274" s="18" t="s">
        <v>1586</v>
      </c>
      <c r="J274" s="18" t="s">
        <v>779</v>
      </c>
      <c r="K274" s="20" t="s">
        <v>1754</v>
      </c>
      <c r="L274" s="12">
        <f t="shared" si="24"/>
        <v>38.75</v>
      </c>
      <c r="M274" s="12">
        <f t="shared" si="25"/>
        <v>1.3596491228070176</v>
      </c>
      <c r="N274" s="29">
        <v>13</v>
      </c>
      <c r="O274" s="10">
        <v>5</v>
      </c>
      <c r="P274" s="32">
        <v>12</v>
      </c>
      <c r="Q274" s="22">
        <v>7</v>
      </c>
      <c r="R274" s="46" t="s">
        <v>1586</v>
      </c>
      <c r="S274" s="30">
        <f t="shared" si="26"/>
        <v>0</v>
      </c>
      <c r="T274" s="3">
        <f t="shared" si="27"/>
        <v>0</v>
      </c>
      <c r="U274" s="3">
        <f t="shared" si="28"/>
        <v>0</v>
      </c>
      <c r="V274" s="3">
        <f t="shared" si="29"/>
        <v>0</v>
      </c>
      <c r="W274" s="29">
        <v>13</v>
      </c>
      <c r="X274" s="32">
        <v>0</v>
      </c>
      <c r="Y274" s="32">
        <v>0</v>
      </c>
      <c r="Z274" s="32">
        <v>0</v>
      </c>
      <c r="AA274" s="34">
        <v>0</v>
      </c>
      <c r="AB274" s="34">
        <v>0</v>
      </c>
      <c r="AC274" s="34">
        <v>0</v>
      </c>
      <c r="AD274" s="26">
        <v>57</v>
      </c>
    </row>
    <row r="275" spans="1:30" ht="12.75">
      <c r="A275" s="11">
        <v>12365</v>
      </c>
      <c r="B275" s="20" t="s">
        <v>872</v>
      </c>
      <c r="D275" s="20" t="s">
        <v>3714</v>
      </c>
      <c r="E275" s="20" t="s">
        <v>3713</v>
      </c>
      <c r="F275" s="59" t="s">
        <v>4721</v>
      </c>
      <c r="G275" s="18" t="s">
        <v>7812</v>
      </c>
      <c r="H275" s="18" t="s">
        <v>1586</v>
      </c>
      <c r="J275" s="18" t="s">
        <v>779</v>
      </c>
      <c r="K275" s="20" t="s">
        <v>3776</v>
      </c>
      <c r="L275" s="12">
        <f t="shared" si="24"/>
        <v>38.50</v>
      </c>
      <c r="M275" s="12">
        <f t="shared" si="25"/>
        <v>1.54</v>
      </c>
      <c r="N275" s="29">
        <v>13</v>
      </c>
      <c r="O275" s="10">
        <v>5</v>
      </c>
      <c r="P275" s="32">
        <v>12</v>
      </c>
      <c r="Q275" s="22">
        <v>7</v>
      </c>
      <c r="R275" s="46" t="s">
        <v>1586</v>
      </c>
      <c r="S275" s="30">
        <f t="shared" si="26"/>
        <v>0</v>
      </c>
      <c r="T275" s="3">
        <f t="shared" si="27"/>
        <v>0</v>
      </c>
      <c r="U275" s="3">
        <f t="shared" si="28"/>
        <v>0</v>
      </c>
      <c r="V275" s="3">
        <f t="shared" si="29"/>
        <v>0</v>
      </c>
      <c r="W275" s="29">
        <v>12</v>
      </c>
      <c r="X275" s="32">
        <v>0</v>
      </c>
      <c r="Y275" s="32">
        <v>0</v>
      </c>
      <c r="Z275" s="32">
        <v>0</v>
      </c>
      <c r="AA275" s="34">
        <v>0</v>
      </c>
      <c r="AB275" s="34">
        <v>0</v>
      </c>
      <c r="AC275" s="34">
        <v>0</v>
      </c>
      <c r="AD275" s="26">
        <v>50</v>
      </c>
    </row>
    <row r="276" spans="1:30" ht="12.75">
      <c r="A276" s="11">
        <v>4858</v>
      </c>
      <c r="B276" s="20" t="s">
        <v>872</v>
      </c>
      <c r="D276" s="20" t="s">
        <v>3714</v>
      </c>
      <c r="E276" s="20" t="s">
        <v>3713</v>
      </c>
      <c r="F276" s="59" t="s">
        <v>4732</v>
      </c>
      <c r="J276" s="18" t="s">
        <v>779</v>
      </c>
      <c r="K276" s="20" t="s">
        <v>1739</v>
      </c>
      <c r="L276" s="12">
        <f t="shared" si="24"/>
        <v>36</v>
      </c>
      <c r="M276" s="12">
        <f t="shared" si="25"/>
        <v>1.6363636363636365</v>
      </c>
      <c r="N276" s="29">
        <v>13</v>
      </c>
      <c r="O276" s="10">
        <v>5</v>
      </c>
      <c r="P276" s="32">
        <v>12</v>
      </c>
      <c r="Q276" s="22">
        <v>7</v>
      </c>
      <c r="R276" s="46" t="s">
        <v>1586</v>
      </c>
      <c r="S276" s="30">
        <f t="shared" si="26"/>
        <v>0</v>
      </c>
      <c r="T276" s="3">
        <f t="shared" si="27"/>
        <v>0</v>
      </c>
      <c r="U276" s="3">
        <f t="shared" si="28"/>
        <v>0</v>
      </c>
      <c r="V276" s="3">
        <f t="shared" si="29"/>
        <v>0</v>
      </c>
      <c r="W276" s="29">
        <v>2</v>
      </c>
      <c r="X276" s="32">
        <v>0</v>
      </c>
      <c r="Y276" s="32">
        <v>0</v>
      </c>
      <c r="Z276" s="32">
        <v>0</v>
      </c>
      <c r="AA276" s="34">
        <v>0</v>
      </c>
      <c r="AB276" s="34">
        <v>0</v>
      </c>
      <c r="AC276" s="34">
        <v>0</v>
      </c>
      <c r="AD276" s="26">
        <v>44</v>
      </c>
    </row>
    <row r="277" spans="1:30" ht="12.75">
      <c r="A277" s="11">
        <v>0</v>
      </c>
      <c r="B277" s="20" t="s">
        <v>873</v>
      </c>
      <c r="D277" s="20" t="s">
        <v>3714</v>
      </c>
      <c r="E277" s="20" t="s">
        <v>3713</v>
      </c>
      <c r="J277" s="18" t="s">
        <v>779</v>
      </c>
      <c r="K277" s="20" t="s">
        <v>1234</v>
      </c>
      <c r="L277" s="12">
        <f t="shared" si="24"/>
        <v>28.50</v>
      </c>
      <c r="M277" s="12">
        <f t="shared" si="25"/>
        <v>1.6285714285714286</v>
      </c>
      <c r="N277" s="29">
        <v>13</v>
      </c>
      <c r="O277" s="10">
        <v>5</v>
      </c>
      <c r="P277" s="32">
        <v>5</v>
      </c>
      <c r="Q277" s="22">
        <v>0</v>
      </c>
      <c r="S277" s="30">
        <f t="shared" si="26"/>
        <v>0</v>
      </c>
      <c r="T277" s="3">
        <f t="shared" si="27"/>
        <v>0</v>
      </c>
      <c r="U277" s="3">
        <f t="shared" si="28"/>
        <v>0</v>
      </c>
      <c r="V277" s="3">
        <f t="shared" si="29"/>
        <v>0</v>
      </c>
      <c r="W277" s="29">
        <v>7</v>
      </c>
      <c r="X277" s="32">
        <v>0</v>
      </c>
      <c r="Y277" s="32">
        <v>0</v>
      </c>
      <c r="Z277" s="32">
        <v>0</v>
      </c>
      <c r="AA277" s="34">
        <v>0</v>
      </c>
      <c r="AB277" s="34">
        <v>0</v>
      </c>
      <c r="AC277" s="34">
        <v>0</v>
      </c>
      <c r="AD277" s="26">
        <v>35</v>
      </c>
    </row>
    <row r="278" spans="1:30" ht="12.75">
      <c r="A278" s="11">
        <v>200000</v>
      </c>
      <c r="B278" s="20" t="s">
        <v>870</v>
      </c>
      <c r="C278" s="20" t="s">
        <v>579</v>
      </c>
      <c r="D278" s="20" t="s">
        <v>3712</v>
      </c>
      <c r="E278" s="20" t="s">
        <v>3713</v>
      </c>
      <c r="J278" s="18" t="s">
        <v>3028</v>
      </c>
      <c r="K278" s="20" t="s">
        <v>60</v>
      </c>
      <c r="L278" s="12">
        <f t="shared" si="24"/>
        <v>38</v>
      </c>
      <c r="M278" s="12">
        <f t="shared" si="25"/>
        <v>1.90</v>
      </c>
      <c r="N278" s="29">
        <v>14</v>
      </c>
      <c r="O278" s="10">
        <v>9</v>
      </c>
      <c r="P278" s="32">
        <v>7</v>
      </c>
      <c r="Q278" s="22">
        <v>0</v>
      </c>
      <c r="S278" s="30">
        <f t="shared" si="26"/>
        <v>0</v>
      </c>
      <c r="T278" s="3">
        <f t="shared" si="27"/>
        <v>0</v>
      </c>
      <c r="U278" s="3">
        <f t="shared" si="28"/>
        <v>0</v>
      </c>
      <c r="V278" s="3">
        <f t="shared" si="29"/>
        <v>0</v>
      </c>
      <c r="W278" s="29">
        <v>7</v>
      </c>
      <c r="X278" s="32">
        <v>0</v>
      </c>
      <c r="Y278" s="32">
        <v>0</v>
      </c>
      <c r="Z278" s="32">
        <v>0</v>
      </c>
      <c r="AA278" s="34">
        <v>0</v>
      </c>
      <c r="AB278" s="34">
        <v>0</v>
      </c>
      <c r="AC278" s="34">
        <v>0</v>
      </c>
      <c r="AD278" s="26">
        <v>40</v>
      </c>
    </row>
    <row r="279" spans="1:30" ht="12.75">
      <c r="A279" s="11">
        <v>2500000</v>
      </c>
      <c r="B279" s="20" t="s">
        <v>868</v>
      </c>
      <c r="C279" s="20" t="s">
        <v>7670</v>
      </c>
      <c r="D279" s="20" t="s">
        <v>3712</v>
      </c>
      <c r="E279" s="20" t="s">
        <v>3713</v>
      </c>
      <c r="J279" s="18" t="s">
        <v>3028</v>
      </c>
      <c r="K279" s="20" t="s">
        <v>5338</v>
      </c>
      <c r="L279" s="12">
        <f t="shared" si="24"/>
        <v>43</v>
      </c>
      <c r="M279" s="12">
        <f t="shared" si="25"/>
        <v>2.4571428571428573</v>
      </c>
      <c r="N279" s="29">
        <v>11</v>
      </c>
      <c r="O279" s="10">
        <v>8</v>
      </c>
      <c r="P279" s="32">
        <v>13</v>
      </c>
      <c r="Q279" s="22">
        <v>3</v>
      </c>
      <c r="R279" s="46" t="s">
        <v>1586</v>
      </c>
      <c r="S279" s="30">
        <f t="shared" si="26"/>
        <v>0</v>
      </c>
      <c r="T279" s="3">
        <f t="shared" si="27"/>
        <v>0</v>
      </c>
      <c r="U279" s="3">
        <f t="shared" si="28"/>
        <v>0</v>
      </c>
      <c r="V279" s="3">
        <f t="shared" si="29"/>
        <v>0</v>
      </c>
      <c r="W279" s="29">
        <v>15</v>
      </c>
      <c r="X279" s="32">
        <v>0</v>
      </c>
      <c r="Y279" s="32">
        <v>0</v>
      </c>
      <c r="Z279" s="32">
        <v>0</v>
      </c>
      <c r="AA279" s="34">
        <v>0</v>
      </c>
      <c r="AB279" s="34">
        <v>0</v>
      </c>
      <c r="AC279" s="34">
        <v>0</v>
      </c>
      <c r="AD279" s="26">
        <v>35</v>
      </c>
    </row>
    <row r="280" spans="1:30" ht="12.75">
      <c r="A280" s="11">
        <v>6105</v>
      </c>
      <c r="B280" s="20" t="s">
        <v>872</v>
      </c>
      <c r="D280" s="20" t="s">
        <v>3712</v>
      </c>
      <c r="E280" s="20" t="s">
        <v>3713</v>
      </c>
      <c r="F280" s="59" t="s">
        <v>4728</v>
      </c>
      <c r="J280" s="18" t="s">
        <v>3028</v>
      </c>
      <c r="K280" s="20" t="s">
        <v>1741</v>
      </c>
      <c r="L280" s="12">
        <f t="shared" si="24"/>
        <v>36</v>
      </c>
      <c r="M280" s="12">
        <f t="shared" si="25"/>
        <v>2.3225806451612905</v>
      </c>
      <c r="N280" s="29">
        <v>11</v>
      </c>
      <c r="O280" s="10">
        <v>7</v>
      </c>
      <c r="P280" s="32">
        <v>10</v>
      </c>
      <c r="Q280" s="22">
        <v>2</v>
      </c>
      <c r="R280" s="46" t="s">
        <v>1586</v>
      </c>
      <c r="S280" s="30">
        <f t="shared" si="26"/>
        <v>0</v>
      </c>
      <c r="T280" s="3">
        <f t="shared" si="27"/>
        <v>0</v>
      </c>
      <c r="U280" s="3">
        <f t="shared" si="28"/>
        <v>0</v>
      </c>
      <c r="V280" s="3">
        <f t="shared" si="29"/>
        <v>0</v>
      </c>
      <c r="W280" s="29">
        <v>8</v>
      </c>
      <c r="X280" s="32">
        <v>0</v>
      </c>
      <c r="Y280" s="32">
        <v>0</v>
      </c>
      <c r="Z280" s="32">
        <v>0</v>
      </c>
      <c r="AA280" s="34">
        <v>0</v>
      </c>
      <c r="AB280" s="34">
        <v>0</v>
      </c>
      <c r="AC280" s="34">
        <v>0</v>
      </c>
      <c r="AD280" s="26">
        <v>31</v>
      </c>
    </row>
    <row r="281" spans="1:30" ht="12.75">
      <c r="A281" s="11">
        <v>11055</v>
      </c>
      <c r="B281" s="20" t="s">
        <v>872</v>
      </c>
      <c r="D281" s="20" t="s">
        <v>3712</v>
      </c>
      <c r="E281" s="20" t="s">
        <v>3713</v>
      </c>
      <c r="F281" s="59" t="s">
        <v>4724</v>
      </c>
      <c r="I281" s="18" t="s">
        <v>7812</v>
      </c>
      <c r="J281" s="18" t="s">
        <v>3028</v>
      </c>
      <c r="K281" s="20" t="s">
        <v>8083</v>
      </c>
      <c r="L281" s="12">
        <f t="shared" si="24"/>
        <v>35.50</v>
      </c>
      <c r="M281" s="12">
        <f t="shared" si="25"/>
        <v>1.9722222222222223</v>
      </c>
      <c r="N281" s="29">
        <v>11</v>
      </c>
      <c r="O281" s="10">
        <v>7</v>
      </c>
      <c r="P281" s="32">
        <v>10</v>
      </c>
      <c r="Q281" s="22">
        <v>2</v>
      </c>
      <c r="R281" s="46" t="s">
        <v>1586</v>
      </c>
      <c r="S281" s="30">
        <f t="shared" si="26"/>
        <v>0</v>
      </c>
      <c r="T281" s="3">
        <f t="shared" si="27"/>
        <v>0</v>
      </c>
      <c r="U281" s="3">
        <f t="shared" si="28"/>
        <v>0</v>
      </c>
      <c r="V281" s="3">
        <f t="shared" si="29"/>
        <v>0</v>
      </c>
      <c r="W281" s="29">
        <v>6</v>
      </c>
      <c r="X281" s="32">
        <v>0</v>
      </c>
      <c r="Y281" s="32">
        <v>0</v>
      </c>
      <c r="Z281" s="32">
        <v>0</v>
      </c>
      <c r="AA281" s="34">
        <v>0</v>
      </c>
      <c r="AB281" s="34">
        <v>0</v>
      </c>
      <c r="AC281" s="34">
        <v>0</v>
      </c>
      <c r="AD281" s="26">
        <v>36</v>
      </c>
    </row>
    <row r="282" spans="1:30" ht="12.75">
      <c r="A282" s="11">
        <v>8880</v>
      </c>
      <c r="B282" s="20" t="s">
        <v>872</v>
      </c>
      <c r="D282" s="20" t="s">
        <v>3712</v>
      </c>
      <c r="E282" s="20" t="s">
        <v>3713</v>
      </c>
      <c r="F282" s="59" t="s">
        <v>4724</v>
      </c>
      <c r="J282" s="18" t="s">
        <v>3028</v>
      </c>
      <c r="K282" s="20" t="s">
        <v>1749</v>
      </c>
      <c r="L282" s="12">
        <f t="shared" si="24"/>
        <v>34.75</v>
      </c>
      <c r="M282" s="12">
        <f t="shared" si="25"/>
        <v>2.4821428571428572</v>
      </c>
      <c r="N282" s="29">
        <v>11</v>
      </c>
      <c r="O282" s="10">
        <v>7</v>
      </c>
      <c r="P282" s="32">
        <v>10</v>
      </c>
      <c r="Q282" s="22">
        <v>2</v>
      </c>
      <c r="R282" s="46" t="s">
        <v>1586</v>
      </c>
      <c r="S282" s="30">
        <f t="shared" si="26"/>
        <v>0</v>
      </c>
      <c r="T282" s="3">
        <f t="shared" si="27"/>
        <v>0</v>
      </c>
      <c r="U282" s="3">
        <f t="shared" si="28"/>
        <v>0</v>
      </c>
      <c r="V282" s="3">
        <f t="shared" si="29"/>
        <v>0</v>
      </c>
      <c r="W282" s="29">
        <v>3</v>
      </c>
      <c r="X282" s="32">
        <v>0</v>
      </c>
      <c r="Y282" s="32">
        <v>0</v>
      </c>
      <c r="Z282" s="32">
        <v>0</v>
      </c>
      <c r="AA282" s="34">
        <v>0</v>
      </c>
      <c r="AB282" s="34">
        <v>0</v>
      </c>
      <c r="AC282" s="34">
        <v>0</v>
      </c>
      <c r="AD282" s="26">
        <v>28</v>
      </c>
    </row>
    <row r="283" spans="1:30" ht="12.75">
      <c r="A283" s="11">
        <v>11100</v>
      </c>
      <c r="B283" s="20" t="s">
        <v>872</v>
      </c>
      <c r="C283" s="20" t="s">
        <v>7584</v>
      </c>
      <c r="D283" s="20" t="s">
        <v>3712</v>
      </c>
      <c r="E283" s="20" t="s">
        <v>3713</v>
      </c>
      <c r="F283" s="59" t="s">
        <v>4725</v>
      </c>
      <c r="J283" s="18" t="s">
        <v>3028</v>
      </c>
      <c r="K283" s="20" t="s">
        <v>1747</v>
      </c>
      <c r="L283" s="12">
        <f t="shared" si="24"/>
        <v>34.75</v>
      </c>
      <c r="M283" s="12">
        <f t="shared" si="25"/>
        <v>1.6547619047619047</v>
      </c>
      <c r="N283" s="29">
        <v>11</v>
      </c>
      <c r="O283" s="10">
        <v>7</v>
      </c>
      <c r="P283" s="32">
        <v>10</v>
      </c>
      <c r="Q283" s="22">
        <v>2</v>
      </c>
      <c r="R283" s="46" t="s">
        <v>59</v>
      </c>
      <c r="S283" s="30">
        <f t="shared" si="26"/>
        <v>0</v>
      </c>
      <c r="T283" s="3">
        <f t="shared" si="27"/>
        <v>0</v>
      </c>
      <c r="U283" s="3">
        <f t="shared" si="28"/>
        <v>0</v>
      </c>
      <c r="V283" s="3">
        <f t="shared" si="29"/>
        <v>0</v>
      </c>
      <c r="W283" s="29">
        <v>3</v>
      </c>
      <c r="X283" s="32">
        <v>0</v>
      </c>
      <c r="Y283" s="32">
        <v>0</v>
      </c>
      <c r="Z283" s="32">
        <v>0</v>
      </c>
      <c r="AA283" s="34">
        <v>0</v>
      </c>
      <c r="AB283" s="34">
        <v>0</v>
      </c>
      <c r="AC283" s="34">
        <v>0</v>
      </c>
      <c r="AD283" s="26">
        <v>42</v>
      </c>
    </row>
    <row r="284" spans="1:30" ht="12.75">
      <c r="A284" s="11">
        <v>11100</v>
      </c>
      <c r="B284" s="20" t="s">
        <v>872</v>
      </c>
      <c r="D284" s="20" t="s">
        <v>3712</v>
      </c>
      <c r="E284" s="20" t="s">
        <v>3713</v>
      </c>
      <c r="F284" s="59" t="s">
        <v>4725</v>
      </c>
      <c r="J284" s="18" t="s">
        <v>3028</v>
      </c>
      <c r="K284" s="20" t="s">
        <v>1747</v>
      </c>
      <c r="L284" s="12">
        <f t="shared" si="24"/>
        <v>34.75</v>
      </c>
      <c r="M284" s="12">
        <f t="shared" si="25"/>
        <v>1.6547619047619047</v>
      </c>
      <c r="N284" s="29">
        <v>11</v>
      </c>
      <c r="O284" s="10">
        <v>7</v>
      </c>
      <c r="P284" s="32">
        <v>10</v>
      </c>
      <c r="Q284" s="22">
        <v>2</v>
      </c>
      <c r="R284" s="46" t="s">
        <v>1586</v>
      </c>
      <c r="S284" s="30">
        <f t="shared" si="26"/>
        <v>0</v>
      </c>
      <c r="T284" s="3">
        <f t="shared" si="27"/>
        <v>0</v>
      </c>
      <c r="U284" s="3">
        <f t="shared" si="28"/>
        <v>0</v>
      </c>
      <c r="V284" s="3">
        <f t="shared" si="29"/>
        <v>0</v>
      </c>
      <c r="W284" s="29">
        <v>3</v>
      </c>
      <c r="X284" s="32">
        <v>0</v>
      </c>
      <c r="Y284" s="32">
        <v>0</v>
      </c>
      <c r="Z284" s="32">
        <v>0</v>
      </c>
      <c r="AA284" s="34">
        <v>0</v>
      </c>
      <c r="AB284" s="34">
        <v>0</v>
      </c>
      <c r="AC284" s="34">
        <v>0</v>
      </c>
      <c r="AD284" s="26">
        <v>42</v>
      </c>
    </row>
    <row r="285" spans="1:30" ht="12.75">
      <c r="A285" s="11">
        <v>394625</v>
      </c>
      <c r="B285" s="20" t="s">
        <v>870</v>
      </c>
      <c r="C285" s="20" t="s">
        <v>639</v>
      </c>
      <c r="D285" s="20" t="s">
        <v>3712</v>
      </c>
      <c r="E285" s="20" t="s">
        <v>3713</v>
      </c>
      <c r="J285" s="18" t="s">
        <v>3028</v>
      </c>
      <c r="K285" s="20" t="s">
        <v>1222</v>
      </c>
      <c r="L285" s="12">
        <f t="shared" si="24"/>
        <v>28.75</v>
      </c>
      <c r="M285" s="12">
        <f t="shared" si="25"/>
        <v>1.6428571428571428</v>
      </c>
      <c r="N285" s="29">
        <v>9</v>
      </c>
      <c r="O285" s="10">
        <v>7</v>
      </c>
      <c r="P285" s="32">
        <v>6</v>
      </c>
      <c r="Q285" s="22">
        <v>4</v>
      </c>
      <c r="R285" s="46" t="s">
        <v>1586</v>
      </c>
      <c r="S285" s="30">
        <f t="shared" si="26"/>
        <v>0</v>
      </c>
      <c r="T285" s="3">
        <f t="shared" si="27"/>
        <v>0</v>
      </c>
      <c r="U285" s="3">
        <f t="shared" si="28"/>
        <v>0</v>
      </c>
      <c r="V285" s="3">
        <f t="shared" si="29"/>
        <v>0</v>
      </c>
      <c r="W285" s="29">
        <v>7</v>
      </c>
      <c r="X285" s="32">
        <v>0</v>
      </c>
      <c r="Y285" s="32">
        <v>0</v>
      </c>
      <c r="Z285" s="32">
        <v>0</v>
      </c>
      <c r="AA285" s="34">
        <v>0</v>
      </c>
      <c r="AB285" s="34">
        <v>0</v>
      </c>
      <c r="AC285" s="34">
        <v>0</v>
      </c>
      <c r="AD285" s="26">
        <v>35</v>
      </c>
    </row>
    <row r="286" spans="1:30" ht="12.75">
      <c r="A286" s="11">
        <v>42500000</v>
      </c>
      <c r="B286" s="20" t="s">
        <v>868</v>
      </c>
      <c r="C286" s="20" t="s">
        <v>7658</v>
      </c>
      <c r="D286" s="20" t="s">
        <v>3712</v>
      </c>
      <c r="E286" s="20" t="s">
        <v>3713</v>
      </c>
      <c r="J286" s="18" t="s">
        <v>3028</v>
      </c>
      <c r="K286" s="20" t="s">
        <v>4589</v>
      </c>
      <c r="L286" s="12">
        <f t="shared" si="24"/>
        <v>44.50</v>
      </c>
      <c r="M286" s="12">
        <f t="shared" si="25"/>
        <v>2.4054054054054053</v>
      </c>
      <c r="N286" s="29">
        <v>13</v>
      </c>
      <c r="O286" s="10">
        <v>6</v>
      </c>
      <c r="P286" s="32">
        <v>15</v>
      </c>
      <c r="Q286" s="22">
        <v>7</v>
      </c>
      <c r="R286" s="46" t="s">
        <v>1586</v>
      </c>
      <c r="S286" s="30">
        <f t="shared" si="26"/>
        <v>0</v>
      </c>
      <c r="T286" s="3">
        <f t="shared" si="27"/>
        <v>0</v>
      </c>
      <c r="U286" s="3">
        <f t="shared" si="28"/>
        <v>0</v>
      </c>
      <c r="V286" s="3">
        <f t="shared" si="29"/>
        <v>0</v>
      </c>
      <c r="W286" s="29">
        <v>15</v>
      </c>
      <c r="X286" s="32">
        <v>0</v>
      </c>
      <c r="Y286" s="32">
        <v>0</v>
      </c>
      <c r="Z286" s="32">
        <v>0</v>
      </c>
      <c r="AA286" s="34">
        <v>0</v>
      </c>
      <c r="AB286" s="34">
        <v>0</v>
      </c>
      <c r="AC286" s="34">
        <v>0</v>
      </c>
      <c r="AD286" s="26">
        <v>37</v>
      </c>
    </row>
    <row r="287" spans="1:30" ht="12.75">
      <c r="A287" s="11">
        <v>45752</v>
      </c>
      <c r="B287" s="20" t="s">
        <v>874</v>
      </c>
      <c r="C287" s="20" t="s">
        <v>7771</v>
      </c>
      <c r="D287" s="20" t="s">
        <v>3712</v>
      </c>
      <c r="E287" s="20" t="s">
        <v>3713</v>
      </c>
      <c r="J287" s="18" t="s">
        <v>3028</v>
      </c>
      <c r="K287" s="20" t="s">
        <v>7704</v>
      </c>
      <c r="L287" s="12">
        <f t="shared" si="24"/>
        <v>45.25</v>
      </c>
      <c r="M287" s="12">
        <f t="shared" si="25"/>
        <v>2.0111111111111111</v>
      </c>
      <c r="N287" s="29">
        <v>13</v>
      </c>
      <c r="O287" s="10">
        <v>6</v>
      </c>
      <c r="P287" s="32">
        <v>15</v>
      </c>
      <c r="Q287" s="22">
        <v>6</v>
      </c>
      <c r="R287" s="46" t="s">
        <v>1586</v>
      </c>
      <c r="S287" s="30">
        <f t="shared" si="26"/>
        <v>0</v>
      </c>
      <c r="T287" s="3">
        <f t="shared" si="27"/>
        <v>0</v>
      </c>
      <c r="U287" s="3">
        <f t="shared" si="28"/>
        <v>0</v>
      </c>
      <c r="V287" s="3">
        <f t="shared" si="29"/>
        <v>0</v>
      </c>
      <c r="W287" s="29">
        <v>18</v>
      </c>
      <c r="X287" s="32">
        <v>0</v>
      </c>
      <c r="Y287" s="32">
        <v>0</v>
      </c>
      <c r="Z287" s="32">
        <v>0</v>
      </c>
      <c r="AA287" s="34">
        <v>0</v>
      </c>
      <c r="AB287" s="34">
        <v>0</v>
      </c>
      <c r="AC287" s="34">
        <v>0</v>
      </c>
      <c r="AD287" s="26">
        <v>45</v>
      </c>
    </row>
    <row r="288" spans="1:30" ht="12.75">
      <c r="A288" s="11">
        <v>1305390049</v>
      </c>
      <c r="B288" s="20" t="s">
        <v>874</v>
      </c>
      <c r="C288" s="20" t="s">
        <v>6424</v>
      </c>
      <c r="D288" s="20" t="s">
        <v>3712</v>
      </c>
      <c r="E288" s="20" t="s">
        <v>3713</v>
      </c>
      <c r="J288" s="18" t="s">
        <v>3028</v>
      </c>
      <c r="K288" s="20" t="s">
        <v>6427</v>
      </c>
      <c r="L288" s="12">
        <f t="shared" si="24"/>
        <v>45.25</v>
      </c>
      <c r="M288" s="12">
        <f t="shared" si="25"/>
        <v>2.0111111111111111</v>
      </c>
      <c r="N288" s="29">
        <v>13</v>
      </c>
      <c r="O288" s="10">
        <v>6</v>
      </c>
      <c r="P288" s="32">
        <v>15</v>
      </c>
      <c r="Q288" s="22">
        <v>6</v>
      </c>
      <c r="R288" s="46" t="s">
        <v>59</v>
      </c>
      <c r="S288" s="30">
        <f t="shared" si="26"/>
        <v>0</v>
      </c>
      <c r="T288" s="3">
        <f t="shared" si="27"/>
        <v>0</v>
      </c>
      <c r="U288" s="3">
        <f t="shared" si="28"/>
        <v>0</v>
      </c>
      <c r="V288" s="3">
        <f t="shared" si="29"/>
        <v>0</v>
      </c>
      <c r="W288" s="29">
        <v>18</v>
      </c>
      <c r="X288" s="32">
        <v>0</v>
      </c>
      <c r="Y288" s="32">
        <v>0</v>
      </c>
      <c r="Z288" s="32">
        <v>0</v>
      </c>
      <c r="AA288" s="34">
        <v>0</v>
      </c>
      <c r="AB288" s="34">
        <v>0</v>
      </c>
      <c r="AC288" s="34">
        <v>0</v>
      </c>
      <c r="AD288" s="26">
        <v>45</v>
      </c>
    </row>
    <row r="289" spans="1:30" ht="12.75">
      <c r="A289" s="11">
        <v>451687</v>
      </c>
      <c r="B289" s="20" t="s">
        <v>872</v>
      </c>
      <c r="D289" s="20" t="s">
        <v>3712</v>
      </c>
      <c r="E289" s="20" t="s">
        <v>3713</v>
      </c>
      <c r="F289" s="59" t="s">
        <v>3455</v>
      </c>
      <c r="I289" s="18" t="s">
        <v>7812</v>
      </c>
      <c r="J289" s="18" t="s">
        <v>3028</v>
      </c>
      <c r="K289" s="20" t="s">
        <v>8066</v>
      </c>
      <c r="L289" s="12">
        <f t="shared" si="24"/>
        <v>42.25</v>
      </c>
      <c r="M289" s="12">
        <f t="shared" si="25"/>
        <v>1.1736111111111112</v>
      </c>
      <c r="N289" s="29">
        <v>13</v>
      </c>
      <c r="O289" s="10">
        <v>6</v>
      </c>
      <c r="P289" s="32">
        <v>14</v>
      </c>
      <c r="Q289" s="22">
        <v>6</v>
      </c>
      <c r="R289" s="46" t="s">
        <v>1586</v>
      </c>
      <c r="S289" s="30">
        <f t="shared" si="26"/>
        <v>0</v>
      </c>
      <c r="T289" s="3">
        <f t="shared" si="27"/>
        <v>0</v>
      </c>
      <c r="U289" s="3">
        <f t="shared" si="28"/>
        <v>0</v>
      </c>
      <c r="V289" s="3">
        <f t="shared" si="29"/>
        <v>0</v>
      </c>
      <c r="W289" s="29">
        <v>11</v>
      </c>
      <c r="X289" s="32">
        <v>0</v>
      </c>
      <c r="Y289" s="32">
        <v>0</v>
      </c>
      <c r="Z289" s="32">
        <v>0</v>
      </c>
      <c r="AA289" s="34">
        <v>0</v>
      </c>
      <c r="AB289" s="34">
        <v>0</v>
      </c>
      <c r="AC289" s="34">
        <v>0</v>
      </c>
      <c r="AD289" s="26">
        <v>72</v>
      </c>
    </row>
    <row r="290" spans="1:30" ht="12.75">
      <c r="A290" s="11">
        <v>296106</v>
      </c>
      <c r="B290" s="20" t="s">
        <v>872</v>
      </c>
      <c r="D290" s="20" t="s">
        <v>3712</v>
      </c>
      <c r="E290" s="20" t="s">
        <v>3713</v>
      </c>
      <c r="F290" s="59" t="s">
        <v>4727</v>
      </c>
      <c r="I290" s="18" t="s">
        <v>7812</v>
      </c>
      <c r="J290" s="18" t="s">
        <v>3028</v>
      </c>
      <c r="K290" s="20" t="s">
        <v>8088</v>
      </c>
      <c r="L290" s="12">
        <f t="shared" si="24"/>
        <v>42</v>
      </c>
      <c r="M290" s="12">
        <f t="shared" si="25"/>
        <v>2.2702702702702702</v>
      </c>
      <c r="N290" s="29">
        <v>13</v>
      </c>
      <c r="O290" s="10">
        <v>6</v>
      </c>
      <c r="P290" s="32">
        <v>14</v>
      </c>
      <c r="Q290" s="22">
        <v>6</v>
      </c>
      <c r="R290" s="46" t="s">
        <v>1586</v>
      </c>
      <c r="S290" s="30">
        <f t="shared" si="26"/>
        <v>0</v>
      </c>
      <c r="T290" s="3">
        <f t="shared" si="27"/>
        <v>0</v>
      </c>
      <c r="U290" s="3">
        <f t="shared" si="28"/>
        <v>0</v>
      </c>
      <c r="V290" s="3">
        <f t="shared" si="29"/>
        <v>0</v>
      </c>
      <c r="W290" s="29">
        <v>10</v>
      </c>
      <c r="X290" s="32">
        <v>0</v>
      </c>
      <c r="Y290" s="32">
        <v>0</v>
      </c>
      <c r="Z290" s="32">
        <v>0</v>
      </c>
      <c r="AA290" s="34">
        <v>0</v>
      </c>
      <c r="AB290" s="34">
        <v>0</v>
      </c>
      <c r="AC290" s="34">
        <v>0</v>
      </c>
      <c r="AD290" s="26">
        <v>37</v>
      </c>
    </row>
    <row r="291" spans="1:30" ht="12.75">
      <c r="A291" s="11">
        <v>276031</v>
      </c>
      <c r="B291" s="20" t="s">
        <v>872</v>
      </c>
      <c r="D291" s="20" t="s">
        <v>3712</v>
      </c>
      <c r="E291" s="20" t="s">
        <v>3713</v>
      </c>
      <c r="F291" s="59" t="s">
        <v>3456</v>
      </c>
      <c r="I291" s="18" t="s">
        <v>7812</v>
      </c>
      <c r="J291" s="18" t="s">
        <v>3028</v>
      </c>
      <c r="K291" s="20" t="s">
        <v>8074</v>
      </c>
      <c r="L291" s="12">
        <f t="shared" si="24"/>
        <v>41.75</v>
      </c>
      <c r="M291" s="12">
        <f t="shared" si="25"/>
        <v>1.8555555555555556</v>
      </c>
      <c r="N291" s="29">
        <v>13</v>
      </c>
      <c r="O291" s="10">
        <v>6</v>
      </c>
      <c r="P291" s="32">
        <v>14</v>
      </c>
      <c r="Q291" s="22">
        <v>6</v>
      </c>
      <c r="R291" s="46" t="s">
        <v>1586</v>
      </c>
      <c r="S291" s="30">
        <f t="shared" si="26"/>
        <v>0</v>
      </c>
      <c r="T291" s="3">
        <f t="shared" si="27"/>
        <v>0</v>
      </c>
      <c r="U291" s="3">
        <f t="shared" si="28"/>
        <v>0</v>
      </c>
      <c r="V291" s="3">
        <f t="shared" si="29"/>
        <v>0</v>
      </c>
      <c r="W291" s="29">
        <v>9</v>
      </c>
      <c r="X291" s="32">
        <v>0</v>
      </c>
      <c r="Y291" s="32">
        <v>0</v>
      </c>
      <c r="Z291" s="32">
        <v>0</v>
      </c>
      <c r="AA291" s="34">
        <v>0</v>
      </c>
      <c r="AB291" s="34">
        <v>0</v>
      </c>
      <c r="AC291" s="34">
        <v>0</v>
      </c>
      <c r="AD291" s="26">
        <v>45</v>
      </c>
    </row>
    <row r="292" spans="1:30" ht="12.75">
      <c r="A292" s="11">
        <v>56250</v>
      </c>
      <c r="B292" s="20" t="s">
        <v>868</v>
      </c>
      <c r="C292" s="20" t="s">
        <v>7773</v>
      </c>
      <c r="D292" s="20" t="s">
        <v>3712</v>
      </c>
      <c r="E292" s="20" t="s">
        <v>3713</v>
      </c>
      <c r="J292" s="18" t="s">
        <v>3028</v>
      </c>
      <c r="K292" s="20" t="s">
        <v>5003</v>
      </c>
      <c r="L292" s="12">
        <f t="shared" si="24"/>
        <v>40.50</v>
      </c>
      <c r="M292" s="12">
        <f t="shared" si="25"/>
        <v>2.3142857142857145</v>
      </c>
      <c r="N292" s="29">
        <v>12</v>
      </c>
      <c r="O292" s="10">
        <v>6</v>
      </c>
      <c r="P292" s="32">
        <v>13</v>
      </c>
      <c r="Q292" s="22">
        <v>5</v>
      </c>
      <c r="R292" s="46" t="s">
        <v>1586</v>
      </c>
      <c r="S292" s="30">
        <f t="shared" si="26"/>
        <v>0</v>
      </c>
      <c r="T292" s="3">
        <f t="shared" si="27"/>
        <v>0</v>
      </c>
      <c r="U292" s="3">
        <f t="shared" si="28"/>
        <v>0</v>
      </c>
      <c r="V292" s="3">
        <f t="shared" si="29"/>
        <v>0</v>
      </c>
      <c r="W292" s="29">
        <v>13</v>
      </c>
      <c r="X292" s="32">
        <v>0</v>
      </c>
      <c r="Y292" s="32">
        <v>0</v>
      </c>
      <c r="Z292" s="32">
        <v>0</v>
      </c>
      <c r="AA292" s="34">
        <v>0</v>
      </c>
      <c r="AB292" s="34">
        <v>0</v>
      </c>
      <c r="AC292" s="34">
        <v>0</v>
      </c>
      <c r="AD292" s="26">
        <v>35</v>
      </c>
    </row>
    <row r="293" spans="1:30" ht="12.75">
      <c r="A293" s="11">
        <v>2625000</v>
      </c>
      <c r="B293" s="20" t="s">
        <v>874</v>
      </c>
      <c r="C293" s="20" t="s">
        <v>7677</v>
      </c>
      <c r="D293" s="20" t="s">
        <v>3712</v>
      </c>
      <c r="E293" s="20" t="s">
        <v>3713</v>
      </c>
      <c r="J293" s="18" t="s">
        <v>3028</v>
      </c>
      <c r="K293" s="20" t="s">
        <v>1816</v>
      </c>
      <c r="L293" s="12">
        <f t="shared" si="24"/>
        <v>40.50</v>
      </c>
      <c r="M293" s="12">
        <f t="shared" si="25"/>
        <v>1.80</v>
      </c>
      <c r="N293" s="29">
        <v>12</v>
      </c>
      <c r="O293" s="10">
        <v>6</v>
      </c>
      <c r="P293" s="32">
        <v>13</v>
      </c>
      <c r="Q293" s="22">
        <v>4</v>
      </c>
      <c r="R293" s="46" t="s">
        <v>1586</v>
      </c>
      <c r="S293" s="30">
        <f t="shared" si="26"/>
        <v>0</v>
      </c>
      <c r="T293" s="3">
        <f t="shared" si="27"/>
        <v>0</v>
      </c>
      <c r="U293" s="3">
        <f t="shared" si="28"/>
        <v>0</v>
      </c>
      <c r="V293" s="3">
        <f t="shared" si="29"/>
        <v>0</v>
      </c>
      <c r="W293" s="29">
        <v>13</v>
      </c>
      <c r="X293" s="32">
        <v>0</v>
      </c>
      <c r="Y293" s="32">
        <v>0</v>
      </c>
      <c r="Z293" s="32">
        <v>0</v>
      </c>
      <c r="AA293" s="34">
        <v>0</v>
      </c>
      <c r="AB293" s="34">
        <v>0</v>
      </c>
      <c r="AC293" s="34">
        <v>0</v>
      </c>
      <c r="AD293" s="26">
        <v>45</v>
      </c>
    </row>
    <row r="294" spans="1:30" ht="12.75">
      <c r="A294" s="11">
        <v>94000</v>
      </c>
      <c r="B294" s="20" t="s">
        <v>870</v>
      </c>
      <c r="C294" s="20" t="s">
        <v>2184</v>
      </c>
      <c r="D294" s="20" t="s">
        <v>3712</v>
      </c>
      <c r="E294" s="20" t="s">
        <v>3713</v>
      </c>
      <c r="J294" s="18" t="s">
        <v>3028</v>
      </c>
      <c r="K294" s="20" t="s">
        <v>2185</v>
      </c>
      <c r="L294" s="12">
        <f t="shared" si="24"/>
        <v>37.75</v>
      </c>
      <c r="M294" s="12">
        <f t="shared" si="25"/>
        <v>2.157142857142857</v>
      </c>
      <c r="N294" s="29">
        <v>11</v>
      </c>
      <c r="O294" s="10">
        <v>6</v>
      </c>
      <c r="P294" s="32">
        <v>12</v>
      </c>
      <c r="Q294" s="22">
        <v>5</v>
      </c>
      <c r="R294" s="46" t="s">
        <v>1586</v>
      </c>
      <c r="S294" s="30">
        <f t="shared" si="26"/>
        <v>0</v>
      </c>
      <c r="T294" s="3">
        <f t="shared" si="27"/>
        <v>0</v>
      </c>
      <c r="U294" s="3">
        <f t="shared" si="28"/>
        <v>0</v>
      </c>
      <c r="V294" s="3">
        <f t="shared" si="29"/>
        <v>0</v>
      </c>
      <c r="W294" s="29">
        <v>11</v>
      </c>
      <c r="X294" s="32">
        <v>0</v>
      </c>
      <c r="Y294" s="32">
        <v>0</v>
      </c>
      <c r="Z294" s="32">
        <v>0</v>
      </c>
      <c r="AA294" s="34">
        <v>0</v>
      </c>
      <c r="AB294" s="34">
        <v>0</v>
      </c>
      <c r="AC294" s="34">
        <v>0</v>
      </c>
      <c r="AD294" s="26">
        <v>35</v>
      </c>
    </row>
    <row r="295" spans="1:30" ht="12.75">
      <c r="A295" s="11">
        <v>512500</v>
      </c>
      <c r="B295" s="20" t="s">
        <v>871</v>
      </c>
      <c r="C295" s="20" t="s">
        <v>7789</v>
      </c>
      <c r="D295" s="20" t="s">
        <v>3712</v>
      </c>
      <c r="E295" s="20" t="s">
        <v>3713</v>
      </c>
      <c r="J295" s="18" t="s">
        <v>3028</v>
      </c>
      <c r="K295" s="20" t="s">
        <v>7802</v>
      </c>
      <c r="L295" s="12">
        <f t="shared" si="24"/>
        <v>37.75</v>
      </c>
      <c r="M295" s="12">
        <f t="shared" si="25"/>
        <v>2.157142857142857</v>
      </c>
      <c r="N295" s="29">
        <v>11</v>
      </c>
      <c r="O295" s="10">
        <v>6</v>
      </c>
      <c r="P295" s="32">
        <v>12</v>
      </c>
      <c r="Q295" s="22">
        <v>5</v>
      </c>
      <c r="R295" s="46" t="s">
        <v>1586</v>
      </c>
      <c r="S295" s="30">
        <f t="shared" si="26"/>
        <v>0</v>
      </c>
      <c r="T295" s="3">
        <f t="shared" si="27"/>
        <v>0</v>
      </c>
      <c r="U295" s="3">
        <f t="shared" si="28"/>
        <v>0</v>
      </c>
      <c r="V295" s="3">
        <f t="shared" si="29"/>
        <v>0</v>
      </c>
      <c r="W295" s="29">
        <v>11</v>
      </c>
      <c r="X295" s="32">
        <v>0</v>
      </c>
      <c r="Y295" s="32">
        <v>0</v>
      </c>
      <c r="Z295" s="32">
        <v>0</v>
      </c>
      <c r="AA295" s="34">
        <v>0</v>
      </c>
      <c r="AB295" s="34">
        <v>0</v>
      </c>
      <c r="AC295" s="34">
        <v>0</v>
      </c>
      <c r="AD295" s="26">
        <v>35</v>
      </c>
    </row>
    <row r="296" spans="1:30" ht="12.75">
      <c r="A296" s="11">
        <v>25000</v>
      </c>
      <c r="B296" s="20" t="s">
        <v>870</v>
      </c>
      <c r="C296" s="20" t="s">
        <v>2344</v>
      </c>
      <c r="D296" s="20" t="s">
        <v>3712</v>
      </c>
      <c r="E296" s="20" t="s">
        <v>3713</v>
      </c>
      <c r="J296" s="18" t="s">
        <v>3028</v>
      </c>
      <c r="K296" s="20" t="s">
        <v>420</v>
      </c>
      <c r="L296" s="12">
        <f t="shared" si="24"/>
        <v>36.75</v>
      </c>
      <c r="M296" s="12">
        <f t="shared" si="25"/>
        <v>2.10</v>
      </c>
      <c r="N296" s="29">
        <v>10</v>
      </c>
      <c r="O296" s="10">
        <v>6</v>
      </c>
      <c r="P296" s="32">
        <v>12</v>
      </c>
      <c r="Q296" s="22">
        <v>4</v>
      </c>
      <c r="R296" s="46" t="s">
        <v>1586</v>
      </c>
      <c r="S296" s="30">
        <f t="shared" si="26"/>
        <v>0</v>
      </c>
      <c r="T296" s="3">
        <f t="shared" si="27"/>
        <v>0</v>
      </c>
      <c r="U296" s="3">
        <f t="shared" si="28"/>
        <v>0</v>
      </c>
      <c r="V296" s="3">
        <f t="shared" si="29"/>
        <v>0</v>
      </c>
      <c r="W296" s="29">
        <v>11</v>
      </c>
      <c r="X296" s="32">
        <v>0</v>
      </c>
      <c r="Y296" s="32">
        <v>0</v>
      </c>
      <c r="Z296" s="32">
        <v>0</v>
      </c>
      <c r="AA296" s="34">
        <v>0</v>
      </c>
      <c r="AB296" s="34">
        <v>0</v>
      </c>
      <c r="AC296" s="34">
        <v>0</v>
      </c>
      <c r="AD296" s="26">
        <v>35</v>
      </c>
    </row>
    <row r="297" spans="1:30" ht="12.75">
      <c r="A297" s="11">
        <v>207352</v>
      </c>
      <c r="B297" s="20" t="s">
        <v>870</v>
      </c>
      <c r="C297" s="20" t="s">
        <v>3086</v>
      </c>
      <c r="D297" s="20" t="s">
        <v>3712</v>
      </c>
      <c r="E297" s="20" t="s">
        <v>3713</v>
      </c>
      <c r="J297" s="18" t="s">
        <v>3028</v>
      </c>
      <c r="K297" s="20" t="s">
        <v>3087</v>
      </c>
      <c r="L297" s="12">
        <f t="shared" si="24"/>
        <v>36.75</v>
      </c>
      <c r="M297" s="12">
        <f t="shared" si="25"/>
        <v>2.10</v>
      </c>
      <c r="N297" s="29">
        <v>10</v>
      </c>
      <c r="O297" s="10">
        <v>6</v>
      </c>
      <c r="P297" s="32">
        <v>12</v>
      </c>
      <c r="Q297" s="22">
        <v>0</v>
      </c>
      <c r="R297" s="46" t="s">
        <v>1586</v>
      </c>
      <c r="S297" s="30">
        <f t="shared" si="26"/>
        <v>0</v>
      </c>
      <c r="T297" s="3">
        <f t="shared" si="27"/>
        <v>0</v>
      </c>
      <c r="U297" s="3">
        <f t="shared" si="28"/>
        <v>0</v>
      </c>
      <c r="V297" s="3">
        <f t="shared" si="29"/>
        <v>0</v>
      </c>
      <c r="W297" s="29">
        <v>11</v>
      </c>
      <c r="X297" s="32">
        <v>0</v>
      </c>
      <c r="Y297" s="32">
        <v>0</v>
      </c>
      <c r="Z297" s="32">
        <v>0</v>
      </c>
      <c r="AA297" s="34">
        <v>0</v>
      </c>
      <c r="AB297" s="34">
        <v>0</v>
      </c>
      <c r="AC297" s="34">
        <v>0</v>
      </c>
      <c r="AD297" s="26">
        <v>35</v>
      </c>
    </row>
    <row r="298" spans="1:30" ht="12.75">
      <c r="A298" s="11">
        <v>5000</v>
      </c>
      <c r="B298" s="20" t="s">
        <v>870</v>
      </c>
      <c r="C298" s="20" t="s">
        <v>1845</v>
      </c>
      <c r="D298" s="20" t="s">
        <v>3712</v>
      </c>
      <c r="E298" s="20" t="s">
        <v>3713</v>
      </c>
      <c r="J298" s="18" t="s">
        <v>3028</v>
      </c>
      <c r="K298" s="20" t="s">
        <v>1822</v>
      </c>
      <c r="L298" s="12">
        <f t="shared" si="24"/>
        <v>35</v>
      </c>
      <c r="M298" s="12">
        <f t="shared" si="25"/>
        <v>2</v>
      </c>
      <c r="N298" s="29">
        <v>10</v>
      </c>
      <c r="O298" s="10">
        <v>6</v>
      </c>
      <c r="P298" s="32">
        <v>11</v>
      </c>
      <c r="Q298" s="22">
        <v>0</v>
      </c>
      <c r="R298" s="46" t="s">
        <v>1586</v>
      </c>
      <c r="S298" s="30">
        <f t="shared" si="26"/>
        <v>0</v>
      </c>
      <c r="T298" s="3">
        <f t="shared" si="27"/>
        <v>0</v>
      </c>
      <c r="U298" s="3">
        <f t="shared" si="28"/>
        <v>0</v>
      </c>
      <c r="V298" s="3">
        <f t="shared" si="29"/>
        <v>0</v>
      </c>
      <c r="W298" s="29">
        <v>9</v>
      </c>
      <c r="X298" s="32">
        <v>0</v>
      </c>
      <c r="Y298" s="32">
        <v>0</v>
      </c>
      <c r="Z298" s="32">
        <v>0</v>
      </c>
      <c r="AA298" s="34">
        <v>0</v>
      </c>
      <c r="AB298" s="34">
        <v>0</v>
      </c>
      <c r="AC298" s="34">
        <v>0</v>
      </c>
      <c r="AD298" s="26">
        <v>35</v>
      </c>
    </row>
    <row r="299" spans="1:30" ht="12.75">
      <c r="A299" s="11">
        <v>496856</v>
      </c>
      <c r="B299" s="20" t="s">
        <v>872</v>
      </c>
      <c r="D299" s="20" t="s">
        <v>3712</v>
      </c>
      <c r="E299" s="20" t="s">
        <v>3713</v>
      </c>
      <c r="F299" s="59" t="s">
        <v>3455</v>
      </c>
      <c r="G299" s="18" t="s">
        <v>7812</v>
      </c>
      <c r="H299" s="18" t="s">
        <v>1586</v>
      </c>
      <c r="J299" s="18" t="s">
        <v>3028</v>
      </c>
      <c r="K299" s="20" t="s">
        <v>2213</v>
      </c>
      <c r="L299" s="12">
        <f t="shared" si="24"/>
        <v>40.75</v>
      </c>
      <c r="M299" s="12">
        <f t="shared" si="25"/>
        <v>1.0723684210526316</v>
      </c>
      <c r="N299" s="29">
        <v>13</v>
      </c>
      <c r="O299" s="10">
        <v>5</v>
      </c>
      <c r="P299" s="32">
        <v>14</v>
      </c>
      <c r="Q299" s="22">
        <v>7</v>
      </c>
      <c r="R299" s="46" t="s">
        <v>1586</v>
      </c>
      <c r="S299" s="30">
        <f t="shared" si="26"/>
        <v>0</v>
      </c>
      <c r="T299" s="3">
        <f t="shared" si="27"/>
        <v>0</v>
      </c>
      <c r="U299" s="3">
        <f t="shared" si="28"/>
        <v>0</v>
      </c>
      <c r="V299" s="3">
        <f t="shared" si="29"/>
        <v>0</v>
      </c>
      <c r="W299" s="29">
        <v>11</v>
      </c>
      <c r="X299" s="32">
        <v>0</v>
      </c>
      <c r="Y299" s="32">
        <v>0</v>
      </c>
      <c r="Z299" s="32">
        <v>0</v>
      </c>
      <c r="AA299" s="34">
        <v>0</v>
      </c>
      <c r="AB299" s="34">
        <v>0</v>
      </c>
      <c r="AC299" s="34">
        <v>0</v>
      </c>
      <c r="AD299" s="26">
        <v>76</v>
      </c>
    </row>
    <row r="300" spans="1:30" ht="12.75">
      <c r="A300" s="11">
        <v>303633</v>
      </c>
      <c r="B300" s="20" t="s">
        <v>872</v>
      </c>
      <c r="D300" s="20" t="s">
        <v>3712</v>
      </c>
      <c r="E300" s="20" t="s">
        <v>3713</v>
      </c>
      <c r="F300" s="59" t="s">
        <v>3456</v>
      </c>
      <c r="G300" s="18" t="s">
        <v>7812</v>
      </c>
      <c r="H300" s="18" t="s">
        <v>1586</v>
      </c>
      <c r="J300" s="18" t="s">
        <v>3028</v>
      </c>
      <c r="K300" s="20" t="s">
        <v>4304</v>
      </c>
      <c r="L300" s="12">
        <f t="shared" si="24"/>
        <v>40.25</v>
      </c>
      <c r="M300" s="12">
        <f t="shared" si="25"/>
        <v>1.6428571428571428</v>
      </c>
      <c r="N300" s="29">
        <v>13</v>
      </c>
      <c r="O300" s="10">
        <v>5</v>
      </c>
      <c r="P300" s="32">
        <v>14</v>
      </c>
      <c r="Q300" s="22">
        <v>7</v>
      </c>
      <c r="R300" s="46" t="s">
        <v>1586</v>
      </c>
      <c r="S300" s="30">
        <f t="shared" si="26"/>
        <v>0</v>
      </c>
      <c r="T300" s="3">
        <f t="shared" si="27"/>
        <v>0</v>
      </c>
      <c r="U300" s="3">
        <f t="shared" si="28"/>
        <v>0</v>
      </c>
      <c r="V300" s="3">
        <f t="shared" si="29"/>
        <v>0</v>
      </c>
      <c r="W300" s="29">
        <v>9</v>
      </c>
      <c r="X300" s="32">
        <v>0</v>
      </c>
      <c r="Y300" s="32">
        <v>0</v>
      </c>
      <c r="Z300" s="32">
        <v>0</v>
      </c>
      <c r="AA300" s="34">
        <v>0</v>
      </c>
      <c r="AB300" s="34">
        <v>0</v>
      </c>
      <c r="AC300" s="34">
        <v>0</v>
      </c>
      <c r="AD300" s="26">
        <v>49</v>
      </c>
    </row>
    <row r="301" spans="1:30" ht="12.75">
      <c r="A301" s="11">
        <v>13248</v>
      </c>
      <c r="B301" s="20" t="s">
        <v>872</v>
      </c>
      <c r="D301" s="20" t="s">
        <v>3712</v>
      </c>
      <c r="E301" s="20" t="s">
        <v>3713</v>
      </c>
      <c r="F301" s="59" t="s">
        <v>4724</v>
      </c>
      <c r="G301" s="18" t="s">
        <v>7812</v>
      </c>
      <c r="H301" s="18" t="s">
        <v>1586</v>
      </c>
      <c r="J301" s="18" t="s">
        <v>3028</v>
      </c>
      <c r="K301" s="20" t="s">
        <v>1756</v>
      </c>
      <c r="L301" s="12">
        <f t="shared" si="24"/>
        <v>38.25</v>
      </c>
      <c r="M301" s="12">
        <f t="shared" si="25"/>
        <v>1.9125</v>
      </c>
      <c r="N301" s="29">
        <v>13</v>
      </c>
      <c r="O301" s="10">
        <v>5</v>
      </c>
      <c r="P301" s="32">
        <v>13</v>
      </c>
      <c r="Q301" s="22">
        <v>7</v>
      </c>
      <c r="R301" s="46" t="s">
        <v>1586</v>
      </c>
      <c r="S301" s="30">
        <f t="shared" si="26"/>
        <v>0</v>
      </c>
      <c r="T301" s="3">
        <f t="shared" si="27"/>
        <v>0</v>
      </c>
      <c r="U301" s="3">
        <f t="shared" si="28"/>
        <v>0</v>
      </c>
      <c r="V301" s="3">
        <f t="shared" si="29"/>
        <v>0</v>
      </c>
      <c r="W301" s="29">
        <v>6</v>
      </c>
      <c r="X301" s="32">
        <v>0</v>
      </c>
      <c r="Y301" s="32">
        <v>0</v>
      </c>
      <c r="Z301" s="32">
        <v>0</v>
      </c>
      <c r="AA301" s="34">
        <v>0</v>
      </c>
      <c r="AB301" s="34">
        <v>0</v>
      </c>
      <c r="AC301" s="34">
        <v>0</v>
      </c>
      <c r="AD301" s="26">
        <v>40</v>
      </c>
    </row>
    <row r="302" spans="1:30" ht="12.75">
      <c r="A302" s="11">
        <v>16561</v>
      </c>
      <c r="B302" s="20" t="s">
        <v>872</v>
      </c>
      <c r="D302" s="20" t="s">
        <v>3712</v>
      </c>
      <c r="E302" s="20" t="s">
        <v>3713</v>
      </c>
      <c r="F302" s="59" t="s">
        <v>4725</v>
      </c>
      <c r="G302" s="18" t="s">
        <v>7812</v>
      </c>
      <c r="H302" s="18" t="s">
        <v>1586</v>
      </c>
      <c r="J302" s="18" t="s">
        <v>3028</v>
      </c>
      <c r="K302" s="20" t="s">
        <v>1757</v>
      </c>
      <c r="L302" s="12">
        <f t="shared" si="24"/>
        <v>38.25</v>
      </c>
      <c r="M302" s="12">
        <f t="shared" si="25"/>
        <v>1.3189655172413792</v>
      </c>
      <c r="N302" s="29">
        <v>13</v>
      </c>
      <c r="O302" s="10">
        <v>5</v>
      </c>
      <c r="P302" s="32">
        <v>13</v>
      </c>
      <c r="Q302" s="22">
        <v>7</v>
      </c>
      <c r="R302" s="46" t="s">
        <v>1586</v>
      </c>
      <c r="S302" s="30">
        <f t="shared" si="26"/>
        <v>0</v>
      </c>
      <c r="T302" s="3">
        <f t="shared" si="27"/>
        <v>0</v>
      </c>
      <c r="U302" s="3">
        <f t="shared" si="28"/>
        <v>0</v>
      </c>
      <c r="V302" s="3">
        <f t="shared" si="29"/>
        <v>0</v>
      </c>
      <c r="W302" s="29">
        <v>6</v>
      </c>
      <c r="X302" s="32">
        <v>0</v>
      </c>
      <c r="Y302" s="32">
        <v>0</v>
      </c>
      <c r="Z302" s="32">
        <v>0</v>
      </c>
      <c r="AA302" s="34">
        <v>0</v>
      </c>
      <c r="AB302" s="34">
        <v>0</v>
      </c>
      <c r="AC302" s="34">
        <v>0</v>
      </c>
      <c r="AD302" s="26">
        <v>58</v>
      </c>
    </row>
    <row r="303" spans="1:30" ht="12.75">
      <c r="A303" s="11">
        <v>8280</v>
      </c>
      <c r="B303" s="20" t="s">
        <v>872</v>
      </c>
      <c r="D303" s="20" t="s">
        <v>3712</v>
      </c>
      <c r="E303" s="20" t="s">
        <v>3713</v>
      </c>
      <c r="F303" s="59" t="s">
        <v>4728</v>
      </c>
      <c r="G303" s="18" t="s">
        <v>7812</v>
      </c>
      <c r="H303" s="18" t="s">
        <v>1586</v>
      </c>
      <c r="J303" s="18" t="s">
        <v>3028</v>
      </c>
      <c r="K303" s="20" t="s">
        <v>1734</v>
      </c>
      <c r="L303" s="12">
        <f t="shared" si="24"/>
        <v>37.75</v>
      </c>
      <c r="M303" s="12">
        <f t="shared" si="25"/>
        <v>1.7159090909090908</v>
      </c>
      <c r="N303" s="29">
        <v>13</v>
      </c>
      <c r="O303" s="10">
        <v>5</v>
      </c>
      <c r="P303" s="32">
        <v>12</v>
      </c>
      <c r="Q303" s="22">
        <v>7</v>
      </c>
      <c r="R303" s="46" t="s">
        <v>1586</v>
      </c>
      <c r="S303" s="30">
        <f t="shared" si="26"/>
        <v>0</v>
      </c>
      <c r="T303" s="3">
        <f t="shared" si="27"/>
        <v>0</v>
      </c>
      <c r="U303" s="3">
        <f t="shared" si="28"/>
        <v>0</v>
      </c>
      <c r="V303" s="3">
        <f t="shared" si="29"/>
        <v>0</v>
      </c>
      <c r="W303" s="29">
        <v>9</v>
      </c>
      <c r="X303" s="32">
        <v>0</v>
      </c>
      <c r="Y303" s="32">
        <v>0</v>
      </c>
      <c r="Z303" s="32">
        <v>0</v>
      </c>
      <c r="AA303" s="34">
        <v>0</v>
      </c>
      <c r="AB303" s="34">
        <v>0</v>
      </c>
      <c r="AC303" s="34">
        <v>0</v>
      </c>
      <c r="AD303" s="26">
        <v>44</v>
      </c>
    </row>
    <row r="304" spans="1:30" ht="12.75">
      <c r="A304" s="11">
        <v>12045</v>
      </c>
      <c r="B304" s="20" t="s">
        <v>872</v>
      </c>
      <c r="D304" s="20" t="s">
        <v>3712</v>
      </c>
      <c r="E304" s="20" t="s">
        <v>3713</v>
      </c>
      <c r="F304" s="59" t="s">
        <v>4724</v>
      </c>
      <c r="I304" s="18" t="s">
        <v>7812</v>
      </c>
      <c r="J304" s="18" t="s">
        <v>3028</v>
      </c>
      <c r="K304" s="20" t="s">
        <v>8082</v>
      </c>
      <c r="L304" s="12">
        <f t="shared" si="24"/>
        <v>37</v>
      </c>
      <c r="M304" s="12">
        <f t="shared" si="25"/>
        <v>2.0555555555555554</v>
      </c>
      <c r="N304" s="29">
        <v>13</v>
      </c>
      <c r="O304" s="10">
        <v>5</v>
      </c>
      <c r="P304" s="32">
        <v>12</v>
      </c>
      <c r="Q304" s="22">
        <v>6</v>
      </c>
      <c r="R304" s="46" t="s">
        <v>1586</v>
      </c>
      <c r="S304" s="30">
        <f t="shared" si="26"/>
        <v>0</v>
      </c>
      <c r="T304" s="3">
        <f t="shared" si="27"/>
        <v>0</v>
      </c>
      <c r="U304" s="3">
        <f t="shared" si="28"/>
        <v>0</v>
      </c>
      <c r="V304" s="3">
        <f t="shared" si="29"/>
        <v>0</v>
      </c>
      <c r="W304" s="29">
        <v>6</v>
      </c>
      <c r="X304" s="32">
        <v>0</v>
      </c>
      <c r="Y304" s="32">
        <v>0</v>
      </c>
      <c r="Z304" s="32">
        <v>0</v>
      </c>
      <c r="AA304" s="34">
        <v>0</v>
      </c>
      <c r="AB304" s="34">
        <v>0</v>
      </c>
      <c r="AC304" s="34">
        <v>0</v>
      </c>
      <c r="AD304" s="26">
        <v>36</v>
      </c>
    </row>
    <row r="305" spans="1:30" ht="12.75">
      <c r="A305" s="11">
        <v>9033</v>
      </c>
      <c r="B305" s="20" t="s">
        <v>872</v>
      </c>
      <c r="D305" s="20" t="s">
        <v>3712</v>
      </c>
      <c r="E305" s="20" t="s">
        <v>3713</v>
      </c>
      <c r="F305" s="59" t="s">
        <v>4723</v>
      </c>
      <c r="I305" s="18" t="s">
        <v>7812</v>
      </c>
      <c r="J305" s="18" t="s">
        <v>3028</v>
      </c>
      <c r="K305" s="20" t="s">
        <v>1742</v>
      </c>
      <c r="L305" s="12">
        <f t="shared" si="24"/>
        <v>36.50</v>
      </c>
      <c r="M305" s="12">
        <f t="shared" si="25"/>
        <v>0.98648648648648651</v>
      </c>
      <c r="N305" s="29">
        <v>13</v>
      </c>
      <c r="O305" s="10">
        <v>5</v>
      </c>
      <c r="P305" s="32">
        <v>12</v>
      </c>
      <c r="Q305" s="22">
        <v>6</v>
      </c>
      <c r="R305" s="46" t="s">
        <v>1586</v>
      </c>
      <c r="S305" s="30">
        <f t="shared" si="26"/>
        <v>0</v>
      </c>
      <c r="T305" s="3">
        <f t="shared" si="27"/>
        <v>0</v>
      </c>
      <c r="U305" s="3">
        <f t="shared" si="28"/>
        <v>0</v>
      </c>
      <c r="V305" s="3">
        <f t="shared" si="29"/>
        <v>0</v>
      </c>
      <c r="W305" s="29">
        <v>4</v>
      </c>
      <c r="X305" s="32">
        <v>0</v>
      </c>
      <c r="Y305" s="32">
        <v>0</v>
      </c>
      <c r="Z305" s="32">
        <v>0</v>
      </c>
      <c r="AA305" s="34">
        <v>0</v>
      </c>
      <c r="AB305" s="34">
        <v>0</v>
      </c>
      <c r="AC305" s="34">
        <v>0</v>
      </c>
      <c r="AD305" s="26">
        <v>74</v>
      </c>
    </row>
    <row r="306" spans="1:30" ht="12.75">
      <c r="A306" s="11">
        <v>6600</v>
      </c>
      <c r="B306" s="20" t="s">
        <v>872</v>
      </c>
      <c r="D306" s="20" t="s">
        <v>3712</v>
      </c>
      <c r="E306" s="20" t="s">
        <v>3713</v>
      </c>
      <c r="F306" s="59" t="s">
        <v>4728</v>
      </c>
      <c r="J306" s="18" t="s">
        <v>3028</v>
      </c>
      <c r="K306" s="20" t="s">
        <v>1740</v>
      </c>
      <c r="L306" s="12">
        <f t="shared" si="24"/>
        <v>35.50</v>
      </c>
      <c r="M306" s="12">
        <f t="shared" si="25"/>
        <v>1.9722222222222223</v>
      </c>
      <c r="N306" s="29">
        <v>12</v>
      </c>
      <c r="O306" s="10">
        <v>5</v>
      </c>
      <c r="P306" s="32">
        <v>11</v>
      </c>
      <c r="Q306" s="22">
        <v>5</v>
      </c>
      <c r="R306" s="46" t="s">
        <v>1586</v>
      </c>
      <c r="S306" s="30">
        <f t="shared" si="26"/>
        <v>0</v>
      </c>
      <c r="T306" s="3">
        <f t="shared" si="27"/>
        <v>0</v>
      </c>
      <c r="U306" s="3">
        <f t="shared" si="28"/>
        <v>0</v>
      </c>
      <c r="V306" s="3">
        <f t="shared" si="29"/>
        <v>0</v>
      </c>
      <c r="W306" s="29">
        <v>9</v>
      </c>
      <c r="X306" s="32">
        <v>0</v>
      </c>
      <c r="Y306" s="32">
        <v>0</v>
      </c>
      <c r="Z306" s="32">
        <v>0</v>
      </c>
      <c r="AA306" s="34">
        <v>0</v>
      </c>
      <c r="AB306" s="34">
        <v>0</v>
      </c>
      <c r="AC306" s="34">
        <v>0</v>
      </c>
      <c r="AD306" s="26">
        <v>36</v>
      </c>
    </row>
    <row r="307" spans="1:30" ht="12.75">
      <c r="A307" s="11">
        <v>187500</v>
      </c>
      <c r="B307" s="20" t="s">
        <v>873</v>
      </c>
      <c r="D307" s="20" t="s">
        <v>3712</v>
      </c>
      <c r="E307" s="20" t="s">
        <v>3713</v>
      </c>
      <c r="J307" s="18" t="s">
        <v>3028</v>
      </c>
      <c r="K307" s="20" t="s">
        <v>5001</v>
      </c>
      <c r="L307" s="12">
        <f t="shared" si="24"/>
        <v>29.50</v>
      </c>
      <c r="M307" s="12">
        <f t="shared" si="25"/>
        <v>1.475</v>
      </c>
      <c r="N307" s="29">
        <v>9</v>
      </c>
      <c r="O307" s="10">
        <v>5</v>
      </c>
      <c r="P307" s="32">
        <v>9</v>
      </c>
      <c r="Q307" s="22">
        <v>4</v>
      </c>
      <c r="R307" s="46" t="s">
        <v>1586</v>
      </c>
      <c r="S307" s="30">
        <f t="shared" si="26"/>
        <v>0</v>
      </c>
      <c r="T307" s="3">
        <f t="shared" si="27"/>
        <v>0</v>
      </c>
      <c r="U307" s="3">
        <f t="shared" si="28"/>
        <v>0</v>
      </c>
      <c r="V307" s="3">
        <f t="shared" si="29"/>
        <v>0</v>
      </c>
      <c r="W307" s="29">
        <v>7</v>
      </c>
      <c r="X307" s="32">
        <v>0</v>
      </c>
      <c r="Y307" s="32">
        <v>0</v>
      </c>
      <c r="Z307" s="32">
        <v>0</v>
      </c>
      <c r="AA307" s="34">
        <v>0</v>
      </c>
      <c r="AB307" s="34">
        <v>0</v>
      </c>
      <c r="AC307" s="34">
        <v>0</v>
      </c>
      <c r="AD307" s="26">
        <v>40</v>
      </c>
    </row>
    <row r="308" spans="1:30" ht="12.75">
      <c r="A308" s="11">
        <v>259325</v>
      </c>
      <c r="B308" s="20" t="s">
        <v>870</v>
      </c>
      <c r="C308" s="20" t="s">
        <v>639</v>
      </c>
      <c r="D308" s="20" t="s">
        <v>3712</v>
      </c>
      <c r="E308" s="20" t="s">
        <v>3713</v>
      </c>
      <c r="J308" s="18" t="s">
        <v>3028</v>
      </c>
      <c r="K308" s="20" t="s">
        <v>1221</v>
      </c>
      <c r="L308" s="12">
        <f t="shared" si="24"/>
        <v>33.25</v>
      </c>
      <c r="M308" s="12">
        <f t="shared" si="25"/>
        <v>1.4777777777777779</v>
      </c>
      <c r="N308" s="29">
        <v>14</v>
      </c>
      <c r="O308" s="10">
        <v>5</v>
      </c>
      <c r="P308" s="32">
        <v>8</v>
      </c>
      <c r="Q308" s="22">
        <v>0</v>
      </c>
      <c r="S308" s="30">
        <f t="shared" si="26"/>
        <v>0</v>
      </c>
      <c r="T308" s="3">
        <f t="shared" si="27"/>
        <v>0</v>
      </c>
      <c r="U308" s="3">
        <f t="shared" si="28"/>
        <v>0</v>
      </c>
      <c r="V308" s="3">
        <f t="shared" si="29"/>
        <v>0</v>
      </c>
      <c r="W308" s="29">
        <v>7</v>
      </c>
      <c r="X308" s="32">
        <v>0</v>
      </c>
      <c r="Y308" s="32">
        <v>0</v>
      </c>
      <c r="Z308" s="32">
        <v>0</v>
      </c>
      <c r="AA308" s="34">
        <v>0</v>
      </c>
      <c r="AB308" s="34">
        <v>0</v>
      </c>
      <c r="AC308" s="34">
        <v>0</v>
      </c>
      <c r="AD308" s="26">
        <v>45</v>
      </c>
    </row>
    <row r="309" spans="1:30" ht="12.75">
      <c r="A309" s="11">
        <v>67650</v>
      </c>
      <c r="B309" s="20" t="s">
        <v>870</v>
      </c>
      <c r="C309" s="20" t="s">
        <v>639</v>
      </c>
      <c r="D309" s="20" t="s">
        <v>3712</v>
      </c>
      <c r="E309" s="20" t="s">
        <v>3713</v>
      </c>
      <c r="J309" s="18" t="s">
        <v>3028</v>
      </c>
      <c r="K309" s="20" t="s">
        <v>62</v>
      </c>
      <c r="L309" s="12">
        <f t="shared" si="24"/>
        <v>32</v>
      </c>
      <c r="M309" s="12">
        <f t="shared" si="25"/>
        <v>1.60</v>
      </c>
      <c r="N309" s="29">
        <v>14</v>
      </c>
      <c r="O309" s="10">
        <v>5</v>
      </c>
      <c r="P309" s="32">
        <v>7</v>
      </c>
      <c r="Q309" s="22">
        <v>0</v>
      </c>
      <c r="S309" s="30">
        <f t="shared" si="26"/>
        <v>0</v>
      </c>
      <c r="T309" s="3">
        <f t="shared" si="27"/>
        <v>0</v>
      </c>
      <c r="U309" s="3">
        <f t="shared" si="28"/>
        <v>0</v>
      </c>
      <c r="V309" s="3">
        <f t="shared" si="29"/>
        <v>0</v>
      </c>
      <c r="W309" s="29">
        <v>7</v>
      </c>
      <c r="X309" s="32">
        <v>0</v>
      </c>
      <c r="Y309" s="32">
        <v>0</v>
      </c>
      <c r="Z309" s="32">
        <v>0</v>
      </c>
      <c r="AA309" s="34">
        <v>0</v>
      </c>
      <c r="AB309" s="34">
        <v>0</v>
      </c>
      <c r="AC309" s="34">
        <v>0</v>
      </c>
      <c r="AD309" s="26">
        <v>40</v>
      </c>
    </row>
    <row r="310" spans="1:30" ht="12.75">
      <c r="A310" s="11">
        <v>25000</v>
      </c>
      <c r="B310" s="20" t="s">
        <v>870</v>
      </c>
      <c r="C310" s="20" t="s">
        <v>398</v>
      </c>
      <c r="D310" s="20" t="s">
        <v>3712</v>
      </c>
      <c r="E310" s="20" t="s">
        <v>3713</v>
      </c>
      <c r="J310" s="18" t="s">
        <v>3028</v>
      </c>
      <c r="K310" s="20" t="s">
        <v>420</v>
      </c>
      <c r="L310" s="12">
        <f t="shared" si="24"/>
        <v>32</v>
      </c>
      <c r="M310" s="12">
        <f t="shared" si="25"/>
        <v>1.60</v>
      </c>
      <c r="N310" s="29">
        <v>14</v>
      </c>
      <c r="O310" s="10">
        <v>5</v>
      </c>
      <c r="P310" s="32">
        <v>7</v>
      </c>
      <c r="Q310" s="22">
        <v>0</v>
      </c>
      <c r="S310" s="30">
        <f t="shared" si="26"/>
        <v>0</v>
      </c>
      <c r="T310" s="3">
        <f t="shared" si="27"/>
        <v>0</v>
      </c>
      <c r="U310" s="3">
        <f t="shared" si="28"/>
        <v>0</v>
      </c>
      <c r="V310" s="3">
        <f t="shared" si="29"/>
        <v>0</v>
      </c>
      <c r="W310" s="29">
        <v>7</v>
      </c>
      <c r="X310" s="32">
        <v>0</v>
      </c>
      <c r="Y310" s="32">
        <v>0</v>
      </c>
      <c r="Z310" s="32">
        <v>0</v>
      </c>
      <c r="AA310" s="34">
        <v>0</v>
      </c>
      <c r="AB310" s="34">
        <v>0</v>
      </c>
      <c r="AC310" s="34">
        <v>0</v>
      </c>
      <c r="AD310" s="26">
        <v>40</v>
      </c>
    </row>
    <row r="311" spans="1:30" ht="12.75">
      <c r="A311" s="11">
        <v>343</v>
      </c>
      <c r="B311" s="20" t="s">
        <v>871</v>
      </c>
      <c r="C311" s="20" t="s">
        <v>1619</v>
      </c>
      <c r="D311" s="20" t="s">
        <v>3712</v>
      </c>
      <c r="E311" s="20" t="s">
        <v>3713</v>
      </c>
      <c r="J311" s="18" t="s">
        <v>3028</v>
      </c>
      <c r="K311" s="20" t="s">
        <v>780</v>
      </c>
      <c r="L311" s="12">
        <f t="shared" si="24"/>
        <v>32</v>
      </c>
      <c r="M311" s="12">
        <f t="shared" si="25"/>
        <v>1.60</v>
      </c>
      <c r="N311" s="29">
        <v>14</v>
      </c>
      <c r="O311" s="10">
        <v>5</v>
      </c>
      <c r="P311" s="32">
        <v>7</v>
      </c>
      <c r="Q311" s="22">
        <v>0</v>
      </c>
      <c r="S311" s="30">
        <f t="shared" si="26"/>
        <v>0</v>
      </c>
      <c r="T311" s="3">
        <f t="shared" si="27"/>
        <v>0</v>
      </c>
      <c r="U311" s="3">
        <f t="shared" si="28"/>
        <v>0</v>
      </c>
      <c r="V311" s="3">
        <f t="shared" si="29"/>
        <v>0</v>
      </c>
      <c r="W311" s="29">
        <v>7</v>
      </c>
      <c r="X311" s="32">
        <v>0</v>
      </c>
      <c r="Y311" s="32">
        <v>0</v>
      </c>
      <c r="Z311" s="32">
        <v>0</v>
      </c>
      <c r="AA311" s="34">
        <v>0</v>
      </c>
      <c r="AB311" s="34">
        <v>0</v>
      </c>
      <c r="AC311" s="34">
        <v>0</v>
      </c>
      <c r="AD311" s="26">
        <v>40</v>
      </c>
    </row>
    <row r="312" spans="1:30" ht="12.75">
      <c r="A312" s="11">
        <v>18750</v>
      </c>
      <c r="B312" s="20" t="s">
        <v>870</v>
      </c>
      <c r="C312" s="20" t="s">
        <v>1347</v>
      </c>
      <c r="D312" s="20" t="s">
        <v>3712</v>
      </c>
      <c r="E312" s="20" t="s">
        <v>3713</v>
      </c>
      <c r="J312" s="18" t="s">
        <v>3028</v>
      </c>
      <c r="K312" s="20" t="s">
        <v>1608</v>
      </c>
      <c r="L312" s="12">
        <f t="shared" si="24"/>
        <v>27</v>
      </c>
      <c r="M312" s="12">
        <f t="shared" si="25"/>
        <v>1.35</v>
      </c>
      <c r="N312" s="29">
        <v>9</v>
      </c>
      <c r="O312" s="10">
        <v>5</v>
      </c>
      <c r="P312" s="32">
        <v>7</v>
      </c>
      <c r="Q312" s="22">
        <v>4</v>
      </c>
      <c r="R312" s="46" t="s">
        <v>1586</v>
      </c>
      <c r="S312" s="30">
        <f t="shared" si="26"/>
        <v>0</v>
      </c>
      <c r="T312" s="3">
        <f t="shared" si="27"/>
        <v>0</v>
      </c>
      <c r="U312" s="3">
        <f t="shared" si="28"/>
        <v>0</v>
      </c>
      <c r="V312" s="3">
        <f t="shared" si="29"/>
        <v>0</v>
      </c>
      <c r="W312" s="29">
        <v>7</v>
      </c>
      <c r="X312" s="32">
        <v>0</v>
      </c>
      <c r="Y312" s="32">
        <v>0</v>
      </c>
      <c r="Z312" s="32">
        <v>0</v>
      </c>
      <c r="AA312" s="34">
        <v>0</v>
      </c>
      <c r="AB312" s="34">
        <v>0</v>
      </c>
      <c r="AC312" s="34">
        <v>0</v>
      </c>
      <c r="AD312" s="26">
        <v>40</v>
      </c>
    </row>
    <row r="313" spans="1:30" ht="12.75">
      <c r="A313" s="11">
        <v>8750</v>
      </c>
      <c r="B313" s="20" t="s">
        <v>870</v>
      </c>
      <c r="C313" s="20" t="s">
        <v>925</v>
      </c>
      <c r="D313" s="20" t="s">
        <v>3712</v>
      </c>
      <c r="E313" s="20" t="s">
        <v>3713</v>
      </c>
      <c r="J313" s="18" t="s">
        <v>3028</v>
      </c>
      <c r="K313" s="20" t="s">
        <v>1615</v>
      </c>
      <c r="L313" s="12">
        <f t="shared" si="24"/>
        <v>27</v>
      </c>
      <c r="M313" s="12">
        <f t="shared" si="25"/>
        <v>1.35</v>
      </c>
      <c r="N313" s="29">
        <v>9</v>
      </c>
      <c r="O313" s="10">
        <v>5</v>
      </c>
      <c r="P313" s="32">
        <v>7</v>
      </c>
      <c r="Q313" s="22">
        <v>4</v>
      </c>
      <c r="R313" s="46" t="s">
        <v>1586</v>
      </c>
      <c r="S313" s="30">
        <f t="shared" si="26"/>
        <v>0</v>
      </c>
      <c r="T313" s="3">
        <f t="shared" si="27"/>
        <v>0</v>
      </c>
      <c r="U313" s="3">
        <f t="shared" si="28"/>
        <v>0</v>
      </c>
      <c r="V313" s="3">
        <f t="shared" si="29"/>
        <v>0</v>
      </c>
      <c r="W313" s="29">
        <v>7</v>
      </c>
      <c r="X313" s="32">
        <v>0</v>
      </c>
      <c r="Y313" s="32">
        <v>0</v>
      </c>
      <c r="Z313" s="32">
        <v>0</v>
      </c>
      <c r="AA313" s="34">
        <v>0</v>
      </c>
      <c r="AB313" s="34">
        <v>0</v>
      </c>
      <c r="AC313" s="34">
        <v>0</v>
      </c>
      <c r="AD313" s="26">
        <v>40</v>
      </c>
    </row>
    <row r="314" spans="1:30" ht="12.75">
      <c r="A314" s="11">
        <v>50000</v>
      </c>
      <c r="B314" s="20" t="s">
        <v>870</v>
      </c>
      <c r="C314" s="20" t="s">
        <v>4135</v>
      </c>
      <c r="D314" s="20" t="s">
        <v>3712</v>
      </c>
      <c r="E314" s="20" t="s">
        <v>3713</v>
      </c>
      <c r="J314" s="18" t="s">
        <v>3028</v>
      </c>
      <c r="K314" s="20" t="s">
        <v>363</v>
      </c>
      <c r="L314" s="12">
        <f t="shared" si="24"/>
        <v>27</v>
      </c>
      <c r="M314" s="12">
        <f t="shared" si="25"/>
        <v>1.35</v>
      </c>
      <c r="N314" s="29">
        <v>9</v>
      </c>
      <c r="O314" s="10">
        <v>5</v>
      </c>
      <c r="P314" s="32">
        <v>7</v>
      </c>
      <c r="Q314" s="22">
        <v>4</v>
      </c>
      <c r="R314" s="46" t="s">
        <v>1586</v>
      </c>
      <c r="S314" s="30">
        <f t="shared" si="26"/>
        <v>0</v>
      </c>
      <c r="T314" s="3">
        <f t="shared" si="27"/>
        <v>0</v>
      </c>
      <c r="U314" s="3">
        <f t="shared" si="28"/>
        <v>0</v>
      </c>
      <c r="V314" s="3">
        <f t="shared" si="29"/>
        <v>0</v>
      </c>
      <c r="W314" s="29">
        <v>7</v>
      </c>
      <c r="X314" s="32">
        <v>0</v>
      </c>
      <c r="Y314" s="32">
        <v>0</v>
      </c>
      <c r="Z314" s="32">
        <v>0</v>
      </c>
      <c r="AA314" s="34">
        <v>0</v>
      </c>
      <c r="AB314" s="34">
        <v>0</v>
      </c>
      <c r="AC314" s="34">
        <v>0</v>
      </c>
      <c r="AD314" s="26">
        <v>40</v>
      </c>
    </row>
    <row r="315" spans="1:30" ht="12.75">
      <c r="A315" s="11">
        <v>67650</v>
      </c>
      <c r="B315" s="20" t="s">
        <v>870</v>
      </c>
      <c r="C315" s="20" t="s">
        <v>639</v>
      </c>
      <c r="D315" s="20" t="s">
        <v>3712</v>
      </c>
      <c r="E315" s="20" t="s">
        <v>3713</v>
      </c>
      <c r="J315" s="18" t="s">
        <v>3028</v>
      </c>
      <c r="K315" s="20" t="s">
        <v>1223</v>
      </c>
      <c r="L315" s="12">
        <f t="shared" si="24"/>
        <v>27</v>
      </c>
      <c r="M315" s="12">
        <f t="shared" si="25"/>
        <v>1.35</v>
      </c>
      <c r="N315" s="29">
        <v>9</v>
      </c>
      <c r="O315" s="10">
        <v>5</v>
      </c>
      <c r="P315" s="32">
        <v>7</v>
      </c>
      <c r="Q315" s="22">
        <v>4</v>
      </c>
      <c r="R315" s="46" t="s">
        <v>1586</v>
      </c>
      <c r="S315" s="30">
        <f t="shared" si="26"/>
        <v>0</v>
      </c>
      <c r="T315" s="3">
        <f t="shared" si="27"/>
        <v>0</v>
      </c>
      <c r="U315" s="3">
        <f t="shared" si="28"/>
        <v>0</v>
      </c>
      <c r="V315" s="3">
        <f t="shared" si="29"/>
        <v>0</v>
      </c>
      <c r="W315" s="29">
        <v>7</v>
      </c>
      <c r="X315" s="32">
        <v>0</v>
      </c>
      <c r="Y315" s="32">
        <v>0</v>
      </c>
      <c r="Z315" s="32">
        <v>0</v>
      </c>
      <c r="AA315" s="34">
        <v>0</v>
      </c>
      <c r="AB315" s="34">
        <v>0</v>
      </c>
      <c r="AC315" s="34">
        <v>0</v>
      </c>
      <c r="AD315" s="26">
        <v>40</v>
      </c>
    </row>
    <row r="316" spans="1:30" ht="12.75">
      <c r="A316" s="11">
        <v>20000</v>
      </c>
      <c r="B316" s="20" t="s">
        <v>2247</v>
      </c>
      <c r="C316" s="20" t="s">
        <v>5011</v>
      </c>
      <c r="D316" s="20" t="s">
        <v>3712</v>
      </c>
      <c r="E316" s="20" t="s">
        <v>3713</v>
      </c>
      <c r="J316" s="18" t="s">
        <v>3028</v>
      </c>
      <c r="K316" s="20" t="s">
        <v>3832</v>
      </c>
      <c r="L316" s="12">
        <f t="shared" si="24"/>
        <v>27</v>
      </c>
      <c r="M316" s="12">
        <f t="shared" si="25"/>
        <v>1.35</v>
      </c>
      <c r="N316" s="29">
        <v>9</v>
      </c>
      <c r="O316" s="10">
        <v>5</v>
      </c>
      <c r="P316" s="32">
        <v>7</v>
      </c>
      <c r="Q316" s="22">
        <v>4</v>
      </c>
      <c r="R316" s="46" t="s">
        <v>1586</v>
      </c>
      <c r="S316" s="30">
        <f t="shared" si="26"/>
        <v>0</v>
      </c>
      <c r="T316" s="3">
        <f t="shared" si="27"/>
        <v>0</v>
      </c>
      <c r="U316" s="3">
        <f t="shared" si="28"/>
        <v>0</v>
      </c>
      <c r="V316" s="3">
        <f t="shared" si="29"/>
        <v>0</v>
      </c>
      <c r="W316" s="29">
        <v>7</v>
      </c>
      <c r="X316" s="32">
        <v>0</v>
      </c>
      <c r="Y316" s="32">
        <v>0</v>
      </c>
      <c r="Z316" s="32">
        <v>0</v>
      </c>
      <c r="AA316" s="34">
        <v>0</v>
      </c>
      <c r="AB316" s="34">
        <v>0</v>
      </c>
      <c r="AC316" s="34">
        <v>0</v>
      </c>
      <c r="AD316" s="26">
        <v>40</v>
      </c>
    </row>
    <row r="317" spans="1:30" ht="12.75">
      <c r="A317" s="11">
        <v>6500</v>
      </c>
      <c r="B317" s="20" t="s">
        <v>871</v>
      </c>
      <c r="C317" s="20" t="s">
        <v>4508</v>
      </c>
      <c r="D317" s="20" t="s">
        <v>3712</v>
      </c>
      <c r="E317" s="20" t="s">
        <v>3713</v>
      </c>
      <c r="J317" s="18" t="s">
        <v>3028</v>
      </c>
      <c r="K317" s="20" t="s">
        <v>4523</v>
      </c>
      <c r="L317" s="12">
        <f t="shared" si="24"/>
        <v>27</v>
      </c>
      <c r="M317" s="12">
        <f t="shared" si="25"/>
        <v>1.35</v>
      </c>
      <c r="N317" s="29">
        <v>9</v>
      </c>
      <c r="O317" s="10">
        <v>5</v>
      </c>
      <c r="P317" s="32">
        <v>7</v>
      </c>
      <c r="Q317" s="22">
        <v>4</v>
      </c>
      <c r="R317" s="46" t="s">
        <v>1586</v>
      </c>
      <c r="S317" s="30">
        <f t="shared" si="26"/>
        <v>0</v>
      </c>
      <c r="T317" s="3">
        <f t="shared" si="27"/>
        <v>0</v>
      </c>
      <c r="U317" s="3">
        <f t="shared" si="28"/>
        <v>0</v>
      </c>
      <c r="V317" s="3">
        <f t="shared" si="29"/>
        <v>0</v>
      </c>
      <c r="W317" s="29">
        <v>7</v>
      </c>
      <c r="X317" s="32">
        <v>0</v>
      </c>
      <c r="Y317" s="32">
        <v>0</v>
      </c>
      <c r="Z317" s="32">
        <v>0</v>
      </c>
      <c r="AA317" s="34">
        <v>0</v>
      </c>
      <c r="AB317" s="34">
        <v>0</v>
      </c>
      <c r="AC317" s="34">
        <v>0</v>
      </c>
      <c r="AD317" s="26">
        <v>40</v>
      </c>
    </row>
    <row r="318" spans="1:30" ht="12.75">
      <c r="A318" s="11">
        <v>343</v>
      </c>
      <c r="B318" s="20" t="s">
        <v>873</v>
      </c>
      <c r="D318" s="20" t="s">
        <v>3712</v>
      </c>
      <c r="E318" s="20" t="s">
        <v>3713</v>
      </c>
      <c r="J318" s="18" t="s">
        <v>3028</v>
      </c>
      <c r="K318" s="20" t="s">
        <v>780</v>
      </c>
      <c r="L318" s="12">
        <f t="shared" si="24"/>
        <v>27</v>
      </c>
      <c r="M318" s="12">
        <f t="shared" si="25"/>
        <v>1.35</v>
      </c>
      <c r="N318" s="29">
        <v>9</v>
      </c>
      <c r="O318" s="10">
        <v>5</v>
      </c>
      <c r="P318" s="32">
        <v>7</v>
      </c>
      <c r="Q318" s="22">
        <v>4</v>
      </c>
      <c r="R318" s="46" t="s">
        <v>1586</v>
      </c>
      <c r="S318" s="30">
        <f t="shared" si="26"/>
        <v>0</v>
      </c>
      <c r="T318" s="3">
        <f t="shared" si="27"/>
        <v>0</v>
      </c>
      <c r="U318" s="3">
        <f t="shared" si="28"/>
        <v>0</v>
      </c>
      <c r="V318" s="3">
        <f t="shared" si="29"/>
        <v>0</v>
      </c>
      <c r="W318" s="29">
        <v>7</v>
      </c>
      <c r="X318" s="32">
        <v>0</v>
      </c>
      <c r="Y318" s="32">
        <v>0</v>
      </c>
      <c r="Z318" s="32">
        <v>0</v>
      </c>
      <c r="AA318" s="34">
        <v>0</v>
      </c>
      <c r="AB318" s="34">
        <v>0</v>
      </c>
      <c r="AC318" s="34">
        <v>0</v>
      </c>
      <c r="AD318" s="26">
        <v>40</v>
      </c>
    </row>
    <row r="319" spans="1:30" ht="12.75">
      <c r="A319" s="11">
        <v>95837</v>
      </c>
      <c r="B319" s="20" t="s">
        <v>870</v>
      </c>
      <c r="C319" s="20" t="s">
        <v>639</v>
      </c>
      <c r="D319" s="20" t="s">
        <v>3712</v>
      </c>
      <c r="E319" s="20" t="s">
        <v>3713</v>
      </c>
      <c r="J319" s="18" t="s">
        <v>3028</v>
      </c>
      <c r="K319" s="20" t="s">
        <v>1220</v>
      </c>
      <c r="L319" s="12">
        <f t="shared" si="24"/>
        <v>27</v>
      </c>
      <c r="M319" s="12">
        <f t="shared" si="25"/>
        <v>1.20</v>
      </c>
      <c r="N319" s="29">
        <v>9</v>
      </c>
      <c r="O319" s="10">
        <v>5</v>
      </c>
      <c r="P319" s="32">
        <v>7</v>
      </c>
      <c r="Q319" s="22">
        <v>4</v>
      </c>
      <c r="R319" s="46" t="s">
        <v>1586</v>
      </c>
      <c r="S319" s="30">
        <f t="shared" si="26"/>
        <v>0</v>
      </c>
      <c r="T319" s="3">
        <f t="shared" si="27"/>
        <v>0</v>
      </c>
      <c r="U319" s="3">
        <f t="shared" si="28"/>
        <v>0</v>
      </c>
      <c r="V319" s="3">
        <f t="shared" si="29"/>
        <v>0</v>
      </c>
      <c r="W319" s="29">
        <v>7</v>
      </c>
      <c r="X319" s="32">
        <v>0</v>
      </c>
      <c r="Y319" s="32">
        <v>0</v>
      </c>
      <c r="Z319" s="32">
        <v>0</v>
      </c>
      <c r="AA319" s="34">
        <v>0</v>
      </c>
      <c r="AB319" s="34">
        <v>0</v>
      </c>
      <c r="AC319" s="34">
        <v>0</v>
      </c>
      <c r="AD319" s="26">
        <v>45</v>
      </c>
    </row>
    <row r="320" spans="1:30" ht="12.75">
      <c r="A320" s="11">
        <v>225500</v>
      </c>
      <c r="B320" s="20" t="s">
        <v>870</v>
      </c>
      <c r="C320" s="20" t="s">
        <v>639</v>
      </c>
      <c r="D320" s="20" t="s">
        <v>3712</v>
      </c>
      <c r="E320" s="20" t="s">
        <v>3713</v>
      </c>
      <c r="J320" s="18" t="s">
        <v>3028</v>
      </c>
      <c r="K320" s="20" t="s">
        <v>62</v>
      </c>
      <c r="L320" s="12">
        <f t="shared" si="24"/>
        <v>27</v>
      </c>
      <c r="M320" s="12">
        <f t="shared" si="25"/>
        <v>1.08</v>
      </c>
      <c r="N320" s="29">
        <v>9</v>
      </c>
      <c r="O320" s="10">
        <v>5</v>
      </c>
      <c r="P320" s="32">
        <v>7</v>
      </c>
      <c r="Q320" s="22">
        <v>4</v>
      </c>
      <c r="R320" s="46" t="s">
        <v>1586</v>
      </c>
      <c r="S320" s="30">
        <f t="shared" si="26"/>
        <v>0</v>
      </c>
      <c r="T320" s="3">
        <f t="shared" si="27"/>
        <v>0</v>
      </c>
      <c r="U320" s="3">
        <f t="shared" si="28"/>
        <v>0</v>
      </c>
      <c r="V320" s="3">
        <f t="shared" si="29"/>
        <v>0</v>
      </c>
      <c r="W320" s="29">
        <v>7</v>
      </c>
      <c r="X320" s="32">
        <v>0</v>
      </c>
      <c r="Y320" s="32">
        <v>0</v>
      </c>
      <c r="Z320" s="32">
        <v>0</v>
      </c>
      <c r="AA320" s="34">
        <v>0</v>
      </c>
      <c r="AB320" s="34">
        <v>0</v>
      </c>
      <c r="AC320" s="34">
        <v>0</v>
      </c>
      <c r="AD320" s="26">
        <v>50</v>
      </c>
    </row>
    <row r="321" spans="1:30" ht="12.75">
      <c r="A321" s="11">
        <v>17847</v>
      </c>
      <c r="B321" s="20" t="s">
        <v>872</v>
      </c>
      <c r="D321" s="20" t="s">
        <v>3712</v>
      </c>
      <c r="E321" s="20" t="s">
        <v>3713</v>
      </c>
      <c r="F321" s="59" t="s">
        <v>4734</v>
      </c>
      <c r="J321" s="18" t="s">
        <v>3028</v>
      </c>
      <c r="K321" s="20" t="s">
        <v>1587</v>
      </c>
      <c r="L321" s="12">
        <f t="shared" si="24"/>
        <v>31.75</v>
      </c>
      <c r="M321" s="12">
        <f t="shared" si="25"/>
        <v>0.93382352941176472</v>
      </c>
      <c r="N321" s="29">
        <v>13</v>
      </c>
      <c r="O321" s="10">
        <v>4</v>
      </c>
      <c r="P321" s="32">
        <v>10</v>
      </c>
      <c r="Q321" s="22">
        <v>7</v>
      </c>
      <c r="R321" s="46" t="s">
        <v>1586</v>
      </c>
      <c r="S321" s="30">
        <f t="shared" si="26"/>
        <v>0</v>
      </c>
      <c r="T321" s="3">
        <f t="shared" si="27"/>
        <v>0</v>
      </c>
      <c r="U321" s="3">
        <f t="shared" si="28"/>
        <v>0</v>
      </c>
      <c r="V321" s="3">
        <f t="shared" si="29"/>
        <v>0</v>
      </c>
      <c r="W321" s="29">
        <v>1</v>
      </c>
      <c r="X321" s="32">
        <v>0</v>
      </c>
      <c r="Y321" s="32">
        <v>0</v>
      </c>
      <c r="Z321" s="32">
        <v>0</v>
      </c>
      <c r="AA321" s="34">
        <v>0</v>
      </c>
      <c r="AB321" s="34">
        <v>0</v>
      </c>
      <c r="AC321" s="34">
        <v>0</v>
      </c>
      <c r="AD321" s="26">
        <v>68</v>
      </c>
    </row>
    <row r="322" spans="1:30" ht="12.75">
      <c r="A322" s="11">
        <v>1000</v>
      </c>
      <c r="B322" s="20" t="s">
        <v>873</v>
      </c>
      <c r="D322" s="20" t="s">
        <v>3715</v>
      </c>
      <c r="E322" s="20" t="s">
        <v>3716</v>
      </c>
      <c r="J322" s="18" t="s">
        <v>791</v>
      </c>
      <c r="K322" s="20" t="s">
        <v>897</v>
      </c>
      <c r="L322" s="12">
        <f t="shared" si="24"/>
        <v>44.75</v>
      </c>
      <c r="M322" s="12">
        <f t="shared" si="25"/>
        <v>44.75</v>
      </c>
      <c r="N322" s="29">
        <v>1</v>
      </c>
      <c r="O322" s="10">
        <v>0</v>
      </c>
      <c r="P322" s="32">
        <v>0</v>
      </c>
      <c r="Q322" s="22">
        <v>0</v>
      </c>
      <c r="R322" s="46" t="s">
        <v>59</v>
      </c>
      <c r="S322" s="30">
        <f t="shared" si="26"/>
        <v>9</v>
      </c>
      <c r="T322" s="3">
        <f t="shared" si="27"/>
        <v>21</v>
      </c>
      <c r="U322" s="3">
        <f t="shared" si="28"/>
        <v>21</v>
      </c>
      <c r="V322" s="3">
        <f t="shared" si="29"/>
        <v>0</v>
      </c>
      <c r="W322" s="29">
        <v>7</v>
      </c>
      <c r="X322" s="32">
        <v>9</v>
      </c>
      <c r="Y322" s="32">
        <v>5</v>
      </c>
      <c r="Z322" s="32">
        <v>7</v>
      </c>
      <c r="AA322" s="34">
        <v>0</v>
      </c>
      <c r="AB322" s="34">
        <v>0</v>
      </c>
      <c r="AC322" s="34">
        <v>0</v>
      </c>
      <c r="AD322" s="26">
        <v>2</v>
      </c>
    </row>
    <row r="323" spans="2:30" ht="12.75">
      <c r="B323" s="20" t="s">
        <v>872</v>
      </c>
      <c r="D323" s="20" t="s">
        <v>3715</v>
      </c>
      <c r="E323" s="20" t="s">
        <v>3716</v>
      </c>
      <c r="F323" s="59" t="s">
        <v>3459</v>
      </c>
      <c r="J323" s="18" t="s">
        <v>791</v>
      </c>
      <c r="K323" s="20" t="s">
        <v>212</v>
      </c>
      <c r="L323" s="12">
        <f t="shared" si="30" ref="L323:L386">2*U323+2*V323+N323+1.5*O323+1.25*P323+0.25*W323</f>
        <v>44.75</v>
      </c>
      <c r="M323" s="12">
        <f t="shared" si="31" ref="M323:M386">L323/(0.5*AD323)</f>
        <v>8.9499999999999993</v>
      </c>
      <c r="N323" s="29">
        <v>1</v>
      </c>
      <c r="O323" s="10">
        <v>0</v>
      </c>
      <c r="P323" s="32">
        <v>0</v>
      </c>
      <c r="Q323" s="22">
        <v>0</v>
      </c>
      <c r="R323" s="46" t="s">
        <v>59</v>
      </c>
      <c r="S323" s="30">
        <f t="shared" si="32" ref="S323:S386">MAX(X323:AC323)</f>
        <v>9</v>
      </c>
      <c r="T323" s="3">
        <f t="shared" si="33" ref="T323:T386">SUM(X323:AC323)</f>
        <v>21</v>
      </c>
      <c r="U323" s="3">
        <f t="shared" si="34" ref="U323:U386">SUM(X323:Z323)</f>
        <v>21</v>
      </c>
      <c r="V323" s="3">
        <f t="shared" si="35" ref="V323:V386">SUM(AA323:AC323)</f>
        <v>0</v>
      </c>
      <c r="W323" s="29">
        <v>7</v>
      </c>
      <c r="X323" s="32">
        <v>9</v>
      </c>
      <c r="Y323" s="32">
        <v>5</v>
      </c>
      <c r="Z323" s="32">
        <v>7</v>
      </c>
      <c r="AA323" s="34">
        <v>0</v>
      </c>
      <c r="AB323" s="34">
        <v>0</v>
      </c>
      <c r="AC323" s="34">
        <v>0</v>
      </c>
      <c r="AD323" s="26">
        <v>10</v>
      </c>
    </row>
    <row r="324" spans="1:30" ht="12.75">
      <c r="A324" s="11">
        <v>937</v>
      </c>
      <c r="B324" s="20" t="s">
        <v>873</v>
      </c>
      <c r="D324" s="20" t="s">
        <v>3715</v>
      </c>
      <c r="E324" s="20" t="s">
        <v>3716</v>
      </c>
      <c r="J324" s="18" t="s">
        <v>791</v>
      </c>
      <c r="K324" s="20" t="s">
        <v>897</v>
      </c>
      <c r="L324" s="12">
        <f t="shared" si="30"/>
        <v>43.25</v>
      </c>
      <c r="M324" s="12">
        <f t="shared" si="31"/>
        <v>43.25</v>
      </c>
      <c r="N324" s="29">
        <v>1</v>
      </c>
      <c r="O324" s="10">
        <v>0</v>
      </c>
      <c r="P324" s="32">
        <v>0</v>
      </c>
      <c r="Q324" s="22">
        <v>0</v>
      </c>
      <c r="R324" s="46" t="s">
        <v>59</v>
      </c>
      <c r="S324" s="30">
        <f t="shared" si="32"/>
        <v>9</v>
      </c>
      <c r="T324" s="3">
        <f t="shared" si="33"/>
        <v>21</v>
      </c>
      <c r="U324" s="3">
        <f t="shared" si="34"/>
        <v>21</v>
      </c>
      <c r="V324" s="3">
        <f t="shared" si="35"/>
        <v>0</v>
      </c>
      <c r="W324" s="29">
        <v>1</v>
      </c>
      <c r="X324" s="32">
        <v>9</v>
      </c>
      <c r="Y324" s="32">
        <v>5</v>
      </c>
      <c r="Z324" s="32">
        <v>7</v>
      </c>
      <c r="AA324" s="34">
        <v>0</v>
      </c>
      <c r="AB324" s="34">
        <v>0</v>
      </c>
      <c r="AC324" s="34">
        <v>0</v>
      </c>
      <c r="AD324" s="26">
        <v>2</v>
      </c>
    </row>
    <row r="325" spans="1:30" ht="12.75">
      <c r="A325" s="11">
        <v>468</v>
      </c>
      <c r="B325" s="20" t="s">
        <v>875</v>
      </c>
      <c r="C325" s="20" t="s">
        <v>1011</v>
      </c>
      <c r="D325" s="20" t="s">
        <v>3715</v>
      </c>
      <c r="E325" s="20" t="s">
        <v>3716</v>
      </c>
      <c r="J325" s="18" t="s">
        <v>791</v>
      </c>
      <c r="K325" s="20" t="s">
        <v>1091</v>
      </c>
      <c r="L325" s="12">
        <f t="shared" si="30"/>
        <v>42.75</v>
      </c>
      <c r="M325" s="12">
        <f t="shared" si="31"/>
        <v>42.75</v>
      </c>
      <c r="N325" s="29">
        <v>1</v>
      </c>
      <c r="O325" s="10">
        <v>0</v>
      </c>
      <c r="P325" s="32">
        <v>0</v>
      </c>
      <c r="Q325" s="22">
        <v>0</v>
      </c>
      <c r="R325" s="46" t="s">
        <v>59</v>
      </c>
      <c r="S325" s="30">
        <f t="shared" si="32"/>
        <v>8</v>
      </c>
      <c r="T325" s="3">
        <f t="shared" si="33"/>
        <v>20</v>
      </c>
      <c r="U325" s="3">
        <f t="shared" si="34"/>
        <v>20</v>
      </c>
      <c r="V325" s="3">
        <f t="shared" si="35"/>
        <v>0</v>
      </c>
      <c r="W325" s="29">
        <v>7</v>
      </c>
      <c r="X325" s="32">
        <v>8</v>
      </c>
      <c r="Y325" s="32">
        <v>5</v>
      </c>
      <c r="Z325" s="32">
        <v>7</v>
      </c>
      <c r="AA325" s="34">
        <v>0</v>
      </c>
      <c r="AB325" s="34">
        <v>0</v>
      </c>
      <c r="AC325" s="34">
        <v>0</v>
      </c>
      <c r="AD325" s="26">
        <v>2</v>
      </c>
    </row>
    <row r="326" spans="1:30" ht="12.75">
      <c r="A326" s="11">
        <v>37</v>
      </c>
      <c r="B326" s="20" t="s">
        <v>871</v>
      </c>
      <c r="C326" s="20" t="s">
        <v>1619</v>
      </c>
      <c r="D326" s="20" t="s">
        <v>3715</v>
      </c>
      <c r="E326" s="20" t="s">
        <v>3716</v>
      </c>
      <c r="J326" s="18" t="s">
        <v>791</v>
      </c>
      <c r="K326" s="20" t="s">
        <v>791</v>
      </c>
      <c r="L326" s="12">
        <f t="shared" si="30"/>
        <v>24.75</v>
      </c>
      <c r="M326" s="12">
        <f t="shared" si="31"/>
        <v>24.75</v>
      </c>
      <c r="N326" s="29">
        <v>1</v>
      </c>
      <c r="O326" s="10">
        <v>0</v>
      </c>
      <c r="P326" s="32">
        <v>0</v>
      </c>
      <c r="Q326" s="22">
        <v>0</v>
      </c>
      <c r="R326" s="46" t="s">
        <v>59</v>
      </c>
      <c r="S326" s="30">
        <f t="shared" si="32"/>
        <v>7</v>
      </c>
      <c r="T326" s="3">
        <f t="shared" si="33"/>
        <v>11</v>
      </c>
      <c r="U326" s="3">
        <f t="shared" si="34"/>
        <v>11</v>
      </c>
      <c r="V326" s="3">
        <f t="shared" si="35"/>
        <v>0</v>
      </c>
      <c r="W326" s="29">
        <v>7</v>
      </c>
      <c r="X326" s="32">
        <v>7</v>
      </c>
      <c r="Y326" s="32">
        <v>2</v>
      </c>
      <c r="Z326" s="32">
        <v>2</v>
      </c>
      <c r="AA326" s="34">
        <v>0</v>
      </c>
      <c r="AB326" s="34">
        <v>0</v>
      </c>
      <c r="AC326" s="34">
        <v>0</v>
      </c>
      <c r="AD326" s="26">
        <v>2</v>
      </c>
    </row>
    <row r="327" spans="1:30" ht="12.75">
      <c r="A327" s="11">
        <v>93</v>
      </c>
      <c r="B327" s="20" t="s">
        <v>871</v>
      </c>
      <c r="C327" s="20" t="s">
        <v>1619</v>
      </c>
      <c r="D327" s="20" t="s">
        <v>3715</v>
      </c>
      <c r="E327" s="20" t="s">
        <v>3716</v>
      </c>
      <c r="J327" s="18" t="s">
        <v>791</v>
      </c>
      <c r="K327" s="20" t="s">
        <v>792</v>
      </c>
      <c r="L327" s="12">
        <f t="shared" si="30"/>
        <v>22.75</v>
      </c>
      <c r="M327" s="12">
        <f t="shared" si="31"/>
        <v>22.75</v>
      </c>
      <c r="N327" s="29">
        <v>1</v>
      </c>
      <c r="O327" s="10">
        <v>0</v>
      </c>
      <c r="P327" s="32">
        <v>0</v>
      </c>
      <c r="Q327" s="22">
        <v>0</v>
      </c>
      <c r="R327" s="46" t="s">
        <v>59</v>
      </c>
      <c r="S327" s="30">
        <f t="shared" si="32"/>
        <v>6</v>
      </c>
      <c r="T327" s="3">
        <f t="shared" si="33"/>
        <v>10</v>
      </c>
      <c r="U327" s="3">
        <f t="shared" si="34"/>
        <v>10</v>
      </c>
      <c r="V327" s="3">
        <f t="shared" si="35"/>
        <v>0</v>
      </c>
      <c r="W327" s="29">
        <v>7</v>
      </c>
      <c r="X327" s="32">
        <v>6</v>
      </c>
      <c r="Y327" s="32">
        <v>2</v>
      </c>
      <c r="Z327" s="32">
        <v>2</v>
      </c>
      <c r="AA327" s="34">
        <v>0</v>
      </c>
      <c r="AB327" s="34">
        <v>0</v>
      </c>
      <c r="AC327" s="34">
        <v>0</v>
      </c>
      <c r="AD327" s="26">
        <v>2</v>
      </c>
    </row>
    <row r="328" spans="1:30" ht="12.75">
      <c r="A328" s="11">
        <v>125</v>
      </c>
      <c r="B328" s="20" t="s">
        <v>871</v>
      </c>
      <c r="C328" s="20" t="s">
        <v>1619</v>
      </c>
      <c r="D328" s="20" t="s">
        <v>3715</v>
      </c>
      <c r="E328" s="20" t="s">
        <v>3716</v>
      </c>
      <c r="J328" s="18" t="s">
        <v>791</v>
      </c>
      <c r="K328" s="20" t="s">
        <v>793</v>
      </c>
      <c r="L328" s="12">
        <f t="shared" si="30"/>
        <v>26.75</v>
      </c>
      <c r="M328" s="12">
        <f t="shared" si="31"/>
        <v>26.75</v>
      </c>
      <c r="N328" s="29">
        <v>1</v>
      </c>
      <c r="O328" s="10">
        <v>0</v>
      </c>
      <c r="P328" s="32">
        <v>0</v>
      </c>
      <c r="Q328" s="22">
        <v>0</v>
      </c>
      <c r="R328" s="46" t="s">
        <v>59</v>
      </c>
      <c r="S328" s="30">
        <f t="shared" si="32"/>
        <v>5</v>
      </c>
      <c r="T328" s="3">
        <f t="shared" si="33"/>
        <v>12</v>
      </c>
      <c r="U328" s="3">
        <f t="shared" si="34"/>
        <v>12</v>
      </c>
      <c r="V328" s="3">
        <f t="shared" si="35"/>
        <v>0</v>
      </c>
      <c r="W328" s="29">
        <v>7</v>
      </c>
      <c r="X328" s="32">
        <v>5</v>
      </c>
      <c r="Y328" s="32">
        <v>5</v>
      </c>
      <c r="Z328" s="32">
        <v>2</v>
      </c>
      <c r="AA328" s="34">
        <v>0</v>
      </c>
      <c r="AB328" s="34">
        <v>0</v>
      </c>
      <c r="AC328" s="34">
        <v>0</v>
      </c>
      <c r="AD328" s="26">
        <v>2</v>
      </c>
    </row>
    <row r="329" spans="1:30" ht="12.75">
      <c r="A329" s="11">
        <v>12500</v>
      </c>
      <c r="B329" s="20" t="s">
        <v>868</v>
      </c>
      <c r="C329" s="20" t="s">
        <v>7672</v>
      </c>
      <c r="D329" s="20" t="s">
        <v>3715</v>
      </c>
      <c r="E329" s="20" t="s">
        <v>3716</v>
      </c>
      <c r="J329" s="18" t="s">
        <v>791</v>
      </c>
      <c r="K329" s="20" t="s">
        <v>6331</v>
      </c>
      <c r="L329" s="12">
        <f t="shared" si="30"/>
        <v>41.75</v>
      </c>
      <c r="M329" s="12">
        <f t="shared" si="31"/>
        <v>83.50</v>
      </c>
      <c r="N329" s="29">
        <v>0</v>
      </c>
      <c r="O329" s="10">
        <v>0</v>
      </c>
      <c r="P329" s="32">
        <v>0</v>
      </c>
      <c r="Q329" s="22">
        <v>0</v>
      </c>
      <c r="R329" s="46" t="s">
        <v>59</v>
      </c>
      <c r="S329" s="30">
        <f t="shared" si="32"/>
        <v>12</v>
      </c>
      <c r="T329" s="3">
        <f t="shared" si="33"/>
        <v>20</v>
      </c>
      <c r="U329" s="3">
        <f t="shared" si="34"/>
        <v>20</v>
      </c>
      <c r="V329" s="3">
        <f t="shared" si="35"/>
        <v>0</v>
      </c>
      <c r="W329" s="29">
        <v>7</v>
      </c>
      <c r="X329" s="32">
        <v>0</v>
      </c>
      <c r="Y329" s="32">
        <v>8</v>
      </c>
      <c r="Z329" s="32">
        <v>12</v>
      </c>
      <c r="AA329" s="34">
        <v>0</v>
      </c>
      <c r="AB329" s="34">
        <v>0</v>
      </c>
      <c r="AC329" s="34">
        <v>0</v>
      </c>
      <c r="AD329" s="26">
        <v>1</v>
      </c>
    </row>
    <row r="330" spans="1:30" ht="12.75">
      <c r="A330" s="11">
        <v>12500</v>
      </c>
      <c r="B330" s="20" t="s">
        <v>868</v>
      </c>
      <c r="C330" s="20" t="s">
        <v>7674</v>
      </c>
      <c r="D330" s="20" t="s">
        <v>3715</v>
      </c>
      <c r="E330" s="20" t="s">
        <v>3716</v>
      </c>
      <c r="J330" s="18" t="s">
        <v>791</v>
      </c>
      <c r="K330" s="20" t="s">
        <v>6331</v>
      </c>
      <c r="L330" s="12">
        <f t="shared" si="30"/>
        <v>41.75</v>
      </c>
      <c r="M330" s="12">
        <f t="shared" si="31"/>
        <v>8.35</v>
      </c>
      <c r="N330" s="29">
        <v>0</v>
      </c>
      <c r="O330" s="10">
        <v>0</v>
      </c>
      <c r="P330" s="32">
        <v>0</v>
      </c>
      <c r="Q330" s="22">
        <v>0</v>
      </c>
      <c r="R330" s="46" t="s">
        <v>59</v>
      </c>
      <c r="S330" s="30">
        <f t="shared" si="32"/>
        <v>12</v>
      </c>
      <c r="T330" s="3">
        <f t="shared" si="33"/>
        <v>20</v>
      </c>
      <c r="U330" s="3">
        <f t="shared" si="34"/>
        <v>20</v>
      </c>
      <c r="V330" s="3">
        <f t="shared" si="35"/>
        <v>0</v>
      </c>
      <c r="W330" s="29">
        <v>7</v>
      </c>
      <c r="X330" s="32">
        <v>0</v>
      </c>
      <c r="Y330" s="32">
        <v>8</v>
      </c>
      <c r="Z330" s="32">
        <v>12</v>
      </c>
      <c r="AA330" s="34">
        <v>0</v>
      </c>
      <c r="AB330" s="34">
        <v>0</v>
      </c>
      <c r="AC330" s="34">
        <v>0</v>
      </c>
      <c r="AD330" s="26">
        <v>10</v>
      </c>
    </row>
    <row r="331" spans="1:30" ht="12.75">
      <c r="A331" s="11">
        <v>125</v>
      </c>
      <c r="B331" s="20" t="s">
        <v>868</v>
      </c>
      <c r="C331" s="20" t="s">
        <v>7649</v>
      </c>
      <c r="D331" s="20" t="s">
        <v>3715</v>
      </c>
      <c r="E331" s="20" t="s">
        <v>3716</v>
      </c>
      <c r="J331" s="18" t="s">
        <v>791</v>
      </c>
      <c r="K331" s="20" t="s">
        <v>7436</v>
      </c>
      <c r="L331" s="12">
        <f t="shared" si="30"/>
        <v>37.25</v>
      </c>
      <c r="M331" s="12">
        <f t="shared" si="31"/>
        <v>37.25</v>
      </c>
      <c r="N331" s="29">
        <v>0</v>
      </c>
      <c r="O331" s="10">
        <v>0</v>
      </c>
      <c r="P331" s="32">
        <v>0</v>
      </c>
      <c r="Q331" s="22">
        <v>0</v>
      </c>
      <c r="R331" s="46" t="s">
        <v>59</v>
      </c>
      <c r="S331" s="30">
        <f t="shared" si="32"/>
        <v>11</v>
      </c>
      <c r="T331" s="3">
        <f t="shared" si="33"/>
        <v>18</v>
      </c>
      <c r="U331" s="3">
        <f t="shared" si="34"/>
        <v>18</v>
      </c>
      <c r="V331" s="3">
        <f t="shared" si="35"/>
        <v>0</v>
      </c>
      <c r="W331" s="29">
        <v>5</v>
      </c>
      <c r="X331" s="32">
        <v>0</v>
      </c>
      <c r="Y331" s="32">
        <v>7</v>
      </c>
      <c r="Z331" s="32">
        <v>11</v>
      </c>
      <c r="AA331" s="34">
        <v>0</v>
      </c>
      <c r="AB331" s="34">
        <v>0</v>
      </c>
      <c r="AC331" s="34">
        <v>0</v>
      </c>
      <c r="AD331" s="26">
        <v>2</v>
      </c>
    </row>
    <row r="332" spans="1:30" ht="12.75">
      <c r="A332" s="11">
        <v>8125</v>
      </c>
      <c r="B332" s="20" t="s">
        <v>872</v>
      </c>
      <c r="D332" s="20" t="s">
        <v>3715</v>
      </c>
      <c r="E332" s="20" t="s">
        <v>3716</v>
      </c>
      <c r="F332" s="59" t="s">
        <v>3459</v>
      </c>
      <c r="J332" s="18" t="s">
        <v>791</v>
      </c>
      <c r="K332" s="20" t="s">
        <v>5164</v>
      </c>
      <c r="L332" s="12">
        <f t="shared" si="30"/>
        <v>45.75</v>
      </c>
      <c r="M332" s="12">
        <f t="shared" si="31"/>
        <v>91.50</v>
      </c>
      <c r="N332" s="29">
        <v>0</v>
      </c>
      <c r="O332" s="10">
        <v>0</v>
      </c>
      <c r="P332" s="32">
        <v>0</v>
      </c>
      <c r="Q332" s="22">
        <v>0</v>
      </c>
      <c r="R332" s="46" t="s">
        <v>59</v>
      </c>
      <c r="S332" s="30">
        <f t="shared" si="32"/>
        <v>9</v>
      </c>
      <c r="T332" s="3">
        <f t="shared" si="33"/>
        <v>22</v>
      </c>
      <c r="U332" s="3">
        <f t="shared" si="34"/>
        <v>22</v>
      </c>
      <c r="V332" s="3">
        <f t="shared" si="35"/>
        <v>0</v>
      </c>
      <c r="W332" s="29">
        <v>7</v>
      </c>
      <c r="X332" s="32">
        <v>9</v>
      </c>
      <c r="Y332" s="32">
        <v>6</v>
      </c>
      <c r="Z332" s="32">
        <v>7</v>
      </c>
      <c r="AA332" s="34">
        <v>0</v>
      </c>
      <c r="AB332" s="34">
        <v>0</v>
      </c>
      <c r="AC332" s="34">
        <v>0</v>
      </c>
      <c r="AD332" s="26">
        <v>1</v>
      </c>
    </row>
    <row r="333" spans="1:30" ht="12.75">
      <c r="A333" s="11">
        <v>8125</v>
      </c>
      <c r="B333" s="20" t="s">
        <v>868</v>
      </c>
      <c r="C333" s="20" t="s">
        <v>7646</v>
      </c>
      <c r="D333" s="20" t="s">
        <v>3715</v>
      </c>
      <c r="E333" s="20" t="s">
        <v>3716</v>
      </c>
      <c r="J333" s="18" t="s">
        <v>791</v>
      </c>
      <c r="K333" s="20" t="s">
        <v>5994</v>
      </c>
      <c r="L333" s="12">
        <f t="shared" si="30"/>
        <v>45.75</v>
      </c>
      <c r="M333" s="12">
        <f t="shared" si="31"/>
        <v>91.50</v>
      </c>
      <c r="N333" s="29">
        <v>0</v>
      </c>
      <c r="O333" s="10">
        <v>0</v>
      </c>
      <c r="P333" s="32">
        <v>0</v>
      </c>
      <c r="Q333" s="22">
        <v>0</v>
      </c>
      <c r="R333" s="46" t="s">
        <v>59</v>
      </c>
      <c r="S333" s="30">
        <f t="shared" si="32"/>
        <v>9</v>
      </c>
      <c r="T333" s="3">
        <f t="shared" si="33"/>
        <v>22</v>
      </c>
      <c r="U333" s="3">
        <f t="shared" si="34"/>
        <v>22</v>
      </c>
      <c r="V333" s="3">
        <f t="shared" si="35"/>
        <v>0</v>
      </c>
      <c r="W333" s="29">
        <v>7</v>
      </c>
      <c r="X333" s="32">
        <v>9</v>
      </c>
      <c r="Y333" s="32">
        <v>6</v>
      </c>
      <c r="Z333" s="32">
        <v>7</v>
      </c>
      <c r="AA333" s="34">
        <v>0</v>
      </c>
      <c r="AB333" s="34">
        <v>0</v>
      </c>
      <c r="AC333" s="34">
        <v>0</v>
      </c>
      <c r="AD333" s="26">
        <v>1</v>
      </c>
    </row>
    <row r="334" spans="1:30" ht="12.75">
      <c r="A334" s="11">
        <v>8125</v>
      </c>
      <c r="B334" s="20" t="s">
        <v>869</v>
      </c>
      <c r="C334" s="20" t="s">
        <v>4633</v>
      </c>
      <c r="D334" s="20" t="s">
        <v>3715</v>
      </c>
      <c r="E334" s="20" t="s">
        <v>3716</v>
      </c>
      <c r="J334" s="18" t="s">
        <v>791</v>
      </c>
      <c r="K334" s="20" t="s">
        <v>5503</v>
      </c>
      <c r="L334" s="12">
        <f t="shared" si="30"/>
        <v>45.75</v>
      </c>
      <c r="M334" s="12">
        <f t="shared" si="31"/>
        <v>91.50</v>
      </c>
      <c r="N334" s="29">
        <v>0</v>
      </c>
      <c r="O334" s="10">
        <v>0</v>
      </c>
      <c r="P334" s="32">
        <v>0</v>
      </c>
      <c r="Q334" s="22">
        <v>0</v>
      </c>
      <c r="R334" s="46" t="s">
        <v>59</v>
      </c>
      <c r="S334" s="30">
        <f t="shared" si="32"/>
        <v>9</v>
      </c>
      <c r="T334" s="3">
        <f t="shared" si="33"/>
        <v>22</v>
      </c>
      <c r="U334" s="3">
        <f t="shared" si="34"/>
        <v>22</v>
      </c>
      <c r="V334" s="3">
        <f t="shared" si="35"/>
        <v>0</v>
      </c>
      <c r="W334" s="29">
        <v>7</v>
      </c>
      <c r="X334" s="32">
        <v>9</v>
      </c>
      <c r="Y334" s="32">
        <v>6</v>
      </c>
      <c r="Z334" s="32">
        <v>7</v>
      </c>
      <c r="AA334" s="34">
        <v>0</v>
      </c>
      <c r="AB334" s="34">
        <v>0</v>
      </c>
      <c r="AC334" s="34">
        <v>0</v>
      </c>
      <c r="AD334" s="26">
        <v>1</v>
      </c>
    </row>
    <row r="335" spans="1:30" ht="12.75">
      <c r="A335" s="11">
        <v>7500</v>
      </c>
      <c r="B335" s="20" t="s">
        <v>872</v>
      </c>
      <c r="D335" s="20" t="s">
        <v>3715</v>
      </c>
      <c r="E335" s="20" t="s">
        <v>3716</v>
      </c>
      <c r="F335" s="59" t="s">
        <v>3458</v>
      </c>
      <c r="J335" s="18" t="s">
        <v>791</v>
      </c>
      <c r="K335" s="20" t="s">
        <v>4318</v>
      </c>
      <c r="L335" s="12">
        <f t="shared" si="30"/>
        <v>45.75</v>
      </c>
      <c r="M335" s="12">
        <f t="shared" si="31"/>
        <v>45.75</v>
      </c>
      <c r="N335" s="29">
        <v>0</v>
      </c>
      <c r="O335" s="10">
        <v>0</v>
      </c>
      <c r="P335" s="32">
        <v>0</v>
      </c>
      <c r="Q335" s="22">
        <v>0</v>
      </c>
      <c r="R335" s="46" t="s">
        <v>59</v>
      </c>
      <c r="S335" s="30">
        <f t="shared" si="32"/>
        <v>9</v>
      </c>
      <c r="T335" s="3">
        <f t="shared" si="33"/>
        <v>22</v>
      </c>
      <c r="U335" s="3">
        <f t="shared" si="34"/>
        <v>22</v>
      </c>
      <c r="V335" s="3">
        <f t="shared" si="35"/>
        <v>0</v>
      </c>
      <c r="W335" s="29">
        <v>7</v>
      </c>
      <c r="X335" s="32">
        <v>6</v>
      </c>
      <c r="Y335" s="32">
        <v>9</v>
      </c>
      <c r="Z335" s="32">
        <v>7</v>
      </c>
      <c r="AA335" s="34">
        <v>0</v>
      </c>
      <c r="AB335" s="34">
        <v>0</v>
      </c>
      <c r="AC335" s="34">
        <v>0</v>
      </c>
      <c r="AD335" s="26">
        <v>2</v>
      </c>
    </row>
    <row r="336" spans="1:30" ht="12.75">
      <c r="A336" s="11">
        <v>7500</v>
      </c>
      <c r="B336" s="20" t="s">
        <v>872</v>
      </c>
      <c r="D336" s="20" t="s">
        <v>3715</v>
      </c>
      <c r="E336" s="20" t="s">
        <v>3716</v>
      </c>
      <c r="F336" s="59" t="s">
        <v>4735</v>
      </c>
      <c r="J336" s="18" t="s">
        <v>791</v>
      </c>
      <c r="K336" s="20" t="s">
        <v>1607</v>
      </c>
      <c r="L336" s="12">
        <f t="shared" si="30"/>
        <v>45.75</v>
      </c>
      <c r="M336" s="12">
        <f t="shared" si="31"/>
        <v>45.75</v>
      </c>
      <c r="N336" s="29">
        <v>0</v>
      </c>
      <c r="O336" s="10">
        <v>0</v>
      </c>
      <c r="P336" s="32">
        <v>0</v>
      </c>
      <c r="Q336" s="22">
        <v>0</v>
      </c>
      <c r="R336" s="46" t="s">
        <v>59</v>
      </c>
      <c r="S336" s="30">
        <f t="shared" si="32"/>
        <v>9</v>
      </c>
      <c r="T336" s="3">
        <f t="shared" si="33"/>
        <v>22</v>
      </c>
      <c r="U336" s="3">
        <f t="shared" si="34"/>
        <v>22</v>
      </c>
      <c r="V336" s="3">
        <f t="shared" si="35"/>
        <v>0</v>
      </c>
      <c r="W336" s="29">
        <v>7</v>
      </c>
      <c r="X336" s="32">
        <v>9</v>
      </c>
      <c r="Y336" s="32">
        <v>7</v>
      </c>
      <c r="Z336" s="32">
        <v>6</v>
      </c>
      <c r="AA336" s="34">
        <v>0</v>
      </c>
      <c r="AB336" s="34">
        <v>0</v>
      </c>
      <c r="AC336" s="34">
        <v>0</v>
      </c>
      <c r="AD336" s="26">
        <v>2</v>
      </c>
    </row>
    <row r="337" spans="1:30" ht="12.75">
      <c r="A337" s="11">
        <v>7500</v>
      </c>
      <c r="B337" s="20" t="s">
        <v>872</v>
      </c>
      <c r="D337" s="20" t="s">
        <v>3715</v>
      </c>
      <c r="E337" s="20" t="s">
        <v>3716</v>
      </c>
      <c r="F337" s="59" t="s">
        <v>4735</v>
      </c>
      <c r="J337" s="18" t="s">
        <v>791</v>
      </c>
      <c r="K337" s="20" t="s">
        <v>1607</v>
      </c>
      <c r="L337" s="12">
        <f t="shared" si="30"/>
        <v>45.75</v>
      </c>
      <c r="M337" s="12">
        <f t="shared" si="31"/>
        <v>3.05</v>
      </c>
      <c r="N337" s="29">
        <v>0</v>
      </c>
      <c r="O337" s="10">
        <v>0</v>
      </c>
      <c r="P337" s="32">
        <v>0</v>
      </c>
      <c r="Q337" s="22">
        <v>0</v>
      </c>
      <c r="R337" s="46" t="s">
        <v>59</v>
      </c>
      <c r="S337" s="30">
        <f t="shared" si="32"/>
        <v>9</v>
      </c>
      <c r="T337" s="3">
        <f t="shared" si="33"/>
        <v>22</v>
      </c>
      <c r="U337" s="3">
        <f t="shared" si="34"/>
        <v>22</v>
      </c>
      <c r="V337" s="3">
        <f t="shared" si="35"/>
        <v>0</v>
      </c>
      <c r="W337" s="29">
        <v>7</v>
      </c>
      <c r="X337" s="32">
        <v>9</v>
      </c>
      <c r="Y337" s="32">
        <v>7</v>
      </c>
      <c r="Z337" s="32">
        <v>6</v>
      </c>
      <c r="AA337" s="34">
        <v>0</v>
      </c>
      <c r="AB337" s="34">
        <v>0</v>
      </c>
      <c r="AC337" s="34">
        <v>0</v>
      </c>
      <c r="AD337" s="26">
        <v>30</v>
      </c>
    </row>
    <row r="338" spans="1:30" ht="12.75">
      <c r="A338" s="11">
        <v>60</v>
      </c>
      <c r="B338" s="20" t="s">
        <v>871</v>
      </c>
      <c r="C338" s="20" t="s">
        <v>1666</v>
      </c>
      <c r="D338" s="20" t="s">
        <v>3715</v>
      </c>
      <c r="E338" s="20" t="s">
        <v>3716</v>
      </c>
      <c r="J338" s="18" t="s">
        <v>791</v>
      </c>
      <c r="K338" s="20" t="s">
        <v>1697</v>
      </c>
      <c r="L338" s="12">
        <f t="shared" si="30"/>
        <v>43.75</v>
      </c>
      <c r="M338" s="12">
        <f t="shared" si="31"/>
        <v>87.50</v>
      </c>
      <c r="N338" s="29">
        <v>0</v>
      </c>
      <c r="O338" s="10">
        <v>0</v>
      </c>
      <c r="P338" s="32">
        <v>0</v>
      </c>
      <c r="Q338" s="22">
        <v>0</v>
      </c>
      <c r="R338" s="46" t="s">
        <v>59</v>
      </c>
      <c r="S338" s="30">
        <f t="shared" si="32"/>
        <v>9</v>
      </c>
      <c r="T338" s="3">
        <f t="shared" si="33"/>
        <v>21</v>
      </c>
      <c r="U338" s="3">
        <f t="shared" si="34"/>
        <v>21</v>
      </c>
      <c r="V338" s="3">
        <f t="shared" si="35"/>
        <v>0</v>
      </c>
      <c r="W338" s="29">
        <v>7</v>
      </c>
      <c r="X338" s="32">
        <v>7</v>
      </c>
      <c r="Y338" s="32">
        <v>9</v>
      </c>
      <c r="Z338" s="32">
        <v>5</v>
      </c>
      <c r="AA338" s="34">
        <v>0</v>
      </c>
      <c r="AB338" s="34">
        <v>0</v>
      </c>
      <c r="AC338" s="34">
        <v>0</v>
      </c>
      <c r="AD338" s="26">
        <v>1</v>
      </c>
    </row>
    <row r="339" spans="1:30" ht="12.75">
      <c r="A339" s="11">
        <v>718</v>
      </c>
      <c r="B339" s="20" t="s">
        <v>872</v>
      </c>
      <c r="D339" s="20" t="s">
        <v>3715</v>
      </c>
      <c r="E339" s="20" t="s">
        <v>3716</v>
      </c>
      <c r="F339" s="59" t="s">
        <v>3459</v>
      </c>
      <c r="J339" s="18" t="s">
        <v>791</v>
      </c>
      <c r="K339" s="20" t="s">
        <v>212</v>
      </c>
      <c r="L339" s="12">
        <f t="shared" si="30"/>
        <v>42.75</v>
      </c>
      <c r="M339" s="12">
        <f t="shared" si="31"/>
        <v>85.50</v>
      </c>
      <c r="N339" s="29">
        <v>0</v>
      </c>
      <c r="O339" s="10">
        <v>0</v>
      </c>
      <c r="P339" s="32">
        <v>0</v>
      </c>
      <c r="Q339" s="22">
        <v>0</v>
      </c>
      <c r="R339" s="46" t="s">
        <v>59</v>
      </c>
      <c r="S339" s="30">
        <f t="shared" si="32"/>
        <v>9</v>
      </c>
      <c r="T339" s="3">
        <f t="shared" si="33"/>
        <v>21</v>
      </c>
      <c r="U339" s="3">
        <f t="shared" si="34"/>
        <v>21</v>
      </c>
      <c r="V339" s="3">
        <f t="shared" si="35"/>
        <v>0</v>
      </c>
      <c r="W339" s="29">
        <v>3</v>
      </c>
      <c r="X339" s="32">
        <v>9</v>
      </c>
      <c r="Y339" s="32">
        <v>5</v>
      </c>
      <c r="Z339" s="32">
        <v>7</v>
      </c>
      <c r="AA339" s="34">
        <v>0</v>
      </c>
      <c r="AB339" s="34">
        <v>0</v>
      </c>
      <c r="AC339" s="34">
        <v>0</v>
      </c>
      <c r="AD339" s="26">
        <v>1</v>
      </c>
    </row>
    <row r="340" spans="1:30" ht="12.75">
      <c r="A340" s="11">
        <v>8625</v>
      </c>
      <c r="B340" s="20" t="s">
        <v>868</v>
      </c>
      <c r="C340" s="20" t="s">
        <v>7656</v>
      </c>
      <c r="D340" s="20" t="s">
        <v>3715</v>
      </c>
      <c r="E340" s="20" t="s">
        <v>3716</v>
      </c>
      <c r="J340" s="18" t="s">
        <v>791</v>
      </c>
      <c r="K340" s="20" t="s">
        <v>4591</v>
      </c>
      <c r="L340" s="12">
        <f t="shared" si="30"/>
        <v>53.75</v>
      </c>
      <c r="M340" s="12">
        <f t="shared" si="31"/>
        <v>107.50</v>
      </c>
      <c r="N340" s="29">
        <v>0</v>
      </c>
      <c r="O340" s="10">
        <v>0</v>
      </c>
      <c r="P340" s="32">
        <v>0</v>
      </c>
      <c r="Q340" s="22">
        <v>0</v>
      </c>
      <c r="R340" s="46" t="s">
        <v>59</v>
      </c>
      <c r="S340" s="30">
        <f t="shared" si="32"/>
        <v>8</v>
      </c>
      <c r="T340" s="3">
        <f t="shared" si="33"/>
        <v>26</v>
      </c>
      <c r="U340" s="3">
        <f t="shared" si="34"/>
        <v>18</v>
      </c>
      <c r="V340" s="3">
        <f t="shared" si="35"/>
        <v>8</v>
      </c>
      <c r="W340" s="29">
        <v>7</v>
      </c>
      <c r="X340" s="32">
        <v>5</v>
      </c>
      <c r="Y340" s="32">
        <v>6</v>
      </c>
      <c r="Z340" s="32">
        <v>7</v>
      </c>
      <c r="AA340" s="34">
        <v>0</v>
      </c>
      <c r="AB340" s="34">
        <v>0</v>
      </c>
      <c r="AC340" s="34">
        <v>8</v>
      </c>
      <c r="AD340" s="26">
        <v>1</v>
      </c>
    </row>
    <row r="341" spans="1:30" ht="12.75">
      <c r="A341" s="11">
        <v>1569</v>
      </c>
      <c r="B341" s="20" t="s">
        <v>870</v>
      </c>
      <c r="C341" s="20" t="s">
        <v>627</v>
      </c>
      <c r="D341" s="20" t="s">
        <v>3715</v>
      </c>
      <c r="E341" s="20" t="s">
        <v>3716</v>
      </c>
      <c r="J341" s="18" t="s">
        <v>791</v>
      </c>
      <c r="K341" s="20" t="s">
        <v>8420</v>
      </c>
      <c r="L341" s="12">
        <f t="shared" si="30"/>
        <v>21.75</v>
      </c>
      <c r="M341" s="12">
        <f t="shared" si="31"/>
        <v>43.50</v>
      </c>
      <c r="N341" s="29">
        <v>0</v>
      </c>
      <c r="O341" s="10">
        <v>0</v>
      </c>
      <c r="P341" s="32">
        <v>0</v>
      </c>
      <c r="Q341" s="22">
        <v>0</v>
      </c>
      <c r="R341" s="46" t="s">
        <v>59</v>
      </c>
      <c r="S341" s="30">
        <f t="shared" si="32"/>
        <v>8</v>
      </c>
      <c r="T341" s="3">
        <f t="shared" si="33"/>
        <v>10</v>
      </c>
      <c r="U341" s="3">
        <f t="shared" si="34"/>
        <v>10</v>
      </c>
      <c r="V341" s="3">
        <f t="shared" si="35"/>
        <v>0</v>
      </c>
      <c r="W341" s="29">
        <v>7</v>
      </c>
      <c r="X341" s="32">
        <v>8</v>
      </c>
      <c r="Y341" s="32">
        <v>0</v>
      </c>
      <c r="Z341" s="32">
        <v>2</v>
      </c>
      <c r="AA341" s="34">
        <v>0</v>
      </c>
      <c r="AB341" s="34">
        <v>0</v>
      </c>
      <c r="AC341" s="34">
        <v>0</v>
      </c>
      <c r="AD341" s="26">
        <v>1</v>
      </c>
    </row>
    <row r="342" spans="1:30" ht="12.75">
      <c r="A342" s="11">
        <v>188</v>
      </c>
      <c r="B342" s="20" t="s">
        <v>871</v>
      </c>
      <c r="C342" s="20" t="s">
        <v>3516</v>
      </c>
      <c r="D342" s="20" t="s">
        <v>3715</v>
      </c>
      <c r="E342" s="20" t="s">
        <v>3716</v>
      </c>
      <c r="J342" s="18" t="s">
        <v>791</v>
      </c>
      <c r="K342" s="20" t="s">
        <v>3529</v>
      </c>
      <c r="L342" s="12">
        <f t="shared" si="30"/>
        <v>21.75</v>
      </c>
      <c r="M342" s="12">
        <f t="shared" si="31"/>
        <v>43.50</v>
      </c>
      <c r="N342" s="29">
        <v>0</v>
      </c>
      <c r="O342" s="10">
        <v>0</v>
      </c>
      <c r="P342" s="32">
        <v>0</v>
      </c>
      <c r="Q342" s="22">
        <v>0</v>
      </c>
      <c r="R342" s="46" t="s">
        <v>59</v>
      </c>
      <c r="S342" s="30">
        <f t="shared" si="32"/>
        <v>8</v>
      </c>
      <c r="T342" s="3">
        <f t="shared" si="33"/>
        <v>10</v>
      </c>
      <c r="U342" s="3">
        <f t="shared" si="34"/>
        <v>10</v>
      </c>
      <c r="V342" s="3">
        <f t="shared" si="35"/>
        <v>0</v>
      </c>
      <c r="W342" s="29">
        <v>7</v>
      </c>
      <c r="X342" s="32">
        <v>8</v>
      </c>
      <c r="Y342" s="32">
        <v>0</v>
      </c>
      <c r="Z342" s="32">
        <v>2</v>
      </c>
      <c r="AA342" s="34">
        <v>0</v>
      </c>
      <c r="AB342" s="34">
        <v>0</v>
      </c>
      <c r="AC342" s="34">
        <v>0</v>
      </c>
      <c r="AD342" s="26">
        <v>1</v>
      </c>
    </row>
    <row r="343" spans="1:30" ht="12.75">
      <c r="A343" s="11">
        <v>781</v>
      </c>
      <c r="B343" s="20" t="s">
        <v>871</v>
      </c>
      <c r="C343" s="20" t="s">
        <v>4508</v>
      </c>
      <c r="D343" s="20" t="s">
        <v>3715</v>
      </c>
      <c r="E343" s="20" t="s">
        <v>3716</v>
      </c>
      <c r="J343" s="18" t="s">
        <v>791</v>
      </c>
      <c r="K343" s="20" t="s">
        <v>4526</v>
      </c>
      <c r="L343" s="12">
        <f t="shared" si="30"/>
        <v>21.75</v>
      </c>
      <c r="M343" s="12">
        <f t="shared" si="31"/>
        <v>43.50</v>
      </c>
      <c r="N343" s="29">
        <v>0</v>
      </c>
      <c r="O343" s="10">
        <v>0</v>
      </c>
      <c r="P343" s="32">
        <v>0</v>
      </c>
      <c r="Q343" s="22">
        <v>0</v>
      </c>
      <c r="R343" s="46" t="s">
        <v>59</v>
      </c>
      <c r="S343" s="30">
        <f t="shared" si="32"/>
        <v>8</v>
      </c>
      <c r="T343" s="3">
        <f t="shared" si="33"/>
        <v>10</v>
      </c>
      <c r="U343" s="3">
        <f t="shared" si="34"/>
        <v>10</v>
      </c>
      <c r="V343" s="3">
        <f t="shared" si="35"/>
        <v>0</v>
      </c>
      <c r="W343" s="29">
        <v>7</v>
      </c>
      <c r="X343" s="32">
        <v>8</v>
      </c>
      <c r="Y343" s="32">
        <v>0</v>
      </c>
      <c r="Z343" s="32">
        <v>2</v>
      </c>
      <c r="AA343" s="34">
        <v>0</v>
      </c>
      <c r="AB343" s="34">
        <v>0</v>
      </c>
      <c r="AC343" s="34">
        <v>0</v>
      </c>
      <c r="AD343" s="26">
        <v>1</v>
      </c>
    </row>
    <row r="344" spans="1:30" ht="12.75">
      <c r="A344" s="11">
        <v>125</v>
      </c>
      <c r="B344" s="20" t="s">
        <v>877</v>
      </c>
      <c r="C344" s="20" t="s">
        <v>6518</v>
      </c>
      <c r="D344" s="20" t="s">
        <v>3715</v>
      </c>
      <c r="E344" s="20" t="s">
        <v>3716</v>
      </c>
      <c r="J344" s="18" t="s">
        <v>4345</v>
      </c>
      <c r="K344" s="20" t="s">
        <v>6517</v>
      </c>
      <c r="L344" s="12">
        <f t="shared" si="30"/>
        <v>20.25</v>
      </c>
      <c r="M344" s="12">
        <f t="shared" si="31"/>
        <v>4.05</v>
      </c>
      <c r="N344" s="29">
        <v>0</v>
      </c>
      <c r="O344" s="10">
        <v>0</v>
      </c>
      <c r="P344" s="32">
        <v>0</v>
      </c>
      <c r="Q344" s="22">
        <v>0</v>
      </c>
      <c r="R344" s="46" t="s">
        <v>59</v>
      </c>
      <c r="S344" s="30">
        <f t="shared" si="32"/>
        <v>8</v>
      </c>
      <c r="T344" s="3">
        <f t="shared" si="33"/>
        <v>10</v>
      </c>
      <c r="U344" s="3">
        <f t="shared" si="34"/>
        <v>10</v>
      </c>
      <c r="V344" s="3">
        <f t="shared" si="35"/>
        <v>0</v>
      </c>
      <c r="W344" s="29">
        <v>1</v>
      </c>
      <c r="X344" s="32">
        <v>8</v>
      </c>
      <c r="Y344" s="32">
        <v>0</v>
      </c>
      <c r="Z344" s="32">
        <v>2</v>
      </c>
      <c r="AA344" s="34">
        <v>0</v>
      </c>
      <c r="AB344" s="34">
        <v>0</v>
      </c>
      <c r="AC344" s="34">
        <v>0</v>
      </c>
      <c r="AD344" s="26">
        <v>10</v>
      </c>
    </row>
    <row r="345" spans="1:30" ht="12.75">
      <c r="A345" s="11">
        <v>8500</v>
      </c>
      <c r="B345" s="20" t="s">
        <v>872</v>
      </c>
      <c r="D345" s="20" t="s">
        <v>3715</v>
      </c>
      <c r="E345" s="20" t="s">
        <v>3716</v>
      </c>
      <c r="F345" s="59" t="s">
        <v>4720</v>
      </c>
      <c r="J345" s="18" t="s">
        <v>791</v>
      </c>
      <c r="K345" s="20" t="s">
        <v>5163</v>
      </c>
      <c r="L345" s="12">
        <f t="shared" si="30"/>
        <v>45.75</v>
      </c>
      <c r="M345" s="12">
        <f t="shared" si="31"/>
        <v>91.50</v>
      </c>
      <c r="N345" s="29">
        <v>0</v>
      </c>
      <c r="O345" s="10">
        <v>0</v>
      </c>
      <c r="P345" s="32">
        <v>0</v>
      </c>
      <c r="Q345" s="22">
        <v>0</v>
      </c>
      <c r="R345" s="46" t="s">
        <v>59</v>
      </c>
      <c r="S345" s="30">
        <f t="shared" si="32"/>
        <v>7</v>
      </c>
      <c r="T345" s="3">
        <f t="shared" si="33"/>
        <v>22</v>
      </c>
      <c r="U345" s="3">
        <f t="shared" si="34"/>
        <v>15</v>
      </c>
      <c r="V345" s="3">
        <f t="shared" si="35"/>
        <v>7</v>
      </c>
      <c r="W345" s="29">
        <v>7</v>
      </c>
      <c r="X345" s="32">
        <v>3</v>
      </c>
      <c r="Y345" s="32">
        <v>5</v>
      </c>
      <c r="Z345" s="32">
        <v>7</v>
      </c>
      <c r="AA345" s="34">
        <v>0</v>
      </c>
      <c r="AB345" s="34">
        <v>7</v>
      </c>
      <c r="AC345" s="34">
        <v>0</v>
      </c>
      <c r="AD345" s="26">
        <v>1</v>
      </c>
    </row>
    <row r="346" spans="1:30" ht="12.75">
      <c r="A346" s="11">
        <v>8625</v>
      </c>
      <c r="B346" s="20" t="s">
        <v>868</v>
      </c>
      <c r="C346" s="20" t="s">
        <v>7658</v>
      </c>
      <c r="D346" s="20" t="s">
        <v>3715</v>
      </c>
      <c r="E346" s="20" t="s">
        <v>3716</v>
      </c>
      <c r="J346" s="18" t="s">
        <v>791</v>
      </c>
      <c r="K346" s="20" t="s">
        <v>5160</v>
      </c>
      <c r="L346" s="12">
        <f t="shared" si="30"/>
        <v>45.75</v>
      </c>
      <c r="M346" s="12">
        <f t="shared" si="31"/>
        <v>91.50</v>
      </c>
      <c r="N346" s="29">
        <v>0</v>
      </c>
      <c r="O346" s="10">
        <v>0</v>
      </c>
      <c r="P346" s="32">
        <v>0</v>
      </c>
      <c r="Q346" s="22">
        <v>0</v>
      </c>
      <c r="R346" s="46" t="s">
        <v>59</v>
      </c>
      <c r="S346" s="30">
        <f t="shared" si="32"/>
        <v>7</v>
      </c>
      <c r="T346" s="3">
        <f t="shared" si="33"/>
        <v>22</v>
      </c>
      <c r="U346" s="3">
        <f t="shared" si="34"/>
        <v>15</v>
      </c>
      <c r="V346" s="3">
        <f t="shared" si="35"/>
        <v>7</v>
      </c>
      <c r="W346" s="29">
        <v>7</v>
      </c>
      <c r="X346" s="32">
        <v>4</v>
      </c>
      <c r="Y346" s="32">
        <v>5</v>
      </c>
      <c r="Z346" s="32">
        <v>6</v>
      </c>
      <c r="AA346" s="34">
        <v>7</v>
      </c>
      <c r="AB346" s="34">
        <v>0</v>
      </c>
      <c r="AC346" s="34">
        <v>0</v>
      </c>
      <c r="AD346" s="26">
        <v>1</v>
      </c>
    </row>
    <row r="347" spans="1:30" ht="12.75">
      <c r="A347" s="11">
        <v>8750</v>
      </c>
      <c r="B347" s="20" t="s">
        <v>872</v>
      </c>
      <c r="D347" s="20" t="s">
        <v>3715</v>
      </c>
      <c r="E347" s="20" t="s">
        <v>3716</v>
      </c>
      <c r="F347" s="59" t="s">
        <v>5051</v>
      </c>
      <c r="J347" s="18" t="s">
        <v>791</v>
      </c>
      <c r="K347" s="20" t="s">
        <v>5161</v>
      </c>
      <c r="L347" s="12">
        <f t="shared" si="30"/>
        <v>45.75</v>
      </c>
      <c r="M347" s="12">
        <f t="shared" si="31"/>
        <v>91.50</v>
      </c>
      <c r="N347" s="29">
        <v>0</v>
      </c>
      <c r="O347" s="10">
        <v>0</v>
      </c>
      <c r="P347" s="32">
        <v>0</v>
      </c>
      <c r="Q347" s="22">
        <v>0</v>
      </c>
      <c r="R347" s="46" t="s">
        <v>59</v>
      </c>
      <c r="S347" s="30">
        <f t="shared" si="32"/>
        <v>7</v>
      </c>
      <c r="T347" s="3">
        <f t="shared" si="33"/>
        <v>22</v>
      </c>
      <c r="U347" s="3">
        <f t="shared" si="34"/>
        <v>17</v>
      </c>
      <c r="V347" s="3">
        <f t="shared" si="35"/>
        <v>5</v>
      </c>
      <c r="W347" s="29">
        <v>7</v>
      </c>
      <c r="X347" s="32">
        <v>5</v>
      </c>
      <c r="Y347" s="32">
        <v>7</v>
      </c>
      <c r="Z347" s="32">
        <v>5</v>
      </c>
      <c r="AA347" s="34">
        <v>0</v>
      </c>
      <c r="AB347" s="34">
        <v>0</v>
      </c>
      <c r="AC347" s="34">
        <v>5</v>
      </c>
      <c r="AD347" s="26">
        <v>1</v>
      </c>
    </row>
    <row r="348" spans="1:30" ht="12.75">
      <c r="A348" s="11">
        <v>71</v>
      </c>
      <c r="B348" s="20" t="s">
        <v>871</v>
      </c>
      <c r="C348" s="20" t="s">
        <v>1666</v>
      </c>
      <c r="D348" s="20" t="s">
        <v>3715</v>
      </c>
      <c r="E348" s="20" t="s">
        <v>3716</v>
      </c>
      <c r="J348" s="18" t="s">
        <v>791</v>
      </c>
      <c r="K348" s="20" t="s">
        <v>1696</v>
      </c>
      <c r="L348" s="12">
        <f t="shared" si="30"/>
        <v>39.75</v>
      </c>
      <c r="M348" s="12">
        <f t="shared" si="31"/>
        <v>79.50</v>
      </c>
      <c r="N348" s="29">
        <v>0</v>
      </c>
      <c r="O348" s="10">
        <v>0</v>
      </c>
      <c r="P348" s="32">
        <v>0</v>
      </c>
      <c r="Q348" s="22">
        <v>0</v>
      </c>
      <c r="R348" s="46" t="s">
        <v>59</v>
      </c>
      <c r="S348" s="30">
        <f t="shared" si="32"/>
        <v>7</v>
      </c>
      <c r="T348" s="3">
        <f t="shared" si="33"/>
        <v>19</v>
      </c>
      <c r="U348" s="3">
        <f t="shared" si="34"/>
        <v>19</v>
      </c>
      <c r="V348" s="3">
        <f t="shared" si="35"/>
        <v>0</v>
      </c>
      <c r="W348" s="29">
        <v>7</v>
      </c>
      <c r="X348" s="32">
        <v>7</v>
      </c>
      <c r="Y348" s="32">
        <v>6</v>
      </c>
      <c r="Z348" s="32">
        <v>6</v>
      </c>
      <c r="AA348" s="34">
        <v>0</v>
      </c>
      <c r="AB348" s="34">
        <v>0</v>
      </c>
      <c r="AC348" s="34">
        <v>0</v>
      </c>
      <c r="AD348" s="26">
        <v>1</v>
      </c>
    </row>
    <row r="349" spans="1:30" ht="12.75">
      <c r="A349" s="11">
        <v>8625</v>
      </c>
      <c r="B349" s="20" t="s">
        <v>874</v>
      </c>
      <c r="C349" s="20" t="s">
        <v>5573</v>
      </c>
      <c r="D349" s="20" t="s">
        <v>3715</v>
      </c>
      <c r="E349" s="20" t="s">
        <v>3716</v>
      </c>
      <c r="J349" s="18" t="s">
        <v>791</v>
      </c>
      <c r="K349" s="20" t="s">
        <v>5593</v>
      </c>
      <c r="L349" s="12">
        <f t="shared" si="30"/>
        <v>37.75</v>
      </c>
      <c r="M349" s="12">
        <f t="shared" si="31"/>
        <v>75.50</v>
      </c>
      <c r="N349" s="29">
        <v>0</v>
      </c>
      <c r="O349" s="10">
        <v>0</v>
      </c>
      <c r="P349" s="32">
        <v>0</v>
      </c>
      <c r="Q349" s="22">
        <v>0</v>
      </c>
      <c r="R349" s="46" t="s">
        <v>59</v>
      </c>
      <c r="S349" s="30">
        <f t="shared" si="32"/>
        <v>7</v>
      </c>
      <c r="T349" s="3">
        <f t="shared" si="33"/>
        <v>18</v>
      </c>
      <c r="U349" s="3">
        <f t="shared" si="34"/>
        <v>18</v>
      </c>
      <c r="V349" s="3">
        <f t="shared" si="35"/>
        <v>0</v>
      </c>
      <c r="W349" s="29">
        <v>7</v>
      </c>
      <c r="X349" s="32">
        <v>5</v>
      </c>
      <c r="Y349" s="32">
        <v>6</v>
      </c>
      <c r="Z349" s="32">
        <v>7</v>
      </c>
      <c r="AA349" s="34">
        <v>0</v>
      </c>
      <c r="AB349" s="34">
        <v>0</v>
      </c>
      <c r="AC349" s="34">
        <v>0</v>
      </c>
      <c r="AD349" s="26">
        <v>1</v>
      </c>
    </row>
    <row r="350" spans="1:30" ht="12.75">
      <c r="A350" s="11">
        <v>1500</v>
      </c>
      <c r="B350" s="20" t="s">
        <v>871</v>
      </c>
      <c r="C350" s="20" t="s">
        <v>1952</v>
      </c>
      <c r="D350" s="20" t="s">
        <v>3715</v>
      </c>
      <c r="E350" s="20" t="s">
        <v>3716</v>
      </c>
      <c r="J350" s="18" t="s">
        <v>791</v>
      </c>
      <c r="K350" s="20" t="s">
        <v>3627</v>
      </c>
      <c r="L350" s="12">
        <f t="shared" si="30"/>
        <v>31.75</v>
      </c>
      <c r="M350" s="12">
        <f t="shared" si="31"/>
        <v>63.50</v>
      </c>
      <c r="N350" s="29">
        <v>0</v>
      </c>
      <c r="O350" s="10">
        <v>0</v>
      </c>
      <c r="P350" s="32">
        <v>0</v>
      </c>
      <c r="Q350" s="22">
        <v>0</v>
      </c>
      <c r="R350" s="46" t="s">
        <v>59</v>
      </c>
      <c r="S350" s="30">
        <f t="shared" si="32"/>
        <v>7</v>
      </c>
      <c r="T350" s="3">
        <f t="shared" si="33"/>
        <v>15</v>
      </c>
      <c r="U350" s="3">
        <f t="shared" si="34"/>
        <v>15</v>
      </c>
      <c r="V350" s="3">
        <f t="shared" si="35"/>
        <v>0</v>
      </c>
      <c r="W350" s="29">
        <v>7</v>
      </c>
      <c r="X350" s="32">
        <v>5</v>
      </c>
      <c r="Y350" s="32">
        <v>3</v>
      </c>
      <c r="Z350" s="32">
        <v>7</v>
      </c>
      <c r="AA350" s="34">
        <v>0</v>
      </c>
      <c r="AB350" s="34">
        <v>0</v>
      </c>
      <c r="AC350" s="34">
        <v>0</v>
      </c>
      <c r="AD350" s="26">
        <v>1</v>
      </c>
    </row>
    <row r="351" spans="1:30" ht="12.75">
      <c r="A351" s="11">
        <v>875</v>
      </c>
      <c r="B351" s="20" t="s">
        <v>871</v>
      </c>
      <c r="C351" s="20" t="s">
        <v>4508</v>
      </c>
      <c r="D351" s="20" t="s">
        <v>3715</v>
      </c>
      <c r="E351" s="20" t="s">
        <v>3716</v>
      </c>
      <c r="J351" s="18" t="s">
        <v>791</v>
      </c>
      <c r="K351" s="20" t="s">
        <v>4525</v>
      </c>
      <c r="L351" s="12">
        <f t="shared" si="30"/>
        <v>21.75</v>
      </c>
      <c r="M351" s="12">
        <f t="shared" si="31"/>
        <v>43.50</v>
      </c>
      <c r="N351" s="29">
        <v>0</v>
      </c>
      <c r="O351" s="10">
        <v>0</v>
      </c>
      <c r="P351" s="32">
        <v>0</v>
      </c>
      <c r="Q351" s="22">
        <v>0</v>
      </c>
      <c r="R351" s="46" t="s">
        <v>59</v>
      </c>
      <c r="S351" s="30">
        <f t="shared" si="32"/>
        <v>6</v>
      </c>
      <c r="T351" s="3">
        <f t="shared" si="33"/>
        <v>10</v>
      </c>
      <c r="U351" s="3">
        <f t="shared" si="34"/>
        <v>10</v>
      </c>
      <c r="V351" s="3">
        <f t="shared" si="35"/>
        <v>0</v>
      </c>
      <c r="W351" s="29">
        <v>7</v>
      </c>
      <c r="X351" s="32">
        <v>6</v>
      </c>
      <c r="Y351" s="32">
        <v>2</v>
      </c>
      <c r="Z351" s="32">
        <v>2</v>
      </c>
      <c r="AA351" s="34">
        <v>0</v>
      </c>
      <c r="AB351" s="34">
        <v>0</v>
      </c>
      <c r="AC351" s="34">
        <v>0</v>
      </c>
      <c r="AD351" s="26">
        <v>1</v>
      </c>
    </row>
    <row r="352" spans="1:30" ht="12.75">
      <c r="A352" s="11">
        <v>112</v>
      </c>
      <c r="B352" s="20" t="s">
        <v>871</v>
      </c>
      <c r="C352" s="20" t="s">
        <v>3516</v>
      </c>
      <c r="D352" s="20" t="s">
        <v>3715</v>
      </c>
      <c r="E352" s="20" t="s">
        <v>3716</v>
      </c>
      <c r="J352" s="18" t="s">
        <v>791</v>
      </c>
      <c r="K352" s="20" t="s">
        <v>793</v>
      </c>
      <c r="L352" s="12">
        <f t="shared" si="30"/>
        <v>25.75</v>
      </c>
      <c r="M352" s="12">
        <f t="shared" si="31"/>
        <v>51.50</v>
      </c>
      <c r="N352" s="29">
        <v>0</v>
      </c>
      <c r="O352" s="10">
        <v>0</v>
      </c>
      <c r="P352" s="32">
        <v>0</v>
      </c>
      <c r="Q352" s="22">
        <v>0</v>
      </c>
      <c r="R352" s="46" t="s">
        <v>59</v>
      </c>
      <c r="S352" s="30">
        <f t="shared" si="32"/>
        <v>5</v>
      </c>
      <c r="T352" s="3">
        <f t="shared" si="33"/>
        <v>12</v>
      </c>
      <c r="U352" s="3">
        <f t="shared" si="34"/>
        <v>12</v>
      </c>
      <c r="V352" s="3">
        <f t="shared" si="35"/>
        <v>0</v>
      </c>
      <c r="W352" s="29">
        <v>7</v>
      </c>
      <c r="X352" s="32">
        <v>5</v>
      </c>
      <c r="Y352" s="32">
        <v>5</v>
      </c>
      <c r="Z352" s="32">
        <v>2</v>
      </c>
      <c r="AA352" s="34">
        <v>0</v>
      </c>
      <c r="AB352" s="34">
        <v>0</v>
      </c>
      <c r="AC352" s="34">
        <v>0</v>
      </c>
      <c r="AD352" s="26">
        <v>1</v>
      </c>
    </row>
    <row r="353" spans="1:30" ht="12.75">
      <c r="A353" s="11">
        <v>938</v>
      </c>
      <c r="B353" s="20" t="s">
        <v>871</v>
      </c>
      <c r="C353" s="20" t="s">
        <v>4508</v>
      </c>
      <c r="D353" s="20" t="s">
        <v>3715</v>
      </c>
      <c r="E353" s="20" t="s">
        <v>3716</v>
      </c>
      <c r="J353" s="18" t="s">
        <v>791</v>
      </c>
      <c r="K353" s="20" t="s">
        <v>4527</v>
      </c>
      <c r="L353" s="12">
        <f t="shared" si="30"/>
        <v>25.75</v>
      </c>
      <c r="M353" s="12">
        <f t="shared" si="31"/>
        <v>51.50</v>
      </c>
      <c r="N353" s="29">
        <v>0</v>
      </c>
      <c r="O353" s="10">
        <v>0</v>
      </c>
      <c r="P353" s="32">
        <v>0</v>
      </c>
      <c r="Q353" s="22">
        <v>0</v>
      </c>
      <c r="R353" s="46" t="s">
        <v>59</v>
      </c>
      <c r="S353" s="30">
        <f t="shared" si="32"/>
        <v>5</v>
      </c>
      <c r="T353" s="3">
        <f t="shared" si="33"/>
        <v>12</v>
      </c>
      <c r="U353" s="3">
        <f t="shared" si="34"/>
        <v>12</v>
      </c>
      <c r="V353" s="3">
        <f t="shared" si="35"/>
        <v>0</v>
      </c>
      <c r="W353" s="29">
        <v>7</v>
      </c>
      <c r="X353" s="32">
        <v>5</v>
      </c>
      <c r="Y353" s="32">
        <v>5</v>
      </c>
      <c r="Z353" s="32">
        <v>2</v>
      </c>
      <c r="AA353" s="34">
        <v>0</v>
      </c>
      <c r="AB353" s="34">
        <v>0</v>
      </c>
      <c r="AC353" s="34">
        <v>0</v>
      </c>
      <c r="AD353" s="26">
        <v>1</v>
      </c>
    </row>
    <row r="354" spans="1:30" ht="12.75">
      <c r="A354" s="11">
        <v>50000</v>
      </c>
      <c r="B354" s="20" t="s">
        <v>870</v>
      </c>
      <c r="C354" s="20" t="s">
        <v>4852</v>
      </c>
      <c r="D354" s="20" t="s">
        <v>3715</v>
      </c>
      <c r="E354" s="20" t="s">
        <v>3716</v>
      </c>
      <c r="J354" s="18" t="s">
        <v>791</v>
      </c>
      <c r="K354" s="20" t="s">
        <v>5271</v>
      </c>
      <c r="L354" s="12">
        <f t="shared" si="30"/>
        <v>25.75</v>
      </c>
      <c r="M354" s="12">
        <f t="shared" si="31"/>
        <v>25.75</v>
      </c>
      <c r="N354" s="29">
        <v>0</v>
      </c>
      <c r="O354" s="10">
        <v>0</v>
      </c>
      <c r="P354" s="32">
        <v>0</v>
      </c>
      <c r="Q354" s="22">
        <v>0</v>
      </c>
      <c r="R354" s="46" t="s">
        <v>59</v>
      </c>
      <c r="S354" s="30">
        <f t="shared" si="32"/>
        <v>5</v>
      </c>
      <c r="T354" s="3">
        <f t="shared" si="33"/>
        <v>12</v>
      </c>
      <c r="U354" s="3">
        <f t="shared" si="34"/>
        <v>12</v>
      </c>
      <c r="V354" s="3">
        <f t="shared" si="35"/>
        <v>0</v>
      </c>
      <c r="W354" s="29">
        <v>7</v>
      </c>
      <c r="X354" s="32">
        <v>5</v>
      </c>
      <c r="Y354" s="32">
        <v>5</v>
      </c>
      <c r="Z354" s="32">
        <v>2</v>
      </c>
      <c r="AA354" s="34">
        <v>0</v>
      </c>
      <c r="AB354" s="34">
        <v>0</v>
      </c>
      <c r="AC354" s="34">
        <v>0</v>
      </c>
      <c r="AD354" s="26">
        <v>2</v>
      </c>
    </row>
    <row r="355" spans="1:30" ht="12.75">
      <c r="A355" s="11">
        <v>50000</v>
      </c>
      <c r="B355" s="20" t="s">
        <v>870</v>
      </c>
      <c r="C355" s="20" t="s">
        <v>4852</v>
      </c>
      <c r="D355" s="20" t="s">
        <v>3715</v>
      </c>
      <c r="E355" s="20" t="s">
        <v>3716</v>
      </c>
      <c r="J355" s="18" t="s">
        <v>791</v>
      </c>
      <c r="K355" s="20" t="s">
        <v>5272</v>
      </c>
      <c r="L355" s="12">
        <f t="shared" si="30"/>
        <v>25.75</v>
      </c>
      <c r="M355" s="12">
        <f t="shared" si="31"/>
        <v>25.75</v>
      </c>
      <c r="N355" s="29">
        <v>0</v>
      </c>
      <c r="O355" s="10">
        <v>0</v>
      </c>
      <c r="P355" s="32">
        <v>0</v>
      </c>
      <c r="Q355" s="22">
        <v>0</v>
      </c>
      <c r="R355" s="46" t="s">
        <v>59</v>
      </c>
      <c r="S355" s="30">
        <f t="shared" si="32"/>
        <v>5</v>
      </c>
      <c r="T355" s="3">
        <f t="shared" si="33"/>
        <v>12</v>
      </c>
      <c r="U355" s="3">
        <f t="shared" si="34"/>
        <v>12</v>
      </c>
      <c r="V355" s="3">
        <f t="shared" si="35"/>
        <v>0</v>
      </c>
      <c r="W355" s="29">
        <v>7</v>
      </c>
      <c r="X355" s="32">
        <v>5</v>
      </c>
      <c r="Y355" s="32">
        <v>5</v>
      </c>
      <c r="Z355" s="32">
        <v>2</v>
      </c>
      <c r="AA355" s="34">
        <v>0</v>
      </c>
      <c r="AB355" s="34">
        <v>0</v>
      </c>
      <c r="AC355" s="34">
        <v>0</v>
      </c>
      <c r="AD355" s="26">
        <v>2</v>
      </c>
    </row>
    <row r="356" spans="1:30" ht="12.75">
      <c r="A356" s="11">
        <v>50000</v>
      </c>
      <c r="B356" s="20" t="s">
        <v>870</v>
      </c>
      <c r="C356" s="20" t="s">
        <v>4852</v>
      </c>
      <c r="D356" s="20" t="s">
        <v>3715</v>
      </c>
      <c r="E356" s="20" t="s">
        <v>3716</v>
      </c>
      <c r="J356" s="18" t="s">
        <v>791</v>
      </c>
      <c r="K356" s="20" t="s">
        <v>5273</v>
      </c>
      <c r="L356" s="12">
        <f t="shared" si="30"/>
        <v>25.75</v>
      </c>
      <c r="M356" s="12">
        <f t="shared" si="31"/>
        <v>25.75</v>
      </c>
      <c r="N356" s="29">
        <v>0</v>
      </c>
      <c r="O356" s="10">
        <v>0</v>
      </c>
      <c r="P356" s="32">
        <v>0</v>
      </c>
      <c r="Q356" s="22">
        <v>0</v>
      </c>
      <c r="R356" s="46" t="s">
        <v>59</v>
      </c>
      <c r="S356" s="30">
        <f t="shared" si="32"/>
        <v>5</v>
      </c>
      <c r="T356" s="3">
        <f t="shared" si="33"/>
        <v>12</v>
      </c>
      <c r="U356" s="3">
        <f t="shared" si="34"/>
        <v>12</v>
      </c>
      <c r="V356" s="3">
        <f t="shared" si="35"/>
        <v>0</v>
      </c>
      <c r="W356" s="29">
        <v>7</v>
      </c>
      <c r="X356" s="32">
        <v>5</v>
      </c>
      <c r="Y356" s="32">
        <v>5</v>
      </c>
      <c r="Z356" s="32">
        <v>2</v>
      </c>
      <c r="AA356" s="34">
        <v>0</v>
      </c>
      <c r="AB356" s="34">
        <v>0</v>
      </c>
      <c r="AC356" s="34">
        <v>0</v>
      </c>
      <c r="AD356" s="26">
        <v>2</v>
      </c>
    </row>
    <row r="357" spans="1:30" ht="12.75">
      <c r="A357" s="11">
        <v>50000</v>
      </c>
      <c r="B357" s="20" t="s">
        <v>870</v>
      </c>
      <c r="C357" s="20" t="s">
        <v>4852</v>
      </c>
      <c r="D357" s="20" t="s">
        <v>3715</v>
      </c>
      <c r="E357" s="20" t="s">
        <v>3716</v>
      </c>
      <c r="J357" s="18" t="s">
        <v>791</v>
      </c>
      <c r="K357" s="20" t="s">
        <v>5274</v>
      </c>
      <c r="L357" s="12">
        <f t="shared" si="30"/>
        <v>25.75</v>
      </c>
      <c r="M357" s="12">
        <f t="shared" si="31"/>
        <v>25.75</v>
      </c>
      <c r="N357" s="29">
        <v>0</v>
      </c>
      <c r="O357" s="10">
        <v>0</v>
      </c>
      <c r="P357" s="32">
        <v>0</v>
      </c>
      <c r="Q357" s="22">
        <v>0</v>
      </c>
      <c r="R357" s="46" t="s">
        <v>59</v>
      </c>
      <c r="S357" s="30">
        <f t="shared" si="32"/>
        <v>5</v>
      </c>
      <c r="T357" s="3">
        <f t="shared" si="33"/>
        <v>12</v>
      </c>
      <c r="U357" s="3">
        <f t="shared" si="34"/>
        <v>12</v>
      </c>
      <c r="V357" s="3">
        <f t="shared" si="35"/>
        <v>0</v>
      </c>
      <c r="W357" s="29">
        <v>7</v>
      </c>
      <c r="X357" s="32">
        <v>5</v>
      </c>
      <c r="Y357" s="32">
        <v>5</v>
      </c>
      <c r="Z357" s="32">
        <v>2</v>
      </c>
      <c r="AA357" s="34">
        <v>0</v>
      </c>
      <c r="AB357" s="34">
        <v>0</v>
      </c>
      <c r="AC357" s="34">
        <v>0</v>
      </c>
      <c r="AD357" s="26">
        <v>2</v>
      </c>
    </row>
    <row r="358" spans="1:30" ht="12.75">
      <c r="A358" s="11">
        <v>50000</v>
      </c>
      <c r="B358" s="20" t="s">
        <v>870</v>
      </c>
      <c r="C358" s="20" t="s">
        <v>4852</v>
      </c>
      <c r="D358" s="20" t="s">
        <v>3715</v>
      </c>
      <c r="E358" s="20" t="s">
        <v>3716</v>
      </c>
      <c r="J358" s="18" t="s">
        <v>791</v>
      </c>
      <c r="K358" s="20" t="s">
        <v>5275</v>
      </c>
      <c r="L358" s="12">
        <f t="shared" si="30"/>
        <v>25.75</v>
      </c>
      <c r="M358" s="12">
        <f t="shared" si="31"/>
        <v>25.75</v>
      </c>
      <c r="N358" s="29">
        <v>0</v>
      </c>
      <c r="O358" s="10">
        <v>0</v>
      </c>
      <c r="P358" s="32">
        <v>0</v>
      </c>
      <c r="Q358" s="22">
        <v>0</v>
      </c>
      <c r="R358" s="46" t="s">
        <v>59</v>
      </c>
      <c r="S358" s="30">
        <f t="shared" si="32"/>
        <v>5</v>
      </c>
      <c r="T358" s="3">
        <f t="shared" si="33"/>
        <v>12</v>
      </c>
      <c r="U358" s="3">
        <f t="shared" si="34"/>
        <v>12</v>
      </c>
      <c r="V358" s="3">
        <f t="shared" si="35"/>
        <v>0</v>
      </c>
      <c r="W358" s="29">
        <v>7</v>
      </c>
      <c r="X358" s="32">
        <v>5</v>
      </c>
      <c r="Y358" s="32">
        <v>5</v>
      </c>
      <c r="Z358" s="32">
        <v>2</v>
      </c>
      <c r="AA358" s="34">
        <v>0</v>
      </c>
      <c r="AB358" s="34">
        <v>0</v>
      </c>
      <c r="AC358" s="34">
        <v>0</v>
      </c>
      <c r="AD358" s="26">
        <v>2</v>
      </c>
    </row>
    <row r="359" spans="1:30" ht="12.75">
      <c r="A359" s="11">
        <v>50000</v>
      </c>
      <c r="B359" s="20" t="s">
        <v>870</v>
      </c>
      <c r="C359" s="20" t="s">
        <v>4852</v>
      </c>
      <c r="D359" s="20" t="s">
        <v>3715</v>
      </c>
      <c r="E359" s="20" t="s">
        <v>3716</v>
      </c>
      <c r="J359" s="18" t="s">
        <v>791</v>
      </c>
      <c r="K359" s="20" t="s">
        <v>5276</v>
      </c>
      <c r="L359" s="12">
        <f t="shared" si="30"/>
        <v>25.75</v>
      </c>
      <c r="M359" s="12">
        <f t="shared" si="31"/>
        <v>25.75</v>
      </c>
      <c r="N359" s="29">
        <v>0</v>
      </c>
      <c r="O359" s="10">
        <v>0</v>
      </c>
      <c r="P359" s="32">
        <v>0</v>
      </c>
      <c r="Q359" s="22">
        <v>0</v>
      </c>
      <c r="R359" s="46" t="s">
        <v>59</v>
      </c>
      <c r="S359" s="30">
        <f t="shared" si="32"/>
        <v>5</v>
      </c>
      <c r="T359" s="3">
        <f t="shared" si="33"/>
        <v>12</v>
      </c>
      <c r="U359" s="3">
        <f t="shared" si="34"/>
        <v>12</v>
      </c>
      <c r="V359" s="3">
        <f t="shared" si="35"/>
        <v>0</v>
      </c>
      <c r="W359" s="29">
        <v>7</v>
      </c>
      <c r="X359" s="32">
        <v>5</v>
      </c>
      <c r="Y359" s="32">
        <v>5</v>
      </c>
      <c r="Z359" s="32">
        <v>2</v>
      </c>
      <c r="AA359" s="34">
        <v>0</v>
      </c>
      <c r="AB359" s="34">
        <v>0</v>
      </c>
      <c r="AC359" s="34">
        <v>0</v>
      </c>
      <c r="AD359" s="26">
        <v>2</v>
      </c>
    </row>
    <row r="360" spans="1:30" ht="12.75">
      <c r="A360" s="11">
        <v>50000</v>
      </c>
      <c r="B360" s="20" t="s">
        <v>870</v>
      </c>
      <c r="C360" s="20" t="s">
        <v>4852</v>
      </c>
      <c r="D360" s="20" t="s">
        <v>3715</v>
      </c>
      <c r="E360" s="20" t="s">
        <v>3716</v>
      </c>
      <c r="J360" s="18" t="s">
        <v>791</v>
      </c>
      <c r="K360" s="20" t="s">
        <v>5277</v>
      </c>
      <c r="L360" s="12">
        <f t="shared" si="30"/>
        <v>25.75</v>
      </c>
      <c r="M360" s="12">
        <f t="shared" si="31"/>
        <v>25.75</v>
      </c>
      <c r="N360" s="29">
        <v>0</v>
      </c>
      <c r="O360" s="10">
        <v>0</v>
      </c>
      <c r="P360" s="32">
        <v>0</v>
      </c>
      <c r="Q360" s="22">
        <v>0</v>
      </c>
      <c r="R360" s="46" t="s">
        <v>59</v>
      </c>
      <c r="S360" s="30">
        <f t="shared" si="32"/>
        <v>5</v>
      </c>
      <c r="T360" s="3">
        <f t="shared" si="33"/>
        <v>12</v>
      </c>
      <c r="U360" s="3">
        <f t="shared" si="34"/>
        <v>12</v>
      </c>
      <c r="V360" s="3">
        <f t="shared" si="35"/>
        <v>0</v>
      </c>
      <c r="W360" s="29">
        <v>7</v>
      </c>
      <c r="X360" s="32">
        <v>5</v>
      </c>
      <c r="Y360" s="32">
        <v>5</v>
      </c>
      <c r="Z360" s="32">
        <v>2</v>
      </c>
      <c r="AA360" s="34">
        <v>0</v>
      </c>
      <c r="AB360" s="34">
        <v>0</v>
      </c>
      <c r="AC360" s="34">
        <v>0</v>
      </c>
      <c r="AD360" s="26">
        <v>2</v>
      </c>
    </row>
    <row r="361" spans="1:30" ht="12.75">
      <c r="A361" s="11">
        <v>187500</v>
      </c>
      <c r="B361" s="20" t="s">
        <v>870</v>
      </c>
      <c r="C361" s="20" t="s">
        <v>4852</v>
      </c>
      <c r="D361" s="20" t="s">
        <v>3715</v>
      </c>
      <c r="E361" s="20" t="s">
        <v>3716</v>
      </c>
      <c r="J361" s="18" t="s">
        <v>791</v>
      </c>
      <c r="K361" s="20" t="s">
        <v>4864</v>
      </c>
      <c r="L361" s="12">
        <f t="shared" si="30"/>
        <v>25.75</v>
      </c>
      <c r="M361" s="12">
        <f t="shared" si="31"/>
        <v>25.75</v>
      </c>
      <c r="N361" s="29">
        <v>0</v>
      </c>
      <c r="O361" s="10">
        <v>0</v>
      </c>
      <c r="P361" s="32">
        <v>0</v>
      </c>
      <c r="Q361" s="22">
        <v>0</v>
      </c>
      <c r="R361" s="46" t="s">
        <v>59</v>
      </c>
      <c r="S361" s="30">
        <f t="shared" si="32"/>
        <v>5</v>
      </c>
      <c r="T361" s="3">
        <f t="shared" si="33"/>
        <v>12</v>
      </c>
      <c r="U361" s="3">
        <f t="shared" si="34"/>
        <v>12</v>
      </c>
      <c r="V361" s="3">
        <f t="shared" si="35"/>
        <v>0</v>
      </c>
      <c r="W361" s="29">
        <v>7</v>
      </c>
      <c r="X361" s="32">
        <v>5</v>
      </c>
      <c r="Y361" s="32">
        <v>5</v>
      </c>
      <c r="Z361" s="32">
        <v>2</v>
      </c>
      <c r="AA361" s="34">
        <v>0</v>
      </c>
      <c r="AB361" s="34">
        <v>0</v>
      </c>
      <c r="AC361" s="34">
        <v>0</v>
      </c>
      <c r="AD361" s="26">
        <v>2</v>
      </c>
    </row>
    <row r="362" spans="1:30" ht="12.75">
      <c r="A362" s="11">
        <v>50000</v>
      </c>
      <c r="B362" s="20" t="s">
        <v>870</v>
      </c>
      <c r="C362" s="20" t="s">
        <v>4852</v>
      </c>
      <c r="D362" s="20" t="s">
        <v>3715</v>
      </c>
      <c r="E362" s="20" t="s">
        <v>3716</v>
      </c>
      <c r="J362" s="18" t="s">
        <v>791</v>
      </c>
      <c r="K362" s="20" t="s">
        <v>5278</v>
      </c>
      <c r="L362" s="12">
        <f t="shared" si="30"/>
        <v>25.75</v>
      </c>
      <c r="M362" s="12">
        <f t="shared" si="31"/>
        <v>25.75</v>
      </c>
      <c r="N362" s="29">
        <v>0</v>
      </c>
      <c r="O362" s="10">
        <v>0</v>
      </c>
      <c r="P362" s="32">
        <v>0</v>
      </c>
      <c r="Q362" s="22">
        <v>0</v>
      </c>
      <c r="R362" s="46" t="s">
        <v>59</v>
      </c>
      <c r="S362" s="30">
        <f t="shared" si="32"/>
        <v>5</v>
      </c>
      <c r="T362" s="3">
        <f t="shared" si="33"/>
        <v>12</v>
      </c>
      <c r="U362" s="3">
        <f t="shared" si="34"/>
        <v>12</v>
      </c>
      <c r="V362" s="3">
        <f t="shared" si="35"/>
        <v>0</v>
      </c>
      <c r="W362" s="29">
        <v>7</v>
      </c>
      <c r="X362" s="32">
        <v>5</v>
      </c>
      <c r="Y362" s="32">
        <v>5</v>
      </c>
      <c r="Z362" s="32">
        <v>2</v>
      </c>
      <c r="AA362" s="34">
        <v>0</v>
      </c>
      <c r="AB362" s="34">
        <v>0</v>
      </c>
      <c r="AC362" s="34">
        <v>0</v>
      </c>
      <c r="AD362" s="26">
        <v>2</v>
      </c>
    </row>
    <row r="363" spans="1:30" ht="12.75">
      <c r="A363" s="11">
        <v>50000</v>
      </c>
      <c r="B363" s="20" t="s">
        <v>870</v>
      </c>
      <c r="C363" s="20" t="s">
        <v>4852</v>
      </c>
      <c r="D363" s="20" t="s">
        <v>3715</v>
      </c>
      <c r="E363" s="20" t="s">
        <v>3716</v>
      </c>
      <c r="J363" s="18" t="s">
        <v>791</v>
      </c>
      <c r="K363" s="20" t="s">
        <v>5279</v>
      </c>
      <c r="L363" s="12">
        <f t="shared" si="30"/>
        <v>25.75</v>
      </c>
      <c r="M363" s="12">
        <f t="shared" si="31"/>
        <v>25.75</v>
      </c>
      <c r="N363" s="29">
        <v>0</v>
      </c>
      <c r="O363" s="10">
        <v>0</v>
      </c>
      <c r="P363" s="32">
        <v>0</v>
      </c>
      <c r="Q363" s="22">
        <v>0</v>
      </c>
      <c r="R363" s="46" t="s">
        <v>59</v>
      </c>
      <c r="S363" s="30">
        <f t="shared" si="32"/>
        <v>5</v>
      </c>
      <c r="T363" s="3">
        <f t="shared" si="33"/>
        <v>12</v>
      </c>
      <c r="U363" s="3">
        <f t="shared" si="34"/>
        <v>12</v>
      </c>
      <c r="V363" s="3">
        <f t="shared" si="35"/>
        <v>0</v>
      </c>
      <c r="W363" s="29">
        <v>7</v>
      </c>
      <c r="X363" s="32">
        <v>5</v>
      </c>
      <c r="Y363" s="32">
        <v>5</v>
      </c>
      <c r="Z363" s="32">
        <v>2</v>
      </c>
      <c r="AA363" s="34">
        <v>0</v>
      </c>
      <c r="AB363" s="34">
        <v>0</v>
      </c>
      <c r="AC363" s="34">
        <v>0</v>
      </c>
      <c r="AD363" s="26">
        <v>2</v>
      </c>
    </row>
    <row r="364" spans="1:30" ht="12.75">
      <c r="A364" s="11">
        <v>50000</v>
      </c>
      <c r="B364" s="20" t="s">
        <v>870</v>
      </c>
      <c r="C364" s="20" t="s">
        <v>4852</v>
      </c>
      <c r="D364" s="20" t="s">
        <v>3715</v>
      </c>
      <c r="E364" s="20" t="s">
        <v>3716</v>
      </c>
      <c r="J364" s="18" t="s">
        <v>791</v>
      </c>
      <c r="K364" s="20" t="s">
        <v>5280</v>
      </c>
      <c r="L364" s="12">
        <f t="shared" si="30"/>
        <v>25.75</v>
      </c>
      <c r="M364" s="12">
        <f t="shared" si="31"/>
        <v>25.75</v>
      </c>
      <c r="N364" s="29">
        <v>0</v>
      </c>
      <c r="O364" s="10">
        <v>0</v>
      </c>
      <c r="P364" s="32">
        <v>0</v>
      </c>
      <c r="Q364" s="22">
        <v>0</v>
      </c>
      <c r="R364" s="46" t="s">
        <v>59</v>
      </c>
      <c r="S364" s="30">
        <f t="shared" si="32"/>
        <v>5</v>
      </c>
      <c r="T364" s="3">
        <f t="shared" si="33"/>
        <v>12</v>
      </c>
      <c r="U364" s="3">
        <f t="shared" si="34"/>
        <v>12</v>
      </c>
      <c r="V364" s="3">
        <f t="shared" si="35"/>
        <v>0</v>
      </c>
      <c r="W364" s="29">
        <v>7</v>
      </c>
      <c r="X364" s="32">
        <v>5</v>
      </c>
      <c r="Y364" s="32">
        <v>5</v>
      </c>
      <c r="Z364" s="32">
        <v>2</v>
      </c>
      <c r="AA364" s="34">
        <v>0</v>
      </c>
      <c r="AB364" s="34">
        <v>0</v>
      </c>
      <c r="AC364" s="34">
        <v>0</v>
      </c>
      <c r="AD364" s="26">
        <v>2</v>
      </c>
    </row>
    <row r="365" spans="1:30" ht="12.75">
      <c r="A365" s="11">
        <v>812</v>
      </c>
      <c r="B365" s="20" t="s">
        <v>871</v>
      </c>
      <c r="C365" s="20" t="s">
        <v>4508</v>
      </c>
      <c r="D365" s="20" t="s">
        <v>3715</v>
      </c>
      <c r="E365" s="20" t="s">
        <v>3716</v>
      </c>
      <c r="J365" s="18" t="s">
        <v>791</v>
      </c>
      <c r="K365" s="20" t="s">
        <v>4528</v>
      </c>
      <c r="L365" s="12">
        <f t="shared" si="30"/>
        <v>11.75</v>
      </c>
      <c r="M365" s="12">
        <f t="shared" si="31"/>
        <v>23.50</v>
      </c>
      <c r="N365" s="29">
        <v>0</v>
      </c>
      <c r="O365" s="10">
        <v>0</v>
      </c>
      <c r="P365" s="32">
        <v>0</v>
      </c>
      <c r="Q365" s="22">
        <v>0</v>
      </c>
      <c r="R365" s="46" t="s">
        <v>59</v>
      </c>
      <c r="S365" s="30">
        <f t="shared" si="32"/>
        <v>5</v>
      </c>
      <c r="T365" s="3">
        <f t="shared" si="33"/>
        <v>5</v>
      </c>
      <c r="U365" s="3">
        <f t="shared" si="34"/>
        <v>5</v>
      </c>
      <c r="V365" s="3">
        <f t="shared" si="35"/>
        <v>0</v>
      </c>
      <c r="W365" s="29">
        <v>7</v>
      </c>
      <c r="X365" s="32">
        <v>0</v>
      </c>
      <c r="Y365" s="32">
        <v>0</v>
      </c>
      <c r="Z365" s="32">
        <v>5</v>
      </c>
      <c r="AA365" s="34">
        <v>0</v>
      </c>
      <c r="AB365" s="34">
        <v>0</v>
      </c>
      <c r="AC365" s="34">
        <v>0</v>
      </c>
      <c r="AD365" s="26">
        <v>1</v>
      </c>
    </row>
    <row r="366" spans="1:30" ht="12.75">
      <c r="A366" s="11">
        <v>5000000</v>
      </c>
      <c r="B366" s="20" t="s">
        <v>868</v>
      </c>
      <c r="C366" s="20" t="s">
        <v>7772</v>
      </c>
      <c r="D366" s="20" t="s">
        <v>3709</v>
      </c>
      <c r="E366" s="20" t="s">
        <v>3708</v>
      </c>
      <c r="J366" s="18" t="s">
        <v>3027</v>
      </c>
      <c r="K366" s="20" t="s">
        <v>7705</v>
      </c>
      <c r="L366" s="12">
        <f t="shared" si="30"/>
        <v>36.75</v>
      </c>
      <c r="M366" s="12">
        <f t="shared" si="31"/>
        <v>0.86470588235294121</v>
      </c>
      <c r="N366" s="29">
        <v>7</v>
      </c>
      <c r="O366" s="10">
        <v>11</v>
      </c>
      <c r="P366" s="32">
        <v>7</v>
      </c>
      <c r="Q366" s="22">
        <v>0</v>
      </c>
      <c r="R366" s="46" t="s">
        <v>59</v>
      </c>
      <c r="S366" s="30">
        <f t="shared" si="32"/>
        <v>0</v>
      </c>
      <c r="T366" s="3">
        <f t="shared" si="33"/>
        <v>0</v>
      </c>
      <c r="U366" s="3">
        <f t="shared" si="34"/>
        <v>0</v>
      </c>
      <c r="V366" s="3">
        <f t="shared" si="35"/>
        <v>0</v>
      </c>
      <c r="W366" s="29">
        <v>18</v>
      </c>
      <c r="X366" s="32">
        <v>0</v>
      </c>
      <c r="Y366" s="32">
        <v>0</v>
      </c>
      <c r="Z366" s="32">
        <v>0</v>
      </c>
      <c r="AA366" s="34">
        <v>0</v>
      </c>
      <c r="AB366" s="34">
        <v>0</v>
      </c>
      <c r="AC366" s="34">
        <v>0</v>
      </c>
      <c r="AD366" s="26">
        <v>85</v>
      </c>
    </row>
    <row r="367" spans="1:30" ht="12.75">
      <c r="A367" s="11">
        <v>312500</v>
      </c>
      <c r="B367" s="20" t="s">
        <v>868</v>
      </c>
      <c r="C367" s="20" t="s">
        <v>7617</v>
      </c>
      <c r="D367" s="20" t="s">
        <v>3709</v>
      </c>
      <c r="E367" s="20" t="s">
        <v>3708</v>
      </c>
      <c r="J367" s="18" t="s">
        <v>3794</v>
      </c>
      <c r="K367" s="20" t="s">
        <v>6455</v>
      </c>
      <c r="L367" s="12">
        <f t="shared" si="30"/>
        <v>36.75</v>
      </c>
      <c r="M367" s="12">
        <f t="shared" si="31"/>
        <v>0.86470588235294121</v>
      </c>
      <c r="N367" s="29">
        <v>7</v>
      </c>
      <c r="O367" s="10">
        <v>11</v>
      </c>
      <c r="P367" s="32">
        <v>7</v>
      </c>
      <c r="Q367" s="22">
        <v>0</v>
      </c>
      <c r="R367" s="46" t="s">
        <v>59</v>
      </c>
      <c r="S367" s="30">
        <f t="shared" si="32"/>
        <v>0</v>
      </c>
      <c r="T367" s="3">
        <f t="shared" si="33"/>
        <v>0</v>
      </c>
      <c r="U367" s="3">
        <f t="shared" si="34"/>
        <v>0</v>
      </c>
      <c r="V367" s="3">
        <f t="shared" si="35"/>
        <v>0</v>
      </c>
      <c r="W367" s="29">
        <v>18</v>
      </c>
      <c r="X367" s="32">
        <v>0</v>
      </c>
      <c r="Y367" s="32">
        <v>0</v>
      </c>
      <c r="Z367" s="32">
        <v>0</v>
      </c>
      <c r="AA367" s="34">
        <v>0</v>
      </c>
      <c r="AB367" s="34">
        <v>0</v>
      </c>
      <c r="AC367" s="34">
        <v>0</v>
      </c>
      <c r="AD367" s="26">
        <v>85</v>
      </c>
    </row>
    <row r="368" spans="1:30" ht="12.75">
      <c r="A368" s="11">
        <v>6250000</v>
      </c>
      <c r="B368" s="20" t="s">
        <v>868</v>
      </c>
      <c r="C368" s="20" t="s">
        <v>7673</v>
      </c>
      <c r="D368" s="20" t="s">
        <v>3709</v>
      </c>
      <c r="E368" s="20" t="s">
        <v>3708</v>
      </c>
      <c r="J368" s="18" t="s">
        <v>3027</v>
      </c>
      <c r="K368" s="20" t="s">
        <v>7601</v>
      </c>
      <c r="L368" s="12">
        <f t="shared" si="30"/>
        <v>36.75</v>
      </c>
      <c r="M368" s="12">
        <f t="shared" si="31"/>
        <v>0.86470588235294121</v>
      </c>
      <c r="N368" s="29">
        <v>7</v>
      </c>
      <c r="O368" s="10">
        <v>11</v>
      </c>
      <c r="P368" s="32">
        <v>7</v>
      </c>
      <c r="Q368" s="22">
        <v>0</v>
      </c>
      <c r="R368" s="46" t="s">
        <v>59</v>
      </c>
      <c r="S368" s="30">
        <f t="shared" si="32"/>
        <v>0</v>
      </c>
      <c r="T368" s="3">
        <f t="shared" si="33"/>
        <v>0</v>
      </c>
      <c r="U368" s="3">
        <f t="shared" si="34"/>
        <v>0</v>
      </c>
      <c r="V368" s="3">
        <f t="shared" si="35"/>
        <v>0</v>
      </c>
      <c r="W368" s="29">
        <v>18</v>
      </c>
      <c r="X368" s="32">
        <v>0</v>
      </c>
      <c r="Y368" s="32">
        <v>0</v>
      </c>
      <c r="Z368" s="32">
        <v>0</v>
      </c>
      <c r="AA368" s="34">
        <v>0</v>
      </c>
      <c r="AB368" s="34">
        <v>0</v>
      </c>
      <c r="AC368" s="34">
        <v>0</v>
      </c>
      <c r="AD368" s="26">
        <v>85</v>
      </c>
    </row>
    <row r="369" spans="1:30" ht="12.75">
      <c r="A369" s="11">
        <v>1437500</v>
      </c>
      <c r="B369" s="20" t="s">
        <v>868</v>
      </c>
      <c r="C369" s="20" t="s">
        <v>7617</v>
      </c>
      <c r="D369" s="20" t="s">
        <v>3709</v>
      </c>
      <c r="E369" s="20" t="s">
        <v>3708</v>
      </c>
      <c r="J369" s="18" t="s">
        <v>3027</v>
      </c>
      <c r="K369" s="20" t="s">
        <v>6453</v>
      </c>
      <c r="L369" s="12">
        <f t="shared" si="30"/>
        <v>36.75</v>
      </c>
      <c r="M369" s="12">
        <f t="shared" si="31"/>
        <v>0.86470588235294121</v>
      </c>
      <c r="N369" s="29">
        <v>7</v>
      </c>
      <c r="O369" s="10">
        <v>11</v>
      </c>
      <c r="P369" s="32">
        <v>7</v>
      </c>
      <c r="Q369" s="22">
        <v>0</v>
      </c>
      <c r="R369" s="46" t="s">
        <v>59</v>
      </c>
      <c r="S369" s="30">
        <f t="shared" si="32"/>
        <v>0</v>
      </c>
      <c r="T369" s="3">
        <f t="shared" si="33"/>
        <v>0</v>
      </c>
      <c r="U369" s="3">
        <f t="shared" si="34"/>
        <v>0</v>
      </c>
      <c r="V369" s="3">
        <f t="shared" si="35"/>
        <v>0</v>
      </c>
      <c r="W369" s="29">
        <v>18</v>
      </c>
      <c r="X369" s="32">
        <v>0</v>
      </c>
      <c r="Y369" s="32">
        <v>0</v>
      </c>
      <c r="Z369" s="32">
        <v>0</v>
      </c>
      <c r="AA369" s="34">
        <v>0</v>
      </c>
      <c r="AB369" s="34">
        <v>0</v>
      </c>
      <c r="AC369" s="34">
        <v>0</v>
      </c>
      <c r="AD369" s="26">
        <v>85</v>
      </c>
    </row>
    <row r="370" spans="1:30" ht="12.75">
      <c r="A370" s="11">
        <v>8750</v>
      </c>
      <c r="B370" s="20" t="s">
        <v>871</v>
      </c>
      <c r="C370" s="20" t="s">
        <v>1952</v>
      </c>
      <c r="D370" s="20" t="s">
        <v>3709</v>
      </c>
      <c r="E370" s="20" t="s">
        <v>3708</v>
      </c>
      <c r="J370" s="18" t="s">
        <v>2818</v>
      </c>
      <c r="K370" s="20" t="s">
        <v>3629</v>
      </c>
      <c r="L370" s="12">
        <f t="shared" si="30"/>
        <v>36.25</v>
      </c>
      <c r="M370" s="12">
        <f t="shared" si="31"/>
        <v>1.1153846153846154</v>
      </c>
      <c r="N370" s="29">
        <v>7</v>
      </c>
      <c r="O370" s="10">
        <v>10</v>
      </c>
      <c r="P370" s="32">
        <v>10</v>
      </c>
      <c r="Q370" s="22">
        <v>0</v>
      </c>
      <c r="R370" s="46" t="s">
        <v>59</v>
      </c>
      <c r="S370" s="30">
        <f t="shared" si="32"/>
        <v>0</v>
      </c>
      <c r="T370" s="3">
        <f t="shared" si="33"/>
        <v>0</v>
      </c>
      <c r="U370" s="3">
        <f t="shared" si="34"/>
        <v>0</v>
      </c>
      <c r="V370" s="3">
        <f t="shared" si="35"/>
        <v>0</v>
      </c>
      <c r="W370" s="29">
        <v>7</v>
      </c>
      <c r="X370" s="32">
        <v>0</v>
      </c>
      <c r="Y370" s="32">
        <v>0</v>
      </c>
      <c r="Z370" s="32">
        <v>0</v>
      </c>
      <c r="AA370" s="34">
        <v>0</v>
      </c>
      <c r="AB370" s="34">
        <v>0</v>
      </c>
      <c r="AC370" s="34">
        <v>0</v>
      </c>
      <c r="AD370" s="26">
        <v>65</v>
      </c>
    </row>
    <row r="371" spans="1:30" ht="12.75">
      <c r="A371" s="11">
        <v>6250</v>
      </c>
      <c r="B371" s="20" t="s">
        <v>870</v>
      </c>
      <c r="C371" s="20" t="s">
        <v>1845</v>
      </c>
      <c r="D371" s="20" t="s">
        <v>3709</v>
      </c>
      <c r="E371" s="20" t="s">
        <v>3708</v>
      </c>
      <c r="J371" s="18" t="s">
        <v>2818</v>
      </c>
      <c r="K371" s="20" t="s">
        <v>1820</v>
      </c>
      <c r="L371" s="12">
        <f t="shared" si="30"/>
        <v>36.25</v>
      </c>
      <c r="M371" s="12">
        <f t="shared" si="31"/>
        <v>0.96666666666666667</v>
      </c>
      <c r="N371" s="29">
        <v>7</v>
      </c>
      <c r="O371" s="10">
        <v>10</v>
      </c>
      <c r="P371" s="32">
        <v>10</v>
      </c>
      <c r="Q371" s="22">
        <v>0</v>
      </c>
      <c r="R371" s="46" t="s">
        <v>59</v>
      </c>
      <c r="S371" s="30">
        <f t="shared" si="32"/>
        <v>0</v>
      </c>
      <c r="T371" s="3">
        <f t="shared" si="33"/>
        <v>0</v>
      </c>
      <c r="U371" s="3">
        <f t="shared" si="34"/>
        <v>0</v>
      </c>
      <c r="V371" s="3">
        <f t="shared" si="35"/>
        <v>0</v>
      </c>
      <c r="W371" s="29">
        <v>7</v>
      </c>
      <c r="X371" s="32">
        <v>0</v>
      </c>
      <c r="Y371" s="32">
        <v>0</v>
      </c>
      <c r="Z371" s="32">
        <v>0</v>
      </c>
      <c r="AA371" s="34">
        <v>0</v>
      </c>
      <c r="AB371" s="34">
        <v>0</v>
      </c>
      <c r="AC371" s="34">
        <v>0</v>
      </c>
      <c r="AD371" s="26">
        <v>75</v>
      </c>
    </row>
    <row r="372" spans="1:30" ht="12.75">
      <c r="A372" s="11">
        <v>2812</v>
      </c>
      <c r="B372" s="20" t="s">
        <v>871</v>
      </c>
      <c r="C372" s="20" t="s">
        <v>601</v>
      </c>
      <c r="D372" s="20" t="s">
        <v>3709</v>
      </c>
      <c r="E372" s="20" t="s">
        <v>3708</v>
      </c>
      <c r="J372" s="18" t="s">
        <v>2818</v>
      </c>
      <c r="K372" s="20" t="s">
        <v>5553</v>
      </c>
      <c r="L372" s="12">
        <f t="shared" si="30"/>
        <v>36.25</v>
      </c>
      <c r="M372" s="12">
        <f t="shared" si="31"/>
        <v>0.96666666666666667</v>
      </c>
      <c r="N372" s="29">
        <v>7</v>
      </c>
      <c r="O372" s="10">
        <v>10</v>
      </c>
      <c r="P372" s="32">
        <v>10</v>
      </c>
      <c r="Q372" s="22">
        <v>0</v>
      </c>
      <c r="R372" s="46" t="s">
        <v>59</v>
      </c>
      <c r="S372" s="30">
        <f t="shared" si="32"/>
        <v>0</v>
      </c>
      <c r="T372" s="3">
        <f t="shared" si="33"/>
        <v>0</v>
      </c>
      <c r="U372" s="3">
        <f t="shared" si="34"/>
        <v>0</v>
      </c>
      <c r="V372" s="3">
        <f t="shared" si="35"/>
        <v>0</v>
      </c>
      <c r="W372" s="29">
        <v>7</v>
      </c>
      <c r="X372" s="32">
        <v>0</v>
      </c>
      <c r="Y372" s="32">
        <v>0</v>
      </c>
      <c r="Z372" s="32">
        <v>0</v>
      </c>
      <c r="AA372" s="34">
        <v>0</v>
      </c>
      <c r="AB372" s="34">
        <v>0</v>
      </c>
      <c r="AC372" s="34">
        <v>0</v>
      </c>
      <c r="AD372" s="26">
        <v>75</v>
      </c>
    </row>
    <row r="373" spans="1:30" ht="12.75">
      <c r="A373" s="11">
        <v>9218750</v>
      </c>
      <c r="B373" s="20" t="s">
        <v>868</v>
      </c>
      <c r="C373" s="20" t="s">
        <v>7666</v>
      </c>
      <c r="D373" s="20" t="s">
        <v>3709</v>
      </c>
      <c r="E373" s="20" t="s">
        <v>3708</v>
      </c>
      <c r="J373" s="18" t="s">
        <v>2818</v>
      </c>
      <c r="K373" s="20" t="s">
        <v>5458</v>
      </c>
      <c r="L373" s="12">
        <f t="shared" si="30"/>
        <v>35.75</v>
      </c>
      <c r="M373" s="12">
        <f t="shared" si="31"/>
        <v>0.8411764705882353</v>
      </c>
      <c r="N373" s="29">
        <v>7</v>
      </c>
      <c r="O373" s="10">
        <v>10</v>
      </c>
      <c r="P373" s="32">
        <v>8</v>
      </c>
      <c r="Q373" s="22">
        <v>0</v>
      </c>
      <c r="R373" s="46" t="s">
        <v>59</v>
      </c>
      <c r="S373" s="30">
        <f t="shared" si="32"/>
        <v>0</v>
      </c>
      <c r="T373" s="3">
        <f t="shared" si="33"/>
        <v>0</v>
      </c>
      <c r="U373" s="3">
        <f t="shared" si="34"/>
        <v>0</v>
      </c>
      <c r="V373" s="3">
        <f t="shared" si="35"/>
        <v>0</v>
      </c>
      <c r="W373" s="29">
        <v>15</v>
      </c>
      <c r="X373" s="32">
        <v>0</v>
      </c>
      <c r="Y373" s="32">
        <v>0</v>
      </c>
      <c r="Z373" s="32">
        <v>0</v>
      </c>
      <c r="AA373" s="34">
        <v>0</v>
      </c>
      <c r="AB373" s="34">
        <v>0</v>
      </c>
      <c r="AC373" s="34">
        <v>0</v>
      </c>
      <c r="AD373" s="26">
        <v>85</v>
      </c>
    </row>
    <row r="374" spans="1:30" ht="12.75">
      <c r="A374" s="11">
        <v>346500</v>
      </c>
      <c r="B374" s="20" t="s">
        <v>872</v>
      </c>
      <c r="D374" s="20" t="s">
        <v>3709</v>
      </c>
      <c r="E374" s="20" t="s">
        <v>3708</v>
      </c>
      <c r="F374" s="59" t="s">
        <v>3455</v>
      </c>
      <c r="I374" s="18" t="s">
        <v>7812</v>
      </c>
      <c r="J374" s="18" t="s">
        <v>2818</v>
      </c>
      <c r="K374" s="20" t="s">
        <v>8085</v>
      </c>
      <c r="L374" s="12">
        <f t="shared" si="30"/>
        <v>33.50</v>
      </c>
      <c r="M374" s="12">
        <f t="shared" si="31"/>
        <v>0.49264705882352944</v>
      </c>
      <c r="N374" s="29">
        <v>7</v>
      </c>
      <c r="O374" s="10">
        <v>10</v>
      </c>
      <c r="P374" s="32">
        <v>7</v>
      </c>
      <c r="Q374" s="22">
        <v>0</v>
      </c>
      <c r="R374" s="46" t="s">
        <v>59</v>
      </c>
      <c r="S374" s="30">
        <f t="shared" si="32"/>
        <v>0</v>
      </c>
      <c r="T374" s="3">
        <f t="shared" si="33"/>
        <v>0</v>
      </c>
      <c r="U374" s="3">
        <f t="shared" si="34"/>
        <v>0</v>
      </c>
      <c r="V374" s="3">
        <f t="shared" si="35"/>
        <v>0</v>
      </c>
      <c r="W374" s="29">
        <v>11</v>
      </c>
      <c r="X374" s="32">
        <v>0</v>
      </c>
      <c r="Y374" s="32">
        <v>0</v>
      </c>
      <c r="Z374" s="32">
        <v>0</v>
      </c>
      <c r="AA374" s="34">
        <v>0</v>
      </c>
      <c r="AB374" s="34">
        <v>0</v>
      </c>
      <c r="AC374" s="34">
        <v>0</v>
      </c>
      <c r="AD374" s="26">
        <v>136</v>
      </c>
    </row>
    <row r="375" spans="1:30" ht="12.75">
      <c r="A375" s="11">
        <v>211750</v>
      </c>
      <c r="B375" s="20" t="s">
        <v>872</v>
      </c>
      <c r="D375" s="20" t="s">
        <v>3709</v>
      </c>
      <c r="E375" s="20" t="s">
        <v>3708</v>
      </c>
      <c r="F375" s="59" t="s">
        <v>3456</v>
      </c>
      <c r="I375" s="18" t="s">
        <v>7812</v>
      </c>
      <c r="J375" s="18" t="s">
        <v>2818</v>
      </c>
      <c r="K375" s="20" t="s">
        <v>8086</v>
      </c>
      <c r="L375" s="12">
        <f t="shared" si="30"/>
        <v>33</v>
      </c>
      <c r="M375" s="12">
        <f t="shared" si="31"/>
        <v>0.77647058823529413</v>
      </c>
      <c r="N375" s="29">
        <v>7</v>
      </c>
      <c r="O375" s="10">
        <v>10</v>
      </c>
      <c r="P375" s="32">
        <v>7</v>
      </c>
      <c r="Q375" s="22">
        <v>0</v>
      </c>
      <c r="R375" s="46" t="s">
        <v>59</v>
      </c>
      <c r="S375" s="30">
        <f t="shared" si="32"/>
        <v>0</v>
      </c>
      <c r="T375" s="3">
        <f t="shared" si="33"/>
        <v>0</v>
      </c>
      <c r="U375" s="3">
        <f t="shared" si="34"/>
        <v>0</v>
      </c>
      <c r="V375" s="3">
        <f t="shared" si="35"/>
        <v>0</v>
      </c>
      <c r="W375" s="29">
        <v>9</v>
      </c>
      <c r="X375" s="32">
        <v>0</v>
      </c>
      <c r="Y375" s="32">
        <v>0</v>
      </c>
      <c r="Z375" s="32">
        <v>0</v>
      </c>
      <c r="AA375" s="34">
        <v>0</v>
      </c>
      <c r="AB375" s="34">
        <v>0</v>
      </c>
      <c r="AC375" s="34">
        <v>0</v>
      </c>
      <c r="AD375" s="26">
        <v>85</v>
      </c>
    </row>
    <row r="376" spans="1:30" ht="12.75">
      <c r="A376" s="11">
        <v>211750</v>
      </c>
      <c r="B376" s="20" t="s">
        <v>872</v>
      </c>
      <c r="D376" s="20" t="s">
        <v>3709</v>
      </c>
      <c r="E376" s="20" t="s">
        <v>3708</v>
      </c>
      <c r="F376" s="59" t="s">
        <v>3456</v>
      </c>
      <c r="I376" s="18" t="s">
        <v>7812</v>
      </c>
      <c r="J376" s="18" t="s">
        <v>2952</v>
      </c>
      <c r="K376" s="20" t="s">
        <v>8075</v>
      </c>
      <c r="L376" s="12">
        <f t="shared" si="30"/>
        <v>33</v>
      </c>
      <c r="M376" s="12">
        <f t="shared" si="31"/>
        <v>0.77647058823529413</v>
      </c>
      <c r="N376" s="29">
        <v>7</v>
      </c>
      <c r="O376" s="10">
        <v>10</v>
      </c>
      <c r="P376" s="32">
        <v>7</v>
      </c>
      <c r="Q376" s="22">
        <v>0</v>
      </c>
      <c r="R376" s="46" t="s">
        <v>59</v>
      </c>
      <c r="S376" s="30">
        <f t="shared" si="32"/>
        <v>0</v>
      </c>
      <c r="T376" s="3">
        <f t="shared" si="33"/>
        <v>0</v>
      </c>
      <c r="U376" s="3">
        <f t="shared" si="34"/>
        <v>0</v>
      </c>
      <c r="V376" s="3">
        <f t="shared" si="35"/>
        <v>0</v>
      </c>
      <c r="W376" s="29">
        <v>9</v>
      </c>
      <c r="X376" s="32">
        <v>0</v>
      </c>
      <c r="Y376" s="32">
        <v>0</v>
      </c>
      <c r="Z376" s="32">
        <v>0</v>
      </c>
      <c r="AA376" s="34">
        <v>0</v>
      </c>
      <c r="AB376" s="34">
        <v>0</v>
      </c>
      <c r="AC376" s="34">
        <v>0</v>
      </c>
      <c r="AD376" s="26">
        <v>85</v>
      </c>
    </row>
    <row r="377" spans="1:30" ht="12.75">
      <c r="A377" s="11">
        <v>1275000</v>
      </c>
      <c r="B377" s="20" t="s">
        <v>868</v>
      </c>
      <c r="C377" s="20" t="s">
        <v>7658</v>
      </c>
      <c r="D377" s="20" t="s">
        <v>3709</v>
      </c>
      <c r="E377" s="20" t="s">
        <v>3708</v>
      </c>
      <c r="J377" s="18" t="s">
        <v>3850</v>
      </c>
      <c r="K377" s="20" t="s">
        <v>5795</v>
      </c>
      <c r="L377" s="12">
        <f t="shared" si="30"/>
        <v>34.25</v>
      </c>
      <c r="M377" s="12">
        <f t="shared" si="31"/>
        <v>0.72105263157894739</v>
      </c>
      <c r="N377" s="29">
        <v>6</v>
      </c>
      <c r="O377" s="10">
        <v>10</v>
      </c>
      <c r="P377" s="32">
        <v>7</v>
      </c>
      <c r="Q377" s="22">
        <v>0</v>
      </c>
      <c r="R377" s="46" t="s">
        <v>59</v>
      </c>
      <c r="S377" s="30">
        <f t="shared" si="32"/>
        <v>0</v>
      </c>
      <c r="T377" s="3">
        <f t="shared" si="33"/>
        <v>0</v>
      </c>
      <c r="U377" s="3">
        <f t="shared" si="34"/>
        <v>0</v>
      </c>
      <c r="V377" s="3">
        <f t="shared" si="35"/>
        <v>0</v>
      </c>
      <c r="W377" s="29">
        <v>18</v>
      </c>
      <c r="X377" s="32">
        <v>0</v>
      </c>
      <c r="Y377" s="32">
        <v>0</v>
      </c>
      <c r="Z377" s="32">
        <v>0</v>
      </c>
      <c r="AA377" s="34">
        <v>0</v>
      </c>
      <c r="AB377" s="34">
        <v>0</v>
      </c>
      <c r="AC377" s="34">
        <v>0</v>
      </c>
      <c r="AD377" s="26">
        <v>95</v>
      </c>
    </row>
    <row r="378" spans="1:30" ht="12.75">
      <c r="A378" s="11">
        <v>750000</v>
      </c>
      <c r="B378" s="20" t="s">
        <v>868</v>
      </c>
      <c r="C378" s="20" t="s">
        <v>7773</v>
      </c>
      <c r="D378" s="20" t="s">
        <v>3709</v>
      </c>
      <c r="E378" s="20" t="s">
        <v>3708</v>
      </c>
      <c r="J378" s="18" t="s">
        <v>3794</v>
      </c>
      <c r="K378" s="20" t="s">
        <v>6069</v>
      </c>
      <c r="L378" s="12">
        <f t="shared" si="30"/>
        <v>33.75</v>
      </c>
      <c r="M378" s="12">
        <f t="shared" si="31"/>
        <v>0.79411764705882348</v>
      </c>
      <c r="N378" s="29">
        <v>6</v>
      </c>
      <c r="O378" s="10">
        <v>10</v>
      </c>
      <c r="P378" s="32">
        <v>7</v>
      </c>
      <c r="Q378" s="22">
        <v>0</v>
      </c>
      <c r="R378" s="46" t="s">
        <v>59</v>
      </c>
      <c r="S378" s="30">
        <f t="shared" si="32"/>
        <v>0</v>
      </c>
      <c r="T378" s="3">
        <f t="shared" si="33"/>
        <v>0</v>
      </c>
      <c r="U378" s="3">
        <f t="shared" si="34"/>
        <v>0</v>
      </c>
      <c r="V378" s="3">
        <f t="shared" si="35"/>
        <v>0</v>
      </c>
      <c r="W378" s="29">
        <v>16</v>
      </c>
      <c r="X378" s="32">
        <v>0</v>
      </c>
      <c r="Y378" s="32">
        <v>0</v>
      </c>
      <c r="Z378" s="32">
        <v>0</v>
      </c>
      <c r="AA378" s="34">
        <v>0</v>
      </c>
      <c r="AB378" s="34">
        <v>0</v>
      </c>
      <c r="AC378" s="34">
        <v>0</v>
      </c>
      <c r="AD378" s="26">
        <v>85</v>
      </c>
    </row>
    <row r="379" spans="1:30" ht="12.75">
      <c r="A379" s="11">
        <v>350000</v>
      </c>
      <c r="B379" s="20" t="s">
        <v>868</v>
      </c>
      <c r="C379" s="20" t="s">
        <v>7773</v>
      </c>
      <c r="D379" s="20" t="s">
        <v>3709</v>
      </c>
      <c r="E379" s="20" t="s">
        <v>3708</v>
      </c>
      <c r="J379" s="18" t="s">
        <v>3027</v>
      </c>
      <c r="K379" s="20" t="s">
        <v>6067</v>
      </c>
      <c r="L379" s="12">
        <f t="shared" si="30"/>
        <v>33</v>
      </c>
      <c r="M379" s="12">
        <f t="shared" si="31"/>
        <v>0.77647058823529413</v>
      </c>
      <c r="N379" s="29">
        <v>6</v>
      </c>
      <c r="O379" s="10">
        <v>10</v>
      </c>
      <c r="P379" s="32">
        <v>7</v>
      </c>
      <c r="Q379" s="22">
        <v>0</v>
      </c>
      <c r="R379" s="46" t="s">
        <v>59</v>
      </c>
      <c r="S379" s="30">
        <f t="shared" si="32"/>
        <v>0</v>
      </c>
      <c r="T379" s="3">
        <f t="shared" si="33"/>
        <v>0</v>
      </c>
      <c r="U379" s="3">
        <f t="shared" si="34"/>
        <v>0</v>
      </c>
      <c r="V379" s="3">
        <f t="shared" si="35"/>
        <v>0</v>
      </c>
      <c r="W379" s="29">
        <v>13</v>
      </c>
      <c r="X379" s="32">
        <v>0</v>
      </c>
      <c r="Y379" s="32">
        <v>0</v>
      </c>
      <c r="Z379" s="32">
        <v>0</v>
      </c>
      <c r="AA379" s="34">
        <v>0</v>
      </c>
      <c r="AB379" s="34">
        <v>0</v>
      </c>
      <c r="AC379" s="34">
        <v>0</v>
      </c>
      <c r="AD379" s="26">
        <v>85</v>
      </c>
    </row>
    <row r="380" spans="1:30" ht="12.75">
      <c r="A380" s="11">
        <v>26250</v>
      </c>
      <c r="B380" s="20" t="s">
        <v>870</v>
      </c>
      <c r="C380" s="20" t="s">
        <v>4633</v>
      </c>
      <c r="D380" s="20" t="s">
        <v>3709</v>
      </c>
      <c r="E380" s="20" t="s">
        <v>3708</v>
      </c>
      <c r="J380" s="18" t="s">
        <v>3794</v>
      </c>
      <c r="K380" s="20" t="s">
        <v>4756</v>
      </c>
      <c r="L380" s="12">
        <f t="shared" si="30"/>
        <v>33</v>
      </c>
      <c r="M380" s="12">
        <f t="shared" si="31"/>
        <v>0.77647058823529413</v>
      </c>
      <c r="N380" s="29">
        <v>6</v>
      </c>
      <c r="O380" s="10">
        <v>10</v>
      </c>
      <c r="P380" s="32">
        <v>7</v>
      </c>
      <c r="Q380" s="22">
        <v>0</v>
      </c>
      <c r="R380" s="46" t="s">
        <v>59</v>
      </c>
      <c r="S380" s="30">
        <f t="shared" si="32"/>
        <v>0</v>
      </c>
      <c r="T380" s="3">
        <f t="shared" si="33"/>
        <v>0</v>
      </c>
      <c r="U380" s="3">
        <f t="shared" si="34"/>
        <v>0</v>
      </c>
      <c r="V380" s="3">
        <f t="shared" si="35"/>
        <v>0</v>
      </c>
      <c r="W380" s="29">
        <v>13</v>
      </c>
      <c r="X380" s="32">
        <v>0</v>
      </c>
      <c r="Y380" s="32">
        <v>0</v>
      </c>
      <c r="Z380" s="32">
        <v>0</v>
      </c>
      <c r="AA380" s="34">
        <v>0</v>
      </c>
      <c r="AB380" s="34">
        <v>0</v>
      </c>
      <c r="AC380" s="34">
        <v>0</v>
      </c>
      <c r="AD380" s="26">
        <v>85</v>
      </c>
    </row>
    <row r="381" spans="1:30" ht="12.75">
      <c r="A381" s="11">
        <v>10625</v>
      </c>
      <c r="B381" s="20" t="s">
        <v>868</v>
      </c>
      <c r="C381" s="20" t="s">
        <v>904</v>
      </c>
      <c r="D381" s="20" t="s">
        <v>3709</v>
      </c>
      <c r="E381" s="20" t="s">
        <v>3708</v>
      </c>
      <c r="J381" s="18" t="s">
        <v>2818</v>
      </c>
      <c r="K381" s="20" t="s">
        <v>1155</v>
      </c>
      <c r="L381" s="12">
        <f t="shared" si="30"/>
        <v>38.75</v>
      </c>
      <c r="M381" s="12">
        <f t="shared" si="31"/>
        <v>1.0333333333333334</v>
      </c>
      <c r="N381" s="29">
        <v>11</v>
      </c>
      <c r="O381" s="10">
        <v>9</v>
      </c>
      <c r="P381" s="32">
        <v>10</v>
      </c>
      <c r="Q381" s="22">
        <v>0</v>
      </c>
      <c r="R381" s="46" t="s">
        <v>59</v>
      </c>
      <c r="S381" s="30">
        <f t="shared" si="32"/>
        <v>0</v>
      </c>
      <c r="T381" s="3">
        <f t="shared" si="33"/>
        <v>0</v>
      </c>
      <c r="U381" s="3">
        <f t="shared" si="34"/>
        <v>0</v>
      </c>
      <c r="V381" s="3">
        <f t="shared" si="35"/>
        <v>0</v>
      </c>
      <c r="W381" s="29">
        <v>7</v>
      </c>
      <c r="X381" s="32">
        <v>0</v>
      </c>
      <c r="Y381" s="32">
        <v>0</v>
      </c>
      <c r="Z381" s="32">
        <v>0</v>
      </c>
      <c r="AA381" s="34">
        <v>0</v>
      </c>
      <c r="AB381" s="34">
        <v>0</v>
      </c>
      <c r="AC381" s="34">
        <v>0</v>
      </c>
      <c r="AD381" s="26">
        <v>75</v>
      </c>
    </row>
    <row r="382" spans="1:30" ht="12.75">
      <c r="A382" s="11">
        <v>150000</v>
      </c>
      <c r="B382" s="20" t="s">
        <v>868</v>
      </c>
      <c r="C382" s="20" t="s">
        <v>951</v>
      </c>
      <c r="D382" s="20" t="s">
        <v>3709</v>
      </c>
      <c r="E382" s="20" t="s">
        <v>3708</v>
      </c>
      <c r="J382" s="18" t="s">
        <v>2818</v>
      </c>
      <c r="K382" s="20" t="s">
        <v>1311</v>
      </c>
      <c r="L382" s="12">
        <f t="shared" si="30"/>
        <v>38.75</v>
      </c>
      <c r="M382" s="12">
        <f t="shared" si="31"/>
        <v>1.0333333333333334</v>
      </c>
      <c r="N382" s="29">
        <v>11</v>
      </c>
      <c r="O382" s="10">
        <v>9</v>
      </c>
      <c r="P382" s="32">
        <v>10</v>
      </c>
      <c r="Q382" s="22">
        <v>0</v>
      </c>
      <c r="R382" s="46" t="s">
        <v>59</v>
      </c>
      <c r="S382" s="30">
        <f t="shared" si="32"/>
        <v>0</v>
      </c>
      <c r="T382" s="3">
        <f t="shared" si="33"/>
        <v>0</v>
      </c>
      <c r="U382" s="3">
        <f t="shared" si="34"/>
        <v>0</v>
      </c>
      <c r="V382" s="3">
        <f t="shared" si="35"/>
        <v>0</v>
      </c>
      <c r="W382" s="29">
        <v>7</v>
      </c>
      <c r="X382" s="32">
        <v>0</v>
      </c>
      <c r="Y382" s="32">
        <v>0</v>
      </c>
      <c r="Z382" s="32">
        <v>0</v>
      </c>
      <c r="AA382" s="34">
        <v>0</v>
      </c>
      <c r="AB382" s="34">
        <v>0</v>
      </c>
      <c r="AC382" s="34">
        <v>0</v>
      </c>
      <c r="AD382" s="26">
        <v>75</v>
      </c>
    </row>
    <row r="383" spans="1:30" ht="12.75">
      <c r="A383" s="11">
        <v>122918</v>
      </c>
      <c r="B383" s="20" t="s">
        <v>870</v>
      </c>
      <c r="C383" s="20" t="s">
        <v>580</v>
      </c>
      <c r="D383" s="20" t="s">
        <v>3709</v>
      </c>
      <c r="E383" s="20" t="s">
        <v>3708</v>
      </c>
      <c r="J383" s="18" t="s">
        <v>2818</v>
      </c>
      <c r="K383" s="20" t="s">
        <v>1104</v>
      </c>
      <c r="L383" s="12">
        <f t="shared" si="30"/>
        <v>38.75</v>
      </c>
      <c r="M383" s="12">
        <f t="shared" si="31"/>
        <v>1.0333333333333334</v>
      </c>
      <c r="N383" s="29">
        <v>11</v>
      </c>
      <c r="O383" s="10">
        <v>9</v>
      </c>
      <c r="P383" s="32">
        <v>10</v>
      </c>
      <c r="Q383" s="22">
        <v>0</v>
      </c>
      <c r="R383" s="46" t="s">
        <v>59</v>
      </c>
      <c r="S383" s="30">
        <f t="shared" si="32"/>
        <v>0</v>
      </c>
      <c r="T383" s="3">
        <f t="shared" si="33"/>
        <v>0</v>
      </c>
      <c r="U383" s="3">
        <f t="shared" si="34"/>
        <v>0</v>
      </c>
      <c r="V383" s="3">
        <f t="shared" si="35"/>
        <v>0</v>
      </c>
      <c r="W383" s="29">
        <v>7</v>
      </c>
      <c r="X383" s="32">
        <v>0</v>
      </c>
      <c r="Y383" s="32">
        <v>0</v>
      </c>
      <c r="Z383" s="32">
        <v>0</v>
      </c>
      <c r="AA383" s="34">
        <v>0</v>
      </c>
      <c r="AB383" s="34">
        <v>0</v>
      </c>
      <c r="AC383" s="34">
        <v>0</v>
      </c>
      <c r="AD383" s="26">
        <v>75</v>
      </c>
    </row>
    <row r="384" spans="1:30" ht="12.75">
      <c r="A384" s="11">
        <v>25000</v>
      </c>
      <c r="B384" s="20" t="s">
        <v>870</v>
      </c>
      <c r="C384" s="20" t="s">
        <v>398</v>
      </c>
      <c r="D384" s="20" t="s">
        <v>3709</v>
      </c>
      <c r="E384" s="20" t="s">
        <v>3708</v>
      </c>
      <c r="J384" s="18" t="s">
        <v>2818</v>
      </c>
      <c r="K384" s="20" t="s">
        <v>418</v>
      </c>
      <c r="L384" s="12">
        <f t="shared" si="30"/>
        <v>38.75</v>
      </c>
      <c r="M384" s="12">
        <f t="shared" si="31"/>
        <v>1.0333333333333334</v>
      </c>
      <c r="N384" s="29">
        <v>11</v>
      </c>
      <c r="O384" s="10">
        <v>9</v>
      </c>
      <c r="P384" s="32">
        <v>10</v>
      </c>
      <c r="Q384" s="22">
        <v>0</v>
      </c>
      <c r="R384" s="46" t="s">
        <v>59</v>
      </c>
      <c r="S384" s="30">
        <f t="shared" si="32"/>
        <v>0</v>
      </c>
      <c r="T384" s="3">
        <f t="shared" si="33"/>
        <v>0</v>
      </c>
      <c r="U384" s="3">
        <f t="shared" si="34"/>
        <v>0</v>
      </c>
      <c r="V384" s="3">
        <f t="shared" si="35"/>
        <v>0</v>
      </c>
      <c r="W384" s="29">
        <v>7</v>
      </c>
      <c r="X384" s="32">
        <v>0</v>
      </c>
      <c r="Y384" s="32">
        <v>0</v>
      </c>
      <c r="Z384" s="32">
        <v>0</v>
      </c>
      <c r="AA384" s="34">
        <v>0</v>
      </c>
      <c r="AB384" s="34">
        <v>0</v>
      </c>
      <c r="AC384" s="34">
        <v>0</v>
      </c>
      <c r="AD384" s="26">
        <v>75</v>
      </c>
    </row>
    <row r="385" spans="1:30" ht="12.75">
      <c r="A385" s="11">
        <v>312</v>
      </c>
      <c r="B385" s="20" t="s">
        <v>871</v>
      </c>
      <c r="C385" s="20" t="s">
        <v>1619</v>
      </c>
      <c r="D385" s="20" t="s">
        <v>3709</v>
      </c>
      <c r="E385" s="20" t="s">
        <v>3708</v>
      </c>
      <c r="J385" s="18" t="s">
        <v>2818</v>
      </c>
      <c r="K385" s="20" t="s">
        <v>781</v>
      </c>
      <c r="L385" s="12">
        <f t="shared" si="30"/>
        <v>38.75</v>
      </c>
      <c r="M385" s="12">
        <f t="shared" si="31"/>
        <v>1.0333333333333334</v>
      </c>
      <c r="N385" s="29">
        <v>11</v>
      </c>
      <c r="O385" s="10">
        <v>9</v>
      </c>
      <c r="P385" s="32">
        <v>10</v>
      </c>
      <c r="Q385" s="22">
        <v>0</v>
      </c>
      <c r="R385" s="46" t="s">
        <v>59</v>
      </c>
      <c r="S385" s="30">
        <f t="shared" si="32"/>
        <v>0</v>
      </c>
      <c r="T385" s="3">
        <f t="shared" si="33"/>
        <v>0</v>
      </c>
      <c r="U385" s="3">
        <f t="shared" si="34"/>
        <v>0</v>
      </c>
      <c r="V385" s="3">
        <f t="shared" si="35"/>
        <v>0</v>
      </c>
      <c r="W385" s="29">
        <v>7</v>
      </c>
      <c r="X385" s="32">
        <v>0</v>
      </c>
      <c r="Y385" s="32">
        <v>0</v>
      </c>
      <c r="Z385" s="32">
        <v>0</v>
      </c>
      <c r="AA385" s="34">
        <v>0</v>
      </c>
      <c r="AB385" s="34">
        <v>0</v>
      </c>
      <c r="AC385" s="34">
        <v>0</v>
      </c>
      <c r="AD385" s="26">
        <v>75</v>
      </c>
    </row>
    <row r="386" spans="1:30" ht="12.75">
      <c r="A386" s="11">
        <v>7500</v>
      </c>
      <c r="B386" s="20" t="s">
        <v>875</v>
      </c>
      <c r="C386" s="20" t="s">
        <v>1348</v>
      </c>
      <c r="D386" s="20" t="s">
        <v>3709</v>
      </c>
      <c r="E386" s="20" t="s">
        <v>3708</v>
      </c>
      <c r="J386" s="18" t="s">
        <v>2818</v>
      </c>
      <c r="K386" s="20" t="s">
        <v>1057</v>
      </c>
      <c r="L386" s="12">
        <f t="shared" si="30"/>
        <v>38.75</v>
      </c>
      <c r="M386" s="12">
        <f t="shared" si="31"/>
        <v>1.0333333333333334</v>
      </c>
      <c r="N386" s="29">
        <v>11</v>
      </c>
      <c r="O386" s="10">
        <v>9</v>
      </c>
      <c r="P386" s="32">
        <v>10</v>
      </c>
      <c r="Q386" s="22">
        <v>0</v>
      </c>
      <c r="R386" s="46" t="s">
        <v>59</v>
      </c>
      <c r="S386" s="30">
        <f t="shared" si="32"/>
        <v>0</v>
      </c>
      <c r="T386" s="3">
        <f t="shared" si="33"/>
        <v>0</v>
      </c>
      <c r="U386" s="3">
        <f t="shared" si="34"/>
        <v>0</v>
      </c>
      <c r="V386" s="3">
        <f t="shared" si="35"/>
        <v>0</v>
      </c>
      <c r="W386" s="29">
        <v>7</v>
      </c>
      <c r="X386" s="32">
        <v>0</v>
      </c>
      <c r="Y386" s="32">
        <v>0</v>
      </c>
      <c r="Z386" s="32">
        <v>0</v>
      </c>
      <c r="AA386" s="34">
        <v>0</v>
      </c>
      <c r="AB386" s="34">
        <v>0</v>
      </c>
      <c r="AC386" s="34">
        <v>0</v>
      </c>
      <c r="AD386" s="26">
        <v>75</v>
      </c>
    </row>
    <row r="387" spans="1:30" ht="12.75">
      <c r="A387" s="11">
        <v>18750</v>
      </c>
      <c r="B387" s="20" t="s">
        <v>875</v>
      </c>
      <c r="C387" s="20" t="s">
        <v>7630</v>
      </c>
      <c r="D387" s="20" t="s">
        <v>3709</v>
      </c>
      <c r="E387" s="20" t="s">
        <v>3708</v>
      </c>
      <c r="J387" s="18" t="s">
        <v>3025</v>
      </c>
      <c r="K387" s="20" t="s">
        <v>370</v>
      </c>
      <c r="L387" s="12">
        <f t="shared" si="36" ref="L387:L450">2*U387+2*V387+N387+1.5*O387+1.25*P387+0.25*W387</f>
        <v>38.75</v>
      </c>
      <c r="M387" s="12">
        <f t="shared" si="37" ref="M387:M450">L387/(0.5*AD387)</f>
        <v>1.0333333333333334</v>
      </c>
      <c r="N387" s="29">
        <v>11</v>
      </c>
      <c r="O387" s="10">
        <v>9</v>
      </c>
      <c r="P387" s="32">
        <v>10</v>
      </c>
      <c r="Q387" s="22">
        <v>0</v>
      </c>
      <c r="R387" s="46" t="s">
        <v>59</v>
      </c>
      <c r="S387" s="30">
        <f t="shared" si="38" ref="S387:S450">MAX(X387:AC387)</f>
        <v>0</v>
      </c>
      <c r="T387" s="3">
        <f t="shared" si="39" ref="T387:T450">SUM(X387:AC387)</f>
        <v>0</v>
      </c>
      <c r="U387" s="3">
        <f t="shared" si="40" ref="U387:U450">SUM(X387:Z387)</f>
        <v>0</v>
      </c>
      <c r="V387" s="3">
        <f t="shared" si="41" ref="V387:V450">SUM(AA387:AC387)</f>
        <v>0</v>
      </c>
      <c r="W387" s="29">
        <v>7</v>
      </c>
      <c r="X387" s="32">
        <v>0</v>
      </c>
      <c r="Y387" s="32">
        <v>0</v>
      </c>
      <c r="Z387" s="32">
        <v>0</v>
      </c>
      <c r="AA387" s="34">
        <v>0</v>
      </c>
      <c r="AB387" s="34">
        <v>0</v>
      </c>
      <c r="AC387" s="34">
        <v>0</v>
      </c>
      <c r="AD387" s="26">
        <v>75</v>
      </c>
    </row>
    <row r="388" spans="1:30" ht="12.75">
      <c r="A388" s="11">
        <v>312</v>
      </c>
      <c r="B388" s="20" t="s">
        <v>873</v>
      </c>
      <c r="D388" s="20" t="s">
        <v>3709</v>
      </c>
      <c r="E388" s="20" t="s">
        <v>3708</v>
      </c>
      <c r="J388" s="18" t="s">
        <v>3026</v>
      </c>
      <c r="K388" s="20" t="s">
        <v>676</v>
      </c>
      <c r="L388" s="12">
        <f t="shared" si="36"/>
        <v>38.75</v>
      </c>
      <c r="M388" s="12">
        <f t="shared" si="37"/>
        <v>1.0333333333333334</v>
      </c>
      <c r="N388" s="29">
        <v>11</v>
      </c>
      <c r="O388" s="10">
        <v>9</v>
      </c>
      <c r="P388" s="32">
        <v>10</v>
      </c>
      <c r="Q388" s="22">
        <v>0</v>
      </c>
      <c r="R388" s="46" t="s">
        <v>59</v>
      </c>
      <c r="S388" s="30">
        <f t="shared" si="38"/>
        <v>0</v>
      </c>
      <c r="T388" s="3">
        <f t="shared" si="39"/>
        <v>0</v>
      </c>
      <c r="U388" s="3">
        <f t="shared" si="40"/>
        <v>0</v>
      </c>
      <c r="V388" s="3">
        <f t="shared" si="41"/>
        <v>0</v>
      </c>
      <c r="W388" s="29">
        <v>7</v>
      </c>
      <c r="X388" s="32">
        <v>0</v>
      </c>
      <c r="Y388" s="32">
        <v>0</v>
      </c>
      <c r="Z388" s="32">
        <v>0</v>
      </c>
      <c r="AA388" s="34">
        <v>0</v>
      </c>
      <c r="AB388" s="34">
        <v>0</v>
      </c>
      <c r="AC388" s="34">
        <v>0</v>
      </c>
      <c r="AD388" s="26">
        <v>75</v>
      </c>
    </row>
    <row r="389" spans="1:30" ht="12.75">
      <c r="A389" s="11">
        <v>12500</v>
      </c>
      <c r="B389" s="20" t="s">
        <v>871</v>
      </c>
      <c r="C389" s="20" t="s">
        <v>629</v>
      </c>
      <c r="D389" s="20" t="s">
        <v>3709</v>
      </c>
      <c r="E389" s="20" t="s">
        <v>3708</v>
      </c>
      <c r="J389" s="18" t="s">
        <v>2818</v>
      </c>
      <c r="K389" s="20" t="s">
        <v>229</v>
      </c>
      <c r="L389" s="12">
        <f t="shared" si="36"/>
        <v>38.75</v>
      </c>
      <c r="M389" s="12">
        <f t="shared" si="37"/>
        <v>0.96875</v>
      </c>
      <c r="N389" s="29">
        <v>11</v>
      </c>
      <c r="O389" s="10">
        <v>9</v>
      </c>
      <c r="P389" s="32">
        <v>10</v>
      </c>
      <c r="Q389" s="22">
        <v>0</v>
      </c>
      <c r="R389" s="46" t="s">
        <v>59</v>
      </c>
      <c r="S389" s="30">
        <f t="shared" si="38"/>
        <v>0</v>
      </c>
      <c r="T389" s="3">
        <f t="shared" si="39"/>
        <v>0</v>
      </c>
      <c r="U389" s="3">
        <f t="shared" si="40"/>
        <v>0</v>
      </c>
      <c r="V389" s="3">
        <f t="shared" si="41"/>
        <v>0</v>
      </c>
      <c r="W389" s="29">
        <v>7</v>
      </c>
      <c r="X389" s="32">
        <v>0</v>
      </c>
      <c r="Y389" s="32">
        <v>0</v>
      </c>
      <c r="Z389" s="32">
        <v>0</v>
      </c>
      <c r="AA389" s="34">
        <v>0</v>
      </c>
      <c r="AB389" s="34">
        <v>0</v>
      </c>
      <c r="AC389" s="34">
        <v>0</v>
      </c>
      <c r="AD389" s="26">
        <v>80</v>
      </c>
    </row>
    <row r="390" spans="1:30" ht="12.75">
      <c r="A390" s="11">
        <v>387</v>
      </c>
      <c r="B390" s="20" t="s">
        <v>868</v>
      </c>
      <c r="C390" s="20" t="s">
        <v>7655</v>
      </c>
      <c r="D390" s="20" t="s">
        <v>3709</v>
      </c>
      <c r="E390" s="20" t="s">
        <v>3708</v>
      </c>
      <c r="J390" s="18" t="s">
        <v>2952</v>
      </c>
      <c r="K390" s="20" t="s">
        <v>3348</v>
      </c>
      <c r="L390" s="12">
        <f t="shared" si="36"/>
        <v>40.50</v>
      </c>
      <c r="M390" s="12">
        <f t="shared" si="37"/>
        <v>0.85263157894736841</v>
      </c>
      <c r="N390" s="29">
        <v>10</v>
      </c>
      <c r="O390" s="10">
        <v>9</v>
      </c>
      <c r="P390" s="32">
        <v>10</v>
      </c>
      <c r="Q390" s="22">
        <v>0</v>
      </c>
      <c r="R390" s="46" t="s">
        <v>59</v>
      </c>
      <c r="S390" s="30">
        <f t="shared" si="38"/>
        <v>0</v>
      </c>
      <c r="T390" s="3">
        <f t="shared" si="39"/>
        <v>0</v>
      </c>
      <c r="U390" s="3">
        <f t="shared" si="40"/>
        <v>0</v>
      </c>
      <c r="V390" s="3">
        <f t="shared" si="41"/>
        <v>0</v>
      </c>
      <c r="W390" s="29">
        <v>18</v>
      </c>
      <c r="X390" s="32">
        <v>0</v>
      </c>
      <c r="Y390" s="32">
        <v>0</v>
      </c>
      <c r="Z390" s="32">
        <v>0</v>
      </c>
      <c r="AA390" s="34">
        <v>0</v>
      </c>
      <c r="AB390" s="34">
        <v>0</v>
      </c>
      <c r="AC390" s="34">
        <v>0</v>
      </c>
      <c r="AD390" s="26">
        <v>95</v>
      </c>
    </row>
    <row r="391" spans="1:30" ht="12.75">
      <c r="A391" s="11">
        <v>653950</v>
      </c>
      <c r="B391" s="20" t="s">
        <v>870</v>
      </c>
      <c r="C391" s="20" t="s">
        <v>627</v>
      </c>
      <c r="D391" s="20" t="s">
        <v>3709</v>
      </c>
      <c r="E391" s="20" t="s">
        <v>3708</v>
      </c>
      <c r="J391" s="18" t="s">
        <v>2818</v>
      </c>
      <c r="K391" s="20" t="s">
        <v>187</v>
      </c>
      <c r="L391" s="12">
        <f t="shared" si="36"/>
        <v>35.75</v>
      </c>
      <c r="M391" s="12">
        <f t="shared" si="37"/>
        <v>0.95333333333333337</v>
      </c>
      <c r="N391" s="29">
        <v>8</v>
      </c>
      <c r="O391" s="10">
        <v>9</v>
      </c>
      <c r="P391" s="32">
        <v>10</v>
      </c>
      <c r="Q391" s="22">
        <v>0</v>
      </c>
      <c r="R391" s="46" t="s">
        <v>59</v>
      </c>
      <c r="S391" s="30">
        <f t="shared" si="38"/>
        <v>0</v>
      </c>
      <c r="T391" s="3">
        <f t="shared" si="39"/>
        <v>0</v>
      </c>
      <c r="U391" s="3">
        <f t="shared" si="40"/>
        <v>0</v>
      </c>
      <c r="V391" s="3">
        <f t="shared" si="41"/>
        <v>0</v>
      </c>
      <c r="W391" s="29">
        <v>7</v>
      </c>
      <c r="X391" s="32">
        <v>0</v>
      </c>
      <c r="Y391" s="32">
        <v>0</v>
      </c>
      <c r="Z391" s="32">
        <v>0</v>
      </c>
      <c r="AA391" s="34">
        <v>0</v>
      </c>
      <c r="AB391" s="34">
        <v>0</v>
      </c>
      <c r="AC391" s="34">
        <v>0</v>
      </c>
      <c r="AD391" s="26">
        <v>75</v>
      </c>
    </row>
    <row r="392" spans="1:30" ht="12.75">
      <c r="A392" s="11">
        <v>2312500</v>
      </c>
      <c r="B392" s="20" t="s">
        <v>874</v>
      </c>
      <c r="C392" s="20" t="s">
        <v>7677</v>
      </c>
      <c r="D392" s="20" t="s">
        <v>3709</v>
      </c>
      <c r="E392" s="20" t="s">
        <v>3708</v>
      </c>
      <c r="J392" s="18" t="s">
        <v>2818</v>
      </c>
      <c r="K392" s="20" t="s">
        <v>1815</v>
      </c>
      <c r="L392" s="12">
        <f t="shared" si="36"/>
        <v>35.75</v>
      </c>
      <c r="M392" s="12">
        <f t="shared" si="37"/>
        <v>0.57199999999999995</v>
      </c>
      <c r="N392" s="29">
        <v>8</v>
      </c>
      <c r="O392" s="10">
        <v>9</v>
      </c>
      <c r="P392" s="32">
        <v>10</v>
      </c>
      <c r="Q392" s="22">
        <v>0</v>
      </c>
      <c r="R392" s="46" t="s">
        <v>59</v>
      </c>
      <c r="S392" s="30">
        <f t="shared" si="38"/>
        <v>0</v>
      </c>
      <c r="T392" s="3">
        <f t="shared" si="39"/>
        <v>0</v>
      </c>
      <c r="U392" s="3">
        <f t="shared" si="40"/>
        <v>0</v>
      </c>
      <c r="V392" s="3">
        <f t="shared" si="41"/>
        <v>0</v>
      </c>
      <c r="W392" s="29">
        <v>7</v>
      </c>
      <c r="X392" s="32">
        <v>0</v>
      </c>
      <c r="Y392" s="32">
        <v>0</v>
      </c>
      <c r="Z392" s="32">
        <v>0</v>
      </c>
      <c r="AA392" s="34">
        <v>0</v>
      </c>
      <c r="AB392" s="34">
        <v>0</v>
      </c>
      <c r="AC392" s="34">
        <v>0</v>
      </c>
      <c r="AD392" s="26">
        <v>125</v>
      </c>
    </row>
    <row r="393" spans="1:30" ht="12.75">
      <c r="A393" s="11">
        <v>18750</v>
      </c>
      <c r="B393" s="20" t="s">
        <v>871</v>
      </c>
      <c r="C393" s="20" t="s">
        <v>3778</v>
      </c>
      <c r="D393" s="20" t="s">
        <v>3709</v>
      </c>
      <c r="E393" s="20" t="s">
        <v>3708</v>
      </c>
      <c r="J393" s="18" t="s">
        <v>2818</v>
      </c>
      <c r="K393" s="20" t="s">
        <v>4909</v>
      </c>
      <c r="L393" s="12">
        <f t="shared" si="36"/>
        <v>34.75</v>
      </c>
      <c r="M393" s="12">
        <f t="shared" si="37"/>
        <v>0.92666666666666664</v>
      </c>
      <c r="N393" s="29">
        <v>7</v>
      </c>
      <c r="O393" s="10">
        <v>9</v>
      </c>
      <c r="P393" s="32">
        <v>10</v>
      </c>
      <c r="Q393" s="22">
        <v>0</v>
      </c>
      <c r="R393" s="46" t="s">
        <v>59</v>
      </c>
      <c r="S393" s="30">
        <f t="shared" si="38"/>
        <v>0</v>
      </c>
      <c r="T393" s="3">
        <f t="shared" si="39"/>
        <v>0</v>
      </c>
      <c r="U393" s="3">
        <f t="shared" si="40"/>
        <v>0</v>
      </c>
      <c r="V393" s="3">
        <f t="shared" si="41"/>
        <v>0</v>
      </c>
      <c r="W393" s="29">
        <v>7</v>
      </c>
      <c r="X393" s="32">
        <v>0</v>
      </c>
      <c r="Y393" s="32">
        <v>0</v>
      </c>
      <c r="Z393" s="32">
        <v>0</v>
      </c>
      <c r="AA393" s="34">
        <v>0</v>
      </c>
      <c r="AB393" s="34">
        <v>0</v>
      </c>
      <c r="AC393" s="34">
        <v>0</v>
      </c>
      <c r="AD393" s="26">
        <v>75</v>
      </c>
    </row>
    <row r="394" spans="1:30" ht="12.75">
      <c r="A394" s="11">
        <v>188531</v>
      </c>
      <c r="B394" s="20" t="s">
        <v>870</v>
      </c>
      <c r="C394" s="20" t="s">
        <v>627</v>
      </c>
      <c r="D394" s="20" t="s">
        <v>3709</v>
      </c>
      <c r="E394" s="20" t="s">
        <v>3708</v>
      </c>
      <c r="J394" s="18" t="s">
        <v>2818</v>
      </c>
      <c r="K394" s="20" t="s">
        <v>3158</v>
      </c>
      <c r="L394" s="12">
        <f t="shared" si="36"/>
        <v>34.75</v>
      </c>
      <c r="M394" s="12">
        <f t="shared" si="37"/>
        <v>0.92666666666666664</v>
      </c>
      <c r="N394" s="29">
        <v>7</v>
      </c>
      <c r="O394" s="10">
        <v>9</v>
      </c>
      <c r="P394" s="32">
        <v>10</v>
      </c>
      <c r="Q394" s="22">
        <v>0</v>
      </c>
      <c r="R394" s="46" t="s">
        <v>59</v>
      </c>
      <c r="S394" s="30">
        <f t="shared" si="38"/>
        <v>0</v>
      </c>
      <c r="T394" s="3">
        <f t="shared" si="39"/>
        <v>0</v>
      </c>
      <c r="U394" s="3">
        <f t="shared" si="40"/>
        <v>0</v>
      </c>
      <c r="V394" s="3">
        <f t="shared" si="41"/>
        <v>0</v>
      </c>
      <c r="W394" s="29">
        <v>7</v>
      </c>
      <c r="X394" s="32">
        <v>0</v>
      </c>
      <c r="Y394" s="32">
        <v>0</v>
      </c>
      <c r="Z394" s="32">
        <v>0</v>
      </c>
      <c r="AA394" s="34">
        <v>0</v>
      </c>
      <c r="AB394" s="34">
        <v>0</v>
      </c>
      <c r="AC394" s="34">
        <v>0</v>
      </c>
      <c r="AD394" s="26">
        <v>75</v>
      </c>
    </row>
    <row r="395" spans="1:30" ht="12.75">
      <c r="A395" s="11">
        <v>6250</v>
      </c>
      <c r="B395" s="20" t="s">
        <v>870</v>
      </c>
      <c r="C395" s="20" t="s">
        <v>2812</v>
      </c>
      <c r="D395" s="20" t="s">
        <v>3709</v>
      </c>
      <c r="E395" s="20" t="s">
        <v>3708</v>
      </c>
      <c r="J395" s="18" t="s">
        <v>2818</v>
      </c>
      <c r="K395" s="20" t="s">
        <v>2821</v>
      </c>
      <c r="L395" s="12">
        <f t="shared" si="36"/>
        <v>34.75</v>
      </c>
      <c r="M395" s="12">
        <f t="shared" si="37"/>
        <v>0.92666666666666664</v>
      </c>
      <c r="N395" s="29">
        <v>7</v>
      </c>
      <c r="O395" s="10">
        <v>9</v>
      </c>
      <c r="P395" s="32">
        <v>10</v>
      </c>
      <c r="Q395" s="22">
        <v>0</v>
      </c>
      <c r="R395" s="46" t="s">
        <v>59</v>
      </c>
      <c r="S395" s="30">
        <f t="shared" si="38"/>
        <v>0</v>
      </c>
      <c r="T395" s="3">
        <f t="shared" si="39"/>
        <v>0</v>
      </c>
      <c r="U395" s="3">
        <f t="shared" si="40"/>
        <v>0</v>
      </c>
      <c r="V395" s="3">
        <f t="shared" si="41"/>
        <v>0</v>
      </c>
      <c r="W395" s="29">
        <v>7</v>
      </c>
      <c r="X395" s="32">
        <v>0</v>
      </c>
      <c r="Y395" s="32">
        <v>0</v>
      </c>
      <c r="Z395" s="32">
        <v>0</v>
      </c>
      <c r="AA395" s="34">
        <v>0</v>
      </c>
      <c r="AB395" s="34">
        <v>0</v>
      </c>
      <c r="AC395" s="34">
        <v>0</v>
      </c>
      <c r="AD395" s="26">
        <v>75</v>
      </c>
    </row>
    <row r="396" spans="1:30" ht="12.75">
      <c r="A396" s="11">
        <v>61687</v>
      </c>
      <c r="B396" s="20" t="s">
        <v>870</v>
      </c>
      <c r="C396" s="20" t="s">
        <v>627</v>
      </c>
      <c r="D396" s="20" t="s">
        <v>3709</v>
      </c>
      <c r="E396" s="20" t="s">
        <v>3708</v>
      </c>
      <c r="J396" s="18" t="s">
        <v>2818</v>
      </c>
      <c r="K396" s="20" t="s">
        <v>3157</v>
      </c>
      <c r="L396" s="12">
        <f t="shared" si="36"/>
        <v>34.75</v>
      </c>
      <c r="M396" s="12">
        <f t="shared" si="37"/>
        <v>0.92666666666666664</v>
      </c>
      <c r="N396" s="29">
        <v>7</v>
      </c>
      <c r="O396" s="10">
        <v>9</v>
      </c>
      <c r="P396" s="32">
        <v>10</v>
      </c>
      <c r="Q396" s="22">
        <v>0</v>
      </c>
      <c r="R396" s="46" t="s">
        <v>59</v>
      </c>
      <c r="S396" s="30">
        <f t="shared" si="38"/>
        <v>0</v>
      </c>
      <c r="T396" s="3">
        <f t="shared" si="39"/>
        <v>0</v>
      </c>
      <c r="U396" s="3">
        <f t="shared" si="40"/>
        <v>0</v>
      </c>
      <c r="V396" s="3">
        <f t="shared" si="41"/>
        <v>0</v>
      </c>
      <c r="W396" s="29">
        <v>7</v>
      </c>
      <c r="X396" s="32">
        <v>0</v>
      </c>
      <c r="Y396" s="32">
        <v>0</v>
      </c>
      <c r="Z396" s="32">
        <v>0</v>
      </c>
      <c r="AA396" s="34">
        <v>0</v>
      </c>
      <c r="AB396" s="34">
        <v>0</v>
      </c>
      <c r="AC396" s="34">
        <v>0</v>
      </c>
      <c r="AD396" s="26">
        <v>75</v>
      </c>
    </row>
    <row r="397" spans="1:30" ht="12.75">
      <c r="A397" s="11">
        <v>12500</v>
      </c>
      <c r="B397" s="20" t="s">
        <v>870</v>
      </c>
      <c r="C397" s="20" t="s">
        <v>2812</v>
      </c>
      <c r="D397" s="20" t="s">
        <v>3709</v>
      </c>
      <c r="E397" s="20" t="s">
        <v>3708</v>
      </c>
      <c r="J397" s="18" t="s">
        <v>2818</v>
      </c>
      <c r="K397" s="20" t="s">
        <v>2819</v>
      </c>
      <c r="L397" s="12">
        <f t="shared" si="36"/>
        <v>34.75</v>
      </c>
      <c r="M397" s="12">
        <f t="shared" si="37"/>
        <v>0.92666666666666664</v>
      </c>
      <c r="N397" s="29">
        <v>7</v>
      </c>
      <c r="O397" s="10">
        <v>9</v>
      </c>
      <c r="P397" s="32">
        <v>10</v>
      </c>
      <c r="Q397" s="22">
        <v>0</v>
      </c>
      <c r="R397" s="46" t="s">
        <v>59</v>
      </c>
      <c r="S397" s="30">
        <f t="shared" si="38"/>
        <v>0</v>
      </c>
      <c r="T397" s="3">
        <f t="shared" si="39"/>
        <v>0</v>
      </c>
      <c r="U397" s="3">
        <f t="shared" si="40"/>
        <v>0</v>
      </c>
      <c r="V397" s="3">
        <f t="shared" si="41"/>
        <v>0</v>
      </c>
      <c r="W397" s="29">
        <v>7</v>
      </c>
      <c r="X397" s="32">
        <v>0</v>
      </c>
      <c r="Y397" s="32">
        <v>0</v>
      </c>
      <c r="Z397" s="32">
        <v>0</v>
      </c>
      <c r="AA397" s="34">
        <v>0</v>
      </c>
      <c r="AB397" s="34">
        <v>0</v>
      </c>
      <c r="AC397" s="34">
        <v>0</v>
      </c>
      <c r="AD397" s="26">
        <v>75</v>
      </c>
    </row>
    <row r="398" spans="1:30" ht="12.75">
      <c r="A398" s="11">
        <v>18750</v>
      </c>
      <c r="B398" s="20" t="s">
        <v>870</v>
      </c>
      <c r="C398" s="20" t="s">
        <v>2812</v>
      </c>
      <c r="D398" s="20" t="s">
        <v>3709</v>
      </c>
      <c r="E398" s="20" t="s">
        <v>3708</v>
      </c>
      <c r="J398" s="18" t="s">
        <v>2818</v>
      </c>
      <c r="K398" s="20" t="s">
        <v>2822</v>
      </c>
      <c r="L398" s="12">
        <f t="shared" si="36"/>
        <v>34.75</v>
      </c>
      <c r="M398" s="12">
        <f t="shared" si="37"/>
        <v>0.92666666666666664</v>
      </c>
      <c r="N398" s="29">
        <v>7</v>
      </c>
      <c r="O398" s="10">
        <v>9</v>
      </c>
      <c r="P398" s="32">
        <v>10</v>
      </c>
      <c r="Q398" s="22">
        <v>0</v>
      </c>
      <c r="R398" s="46" t="s">
        <v>59</v>
      </c>
      <c r="S398" s="30">
        <f t="shared" si="38"/>
        <v>0</v>
      </c>
      <c r="T398" s="3">
        <f t="shared" si="39"/>
        <v>0</v>
      </c>
      <c r="U398" s="3">
        <f t="shared" si="40"/>
        <v>0</v>
      </c>
      <c r="V398" s="3">
        <f t="shared" si="41"/>
        <v>0</v>
      </c>
      <c r="W398" s="29">
        <v>7</v>
      </c>
      <c r="X398" s="32">
        <v>0</v>
      </c>
      <c r="Y398" s="32">
        <v>0</v>
      </c>
      <c r="Z398" s="32">
        <v>0</v>
      </c>
      <c r="AA398" s="34">
        <v>0</v>
      </c>
      <c r="AB398" s="34">
        <v>0</v>
      </c>
      <c r="AC398" s="34">
        <v>0</v>
      </c>
      <c r="AD398" s="26">
        <v>75</v>
      </c>
    </row>
    <row r="399" spans="1:30" ht="12.75">
      <c r="A399" s="11">
        <v>51599</v>
      </c>
      <c r="B399" s="20" t="s">
        <v>870</v>
      </c>
      <c r="C399" s="20" t="s">
        <v>627</v>
      </c>
      <c r="D399" s="20" t="s">
        <v>3709</v>
      </c>
      <c r="E399" s="20" t="s">
        <v>3708</v>
      </c>
      <c r="J399" s="18" t="s">
        <v>2818</v>
      </c>
      <c r="K399" s="20" t="s">
        <v>3159</v>
      </c>
      <c r="L399" s="12">
        <f t="shared" si="36"/>
        <v>34.75</v>
      </c>
      <c r="M399" s="12">
        <f t="shared" si="37"/>
        <v>0.92666666666666664</v>
      </c>
      <c r="N399" s="29">
        <v>7</v>
      </c>
      <c r="O399" s="10">
        <v>9</v>
      </c>
      <c r="P399" s="32">
        <v>10</v>
      </c>
      <c r="Q399" s="22">
        <v>0</v>
      </c>
      <c r="R399" s="46" t="s">
        <v>59</v>
      </c>
      <c r="S399" s="30">
        <f t="shared" si="38"/>
        <v>0</v>
      </c>
      <c r="T399" s="3">
        <f t="shared" si="39"/>
        <v>0</v>
      </c>
      <c r="U399" s="3">
        <f t="shared" si="40"/>
        <v>0</v>
      </c>
      <c r="V399" s="3">
        <f t="shared" si="41"/>
        <v>0</v>
      </c>
      <c r="W399" s="29">
        <v>7</v>
      </c>
      <c r="X399" s="32">
        <v>0</v>
      </c>
      <c r="Y399" s="32">
        <v>0</v>
      </c>
      <c r="Z399" s="32">
        <v>0</v>
      </c>
      <c r="AA399" s="34">
        <v>0</v>
      </c>
      <c r="AB399" s="34">
        <v>0</v>
      </c>
      <c r="AC399" s="34">
        <v>0</v>
      </c>
      <c r="AD399" s="26">
        <v>75</v>
      </c>
    </row>
    <row r="400" spans="1:30" ht="12.75">
      <c r="A400" s="11">
        <v>125000</v>
      </c>
      <c r="B400" s="20" t="s">
        <v>870</v>
      </c>
      <c r="C400" s="20" t="s">
        <v>2812</v>
      </c>
      <c r="D400" s="20" t="s">
        <v>3709</v>
      </c>
      <c r="E400" s="20" t="s">
        <v>3708</v>
      </c>
      <c r="J400" s="18" t="s">
        <v>2818</v>
      </c>
      <c r="K400" s="20" t="s">
        <v>2820</v>
      </c>
      <c r="L400" s="12">
        <f t="shared" si="36"/>
        <v>34.75</v>
      </c>
      <c r="M400" s="12">
        <f t="shared" si="37"/>
        <v>0.92666666666666664</v>
      </c>
      <c r="N400" s="29">
        <v>7</v>
      </c>
      <c r="O400" s="10">
        <v>9</v>
      </c>
      <c r="P400" s="32">
        <v>10</v>
      </c>
      <c r="Q400" s="22">
        <v>0</v>
      </c>
      <c r="R400" s="46" t="s">
        <v>59</v>
      </c>
      <c r="S400" s="30">
        <f t="shared" si="38"/>
        <v>0</v>
      </c>
      <c r="T400" s="3">
        <f t="shared" si="39"/>
        <v>0</v>
      </c>
      <c r="U400" s="3">
        <f t="shared" si="40"/>
        <v>0</v>
      </c>
      <c r="V400" s="3">
        <f t="shared" si="41"/>
        <v>0</v>
      </c>
      <c r="W400" s="29">
        <v>7</v>
      </c>
      <c r="X400" s="32">
        <v>0</v>
      </c>
      <c r="Y400" s="32">
        <v>0</v>
      </c>
      <c r="Z400" s="32">
        <v>0</v>
      </c>
      <c r="AA400" s="34">
        <v>0</v>
      </c>
      <c r="AB400" s="34">
        <v>0</v>
      </c>
      <c r="AC400" s="34">
        <v>0</v>
      </c>
      <c r="AD400" s="26">
        <v>75</v>
      </c>
    </row>
    <row r="401" spans="1:30" ht="12.75">
      <c r="A401" s="11">
        <v>3750</v>
      </c>
      <c r="B401" s="20" t="s">
        <v>870</v>
      </c>
      <c r="C401" s="20" t="s">
        <v>1177</v>
      </c>
      <c r="D401" s="20" t="s">
        <v>3709</v>
      </c>
      <c r="E401" s="20" t="s">
        <v>3708</v>
      </c>
      <c r="J401" s="18" t="s">
        <v>2818</v>
      </c>
      <c r="K401" s="20" t="s">
        <v>1156</v>
      </c>
      <c r="L401" s="12">
        <f t="shared" si="36"/>
        <v>34.75</v>
      </c>
      <c r="M401" s="12">
        <f t="shared" si="37"/>
        <v>0.92666666666666664</v>
      </c>
      <c r="N401" s="29">
        <v>7</v>
      </c>
      <c r="O401" s="10">
        <v>9</v>
      </c>
      <c r="P401" s="32">
        <v>10</v>
      </c>
      <c r="Q401" s="22">
        <v>0</v>
      </c>
      <c r="R401" s="46" t="s">
        <v>59</v>
      </c>
      <c r="S401" s="30">
        <f t="shared" si="38"/>
        <v>0</v>
      </c>
      <c r="T401" s="3">
        <f t="shared" si="39"/>
        <v>0</v>
      </c>
      <c r="U401" s="3">
        <f t="shared" si="40"/>
        <v>0</v>
      </c>
      <c r="V401" s="3">
        <f t="shared" si="41"/>
        <v>0</v>
      </c>
      <c r="W401" s="29">
        <v>7</v>
      </c>
      <c r="X401" s="32">
        <v>0</v>
      </c>
      <c r="Y401" s="32">
        <v>0</v>
      </c>
      <c r="Z401" s="32">
        <v>0</v>
      </c>
      <c r="AA401" s="34">
        <v>0</v>
      </c>
      <c r="AB401" s="34">
        <v>0</v>
      </c>
      <c r="AC401" s="34">
        <v>0</v>
      </c>
      <c r="AD401" s="26">
        <v>75</v>
      </c>
    </row>
    <row r="402" spans="1:30" ht="12.75">
      <c r="A402" s="11">
        <v>20025</v>
      </c>
      <c r="B402" s="20" t="s">
        <v>2247</v>
      </c>
      <c r="C402" s="20" t="s">
        <v>5011</v>
      </c>
      <c r="D402" s="20" t="s">
        <v>3709</v>
      </c>
      <c r="E402" s="20" t="s">
        <v>3708</v>
      </c>
      <c r="J402" s="18" t="s">
        <v>2818</v>
      </c>
      <c r="K402" s="20" t="s">
        <v>3834</v>
      </c>
      <c r="L402" s="12">
        <f t="shared" si="36"/>
        <v>34.75</v>
      </c>
      <c r="M402" s="12">
        <f t="shared" si="37"/>
        <v>0.92666666666666664</v>
      </c>
      <c r="N402" s="29">
        <v>7</v>
      </c>
      <c r="O402" s="10">
        <v>9</v>
      </c>
      <c r="P402" s="32">
        <v>10</v>
      </c>
      <c r="Q402" s="22">
        <v>0</v>
      </c>
      <c r="R402" s="46" t="s">
        <v>59</v>
      </c>
      <c r="S402" s="30">
        <f t="shared" si="38"/>
        <v>0</v>
      </c>
      <c r="T402" s="3">
        <f t="shared" si="39"/>
        <v>0</v>
      </c>
      <c r="U402" s="3">
        <f t="shared" si="40"/>
        <v>0</v>
      </c>
      <c r="V402" s="3">
        <f t="shared" si="41"/>
        <v>0</v>
      </c>
      <c r="W402" s="29">
        <v>7</v>
      </c>
      <c r="X402" s="32">
        <v>0</v>
      </c>
      <c r="Y402" s="32">
        <v>0</v>
      </c>
      <c r="Z402" s="32">
        <v>0</v>
      </c>
      <c r="AA402" s="34">
        <v>0</v>
      </c>
      <c r="AB402" s="34">
        <v>0</v>
      </c>
      <c r="AC402" s="34">
        <v>0</v>
      </c>
      <c r="AD402" s="26">
        <v>75</v>
      </c>
    </row>
    <row r="403" spans="1:30" ht="12.75">
      <c r="A403" s="11">
        <v>52562</v>
      </c>
      <c r="B403" s="20" t="s">
        <v>2247</v>
      </c>
      <c r="C403" s="20" t="s">
        <v>5011</v>
      </c>
      <c r="D403" s="20" t="s">
        <v>3709</v>
      </c>
      <c r="E403" s="20" t="s">
        <v>3708</v>
      </c>
      <c r="J403" s="18" t="s">
        <v>2818</v>
      </c>
      <c r="K403" s="20" t="s">
        <v>3837</v>
      </c>
      <c r="L403" s="12">
        <f t="shared" si="36"/>
        <v>34.75</v>
      </c>
      <c r="M403" s="12">
        <f t="shared" si="37"/>
        <v>0.92666666666666664</v>
      </c>
      <c r="N403" s="29">
        <v>7</v>
      </c>
      <c r="O403" s="10">
        <v>9</v>
      </c>
      <c r="P403" s="32">
        <v>10</v>
      </c>
      <c r="Q403" s="22">
        <v>0</v>
      </c>
      <c r="R403" s="46" t="s">
        <v>59</v>
      </c>
      <c r="S403" s="30">
        <f t="shared" si="38"/>
        <v>0</v>
      </c>
      <c r="T403" s="3">
        <f t="shared" si="39"/>
        <v>0</v>
      </c>
      <c r="U403" s="3">
        <f t="shared" si="40"/>
        <v>0</v>
      </c>
      <c r="V403" s="3">
        <f t="shared" si="41"/>
        <v>0</v>
      </c>
      <c r="W403" s="29">
        <v>7</v>
      </c>
      <c r="X403" s="32">
        <v>0</v>
      </c>
      <c r="Y403" s="32">
        <v>0</v>
      </c>
      <c r="Z403" s="32">
        <v>0</v>
      </c>
      <c r="AA403" s="34">
        <v>0</v>
      </c>
      <c r="AB403" s="34">
        <v>0</v>
      </c>
      <c r="AC403" s="34">
        <v>0</v>
      </c>
      <c r="AD403" s="26">
        <v>75</v>
      </c>
    </row>
    <row r="404" spans="1:30" ht="12.75">
      <c r="A404" s="11">
        <v>1525</v>
      </c>
      <c r="B404" s="20" t="s">
        <v>871</v>
      </c>
      <c r="C404" s="20" t="s">
        <v>3516</v>
      </c>
      <c r="D404" s="20" t="s">
        <v>3709</v>
      </c>
      <c r="E404" s="20" t="s">
        <v>3708</v>
      </c>
      <c r="J404" s="18" t="s">
        <v>2818</v>
      </c>
      <c r="K404" s="20" t="s">
        <v>3526</v>
      </c>
      <c r="L404" s="12">
        <f t="shared" si="36"/>
        <v>34.75</v>
      </c>
      <c r="M404" s="12">
        <f t="shared" si="37"/>
        <v>0.92666666666666664</v>
      </c>
      <c r="N404" s="29">
        <v>7</v>
      </c>
      <c r="O404" s="10">
        <v>9</v>
      </c>
      <c r="P404" s="32">
        <v>10</v>
      </c>
      <c r="Q404" s="22">
        <v>0</v>
      </c>
      <c r="R404" s="46" t="s">
        <v>59</v>
      </c>
      <c r="S404" s="30">
        <f t="shared" si="38"/>
        <v>0</v>
      </c>
      <c r="T404" s="3">
        <f t="shared" si="39"/>
        <v>0</v>
      </c>
      <c r="U404" s="3">
        <f t="shared" si="40"/>
        <v>0</v>
      </c>
      <c r="V404" s="3">
        <f t="shared" si="41"/>
        <v>0</v>
      </c>
      <c r="W404" s="29">
        <v>7</v>
      </c>
      <c r="X404" s="32">
        <v>0</v>
      </c>
      <c r="Y404" s="32">
        <v>0</v>
      </c>
      <c r="Z404" s="32">
        <v>0</v>
      </c>
      <c r="AA404" s="34">
        <v>0</v>
      </c>
      <c r="AB404" s="34">
        <v>0</v>
      </c>
      <c r="AC404" s="34">
        <v>0</v>
      </c>
      <c r="AD404" s="26">
        <v>75</v>
      </c>
    </row>
    <row r="405" spans="1:30" ht="12.75">
      <c r="A405" s="11">
        <v>52500</v>
      </c>
      <c r="B405" s="20" t="s">
        <v>871</v>
      </c>
      <c r="C405" s="20" t="s">
        <v>584</v>
      </c>
      <c r="D405" s="20" t="s">
        <v>3709</v>
      </c>
      <c r="E405" s="20" t="s">
        <v>3708</v>
      </c>
      <c r="J405" s="18" t="s">
        <v>2818</v>
      </c>
      <c r="K405" s="20" t="s">
        <v>189</v>
      </c>
      <c r="L405" s="12">
        <f t="shared" si="36"/>
        <v>34.75</v>
      </c>
      <c r="M405" s="12">
        <f t="shared" si="37"/>
        <v>0.92666666666666664</v>
      </c>
      <c r="N405" s="29">
        <v>7</v>
      </c>
      <c r="O405" s="10">
        <v>9</v>
      </c>
      <c r="P405" s="32">
        <v>10</v>
      </c>
      <c r="Q405" s="22">
        <v>0</v>
      </c>
      <c r="R405" s="46" t="s">
        <v>59</v>
      </c>
      <c r="S405" s="30">
        <f t="shared" si="38"/>
        <v>0</v>
      </c>
      <c r="T405" s="3">
        <f t="shared" si="39"/>
        <v>0</v>
      </c>
      <c r="U405" s="3">
        <f t="shared" si="40"/>
        <v>0</v>
      </c>
      <c r="V405" s="3">
        <f t="shared" si="41"/>
        <v>0</v>
      </c>
      <c r="W405" s="29">
        <v>7</v>
      </c>
      <c r="X405" s="32">
        <v>0</v>
      </c>
      <c r="Y405" s="32">
        <v>0</v>
      </c>
      <c r="Z405" s="32">
        <v>0</v>
      </c>
      <c r="AA405" s="34">
        <v>0</v>
      </c>
      <c r="AB405" s="34">
        <v>0</v>
      </c>
      <c r="AC405" s="34">
        <v>0</v>
      </c>
      <c r="AD405" s="26">
        <v>75</v>
      </c>
    </row>
    <row r="406" spans="1:30" ht="12.75">
      <c r="A406" s="11">
        <v>650</v>
      </c>
      <c r="B406" s="20" t="s">
        <v>871</v>
      </c>
      <c r="C406" s="20" t="s">
        <v>1666</v>
      </c>
      <c r="D406" s="20" t="s">
        <v>3709</v>
      </c>
      <c r="E406" s="20" t="s">
        <v>3708</v>
      </c>
      <c r="J406" s="18" t="s">
        <v>2818</v>
      </c>
      <c r="K406" s="20" t="s">
        <v>1692</v>
      </c>
      <c r="L406" s="12">
        <f t="shared" si="36"/>
        <v>34.75</v>
      </c>
      <c r="M406" s="12">
        <f t="shared" si="37"/>
        <v>0.92666666666666664</v>
      </c>
      <c r="N406" s="29">
        <v>7</v>
      </c>
      <c r="O406" s="10">
        <v>9</v>
      </c>
      <c r="P406" s="32">
        <v>10</v>
      </c>
      <c r="Q406" s="22">
        <v>0</v>
      </c>
      <c r="R406" s="46" t="s">
        <v>59</v>
      </c>
      <c r="S406" s="30">
        <f t="shared" si="38"/>
        <v>0</v>
      </c>
      <c r="T406" s="3">
        <f t="shared" si="39"/>
        <v>0</v>
      </c>
      <c r="U406" s="3">
        <f t="shared" si="40"/>
        <v>0</v>
      </c>
      <c r="V406" s="3">
        <f t="shared" si="41"/>
        <v>0</v>
      </c>
      <c r="W406" s="29">
        <v>7</v>
      </c>
      <c r="X406" s="32">
        <v>0</v>
      </c>
      <c r="Y406" s="32">
        <v>0</v>
      </c>
      <c r="Z406" s="32">
        <v>0</v>
      </c>
      <c r="AA406" s="34">
        <v>0</v>
      </c>
      <c r="AB406" s="34">
        <v>0</v>
      </c>
      <c r="AC406" s="34">
        <v>0</v>
      </c>
      <c r="AD406" s="26">
        <v>75</v>
      </c>
    </row>
    <row r="407" spans="1:30" ht="12.75">
      <c r="A407" s="11">
        <v>5250</v>
      </c>
      <c r="B407" s="20" t="s">
        <v>871</v>
      </c>
      <c r="C407" s="20" t="s">
        <v>4508</v>
      </c>
      <c r="D407" s="20" t="s">
        <v>3709</v>
      </c>
      <c r="E407" s="20" t="s">
        <v>3708</v>
      </c>
      <c r="J407" s="18" t="s">
        <v>2818</v>
      </c>
      <c r="K407" s="20" t="s">
        <v>4519</v>
      </c>
      <c r="L407" s="12">
        <f t="shared" si="36"/>
        <v>34.75</v>
      </c>
      <c r="M407" s="12">
        <f t="shared" si="37"/>
        <v>0.92666666666666664</v>
      </c>
      <c r="N407" s="29">
        <v>7</v>
      </c>
      <c r="O407" s="10">
        <v>9</v>
      </c>
      <c r="P407" s="32">
        <v>10</v>
      </c>
      <c r="Q407" s="22">
        <v>0</v>
      </c>
      <c r="R407" s="46" t="s">
        <v>59</v>
      </c>
      <c r="S407" s="30">
        <f t="shared" si="38"/>
        <v>0</v>
      </c>
      <c r="T407" s="3">
        <f t="shared" si="39"/>
        <v>0</v>
      </c>
      <c r="U407" s="3">
        <f t="shared" si="40"/>
        <v>0</v>
      </c>
      <c r="V407" s="3">
        <f t="shared" si="41"/>
        <v>0</v>
      </c>
      <c r="W407" s="29">
        <v>7</v>
      </c>
      <c r="X407" s="32">
        <v>0</v>
      </c>
      <c r="Y407" s="32">
        <v>0</v>
      </c>
      <c r="Z407" s="32">
        <v>0</v>
      </c>
      <c r="AA407" s="34">
        <v>0</v>
      </c>
      <c r="AB407" s="34">
        <v>0</v>
      </c>
      <c r="AC407" s="34">
        <v>0</v>
      </c>
      <c r="AD407" s="26">
        <v>75</v>
      </c>
    </row>
    <row r="408" spans="1:30" ht="12.75">
      <c r="A408" s="11">
        <v>312</v>
      </c>
      <c r="B408" s="20" t="s">
        <v>875</v>
      </c>
      <c r="C408" s="20" t="s">
        <v>7630</v>
      </c>
      <c r="D408" s="20" t="s">
        <v>3709</v>
      </c>
      <c r="E408" s="20" t="s">
        <v>3708</v>
      </c>
      <c r="J408" s="18" t="s">
        <v>3025</v>
      </c>
      <c r="K408" s="20" t="s">
        <v>370</v>
      </c>
      <c r="L408" s="12">
        <f t="shared" si="36"/>
        <v>34.75</v>
      </c>
      <c r="M408" s="12">
        <f t="shared" si="37"/>
        <v>0.92666666666666664</v>
      </c>
      <c r="N408" s="29">
        <v>7</v>
      </c>
      <c r="O408" s="10">
        <v>9</v>
      </c>
      <c r="P408" s="32">
        <v>10</v>
      </c>
      <c r="Q408" s="22">
        <v>0</v>
      </c>
      <c r="R408" s="46" t="s">
        <v>59</v>
      </c>
      <c r="S408" s="30">
        <f t="shared" si="38"/>
        <v>0</v>
      </c>
      <c r="T408" s="3">
        <f t="shared" si="39"/>
        <v>0</v>
      </c>
      <c r="U408" s="3">
        <f t="shared" si="40"/>
        <v>0</v>
      </c>
      <c r="V408" s="3">
        <f t="shared" si="41"/>
        <v>0</v>
      </c>
      <c r="W408" s="29">
        <v>7</v>
      </c>
      <c r="X408" s="32">
        <v>0</v>
      </c>
      <c r="Y408" s="32">
        <v>0</v>
      </c>
      <c r="Z408" s="32">
        <v>0</v>
      </c>
      <c r="AA408" s="34">
        <v>0</v>
      </c>
      <c r="AB408" s="34">
        <v>0</v>
      </c>
      <c r="AC408" s="34">
        <v>0</v>
      </c>
      <c r="AD408" s="26">
        <v>75</v>
      </c>
    </row>
    <row r="409" spans="1:30" ht="12.75">
      <c r="A409" s="11">
        <v>5625000</v>
      </c>
      <c r="B409" s="20" t="s">
        <v>868</v>
      </c>
      <c r="C409" s="20" t="s">
        <v>7670</v>
      </c>
      <c r="D409" s="20" t="s">
        <v>3709</v>
      </c>
      <c r="E409" s="20" t="s">
        <v>3708</v>
      </c>
      <c r="J409" s="18" t="s">
        <v>2818</v>
      </c>
      <c r="K409" s="20" t="s">
        <v>5337</v>
      </c>
      <c r="L409" s="12">
        <f t="shared" si="36"/>
        <v>36.50</v>
      </c>
      <c r="M409" s="12">
        <f t="shared" si="37"/>
        <v>0.85882352941176465</v>
      </c>
      <c r="N409" s="29">
        <v>8</v>
      </c>
      <c r="O409" s="10">
        <v>9</v>
      </c>
      <c r="P409" s="32">
        <v>9</v>
      </c>
      <c r="Q409" s="22">
        <v>0</v>
      </c>
      <c r="R409" s="46" t="s">
        <v>59</v>
      </c>
      <c r="S409" s="30">
        <f t="shared" si="38"/>
        <v>0</v>
      </c>
      <c r="T409" s="3">
        <f t="shared" si="39"/>
        <v>0</v>
      </c>
      <c r="U409" s="3">
        <f t="shared" si="40"/>
        <v>0</v>
      </c>
      <c r="V409" s="3">
        <f t="shared" si="41"/>
        <v>0</v>
      </c>
      <c r="W409" s="29">
        <v>15</v>
      </c>
      <c r="X409" s="32">
        <v>0</v>
      </c>
      <c r="Y409" s="32">
        <v>0</v>
      </c>
      <c r="Z409" s="32">
        <v>0</v>
      </c>
      <c r="AA409" s="34">
        <v>0</v>
      </c>
      <c r="AB409" s="34">
        <v>0</v>
      </c>
      <c r="AC409" s="34">
        <v>0</v>
      </c>
      <c r="AD409" s="26">
        <v>85</v>
      </c>
    </row>
    <row r="410" spans="1:30" ht="12.75">
      <c r="A410" s="11">
        <v>26800000</v>
      </c>
      <c r="B410" s="20" t="s">
        <v>868</v>
      </c>
      <c r="C410" s="20" t="s">
        <v>7649</v>
      </c>
      <c r="D410" s="20" t="s">
        <v>3709</v>
      </c>
      <c r="E410" s="20" t="s">
        <v>3708</v>
      </c>
      <c r="J410" s="18" t="s">
        <v>2818</v>
      </c>
      <c r="K410" s="20" t="s">
        <v>7435</v>
      </c>
      <c r="L410" s="12">
        <f t="shared" si="36"/>
        <v>33.75</v>
      </c>
      <c r="M410" s="12">
        <f t="shared" si="37"/>
        <v>0.90</v>
      </c>
      <c r="N410" s="29">
        <v>7</v>
      </c>
      <c r="O410" s="10">
        <v>9</v>
      </c>
      <c r="P410" s="32">
        <v>8</v>
      </c>
      <c r="Q410" s="22">
        <v>0</v>
      </c>
      <c r="R410" s="46" t="s">
        <v>59</v>
      </c>
      <c r="S410" s="30">
        <f t="shared" si="38"/>
        <v>0</v>
      </c>
      <c r="T410" s="3">
        <f t="shared" si="39"/>
        <v>0</v>
      </c>
      <c r="U410" s="3">
        <f t="shared" si="40"/>
        <v>0</v>
      </c>
      <c r="V410" s="3">
        <f t="shared" si="41"/>
        <v>0</v>
      </c>
      <c r="W410" s="29">
        <v>13</v>
      </c>
      <c r="X410" s="32">
        <v>0</v>
      </c>
      <c r="Y410" s="32">
        <v>0</v>
      </c>
      <c r="Z410" s="32">
        <v>0</v>
      </c>
      <c r="AA410" s="34">
        <v>0</v>
      </c>
      <c r="AB410" s="34">
        <v>0</v>
      </c>
      <c r="AC410" s="34">
        <v>0</v>
      </c>
      <c r="AD410" s="26">
        <v>75</v>
      </c>
    </row>
    <row r="411" spans="1:30" ht="12.75">
      <c r="A411" s="11">
        <v>232925</v>
      </c>
      <c r="B411" s="20" t="s">
        <v>872</v>
      </c>
      <c r="C411" s="20" t="s">
        <v>6087</v>
      </c>
      <c r="D411" s="20" t="s">
        <v>3709</v>
      </c>
      <c r="E411" s="20" t="s">
        <v>3708</v>
      </c>
      <c r="F411" s="59" t="s">
        <v>3456</v>
      </c>
      <c r="G411" s="18" t="s">
        <v>7812</v>
      </c>
      <c r="H411" s="18" t="s">
        <v>1586</v>
      </c>
      <c r="J411" s="20" t="s">
        <v>3027</v>
      </c>
      <c r="K411" s="20" t="s">
        <v>7549</v>
      </c>
      <c r="L411" s="12">
        <f t="shared" si="36"/>
        <v>30.50</v>
      </c>
      <c r="M411" s="12">
        <f t="shared" si="37"/>
        <v>0.6853932584269663</v>
      </c>
      <c r="N411" s="29">
        <v>6</v>
      </c>
      <c r="O411" s="10">
        <v>9</v>
      </c>
      <c r="P411" s="32">
        <v>7</v>
      </c>
      <c r="Q411" s="22">
        <v>0</v>
      </c>
      <c r="R411" s="46" t="s">
        <v>59</v>
      </c>
      <c r="S411" s="30">
        <f t="shared" si="38"/>
        <v>0</v>
      </c>
      <c r="T411" s="3">
        <f t="shared" si="39"/>
        <v>0</v>
      </c>
      <c r="U411" s="3">
        <f t="shared" si="40"/>
        <v>0</v>
      </c>
      <c r="V411" s="3">
        <f t="shared" si="41"/>
        <v>0</v>
      </c>
      <c r="W411" s="29">
        <v>9</v>
      </c>
      <c r="X411" s="32">
        <v>0</v>
      </c>
      <c r="Y411" s="32">
        <v>0</v>
      </c>
      <c r="Z411" s="32">
        <v>0</v>
      </c>
      <c r="AA411" s="34">
        <v>0</v>
      </c>
      <c r="AB411" s="34">
        <v>0</v>
      </c>
      <c r="AC411" s="34">
        <v>0</v>
      </c>
      <c r="AD411" s="26">
        <v>89</v>
      </c>
    </row>
    <row r="412" spans="1:30" ht="12.75">
      <c r="A412" s="11">
        <v>134496</v>
      </c>
      <c r="B412" s="20" t="s">
        <v>868</v>
      </c>
      <c r="C412" s="20" t="s">
        <v>7773</v>
      </c>
      <c r="D412" s="20" t="s">
        <v>3709</v>
      </c>
      <c r="E412" s="20" t="s">
        <v>3708</v>
      </c>
      <c r="J412" s="18" t="s">
        <v>3794</v>
      </c>
      <c r="K412" s="20" t="s">
        <v>7708</v>
      </c>
      <c r="L412" s="12">
        <f t="shared" si="36"/>
        <v>29.75</v>
      </c>
      <c r="M412" s="12">
        <f t="shared" si="37"/>
        <v>0.70</v>
      </c>
      <c r="N412" s="29">
        <v>6</v>
      </c>
      <c r="O412" s="10">
        <v>9</v>
      </c>
      <c r="P412" s="32">
        <v>6</v>
      </c>
      <c r="Q412" s="22">
        <v>0</v>
      </c>
      <c r="R412" s="46" t="s">
        <v>59</v>
      </c>
      <c r="S412" s="30">
        <f t="shared" si="38"/>
        <v>0</v>
      </c>
      <c r="T412" s="3">
        <f t="shared" si="39"/>
        <v>0</v>
      </c>
      <c r="U412" s="3">
        <f t="shared" si="40"/>
        <v>0</v>
      </c>
      <c r="V412" s="3">
        <f t="shared" si="41"/>
        <v>0</v>
      </c>
      <c r="W412" s="29">
        <v>11</v>
      </c>
      <c r="X412" s="32">
        <v>0</v>
      </c>
      <c r="Y412" s="32">
        <v>0</v>
      </c>
      <c r="Z412" s="32">
        <v>0</v>
      </c>
      <c r="AA412" s="34">
        <v>0</v>
      </c>
      <c r="AB412" s="34">
        <v>0</v>
      </c>
      <c r="AC412" s="34">
        <v>0</v>
      </c>
      <c r="AD412" s="26">
        <v>85</v>
      </c>
    </row>
    <row r="413" spans="1:30" ht="12.75">
      <c r="A413" s="11">
        <v>9240</v>
      </c>
      <c r="B413" s="20" t="s">
        <v>872</v>
      </c>
      <c r="D413" s="20" t="s">
        <v>3709</v>
      </c>
      <c r="E413" s="20" t="s">
        <v>3708</v>
      </c>
      <c r="F413" s="59" t="s">
        <v>4724</v>
      </c>
      <c r="I413" s="18" t="s">
        <v>7812</v>
      </c>
      <c r="J413" s="18" t="s">
        <v>3794</v>
      </c>
      <c r="K413" s="20" t="s">
        <v>8084</v>
      </c>
      <c r="L413" s="12">
        <f t="shared" si="36"/>
        <v>28.50</v>
      </c>
      <c r="M413" s="12">
        <f t="shared" si="37"/>
        <v>0.83823529411764708</v>
      </c>
      <c r="N413" s="29">
        <v>6</v>
      </c>
      <c r="O413" s="10">
        <v>9</v>
      </c>
      <c r="P413" s="32">
        <v>6</v>
      </c>
      <c r="Q413" s="22">
        <v>0</v>
      </c>
      <c r="R413" s="46" t="s">
        <v>59</v>
      </c>
      <c r="S413" s="30">
        <f t="shared" si="38"/>
        <v>0</v>
      </c>
      <c r="T413" s="3">
        <f t="shared" si="39"/>
        <v>0</v>
      </c>
      <c r="U413" s="3">
        <f t="shared" si="40"/>
        <v>0</v>
      </c>
      <c r="V413" s="3">
        <f t="shared" si="41"/>
        <v>0</v>
      </c>
      <c r="W413" s="29">
        <v>6</v>
      </c>
      <c r="X413" s="32">
        <v>0</v>
      </c>
      <c r="Y413" s="32">
        <v>0</v>
      </c>
      <c r="Z413" s="32">
        <v>0</v>
      </c>
      <c r="AA413" s="34">
        <v>0</v>
      </c>
      <c r="AB413" s="34">
        <v>0</v>
      </c>
      <c r="AC413" s="34">
        <v>0</v>
      </c>
      <c r="AD413" s="26">
        <v>68</v>
      </c>
    </row>
    <row r="414" spans="1:30" ht="12.75">
      <c r="A414" s="11">
        <v>357500000</v>
      </c>
      <c r="B414" s="20" t="s">
        <v>874</v>
      </c>
      <c r="C414" s="20" t="s">
        <v>5573</v>
      </c>
      <c r="D414" s="20" t="s">
        <v>3709</v>
      </c>
      <c r="E414" s="20" t="s">
        <v>3708</v>
      </c>
      <c r="J414" s="18" t="s">
        <v>2818</v>
      </c>
      <c r="K414" s="20" t="s">
        <v>5578</v>
      </c>
      <c r="L414" s="12">
        <f t="shared" si="36"/>
        <v>38</v>
      </c>
      <c r="M414" s="12">
        <f t="shared" si="37"/>
        <v>0.76</v>
      </c>
      <c r="N414" s="29">
        <v>9</v>
      </c>
      <c r="O414" s="10">
        <v>8</v>
      </c>
      <c r="P414" s="32">
        <v>10</v>
      </c>
      <c r="Q414" s="22">
        <v>0</v>
      </c>
      <c r="R414" s="46" t="s">
        <v>59</v>
      </c>
      <c r="S414" s="30">
        <f t="shared" si="38"/>
        <v>0</v>
      </c>
      <c r="T414" s="3">
        <f t="shared" si="39"/>
        <v>0</v>
      </c>
      <c r="U414" s="3">
        <f t="shared" si="40"/>
        <v>0</v>
      </c>
      <c r="V414" s="3">
        <f t="shared" si="41"/>
        <v>0</v>
      </c>
      <c r="W414" s="29">
        <v>18</v>
      </c>
      <c r="X414" s="32">
        <v>0</v>
      </c>
      <c r="Y414" s="32">
        <v>0</v>
      </c>
      <c r="Z414" s="32">
        <v>0</v>
      </c>
      <c r="AA414" s="34">
        <v>0</v>
      </c>
      <c r="AB414" s="34">
        <v>0</v>
      </c>
      <c r="AC414" s="34">
        <v>0</v>
      </c>
      <c r="AD414" s="26">
        <v>100</v>
      </c>
    </row>
    <row r="415" spans="1:30" ht="12.75">
      <c r="A415" s="11">
        <v>437</v>
      </c>
      <c r="B415" s="20" t="s">
        <v>868</v>
      </c>
      <c r="C415" s="20" t="s">
        <v>7618</v>
      </c>
      <c r="D415" s="20" t="s">
        <v>3709</v>
      </c>
      <c r="E415" s="20" t="s">
        <v>3708</v>
      </c>
      <c r="J415" s="18" t="s">
        <v>2818</v>
      </c>
      <c r="K415" s="20" t="s">
        <v>4551</v>
      </c>
      <c r="L415" s="12">
        <f t="shared" si="36"/>
        <v>36</v>
      </c>
      <c r="M415" s="12">
        <f t="shared" si="37"/>
        <v>0.84705882352941175</v>
      </c>
      <c r="N415" s="29">
        <v>9</v>
      </c>
      <c r="O415" s="10">
        <v>8</v>
      </c>
      <c r="P415" s="32">
        <v>9</v>
      </c>
      <c r="Q415" s="22">
        <v>0</v>
      </c>
      <c r="R415" s="46" t="s">
        <v>59</v>
      </c>
      <c r="S415" s="30">
        <f t="shared" si="38"/>
        <v>0</v>
      </c>
      <c r="T415" s="3">
        <f t="shared" si="39"/>
        <v>0</v>
      </c>
      <c r="U415" s="3">
        <f t="shared" si="40"/>
        <v>0</v>
      </c>
      <c r="V415" s="3">
        <f t="shared" si="41"/>
        <v>0</v>
      </c>
      <c r="W415" s="29">
        <v>15</v>
      </c>
      <c r="X415" s="32">
        <v>0</v>
      </c>
      <c r="Y415" s="32">
        <v>0</v>
      </c>
      <c r="Z415" s="32">
        <v>0</v>
      </c>
      <c r="AA415" s="34">
        <v>0</v>
      </c>
      <c r="AB415" s="34">
        <v>0</v>
      </c>
      <c r="AC415" s="34">
        <v>0</v>
      </c>
      <c r="AD415" s="26">
        <v>85</v>
      </c>
    </row>
    <row r="416" spans="1:30" ht="12.75">
      <c r="A416" s="11">
        <v>2500</v>
      </c>
      <c r="B416" s="20" t="s">
        <v>868</v>
      </c>
      <c r="C416" s="20" t="s">
        <v>7773</v>
      </c>
      <c r="D416" s="20" t="s">
        <v>3709</v>
      </c>
      <c r="E416" s="20" t="s">
        <v>3708</v>
      </c>
      <c r="J416" s="18" t="s">
        <v>2952</v>
      </c>
      <c r="K416" s="20" t="s">
        <v>6068</v>
      </c>
      <c r="L416" s="12">
        <f t="shared" si="36"/>
        <v>34.50</v>
      </c>
      <c r="M416" s="12">
        <f t="shared" si="37"/>
        <v>0.72631578947368425</v>
      </c>
      <c r="N416" s="29">
        <v>8</v>
      </c>
      <c r="O416" s="10">
        <v>8</v>
      </c>
      <c r="P416" s="32">
        <v>9</v>
      </c>
      <c r="Q416" s="22">
        <v>0</v>
      </c>
      <c r="R416" s="46" t="s">
        <v>59</v>
      </c>
      <c r="S416" s="30">
        <f t="shared" si="38"/>
        <v>0</v>
      </c>
      <c r="T416" s="3">
        <f t="shared" si="39"/>
        <v>0</v>
      </c>
      <c r="U416" s="3">
        <f t="shared" si="40"/>
        <v>0</v>
      </c>
      <c r="V416" s="3">
        <f t="shared" si="41"/>
        <v>0</v>
      </c>
      <c r="W416" s="29">
        <v>13</v>
      </c>
      <c r="X416" s="32">
        <v>0</v>
      </c>
      <c r="Y416" s="32">
        <v>0</v>
      </c>
      <c r="Z416" s="32">
        <v>0</v>
      </c>
      <c r="AA416" s="34">
        <v>0</v>
      </c>
      <c r="AB416" s="34">
        <v>0</v>
      </c>
      <c r="AC416" s="34">
        <v>0</v>
      </c>
      <c r="AD416" s="26">
        <v>95</v>
      </c>
    </row>
    <row r="417" spans="1:30" ht="12.75">
      <c r="A417" s="11">
        <v>275000</v>
      </c>
      <c r="B417" s="20" t="s">
        <v>2247</v>
      </c>
      <c r="C417" s="20" t="s">
        <v>5012</v>
      </c>
      <c r="D417" s="20" t="s">
        <v>3709</v>
      </c>
      <c r="E417" s="20" t="s">
        <v>3708</v>
      </c>
      <c r="J417" s="18" t="s">
        <v>2818</v>
      </c>
      <c r="K417" s="20" t="s">
        <v>5039</v>
      </c>
      <c r="L417" s="12">
        <f t="shared" si="36"/>
        <v>33.75</v>
      </c>
      <c r="M417" s="12">
        <f t="shared" si="37"/>
        <v>0.79411764705882348</v>
      </c>
      <c r="N417" s="29">
        <v>8</v>
      </c>
      <c r="O417" s="10">
        <v>8</v>
      </c>
      <c r="P417" s="32">
        <v>8</v>
      </c>
      <c r="Q417" s="22">
        <v>0</v>
      </c>
      <c r="R417" s="46" t="s">
        <v>59</v>
      </c>
      <c r="S417" s="30">
        <f t="shared" si="38"/>
        <v>0</v>
      </c>
      <c r="T417" s="3">
        <f t="shared" si="39"/>
        <v>0</v>
      </c>
      <c r="U417" s="3">
        <f t="shared" si="40"/>
        <v>0</v>
      </c>
      <c r="V417" s="3">
        <f t="shared" si="41"/>
        <v>0</v>
      </c>
      <c r="W417" s="29">
        <v>15</v>
      </c>
      <c r="X417" s="32">
        <v>0</v>
      </c>
      <c r="Y417" s="32">
        <v>0</v>
      </c>
      <c r="Z417" s="32">
        <v>0</v>
      </c>
      <c r="AA417" s="34">
        <v>0</v>
      </c>
      <c r="AB417" s="34">
        <v>0</v>
      </c>
      <c r="AC417" s="34">
        <v>0</v>
      </c>
      <c r="AD417" s="26">
        <v>85</v>
      </c>
    </row>
    <row r="418" spans="1:30" ht="12.75">
      <c r="A418" s="11">
        <v>1750000</v>
      </c>
      <c r="B418" s="20" t="s">
        <v>868</v>
      </c>
      <c r="C418" s="20" t="s">
        <v>7770</v>
      </c>
      <c r="D418" s="20" t="s">
        <v>3709</v>
      </c>
      <c r="E418" s="20" t="s">
        <v>3708</v>
      </c>
      <c r="J418" s="18" t="s">
        <v>2818</v>
      </c>
      <c r="K418" s="20" t="s">
        <v>5416</v>
      </c>
      <c r="L418" s="12">
        <f t="shared" si="36"/>
        <v>32.25</v>
      </c>
      <c r="M418" s="12">
        <f t="shared" si="37"/>
        <v>0.75882352941176467</v>
      </c>
      <c r="N418" s="29">
        <v>7</v>
      </c>
      <c r="O418" s="10">
        <v>8</v>
      </c>
      <c r="P418" s="32">
        <v>8</v>
      </c>
      <c r="Q418" s="22">
        <v>0</v>
      </c>
      <c r="R418" s="46" t="s">
        <v>59</v>
      </c>
      <c r="S418" s="30">
        <f t="shared" si="38"/>
        <v>0</v>
      </c>
      <c r="T418" s="3">
        <f t="shared" si="39"/>
        <v>0</v>
      </c>
      <c r="U418" s="3">
        <f t="shared" si="40"/>
        <v>0</v>
      </c>
      <c r="V418" s="3">
        <f t="shared" si="41"/>
        <v>0</v>
      </c>
      <c r="W418" s="29">
        <v>13</v>
      </c>
      <c r="X418" s="32">
        <v>0</v>
      </c>
      <c r="Y418" s="32">
        <v>0</v>
      </c>
      <c r="Z418" s="32">
        <v>0</v>
      </c>
      <c r="AA418" s="34">
        <v>0</v>
      </c>
      <c r="AB418" s="34">
        <v>0</v>
      </c>
      <c r="AC418" s="34">
        <v>0</v>
      </c>
      <c r="AD418" s="26">
        <v>85</v>
      </c>
    </row>
    <row r="419" spans="1:30" ht="12.75">
      <c r="A419" s="11">
        <v>102</v>
      </c>
      <c r="B419" s="20" t="s">
        <v>870</v>
      </c>
      <c r="C419" s="20" t="s">
        <v>2344</v>
      </c>
      <c r="D419" s="20" t="s">
        <v>3709</v>
      </c>
      <c r="E419" s="20" t="s">
        <v>3708</v>
      </c>
      <c r="J419" s="18" t="s">
        <v>2818</v>
      </c>
      <c r="K419" s="20" t="s">
        <v>2301</v>
      </c>
      <c r="L419" s="12">
        <f t="shared" si="36"/>
        <v>32.25</v>
      </c>
      <c r="M419" s="12">
        <f t="shared" si="37"/>
        <v>0.75882352941176467</v>
      </c>
      <c r="N419" s="29">
        <v>7</v>
      </c>
      <c r="O419" s="10">
        <v>8</v>
      </c>
      <c r="P419" s="32">
        <v>8</v>
      </c>
      <c r="Q419" s="22">
        <v>0</v>
      </c>
      <c r="R419" s="46" t="s">
        <v>59</v>
      </c>
      <c r="S419" s="30">
        <f t="shared" si="38"/>
        <v>0</v>
      </c>
      <c r="T419" s="3">
        <f t="shared" si="39"/>
        <v>0</v>
      </c>
      <c r="U419" s="3">
        <f t="shared" si="40"/>
        <v>0</v>
      </c>
      <c r="V419" s="3">
        <f t="shared" si="41"/>
        <v>0</v>
      </c>
      <c r="W419" s="29">
        <v>13</v>
      </c>
      <c r="X419" s="32">
        <v>0</v>
      </c>
      <c r="Y419" s="32">
        <v>0</v>
      </c>
      <c r="Z419" s="32">
        <v>0</v>
      </c>
      <c r="AA419" s="34">
        <v>0</v>
      </c>
      <c r="AB419" s="34">
        <v>0</v>
      </c>
      <c r="AC419" s="34">
        <v>0</v>
      </c>
      <c r="AD419" s="26">
        <v>85</v>
      </c>
    </row>
    <row r="420" spans="1:30" ht="12.75">
      <c r="A420" s="11">
        <v>1410690</v>
      </c>
      <c r="B420" s="20" t="s">
        <v>870</v>
      </c>
      <c r="C420" s="20" t="s">
        <v>3086</v>
      </c>
      <c r="D420" s="20" t="s">
        <v>3709</v>
      </c>
      <c r="E420" s="20" t="s">
        <v>3708</v>
      </c>
      <c r="J420" s="18" t="s">
        <v>2818</v>
      </c>
      <c r="K420" s="20" t="s">
        <v>3089</v>
      </c>
      <c r="L420" s="12">
        <f t="shared" si="36"/>
        <v>31.75</v>
      </c>
      <c r="M420" s="12">
        <f t="shared" si="37"/>
        <v>0.74705882352941178</v>
      </c>
      <c r="N420" s="29">
        <v>7</v>
      </c>
      <c r="O420" s="10">
        <v>8</v>
      </c>
      <c r="P420" s="32">
        <v>8</v>
      </c>
      <c r="Q420" s="22">
        <v>0</v>
      </c>
      <c r="R420" s="46" t="s">
        <v>59</v>
      </c>
      <c r="S420" s="30">
        <f t="shared" si="38"/>
        <v>0</v>
      </c>
      <c r="T420" s="3">
        <f t="shared" si="39"/>
        <v>0</v>
      </c>
      <c r="U420" s="3">
        <f t="shared" si="40"/>
        <v>0</v>
      </c>
      <c r="V420" s="3">
        <f t="shared" si="41"/>
        <v>0</v>
      </c>
      <c r="W420" s="29">
        <v>11</v>
      </c>
      <c r="X420" s="32">
        <v>0</v>
      </c>
      <c r="Y420" s="32">
        <v>0</v>
      </c>
      <c r="Z420" s="32">
        <v>0</v>
      </c>
      <c r="AA420" s="34">
        <v>0</v>
      </c>
      <c r="AB420" s="34">
        <v>0</v>
      </c>
      <c r="AC420" s="34">
        <v>0</v>
      </c>
      <c r="AD420" s="26">
        <v>85</v>
      </c>
    </row>
    <row r="421" spans="1:30" ht="12.75">
      <c r="A421" s="11">
        <v>232925</v>
      </c>
      <c r="B421" s="20" t="s">
        <v>872</v>
      </c>
      <c r="D421" s="20" t="s">
        <v>3709</v>
      </c>
      <c r="E421" s="20" t="s">
        <v>3708</v>
      </c>
      <c r="F421" s="59" t="s">
        <v>3456</v>
      </c>
      <c r="I421" s="18" t="s">
        <v>7812</v>
      </c>
      <c r="J421" s="18" t="s">
        <v>3794</v>
      </c>
      <c r="K421" s="20" t="s">
        <v>8076</v>
      </c>
      <c r="L421" s="12">
        <f t="shared" si="36"/>
        <v>30.25</v>
      </c>
      <c r="M421" s="12">
        <f t="shared" si="37"/>
        <v>0.6797752808988764</v>
      </c>
      <c r="N421" s="29">
        <v>6</v>
      </c>
      <c r="O421" s="10">
        <v>8</v>
      </c>
      <c r="P421" s="32">
        <v>8</v>
      </c>
      <c r="Q421" s="22">
        <v>0</v>
      </c>
      <c r="R421" s="46" t="s">
        <v>59</v>
      </c>
      <c r="S421" s="30">
        <f t="shared" si="38"/>
        <v>0</v>
      </c>
      <c r="T421" s="3">
        <f t="shared" si="39"/>
        <v>0</v>
      </c>
      <c r="U421" s="3">
        <f t="shared" si="40"/>
        <v>0</v>
      </c>
      <c r="V421" s="3">
        <f t="shared" si="41"/>
        <v>0</v>
      </c>
      <c r="W421" s="29">
        <v>9</v>
      </c>
      <c r="X421" s="32">
        <v>0</v>
      </c>
      <c r="Y421" s="32">
        <v>0</v>
      </c>
      <c r="Z421" s="32">
        <v>0</v>
      </c>
      <c r="AA421" s="34">
        <v>0</v>
      </c>
      <c r="AB421" s="34">
        <v>0</v>
      </c>
      <c r="AC421" s="34">
        <v>0</v>
      </c>
      <c r="AD421" s="26">
        <v>89</v>
      </c>
    </row>
    <row r="422" spans="1:30" ht="12.75">
      <c r="A422" s="11">
        <v>125000</v>
      </c>
      <c r="B422" s="20" t="s">
        <v>870</v>
      </c>
      <c r="C422" s="20" t="s">
        <v>2934</v>
      </c>
      <c r="D422" s="20" t="s">
        <v>3709</v>
      </c>
      <c r="E422" s="20" t="s">
        <v>3708</v>
      </c>
      <c r="J422" s="18" t="s">
        <v>2818</v>
      </c>
      <c r="K422" s="20" t="s">
        <v>2957</v>
      </c>
      <c r="L422" s="12">
        <f t="shared" si="36"/>
        <v>30.50</v>
      </c>
      <c r="M422" s="12">
        <f t="shared" si="37"/>
        <v>0.81333333333333335</v>
      </c>
      <c r="N422" s="29">
        <v>7</v>
      </c>
      <c r="O422" s="10">
        <v>8</v>
      </c>
      <c r="P422" s="32">
        <v>7</v>
      </c>
      <c r="Q422" s="22">
        <v>0</v>
      </c>
      <c r="R422" s="46" t="s">
        <v>59</v>
      </c>
      <c r="S422" s="30">
        <f t="shared" si="38"/>
        <v>0</v>
      </c>
      <c r="T422" s="3">
        <f t="shared" si="39"/>
        <v>0</v>
      </c>
      <c r="U422" s="3">
        <f t="shared" si="40"/>
        <v>0</v>
      </c>
      <c r="V422" s="3">
        <f t="shared" si="41"/>
        <v>0</v>
      </c>
      <c r="W422" s="29">
        <v>11</v>
      </c>
      <c r="X422" s="32">
        <v>0</v>
      </c>
      <c r="Y422" s="32">
        <v>0</v>
      </c>
      <c r="Z422" s="32">
        <v>0</v>
      </c>
      <c r="AA422" s="34">
        <v>0</v>
      </c>
      <c r="AB422" s="34">
        <v>0</v>
      </c>
      <c r="AC422" s="34">
        <v>0</v>
      </c>
      <c r="AD422" s="26">
        <v>75</v>
      </c>
    </row>
    <row r="423" spans="1:30" ht="12.75">
      <c r="A423" s="11">
        <v>25000</v>
      </c>
      <c r="B423" s="20" t="s">
        <v>870</v>
      </c>
      <c r="C423" s="20" t="s">
        <v>2934</v>
      </c>
      <c r="D423" s="20" t="s">
        <v>3709</v>
      </c>
      <c r="E423" s="20" t="s">
        <v>3708</v>
      </c>
      <c r="J423" s="18" t="s">
        <v>2818</v>
      </c>
      <c r="K423" s="20" t="s">
        <v>2956</v>
      </c>
      <c r="L423" s="12">
        <f t="shared" si="36"/>
        <v>30.50</v>
      </c>
      <c r="M423" s="12">
        <f t="shared" si="37"/>
        <v>0.81333333333333335</v>
      </c>
      <c r="N423" s="29">
        <v>7</v>
      </c>
      <c r="O423" s="10">
        <v>8</v>
      </c>
      <c r="P423" s="32">
        <v>7</v>
      </c>
      <c r="Q423" s="22">
        <v>0</v>
      </c>
      <c r="R423" s="46" t="s">
        <v>59</v>
      </c>
      <c r="S423" s="30">
        <f t="shared" si="38"/>
        <v>0</v>
      </c>
      <c r="T423" s="3">
        <f t="shared" si="39"/>
        <v>0</v>
      </c>
      <c r="U423" s="3">
        <f t="shared" si="40"/>
        <v>0</v>
      </c>
      <c r="V423" s="3">
        <f t="shared" si="41"/>
        <v>0</v>
      </c>
      <c r="W423" s="29">
        <v>11</v>
      </c>
      <c r="X423" s="32">
        <v>0</v>
      </c>
      <c r="Y423" s="32">
        <v>0</v>
      </c>
      <c r="Z423" s="32">
        <v>0</v>
      </c>
      <c r="AA423" s="34">
        <v>0</v>
      </c>
      <c r="AB423" s="34">
        <v>0</v>
      </c>
      <c r="AC423" s="34">
        <v>0</v>
      </c>
      <c r="AD423" s="26">
        <v>75</v>
      </c>
    </row>
    <row r="424" spans="1:30" ht="12.75">
      <c r="A424" s="11">
        <v>62500</v>
      </c>
      <c r="B424" s="20" t="s">
        <v>870</v>
      </c>
      <c r="C424" s="20" t="s">
        <v>5797</v>
      </c>
      <c r="D424" s="20" t="s">
        <v>3709</v>
      </c>
      <c r="E424" s="20" t="s">
        <v>3708</v>
      </c>
      <c r="J424" s="18" t="s">
        <v>2952</v>
      </c>
      <c r="K424" s="20" t="s">
        <v>5800</v>
      </c>
      <c r="L424" s="12">
        <f t="shared" si="36"/>
        <v>30.50</v>
      </c>
      <c r="M424" s="12">
        <f t="shared" si="37"/>
        <v>0.81333333333333335</v>
      </c>
      <c r="N424" s="29">
        <v>7</v>
      </c>
      <c r="O424" s="10">
        <v>8</v>
      </c>
      <c r="P424" s="32">
        <v>7</v>
      </c>
      <c r="Q424" s="22">
        <v>0</v>
      </c>
      <c r="R424" s="46" t="s">
        <v>59</v>
      </c>
      <c r="S424" s="30">
        <f t="shared" si="38"/>
        <v>0</v>
      </c>
      <c r="T424" s="3">
        <f t="shared" si="39"/>
        <v>0</v>
      </c>
      <c r="U424" s="3">
        <f t="shared" si="40"/>
        <v>0</v>
      </c>
      <c r="V424" s="3">
        <f t="shared" si="41"/>
        <v>0</v>
      </c>
      <c r="W424" s="29">
        <v>11</v>
      </c>
      <c r="X424" s="32">
        <v>0</v>
      </c>
      <c r="Y424" s="32">
        <v>0</v>
      </c>
      <c r="Z424" s="32">
        <v>0</v>
      </c>
      <c r="AA424" s="34">
        <v>0</v>
      </c>
      <c r="AB424" s="34">
        <v>0</v>
      </c>
      <c r="AC424" s="34">
        <v>0</v>
      </c>
      <c r="AD424" s="26">
        <v>75</v>
      </c>
    </row>
    <row r="425" spans="1:30" ht="12.75">
      <c r="A425" s="11">
        <v>62500</v>
      </c>
      <c r="B425" s="20" t="s">
        <v>870</v>
      </c>
      <c r="C425" s="20" t="s">
        <v>5797</v>
      </c>
      <c r="D425" s="20" t="s">
        <v>3709</v>
      </c>
      <c r="E425" s="20" t="s">
        <v>3708</v>
      </c>
      <c r="J425" s="18" t="s">
        <v>2952</v>
      </c>
      <c r="K425" s="20" t="s">
        <v>5802</v>
      </c>
      <c r="L425" s="12">
        <f t="shared" si="36"/>
        <v>30.50</v>
      </c>
      <c r="M425" s="12">
        <f t="shared" si="37"/>
        <v>0.81333333333333335</v>
      </c>
      <c r="N425" s="29">
        <v>7</v>
      </c>
      <c r="O425" s="10">
        <v>8</v>
      </c>
      <c r="P425" s="32">
        <v>7</v>
      </c>
      <c r="Q425" s="22">
        <v>0</v>
      </c>
      <c r="R425" s="46" t="s">
        <v>59</v>
      </c>
      <c r="S425" s="30">
        <f t="shared" si="38"/>
        <v>0</v>
      </c>
      <c r="T425" s="3">
        <f t="shared" si="39"/>
        <v>0</v>
      </c>
      <c r="U425" s="3">
        <f t="shared" si="40"/>
        <v>0</v>
      </c>
      <c r="V425" s="3">
        <f t="shared" si="41"/>
        <v>0</v>
      </c>
      <c r="W425" s="29">
        <v>11</v>
      </c>
      <c r="X425" s="32">
        <v>0</v>
      </c>
      <c r="Y425" s="32">
        <v>0</v>
      </c>
      <c r="Z425" s="32">
        <v>0</v>
      </c>
      <c r="AA425" s="34">
        <v>0</v>
      </c>
      <c r="AB425" s="34">
        <v>0</v>
      </c>
      <c r="AC425" s="34">
        <v>0</v>
      </c>
      <c r="AD425" s="26">
        <v>75</v>
      </c>
    </row>
    <row r="426" spans="1:30" ht="12.75">
      <c r="A426" s="11">
        <v>62500</v>
      </c>
      <c r="B426" s="20" t="s">
        <v>870</v>
      </c>
      <c r="C426" s="20" t="s">
        <v>5797</v>
      </c>
      <c r="D426" s="20" t="s">
        <v>3709</v>
      </c>
      <c r="E426" s="20" t="s">
        <v>3708</v>
      </c>
      <c r="J426" s="18" t="s">
        <v>2952</v>
      </c>
      <c r="K426" s="20" t="s">
        <v>5803</v>
      </c>
      <c r="L426" s="12">
        <f t="shared" si="36"/>
        <v>30.50</v>
      </c>
      <c r="M426" s="12">
        <f t="shared" si="37"/>
        <v>0.81333333333333335</v>
      </c>
      <c r="N426" s="29">
        <v>7</v>
      </c>
      <c r="O426" s="10">
        <v>8</v>
      </c>
      <c r="P426" s="32">
        <v>7</v>
      </c>
      <c r="Q426" s="22">
        <v>0</v>
      </c>
      <c r="R426" s="46" t="s">
        <v>59</v>
      </c>
      <c r="S426" s="30">
        <f t="shared" si="38"/>
        <v>0</v>
      </c>
      <c r="T426" s="3">
        <f t="shared" si="39"/>
        <v>0</v>
      </c>
      <c r="U426" s="3">
        <f t="shared" si="40"/>
        <v>0</v>
      </c>
      <c r="V426" s="3">
        <f t="shared" si="41"/>
        <v>0</v>
      </c>
      <c r="W426" s="29">
        <v>11</v>
      </c>
      <c r="X426" s="32">
        <v>0</v>
      </c>
      <c r="Y426" s="32">
        <v>0</v>
      </c>
      <c r="Z426" s="32">
        <v>0</v>
      </c>
      <c r="AA426" s="34">
        <v>0</v>
      </c>
      <c r="AB426" s="34">
        <v>0</v>
      </c>
      <c r="AC426" s="34">
        <v>0</v>
      </c>
      <c r="AD426" s="26">
        <v>75</v>
      </c>
    </row>
    <row r="427" spans="1:30" ht="12.75">
      <c r="A427" s="11">
        <v>62500</v>
      </c>
      <c r="B427" s="20" t="s">
        <v>870</v>
      </c>
      <c r="C427" s="20" t="s">
        <v>5797</v>
      </c>
      <c r="D427" s="20" t="s">
        <v>3709</v>
      </c>
      <c r="E427" s="20" t="s">
        <v>3708</v>
      </c>
      <c r="J427" s="18" t="s">
        <v>2952</v>
      </c>
      <c r="K427" s="20" t="s">
        <v>5798</v>
      </c>
      <c r="L427" s="12">
        <f t="shared" si="36"/>
        <v>30.50</v>
      </c>
      <c r="M427" s="12">
        <f t="shared" si="37"/>
        <v>0.81333333333333335</v>
      </c>
      <c r="N427" s="29">
        <v>7</v>
      </c>
      <c r="O427" s="10">
        <v>8</v>
      </c>
      <c r="P427" s="32">
        <v>7</v>
      </c>
      <c r="Q427" s="22">
        <v>0</v>
      </c>
      <c r="R427" s="46" t="s">
        <v>59</v>
      </c>
      <c r="S427" s="30">
        <f t="shared" si="38"/>
        <v>0</v>
      </c>
      <c r="T427" s="3">
        <f t="shared" si="39"/>
        <v>0</v>
      </c>
      <c r="U427" s="3">
        <f t="shared" si="40"/>
        <v>0</v>
      </c>
      <c r="V427" s="3">
        <f t="shared" si="41"/>
        <v>0</v>
      </c>
      <c r="W427" s="29">
        <v>11</v>
      </c>
      <c r="X427" s="32">
        <v>0</v>
      </c>
      <c r="Y427" s="32">
        <v>0</v>
      </c>
      <c r="Z427" s="32">
        <v>0</v>
      </c>
      <c r="AA427" s="34">
        <v>0</v>
      </c>
      <c r="AB427" s="34">
        <v>0</v>
      </c>
      <c r="AC427" s="34">
        <v>0</v>
      </c>
      <c r="AD427" s="26">
        <v>75</v>
      </c>
    </row>
    <row r="428" spans="1:30" ht="12.75">
      <c r="A428" s="11">
        <v>62500</v>
      </c>
      <c r="B428" s="20" t="s">
        <v>870</v>
      </c>
      <c r="C428" s="20" t="s">
        <v>5797</v>
      </c>
      <c r="D428" s="20" t="s">
        <v>3709</v>
      </c>
      <c r="E428" s="20" t="s">
        <v>3708</v>
      </c>
      <c r="J428" s="18" t="s">
        <v>2952</v>
      </c>
      <c r="K428" s="20" t="s">
        <v>5799</v>
      </c>
      <c r="L428" s="12">
        <f t="shared" si="36"/>
        <v>30.50</v>
      </c>
      <c r="M428" s="12">
        <f t="shared" si="37"/>
        <v>0.81333333333333335</v>
      </c>
      <c r="N428" s="29">
        <v>7</v>
      </c>
      <c r="O428" s="10">
        <v>8</v>
      </c>
      <c r="P428" s="32">
        <v>7</v>
      </c>
      <c r="Q428" s="22">
        <v>0</v>
      </c>
      <c r="R428" s="46" t="s">
        <v>59</v>
      </c>
      <c r="S428" s="30">
        <f t="shared" si="38"/>
        <v>0</v>
      </c>
      <c r="T428" s="3">
        <f t="shared" si="39"/>
        <v>0</v>
      </c>
      <c r="U428" s="3">
        <f t="shared" si="40"/>
        <v>0</v>
      </c>
      <c r="V428" s="3">
        <f t="shared" si="41"/>
        <v>0</v>
      </c>
      <c r="W428" s="29">
        <v>11</v>
      </c>
      <c r="X428" s="32">
        <v>0</v>
      </c>
      <c r="Y428" s="32">
        <v>0</v>
      </c>
      <c r="Z428" s="32">
        <v>0</v>
      </c>
      <c r="AA428" s="34">
        <v>0</v>
      </c>
      <c r="AB428" s="34">
        <v>0</v>
      </c>
      <c r="AC428" s="34">
        <v>0</v>
      </c>
      <c r="AD428" s="26">
        <v>75</v>
      </c>
    </row>
    <row r="429" spans="1:30" ht="12.75">
      <c r="A429" s="11">
        <v>62500</v>
      </c>
      <c r="B429" s="20" t="s">
        <v>870</v>
      </c>
      <c r="C429" s="20" t="s">
        <v>5797</v>
      </c>
      <c r="D429" s="20" t="s">
        <v>3709</v>
      </c>
      <c r="E429" s="20" t="s">
        <v>3708</v>
      </c>
      <c r="J429" s="18" t="s">
        <v>2952</v>
      </c>
      <c r="K429" s="20" t="s">
        <v>5801</v>
      </c>
      <c r="L429" s="12">
        <f t="shared" si="36"/>
        <v>30.50</v>
      </c>
      <c r="M429" s="12">
        <f t="shared" si="37"/>
        <v>0.81333333333333335</v>
      </c>
      <c r="N429" s="29">
        <v>7</v>
      </c>
      <c r="O429" s="10">
        <v>8</v>
      </c>
      <c r="P429" s="32">
        <v>7</v>
      </c>
      <c r="Q429" s="22">
        <v>0</v>
      </c>
      <c r="R429" s="46" t="s">
        <v>59</v>
      </c>
      <c r="S429" s="30">
        <f t="shared" si="38"/>
        <v>0</v>
      </c>
      <c r="T429" s="3">
        <f t="shared" si="39"/>
        <v>0</v>
      </c>
      <c r="U429" s="3">
        <f t="shared" si="40"/>
        <v>0</v>
      </c>
      <c r="V429" s="3">
        <f t="shared" si="41"/>
        <v>0</v>
      </c>
      <c r="W429" s="29">
        <v>11</v>
      </c>
      <c r="X429" s="32">
        <v>0</v>
      </c>
      <c r="Y429" s="32">
        <v>0</v>
      </c>
      <c r="Z429" s="32">
        <v>0</v>
      </c>
      <c r="AA429" s="34">
        <v>0</v>
      </c>
      <c r="AB429" s="34">
        <v>0</v>
      </c>
      <c r="AC429" s="34">
        <v>0</v>
      </c>
      <c r="AD429" s="26">
        <v>75</v>
      </c>
    </row>
    <row r="430" spans="1:30" ht="12.75">
      <c r="A430" s="11">
        <v>594750</v>
      </c>
      <c r="B430" s="20" t="s">
        <v>871</v>
      </c>
      <c r="C430" s="20" t="s">
        <v>7789</v>
      </c>
      <c r="D430" s="20" t="s">
        <v>3709</v>
      </c>
      <c r="E430" s="20" t="s">
        <v>3708</v>
      </c>
      <c r="J430" s="18" t="s">
        <v>2952</v>
      </c>
      <c r="K430" s="20" t="s">
        <v>7805</v>
      </c>
      <c r="L430" s="12">
        <f t="shared" si="36"/>
        <v>30.50</v>
      </c>
      <c r="M430" s="12">
        <f t="shared" si="37"/>
        <v>0.81333333333333335</v>
      </c>
      <c r="N430" s="29">
        <v>7</v>
      </c>
      <c r="O430" s="10">
        <v>8</v>
      </c>
      <c r="P430" s="32">
        <v>7</v>
      </c>
      <c r="Q430" s="22">
        <v>0</v>
      </c>
      <c r="R430" s="46" t="s">
        <v>59</v>
      </c>
      <c r="S430" s="30">
        <f t="shared" si="38"/>
        <v>0</v>
      </c>
      <c r="T430" s="3">
        <f t="shared" si="39"/>
        <v>0</v>
      </c>
      <c r="U430" s="3">
        <f t="shared" si="40"/>
        <v>0</v>
      </c>
      <c r="V430" s="3">
        <f t="shared" si="41"/>
        <v>0</v>
      </c>
      <c r="W430" s="29">
        <v>11</v>
      </c>
      <c r="X430" s="32">
        <v>0</v>
      </c>
      <c r="Y430" s="32">
        <v>0</v>
      </c>
      <c r="Z430" s="32">
        <v>0</v>
      </c>
      <c r="AA430" s="34">
        <v>0</v>
      </c>
      <c r="AB430" s="34">
        <v>0</v>
      </c>
      <c r="AC430" s="34">
        <v>0</v>
      </c>
      <c r="AD430" s="26">
        <v>75</v>
      </c>
    </row>
    <row r="431" spans="1:30" ht="12.75">
      <c r="A431" s="11">
        <v>9240</v>
      </c>
      <c r="B431" s="20" t="s">
        <v>872</v>
      </c>
      <c r="D431" s="20" t="s">
        <v>3709</v>
      </c>
      <c r="E431" s="20" t="s">
        <v>3708</v>
      </c>
      <c r="F431" s="59" t="s">
        <v>4724</v>
      </c>
      <c r="I431" s="18" t="s">
        <v>7812</v>
      </c>
      <c r="J431" s="18" t="s">
        <v>2818</v>
      </c>
      <c r="K431" s="20" t="s">
        <v>2401</v>
      </c>
      <c r="L431" s="12">
        <f t="shared" si="36"/>
        <v>29.25</v>
      </c>
      <c r="M431" s="12">
        <f t="shared" si="37"/>
        <v>0.86029411764705888</v>
      </c>
      <c r="N431" s="29">
        <v>7</v>
      </c>
      <c r="O431" s="10">
        <v>8</v>
      </c>
      <c r="P431" s="32">
        <v>7</v>
      </c>
      <c r="Q431" s="22">
        <v>0</v>
      </c>
      <c r="R431" s="46" t="s">
        <v>59</v>
      </c>
      <c r="S431" s="30">
        <f t="shared" si="38"/>
        <v>0</v>
      </c>
      <c r="T431" s="3">
        <f t="shared" si="39"/>
        <v>0</v>
      </c>
      <c r="U431" s="3">
        <f t="shared" si="40"/>
        <v>0</v>
      </c>
      <c r="V431" s="3">
        <f t="shared" si="41"/>
        <v>0</v>
      </c>
      <c r="W431" s="29">
        <v>6</v>
      </c>
      <c r="X431" s="32">
        <v>0</v>
      </c>
      <c r="Y431" s="32">
        <v>0</v>
      </c>
      <c r="Z431" s="32">
        <v>0</v>
      </c>
      <c r="AA431" s="34">
        <v>0</v>
      </c>
      <c r="AB431" s="34">
        <v>0</v>
      </c>
      <c r="AC431" s="34">
        <v>0</v>
      </c>
      <c r="AD431" s="26">
        <v>68</v>
      </c>
    </row>
    <row r="432" spans="1:30" ht="12.75">
      <c r="A432" s="11">
        <v>9240</v>
      </c>
      <c r="B432" s="20" t="s">
        <v>872</v>
      </c>
      <c r="D432" s="20" t="s">
        <v>3709</v>
      </c>
      <c r="E432" s="20" t="s">
        <v>3708</v>
      </c>
      <c r="F432" s="59" t="s">
        <v>4724</v>
      </c>
      <c r="J432" s="18" t="s">
        <v>2952</v>
      </c>
      <c r="K432" s="20" t="s">
        <v>2402</v>
      </c>
      <c r="L432" s="12">
        <f t="shared" si="36"/>
        <v>29.25</v>
      </c>
      <c r="M432" s="12">
        <f t="shared" si="37"/>
        <v>0.86029411764705888</v>
      </c>
      <c r="N432" s="29">
        <v>7</v>
      </c>
      <c r="O432" s="10">
        <v>8</v>
      </c>
      <c r="P432" s="32">
        <v>7</v>
      </c>
      <c r="Q432" s="22">
        <v>0</v>
      </c>
      <c r="R432" s="46" t="s">
        <v>59</v>
      </c>
      <c r="S432" s="30">
        <f t="shared" si="38"/>
        <v>0</v>
      </c>
      <c r="T432" s="3">
        <f t="shared" si="39"/>
        <v>0</v>
      </c>
      <c r="U432" s="3">
        <f t="shared" si="40"/>
        <v>0</v>
      </c>
      <c r="V432" s="3">
        <f t="shared" si="41"/>
        <v>0</v>
      </c>
      <c r="W432" s="29">
        <v>6</v>
      </c>
      <c r="X432" s="32">
        <v>0</v>
      </c>
      <c r="Y432" s="32">
        <v>0</v>
      </c>
      <c r="Z432" s="32">
        <v>0</v>
      </c>
      <c r="AA432" s="34">
        <v>0</v>
      </c>
      <c r="AB432" s="34">
        <v>0</v>
      </c>
      <c r="AC432" s="34">
        <v>0</v>
      </c>
      <c r="AD432" s="26">
        <v>68</v>
      </c>
    </row>
    <row r="433" spans="1:30" ht="12.75">
      <c r="A433" s="11">
        <v>211750</v>
      </c>
      <c r="B433" s="20" t="s">
        <v>872</v>
      </c>
      <c r="D433" s="20" t="s">
        <v>3709</v>
      </c>
      <c r="E433" s="20" t="s">
        <v>3708</v>
      </c>
      <c r="F433" s="59" t="s">
        <v>3456</v>
      </c>
      <c r="I433" s="18" t="s">
        <v>7812</v>
      </c>
      <c r="J433" s="18" t="s">
        <v>3794</v>
      </c>
      <c r="K433" s="20" t="s">
        <v>8076</v>
      </c>
      <c r="L433" s="12">
        <f t="shared" si="36"/>
        <v>29</v>
      </c>
      <c r="M433" s="12">
        <f t="shared" si="37"/>
        <v>0.68235294117647061</v>
      </c>
      <c r="N433" s="29">
        <v>6</v>
      </c>
      <c r="O433" s="10">
        <v>8</v>
      </c>
      <c r="P433" s="32">
        <v>7</v>
      </c>
      <c r="Q433" s="22">
        <v>0</v>
      </c>
      <c r="R433" s="46" t="s">
        <v>59</v>
      </c>
      <c r="S433" s="30">
        <f t="shared" si="38"/>
        <v>0</v>
      </c>
      <c r="T433" s="3">
        <f t="shared" si="39"/>
        <v>0</v>
      </c>
      <c r="U433" s="3">
        <f t="shared" si="40"/>
        <v>0</v>
      </c>
      <c r="V433" s="3">
        <f t="shared" si="41"/>
        <v>0</v>
      </c>
      <c r="W433" s="29">
        <v>9</v>
      </c>
      <c r="X433" s="32">
        <v>0</v>
      </c>
      <c r="Y433" s="32">
        <v>0</v>
      </c>
      <c r="Z433" s="32">
        <v>0</v>
      </c>
      <c r="AA433" s="34">
        <v>0</v>
      </c>
      <c r="AB433" s="34">
        <v>0</v>
      </c>
      <c r="AC433" s="34">
        <v>0</v>
      </c>
      <c r="AD433" s="26">
        <v>85</v>
      </c>
    </row>
    <row r="434" spans="1:30" ht="12.75">
      <c r="A434" s="11">
        <v>9075</v>
      </c>
      <c r="B434" s="20" t="s">
        <v>872</v>
      </c>
      <c r="D434" s="20" t="s">
        <v>3709</v>
      </c>
      <c r="E434" s="20" t="s">
        <v>3708</v>
      </c>
      <c r="F434" s="59" t="s">
        <v>4724</v>
      </c>
      <c r="G434" s="18" t="s">
        <v>7812</v>
      </c>
      <c r="H434" s="18" t="s">
        <v>1586</v>
      </c>
      <c r="J434" s="18" t="s">
        <v>3850</v>
      </c>
      <c r="K434" s="20" t="s">
        <v>3851</v>
      </c>
      <c r="L434" s="12">
        <f t="shared" si="36"/>
        <v>28</v>
      </c>
      <c r="M434" s="12">
        <f t="shared" si="37"/>
        <v>0.82352941176470584</v>
      </c>
      <c r="N434" s="29">
        <v>6</v>
      </c>
      <c r="O434" s="10">
        <v>8</v>
      </c>
      <c r="P434" s="32">
        <v>7</v>
      </c>
      <c r="Q434" s="22">
        <v>0</v>
      </c>
      <c r="R434" s="46" t="s">
        <v>59</v>
      </c>
      <c r="S434" s="30">
        <f t="shared" si="38"/>
        <v>0</v>
      </c>
      <c r="T434" s="3">
        <f t="shared" si="39"/>
        <v>0</v>
      </c>
      <c r="U434" s="3">
        <f t="shared" si="40"/>
        <v>0</v>
      </c>
      <c r="V434" s="3">
        <f t="shared" si="41"/>
        <v>0</v>
      </c>
      <c r="W434" s="29">
        <v>5</v>
      </c>
      <c r="X434" s="32">
        <v>0</v>
      </c>
      <c r="Y434" s="32">
        <v>0</v>
      </c>
      <c r="Z434" s="32">
        <v>0</v>
      </c>
      <c r="AA434" s="34">
        <v>0</v>
      </c>
      <c r="AB434" s="34">
        <v>0</v>
      </c>
      <c r="AC434" s="34">
        <v>0</v>
      </c>
      <c r="AD434" s="26">
        <v>68</v>
      </c>
    </row>
    <row r="435" spans="1:30" ht="12.75">
      <c r="A435" s="11">
        <v>25000</v>
      </c>
      <c r="B435" s="20" t="s">
        <v>870</v>
      </c>
      <c r="C435" s="20" t="s">
        <v>2344</v>
      </c>
      <c r="D435" s="20" t="s">
        <v>3709</v>
      </c>
      <c r="E435" s="20" t="s">
        <v>3708</v>
      </c>
      <c r="J435" s="18" t="s">
        <v>2818</v>
      </c>
      <c r="K435" s="20" t="s">
        <v>418</v>
      </c>
      <c r="L435" s="12">
        <f t="shared" si="36"/>
        <v>29</v>
      </c>
      <c r="M435" s="12">
        <f t="shared" si="37"/>
        <v>0.68235294117647061</v>
      </c>
      <c r="N435" s="29">
        <v>7</v>
      </c>
      <c r="O435" s="10">
        <v>7</v>
      </c>
      <c r="P435" s="32">
        <v>7</v>
      </c>
      <c r="Q435" s="22">
        <v>0</v>
      </c>
      <c r="R435" s="46" t="s">
        <v>59</v>
      </c>
      <c r="S435" s="30">
        <f t="shared" si="38"/>
        <v>0</v>
      </c>
      <c r="T435" s="3">
        <f t="shared" si="39"/>
        <v>0</v>
      </c>
      <c r="U435" s="3">
        <f t="shared" si="40"/>
        <v>0</v>
      </c>
      <c r="V435" s="3">
        <f t="shared" si="41"/>
        <v>0</v>
      </c>
      <c r="W435" s="29">
        <v>11</v>
      </c>
      <c r="X435" s="32">
        <v>0</v>
      </c>
      <c r="Y435" s="32">
        <v>0</v>
      </c>
      <c r="Z435" s="32">
        <v>0</v>
      </c>
      <c r="AA435" s="34">
        <v>0</v>
      </c>
      <c r="AB435" s="34">
        <v>0</v>
      </c>
      <c r="AC435" s="34">
        <v>0</v>
      </c>
      <c r="AD435" s="26">
        <v>85</v>
      </c>
    </row>
    <row r="436" spans="1:30" ht="12.75">
      <c r="A436" s="11">
        <v>40625</v>
      </c>
      <c r="B436" s="20" t="s">
        <v>870</v>
      </c>
      <c r="C436" s="20" t="s">
        <v>2934</v>
      </c>
      <c r="D436" s="20" t="s">
        <v>3709</v>
      </c>
      <c r="E436" s="20" t="s">
        <v>3708</v>
      </c>
      <c r="J436" s="18" t="s">
        <v>2952</v>
      </c>
      <c r="K436" s="20" t="s">
        <v>2953</v>
      </c>
      <c r="L436" s="12">
        <f t="shared" si="36"/>
        <v>29</v>
      </c>
      <c r="M436" s="12">
        <f t="shared" si="37"/>
        <v>0.68235294117647061</v>
      </c>
      <c r="N436" s="29">
        <v>7</v>
      </c>
      <c r="O436" s="10">
        <v>7</v>
      </c>
      <c r="P436" s="32">
        <v>7</v>
      </c>
      <c r="Q436" s="22">
        <v>0</v>
      </c>
      <c r="R436" s="46" t="s">
        <v>59</v>
      </c>
      <c r="S436" s="30">
        <f t="shared" si="38"/>
        <v>0</v>
      </c>
      <c r="T436" s="3">
        <f t="shared" si="39"/>
        <v>0</v>
      </c>
      <c r="U436" s="3">
        <f t="shared" si="40"/>
        <v>0</v>
      </c>
      <c r="V436" s="3">
        <f t="shared" si="41"/>
        <v>0</v>
      </c>
      <c r="W436" s="29">
        <v>11</v>
      </c>
      <c r="X436" s="32">
        <v>0</v>
      </c>
      <c r="Y436" s="32">
        <v>0</v>
      </c>
      <c r="Z436" s="32">
        <v>0</v>
      </c>
      <c r="AA436" s="34">
        <v>0</v>
      </c>
      <c r="AB436" s="34">
        <v>0</v>
      </c>
      <c r="AC436" s="34">
        <v>0</v>
      </c>
      <c r="AD436" s="26">
        <v>85</v>
      </c>
    </row>
    <row r="437" spans="1:30" ht="12.75">
      <c r="A437" s="11">
        <v>312</v>
      </c>
      <c r="B437" s="20" t="s">
        <v>2247</v>
      </c>
      <c r="C437" s="20" t="s">
        <v>5012</v>
      </c>
      <c r="D437" s="20" t="s">
        <v>3709</v>
      </c>
      <c r="E437" s="20" t="s">
        <v>3708</v>
      </c>
      <c r="J437" s="18" t="s">
        <v>2818</v>
      </c>
      <c r="K437" s="20" t="s">
        <v>5038</v>
      </c>
      <c r="L437" s="12">
        <f t="shared" si="36"/>
        <v>29</v>
      </c>
      <c r="M437" s="12">
        <f t="shared" si="37"/>
        <v>0.68235294117647061</v>
      </c>
      <c r="N437" s="29">
        <v>7</v>
      </c>
      <c r="O437" s="10">
        <v>7</v>
      </c>
      <c r="P437" s="32">
        <v>7</v>
      </c>
      <c r="Q437" s="22">
        <v>0</v>
      </c>
      <c r="R437" s="46" t="s">
        <v>59</v>
      </c>
      <c r="S437" s="30">
        <f t="shared" si="38"/>
        <v>0</v>
      </c>
      <c r="T437" s="3">
        <f t="shared" si="39"/>
        <v>0</v>
      </c>
      <c r="U437" s="3">
        <f t="shared" si="40"/>
        <v>0</v>
      </c>
      <c r="V437" s="3">
        <f t="shared" si="41"/>
        <v>0</v>
      </c>
      <c r="W437" s="29">
        <v>11</v>
      </c>
      <c r="X437" s="32">
        <v>0</v>
      </c>
      <c r="Y437" s="32">
        <v>0</v>
      </c>
      <c r="Z437" s="32">
        <v>0</v>
      </c>
      <c r="AA437" s="34">
        <v>0</v>
      </c>
      <c r="AB437" s="34">
        <v>0</v>
      </c>
      <c r="AC437" s="34">
        <v>0</v>
      </c>
      <c r="AD437" s="26">
        <v>85</v>
      </c>
    </row>
    <row r="438" spans="1:30" ht="12.75">
      <c r="A438" s="11">
        <v>9240</v>
      </c>
      <c r="B438" s="20" t="s">
        <v>872</v>
      </c>
      <c r="C438" s="20" t="s">
        <v>7586</v>
      </c>
      <c r="D438" s="20" t="s">
        <v>3709</v>
      </c>
      <c r="E438" s="20" t="s">
        <v>3708</v>
      </c>
      <c r="F438" s="59" t="s">
        <v>4724</v>
      </c>
      <c r="I438" s="18" t="s">
        <v>7812</v>
      </c>
      <c r="J438" s="18" t="s">
        <v>2952</v>
      </c>
      <c r="K438" s="20" t="s">
        <v>2402</v>
      </c>
      <c r="L438" s="12">
        <f t="shared" si="36"/>
        <v>27.75</v>
      </c>
      <c r="M438" s="12">
        <f t="shared" si="37"/>
        <v>0.81617647058823528</v>
      </c>
      <c r="N438" s="29">
        <v>7</v>
      </c>
      <c r="O438" s="10">
        <v>7</v>
      </c>
      <c r="P438" s="32">
        <v>7</v>
      </c>
      <c r="Q438" s="22">
        <v>0</v>
      </c>
      <c r="R438" s="46" t="s">
        <v>59</v>
      </c>
      <c r="S438" s="30">
        <f t="shared" si="38"/>
        <v>0</v>
      </c>
      <c r="T438" s="3">
        <f t="shared" si="39"/>
        <v>0</v>
      </c>
      <c r="U438" s="3">
        <f t="shared" si="40"/>
        <v>0</v>
      </c>
      <c r="V438" s="3">
        <f t="shared" si="41"/>
        <v>0</v>
      </c>
      <c r="W438" s="29">
        <v>6</v>
      </c>
      <c r="X438" s="32">
        <v>0</v>
      </c>
      <c r="Y438" s="32">
        <v>0</v>
      </c>
      <c r="Z438" s="32">
        <v>0</v>
      </c>
      <c r="AA438" s="34">
        <v>0</v>
      </c>
      <c r="AB438" s="34">
        <v>0</v>
      </c>
      <c r="AC438" s="34">
        <v>0</v>
      </c>
      <c r="AD438" s="26">
        <v>68</v>
      </c>
    </row>
    <row r="439" spans="1:30" ht="12.75">
      <c r="A439" s="11">
        <v>9240</v>
      </c>
      <c r="B439" s="20" t="s">
        <v>872</v>
      </c>
      <c r="D439" s="20" t="s">
        <v>3709</v>
      </c>
      <c r="E439" s="20" t="s">
        <v>3708</v>
      </c>
      <c r="F439" s="59" t="s">
        <v>4724</v>
      </c>
      <c r="I439" s="18" t="s">
        <v>7812</v>
      </c>
      <c r="J439" s="18" t="s">
        <v>2952</v>
      </c>
      <c r="K439" s="20" t="s">
        <v>2402</v>
      </c>
      <c r="L439" s="12">
        <f t="shared" si="36"/>
        <v>27.75</v>
      </c>
      <c r="M439" s="12">
        <f t="shared" si="37"/>
        <v>0.81617647058823528</v>
      </c>
      <c r="N439" s="29">
        <v>7</v>
      </c>
      <c r="O439" s="10">
        <v>7</v>
      </c>
      <c r="P439" s="32">
        <v>7</v>
      </c>
      <c r="Q439" s="22">
        <v>0</v>
      </c>
      <c r="R439" s="46" t="s">
        <v>59</v>
      </c>
      <c r="S439" s="30">
        <f t="shared" si="38"/>
        <v>0</v>
      </c>
      <c r="T439" s="3">
        <f t="shared" si="39"/>
        <v>0</v>
      </c>
      <c r="U439" s="3">
        <f t="shared" si="40"/>
        <v>0</v>
      </c>
      <c r="V439" s="3">
        <f t="shared" si="41"/>
        <v>0</v>
      </c>
      <c r="W439" s="29">
        <v>6</v>
      </c>
      <c r="X439" s="32">
        <v>0</v>
      </c>
      <c r="Y439" s="32">
        <v>0</v>
      </c>
      <c r="Z439" s="32">
        <v>0</v>
      </c>
      <c r="AA439" s="34">
        <v>0</v>
      </c>
      <c r="AB439" s="34">
        <v>0</v>
      </c>
      <c r="AC439" s="34">
        <v>0</v>
      </c>
      <c r="AD439" s="26">
        <v>68</v>
      </c>
    </row>
    <row r="440" spans="1:30" ht="12.75">
      <c r="A440" s="11">
        <v>7622</v>
      </c>
      <c r="B440" s="20" t="s">
        <v>872</v>
      </c>
      <c r="D440" s="20" t="s">
        <v>3709</v>
      </c>
      <c r="E440" s="20" t="s">
        <v>3708</v>
      </c>
      <c r="F440" s="59" t="s">
        <v>4723</v>
      </c>
      <c r="G440" s="18" t="s">
        <v>7812</v>
      </c>
      <c r="H440" s="18" t="s">
        <v>1586</v>
      </c>
      <c r="J440" s="18" t="s">
        <v>3027</v>
      </c>
      <c r="K440" s="20" t="s">
        <v>2212</v>
      </c>
      <c r="L440" s="12">
        <f t="shared" si="36"/>
        <v>26.25</v>
      </c>
      <c r="M440" s="12">
        <f t="shared" si="37"/>
        <v>0.36206896551724138</v>
      </c>
      <c r="N440" s="29">
        <v>6</v>
      </c>
      <c r="O440" s="10">
        <v>7</v>
      </c>
      <c r="P440" s="32">
        <v>7</v>
      </c>
      <c r="Q440" s="22">
        <v>0</v>
      </c>
      <c r="R440" s="46" t="s">
        <v>59</v>
      </c>
      <c r="S440" s="30">
        <f t="shared" si="38"/>
        <v>0</v>
      </c>
      <c r="T440" s="3">
        <f t="shared" si="39"/>
        <v>0</v>
      </c>
      <c r="U440" s="3">
        <f t="shared" si="40"/>
        <v>0</v>
      </c>
      <c r="V440" s="3">
        <f t="shared" si="41"/>
        <v>0</v>
      </c>
      <c r="W440" s="29">
        <v>4</v>
      </c>
      <c r="X440" s="32">
        <v>0</v>
      </c>
      <c r="Y440" s="32">
        <v>0</v>
      </c>
      <c r="Z440" s="32">
        <v>0</v>
      </c>
      <c r="AA440" s="34">
        <v>0</v>
      </c>
      <c r="AB440" s="34">
        <v>0</v>
      </c>
      <c r="AC440" s="34">
        <v>0</v>
      </c>
      <c r="AD440" s="26">
        <v>145</v>
      </c>
    </row>
    <row r="441" spans="1:30" ht="12.75">
      <c r="A441" s="11">
        <v>312</v>
      </c>
      <c r="B441" s="20" t="s">
        <v>868</v>
      </c>
      <c r="C441" s="20" t="s">
        <v>7645</v>
      </c>
      <c r="D441" s="20" t="s">
        <v>3709</v>
      </c>
      <c r="E441" s="20" t="s">
        <v>3708</v>
      </c>
      <c r="J441" s="18" t="s">
        <v>2818</v>
      </c>
      <c r="K441" s="20" t="s">
        <v>3966</v>
      </c>
      <c r="L441" s="12">
        <f t="shared" si="36"/>
        <v>26.25</v>
      </c>
      <c r="M441" s="12">
        <f t="shared" si="37"/>
        <v>0.70</v>
      </c>
      <c r="N441" s="29">
        <v>6</v>
      </c>
      <c r="O441" s="10">
        <v>7</v>
      </c>
      <c r="P441" s="32">
        <v>6</v>
      </c>
      <c r="Q441" s="22">
        <v>0</v>
      </c>
      <c r="R441" s="46" t="s">
        <v>59</v>
      </c>
      <c r="S441" s="30">
        <f t="shared" si="38"/>
        <v>0</v>
      </c>
      <c r="T441" s="3">
        <f t="shared" si="39"/>
        <v>0</v>
      </c>
      <c r="U441" s="3">
        <f t="shared" si="40"/>
        <v>0</v>
      </c>
      <c r="V441" s="3">
        <f t="shared" si="41"/>
        <v>0</v>
      </c>
      <c r="W441" s="29">
        <v>9</v>
      </c>
      <c r="X441" s="32">
        <v>0</v>
      </c>
      <c r="Y441" s="32">
        <v>0</v>
      </c>
      <c r="Z441" s="32">
        <v>0</v>
      </c>
      <c r="AA441" s="34">
        <v>0</v>
      </c>
      <c r="AB441" s="34">
        <v>0</v>
      </c>
      <c r="AC441" s="34">
        <v>0</v>
      </c>
      <c r="AD441" s="26">
        <v>75</v>
      </c>
    </row>
    <row r="442" spans="1:30" ht="12.75">
      <c r="A442" s="11">
        <v>3750</v>
      </c>
      <c r="B442" s="20" t="s">
        <v>868</v>
      </c>
      <c r="C442" s="20" t="s">
        <v>7663</v>
      </c>
      <c r="D442" s="20" t="s">
        <v>3709</v>
      </c>
      <c r="E442" s="20" t="s">
        <v>3708</v>
      </c>
      <c r="J442" s="18" t="s">
        <v>2818</v>
      </c>
      <c r="K442" s="20" t="s">
        <v>3811</v>
      </c>
      <c r="L442" s="12">
        <f t="shared" si="36"/>
        <v>26.25</v>
      </c>
      <c r="M442" s="12">
        <f t="shared" si="37"/>
        <v>0.70</v>
      </c>
      <c r="N442" s="29">
        <v>6</v>
      </c>
      <c r="O442" s="10">
        <v>7</v>
      </c>
      <c r="P442" s="32">
        <v>6</v>
      </c>
      <c r="Q442" s="22">
        <v>0</v>
      </c>
      <c r="R442" s="46" t="s">
        <v>59</v>
      </c>
      <c r="S442" s="30">
        <f t="shared" si="38"/>
        <v>0</v>
      </c>
      <c r="T442" s="3">
        <f t="shared" si="39"/>
        <v>0</v>
      </c>
      <c r="U442" s="3">
        <f t="shared" si="40"/>
        <v>0</v>
      </c>
      <c r="V442" s="3">
        <f t="shared" si="41"/>
        <v>0</v>
      </c>
      <c r="W442" s="29">
        <v>9</v>
      </c>
      <c r="X442" s="32">
        <v>0</v>
      </c>
      <c r="Y442" s="32">
        <v>0</v>
      </c>
      <c r="Z442" s="32">
        <v>0</v>
      </c>
      <c r="AA442" s="34">
        <v>0</v>
      </c>
      <c r="AB442" s="34">
        <v>0</v>
      </c>
      <c r="AC442" s="34">
        <v>0</v>
      </c>
      <c r="AD442" s="26">
        <v>75</v>
      </c>
    </row>
    <row r="443" spans="1:30" ht="12.75">
      <c r="A443" s="11">
        <v>276636</v>
      </c>
      <c r="B443" s="20" t="s">
        <v>872</v>
      </c>
      <c r="D443" s="20" t="s">
        <v>3709</v>
      </c>
      <c r="E443" s="20" t="s">
        <v>3708</v>
      </c>
      <c r="F443" s="59" t="s">
        <v>4727</v>
      </c>
      <c r="G443" s="18" t="s">
        <v>7812</v>
      </c>
      <c r="H443" s="18" t="s">
        <v>1586</v>
      </c>
      <c r="J443" s="18" t="s">
        <v>2818</v>
      </c>
      <c r="K443" s="20" t="s">
        <v>3847</v>
      </c>
      <c r="L443" s="12">
        <f t="shared" si="36"/>
        <v>33</v>
      </c>
      <c r="M443" s="12">
        <f t="shared" si="37"/>
        <v>0.79518072289156627</v>
      </c>
      <c r="N443" s="29">
        <v>9</v>
      </c>
      <c r="O443" s="10">
        <v>6</v>
      </c>
      <c r="P443" s="32">
        <v>10</v>
      </c>
      <c r="Q443" s="22">
        <v>0</v>
      </c>
      <c r="R443" s="46" t="s">
        <v>59</v>
      </c>
      <c r="S443" s="30">
        <f t="shared" si="38"/>
        <v>0</v>
      </c>
      <c r="T443" s="3">
        <f t="shared" si="39"/>
        <v>0</v>
      </c>
      <c r="U443" s="3">
        <f t="shared" si="40"/>
        <v>0</v>
      </c>
      <c r="V443" s="3">
        <f t="shared" si="41"/>
        <v>0</v>
      </c>
      <c r="W443" s="29">
        <v>10</v>
      </c>
      <c r="X443" s="32">
        <v>0</v>
      </c>
      <c r="Y443" s="32">
        <v>0</v>
      </c>
      <c r="Z443" s="32">
        <v>0</v>
      </c>
      <c r="AA443" s="34">
        <v>0</v>
      </c>
      <c r="AB443" s="34">
        <v>0</v>
      </c>
      <c r="AC443" s="34">
        <v>0</v>
      </c>
      <c r="AD443" s="26">
        <v>83</v>
      </c>
    </row>
    <row r="444" spans="1:30" ht="12.75">
      <c r="A444" s="11">
        <v>257881</v>
      </c>
      <c r="B444" s="20" t="s">
        <v>872</v>
      </c>
      <c r="D444" s="20" t="s">
        <v>3709</v>
      </c>
      <c r="E444" s="20" t="s">
        <v>3708</v>
      </c>
      <c r="F444" s="59" t="s">
        <v>3456</v>
      </c>
      <c r="G444" s="18" t="s">
        <v>7812</v>
      </c>
      <c r="H444" s="18" t="s">
        <v>1586</v>
      </c>
      <c r="J444" s="18" t="s">
        <v>2818</v>
      </c>
      <c r="K444" s="20" t="s">
        <v>4301</v>
      </c>
      <c r="L444" s="12">
        <f t="shared" si="36"/>
        <v>32.75</v>
      </c>
      <c r="M444" s="12">
        <f t="shared" si="37"/>
        <v>0.66161616161616166</v>
      </c>
      <c r="N444" s="29">
        <v>9</v>
      </c>
      <c r="O444" s="10">
        <v>6</v>
      </c>
      <c r="P444" s="32">
        <v>10</v>
      </c>
      <c r="Q444" s="22">
        <v>0</v>
      </c>
      <c r="R444" s="46" t="s">
        <v>59</v>
      </c>
      <c r="S444" s="30">
        <f t="shared" si="38"/>
        <v>0</v>
      </c>
      <c r="T444" s="3">
        <f t="shared" si="39"/>
        <v>0</v>
      </c>
      <c r="U444" s="3">
        <f t="shared" si="40"/>
        <v>0</v>
      </c>
      <c r="V444" s="3">
        <f t="shared" si="41"/>
        <v>0</v>
      </c>
      <c r="W444" s="29">
        <v>9</v>
      </c>
      <c r="X444" s="32">
        <v>0</v>
      </c>
      <c r="Y444" s="32">
        <v>0</v>
      </c>
      <c r="Z444" s="32">
        <v>0</v>
      </c>
      <c r="AA444" s="34">
        <v>0</v>
      </c>
      <c r="AB444" s="34">
        <v>0</v>
      </c>
      <c r="AC444" s="34">
        <v>0</v>
      </c>
      <c r="AD444" s="26">
        <v>99</v>
      </c>
    </row>
    <row r="445" spans="1:30" ht="12.75">
      <c r="A445" s="11">
        <v>18750</v>
      </c>
      <c r="B445" s="20" t="s">
        <v>871</v>
      </c>
      <c r="C445" s="20" t="s">
        <v>3778</v>
      </c>
      <c r="D445" s="20" t="s">
        <v>3709</v>
      </c>
      <c r="E445" s="20" t="s">
        <v>3708</v>
      </c>
      <c r="J445" s="18" t="s">
        <v>2952</v>
      </c>
      <c r="K445" s="20" t="s">
        <v>3777</v>
      </c>
      <c r="L445" s="12">
        <f t="shared" si="36"/>
        <v>25.25</v>
      </c>
      <c r="M445" s="12">
        <f t="shared" si="37"/>
        <v>1.01</v>
      </c>
      <c r="N445" s="29">
        <v>7</v>
      </c>
      <c r="O445" s="10">
        <v>6</v>
      </c>
      <c r="P445" s="32">
        <v>6</v>
      </c>
      <c r="Q445" s="22">
        <v>0</v>
      </c>
      <c r="R445" s="46" t="s">
        <v>59</v>
      </c>
      <c r="S445" s="30">
        <f t="shared" si="38"/>
        <v>0</v>
      </c>
      <c r="T445" s="3">
        <f t="shared" si="39"/>
        <v>0</v>
      </c>
      <c r="U445" s="3">
        <f t="shared" si="40"/>
        <v>0</v>
      </c>
      <c r="V445" s="3">
        <f t="shared" si="41"/>
        <v>0</v>
      </c>
      <c r="W445" s="29">
        <v>7</v>
      </c>
      <c r="X445" s="32">
        <v>0</v>
      </c>
      <c r="Y445" s="32">
        <v>0</v>
      </c>
      <c r="Z445" s="32">
        <v>0</v>
      </c>
      <c r="AA445" s="34">
        <v>0</v>
      </c>
      <c r="AB445" s="34">
        <v>0</v>
      </c>
      <c r="AC445" s="34">
        <v>0</v>
      </c>
      <c r="AD445" s="26">
        <v>50</v>
      </c>
    </row>
    <row r="446" spans="1:30" ht="12.75">
      <c r="A446" s="11">
        <v>11252</v>
      </c>
      <c r="B446" s="20" t="s">
        <v>872</v>
      </c>
      <c r="D446" s="20" t="s">
        <v>3709</v>
      </c>
      <c r="E446" s="20" t="s">
        <v>3708</v>
      </c>
      <c r="F446" s="59" t="s">
        <v>4724</v>
      </c>
      <c r="G446" s="18" t="s">
        <v>7812</v>
      </c>
      <c r="H446" s="18" t="s">
        <v>1586</v>
      </c>
      <c r="J446" s="18" t="s">
        <v>2818</v>
      </c>
      <c r="K446" s="20" t="s">
        <v>2211</v>
      </c>
      <c r="L446" s="12">
        <f t="shared" si="36"/>
        <v>29.25</v>
      </c>
      <c r="M446" s="12">
        <f t="shared" si="37"/>
        <v>0.73125</v>
      </c>
      <c r="N446" s="29">
        <v>9</v>
      </c>
      <c r="O446" s="10">
        <v>5</v>
      </c>
      <c r="P446" s="32">
        <v>9</v>
      </c>
      <c r="Q446" s="22">
        <v>0</v>
      </c>
      <c r="R446" s="46" t="s">
        <v>59</v>
      </c>
      <c r="S446" s="30">
        <f t="shared" si="38"/>
        <v>0</v>
      </c>
      <c r="T446" s="3">
        <f t="shared" si="39"/>
        <v>0</v>
      </c>
      <c r="U446" s="3">
        <f t="shared" si="40"/>
        <v>0</v>
      </c>
      <c r="V446" s="3">
        <f t="shared" si="41"/>
        <v>0</v>
      </c>
      <c r="W446" s="29">
        <v>6</v>
      </c>
      <c r="X446" s="32">
        <v>0</v>
      </c>
      <c r="Y446" s="32">
        <v>0</v>
      </c>
      <c r="Z446" s="32">
        <v>0</v>
      </c>
      <c r="AA446" s="34">
        <v>0</v>
      </c>
      <c r="AB446" s="34">
        <v>0</v>
      </c>
      <c r="AC446" s="34">
        <v>0</v>
      </c>
      <c r="AD446" s="26">
        <v>80</v>
      </c>
    </row>
    <row r="447" spans="1:30" ht="12.75">
      <c r="A447" s="11">
        <v>937500</v>
      </c>
      <c r="B447" s="20" t="s">
        <v>868</v>
      </c>
      <c r="C447" s="20" t="s">
        <v>7617</v>
      </c>
      <c r="D447" s="20" t="s">
        <v>3707</v>
      </c>
      <c r="E447" s="20" t="s">
        <v>3708</v>
      </c>
      <c r="J447" s="18" t="s">
        <v>2818</v>
      </c>
      <c r="K447" s="20" t="s">
        <v>6454</v>
      </c>
      <c r="L447" s="12">
        <f t="shared" si="36"/>
        <v>35</v>
      </c>
      <c r="M447" s="12">
        <f t="shared" si="37"/>
        <v>0.4375</v>
      </c>
      <c r="N447" s="29">
        <v>8</v>
      </c>
      <c r="O447" s="10">
        <v>8</v>
      </c>
      <c r="P447" s="32">
        <v>9</v>
      </c>
      <c r="Q447" s="22">
        <v>0</v>
      </c>
      <c r="R447" s="46" t="s">
        <v>59</v>
      </c>
      <c r="S447" s="30">
        <f t="shared" si="38"/>
        <v>0</v>
      </c>
      <c r="T447" s="3">
        <f t="shared" si="39"/>
        <v>0</v>
      </c>
      <c r="U447" s="3">
        <f t="shared" si="40"/>
        <v>0</v>
      </c>
      <c r="V447" s="3">
        <f t="shared" si="41"/>
        <v>0</v>
      </c>
      <c r="W447" s="29">
        <v>15</v>
      </c>
      <c r="X447" s="32">
        <v>0</v>
      </c>
      <c r="Y447" s="32">
        <v>0</v>
      </c>
      <c r="Z447" s="32">
        <v>0</v>
      </c>
      <c r="AA447" s="34">
        <v>0</v>
      </c>
      <c r="AB447" s="34">
        <v>0</v>
      </c>
      <c r="AC447" s="34">
        <v>0</v>
      </c>
      <c r="AD447" s="26">
        <v>160</v>
      </c>
    </row>
    <row r="448" spans="1:30" ht="12.75">
      <c r="A448" s="11">
        <v>255687</v>
      </c>
      <c r="B448" s="20" t="s">
        <v>870</v>
      </c>
      <c r="C448" s="20" t="s">
        <v>3086</v>
      </c>
      <c r="D448" s="20" t="s">
        <v>3707</v>
      </c>
      <c r="E448" s="20" t="s">
        <v>3708</v>
      </c>
      <c r="J448" s="18" t="s">
        <v>2818</v>
      </c>
      <c r="K448" s="20" t="s">
        <v>3088</v>
      </c>
      <c r="L448" s="12">
        <f t="shared" si="36"/>
        <v>32.50</v>
      </c>
      <c r="M448" s="12">
        <f t="shared" si="37"/>
        <v>0.43333333333333335</v>
      </c>
      <c r="N448" s="29">
        <v>8</v>
      </c>
      <c r="O448" s="10">
        <v>7</v>
      </c>
      <c r="P448" s="32">
        <v>9</v>
      </c>
      <c r="Q448" s="22">
        <v>0</v>
      </c>
      <c r="R448" s="46" t="s">
        <v>59</v>
      </c>
      <c r="S448" s="30">
        <f t="shared" si="38"/>
        <v>0</v>
      </c>
      <c r="T448" s="3">
        <f t="shared" si="39"/>
        <v>0</v>
      </c>
      <c r="U448" s="3">
        <f t="shared" si="40"/>
        <v>0</v>
      </c>
      <c r="V448" s="3">
        <f t="shared" si="41"/>
        <v>0</v>
      </c>
      <c r="W448" s="29">
        <v>11</v>
      </c>
      <c r="X448" s="32">
        <v>0</v>
      </c>
      <c r="Y448" s="32">
        <v>0</v>
      </c>
      <c r="Z448" s="32">
        <v>0</v>
      </c>
      <c r="AA448" s="34">
        <v>0</v>
      </c>
      <c r="AB448" s="34">
        <v>0</v>
      </c>
      <c r="AC448" s="34">
        <v>0</v>
      </c>
      <c r="AD448" s="26">
        <v>150</v>
      </c>
    </row>
    <row r="449" spans="1:30" ht="12.75">
      <c r="A449" s="11">
        <v>100000</v>
      </c>
      <c r="B449" s="20" t="s">
        <v>870</v>
      </c>
      <c r="C449" s="20" t="s">
        <v>1138</v>
      </c>
      <c r="D449" s="20" t="s">
        <v>3707</v>
      </c>
      <c r="E449" s="20" t="s">
        <v>3708</v>
      </c>
      <c r="J449" s="18" t="s">
        <v>2954</v>
      </c>
      <c r="K449" s="20" t="s">
        <v>1107</v>
      </c>
      <c r="L449" s="12">
        <f t="shared" si="36"/>
        <v>38</v>
      </c>
      <c r="M449" s="12">
        <f t="shared" si="37"/>
        <v>0.50666666666666671</v>
      </c>
      <c r="N449" s="29">
        <v>17</v>
      </c>
      <c r="O449" s="10">
        <v>7</v>
      </c>
      <c r="P449" s="32">
        <v>7</v>
      </c>
      <c r="Q449" s="22">
        <v>0</v>
      </c>
      <c r="R449" s="46" t="s">
        <v>59</v>
      </c>
      <c r="S449" s="30">
        <f t="shared" si="38"/>
        <v>0</v>
      </c>
      <c r="T449" s="3">
        <f t="shared" si="39"/>
        <v>0</v>
      </c>
      <c r="U449" s="3">
        <f t="shared" si="40"/>
        <v>0</v>
      </c>
      <c r="V449" s="3">
        <f t="shared" si="41"/>
        <v>0</v>
      </c>
      <c r="W449" s="29">
        <v>7</v>
      </c>
      <c r="X449" s="32">
        <v>0</v>
      </c>
      <c r="Y449" s="32">
        <v>0</v>
      </c>
      <c r="Z449" s="32">
        <v>0</v>
      </c>
      <c r="AA449" s="34">
        <v>0</v>
      </c>
      <c r="AB449" s="34">
        <v>0</v>
      </c>
      <c r="AC449" s="34">
        <v>0</v>
      </c>
      <c r="AD449" s="26">
        <v>150</v>
      </c>
    </row>
    <row r="450" spans="1:30" ht="12.75">
      <c r="A450" s="11">
        <v>197093</v>
      </c>
      <c r="B450" s="20" t="s">
        <v>870</v>
      </c>
      <c r="C450" s="20" t="s">
        <v>627</v>
      </c>
      <c r="D450" s="20" t="s">
        <v>3707</v>
      </c>
      <c r="E450" s="20" t="s">
        <v>3708</v>
      </c>
      <c r="J450" s="18" t="s">
        <v>2818</v>
      </c>
      <c r="K450" s="20" t="s">
        <v>623</v>
      </c>
      <c r="L450" s="12">
        <f t="shared" si="36"/>
        <v>29.50</v>
      </c>
      <c r="M450" s="12">
        <f t="shared" si="37"/>
        <v>0.39333333333333331</v>
      </c>
      <c r="N450" s="29">
        <v>11</v>
      </c>
      <c r="O450" s="10">
        <v>7</v>
      </c>
      <c r="P450" s="32">
        <v>5</v>
      </c>
      <c r="Q450" s="22">
        <v>0</v>
      </c>
      <c r="R450" s="46" t="s">
        <v>59</v>
      </c>
      <c r="S450" s="30">
        <f t="shared" si="38"/>
        <v>0</v>
      </c>
      <c r="T450" s="3">
        <f t="shared" si="39"/>
        <v>0</v>
      </c>
      <c r="U450" s="3">
        <f t="shared" si="40"/>
        <v>0</v>
      </c>
      <c r="V450" s="3">
        <f t="shared" si="41"/>
        <v>0</v>
      </c>
      <c r="W450" s="29">
        <v>7</v>
      </c>
      <c r="X450" s="32">
        <v>0</v>
      </c>
      <c r="Y450" s="32">
        <v>0</v>
      </c>
      <c r="Z450" s="32">
        <v>0</v>
      </c>
      <c r="AA450" s="34">
        <v>0</v>
      </c>
      <c r="AB450" s="34">
        <v>0</v>
      </c>
      <c r="AC450" s="34">
        <v>0</v>
      </c>
      <c r="AD450" s="26">
        <v>150</v>
      </c>
    </row>
    <row r="451" spans="1:30" ht="12.75">
      <c r="A451" s="11">
        <v>453750</v>
      </c>
      <c r="B451" s="20" t="s">
        <v>872</v>
      </c>
      <c r="D451" s="20" t="s">
        <v>3707</v>
      </c>
      <c r="E451" s="20" t="s">
        <v>3708</v>
      </c>
      <c r="F451" s="59" t="s">
        <v>3457</v>
      </c>
      <c r="I451" s="18" t="s">
        <v>7812</v>
      </c>
      <c r="J451" s="18" t="s">
        <v>2818</v>
      </c>
      <c r="K451" s="20" t="s">
        <v>8077</v>
      </c>
      <c r="L451" s="12">
        <f t="shared" si="42" ref="L451:L514">2*U451+2*V451+N451+1.5*O451+1.25*P451+0.25*W451</f>
        <v>36</v>
      </c>
      <c r="M451" s="12">
        <f t="shared" si="43" ref="M451:M514">L451/(0.5*AD451)</f>
        <v>0.24242424242424243</v>
      </c>
      <c r="N451" s="29">
        <v>11</v>
      </c>
      <c r="O451" s="10">
        <v>6</v>
      </c>
      <c r="P451" s="32">
        <v>11</v>
      </c>
      <c r="Q451" s="22">
        <v>0</v>
      </c>
      <c r="R451" s="46" t="s">
        <v>59</v>
      </c>
      <c r="S451" s="30">
        <f t="shared" si="44" ref="S451:S514">MAX(X451:AC451)</f>
        <v>0</v>
      </c>
      <c r="T451" s="3">
        <f t="shared" si="45" ref="T451:T514">SUM(X451:AC451)</f>
        <v>0</v>
      </c>
      <c r="U451" s="3">
        <f t="shared" si="46" ref="U451:U514">SUM(X451:Z451)</f>
        <v>0</v>
      </c>
      <c r="V451" s="3">
        <f t="shared" si="47" ref="V451:V514">SUM(AA451:AC451)</f>
        <v>0</v>
      </c>
      <c r="W451" s="29">
        <v>9</v>
      </c>
      <c r="X451" s="32">
        <v>0</v>
      </c>
      <c r="Y451" s="32">
        <v>0</v>
      </c>
      <c r="Z451" s="32">
        <v>0</v>
      </c>
      <c r="AA451" s="34">
        <v>0</v>
      </c>
      <c r="AB451" s="34">
        <v>0</v>
      </c>
      <c r="AC451" s="34">
        <v>0</v>
      </c>
      <c r="AD451" s="26">
        <v>297</v>
      </c>
    </row>
    <row r="452" spans="1:30" ht="12.75">
      <c r="A452" s="11">
        <v>18750</v>
      </c>
      <c r="B452" s="20" t="s">
        <v>870</v>
      </c>
      <c r="C452" s="20" t="s">
        <v>4633</v>
      </c>
      <c r="D452" s="20" t="s">
        <v>3707</v>
      </c>
      <c r="E452" s="20" t="s">
        <v>3708</v>
      </c>
      <c r="J452" s="18" t="s">
        <v>2954</v>
      </c>
      <c r="K452" s="20" t="s">
        <v>4759</v>
      </c>
      <c r="L452" s="12">
        <f t="shared" si="42"/>
        <v>36</v>
      </c>
      <c r="M452" s="12">
        <f t="shared" si="43"/>
        <v>0.48</v>
      </c>
      <c r="N452" s="29">
        <v>10</v>
      </c>
      <c r="O452" s="10">
        <v>6</v>
      </c>
      <c r="P452" s="32">
        <v>11</v>
      </c>
      <c r="Q452" s="22">
        <v>0</v>
      </c>
      <c r="R452" s="46" t="s">
        <v>59</v>
      </c>
      <c r="S452" s="30">
        <f t="shared" si="44"/>
        <v>0</v>
      </c>
      <c r="T452" s="3">
        <f t="shared" si="45"/>
        <v>0</v>
      </c>
      <c r="U452" s="3">
        <f t="shared" si="46"/>
        <v>0</v>
      </c>
      <c r="V452" s="3">
        <f t="shared" si="47"/>
        <v>0</v>
      </c>
      <c r="W452" s="29">
        <v>13</v>
      </c>
      <c r="X452" s="32">
        <v>0</v>
      </c>
      <c r="Y452" s="32">
        <v>0</v>
      </c>
      <c r="Z452" s="32">
        <v>0</v>
      </c>
      <c r="AA452" s="34">
        <v>0</v>
      </c>
      <c r="AB452" s="34">
        <v>0</v>
      </c>
      <c r="AC452" s="34">
        <v>0</v>
      </c>
      <c r="AD452" s="26">
        <v>150</v>
      </c>
    </row>
    <row r="453" spans="1:30" ht="12.75">
      <c r="A453" s="11">
        <v>187436</v>
      </c>
      <c r="B453" s="20" t="s">
        <v>870</v>
      </c>
      <c r="C453" s="20" t="s">
        <v>627</v>
      </c>
      <c r="D453" s="20" t="s">
        <v>3707</v>
      </c>
      <c r="E453" s="20" t="s">
        <v>3708</v>
      </c>
      <c r="J453" s="18" t="s">
        <v>2818</v>
      </c>
      <c r="K453" s="20" t="s">
        <v>3156</v>
      </c>
      <c r="L453" s="12">
        <f t="shared" si="42"/>
        <v>29.25</v>
      </c>
      <c r="M453" s="12">
        <f t="shared" si="43"/>
        <v>0.39</v>
      </c>
      <c r="N453" s="29">
        <v>11</v>
      </c>
      <c r="O453" s="10">
        <v>6</v>
      </c>
      <c r="P453" s="32">
        <v>6</v>
      </c>
      <c r="Q453" s="22">
        <v>0</v>
      </c>
      <c r="R453" s="46" t="s">
        <v>59</v>
      </c>
      <c r="S453" s="30">
        <f t="shared" si="44"/>
        <v>0</v>
      </c>
      <c r="T453" s="3">
        <f t="shared" si="45"/>
        <v>0</v>
      </c>
      <c r="U453" s="3">
        <f t="shared" si="46"/>
        <v>0</v>
      </c>
      <c r="V453" s="3">
        <f t="shared" si="47"/>
        <v>0</v>
      </c>
      <c r="W453" s="29">
        <v>7</v>
      </c>
      <c r="X453" s="32">
        <v>0</v>
      </c>
      <c r="Y453" s="32">
        <v>0</v>
      </c>
      <c r="Z453" s="32">
        <v>0</v>
      </c>
      <c r="AA453" s="34">
        <v>0</v>
      </c>
      <c r="AB453" s="34">
        <v>0</v>
      </c>
      <c r="AC453" s="34">
        <v>0</v>
      </c>
      <c r="AD453" s="26">
        <v>150</v>
      </c>
    </row>
    <row r="454" spans="1:30" ht="12.75">
      <c r="A454" s="11">
        <v>20025</v>
      </c>
      <c r="B454" s="20" t="s">
        <v>2247</v>
      </c>
      <c r="C454" s="20" t="s">
        <v>5012</v>
      </c>
      <c r="D454" s="20" t="s">
        <v>3707</v>
      </c>
      <c r="E454" s="20" t="s">
        <v>3708</v>
      </c>
      <c r="J454" s="18" t="s">
        <v>2818</v>
      </c>
      <c r="K454" s="20" t="s">
        <v>5040</v>
      </c>
      <c r="L454" s="12">
        <f t="shared" si="42"/>
        <v>34.25</v>
      </c>
      <c r="M454" s="12">
        <f t="shared" si="43"/>
        <v>0.80588235294117649</v>
      </c>
      <c r="N454" s="29">
        <v>11</v>
      </c>
      <c r="O454" s="10">
        <v>5</v>
      </c>
      <c r="P454" s="32">
        <v>10</v>
      </c>
      <c r="Q454" s="22">
        <v>0</v>
      </c>
      <c r="R454" s="46" t="s">
        <v>59</v>
      </c>
      <c r="S454" s="30">
        <f t="shared" si="44"/>
        <v>0</v>
      </c>
      <c r="T454" s="3">
        <f t="shared" si="45"/>
        <v>0</v>
      </c>
      <c r="U454" s="3">
        <f t="shared" si="46"/>
        <v>0</v>
      </c>
      <c r="V454" s="3">
        <f t="shared" si="47"/>
        <v>0</v>
      </c>
      <c r="W454" s="29">
        <v>13</v>
      </c>
      <c r="X454" s="32">
        <v>0</v>
      </c>
      <c r="Y454" s="32">
        <v>0</v>
      </c>
      <c r="Z454" s="32">
        <v>0</v>
      </c>
      <c r="AA454" s="34">
        <v>0</v>
      </c>
      <c r="AB454" s="34">
        <v>0</v>
      </c>
      <c r="AC454" s="34">
        <v>0</v>
      </c>
      <c r="AD454" s="26">
        <v>85</v>
      </c>
    </row>
    <row r="455" spans="1:30" ht="12.75">
      <c r="A455" s="11">
        <v>56250</v>
      </c>
      <c r="B455" s="20" t="s">
        <v>870</v>
      </c>
      <c r="C455" s="20" t="s">
        <v>2934</v>
      </c>
      <c r="D455" s="20" t="s">
        <v>3707</v>
      </c>
      <c r="E455" s="20" t="s">
        <v>3708</v>
      </c>
      <c r="J455" s="18" t="s">
        <v>2954</v>
      </c>
      <c r="K455" s="20" t="s">
        <v>2955</v>
      </c>
      <c r="L455" s="12">
        <f t="shared" si="42"/>
        <v>32.75</v>
      </c>
      <c r="M455" s="12">
        <f t="shared" si="43"/>
        <v>0.43666666666666665</v>
      </c>
      <c r="N455" s="29">
        <v>10</v>
      </c>
      <c r="O455" s="10">
        <v>5</v>
      </c>
      <c r="P455" s="32">
        <v>10</v>
      </c>
      <c r="Q455" s="22">
        <v>0</v>
      </c>
      <c r="R455" s="46" t="s">
        <v>59</v>
      </c>
      <c r="S455" s="30">
        <f t="shared" si="44"/>
        <v>0</v>
      </c>
      <c r="T455" s="3">
        <f t="shared" si="45"/>
        <v>0</v>
      </c>
      <c r="U455" s="3">
        <f t="shared" si="46"/>
        <v>0</v>
      </c>
      <c r="V455" s="3">
        <f t="shared" si="47"/>
        <v>0</v>
      </c>
      <c r="W455" s="29">
        <v>11</v>
      </c>
      <c r="X455" s="32">
        <v>0</v>
      </c>
      <c r="Y455" s="32">
        <v>0</v>
      </c>
      <c r="Z455" s="32">
        <v>0</v>
      </c>
      <c r="AA455" s="34">
        <v>0</v>
      </c>
      <c r="AB455" s="34">
        <v>0</v>
      </c>
      <c r="AC455" s="34">
        <v>0</v>
      </c>
      <c r="AD455" s="26">
        <v>150</v>
      </c>
    </row>
    <row r="456" spans="1:30" ht="12.75">
      <c r="A456" s="11">
        <v>125000</v>
      </c>
      <c r="B456" s="20" t="s">
        <v>870</v>
      </c>
      <c r="C456" s="20" t="s">
        <v>2248</v>
      </c>
      <c r="D456" s="20" t="s">
        <v>3707</v>
      </c>
      <c r="E456" s="20" t="s">
        <v>3708</v>
      </c>
      <c r="J456" s="18" t="s">
        <v>2818</v>
      </c>
      <c r="K456" s="20" t="s">
        <v>2300</v>
      </c>
      <c r="L456" s="12">
        <f t="shared" si="42"/>
        <v>32.75</v>
      </c>
      <c r="M456" s="12">
        <f t="shared" si="43"/>
        <v>0.39696969696969697</v>
      </c>
      <c r="N456" s="29">
        <v>10</v>
      </c>
      <c r="O456" s="10">
        <v>5</v>
      </c>
      <c r="P456" s="32">
        <v>10</v>
      </c>
      <c r="Q456" s="22">
        <v>0</v>
      </c>
      <c r="R456" s="46" t="s">
        <v>59</v>
      </c>
      <c r="S456" s="30">
        <f t="shared" si="44"/>
        <v>0</v>
      </c>
      <c r="T456" s="3">
        <f t="shared" si="45"/>
        <v>0</v>
      </c>
      <c r="U456" s="3">
        <f t="shared" si="46"/>
        <v>0</v>
      </c>
      <c r="V456" s="3">
        <f t="shared" si="47"/>
        <v>0</v>
      </c>
      <c r="W456" s="29">
        <v>11</v>
      </c>
      <c r="X456" s="32">
        <v>0</v>
      </c>
      <c r="Y456" s="32">
        <v>0</v>
      </c>
      <c r="Z456" s="32">
        <v>0</v>
      </c>
      <c r="AA456" s="34">
        <v>0</v>
      </c>
      <c r="AB456" s="34">
        <v>0</v>
      </c>
      <c r="AC456" s="34">
        <v>0</v>
      </c>
      <c r="AD456" s="26">
        <v>165</v>
      </c>
    </row>
    <row r="457" spans="1:30" ht="12.75">
      <c r="A457" s="11">
        <v>52500</v>
      </c>
      <c r="B457" s="20" t="s">
        <v>6515</v>
      </c>
      <c r="C457" s="20" t="s">
        <v>951</v>
      </c>
      <c r="D457" s="20" t="s">
        <v>3707</v>
      </c>
      <c r="E457" s="20" t="s">
        <v>3708</v>
      </c>
      <c r="J457" s="18" t="s">
        <v>2818</v>
      </c>
      <c r="K457" s="20" t="s">
        <v>6516</v>
      </c>
      <c r="L457" s="12">
        <f t="shared" si="42"/>
        <v>32.50</v>
      </c>
      <c r="M457" s="12">
        <f t="shared" si="43"/>
        <v>0.40625</v>
      </c>
      <c r="N457" s="29">
        <v>12</v>
      </c>
      <c r="O457" s="10">
        <v>5</v>
      </c>
      <c r="P457" s="32">
        <v>9</v>
      </c>
      <c r="Q457" s="22">
        <v>0</v>
      </c>
      <c r="R457" s="46" t="s">
        <v>59</v>
      </c>
      <c r="S457" s="30">
        <f t="shared" si="44"/>
        <v>0</v>
      </c>
      <c r="T457" s="3">
        <f t="shared" si="45"/>
        <v>0</v>
      </c>
      <c r="U457" s="3">
        <f t="shared" si="46"/>
        <v>0</v>
      </c>
      <c r="V457" s="3">
        <f t="shared" si="47"/>
        <v>0</v>
      </c>
      <c r="W457" s="29">
        <v>7</v>
      </c>
      <c r="X457" s="32">
        <v>0</v>
      </c>
      <c r="Y457" s="32">
        <v>0</v>
      </c>
      <c r="Z457" s="32">
        <v>0</v>
      </c>
      <c r="AA457" s="34">
        <v>0</v>
      </c>
      <c r="AB457" s="34">
        <v>0</v>
      </c>
      <c r="AC457" s="34">
        <v>0</v>
      </c>
      <c r="AD457" s="26">
        <v>160</v>
      </c>
    </row>
    <row r="458" spans="1:30" ht="12.75">
      <c r="A458" s="11">
        <v>275000</v>
      </c>
      <c r="B458" s="20" t="s">
        <v>2247</v>
      </c>
      <c r="C458" s="20" t="s">
        <v>5011</v>
      </c>
      <c r="D458" s="20" t="s">
        <v>3707</v>
      </c>
      <c r="E458" s="20" t="s">
        <v>3708</v>
      </c>
      <c r="J458" s="18" t="s">
        <v>2818</v>
      </c>
      <c r="K458" s="20" t="s">
        <v>3833</v>
      </c>
      <c r="L458" s="12">
        <f t="shared" si="42"/>
        <v>32.50</v>
      </c>
      <c r="M458" s="12">
        <f t="shared" si="43"/>
        <v>0.40625</v>
      </c>
      <c r="N458" s="29">
        <v>12</v>
      </c>
      <c r="O458" s="10">
        <v>5</v>
      </c>
      <c r="P458" s="32">
        <v>9</v>
      </c>
      <c r="Q458" s="22">
        <v>0</v>
      </c>
      <c r="R458" s="46" t="s">
        <v>59</v>
      </c>
      <c r="S458" s="30">
        <f t="shared" si="44"/>
        <v>0</v>
      </c>
      <c r="T458" s="3">
        <f t="shared" si="45"/>
        <v>0</v>
      </c>
      <c r="U458" s="3">
        <f t="shared" si="46"/>
        <v>0</v>
      </c>
      <c r="V458" s="3">
        <f t="shared" si="47"/>
        <v>0</v>
      </c>
      <c r="W458" s="29">
        <v>7</v>
      </c>
      <c r="X458" s="32">
        <v>0</v>
      </c>
      <c r="Y458" s="32">
        <v>0</v>
      </c>
      <c r="Z458" s="32">
        <v>0</v>
      </c>
      <c r="AA458" s="34">
        <v>0</v>
      </c>
      <c r="AB458" s="34">
        <v>0</v>
      </c>
      <c r="AC458" s="34">
        <v>0</v>
      </c>
      <c r="AD458" s="26">
        <v>160</v>
      </c>
    </row>
    <row r="459" spans="1:30" ht="12.75">
      <c r="A459" s="11">
        <v>31250</v>
      </c>
      <c r="B459" s="20" t="s">
        <v>870</v>
      </c>
      <c r="C459" s="20" t="s">
        <v>2344</v>
      </c>
      <c r="D459" s="20" t="s">
        <v>3707</v>
      </c>
      <c r="E459" s="20" t="s">
        <v>3708</v>
      </c>
      <c r="J459" s="18" t="s">
        <v>2818</v>
      </c>
      <c r="K459" s="20" t="s">
        <v>419</v>
      </c>
      <c r="L459" s="12">
        <f t="shared" si="42"/>
        <v>31.50</v>
      </c>
      <c r="M459" s="12">
        <f t="shared" si="43"/>
        <v>0.74117647058823533</v>
      </c>
      <c r="N459" s="29">
        <v>10</v>
      </c>
      <c r="O459" s="10">
        <v>5</v>
      </c>
      <c r="P459" s="32">
        <v>9</v>
      </c>
      <c r="Q459" s="22">
        <v>0</v>
      </c>
      <c r="R459" s="46" t="s">
        <v>59</v>
      </c>
      <c r="S459" s="30">
        <f t="shared" si="44"/>
        <v>0</v>
      </c>
      <c r="T459" s="3">
        <f t="shared" si="45"/>
        <v>0</v>
      </c>
      <c r="U459" s="3">
        <f t="shared" si="46"/>
        <v>0</v>
      </c>
      <c r="V459" s="3">
        <f t="shared" si="47"/>
        <v>0</v>
      </c>
      <c r="W459" s="29">
        <v>11</v>
      </c>
      <c r="X459" s="32">
        <v>0</v>
      </c>
      <c r="Y459" s="32">
        <v>0</v>
      </c>
      <c r="Z459" s="32">
        <v>0</v>
      </c>
      <c r="AA459" s="34">
        <v>0</v>
      </c>
      <c r="AB459" s="34">
        <v>0</v>
      </c>
      <c r="AC459" s="34">
        <v>0</v>
      </c>
      <c r="AD459" s="26">
        <v>85</v>
      </c>
    </row>
    <row r="460" spans="1:30" ht="12.75">
      <c r="A460" s="11">
        <v>6393</v>
      </c>
      <c r="B460" s="20" t="s">
        <v>872</v>
      </c>
      <c r="C460" s="20" t="s">
        <v>7586</v>
      </c>
      <c r="D460" s="20" t="s">
        <v>3707</v>
      </c>
      <c r="E460" s="20" t="s">
        <v>3708</v>
      </c>
      <c r="F460" s="59" t="s">
        <v>4732</v>
      </c>
      <c r="J460" s="18" t="s">
        <v>2818</v>
      </c>
      <c r="K460" s="20" t="s">
        <v>7559</v>
      </c>
      <c r="L460" s="12">
        <f t="shared" si="42"/>
        <v>29</v>
      </c>
      <c r="M460" s="12">
        <f t="shared" si="43"/>
        <v>0.33333333333333331</v>
      </c>
      <c r="N460" s="29">
        <v>10</v>
      </c>
      <c r="O460" s="10">
        <v>5</v>
      </c>
      <c r="P460" s="32">
        <v>9</v>
      </c>
      <c r="Q460" s="22">
        <v>0</v>
      </c>
      <c r="R460" s="46" t="s">
        <v>59</v>
      </c>
      <c r="S460" s="30">
        <f t="shared" si="44"/>
        <v>0</v>
      </c>
      <c r="T460" s="3">
        <f t="shared" si="45"/>
        <v>0</v>
      </c>
      <c r="U460" s="3">
        <f t="shared" si="46"/>
        <v>0</v>
      </c>
      <c r="V460" s="3">
        <f t="shared" si="47"/>
        <v>0</v>
      </c>
      <c r="W460" s="29">
        <v>1</v>
      </c>
      <c r="X460" s="32">
        <v>0</v>
      </c>
      <c r="Y460" s="32">
        <v>0</v>
      </c>
      <c r="Z460" s="32">
        <v>0</v>
      </c>
      <c r="AA460" s="34">
        <v>0</v>
      </c>
      <c r="AB460" s="34">
        <v>0</v>
      </c>
      <c r="AC460" s="34">
        <v>0</v>
      </c>
      <c r="AD460" s="26">
        <v>174</v>
      </c>
    </row>
    <row r="461" spans="1:30" ht="12.75">
      <c r="A461" s="11">
        <v>52500</v>
      </c>
      <c r="B461" s="20" t="s">
        <v>868</v>
      </c>
      <c r="C461" s="20" t="s">
        <v>951</v>
      </c>
      <c r="D461" s="20" t="s">
        <v>3707</v>
      </c>
      <c r="E461" s="20" t="s">
        <v>3708</v>
      </c>
      <c r="J461" s="18" t="s">
        <v>2818</v>
      </c>
      <c r="K461" s="20" t="s">
        <v>950</v>
      </c>
      <c r="L461" s="12">
        <f t="shared" si="42"/>
        <v>23.50</v>
      </c>
      <c r="M461" s="12">
        <f t="shared" si="43"/>
        <v>0.235</v>
      </c>
      <c r="N461" s="29">
        <v>3</v>
      </c>
      <c r="O461" s="10">
        <v>5</v>
      </c>
      <c r="P461" s="32">
        <v>9</v>
      </c>
      <c r="Q461" s="22">
        <v>0</v>
      </c>
      <c r="R461" s="46" t="s">
        <v>59</v>
      </c>
      <c r="S461" s="30">
        <f t="shared" si="44"/>
        <v>0</v>
      </c>
      <c r="T461" s="3">
        <f t="shared" si="45"/>
        <v>0</v>
      </c>
      <c r="U461" s="3">
        <f t="shared" si="46"/>
        <v>0</v>
      </c>
      <c r="V461" s="3">
        <f t="shared" si="47"/>
        <v>0</v>
      </c>
      <c r="W461" s="29">
        <v>7</v>
      </c>
      <c r="X461" s="32">
        <v>0</v>
      </c>
      <c r="Y461" s="32">
        <v>0</v>
      </c>
      <c r="Z461" s="32">
        <v>0</v>
      </c>
      <c r="AA461" s="34">
        <v>0</v>
      </c>
      <c r="AB461" s="34">
        <v>0</v>
      </c>
      <c r="AC461" s="34">
        <v>0</v>
      </c>
      <c r="AD461" s="26">
        <v>200</v>
      </c>
    </row>
    <row r="462" spans="1:30" ht="12.75">
      <c r="A462" s="11">
        <v>218061</v>
      </c>
      <c r="B462" s="20" t="s">
        <v>870</v>
      </c>
      <c r="C462" s="20" t="s">
        <v>627</v>
      </c>
      <c r="D462" s="20" t="s">
        <v>3707</v>
      </c>
      <c r="E462" s="20" t="s">
        <v>3708</v>
      </c>
      <c r="J462" s="18" t="s">
        <v>2818</v>
      </c>
      <c r="K462" s="20" t="s">
        <v>3155</v>
      </c>
      <c r="L462" s="12">
        <f t="shared" si="42"/>
        <v>29</v>
      </c>
      <c r="M462" s="12">
        <f t="shared" si="43"/>
        <v>0.3625</v>
      </c>
      <c r="N462" s="29">
        <v>11</v>
      </c>
      <c r="O462" s="10">
        <v>5</v>
      </c>
      <c r="P462" s="32">
        <v>7</v>
      </c>
      <c r="Q462" s="22">
        <v>0</v>
      </c>
      <c r="R462" s="46" t="s">
        <v>59</v>
      </c>
      <c r="S462" s="30">
        <f t="shared" si="44"/>
        <v>0</v>
      </c>
      <c r="T462" s="3">
        <f t="shared" si="45"/>
        <v>0</v>
      </c>
      <c r="U462" s="3">
        <f t="shared" si="46"/>
        <v>0</v>
      </c>
      <c r="V462" s="3">
        <f t="shared" si="47"/>
        <v>0</v>
      </c>
      <c r="W462" s="29">
        <v>7</v>
      </c>
      <c r="X462" s="32">
        <v>0</v>
      </c>
      <c r="Y462" s="32">
        <v>0</v>
      </c>
      <c r="Z462" s="32">
        <v>0</v>
      </c>
      <c r="AA462" s="34">
        <v>0</v>
      </c>
      <c r="AB462" s="34">
        <v>0</v>
      </c>
      <c r="AC462" s="34">
        <v>0</v>
      </c>
      <c r="AD462" s="26">
        <v>160</v>
      </c>
    </row>
    <row r="463" spans="1:30" ht="12.75">
      <c r="A463" s="11">
        <v>500</v>
      </c>
      <c r="B463" s="20" t="s">
        <v>875</v>
      </c>
      <c r="C463" s="20" t="s">
        <v>1281</v>
      </c>
      <c r="D463" s="20" t="s">
        <v>3707</v>
      </c>
      <c r="E463" s="20" t="s">
        <v>3708</v>
      </c>
      <c r="J463" s="18" t="s">
        <v>2818</v>
      </c>
      <c r="K463" s="20" t="s">
        <v>1277</v>
      </c>
      <c r="L463" s="12">
        <f t="shared" si="42"/>
        <v>26.25</v>
      </c>
      <c r="M463" s="12">
        <f t="shared" si="43"/>
        <v>0.35</v>
      </c>
      <c r="N463" s="29">
        <v>17</v>
      </c>
      <c r="O463" s="10">
        <v>5</v>
      </c>
      <c r="P463" s="32">
        <v>0</v>
      </c>
      <c r="Q463" s="22">
        <v>0</v>
      </c>
      <c r="R463" s="46" t="s">
        <v>59</v>
      </c>
      <c r="S463" s="30">
        <f t="shared" si="44"/>
        <v>0</v>
      </c>
      <c r="T463" s="3">
        <f t="shared" si="45"/>
        <v>0</v>
      </c>
      <c r="U463" s="3">
        <f t="shared" si="46"/>
        <v>0</v>
      </c>
      <c r="V463" s="3">
        <f t="shared" si="47"/>
        <v>0</v>
      </c>
      <c r="W463" s="29">
        <v>7</v>
      </c>
      <c r="X463" s="32">
        <v>0</v>
      </c>
      <c r="Y463" s="32">
        <v>0</v>
      </c>
      <c r="Z463" s="32">
        <v>0</v>
      </c>
      <c r="AA463" s="34">
        <v>0</v>
      </c>
      <c r="AB463" s="34">
        <v>0</v>
      </c>
      <c r="AC463" s="34">
        <v>0</v>
      </c>
      <c r="AD463" s="26">
        <v>150</v>
      </c>
    </row>
    <row r="464" spans="1:30" ht="12.75">
      <c r="A464" s="11">
        <v>31250</v>
      </c>
      <c r="B464" s="20" t="s">
        <v>870</v>
      </c>
      <c r="C464" s="20" t="s">
        <v>398</v>
      </c>
      <c r="D464" s="20" t="s">
        <v>3707</v>
      </c>
      <c r="E464" s="20" t="s">
        <v>3708</v>
      </c>
      <c r="J464" s="18" t="s">
        <v>2818</v>
      </c>
      <c r="K464" s="20" t="s">
        <v>419</v>
      </c>
      <c r="L464" s="12">
        <f t="shared" si="42"/>
        <v>26.25</v>
      </c>
      <c r="M464" s="12">
        <f t="shared" si="43"/>
        <v>0.35</v>
      </c>
      <c r="N464" s="29">
        <v>17</v>
      </c>
      <c r="O464" s="10">
        <v>5</v>
      </c>
      <c r="P464" s="32">
        <v>0</v>
      </c>
      <c r="Q464" s="22">
        <v>0</v>
      </c>
      <c r="R464" s="46" t="s">
        <v>59</v>
      </c>
      <c r="S464" s="30">
        <f t="shared" si="44"/>
        <v>0</v>
      </c>
      <c r="T464" s="3">
        <f t="shared" si="45"/>
        <v>0</v>
      </c>
      <c r="U464" s="3">
        <f t="shared" si="46"/>
        <v>0</v>
      </c>
      <c r="V464" s="3">
        <f t="shared" si="47"/>
        <v>0</v>
      </c>
      <c r="W464" s="29">
        <v>7</v>
      </c>
      <c r="X464" s="32">
        <v>0</v>
      </c>
      <c r="Y464" s="32">
        <v>0</v>
      </c>
      <c r="Z464" s="32">
        <v>0</v>
      </c>
      <c r="AA464" s="34">
        <v>0</v>
      </c>
      <c r="AB464" s="34">
        <v>0</v>
      </c>
      <c r="AC464" s="34">
        <v>0</v>
      </c>
      <c r="AD464" s="26">
        <v>150</v>
      </c>
    </row>
    <row r="465" spans="1:30" ht="12.75">
      <c r="A465" s="11">
        <v>500</v>
      </c>
      <c r="B465" s="20" t="s">
        <v>871</v>
      </c>
      <c r="C465" s="20" t="s">
        <v>1619</v>
      </c>
      <c r="D465" s="20" t="s">
        <v>3707</v>
      </c>
      <c r="E465" s="20" t="s">
        <v>3708</v>
      </c>
      <c r="J465" s="18" t="s">
        <v>2818</v>
      </c>
      <c r="K465" s="20" t="s">
        <v>782</v>
      </c>
      <c r="L465" s="12">
        <f t="shared" si="42"/>
        <v>26.25</v>
      </c>
      <c r="M465" s="12">
        <f t="shared" si="43"/>
        <v>0.35</v>
      </c>
      <c r="N465" s="29">
        <v>17</v>
      </c>
      <c r="O465" s="10">
        <v>5</v>
      </c>
      <c r="P465" s="32">
        <v>0</v>
      </c>
      <c r="Q465" s="22">
        <v>0</v>
      </c>
      <c r="R465" s="46" t="s">
        <v>59</v>
      </c>
      <c r="S465" s="30">
        <f t="shared" si="44"/>
        <v>0</v>
      </c>
      <c r="T465" s="3">
        <f t="shared" si="45"/>
        <v>0</v>
      </c>
      <c r="U465" s="3">
        <f t="shared" si="46"/>
        <v>0</v>
      </c>
      <c r="V465" s="3">
        <f t="shared" si="47"/>
        <v>0</v>
      </c>
      <c r="W465" s="29">
        <v>7</v>
      </c>
      <c r="X465" s="32">
        <v>0</v>
      </c>
      <c r="Y465" s="32">
        <v>0</v>
      </c>
      <c r="Z465" s="32">
        <v>0</v>
      </c>
      <c r="AA465" s="34">
        <v>0</v>
      </c>
      <c r="AB465" s="34">
        <v>0</v>
      </c>
      <c r="AC465" s="34">
        <v>0</v>
      </c>
      <c r="AD465" s="26">
        <v>150</v>
      </c>
    </row>
    <row r="466" spans="1:30" ht="12.75">
      <c r="A466" s="11">
        <v>5625</v>
      </c>
      <c r="B466" s="20" t="s">
        <v>868</v>
      </c>
      <c r="C466" s="20" t="s">
        <v>4712</v>
      </c>
      <c r="D466" s="20" t="s">
        <v>3707</v>
      </c>
      <c r="E466" s="20" t="s">
        <v>3708</v>
      </c>
      <c r="J466" s="18" t="s">
        <v>2818</v>
      </c>
      <c r="K466" s="20" t="s">
        <v>1508</v>
      </c>
      <c r="L466" s="12">
        <f t="shared" si="42"/>
        <v>20.25</v>
      </c>
      <c r="M466" s="12">
        <f t="shared" si="43"/>
        <v>0.27</v>
      </c>
      <c r="N466" s="29">
        <v>11</v>
      </c>
      <c r="O466" s="10">
        <v>5</v>
      </c>
      <c r="P466" s="32">
        <v>0</v>
      </c>
      <c r="Q466" s="22">
        <v>0</v>
      </c>
      <c r="R466" s="46" t="s">
        <v>59</v>
      </c>
      <c r="S466" s="30">
        <f t="shared" si="44"/>
        <v>0</v>
      </c>
      <c r="T466" s="3">
        <f t="shared" si="45"/>
        <v>0</v>
      </c>
      <c r="U466" s="3">
        <f t="shared" si="46"/>
        <v>0</v>
      </c>
      <c r="V466" s="3">
        <f t="shared" si="47"/>
        <v>0</v>
      </c>
      <c r="W466" s="29">
        <v>7</v>
      </c>
      <c r="X466" s="32">
        <v>0</v>
      </c>
      <c r="Y466" s="32">
        <v>0</v>
      </c>
      <c r="Z466" s="32">
        <v>0</v>
      </c>
      <c r="AA466" s="34">
        <v>0</v>
      </c>
      <c r="AB466" s="34">
        <v>0</v>
      </c>
      <c r="AC466" s="34">
        <v>0</v>
      </c>
      <c r="AD466" s="26">
        <v>150</v>
      </c>
    </row>
    <row r="467" spans="1:30" ht="12.75">
      <c r="A467" s="11">
        <v>6250</v>
      </c>
      <c r="B467" s="20" t="s">
        <v>870</v>
      </c>
      <c r="C467" s="20" t="s">
        <v>2812</v>
      </c>
      <c r="D467" s="20" t="s">
        <v>3707</v>
      </c>
      <c r="E467" s="20" t="s">
        <v>3708</v>
      </c>
      <c r="J467" s="18" t="s">
        <v>2818</v>
      </c>
      <c r="K467" s="20" t="s">
        <v>4556</v>
      </c>
      <c r="L467" s="12">
        <f t="shared" si="42"/>
        <v>20.25</v>
      </c>
      <c r="M467" s="12">
        <f t="shared" si="43"/>
        <v>0.27</v>
      </c>
      <c r="N467" s="29">
        <v>11</v>
      </c>
      <c r="O467" s="10">
        <v>5</v>
      </c>
      <c r="P467" s="32">
        <v>0</v>
      </c>
      <c r="Q467" s="22">
        <v>0</v>
      </c>
      <c r="R467" s="46" t="s">
        <v>59</v>
      </c>
      <c r="S467" s="30">
        <f t="shared" si="44"/>
        <v>0</v>
      </c>
      <c r="T467" s="3">
        <f t="shared" si="45"/>
        <v>0</v>
      </c>
      <c r="U467" s="3">
        <f t="shared" si="46"/>
        <v>0</v>
      </c>
      <c r="V467" s="3">
        <f t="shared" si="47"/>
        <v>0</v>
      </c>
      <c r="W467" s="29">
        <v>7</v>
      </c>
      <c r="X467" s="32">
        <v>0</v>
      </c>
      <c r="Y467" s="32">
        <v>0</v>
      </c>
      <c r="Z467" s="32">
        <v>0</v>
      </c>
      <c r="AA467" s="34">
        <v>0</v>
      </c>
      <c r="AB467" s="34">
        <v>0</v>
      </c>
      <c r="AC467" s="34">
        <v>0</v>
      </c>
      <c r="AD467" s="26">
        <v>150</v>
      </c>
    </row>
    <row r="468" spans="1:30" ht="12.75">
      <c r="A468" s="11">
        <v>25000</v>
      </c>
      <c r="B468" s="20" t="s">
        <v>870</v>
      </c>
      <c r="C468" s="20" t="s">
        <v>2812</v>
      </c>
      <c r="D468" s="20" t="s">
        <v>3707</v>
      </c>
      <c r="E468" s="20" t="s">
        <v>3708</v>
      </c>
      <c r="J468" s="18" t="s">
        <v>2818</v>
      </c>
      <c r="K468" s="20" t="s">
        <v>4557</v>
      </c>
      <c r="L468" s="12">
        <f t="shared" si="42"/>
        <v>20.25</v>
      </c>
      <c r="M468" s="12">
        <f t="shared" si="43"/>
        <v>0.27</v>
      </c>
      <c r="N468" s="29">
        <v>11</v>
      </c>
      <c r="O468" s="10">
        <v>5</v>
      </c>
      <c r="P468" s="32">
        <v>0</v>
      </c>
      <c r="Q468" s="22">
        <v>0</v>
      </c>
      <c r="R468" s="46" t="s">
        <v>59</v>
      </c>
      <c r="S468" s="30">
        <f t="shared" si="44"/>
        <v>0</v>
      </c>
      <c r="T468" s="3">
        <f t="shared" si="45"/>
        <v>0</v>
      </c>
      <c r="U468" s="3">
        <f t="shared" si="46"/>
        <v>0</v>
      </c>
      <c r="V468" s="3">
        <f t="shared" si="47"/>
        <v>0</v>
      </c>
      <c r="W468" s="29">
        <v>7</v>
      </c>
      <c r="X468" s="32">
        <v>0</v>
      </c>
      <c r="Y468" s="32">
        <v>0</v>
      </c>
      <c r="Z468" s="32">
        <v>0</v>
      </c>
      <c r="AA468" s="34">
        <v>0</v>
      </c>
      <c r="AB468" s="34">
        <v>0</v>
      </c>
      <c r="AC468" s="34">
        <v>0</v>
      </c>
      <c r="AD468" s="26">
        <v>150</v>
      </c>
    </row>
    <row r="469" spans="1:30" ht="12.75">
      <c r="A469" s="11">
        <v>437500</v>
      </c>
      <c r="B469" s="20" t="s">
        <v>870</v>
      </c>
      <c r="C469" s="20" t="s">
        <v>2812</v>
      </c>
      <c r="D469" s="20" t="s">
        <v>3707</v>
      </c>
      <c r="E469" s="20" t="s">
        <v>3708</v>
      </c>
      <c r="J469" s="18" t="s">
        <v>2818</v>
      </c>
      <c r="K469" s="20" t="s">
        <v>4558</v>
      </c>
      <c r="L469" s="12">
        <f t="shared" si="42"/>
        <v>20.25</v>
      </c>
      <c r="M469" s="12">
        <f t="shared" si="43"/>
        <v>0.27</v>
      </c>
      <c r="N469" s="29">
        <v>11</v>
      </c>
      <c r="O469" s="10">
        <v>5</v>
      </c>
      <c r="P469" s="32">
        <v>0</v>
      </c>
      <c r="Q469" s="22">
        <v>0</v>
      </c>
      <c r="R469" s="46" t="s">
        <v>59</v>
      </c>
      <c r="S469" s="30">
        <f t="shared" si="44"/>
        <v>0</v>
      </c>
      <c r="T469" s="3">
        <f t="shared" si="45"/>
        <v>0</v>
      </c>
      <c r="U469" s="3">
        <f t="shared" si="46"/>
        <v>0</v>
      </c>
      <c r="V469" s="3">
        <f t="shared" si="47"/>
        <v>0</v>
      </c>
      <c r="W469" s="29">
        <v>7</v>
      </c>
      <c r="X469" s="32">
        <v>0</v>
      </c>
      <c r="Y469" s="32">
        <v>0</v>
      </c>
      <c r="Z469" s="32">
        <v>0</v>
      </c>
      <c r="AA469" s="34">
        <v>0</v>
      </c>
      <c r="AB469" s="34">
        <v>0</v>
      </c>
      <c r="AC469" s="34">
        <v>0</v>
      </c>
      <c r="AD469" s="26">
        <v>150</v>
      </c>
    </row>
    <row r="470" spans="1:30" ht="12.75">
      <c r="A470" s="11">
        <v>6250</v>
      </c>
      <c r="B470" s="20" t="s">
        <v>870</v>
      </c>
      <c r="C470" s="20" t="s">
        <v>1845</v>
      </c>
      <c r="D470" s="20" t="s">
        <v>3707</v>
      </c>
      <c r="E470" s="20" t="s">
        <v>3708</v>
      </c>
      <c r="J470" s="18" t="s">
        <v>2818</v>
      </c>
      <c r="K470" s="20" t="s">
        <v>1821</v>
      </c>
      <c r="L470" s="12">
        <f t="shared" si="42"/>
        <v>20.25</v>
      </c>
      <c r="M470" s="12">
        <f t="shared" si="43"/>
        <v>0.27</v>
      </c>
      <c r="N470" s="29">
        <v>11</v>
      </c>
      <c r="O470" s="10">
        <v>5</v>
      </c>
      <c r="P470" s="32">
        <v>0</v>
      </c>
      <c r="Q470" s="22">
        <v>0</v>
      </c>
      <c r="R470" s="46" t="s">
        <v>59</v>
      </c>
      <c r="S470" s="30">
        <f t="shared" si="44"/>
        <v>0</v>
      </c>
      <c r="T470" s="3">
        <f t="shared" si="45"/>
        <v>0</v>
      </c>
      <c r="U470" s="3">
        <f t="shared" si="46"/>
        <v>0</v>
      </c>
      <c r="V470" s="3">
        <f t="shared" si="47"/>
        <v>0</v>
      </c>
      <c r="W470" s="29">
        <v>7</v>
      </c>
      <c r="X470" s="32">
        <v>0</v>
      </c>
      <c r="Y470" s="32">
        <v>0</v>
      </c>
      <c r="Z470" s="32">
        <v>0</v>
      </c>
      <c r="AA470" s="34">
        <v>0</v>
      </c>
      <c r="AB470" s="34">
        <v>0</v>
      </c>
      <c r="AC470" s="34">
        <v>0</v>
      </c>
      <c r="AD470" s="26">
        <v>150</v>
      </c>
    </row>
    <row r="471" spans="1:30" ht="12.75">
      <c r="A471" s="11">
        <v>9375</v>
      </c>
      <c r="B471" s="20" t="s">
        <v>870</v>
      </c>
      <c r="C471" s="20" t="s">
        <v>2812</v>
      </c>
      <c r="D471" s="20" t="s">
        <v>3707</v>
      </c>
      <c r="E471" s="20" t="s">
        <v>3708</v>
      </c>
      <c r="J471" s="18" t="s">
        <v>2818</v>
      </c>
      <c r="K471" s="20" t="s">
        <v>4559</v>
      </c>
      <c r="L471" s="12">
        <f t="shared" si="42"/>
        <v>20.25</v>
      </c>
      <c r="M471" s="12">
        <f t="shared" si="43"/>
        <v>0.27</v>
      </c>
      <c r="N471" s="29">
        <v>11</v>
      </c>
      <c r="O471" s="10">
        <v>5</v>
      </c>
      <c r="P471" s="32">
        <v>0</v>
      </c>
      <c r="Q471" s="22">
        <v>0</v>
      </c>
      <c r="R471" s="46" t="s">
        <v>59</v>
      </c>
      <c r="S471" s="30">
        <f t="shared" si="44"/>
        <v>0</v>
      </c>
      <c r="T471" s="3">
        <f t="shared" si="45"/>
        <v>0</v>
      </c>
      <c r="U471" s="3">
        <f t="shared" si="46"/>
        <v>0</v>
      </c>
      <c r="V471" s="3">
        <f t="shared" si="47"/>
        <v>0</v>
      </c>
      <c r="W471" s="29">
        <v>7</v>
      </c>
      <c r="X471" s="32">
        <v>0</v>
      </c>
      <c r="Y471" s="32">
        <v>0</v>
      </c>
      <c r="Z471" s="32">
        <v>0</v>
      </c>
      <c r="AA471" s="34">
        <v>0</v>
      </c>
      <c r="AB471" s="34">
        <v>0</v>
      </c>
      <c r="AC471" s="34">
        <v>0</v>
      </c>
      <c r="AD471" s="26">
        <v>150</v>
      </c>
    </row>
    <row r="472" spans="1:30" ht="12.75">
      <c r="A472" s="11">
        <v>7250</v>
      </c>
      <c r="B472" s="20" t="s">
        <v>871</v>
      </c>
      <c r="C472" s="20" t="s">
        <v>1952</v>
      </c>
      <c r="D472" s="20" t="s">
        <v>3707</v>
      </c>
      <c r="E472" s="20" t="s">
        <v>3708</v>
      </c>
      <c r="J472" s="18" t="s">
        <v>2818</v>
      </c>
      <c r="K472" s="20" t="s">
        <v>3630</v>
      </c>
      <c r="L472" s="12">
        <f t="shared" si="42"/>
        <v>20.25</v>
      </c>
      <c r="M472" s="12">
        <f t="shared" si="43"/>
        <v>0.27</v>
      </c>
      <c r="N472" s="29">
        <v>11</v>
      </c>
      <c r="O472" s="10">
        <v>5</v>
      </c>
      <c r="P472" s="32">
        <v>0</v>
      </c>
      <c r="Q472" s="22">
        <v>0</v>
      </c>
      <c r="R472" s="46" t="s">
        <v>59</v>
      </c>
      <c r="S472" s="30">
        <f t="shared" si="44"/>
        <v>0</v>
      </c>
      <c r="T472" s="3">
        <f t="shared" si="45"/>
        <v>0</v>
      </c>
      <c r="U472" s="3">
        <f t="shared" si="46"/>
        <v>0</v>
      </c>
      <c r="V472" s="3">
        <f t="shared" si="47"/>
        <v>0</v>
      </c>
      <c r="W472" s="29">
        <v>7</v>
      </c>
      <c r="X472" s="32">
        <v>0</v>
      </c>
      <c r="Y472" s="32">
        <v>0</v>
      </c>
      <c r="Z472" s="32">
        <v>0</v>
      </c>
      <c r="AA472" s="34">
        <v>0</v>
      </c>
      <c r="AB472" s="34">
        <v>0</v>
      </c>
      <c r="AC472" s="34">
        <v>0</v>
      </c>
      <c r="AD472" s="26">
        <v>150</v>
      </c>
    </row>
    <row r="473" spans="1:30" ht="12.75">
      <c r="A473" s="11">
        <v>8625</v>
      </c>
      <c r="B473" s="20" t="s">
        <v>871</v>
      </c>
      <c r="C473" s="20" t="s">
        <v>4508</v>
      </c>
      <c r="D473" s="20" t="s">
        <v>3707</v>
      </c>
      <c r="E473" s="20" t="s">
        <v>3708</v>
      </c>
      <c r="J473" s="18" t="s">
        <v>2818</v>
      </c>
      <c r="K473" s="20" t="s">
        <v>4520</v>
      </c>
      <c r="L473" s="12">
        <f t="shared" si="42"/>
        <v>20.25</v>
      </c>
      <c r="M473" s="12">
        <f t="shared" si="43"/>
        <v>0.27</v>
      </c>
      <c r="N473" s="29">
        <v>11</v>
      </c>
      <c r="O473" s="10">
        <v>5</v>
      </c>
      <c r="P473" s="32">
        <v>0</v>
      </c>
      <c r="Q473" s="22">
        <v>0</v>
      </c>
      <c r="R473" s="46" t="s">
        <v>59</v>
      </c>
      <c r="S473" s="30">
        <f t="shared" si="44"/>
        <v>0</v>
      </c>
      <c r="T473" s="3">
        <f t="shared" si="45"/>
        <v>0</v>
      </c>
      <c r="U473" s="3">
        <f t="shared" si="46"/>
        <v>0</v>
      </c>
      <c r="V473" s="3">
        <f t="shared" si="47"/>
        <v>0</v>
      </c>
      <c r="W473" s="29">
        <v>7</v>
      </c>
      <c r="X473" s="32">
        <v>0</v>
      </c>
      <c r="Y473" s="32">
        <v>0</v>
      </c>
      <c r="Z473" s="32">
        <v>0</v>
      </c>
      <c r="AA473" s="34">
        <v>0</v>
      </c>
      <c r="AB473" s="34">
        <v>0</v>
      </c>
      <c r="AC473" s="34">
        <v>0</v>
      </c>
      <c r="AD473" s="26">
        <v>150</v>
      </c>
    </row>
    <row r="474" spans="1:30" ht="12.75">
      <c r="A474" s="11">
        <v>2938</v>
      </c>
      <c r="B474" s="20" t="s">
        <v>871</v>
      </c>
      <c r="C474" s="20" t="s">
        <v>3516</v>
      </c>
      <c r="D474" s="20" t="s">
        <v>3707</v>
      </c>
      <c r="E474" s="20" t="s">
        <v>3708</v>
      </c>
      <c r="J474" s="18" t="s">
        <v>2818</v>
      </c>
      <c r="K474" s="20" t="s">
        <v>3527</v>
      </c>
      <c r="L474" s="12">
        <f t="shared" si="42"/>
        <v>20.25</v>
      </c>
      <c r="M474" s="12">
        <f t="shared" si="43"/>
        <v>0.27</v>
      </c>
      <c r="N474" s="29">
        <v>11</v>
      </c>
      <c r="O474" s="10">
        <v>5</v>
      </c>
      <c r="P474" s="32">
        <v>0</v>
      </c>
      <c r="Q474" s="22">
        <v>0</v>
      </c>
      <c r="R474" s="46" t="s">
        <v>59</v>
      </c>
      <c r="S474" s="30">
        <f t="shared" si="44"/>
        <v>0</v>
      </c>
      <c r="T474" s="3">
        <f t="shared" si="45"/>
        <v>0</v>
      </c>
      <c r="U474" s="3">
        <f t="shared" si="46"/>
        <v>0</v>
      </c>
      <c r="V474" s="3">
        <f t="shared" si="47"/>
        <v>0</v>
      </c>
      <c r="W474" s="29">
        <v>7</v>
      </c>
      <c r="X474" s="32">
        <v>0</v>
      </c>
      <c r="Y474" s="32">
        <v>0</v>
      </c>
      <c r="Z474" s="32">
        <v>0</v>
      </c>
      <c r="AA474" s="34">
        <v>0</v>
      </c>
      <c r="AB474" s="34">
        <v>0</v>
      </c>
      <c r="AC474" s="34">
        <v>0</v>
      </c>
      <c r="AD474" s="26">
        <v>150</v>
      </c>
    </row>
    <row r="475" spans="1:30" ht="12.75">
      <c r="A475" s="11">
        <v>250000</v>
      </c>
      <c r="B475" s="20" t="s">
        <v>873</v>
      </c>
      <c r="D475" s="20" t="s">
        <v>3707</v>
      </c>
      <c r="E475" s="20" t="s">
        <v>3708</v>
      </c>
      <c r="J475" s="18" t="s">
        <v>2818</v>
      </c>
      <c r="K475" s="20" t="s">
        <v>3967</v>
      </c>
      <c r="L475" s="12">
        <f t="shared" si="42"/>
        <v>20.25</v>
      </c>
      <c r="M475" s="12">
        <f t="shared" si="43"/>
        <v>0.27</v>
      </c>
      <c r="N475" s="29">
        <v>11</v>
      </c>
      <c r="O475" s="10">
        <v>5</v>
      </c>
      <c r="P475" s="32">
        <v>0</v>
      </c>
      <c r="Q475" s="22">
        <v>0</v>
      </c>
      <c r="R475" s="46" t="s">
        <v>59</v>
      </c>
      <c r="S475" s="30">
        <f t="shared" si="44"/>
        <v>0</v>
      </c>
      <c r="T475" s="3">
        <f t="shared" si="45"/>
        <v>0</v>
      </c>
      <c r="U475" s="3">
        <f t="shared" si="46"/>
        <v>0</v>
      </c>
      <c r="V475" s="3">
        <f t="shared" si="47"/>
        <v>0</v>
      </c>
      <c r="W475" s="29">
        <v>7</v>
      </c>
      <c r="X475" s="32">
        <v>0</v>
      </c>
      <c r="Y475" s="32">
        <v>0</v>
      </c>
      <c r="Z475" s="32">
        <v>0</v>
      </c>
      <c r="AA475" s="34">
        <v>0</v>
      </c>
      <c r="AB475" s="34">
        <v>0</v>
      </c>
      <c r="AC475" s="34">
        <v>0</v>
      </c>
      <c r="AD475" s="26">
        <v>150</v>
      </c>
    </row>
    <row r="476" spans="1:30" ht="12.75">
      <c r="A476" s="11">
        <v>1250000</v>
      </c>
      <c r="B476" s="20" t="s">
        <v>868</v>
      </c>
      <c r="C476" s="20" t="s">
        <v>7673</v>
      </c>
      <c r="D476" s="20" t="s">
        <v>3707</v>
      </c>
      <c r="E476" s="20" t="s">
        <v>3708</v>
      </c>
      <c r="J476" s="18" t="s">
        <v>2813</v>
      </c>
      <c r="K476" s="20" t="s">
        <v>6281</v>
      </c>
      <c r="L476" s="12">
        <f t="shared" si="42"/>
        <v>40</v>
      </c>
      <c r="M476" s="12">
        <f t="shared" si="43"/>
        <v>0.44444444444444442</v>
      </c>
      <c r="N476" s="29">
        <v>12</v>
      </c>
      <c r="O476" s="10">
        <v>4</v>
      </c>
      <c r="P476" s="32">
        <v>14</v>
      </c>
      <c r="Q476" s="22">
        <v>0</v>
      </c>
      <c r="R476" s="46" t="s">
        <v>59</v>
      </c>
      <c r="S476" s="30">
        <f t="shared" si="44"/>
        <v>0</v>
      </c>
      <c r="T476" s="3">
        <f t="shared" si="45"/>
        <v>0</v>
      </c>
      <c r="U476" s="3">
        <f t="shared" si="46"/>
        <v>0</v>
      </c>
      <c r="V476" s="3">
        <f t="shared" si="47"/>
        <v>0</v>
      </c>
      <c r="W476" s="29">
        <v>18</v>
      </c>
      <c r="X476" s="32">
        <v>0</v>
      </c>
      <c r="Y476" s="32">
        <v>0</v>
      </c>
      <c r="Z476" s="32">
        <v>0</v>
      </c>
      <c r="AA476" s="34">
        <v>0</v>
      </c>
      <c r="AB476" s="34">
        <v>0</v>
      </c>
      <c r="AC476" s="34">
        <v>0</v>
      </c>
      <c r="AD476" s="26">
        <v>180</v>
      </c>
    </row>
    <row r="477" spans="1:30" ht="12.75">
      <c r="A477" s="11">
        <v>1250000</v>
      </c>
      <c r="B477" s="20" t="s">
        <v>868</v>
      </c>
      <c r="C477" s="20" t="s">
        <v>7667</v>
      </c>
      <c r="D477" s="20" t="s">
        <v>3707</v>
      </c>
      <c r="E477" s="20" t="s">
        <v>3708</v>
      </c>
      <c r="J477" s="18" t="s">
        <v>2813</v>
      </c>
      <c r="K477" s="20" t="s">
        <v>6066</v>
      </c>
      <c r="L477" s="12">
        <f t="shared" si="42"/>
        <v>37</v>
      </c>
      <c r="M477" s="12">
        <f t="shared" si="43"/>
        <v>0.41111111111111109</v>
      </c>
      <c r="N477" s="29">
        <v>11</v>
      </c>
      <c r="O477" s="10">
        <v>4</v>
      </c>
      <c r="P477" s="32">
        <v>13</v>
      </c>
      <c r="Q477" s="22">
        <v>0</v>
      </c>
      <c r="R477" s="46" t="s">
        <v>59</v>
      </c>
      <c r="S477" s="30">
        <f t="shared" si="44"/>
        <v>0</v>
      </c>
      <c r="T477" s="3">
        <f t="shared" si="45"/>
        <v>0</v>
      </c>
      <c r="U477" s="3">
        <f t="shared" si="46"/>
        <v>0</v>
      </c>
      <c r="V477" s="3">
        <f t="shared" si="47"/>
        <v>0</v>
      </c>
      <c r="W477" s="29">
        <v>15</v>
      </c>
      <c r="X477" s="32">
        <v>0</v>
      </c>
      <c r="Y477" s="32">
        <v>0</v>
      </c>
      <c r="Z477" s="32">
        <v>0</v>
      </c>
      <c r="AA477" s="34">
        <v>0</v>
      </c>
      <c r="AB477" s="34">
        <v>0</v>
      </c>
      <c r="AC477" s="34">
        <v>0</v>
      </c>
      <c r="AD477" s="26">
        <v>180</v>
      </c>
    </row>
    <row r="478" spans="1:30" ht="12.75">
      <c r="A478" s="11">
        <v>1250000</v>
      </c>
      <c r="B478" s="20" t="s">
        <v>868</v>
      </c>
      <c r="C478" s="20" t="s">
        <v>7648</v>
      </c>
      <c r="D478" s="20" t="s">
        <v>3707</v>
      </c>
      <c r="E478" s="20" t="s">
        <v>3708</v>
      </c>
      <c r="J478" s="18" t="s">
        <v>2813</v>
      </c>
      <c r="K478" s="20" t="s">
        <v>7433</v>
      </c>
      <c r="L478" s="12">
        <f t="shared" si="42"/>
        <v>37</v>
      </c>
      <c r="M478" s="12">
        <f t="shared" si="43"/>
        <v>0.41111111111111109</v>
      </c>
      <c r="N478" s="29">
        <v>11</v>
      </c>
      <c r="O478" s="10">
        <v>4</v>
      </c>
      <c r="P478" s="32">
        <v>13</v>
      </c>
      <c r="Q478" s="22">
        <v>0</v>
      </c>
      <c r="R478" s="46" t="s">
        <v>59</v>
      </c>
      <c r="S478" s="30">
        <f t="shared" si="44"/>
        <v>0</v>
      </c>
      <c r="T478" s="3">
        <f t="shared" si="45"/>
        <v>0</v>
      </c>
      <c r="U478" s="3">
        <f t="shared" si="46"/>
        <v>0</v>
      </c>
      <c r="V478" s="3">
        <f t="shared" si="47"/>
        <v>0</v>
      </c>
      <c r="W478" s="29">
        <v>15</v>
      </c>
      <c r="X478" s="32">
        <v>0</v>
      </c>
      <c r="Y478" s="32">
        <v>0</v>
      </c>
      <c r="Z478" s="32">
        <v>0</v>
      </c>
      <c r="AA478" s="34">
        <v>0</v>
      </c>
      <c r="AB478" s="34">
        <v>0</v>
      </c>
      <c r="AC478" s="34">
        <v>0</v>
      </c>
      <c r="AD478" s="26">
        <v>180</v>
      </c>
    </row>
    <row r="479" spans="1:30" ht="12.75">
      <c r="A479" s="11">
        <v>3125000</v>
      </c>
      <c r="B479" s="20" t="s">
        <v>868</v>
      </c>
      <c r="C479" s="20" t="s">
        <v>7670</v>
      </c>
      <c r="D479" s="20" t="s">
        <v>3707</v>
      </c>
      <c r="E479" s="20" t="s">
        <v>3708</v>
      </c>
      <c r="J479" s="18" t="s">
        <v>2813</v>
      </c>
      <c r="K479" s="20" t="s">
        <v>5340</v>
      </c>
      <c r="L479" s="12">
        <f t="shared" si="42"/>
        <v>37</v>
      </c>
      <c r="M479" s="12">
        <f t="shared" si="43"/>
        <v>0.37948717948717947</v>
      </c>
      <c r="N479" s="29">
        <v>11</v>
      </c>
      <c r="O479" s="10">
        <v>4</v>
      </c>
      <c r="P479" s="32">
        <v>13</v>
      </c>
      <c r="Q479" s="22">
        <v>0</v>
      </c>
      <c r="R479" s="46" t="s">
        <v>59</v>
      </c>
      <c r="S479" s="30">
        <f t="shared" si="44"/>
        <v>0</v>
      </c>
      <c r="T479" s="3">
        <f t="shared" si="45"/>
        <v>0</v>
      </c>
      <c r="U479" s="3">
        <f t="shared" si="46"/>
        <v>0</v>
      </c>
      <c r="V479" s="3">
        <f t="shared" si="47"/>
        <v>0</v>
      </c>
      <c r="W479" s="29">
        <v>15</v>
      </c>
      <c r="X479" s="32">
        <v>0</v>
      </c>
      <c r="Y479" s="32">
        <v>0</v>
      </c>
      <c r="Z479" s="32">
        <v>0</v>
      </c>
      <c r="AA479" s="34">
        <v>0</v>
      </c>
      <c r="AB479" s="34">
        <v>0</v>
      </c>
      <c r="AC479" s="34">
        <v>0</v>
      </c>
      <c r="AD479" s="26">
        <v>195</v>
      </c>
    </row>
    <row r="480" spans="1:30" ht="12.75">
      <c r="A480" s="11">
        <v>378125</v>
      </c>
      <c r="B480" s="20" t="s">
        <v>872</v>
      </c>
      <c r="D480" s="20" t="s">
        <v>3707</v>
      </c>
      <c r="E480" s="20" t="s">
        <v>3708</v>
      </c>
      <c r="F480" s="59" t="s">
        <v>4305</v>
      </c>
      <c r="G480" s="18" t="s">
        <v>7812</v>
      </c>
      <c r="H480" s="18" t="s">
        <v>1586</v>
      </c>
      <c r="J480" s="18" t="s">
        <v>2818</v>
      </c>
      <c r="K480" s="20" t="s">
        <v>3848</v>
      </c>
      <c r="L480" s="12">
        <f t="shared" si="42"/>
        <v>34.50</v>
      </c>
      <c r="M480" s="12">
        <f t="shared" si="43"/>
        <v>0.50735294117647056</v>
      </c>
      <c r="N480" s="29">
        <v>11</v>
      </c>
      <c r="O480" s="10">
        <v>4</v>
      </c>
      <c r="P480" s="32">
        <v>12</v>
      </c>
      <c r="Q480" s="22">
        <v>0</v>
      </c>
      <c r="R480" s="46" t="s">
        <v>59</v>
      </c>
      <c r="S480" s="30">
        <f t="shared" si="44"/>
        <v>0</v>
      </c>
      <c r="T480" s="3">
        <f t="shared" si="45"/>
        <v>0</v>
      </c>
      <c r="U480" s="3">
        <f t="shared" si="46"/>
        <v>0</v>
      </c>
      <c r="V480" s="3">
        <f t="shared" si="47"/>
        <v>0</v>
      </c>
      <c r="W480" s="29">
        <v>10</v>
      </c>
      <c r="X480" s="32">
        <v>0</v>
      </c>
      <c r="Y480" s="32">
        <v>0</v>
      </c>
      <c r="Z480" s="32">
        <v>0</v>
      </c>
      <c r="AA480" s="34">
        <v>0</v>
      </c>
      <c r="AB480" s="34">
        <v>0</v>
      </c>
      <c r="AC480" s="34">
        <v>0</v>
      </c>
      <c r="AD480" s="26">
        <v>136</v>
      </c>
    </row>
    <row r="481" spans="1:30" ht="12.75">
      <c r="A481" s="11">
        <v>499125</v>
      </c>
      <c r="B481" s="20" t="s">
        <v>872</v>
      </c>
      <c r="D481" s="20" t="s">
        <v>3707</v>
      </c>
      <c r="E481" s="20" t="s">
        <v>3708</v>
      </c>
      <c r="F481" s="59" t="s">
        <v>3457</v>
      </c>
      <c r="G481" s="18" t="s">
        <v>7812</v>
      </c>
      <c r="H481" s="18" t="s">
        <v>1586</v>
      </c>
      <c r="J481" s="18" t="s">
        <v>2818</v>
      </c>
      <c r="K481" s="20" t="s">
        <v>2215</v>
      </c>
      <c r="L481" s="12">
        <f t="shared" si="42"/>
        <v>34.25</v>
      </c>
      <c r="M481" s="12">
        <f t="shared" si="43"/>
        <v>0.22757475083056478</v>
      </c>
      <c r="N481" s="29">
        <v>11</v>
      </c>
      <c r="O481" s="10">
        <v>4</v>
      </c>
      <c r="P481" s="32">
        <v>12</v>
      </c>
      <c r="Q481" s="22">
        <v>0</v>
      </c>
      <c r="R481" s="46" t="s">
        <v>59</v>
      </c>
      <c r="S481" s="30">
        <f t="shared" si="44"/>
        <v>0</v>
      </c>
      <c r="T481" s="3">
        <f t="shared" si="45"/>
        <v>0</v>
      </c>
      <c r="U481" s="3">
        <f t="shared" si="46"/>
        <v>0</v>
      </c>
      <c r="V481" s="3">
        <f t="shared" si="47"/>
        <v>0</v>
      </c>
      <c r="W481" s="29">
        <v>9</v>
      </c>
      <c r="X481" s="32">
        <v>0</v>
      </c>
      <c r="Y481" s="32">
        <v>0</v>
      </c>
      <c r="Z481" s="32">
        <v>0</v>
      </c>
      <c r="AA481" s="34">
        <v>0</v>
      </c>
      <c r="AB481" s="34">
        <v>0</v>
      </c>
      <c r="AC481" s="34">
        <v>0</v>
      </c>
      <c r="AD481" s="26">
        <v>301</v>
      </c>
    </row>
    <row r="482" spans="1:30" ht="12.75">
      <c r="A482" s="11">
        <v>693</v>
      </c>
      <c r="B482" s="20" t="s">
        <v>868</v>
      </c>
      <c r="C482" s="20" t="s">
        <v>7663</v>
      </c>
      <c r="D482" s="20" t="s">
        <v>3707</v>
      </c>
      <c r="E482" s="20" t="s">
        <v>3708</v>
      </c>
      <c r="J482" s="18" t="s">
        <v>2813</v>
      </c>
      <c r="K482" s="20" t="s">
        <v>5002</v>
      </c>
      <c r="L482" s="12">
        <f t="shared" si="42"/>
        <v>34.25</v>
      </c>
      <c r="M482" s="12">
        <f t="shared" si="43"/>
        <v>0.38055555555555554</v>
      </c>
      <c r="N482" s="29">
        <v>10</v>
      </c>
      <c r="O482" s="10">
        <v>4</v>
      </c>
      <c r="P482" s="32">
        <v>12</v>
      </c>
      <c r="Q482" s="22">
        <v>0</v>
      </c>
      <c r="R482" s="46" t="s">
        <v>59</v>
      </c>
      <c r="S482" s="30">
        <f t="shared" si="44"/>
        <v>0</v>
      </c>
      <c r="T482" s="3">
        <f t="shared" si="45"/>
        <v>0</v>
      </c>
      <c r="U482" s="3">
        <f t="shared" si="46"/>
        <v>0</v>
      </c>
      <c r="V482" s="3">
        <f t="shared" si="47"/>
        <v>0</v>
      </c>
      <c r="W482" s="29">
        <v>13</v>
      </c>
      <c r="X482" s="32">
        <v>0</v>
      </c>
      <c r="Y482" s="32">
        <v>0</v>
      </c>
      <c r="Z482" s="32">
        <v>0</v>
      </c>
      <c r="AA482" s="34">
        <v>0</v>
      </c>
      <c r="AB482" s="34">
        <v>0</v>
      </c>
      <c r="AC482" s="34">
        <v>0</v>
      </c>
      <c r="AD482" s="26">
        <v>180</v>
      </c>
    </row>
    <row r="483" spans="1:30" ht="12.75">
      <c r="A483" s="11">
        <v>187500</v>
      </c>
      <c r="B483" s="20" t="s">
        <v>870</v>
      </c>
      <c r="C483" s="20" t="s">
        <v>640</v>
      </c>
      <c r="D483" s="20" t="s">
        <v>3707</v>
      </c>
      <c r="E483" s="20" t="s">
        <v>3708</v>
      </c>
      <c r="J483" s="18" t="s">
        <v>2818</v>
      </c>
      <c r="K483" s="20" t="s">
        <v>1098</v>
      </c>
      <c r="L483" s="12">
        <f t="shared" si="42"/>
        <v>24.75</v>
      </c>
      <c r="M483" s="12">
        <f t="shared" si="43"/>
        <v>0.33</v>
      </c>
      <c r="N483" s="29">
        <v>17</v>
      </c>
      <c r="O483" s="10">
        <v>4</v>
      </c>
      <c r="P483" s="32">
        <v>0</v>
      </c>
      <c r="Q483" s="22">
        <v>0</v>
      </c>
      <c r="R483" s="46" t="s">
        <v>59</v>
      </c>
      <c r="S483" s="30">
        <f t="shared" si="44"/>
        <v>0</v>
      </c>
      <c r="T483" s="3">
        <f t="shared" si="45"/>
        <v>0</v>
      </c>
      <c r="U483" s="3">
        <f t="shared" si="46"/>
        <v>0</v>
      </c>
      <c r="V483" s="3">
        <f t="shared" si="47"/>
        <v>0</v>
      </c>
      <c r="W483" s="29">
        <v>7</v>
      </c>
      <c r="X483" s="32">
        <v>0</v>
      </c>
      <c r="Y483" s="32">
        <v>0</v>
      </c>
      <c r="Z483" s="32">
        <v>0</v>
      </c>
      <c r="AA483" s="34">
        <v>0</v>
      </c>
      <c r="AB483" s="34">
        <v>0</v>
      </c>
      <c r="AC483" s="34">
        <v>0</v>
      </c>
      <c r="AD483" s="26">
        <v>150</v>
      </c>
    </row>
    <row r="484" spans="1:30" ht="12.75">
      <c r="A484" s="11">
        <v>18750</v>
      </c>
      <c r="B484" s="20" t="s">
        <v>871</v>
      </c>
      <c r="C484" s="20" t="s">
        <v>629</v>
      </c>
      <c r="D484" s="20" t="s">
        <v>3707</v>
      </c>
      <c r="E484" s="20" t="s">
        <v>3708</v>
      </c>
      <c r="J484" s="18" t="s">
        <v>2818</v>
      </c>
      <c r="K484" s="20" t="s">
        <v>188</v>
      </c>
      <c r="L484" s="12">
        <f t="shared" si="42"/>
        <v>24.75</v>
      </c>
      <c r="M484" s="12">
        <f t="shared" si="43"/>
        <v>0.33</v>
      </c>
      <c r="N484" s="29">
        <v>17</v>
      </c>
      <c r="O484" s="10">
        <v>4</v>
      </c>
      <c r="P484" s="32">
        <v>0</v>
      </c>
      <c r="Q484" s="22">
        <v>0</v>
      </c>
      <c r="R484" s="46" t="s">
        <v>59</v>
      </c>
      <c r="S484" s="30">
        <f t="shared" si="44"/>
        <v>0</v>
      </c>
      <c r="T484" s="3">
        <f t="shared" si="45"/>
        <v>0</v>
      </c>
      <c r="U484" s="3">
        <f t="shared" si="46"/>
        <v>0</v>
      </c>
      <c r="V484" s="3">
        <f t="shared" si="47"/>
        <v>0</v>
      </c>
      <c r="W484" s="29">
        <v>7</v>
      </c>
      <c r="X484" s="32">
        <v>0</v>
      </c>
      <c r="Y484" s="32">
        <v>0</v>
      </c>
      <c r="Z484" s="32">
        <v>0</v>
      </c>
      <c r="AA484" s="34">
        <v>0</v>
      </c>
      <c r="AB484" s="34">
        <v>0</v>
      </c>
      <c r="AC484" s="34">
        <v>0</v>
      </c>
      <c r="AD484" s="26">
        <v>150</v>
      </c>
    </row>
    <row r="485" spans="1:30" ht="12.75">
      <c r="A485" s="11">
        <v>50000</v>
      </c>
      <c r="B485" s="20" t="s">
        <v>870</v>
      </c>
      <c r="C485" s="20" t="s">
        <v>2812</v>
      </c>
      <c r="D485" s="20" t="s">
        <v>3707</v>
      </c>
      <c r="E485" s="20" t="s">
        <v>3708</v>
      </c>
      <c r="J485" s="18" t="s">
        <v>2813</v>
      </c>
      <c r="K485" s="20" t="s">
        <v>2816</v>
      </c>
      <c r="L485" s="12">
        <f t="shared" si="42"/>
        <v>20.75</v>
      </c>
      <c r="M485" s="12">
        <f t="shared" si="43"/>
        <v>0.23055555555555557</v>
      </c>
      <c r="N485" s="29">
        <v>13</v>
      </c>
      <c r="O485" s="10">
        <v>4</v>
      </c>
      <c r="P485" s="32">
        <v>0</v>
      </c>
      <c r="Q485" s="22">
        <v>0</v>
      </c>
      <c r="R485" s="46" t="s">
        <v>59</v>
      </c>
      <c r="S485" s="30">
        <f t="shared" si="44"/>
        <v>0</v>
      </c>
      <c r="T485" s="3">
        <f t="shared" si="45"/>
        <v>0</v>
      </c>
      <c r="U485" s="3">
        <f t="shared" si="46"/>
        <v>0</v>
      </c>
      <c r="V485" s="3">
        <f t="shared" si="47"/>
        <v>0</v>
      </c>
      <c r="W485" s="29">
        <v>7</v>
      </c>
      <c r="X485" s="32">
        <v>0</v>
      </c>
      <c r="Y485" s="32">
        <v>0</v>
      </c>
      <c r="Z485" s="32">
        <v>0</v>
      </c>
      <c r="AA485" s="34">
        <v>0</v>
      </c>
      <c r="AB485" s="34">
        <v>0</v>
      </c>
      <c r="AC485" s="34">
        <v>0</v>
      </c>
      <c r="AD485" s="26">
        <v>180</v>
      </c>
    </row>
    <row r="486" spans="1:30" ht="12.75">
      <c r="A486" s="11">
        <v>562500</v>
      </c>
      <c r="B486" s="20" t="s">
        <v>870</v>
      </c>
      <c r="C486" s="20" t="s">
        <v>2812</v>
      </c>
      <c r="D486" s="20" t="s">
        <v>3707</v>
      </c>
      <c r="E486" s="20" t="s">
        <v>3708</v>
      </c>
      <c r="J486" s="18" t="s">
        <v>2813</v>
      </c>
      <c r="K486" s="20" t="s">
        <v>2817</v>
      </c>
      <c r="L486" s="12">
        <f t="shared" si="42"/>
        <v>20.75</v>
      </c>
      <c r="M486" s="12">
        <f t="shared" si="43"/>
        <v>0.23055555555555557</v>
      </c>
      <c r="N486" s="29">
        <v>13</v>
      </c>
      <c r="O486" s="10">
        <v>4</v>
      </c>
      <c r="P486" s="32">
        <v>0</v>
      </c>
      <c r="Q486" s="22">
        <v>0</v>
      </c>
      <c r="R486" s="46" t="s">
        <v>59</v>
      </c>
      <c r="S486" s="30">
        <f t="shared" si="44"/>
        <v>0</v>
      </c>
      <c r="T486" s="3">
        <f t="shared" si="45"/>
        <v>0</v>
      </c>
      <c r="U486" s="3">
        <f t="shared" si="46"/>
        <v>0</v>
      </c>
      <c r="V486" s="3">
        <f t="shared" si="47"/>
        <v>0</v>
      </c>
      <c r="W486" s="29">
        <v>7</v>
      </c>
      <c r="X486" s="32">
        <v>0</v>
      </c>
      <c r="Y486" s="32">
        <v>0</v>
      </c>
      <c r="Z486" s="32">
        <v>0</v>
      </c>
      <c r="AA486" s="34">
        <v>0</v>
      </c>
      <c r="AB486" s="34">
        <v>0</v>
      </c>
      <c r="AC486" s="34">
        <v>0</v>
      </c>
      <c r="AD486" s="26">
        <v>180</v>
      </c>
    </row>
    <row r="487" spans="1:30" ht="12.75">
      <c r="A487" s="11">
        <v>62751</v>
      </c>
      <c r="B487" s="20" t="s">
        <v>870</v>
      </c>
      <c r="C487" s="20" t="s">
        <v>1177</v>
      </c>
      <c r="D487" s="20" t="s">
        <v>3707</v>
      </c>
      <c r="E487" s="20" t="s">
        <v>3708</v>
      </c>
      <c r="J487" s="18" t="s">
        <v>2813</v>
      </c>
      <c r="K487" s="20" t="s">
        <v>3979</v>
      </c>
      <c r="L487" s="12">
        <f t="shared" si="42"/>
        <v>20.75</v>
      </c>
      <c r="M487" s="12">
        <f t="shared" si="43"/>
        <v>0.23055555555555557</v>
      </c>
      <c r="N487" s="29">
        <v>13</v>
      </c>
      <c r="O487" s="10">
        <v>4</v>
      </c>
      <c r="P487" s="32">
        <v>0</v>
      </c>
      <c r="Q487" s="22">
        <v>0</v>
      </c>
      <c r="R487" s="46" t="s">
        <v>59</v>
      </c>
      <c r="S487" s="30">
        <f t="shared" si="44"/>
        <v>0</v>
      </c>
      <c r="T487" s="3">
        <f t="shared" si="45"/>
        <v>0</v>
      </c>
      <c r="U487" s="3">
        <f t="shared" si="46"/>
        <v>0</v>
      </c>
      <c r="V487" s="3">
        <f t="shared" si="47"/>
        <v>0</v>
      </c>
      <c r="W487" s="29">
        <v>7</v>
      </c>
      <c r="X487" s="32">
        <v>0</v>
      </c>
      <c r="Y487" s="32">
        <v>0</v>
      </c>
      <c r="Z487" s="32">
        <v>0</v>
      </c>
      <c r="AA487" s="34">
        <v>0</v>
      </c>
      <c r="AB487" s="34">
        <v>0</v>
      </c>
      <c r="AC487" s="34">
        <v>0</v>
      </c>
      <c r="AD487" s="26">
        <v>180</v>
      </c>
    </row>
    <row r="488" spans="1:30" ht="12.75">
      <c r="A488" s="11">
        <v>37500</v>
      </c>
      <c r="B488" s="20" t="s">
        <v>870</v>
      </c>
      <c r="C488" s="20" t="s">
        <v>2812</v>
      </c>
      <c r="D488" s="20" t="s">
        <v>3707</v>
      </c>
      <c r="E488" s="20" t="s">
        <v>3708</v>
      </c>
      <c r="J488" s="18" t="s">
        <v>2813</v>
      </c>
      <c r="K488" s="20" t="s">
        <v>2815</v>
      </c>
      <c r="L488" s="12">
        <f t="shared" si="42"/>
        <v>20.75</v>
      </c>
      <c r="M488" s="12">
        <f t="shared" si="43"/>
        <v>0.23055555555555557</v>
      </c>
      <c r="N488" s="29">
        <v>13</v>
      </c>
      <c r="O488" s="10">
        <v>4</v>
      </c>
      <c r="P488" s="32">
        <v>0</v>
      </c>
      <c r="Q488" s="22">
        <v>0</v>
      </c>
      <c r="R488" s="46" t="s">
        <v>59</v>
      </c>
      <c r="S488" s="30">
        <f t="shared" si="44"/>
        <v>0</v>
      </c>
      <c r="T488" s="3">
        <f t="shared" si="45"/>
        <v>0</v>
      </c>
      <c r="U488" s="3">
        <f t="shared" si="46"/>
        <v>0</v>
      </c>
      <c r="V488" s="3">
        <f t="shared" si="47"/>
        <v>0</v>
      </c>
      <c r="W488" s="29">
        <v>7</v>
      </c>
      <c r="X488" s="32">
        <v>0</v>
      </c>
      <c r="Y488" s="32">
        <v>0</v>
      </c>
      <c r="Z488" s="32">
        <v>0</v>
      </c>
      <c r="AA488" s="34">
        <v>0</v>
      </c>
      <c r="AB488" s="34">
        <v>0</v>
      </c>
      <c r="AC488" s="34">
        <v>0</v>
      </c>
      <c r="AD488" s="26">
        <v>180</v>
      </c>
    </row>
    <row r="489" spans="1:30" ht="12.75">
      <c r="A489" s="11">
        <v>25000</v>
      </c>
      <c r="B489" s="20" t="s">
        <v>870</v>
      </c>
      <c r="C489" s="20" t="s">
        <v>2812</v>
      </c>
      <c r="D489" s="20" t="s">
        <v>3707</v>
      </c>
      <c r="E489" s="20" t="s">
        <v>3708</v>
      </c>
      <c r="J489" s="18" t="s">
        <v>2813</v>
      </c>
      <c r="K489" s="20" t="s">
        <v>2814</v>
      </c>
      <c r="L489" s="12">
        <f t="shared" si="42"/>
        <v>20.75</v>
      </c>
      <c r="M489" s="12">
        <f t="shared" si="43"/>
        <v>0.23055555555555557</v>
      </c>
      <c r="N489" s="29">
        <v>13</v>
      </c>
      <c r="O489" s="10">
        <v>4</v>
      </c>
      <c r="P489" s="32">
        <v>0</v>
      </c>
      <c r="Q489" s="22">
        <v>0</v>
      </c>
      <c r="R489" s="46" t="s">
        <v>59</v>
      </c>
      <c r="S489" s="30">
        <f t="shared" si="44"/>
        <v>0</v>
      </c>
      <c r="T489" s="3">
        <f t="shared" si="45"/>
        <v>0</v>
      </c>
      <c r="U489" s="3">
        <f t="shared" si="46"/>
        <v>0</v>
      </c>
      <c r="V489" s="3">
        <f t="shared" si="47"/>
        <v>0</v>
      </c>
      <c r="W489" s="29">
        <v>7</v>
      </c>
      <c r="X489" s="32">
        <v>0</v>
      </c>
      <c r="Y489" s="32">
        <v>0</v>
      </c>
      <c r="Z489" s="32">
        <v>0</v>
      </c>
      <c r="AA489" s="34">
        <v>0</v>
      </c>
      <c r="AB489" s="34">
        <v>0</v>
      </c>
      <c r="AC489" s="34">
        <v>0</v>
      </c>
      <c r="AD489" s="26">
        <v>180</v>
      </c>
    </row>
    <row r="490" spans="1:30" ht="12.75">
      <c r="A490" s="11">
        <v>9688</v>
      </c>
      <c r="B490" s="20" t="s">
        <v>871</v>
      </c>
      <c r="C490" s="20" t="s">
        <v>601</v>
      </c>
      <c r="D490" s="20" t="s">
        <v>3707</v>
      </c>
      <c r="E490" s="20" t="s">
        <v>3708</v>
      </c>
      <c r="J490" s="18" t="s">
        <v>2813</v>
      </c>
      <c r="K490" s="20" t="s">
        <v>5555</v>
      </c>
      <c r="L490" s="12">
        <f t="shared" si="42"/>
        <v>20.75</v>
      </c>
      <c r="M490" s="12">
        <f t="shared" si="43"/>
        <v>0.23055555555555557</v>
      </c>
      <c r="N490" s="29">
        <v>13</v>
      </c>
      <c r="O490" s="10">
        <v>4</v>
      </c>
      <c r="P490" s="32">
        <v>0</v>
      </c>
      <c r="Q490" s="22">
        <v>0</v>
      </c>
      <c r="R490" s="46" t="s">
        <v>59</v>
      </c>
      <c r="S490" s="30">
        <f t="shared" si="44"/>
        <v>0</v>
      </c>
      <c r="T490" s="3">
        <f t="shared" si="45"/>
        <v>0</v>
      </c>
      <c r="U490" s="3">
        <f t="shared" si="46"/>
        <v>0</v>
      </c>
      <c r="V490" s="3">
        <f t="shared" si="47"/>
        <v>0</v>
      </c>
      <c r="W490" s="29">
        <v>7</v>
      </c>
      <c r="X490" s="32">
        <v>0</v>
      </c>
      <c r="Y490" s="32">
        <v>0</v>
      </c>
      <c r="Z490" s="32">
        <v>0</v>
      </c>
      <c r="AA490" s="34">
        <v>0</v>
      </c>
      <c r="AB490" s="34">
        <v>0</v>
      </c>
      <c r="AC490" s="34">
        <v>0</v>
      </c>
      <c r="AD490" s="26">
        <v>180</v>
      </c>
    </row>
    <row r="491" spans="1:30" ht="12.75">
      <c r="A491" s="11">
        <v>18906</v>
      </c>
      <c r="B491" s="20" t="s">
        <v>872</v>
      </c>
      <c r="D491" s="20" t="s">
        <v>3707</v>
      </c>
      <c r="E491" s="20" t="s">
        <v>3708</v>
      </c>
      <c r="F491" s="59" t="s">
        <v>3639</v>
      </c>
      <c r="J491" s="18" t="s">
        <v>2818</v>
      </c>
      <c r="K491" s="20" t="s">
        <v>2400</v>
      </c>
      <c r="L491" s="12">
        <f t="shared" si="42"/>
        <v>32.50</v>
      </c>
      <c r="M491" s="12">
        <f t="shared" si="43"/>
        <v>0.25590551181102361</v>
      </c>
      <c r="N491" s="29">
        <v>11</v>
      </c>
      <c r="O491" s="10">
        <v>3</v>
      </c>
      <c r="P491" s="32">
        <v>11</v>
      </c>
      <c r="Q491" s="22">
        <v>0</v>
      </c>
      <c r="R491" s="46" t="s">
        <v>59</v>
      </c>
      <c r="S491" s="30">
        <f t="shared" si="44"/>
        <v>0</v>
      </c>
      <c r="T491" s="3">
        <f t="shared" si="45"/>
        <v>0</v>
      </c>
      <c r="U491" s="3">
        <f t="shared" si="46"/>
        <v>0</v>
      </c>
      <c r="V491" s="3">
        <f t="shared" si="47"/>
        <v>0</v>
      </c>
      <c r="W491" s="29">
        <v>13</v>
      </c>
      <c r="X491" s="32">
        <v>0</v>
      </c>
      <c r="Y491" s="32">
        <v>0</v>
      </c>
      <c r="Z491" s="32">
        <v>0</v>
      </c>
      <c r="AA491" s="34">
        <v>0</v>
      </c>
      <c r="AB491" s="34">
        <v>0</v>
      </c>
      <c r="AC491" s="34">
        <v>0</v>
      </c>
      <c r="AD491" s="26">
        <v>254</v>
      </c>
    </row>
    <row r="492" spans="1:30" ht="12.75">
      <c r="A492" s="11">
        <v>25937500</v>
      </c>
      <c r="B492" s="20" t="s">
        <v>868</v>
      </c>
      <c r="C492" s="20" t="s">
        <v>7670</v>
      </c>
      <c r="D492" s="20" t="s">
        <v>3707</v>
      </c>
      <c r="E492" s="20" t="s">
        <v>3708</v>
      </c>
      <c r="J492" s="18" t="s">
        <v>2813</v>
      </c>
      <c r="K492" s="20" t="s">
        <v>5194</v>
      </c>
      <c r="L492" s="12">
        <f t="shared" si="42"/>
        <v>39.50</v>
      </c>
      <c r="M492" s="12">
        <f t="shared" si="43"/>
        <v>0.395</v>
      </c>
      <c r="N492" s="29">
        <v>14</v>
      </c>
      <c r="O492" s="10">
        <v>2</v>
      </c>
      <c r="P492" s="32">
        <v>15</v>
      </c>
      <c r="Q492" s="22">
        <v>0</v>
      </c>
      <c r="R492" s="46" t="s">
        <v>59</v>
      </c>
      <c r="S492" s="30">
        <f t="shared" si="44"/>
        <v>0</v>
      </c>
      <c r="T492" s="3">
        <f t="shared" si="45"/>
        <v>0</v>
      </c>
      <c r="U492" s="3">
        <f t="shared" si="46"/>
        <v>0</v>
      </c>
      <c r="V492" s="3">
        <f t="shared" si="47"/>
        <v>0</v>
      </c>
      <c r="W492" s="29">
        <v>15</v>
      </c>
      <c r="X492" s="32">
        <v>0</v>
      </c>
      <c r="Y492" s="32">
        <v>0</v>
      </c>
      <c r="Z492" s="32">
        <v>0</v>
      </c>
      <c r="AA492" s="34">
        <v>0</v>
      </c>
      <c r="AB492" s="34">
        <v>0</v>
      </c>
      <c r="AC492" s="34">
        <v>0</v>
      </c>
      <c r="AD492" s="26">
        <v>200</v>
      </c>
    </row>
    <row r="493" spans="1:30" ht="12.75">
      <c r="A493" s="11">
        <v>775</v>
      </c>
      <c r="B493" s="20" t="s">
        <v>868</v>
      </c>
      <c r="C493" s="20" t="s">
        <v>7615</v>
      </c>
      <c r="D493" s="20" t="s">
        <v>3707</v>
      </c>
      <c r="E493" s="20" t="s">
        <v>3708</v>
      </c>
      <c r="J493" s="18" t="s">
        <v>2813</v>
      </c>
      <c r="K493" s="20" t="s">
        <v>4552</v>
      </c>
      <c r="L493" s="12">
        <f t="shared" si="42"/>
        <v>39.50</v>
      </c>
      <c r="M493" s="12">
        <f t="shared" si="43"/>
        <v>0.395</v>
      </c>
      <c r="N493" s="29">
        <v>14</v>
      </c>
      <c r="O493" s="10">
        <v>2</v>
      </c>
      <c r="P493" s="32">
        <v>15</v>
      </c>
      <c r="Q493" s="22">
        <v>0</v>
      </c>
      <c r="R493" s="46" t="s">
        <v>59</v>
      </c>
      <c r="S493" s="30">
        <f t="shared" si="44"/>
        <v>0</v>
      </c>
      <c r="T493" s="3">
        <f t="shared" si="45"/>
        <v>0</v>
      </c>
      <c r="U493" s="3">
        <f t="shared" si="46"/>
        <v>0</v>
      </c>
      <c r="V493" s="3">
        <f t="shared" si="47"/>
        <v>0</v>
      </c>
      <c r="W493" s="29">
        <v>15</v>
      </c>
      <c r="X493" s="32">
        <v>0</v>
      </c>
      <c r="Y493" s="32">
        <v>0</v>
      </c>
      <c r="Z493" s="32">
        <v>0</v>
      </c>
      <c r="AA493" s="34">
        <v>0</v>
      </c>
      <c r="AB493" s="34">
        <v>0</v>
      </c>
      <c r="AC493" s="34">
        <v>0</v>
      </c>
      <c r="AD493" s="26">
        <v>200</v>
      </c>
    </row>
    <row r="494" spans="1:30" ht="12.75">
      <c r="A494" s="11">
        <v>62500</v>
      </c>
      <c r="B494" s="20" t="s">
        <v>870</v>
      </c>
      <c r="C494" s="20" t="s">
        <v>2934</v>
      </c>
      <c r="D494" s="20" t="s">
        <v>3707</v>
      </c>
      <c r="E494" s="20" t="s">
        <v>3708</v>
      </c>
      <c r="J494" s="18" t="s">
        <v>2813</v>
      </c>
      <c r="K494" s="20" t="s">
        <v>2951</v>
      </c>
      <c r="L494" s="12">
        <f t="shared" si="42"/>
        <v>33</v>
      </c>
      <c r="M494" s="12">
        <f t="shared" si="43"/>
        <v>0.36666666666666664</v>
      </c>
      <c r="N494" s="29">
        <v>11</v>
      </c>
      <c r="O494" s="10">
        <v>2</v>
      </c>
      <c r="P494" s="32">
        <v>13</v>
      </c>
      <c r="Q494" s="22">
        <v>0</v>
      </c>
      <c r="R494" s="46" t="s">
        <v>59</v>
      </c>
      <c r="S494" s="30">
        <f t="shared" si="44"/>
        <v>0</v>
      </c>
      <c r="T494" s="3">
        <f t="shared" si="45"/>
        <v>0</v>
      </c>
      <c r="U494" s="3">
        <f t="shared" si="46"/>
        <v>0</v>
      </c>
      <c r="V494" s="3">
        <f t="shared" si="47"/>
        <v>0</v>
      </c>
      <c r="W494" s="29">
        <v>11</v>
      </c>
      <c r="X494" s="32">
        <v>0</v>
      </c>
      <c r="Y494" s="32">
        <v>0</v>
      </c>
      <c r="Z494" s="32">
        <v>0</v>
      </c>
      <c r="AA494" s="34">
        <v>0</v>
      </c>
      <c r="AB494" s="34">
        <v>0</v>
      </c>
      <c r="AC494" s="34">
        <v>0</v>
      </c>
      <c r="AD494" s="26">
        <v>180</v>
      </c>
    </row>
    <row r="495" spans="1:30" ht="12.75">
      <c r="A495" s="11">
        <v>142605</v>
      </c>
      <c r="B495" s="20" t="s">
        <v>868</v>
      </c>
      <c r="C495" s="20" t="s">
        <v>7773</v>
      </c>
      <c r="D495" s="20" t="s">
        <v>3707</v>
      </c>
      <c r="E495" s="20" t="s">
        <v>3708</v>
      </c>
      <c r="J495" s="18" t="s">
        <v>2813</v>
      </c>
      <c r="K495" s="20" t="s">
        <v>7709</v>
      </c>
      <c r="L495" s="12">
        <f t="shared" si="42"/>
        <v>33</v>
      </c>
      <c r="M495" s="12">
        <f t="shared" si="43"/>
        <v>0.32195121951219513</v>
      </c>
      <c r="N495" s="29">
        <v>11</v>
      </c>
      <c r="O495" s="10">
        <v>2</v>
      </c>
      <c r="P495" s="32">
        <v>13</v>
      </c>
      <c r="Q495" s="22">
        <v>0</v>
      </c>
      <c r="R495" s="46" t="s">
        <v>59</v>
      </c>
      <c r="S495" s="30">
        <f t="shared" si="44"/>
        <v>0</v>
      </c>
      <c r="T495" s="3">
        <f t="shared" si="45"/>
        <v>0</v>
      </c>
      <c r="U495" s="3">
        <f t="shared" si="46"/>
        <v>0</v>
      </c>
      <c r="V495" s="3">
        <f t="shared" si="47"/>
        <v>0</v>
      </c>
      <c r="W495" s="29">
        <v>11</v>
      </c>
      <c r="X495" s="32">
        <v>0</v>
      </c>
      <c r="Y495" s="32">
        <v>0</v>
      </c>
      <c r="Z495" s="32">
        <v>0</v>
      </c>
      <c r="AA495" s="34">
        <v>0</v>
      </c>
      <c r="AB495" s="34">
        <v>0</v>
      </c>
      <c r="AC495" s="34">
        <v>0</v>
      </c>
      <c r="AD495" s="26">
        <v>205</v>
      </c>
    </row>
    <row r="496" spans="1:30" ht="12.75">
      <c r="A496" s="11">
        <v>468875</v>
      </c>
      <c r="B496" s="20" t="s">
        <v>872</v>
      </c>
      <c r="D496" s="20" t="s">
        <v>3707</v>
      </c>
      <c r="E496" s="20" t="s">
        <v>3708</v>
      </c>
      <c r="F496" s="59" t="s">
        <v>4305</v>
      </c>
      <c r="G496" s="18" t="s">
        <v>7812</v>
      </c>
      <c r="H496" s="18" t="s">
        <v>1586</v>
      </c>
      <c r="J496" s="18" t="s">
        <v>2813</v>
      </c>
      <c r="K496" s="20" t="s">
        <v>3849</v>
      </c>
      <c r="L496" s="12">
        <f t="shared" si="42"/>
        <v>35.75</v>
      </c>
      <c r="M496" s="12">
        <f t="shared" si="43"/>
        <v>0.42559523809523808</v>
      </c>
      <c r="N496" s="29">
        <v>13</v>
      </c>
      <c r="O496" s="10">
        <v>1</v>
      </c>
      <c r="P496" s="32">
        <v>15</v>
      </c>
      <c r="Q496" s="22">
        <v>0</v>
      </c>
      <c r="R496" s="46" t="s">
        <v>59</v>
      </c>
      <c r="S496" s="30">
        <f t="shared" si="44"/>
        <v>0</v>
      </c>
      <c r="T496" s="3">
        <f t="shared" si="45"/>
        <v>0</v>
      </c>
      <c r="U496" s="3">
        <f t="shared" si="46"/>
        <v>0</v>
      </c>
      <c r="V496" s="3">
        <f t="shared" si="47"/>
        <v>0</v>
      </c>
      <c r="W496" s="29">
        <v>10</v>
      </c>
      <c r="X496" s="32">
        <v>0</v>
      </c>
      <c r="Y496" s="32">
        <v>0</v>
      </c>
      <c r="Z496" s="32">
        <v>0</v>
      </c>
      <c r="AA496" s="34">
        <v>0</v>
      </c>
      <c r="AB496" s="34">
        <v>0</v>
      </c>
      <c r="AC496" s="34">
        <v>0</v>
      </c>
      <c r="AD496" s="26">
        <v>168</v>
      </c>
    </row>
    <row r="497" spans="1:30" ht="12.75">
      <c r="A497" s="11">
        <v>24381</v>
      </c>
      <c r="B497" s="20" t="s">
        <v>872</v>
      </c>
      <c r="D497" s="20" t="s">
        <v>3707</v>
      </c>
      <c r="E497" s="20" t="s">
        <v>3708</v>
      </c>
      <c r="F497" s="59" t="s">
        <v>3638</v>
      </c>
      <c r="G497" s="18" t="s">
        <v>7812</v>
      </c>
      <c r="H497" s="18" t="s">
        <v>1586</v>
      </c>
      <c r="J497" s="18" t="s">
        <v>2813</v>
      </c>
      <c r="K497" s="20" t="s">
        <v>2399</v>
      </c>
      <c r="L497" s="12">
        <f t="shared" si="42"/>
        <v>35</v>
      </c>
      <c r="M497" s="12">
        <f t="shared" si="43"/>
        <v>0.1876675603217158</v>
      </c>
      <c r="N497" s="29">
        <v>13</v>
      </c>
      <c r="O497" s="10">
        <v>1</v>
      </c>
      <c r="P497" s="32">
        <v>14</v>
      </c>
      <c r="Q497" s="22">
        <v>0</v>
      </c>
      <c r="R497" s="46" t="s">
        <v>59</v>
      </c>
      <c r="S497" s="30">
        <f t="shared" si="44"/>
        <v>0</v>
      </c>
      <c r="T497" s="3">
        <f t="shared" si="45"/>
        <v>0</v>
      </c>
      <c r="U497" s="3">
        <f t="shared" si="46"/>
        <v>0</v>
      </c>
      <c r="V497" s="3">
        <f t="shared" si="47"/>
        <v>0</v>
      </c>
      <c r="W497" s="29">
        <v>12</v>
      </c>
      <c r="X497" s="32">
        <v>0</v>
      </c>
      <c r="Y497" s="32">
        <v>0</v>
      </c>
      <c r="Z497" s="32">
        <v>0</v>
      </c>
      <c r="AA497" s="34">
        <v>0</v>
      </c>
      <c r="AB497" s="34">
        <v>0</v>
      </c>
      <c r="AC497" s="34">
        <v>0</v>
      </c>
      <c r="AD497" s="26">
        <v>373</v>
      </c>
    </row>
    <row r="498" spans="1:30" ht="12.75">
      <c r="A498" s="11">
        <v>12500</v>
      </c>
      <c r="B498" s="20" t="s">
        <v>869</v>
      </c>
      <c r="C498" s="20" t="s">
        <v>641</v>
      </c>
      <c r="D498" s="20" t="s">
        <v>3710</v>
      </c>
      <c r="E498" s="20" t="s">
        <v>3711</v>
      </c>
      <c r="J498" s="18" t="s">
        <v>3023</v>
      </c>
      <c r="K498" s="20" t="s">
        <v>6018</v>
      </c>
      <c r="L498" s="12">
        <f t="shared" si="42"/>
        <v>46.50</v>
      </c>
      <c r="M498" s="12">
        <f t="shared" si="43"/>
        <v>46.50</v>
      </c>
      <c r="N498" s="29">
        <v>3</v>
      </c>
      <c r="O498" s="10">
        <v>0</v>
      </c>
      <c r="P498" s="32">
        <v>0</v>
      </c>
      <c r="Q498" s="22">
        <v>0</v>
      </c>
      <c r="R498" s="46" t="s">
        <v>59</v>
      </c>
      <c r="S498" s="30">
        <f t="shared" si="44"/>
        <v>10</v>
      </c>
      <c r="T498" s="3">
        <f t="shared" si="45"/>
        <v>21</v>
      </c>
      <c r="U498" s="3">
        <f t="shared" si="46"/>
        <v>21</v>
      </c>
      <c r="V498" s="3">
        <f t="shared" si="47"/>
        <v>0</v>
      </c>
      <c r="W498" s="29">
        <v>6</v>
      </c>
      <c r="X498" s="32">
        <v>10</v>
      </c>
      <c r="Y498" s="32">
        <v>3</v>
      </c>
      <c r="Z498" s="32">
        <v>8</v>
      </c>
      <c r="AA498" s="34">
        <v>0</v>
      </c>
      <c r="AB498" s="34">
        <v>0</v>
      </c>
      <c r="AC498" s="34">
        <v>0</v>
      </c>
      <c r="AD498" s="26">
        <v>2</v>
      </c>
    </row>
    <row r="499" spans="1:30" ht="12.75">
      <c r="A499" s="11">
        <v>112500</v>
      </c>
      <c r="B499" s="20" t="s">
        <v>874</v>
      </c>
      <c r="C499" s="20" t="s">
        <v>6017</v>
      </c>
      <c r="D499" s="20" t="s">
        <v>3710</v>
      </c>
      <c r="E499" s="20" t="s">
        <v>3711</v>
      </c>
      <c r="J499" s="18" t="s">
        <v>3024</v>
      </c>
      <c r="K499" s="20" t="s">
        <v>6016</v>
      </c>
      <c r="L499" s="12">
        <f t="shared" si="42"/>
        <v>46.75</v>
      </c>
      <c r="M499" s="12">
        <f t="shared" si="43"/>
        <v>93.50</v>
      </c>
      <c r="N499" s="29">
        <v>3</v>
      </c>
      <c r="O499" s="10">
        <v>0</v>
      </c>
      <c r="P499" s="32">
        <v>0</v>
      </c>
      <c r="Q499" s="22">
        <v>0</v>
      </c>
      <c r="R499" s="46" t="s">
        <v>59</v>
      </c>
      <c r="S499" s="30">
        <f t="shared" si="44"/>
        <v>9</v>
      </c>
      <c r="T499" s="3">
        <f t="shared" si="45"/>
        <v>21</v>
      </c>
      <c r="U499" s="3">
        <f t="shared" si="46"/>
        <v>21</v>
      </c>
      <c r="V499" s="3">
        <f t="shared" si="47"/>
        <v>0</v>
      </c>
      <c r="W499" s="29">
        <v>7</v>
      </c>
      <c r="X499" s="32">
        <v>9</v>
      </c>
      <c r="Y499" s="32">
        <v>5</v>
      </c>
      <c r="Z499" s="32">
        <v>7</v>
      </c>
      <c r="AA499" s="34">
        <v>0</v>
      </c>
      <c r="AB499" s="34">
        <v>0</v>
      </c>
      <c r="AC499" s="34">
        <v>0</v>
      </c>
      <c r="AD499" s="26">
        <v>1</v>
      </c>
    </row>
    <row r="500" spans="1:30" ht="12.75">
      <c r="A500" s="11">
        <v>1594</v>
      </c>
      <c r="B500" s="20" t="s">
        <v>870</v>
      </c>
      <c r="C500" s="20" t="s">
        <v>627</v>
      </c>
      <c r="D500" s="20" t="s">
        <v>3710</v>
      </c>
      <c r="E500" s="20" t="s">
        <v>3711</v>
      </c>
      <c r="J500" s="18" t="s">
        <v>2725</v>
      </c>
      <c r="K500" s="20" t="s">
        <v>213</v>
      </c>
      <c r="L500" s="12">
        <f t="shared" si="42"/>
        <v>31.75</v>
      </c>
      <c r="M500" s="12">
        <f t="shared" si="43"/>
        <v>31.75</v>
      </c>
      <c r="N500" s="29">
        <v>2</v>
      </c>
      <c r="O500" s="10">
        <v>0</v>
      </c>
      <c r="P500" s="32">
        <v>0</v>
      </c>
      <c r="Q500" s="22">
        <v>0</v>
      </c>
      <c r="R500" s="46" t="s">
        <v>59</v>
      </c>
      <c r="S500" s="30">
        <f t="shared" si="44"/>
        <v>10</v>
      </c>
      <c r="T500" s="3">
        <f t="shared" si="45"/>
        <v>14</v>
      </c>
      <c r="U500" s="3">
        <f t="shared" si="46"/>
        <v>14</v>
      </c>
      <c r="V500" s="3">
        <f t="shared" si="47"/>
        <v>0</v>
      </c>
      <c r="W500" s="29">
        <v>7</v>
      </c>
      <c r="X500" s="32">
        <v>10</v>
      </c>
      <c r="Y500" s="32">
        <v>2</v>
      </c>
      <c r="Z500" s="32">
        <v>2</v>
      </c>
      <c r="AA500" s="34">
        <v>0</v>
      </c>
      <c r="AB500" s="34">
        <v>0</v>
      </c>
      <c r="AC500" s="34">
        <v>0</v>
      </c>
      <c r="AD500" s="26">
        <v>2</v>
      </c>
    </row>
    <row r="501" spans="1:30" ht="12.75">
      <c r="A501" s="11">
        <v>8750</v>
      </c>
      <c r="B501" s="20" t="s">
        <v>868</v>
      </c>
      <c r="C501" s="20" t="s">
        <v>7674</v>
      </c>
      <c r="D501" s="20" t="s">
        <v>3710</v>
      </c>
      <c r="E501" s="20" t="s">
        <v>3711</v>
      </c>
      <c r="J501" s="18" t="s">
        <v>2725</v>
      </c>
      <c r="K501" s="20" t="s">
        <v>7603</v>
      </c>
      <c r="L501" s="12">
        <f t="shared" si="42"/>
        <v>41.75</v>
      </c>
      <c r="M501" s="12">
        <f t="shared" si="43"/>
        <v>8.35</v>
      </c>
      <c r="N501" s="29">
        <v>0</v>
      </c>
      <c r="O501" s="10">
        <v>0</v>
      </c>
      <c r="P501" s="32">
        <v>0</v>
      </c>
      <c r="Q501" s="22">
        <v>0</v>
      </c>
      <c r="R501" s="46" t="s">
        <v>59</v>
      </c>
      <c r="S501" s="30">
        <f t="shared" si="44"/>
        <v>12</v>
      </c>
      <c r="T501" s="3">
        <f t="shared" si="45"/>
        <v>20</v>
      </c>
      <c r="U501" s="3">
        <f t="shared" si="46"/>
        <v>20</v>
      </c>
      <c r="V501" s="3">
        <f t="shared" si="47"/>
        <v>0</v>
      </c>
      <c r="W501" s="29">
        <v>7</v>
      </c>
      <c r="X501" s="32">
        <v>0</v>
      </c>
      <c r="Y501" s="32">
        <v>8</v>
      </c>
      <c r="Z501" s="32">
        <v>12</v>
      </c>
      <c r="AA501" s="34">
        <v>0</v>
      </c>
      <c r="AB501" s="34">
        <v>0</v>
      </c>
      <c r="AC501" s="34">
        <v>0</v>
      </c>
      <c r="AD501" s="26">
        <v>10</v>
      </c>
    </row>
    <row r="502" spans="1:30" ht="12.75">
      <c r="A502" s="11">
        <v>8625</v>
      </c>
      <c r="B502" s="20" t="s">
        <v>868</v>
      </c>
      <c r="C502" s="20" t="s">
        <v>7658</v>
      </c>
      <c r="D502" s="20" t="s">
        <v>3710</v>
      </c>
      <c r="E502" s="20" t="s">
        <v>3711</v>
      </c>
      <c r="J502" s="18" t="s">
        <v>2725</v>
      </c>
      <c r="K502" s="20" t="s">
        <v>5158</v>
      </c>
      <c r="L502" s="12">
        <f t="shared" si="42"/>
        <v>47.75</v>
      </c>
      <c r="M502" s="12">
        <f t="shared" si="43"/>
        <v>95.50</v>
      </c>
      <c r="N502" s="29">
        <v>0</v>
      </c>
      <c r="O502" s="10">
        <v>0</v>
      </c>
      <c r="P502" s="32">
        <v>0</v>
      </c>
      <c r="Q502" s="22">
        <v>0</v>
      </c>
      <c r="R502" s="46" t="s">
        <v>59</v>
      </c>
      <c r="S502" s="30">
        <f t="shared" si="44"/>
        <v>11</v>
      </c>
      <c r="T502" s="3">
        <f t="shared" si="45"/>
        <v>23</v>
      </c>
      <c r="U502" s="3">
        <f t="shared" si="46"/>
        <v>18</v>
      </c>
      <c r="V502" s="3">
        <f t="shared" si="47"/>
        <v>5</v>
      </c>
      <c r="W502" s="29">
        <v>7</v>
      </c>
      <c r="X502" s="32">
        <v>0</v>
      </c>
      <c r="Y502" s="32">
        <v>7</v>
      </c>
      <c r="Z502" s="32">
        <v>11</v>
      </c>
      <c r="AA502" s="34">
        <v>5</v>
      </c>
      <c r="AB502" s="34">
        <v>0</v>
      </c>
      <c r="AC502" s="34">
        <v>0</v>
      </c>
      <c r="AD502" s="26">
        <v>1</v>
      </c>
    </row>
    <row r="503" spans="1:30" ht="12.75">
      <c r="A503" s="11">
        <v>125</v>
      </c>
      <c r="B503" s="20" t="s">
        <v>868</v>
      </c>
      <c r="C503" s="20" t="s">
        <v>7649</v>
      </c>
      <c r="D503" s="20" t="s">
        <v>3710</v>
      </c>
      <c r="E503" s="20" t="s">
        <v>3711</v>
      </c>
      <c r="J503" s="18" t="s">
        <v>2725</v>
      </c>
      <c r="K503" s="20" t="s">
        <v>7439</v>
      </c>
      <c r="L503" s="12">
        <f t="shared" si="42"/>
        <v>37.25</v>
      </c>
      <c r="M503" s="12">
        <f t="shared" si="43"/>
        <v>37.25</v>
      </c>
      <c r="N503" s="29">
        <v>0</v>
      </c>
      <c r="O503" s="10">
        <v>0</v>
      </c>
      <c r="P503" s="32">
        <v>0</v>
      </c>
      <c r="Q503" s="22">
        <v>0</v>
      </c>
      <c r="R503" s="46" t="s">
        <v>59</v>
      </c>
      <c r="S503" s="30">
        <f t="shared" si="44"/>
        <v>11</v>
      </c>
      <c r="T503" s="3">
        <f t="shared" si="45"/>
        <v>18</v>
      </c>
      <c r="U503" s="3">
        <f t="shared" si="46"/>
        <v>18</v>
      </c>
      <c r="V503" s="3">
        <f t="shared" si="47"/>
        <v>0</v>
      </c>
      <c r="W503" s="29">
        <v>5</v>
      </c>
      <c r="X503" s="32">
        <v>0</v>
      </c>
      <c r="Y503" s="32">
        <v>7</v>
      </c>
      <c r="Z503" s="32">
        <v>11</v>
      </c>
      <c r="AA503" s="34">
        <v>0</v>
      </c>
      <c r="AB503" s="34">
        <v>0</v>
      </c>
      <c r="AC503" s="34">
        <v>0</v>
      </c>
      <c r="AD503" s="26">
        <v>2</v>
      </c>
    </row>
    <row r="504" spans="1:30" ht="12.75">
      <c r="A504" s="11">
        <v>12500</v>
      </c>
      <c r="B504" s="20" t="s">
        <v>869</v>
      </c>
      <c r="C504" s="20" t="s">
        <v>4633</v>
      </c>
      <c r="D504" s="20" t="s">
        <v>3710</v>
      </c>
      <c r="E504" s="20" t="s">
        <v>3711</v>
      </c>
      <c r="J504" s="18" t="s">
        <v>3023</v>
      </c>
      <c r="K504" s="20" t="s">
        <v>5501</v>
      </c>
      <c r="L504" s="12">
        <f t="shared" si="42"/>
        <v>43.75</v>
      </c>
      <c r="M504" s="12">
        <f t="shared" si="43"/>
        <v>87.50</v>
      </c>
      <c r="N504" s="29">
        <v>0</v>
      </c>
      <c r="O504" s="10">
        <v>0</v>
      </c>
      <c r="P504" s="32">
        <v>0</v>
      </c>
      <c r="Q504" s="22">
        <v>0</v>
      </c>
      <c r="R504" s="46" t="s">
        <v>59</v>
      </c>
      <c r="S504" s="30">
        <f t="shared" si="44"/>
        <v>10</v>
      </c>
      <c r="T504" s="3">
        <f t="shared" si="45"/>
        <v>21</v>
      </c>
      <c r="U504" s="3">
        <f t="shared" si="46"/>
        <v>21</v>
      </c>
      <c r="V504" s="3">
        <f t="shared" si="47"/>
        <v>0</v>
      </c>
      <c r="W504" s="29">
        <v>7</v>
      </c>
      <c r="X504" s="32">
        <v>10</v>
      </c>
      <c r="Y504" s="32">
        <v>3</v>
      </c>
      <c r="Z504" s="32">
        <v>8</v>
      </c>
      <c r="AA504" s="34">
        <v>0</v>
      </c>
      <c r="AB504" s="34">
        <v>0</v>
      </c>
      <c r="AC504" s="34">
        <v>0</v>
      </c>
      <c r="AD504" s="26">
        <v>1</v>
      </c>
    </row>
    <row r="505" spans="1:30" ht="12.75">
      <c r="A505" s="11">
        <v>1594</v>
      </c>
      <c r="B505" s="20" t="s">
        <v>870</v>
      </c>
      <c r="C505" s="20" t="s">
        <v>627</v>
      </c>
      <c r="D505" s="20" t="s">
        <v>3710</v>
      </c>
      <c r="E505" s="20" t="s">
        <v>3711</v>
      </c>
      <c r="J505" s="18" t="s">
        <v>2725</v>
      </c>
      <c r="K505" s="20" t="s">
        <v>8421</v>
      </c>
      <c r="L505" s="12">
        <f t="shared" si="42"/>
        <v>29.75</v>
      </c>
      <c r="M505" s="12">
        <f t="shared" si="43"/>
        <v>59.50</v>
      </c>
      <c r="N505" s="29">
        <v>0</v>
      </c>
      <c r="O505" s="10">
        <v>0</v>
      </c>
      <c r="P505" s="32">
        <v>0</v>
      </c>
      <c r="Q505" s="22">
        <v>0</v>
      </c>
      <c r="R505" s="46" t="s">
        <v>59</v>
      </c>
      <c r="S505" s="30">
        <f t="shared" si="44"/>
        <v>10</v>
      </c>
      <c r="T505" s="3">
        <f t="shared" si="45"/>
        <v>14</v>
      </c>
      <c r="U505" s="3">
        <f t="shared" si="46"/>
        <v>14</v>
      </c>
      <c r="V505" s="3">
        <f t="shared" si="47"/>
        <v>0</v>
      </c>
      <c r="W505" s="29">
        <v>7</v>
      </c>
      <c r="X505" s="32">
        <v>10</v>
      </c>
      <c r="Y505" s="32">
        <v>2</v>
      </c>
      <c r="Z505" s="32">
        <v>2</v>
      </c>
      <c r="AA505" s="34">
        <v>0</v>
      </c>
      <c r="AB505" s="34">
        <v>0</v>
      </c>
      <c r="AC505" s="34">
        <v>0</v>
      </c>
      <c r="AD505" s="26">
        <v>1</v>
      </c>
    </row>
    <row r="506" spans="1:30" ht="12.75">
      <c r="A506" s="11">
        <v>1125</v>
      </c>
      <c r="B506" s="20" t="s">
        <v>871</v>
      </c>
      <c r="C506" s="20" t="s">
        <v>4508</v>
      </c>
      <c r="D506" s="20" t="s">
        <v>3710</v>
      </c>
      <c r="E506" s="20" t="s">
        <v>3711</v>
      </c>
      <c r="J506" s="18" t="s">
        <v>2725</v>
      </c>
      <c r="K506" s="20" t="s">
        <v>4530</v>
      </c>
      <c r="L506" s="12">
        <f t="shared" si="42"/>
        <v>29.75</v>
      </c>
      <c r="M506" s="12">
        <f t="shared" si="43"/>
        <v>59.50</v>
      </c>
      <c r="N506" s="29">
        <v>0</v>
      </c>
      <c r="O506" s="10">
        <v>0</v>
      </c>
      <c r="P506" s="32">
        <v>0</v>
      </c>
      <c r="Q506" s="22">
        <v>0</v>
      </c>
      <c r="R506" s="46" t="s">
        <v>59</v>
      </c>
      <c r="S506" s="30">
        <f t="shared" si="44"/>
        <v>10</v>
      </c>
      <c r="T506" s="3">
        <f t="shared" si="45"/>
        <v>14</v>
      </c>
      <c r="U506" s="3">
        <f t="shared" si="46"/>
        <v>14</v>
      </c>
      <c r="V506" s="3">
        <f t="shared" si="47"/>
        <v>0</v>
      </c>
      <c r="W506" s="29">
        <v>7</v>
      </c>
      <c r="X506" s="32">
        <v>10</v>
      </c>
      <c r="Y506" s="32">
        <v>2</v>
      </c>
      <c r="Z506" s="32">
        <v>2</v>
      </c>
      <c r="AA506" s="34">
        <v>0</v>
      </c>
      <c r="AB506" s="34">
        <v>0</v>
      </c>
      <c r="AC506" s="34">
        <v>0</v>
      </c>
      <c r="AD506" s="26">
        <v>1</v>
      </c>
    </row>
    <row r="507" spans="1:30" ht="12.75">
      <c r="A507" s="11">
        <v>375</v>
      </c>
      <c r="B507" s="20" t="s">
        <v>871</v>
      </c>
      <c r="C507" s="20" t="s">
        <v>1952</v>
      </c>
      <c r="D507" s="20" t="s">
        <v>3710</v>
      </c>
      <c r="E507" s="20" t="s">
        <v>3711</v>
      </c>
      <c r="J507" s="18" t="s">
        <v>2725</v>
      </c>
      <c r="K507" s="20" t="s">
        <v>3626</v>
      </c>
      <c r="L507" s="12">
        <f t="shared" si="42"/>
        <v>29.75</v>
      </c>
      <c r="M507" s="12">
        <f t="shared" si="43"/>
        <v>59.50</v>
      </c>
      <c r="N507" s="29">
        <v>0</v>
      </c>
      <c r="O507" s="10">
        <v>0</v>
      </c>
      <c r="P507" s="32">
        <v>0</v>
      </c>
      <c r="Q507" s="22">
        <v>0</v>
      </c>
      <c r="R507" s="46" t="s">
        <v>59</v>
      </c>
      <c r="S507" s="30">
        <f t="shared" si="44"/>
        <v>10</v>
      </c>
      <c r="T507" s="3">
        <f t="shared" si="45"/>
        <v>14</v>
      </c>
      <c r="U507" s="3">
        <f t="shared" si="46"/>
        <v>14</v>
      </c>
      <c r="V507" s="3">
        <f t="shared" si="47"/>
        <v>0</v>
      </c>
      <c r="W507" s="29">
        <v>7</v>
      </c>
      <c r="X507" s="32">
        <v>10</v>
      </c>
      <c r="Y507" s="32">
        <v>2</v>
      </c>
      <c r="Z507" s="32">
        <v>2</v>
      </c>
      <c r="AA507" s="34">
        <v>0</v>
      </c>
      <c r="AB507" s="34">
        <v>0</v>
      </c>
      <c r="AC507" s="34">
        <v>0</v>
      </c>
      <c r="AD507" s="26">
        <v>1</v>
      </c>
    </row>
    <row r="508" spans="1:30" ht="12.75">
      <c r="A508" s="11">
        <v>1250</v>
      </c>
      <c r="B508" s="20" t="s">
        <v>871</v>
      </c>
      <c r="C508" s="20" t="s">
        <v>633</v>
      </c>
      <c r="D508" s="20" t="s">
        <v>3710</v>
      </c>
      <c r="E508" s="20" t="s">
        <v>3711</v>
      </c>
      <c r="J508" s="18" t="s">
        <v>2725</v>
      </c>
      <c r="K508" s="20" t="s">
        <v>1576</v>
      </c>
      <c r="L508" s="12">
        <f t="shared" si="42"/>
        <v>29.75</v>
      </c>
      <c r="M508" s="12">
        <f t="shared" si="43"/>
        <v>1.19</v>
      </c>
      <c r="N508" s="29">
        <v>0</v>
      </c>
      <c r="O508" s="10">
        <v>0</v>
      </c>
      <c r="P508" s="32">
        <v>0</v>
      </c>
      <c r="Q508" s="22">
        <v>0</v>
      </c>
      <c r="R508" s="46" t="s">
        <v>59</v>
      </c>
      <c r="S508" s="30">
        <f t="shared" si="44"/>
        <v>10</v>
      </c>
      <c r="T508" s="3">
        <f t="shared" si="45"/>
        <v>14</v>
      </c>
      <c r="U508" s="3">
        <f t="shared" si="46"/>
        <v>14</v>
      </c>
      <c r="V508" s="3">
        <f t="shared" si="47"/>
        <v>0</v>
      </c>
      <c r="W508" s="29">
        <v>7</v>
      </c>
      <c r="X508" s="32">
        <v>10</v>
      </c>
      <c r="Y508" s="32">
        <v>2</v>
      </c>
      <c r="Z508" s="32">
        <v>2</v>
      </c>
      <c r="AA508" s="34">
        <v>0</v>
      </c>
      <c r="AB508" s="34">
        <v>0</v>
      </c>
      <c r="AC508" s="34">
        <v>0</v>
      </c>
      <c r="AD508" s="26">
        <v>50</v>
      </c>
    </row>
    <row r="509" spans="1:30" ht="12.75">
      <c r="A509" s="11">
        <v>7500</v>
      </c>
      <c r="B509" s="20" t="s">
        <v>872</v>
      </c>
      <c r="D509" s="20" t="s">
        <v>3710</v>
      </c>
      <c r="E509" s="20" t="s">
        <v>3711</v>
      </c>
      <c r="F509" s="59" t="s">
        <v>3458</v>
      </c>
      <c r="J509" s="18" t="s">
        <v>2725</v>
      </c>
      <c r="K509" s="20" t="s">
        <v>2216</v>
      </c>
      <c r="L509" s="12">
        <f t="shared" si="42"/>
        <v>45.75</v>
      </c>
      <c r="M509" s="12">
        <f t="shared" si="43"/>
        <v>91.50</v>
      </c>
      <c r="N509" s="29">
        <v>0</v>
      </c>
      <c r="O509" s="10">
        <v>0</v>
      </c>
      <c r="P509" s="32">
        <v>0</v>
      </c>
      <c r="Q509" s="22">
        <v>0</v>
      </c>
      <c r="R509" s="46" t="s">
        <v>59</v>
      </c>
      <c r="S509" s="30">
        <f t="shared" si="44"/>
        <v>9</v>
      </c>
      <c r="T509" s="3">
        <f t="shared" si="45"/>
        <v>22</v>
      </c>
      <c r="U509" s="3">
        <f t="shared" si="46"/>
        <v>22</v>
      </c>
      <c r="V509" s="3">
        <f t="shared" si="47"/>
        <v>0</v>
      </c>
      <c r="W509" s="29">
        <v>7</v>
      </c>
      <c r="X509" s="32">
        <v>6</v>
      </c>
      <c r="Y509" s="32">
        <v>9</v>
      </c>
      <c r="Z509" s="32">
        <v>7</v>
      </c>
      <c r="AA509" s="34">
        <v>0</v>
      </c>
      <c r="AB509" s="34">
        <v>0</v>
      </c>
      <c r="AC509" s="34">
        <v>0</v>
      </c>
      <c r="AD509" s="26">
        <v>1</v>
      </c>
    </row>
    <row r="510" spans="1:30" ht="12.75">
      <c r="A510" s="11">
        <v>8125</v>
      </c>
      <c r="B510" s="20" t="s">
        <v>872</v>
      </c>
      <c r="D510" s="20" t="s">
        <v>3710</v>
      </c>
      <c r="E510" s="20" t="s">
        <v>3711</v>
      </c>
      <c r="F510" s="59" t="s">
        <v>3459</v>
      </c>
      <c r="J510" s="18" t="s">
        <v>2725</v>
      </c>
      <c r="K510" s="20" t="s">
        <v>2217</v>
      </c>
      <c r="L510" s="12">
        <f t="shared" si="42"/>
        <v>45.75</v>
      </c>
      <c r="M510" s="12">
        <f t="shared" si="43"/>
        <v>91.50</v>
      </c>
      <c r="N510" s="29">
        <v>0</v>
      </c>
      <c r="O510" s="10">
        <v>0</v>
      </c>
      <c r="P510" s="32">
        <v>0</v>
      </c>
      <c r="Q510" s="22">
        <v>0</v>
      </c>
      <c r="R510" s="46" t="s">
        <v>59</v>
      </c>
      <c r="S510" s="30">
        <f t="shared" si="44"/>
        <v>9</v>
      </c>
      <c r="T510" s="3">
        <f t="shared" si="45"/>
        <v>22</v>
      </c>
      <c r="U510" s="3">
        <f t="shared" si="46"/>
        <v>22</v>
      </c>
      <c r="V510" s="3">
        <f t="shared" si="47"/>
        <v>0</v>
      </c>
      <c r="W510" s="29">
        <v>7</v>
      </c>
      <c r="X510" s="32">
        <v>9</v>
      </c>
      <c r="Y510" s="32">
        <v>6</v>
      </c>
      <c r="Z510" s="32">
        <v>7</v>
      </c>
      <c r="AA510" s="34">
        <v>0</v>
      </c>
      <c r="AB510" s="34">
        <v>0</v>
      </c>
      <c r="AC510" s="34">
        <v>0</v>
      </c>
      <c r="AD510" s="26">
        <v>1</v>
      </c>
    </row>
    <row r="511" spans="1:30" ht="12.75">
      <c r="A511" s="11">
        <v>8125</v>
      </c>
      <c r="B511" s="20" t="s">
        <v>869</v>
      </c>
      <c r="C511" s="20" t="s">
        <v>4633</v>
      </c>
      <c r="D511" s="20" t="s">
        <v>3710</v>
      </c>
      <c r="E511" s="20" t="s">
        <v>3711</v>
      </c>
      <c r="J511" s="18" t="s">
        <v>3024</v>
      </c>
      <c r="K511" s="20" t="s">
        <v>5502</v>
      </c>
      <c r="L511" s="12">
        <f t="shared" si="42"/>
        <v>45.75</v>
      </c>
      <c r="M511" s="12">
        <f t="shared" si="43"/>
        <v>91.50</v>
      </c>
      <c r="N511" s="29">
        <v>0</v>
      </c>
      <c r="O511" s="10">
        <v>0</v>
      </c>
      <c r="P511" s="32">
        <v>0</v>
      </c>
      <c r="Q511" s="22">
        <v>0</v>
      </c>
      <c r="R511" s="46" t="s">
        <v>59</v>
      </c>
      <c r="S511" s="30">
        <f t="shared" si="44"/>
        <v>9</v>
      </c>
      <c r="T511" s="3">
        <f t="shared" si="45"/>
        <v>22</v>
      </c>
      <c r="U511" s="3">
        <f t="shared" si="46"/>
        <v>22</v>
      </c>
      <c r="V511" s="3">
        <f t="shared" si="47"/>
        <v>0</v>
      </c>
      <c r="W511" s="29">
        <v>7</v>
      </c>
      <c r="X511" s="32">
        <v>9</v>
      </c>
      <c r="Y511" s="32">
        <v>6</v>
      </c>
      <c r="Z511" s="32">
        <v>7</v>
      </c>
      <c r="AA511" s="34">
        <v>0</v>
      </c>
      <c r="AB511" s="34">
        <v>0</v>
      </c>
      <c r="AC511" s="34">
        <v>0</v>
      </c>
      <c r="AD511" s="26">
        <v>1</v>
      </c>
    </row>
    <row r="512" spans="1:30" ht="12.75">
      <c r="A512" s="11">
        <v>112500</v>
      </c>
      <c r="B512" s="20" t="s">
        <v>873</v>
      </c>
      <c r="D512" s="20" t="s">
        <v>3710</v>
      </c>
      <c r="E512" s="20" t="s">
        <v>3711</v>
      </c>
      <c r="J512" s="18" t="s">
        <v>3024</v>
      </c>
      <c r="K512" s="20" t="s">
        <v>6013</v>
      </c>
      <c r="L512" s="12">
        <f t="shared" si="42"/>
        <v>43.75</v>
      </c>
      <c r="M512" s="12">
        <f t="shared" si="43"/>
        <v>87.50</v>
      </c>
      <c r="N512" s="29">
        <v>0</v>
      </c>
      <c r="O512" s="10">
        <v>0</v>
      </c>
      <c r="P512" s="32">
        <v>0</v>
      </c>
      <c r="Q512" s="22">
        <v>0</v>
      </c>
      <c r="R512" s="46" t="s">
        <v>59</v>
      </c>
      <c r="S512" s="30">
        <f t="shared" si="44"/>
        <v>9</v>
      </c>
      <c r="T512" s="3">
        <f t="shared" si="45"/>
        <v>21</v>
      </c>
      <c r="U512" s="3">
        <f t="shared" si="46"/>
        <v>21</v>
      </c>
      <c r="V512" s="3">
        <f t="shared" si="47"/>
        <v>0</v>
      </c>
      <c r="W512" s="29">
        <v>7</v>
      </c>
      <c r="X512" s="32">
        <v>9</v>
      </c>
      <c r="Y512" s="32">
        <v>5</v>
      </c>
      <c r="Z512" s="32">
        <v>7</v>
      </c>
      <c r="AA512" s="34">
        <v>0</v>
      </c>
      <c r="AB512" s="34">
        <v>0</v>
      </c>
      <c r="AC512" s="34">
        <v>0</v>
      </c>
      <c r="AD512" s="26">
        <v>1</v>
      </c>
    </row>
    <row r="513" spans="1:30" ht="12.75">
      <c r="A513" s="11">
        <v>12500</v>
      </c>
      <c r="B513" s="20" t="s">
        <v>869</v>
      </c>
      <c r="C513" s="20" t="s">
        <v>641</v>
      </c>
      <c r="D513" s="20" t="s">
        <v>3710</v>
      </c>
      <c r="E513" s="20" t="s">
        <v>3711</v>
      </c>
      <c r="J513" s="18" t="s">
        <v>3024</v>
      </c>
      <c r="K513" s="20" t="s">
        <v>6015</v>
      </c>
      <c r="L513" s="12">
        <f t="shared" si="42"/>
        <v>43.75</v>
      </c>
      <c r="M513" s="12">
        <f t="shared" si="43"/>
        <v>87.50</v>
      </c>
      <c r="N513" s="29">
        <v>0</v>
      </c>
      <c r="O513" s="10">
        <v>0</v>
      </c>
      <c r="P513" s="32">
        <v>0</v>
      </c>
      <c r="Q513" s="22">
        <v>0</v>
      </c>
      <c r="R513" s="46" t="s">
        <v>59</v>
      </c>
      <c r="S513" s="30">
        <f t="shared" si="44"/>
        <v>9</v>
      </c>
      <c r="T513" s="3">
        <f t="shared" si="45"/>
        <v>21</v>
      </c>
      <c r="U513" s="3">
        <f t="shared" si="46"/>
        <v>21</v>
      </c>
      <c r="V513" s="3">
        <f t="shared" si="47"/>
        <v>0</v>
      </c>
      <c r="W513" s="29">
        <v>7</v>
      </c>
      <c r="X513" s="32">
        <v>9</v>
      </c>
      <c r="Y513" s="32">
        <v>5</v>
      </c>
      <c r="Z513" s="32">
        <v>7</v>
      </c>
      <c r="AA513" s="34">
        <v>0</v>
      </c>
      <c r="AB513" s="34">
        <v>0</v>
      </c>
      <c r="AC513" s="34">
        <v>0</v>
      </c>
      <c r="AD513" s="26">
        <v>1</v>
      </c>
    </row>
    <row r="514" spans="1:30" ht="12.75">
      <c r="A514" s="11">
        <v>112500</v>
      </c>
      <c r="B514" s="20" t="s">
        <v>869</v>
      </c>
      <c r="C514" s="20" t="s">
        <v>1565</v>
      </c>
      <c r="D514" s="20" t="s">
        <v>3710</v>
      </c>
      <c r="E514" s="20" t="s">
        <v>3711</v>
      </c>
      <c r="J514" s="18" t="s">
        <v>3024</v>
      </c>
      <c r="K514" s="20" t="s">
        <v>6014</v>
      </c>
      <c r="L514" s="12">
        <f t="shared" si="42"/>
        <v>43.25</v>
      </c>
      <c r="M514" s="12">
        <f t="shared" si="43"/>
        <v>86.50</v>
      </c>
      <c r="N514" s="29">
        <v>0</v>
      </c>
      <c r="O514" s="10">
        <v>0</v>
      </c>
      <c r="P514" s="32">
        <v>0</v>
      </c>
      <c r="Q514" s="22">
        <v>0</v>
      </c>
      <c r="R514" s="46" t="s">
        <v>59</v>
      </c>
      <c r="S514" s="30">
        <f t="shared" si="44"/>
        <v>9</v>
      </c>
      <c r="T514" s="3">
        <f t="shared" si="45"/>
        <v>21</v>
      </c>
      <c r="U514" s="3">
        <f t="shared" si="46"/>
        <v>21</v>
      </c>
      <c r="V514" s="3">
        <f t="shared" si="47"/>
        <v>0</v>
      </c>
      <c r="W514" s="29">
        <v>5</v>
      </c>
      <c r="X514" s="32">
        <v>9</v>
      </c>
      <c r="Y514" s="32">
        <v>5</v>
      </c>
      <c r="Z514" s="32">
        <v>7</v>
      </c>
      <c r="AA514" s="34">
        <v>0</v>
      </c>
      <c r="AB514" s="34">
        <v>0</v>
      </c>
      <c r="AC514" s="34">
        <v>0</v>
      </c>
      <c r="AD514" s="26">
        <v>1</v>
      </c>
    </row>
    <row r="515" spans="1:30" ht="12.75">
      <c r="A515" s="11">
        <v>112500</v>
      </c>
      <c r="B515" s="20" t="s">
        <v>869</v>
      </c>
      <c r="C515" s="20" t="s">
        <v>1565</v>
      </c>
      <c r="D515" s="20" t="s">
        <v>3710</v>
      </c>
      <c r="E515" s="20" t="s">
        <v>3711</v>
      </c>
      <c r="J515" s="18" t="s">
        <v>3024</v>
      </c>
      <c r="K515" s="20" t="s">
        <v>1515</v>
      </c>
      <c r="L515" s="12">
        <f t="shared" si="48" ref="L515:L539">2*U515+2*V515+N515+1.5*O515+1.25*P515+0.25*W515</f>
        <v>43.25</v>
      </c>
      <c r="M515" s="12">
        <f t="shared" si="49" ref="M515:M539">L515/(0.5*AD515)</f>
        <v>43.25</v>
      </c>
      <c r="N515" s="29">
        <v>0</v>
      </c>
      <c r="O515" s="10">
        <v>0</v>
      </c>
      <c r="P515" s="32">
        <v>0</v>
      </c>
      <c r="Q515" s="22">
        <v>0</v>
      </c>
      <c r="R515" s="46" t="s">
        <v>59</v>
      </c>
      <c r="S515" s="30">
        <f t="shared" si="50" ref="S515:S539">MAX(X515:AC515)</f>
        <v>9</v>
      </c>
      <c r="T515" s="3">
        <f t="shared" si="51" ref="T515:T539">SUM(X515:AC515)</f>
        <v>21</v>
      </c>
      <c r="U515" s="3">
        <f t="shared" si="52" ref="U515:U539">SUM(X515:Z515)</f>
        <v>21</v>
      </c>
      <c r="V515" s="3">
        <f t="shared" si="53" ref="V515:V539">SUM(AA515:AC515)</f>
        <v>0</v>
      </c>
      <c r="W515" s="29">
        <v>5</v>
      </c>
      <c r="X515" s="32">
        <v>9</v>
      </c>
      <c r="Y515" s="32">
        <v>5</v>
      </c>
      <c r="Z515" s="32">
        <v>7</v>
      </c>
      <c r="AA515" s="34">
        <v>0</v>
      </c>
      <c r="AB515" s="34">
        <v>0</v>
      </c>
      <c r="AC515" s="34">
        <v>0</v>
      </c>
      <c r="AD515" s="26">
        <v>2</v>
      </c>
    </row>
    <row r="516" spans="1:30" ht="12.75">
      <c r="A516" s="11">
        <v>107</v>
      </c>
      <c r="B516" s="20" t="s">
        <v>871</v>
      </c>
      <c r="C516" s="20" t="s">
        <v>1666</v>
      </c>
      <c r="D516" s="20" t="s">
        <v>3710</v>
      </c>
      <c r="E516" s="20" t="s">
        <v>3711</v>
      </c>
      <c r="J516" s="18" t="s">
        <v>2725</v>
      </c>
      <c r="K516" s="20" t="s">
        <v>794</v>
      </c>
      <c r="L516" s="12">
        <f t="shared" si="48"/>
        <v>33.75</v>
      </c>
      <c r="M516" s="12">
        <f t="shared" si="49"/>
        <v>67.50</v>
      </c>
      <c r="N516" s="29">
        <v>0</v>
      </c>
      <c r="O516" s="10">
        <v>0</v>
      </c>
      <c r="P516" s="32">
        <v>0</v>
      </c>
      <c r="Q516" s="22">
        <v>0</v>
      </c>
      <c r="R516" s="46" t="s">
        <v>59</v>
      </c>
      <c r="S516" s="30">
        <f t="shared" si="50"/>
        <v>9</v>
      </c>
      <c r="T516" s="3">
        <f t="shared" si="51"/>
        <v>16</v>
      </c>
      <c r="U516" s="3">
        <f t="shared" si="52"/>
        <v>16</v>
      </c>
      <c r="V516" s="3">
        <f t="shared" si="53"/>
        <v>0</v>
      </c>
      <c r="W516" s="29">
        <v>7</v>
      </c>
      <c r="X516" s="32">
        <v>9</v>
      </c>
      <c r="Y516" s="32">
        <v>3</v>
      </c>
      <c r="Z516" s="32">
        <v>4</v>
      </c>
      <c r="AA516" s="34">
        <v>0</v>
      </c>
      <c r="AB516" s="34">
        <v>0</v>
      </c>
      <c r="AC516" s="34">
        <v>0</v>
      </c>
      <c r="AD516" s="26">
        <v>1</v>
      </c>
    </row>
    <row r="517" spans="1:30" ht="12.75">
      <c r="A517" s="11">
        <v>125</v>
      </c>
      <c r="B517" s="20" t="s">
        <v>871</v>
      </c>
      <c r="C517" s="20" t="s">
        <v>1952</v>
      </c>
      <c r="D517" s="20" t="s">
        <v>3710</v>
      </c>
      <c r="E517" s="20" t="s">
        <v>3711</v>
      </c>
      <c r="J517" s="18" t="s">
        <v>2725</v>
      </c>
      <c r="K517" s="20" t="s">
        <v>794</v>
      </c>
      <c r="L517" s="12">
        <f t="shared" si="48"/>
        <v>33.75</v>
      </c>
      <c r="M517" s="12">
        <f t="shared" si="49"/>
        <v>67.50</v>
      </c>
      <c r="N517" s="29">
        <v>0</v>
      </c>
      <c r="O517" s="10">
        <v>0</v>
      </c>
      <c r="P517" s="32">
        <v>0</v>
      </c>
      <c r="Q517" s="22">
        <v>0</v>
      </c>
      <c r="R517" s="46" t="s">
        <v>59</v>
      </c>
      <c r="S517" s="30">
        <f t="shared" si="50"/>
        <v>9</v>
      </c>
      <c r="T517" s="3">
        <f t="shared" si="51"/>
        <v>16</v>
      </c>
      <c r="U517" s="3">
        <f t="shared" si="52"/>
        <v>16</v>
      </c>
      <c r="V517" s="3">
        <f t="shared" si="53"/>
        <v>0</v>
      </c>
      <c r="W517" s="29">
        <v>7</v>
      </c>
      <c r="X517" s="32">
        <v>9</v>
      </c>
      <c r="Y517" s="32">
        <v>3</v>
      </c>
      <c r="Z517" s="32">
        <v>4</v>
      </c>
      <c r="AA517" s="34">
        <v>0</v>
      </c>
      <c r="AB517" s="34">
        <v>0</v>
      </c>
      <c r="AC517" s="34">
        <v>0</v>
      </c>
      <c r="AD517" s="26">
        <v>1</v>
      </c>
    </row>
    <row r="518" spans="1:30" ht="12.75">
      <c r="A518" s="11">
        <v>1075</v>
      </c>
      <c r="B518" s="20" t="s">
        <v>871</v>
      </c>
      <c r="C518" s="20" t="s">
        <v>4508</v>
      </c>
      <c r="D518" s="20" t="s">
        <v>3710</v>
      </c>
      <c r="E518" s="20" t="s">
        <v>3711</v>
      </c>
      <c r="J518" s="18" t="s">
        <v>2725</v>
      </c>
      <c r="K518" s="20" t="s">
        <v>4529</v>
      </c>
      <c r="L518" s="12">
        <f t="shared" si="48"/>
        <v>33.75</v>
      </c>
      <c r="M518" s="12">
        <f t="shared" si="49"/>
        <v>67.50</v>
      </c>
      <c r="N518" s="29">
        <v>0</v>
      </c>
      <c r="O518" s="10">
        <v>0</v>
      </c>
      <c r="P518" s="32">
        <v>0</v>
      </c>
      <c r="Q518" s="22">
        <v>0</v>
      </c>
      <c r="R518" s="46" t="s">
        <v>59</v>
      </c>
      <c r="S518" s="30">
        <f t="shared" si="50"/>
        <v>9</v>
      </c>
      <c r="T518" s="3">
        <f t="shared" si="51"/>
        <v>16</v>
      </c>
      <c r="U518" s="3">
        <f t="shared" si="52"/>
        <v>16</v>
      </c>
      <c r="V518" s="3">
        <f t="shared" si="53"/>
        <v>0</v>
      </c>
      <c r="W518" s="29">
        <v>7</v>
      </c>
      <c r="X518" s="32">
        <v>9</v>
      </c>
      <c r="Y518" s="32">
        <v>3</v>
      </c>
      <c r="Z518" s="32">
        <v>4</v>
      </c>
      <c r="AA518" s="34">
        <v>0</v>
      </c>
      <c r="AB518" s="34">
        <v>0</v>
      </c>
      <c r="AC518" s="34">
        <v>0</v>
      </c>
      <c r="AD518" s="26">
        <v>1</v>
      </c>
    </row>
    <row r="519" spans="1:30" ht="12.75">
      <c r="A519" s="11">
        <v>50000</v>
      </c>
      <c r="B519" s="20" t="s">
        <v>870</v>
      </c>
      <c r="C519" s="20" t="s">
        <v>4852</v>
      </c>
      <c r="D519" s="20" t="s">
        <v>3710</v>
      </c>
      <c r="E519" s="20" t="s">
        <v>3711</v>
      </c>
      <c r="J519" s="18" t="s">
        <v>2725</v>
      </c>
      <c r="K519" s="20" t="s">
        <v>5281</v>
      </c>
      <c r="L519" s="12">
        <f t="shared" si="48"/>
        <v>33.75</v>
      </c>
      <c r="M519" s="12">
        <f t="shared" si="49"/>
        <v>33.75</v>
      </c>
      <c r="N519" s="29">
        <v>0</v>
      </c>
      <c r="O519" s="10">
        <v>0</v>
      </c>
      <c r="P519" s="32">
        <v>0</v>
      </c>
      <c r="Q519" s="22">
        <v>0</v>
      </c>
      <c r="R519" s="46" t="s">
        <v>59</v>
      </c>
      <c r="S519" s="30">
        <f t="shared" si="50"/>
        <v>9</v>
      </c>
      <c r="T519" s="3">
        <f t="shared" si="51"/>
        <v>16</v>
      </c>
      <c r="U519" s="3">
        <f t="shared" si="52"/>
        <v>16</v>
      </c>
      <c r="V519" s="3">
        <f t="shared" si="53"/>
        <v>0</v>
      </c>
      <c r="W519" s="29">
        <v>7</v>
      </c>
      <c r="X519" s="32">
        <v>9</v>
      </c>
      <c r="Y519" s="32">
        <v>3</v>
      </c>
      <c r="Z519" s="32">
        <v>4</v>
      </c>
      <c r="AA519" s="34">
        <v>0</v>
      </c>
      <c r="AB519" s="34">
        <v>0</v>
      </c>
      <c r="AC519" s="34">
        <v>0</v>
      </c>
      <c r="AD519" s="26">
        <v>2</v>
      </c>
    </row>
    <row r="520" spans="1:30" ht="12.75">
      <c r="A520" s="11">
        <v>50000</v>
      </c>
      <c r="B520" s="20" t="s">
        <v>870</v>
      </c>
      <c r="C520" s="20" t="s">
        <v>4852</v>
      </c>
      <c r="D520" s="20" t="s">
        <v>3710</v>
      </c>
      <c r="E520" s="20" t="s">
        <v>3711</v>
      </c>
      <c r="J520" s="18" t="s">
        <v>2725</v>
      </c>
      <c r="K520" s="20" t="s">
        <v>5282</v>
      </c>
      <c r="L520" s="12">
        <f t="shared" si="48"/>
        <v>33.75</v>
      </c>
      <c r="M520" s="12">
        <f t="shared" si="49"/>
        <v>33.75</v>
      </c>
      <c r="N520" s="29">
        <v>0</v>
      </c>
      <c r="O520" s="10">
        <v>0</v>
      </c>
      <c r="P520" s="32">
        <v>0</v>
      </c>
      <c r="Q520" s="22">
        <v>0</v>
      </c>
      <c r="R520" s="46" t="s">
        <v>59</v>
      </c>
      <c r="S520" s="30">
        <f t="shared" si="50"/>
        <v>9</v>
      </c>
      <c r="T520" s="3">
        <f t="shared" si="51"/>
        <v>16</v>
      </c>
      <c r="U520" s="3">
        <f t="shared" si="52"/>
        <v>16</v>
      </c>
      <c r="V520" s="3">
        <f t="shared" si="53"/>
        <v>0</v>
      </c>
      <c r="W520" s="29">
        <v>7</v>
      </c>
      <c r="X520" s="32">
        <v>9</v>
      </c>
      <c r="Y520" s="32">
        <v>3</v>
      </c>
      <c r="Z520" s="32">
        <v>4</v>
      </c>
      <c r="AA520" s="34">
        <v>0</v>
      </c>
      <c r="AB520" s="34">
        <v>0</v>
      </c>
      <c r="AC520" s="34">
        <v>0</v>
      </c>
      <c r="AD520" s="26">
        <v>2</v>
      </c>
    </row>
    <row r="521" spans="1:30" ht="12.75">
      <c r="A521" s="11">
        <v>50000</v>
      </c>
      <c r="B521" s="20" t="s">
        <v>870</v>
      </c>
      <c r="C521" s="20" t="s">
        <v>4852</v>
      </c>
      <c r="D521" s="20" t="s">
        <v>3710</v>
      </c>
      <c r="E521" s="20" t="s">
        <v>3711</v>
      </c>
      <c r="J521" s="18" t="s">
        <v>2725</v>
      </c>
      <c r="K521" s="20" t="s">
        <v>5283</v>
      </c>
      <c r="L521" s="12">
        <f t="shared" si="48"/>
        <v>33.75</v>
      </c>
      <c r="M521" s="12">
        <f t="shared" si="49"/>
        <v>33.75</v>
      </c>
      <c r="N521" s="29">
        <v>0</v>
      </c>
      <c r="O521" s="10">
        <v>0</v>
      </c>
      <c r="P521" s="32">
        <v>0</v>
      </c>
      <c r="Q521" s="22">
        <v>0</v>
      </c>
      <c r="R521" s="46" t="s">
        <v>59</v>
      </c>
      <c r="S521" s="30">
        <f t="shared" si="50"/>
        <v>9</v>
      </c>
      <c r="T521" s="3">
        <f t="shared" si="51"/>
        <v>16</v>
      </c>
      <c r="U521" s="3">
        <f t="shared" si="52"/>
        <v>16</v>
      </c>
      <c r="V521" s="3">
        <f t="shared" si="53"/>
        <v>0</v>
      </c>
      <c r="W521" s="29">
        <v>7</v>
      </c>
      <c r="X521" s="32">
        <v>9</v>
      </c>
      <c r="Y521" s="32">
        <v>3</v>
      </c>
      <c r="Z521" s="32">
        <v>4</v>
      </c>
      <c r="AA521" s="34">
        <v>0</v>
      </c>
      <c r="AB521" s="34">
        <v>0</v>
      </c>
      <c r="AC521" s="34">
        <v>0</v>
      </c>
      <c r="AD521" s="26">
        <v>2</v>
      </c>
    </row>
    <row r="522" spans="1:30" ht="12.75">
      <c r="A522" s="11">
        <v>50000</v>
      </c>
      <c r="B522" s="20" t="s">
        <v>870</v>
      </c>
      <c r="C522" s="20" t="s">
        <v>4852</v>
      </c>
      <c r="D522" s="20" t="s">
        <v>3710</v>
      </c>
      <c r="E522" s="20" t="s">
        <v>3711</v>
      </c>
      <c r="J522" s="18" t="s">
        <v>2725</v>
      </c>
      <c r="K522" s="20" t="s">
        <v>5284</v>
      </c>
      <c r="L522" s="12">
        <f t="shared" si="48"/>
        <v>33.75</v>
      </c>
      <c r="M522" s="12">
        <f t="shared" si="49"/>
        <v>33.75</v>
      </c>
      <c r="N522" s="29">
        <v>0</v>
      </c>
      <c r="O522" s="10">
        <v>0</v>
      </c>
      <c r="P522" s="32">
        <v>0</v>
      </c>
      <c r="Q522" s="22">
        <v>0</v>
      </c>
      <c r="R522" s="46" t="s">
        <v>59</v>
      </c>
      <c r="S522" s="30">
        <f t="shared" si="50"/>
        <v>9</v>
      </c>
      <c r="T522" s="3">
        <f t="shared" si="51"/>
        <v>16</v>
      </c>
      <c r="U522" s="3">
        <f t="shared" si="52"/>
        <v>16</v>
      </c>
      <c r="V522" s="3">
        <f t="shared" si="53"/>
        <v>0</v>
      </c>
      <c r="W522" s="29">
        <v>7</v>
      </c>
      <c r="X522" s="32">
        <v>9</v>
      </c>
      <c r="Y522" s="32">
        <v>3</v>
      </c>
      <c r="Z522" s="32">
        <v>4</v>
      </c>
      <c r="AA522" s="34">
        <v>0</v>
      </c>
      <c r="AB522" s="34">
        <v>0</v>
      </c>
      <c r="AC522" s="34">
        <v>0</v>
      </c>
      <c r="AD522" s="26">
        <v>2</v>
      </c>
    </row>
    <row r="523" spans="1:30" ht="12.75">
      <c r="A523" s="11">
        <v>50000</v>
      </c>
      <c r="B523" s="20" t="s">
        <v>870</v>
      </c>
      <c r="C523" s="20" t="s">
        <v>4852</v>
      </c>
      <c r="D523" s="20" t="s">
        <v>3710</v>
      </c>
      <c r="E523" s="20" t="s">
        <v>3711</v>
      </c>
      <c r="J523" s="18" t="s">
        <v>2725</v>
      </c>
      <c r="K523" s="20" t="s">
        <v>5285</v>
      </c>
      <c r="L523" s="12">
        <f t="shared" si="48"/>
        <v>33.75</v>
      </c>
      <c r="M523" s="12">
        <f t="shared" si="49"/>
        <v>33.75</v>
      </c>
      <c r="N523" s="29">
        <v>0</v>
      </c>
      <c r="O523" s="10">
        <v>0</v>
      </c>
      <c r="P523" s="32">
        <v>0</v>
      </c>
      <c r="Q523" s="22">
        <v>0</v>
      </c>
      <c r="R523" s="46" t="s">
        <v>59</v>
      </c>
      <c r="S523" s="30">
        <f t="shared" si="50"/>
        <v>9</v>
      </c>
      <c r="T523" s="3">
        <f t="shared" si="51"/>
        <v>16</v>
      </c>
      <c r="U523" s="3">
        <f t="shared" si="52"/>
        <v>16</v>
      </c>
      <c r="V523" s="3">
        <f t="shared" si="53"/>
        <v>0</v>
      </c>
      <c r="W523" s="29">
        <v>7</v>
      </c>
      <c r="X523" s="32">
        <v>9</v>
      </c>
      <c r="Y523" s="32">
        <v>3</v>
      </c>
      <c r="Z523" s="32">
        <v>4</v>
      </c>
      <c r="AA523" s="34">
        <v>0</v>
      </c>
      <c r="AB523" s="34">
        <v>0</v>
      </c>
      <c r="AC523" s="34">
        <v>0</v>
      </c>
      <c r="AD523" s="26">
        <v>2</v>
      </c>
    </row>
    <row r="524" spans="1:30" ht="12.75">
      <c r="A524" s="11">
        <v>187500</v>
      </c>
      <c r="B524" s="20" t="s">
        <v>870</v>
      </c>
      <c r="C524" s="20" t="s">
        <v>4852</v>
      </c>
      <c r="D524" s="20" t="s">
        <v>3710</v>
      </c>
      <c r="E524" s="20" t="s">
        <v>3711</v>
      </c>
      <c r="J524" s="18" t="s">
        <v>2725</v>
      </c>
      <c r="K524" s="20" t="s">
        <v>2726</v>
      </c>
      <c r="L524" s="12">
        <f t="shared" si="48"/>
        <v>33.75</v>
      </c>
      <c r="M524" s="12">
        <f t="shared" si="49"/>
        <v>33.75</v>
      </c>
      <c r="N524" s="29">
        <v>0</v>
      </c>
      <c r="O524" s="10">
        <v>0</v>
      </c>
      <c r="P524" s="32">
        <v>0</v>
      </c>
      <c r="Q524" s="22">
        <v>0</v>
      </c>
      <c r="R524" s="46" t="s">
        <v>59</v>
      </c>
      <c r="S524" s="30">
        <f t="shared" si="50"/>
        <v>9</v>
      </c>
      <c r="T524" s="3">
        <f t="shared" si="51"/>
        <v>16</v>
      </c>
      <c r="U524" s="3">
        <f t="shared" si="52"/>
        <v>16</v>
      </c>
      <c r="V524" s="3">
        <f t="shared" si="53"/>
        <v>0</v>
      </c>
      <c r="W524" s="29">
        <v>7</v>
      </c>
      <c r="X524" s="32">
        <v>9</v>
      </c>
      <c r="Y524" s="32">
        <v>3</v>
      </c>
      <c r="Z524" s="32">
        <v>4</v>
      </c>
      <c r="AA524" s="34">
        <v>0</v>
      </c>
      <c r="AB524" s="34">
        <v>0</v>
      </c>
      <c r="AC524" s="34">
        <v>0</v>
      </c>
      <c r="AD524" s="26">
        <v>2</v>
      </c>
    </row>
    <row r="525" spans="1:30" ht="12.75">
      <c r="A525" s="11">
        <v>50000</v>
      </c>
      <c r="B525" s="20" t="s">
        <v>870</v>
      </c>
      <c r="C525" s="20" t="s">
        <v>4852</v>
      </c>
      <c r="D525" s="20" t="s">
        <v>3710</v>
      </c>
      <c r="E525" s="20" t="s">
        <v>3711</v>
      </c>
      <c r="J525" s="18" t="s">
        <v>2725</v>
      </c>
      <c r="K525" s="20" t="s">
        <v>5286</v>
      </c>
      <c r="L525" s="12">
        <f t="shared" si="48"/>
        <v>33.75</v>
      </c>
      <c r="M525" s="12">
        <f t="shared" si="49"/>
        <v>33.75</v>
      </c>
      <c r="N525" s="29">
        <v>0</v>
      </c>
      <c r="O525" s="10">
        <v>0</v>
      </c>
      <c r="P525" s="32">
        <v>0</v>
      </c>
      <c r="Q525" s="22">
        <v>0</v>
      </c>
      <c r="R525" s="46" t="s">
        <v>59</v>
      </c>
      <c r="S525" s="30">
        <f t="shared" si="50"/>
        <v>9</v>
      </c>
      <c r="T525" s="3">
        <f t="shared" si="51"/>
        <v>16</v>
      </c>
      <c r="U525" s="3">
        <f t="shared" si="52"/>
        <v>16</v>
      </c>
      <c r="V525" s="3">
        <f t="shared" si="53"/>
        <v>0</v>
      </c>
      <c r="W525" s="29">
        <v>7</v>
      </c>
      <c r="X525" s="32">
        <v>9</v>
      </c>
      <c r="Y525" s="32">
        <v>3</v>
      </c>
      <c r="Z525" s="32">
        <v>4</v>
      </c>
      <c r="AA525" s="34">
        <v>0</v>
      </c>
      <c r="AB525" s="34">
        <v>0</v>
      </c>
      <c r="AC525" s="34">
        <v>0</v>
      </c>
      <c r="AD525" s="26">
        <v>2</v>
      </c>
    </row>
    <row r="526" spans="1:30" ht="12.75">
      <c r="A526" s="11">
        <v>50000</v>
      </c>
      <c r="B526" s="20" t="s">
        <v>870</v>
      </c>
      <c r="C526" s="20" t="s">
        <v>4852</v>
      </c>
      <c r="D526" s="20" t="s">
        <v>3710</v>
      </c>
      <c r="E526" s="20" t="s">
        <v>3711</v>
      </c>
      <c r="J526" s="18" t="s">
        <v>2725</v>
      </c>
      <c r="K526" s="20" t="s">
        <v>5287</v>
      </c>
      <c r="L526" s="12">
        <f t="shared" si="48"/>
        <v>33.75</v>
      </c>
      <c r="M526" s="12">
        <f t="shared" si="49"/>
        <v>33.75</v>
      </c>
      <c r="N526" s="29">
        <v>0</v>
      </c>
      <c r="O526" s="10">
        <v>0</v>
      </c>
      <c r="P526" s="32">
        <v>0</v>
      </c>
      <c r="Q526" s="22">
        <v>0</v>
      </c>
      <c r="R526" s="46" t="s">
        <v>59</v>
      </c>
      <c r="S526" s="30">
        <f t="shared" si="50"/>
        <v>9</v>
      </c>
      <c r="T526" s="3">
        <f t="shared" si="51"/>
        <v>16</v>
      </c>
      <c r="U526" s="3">
        <f t="shared" si="52"/>
        <v>16</v>
      </c>
      <c r="V526" s="3">
        <f t="shared" si="53"/>
        <v>0</v>
      </c>
      <c r="W526" s="29">
        <v>7</v>
      </c>
      <c r="X526" s="32">
        <v>9</v>
      </c>
      <c r="Y526" s="32">
        <v>3</v>
      </c>
      <c r="Z526" s="32">
        <v>4</v>
      </c>
      <c r="AA526" s="34">
        <v>0</v>
      </c>
      <c r="AB526" s="34">
        <v>0</v>
      </c>
      <c r="AC526" s="34">
        <v>0</v>
      </c>
      <c r="AD526" s="26">
        <v>2</v>
      </c>
    </row>
    <row r="527" spans="1:30" ht="12.75">
      <c r="A527" s="11">
        <v>50000</v>
      </c>
      <c r="B527" s="20" t="s">
        <v>870</v>
      </c>
      <c r="C527" s="20" t="s">
        <v>4852</v>
      </c>
      <c r="D527" s="20" t="s">
        <v>3710</v>
      </c>
      <c r="E527" s="20" t="s">
        <v>3711</v>
      </c>
      <c r="J527" s="18" t="s">
        <v>2725</v>
      </c>
      <c r="K527" s="20" t="s">
        <v>5288</v>
      </c>
      <c r="L527" s="12">
        <f t="shared" si="48"/>
        <v>33.75</v>
      </c>
      <c r="M527" s="12">
        <f t="shared" si="49"/>
        <v>33.75</v>
      </c>
      <c r="N527" s="29">
        <v>0</v>
      </c>
      <c r="O527" s="10">
        <v>0</v>
      </c>
      <c r="P527" s="32">
        <v>0</v>
      </c>
      <c r="Q527" s="22">
        <v>0</v>
      </c>
      <c r="R527" s="46" t="s">
        <v>59</v>
      </c>
      <c r="S527" s="30">
        <f t="shared" si="50"/>
        <v>9</v>
      </c>
      <c r="T527" s="3">
        <f t="shared" si="51"/>
        <v>16</v>
      </c>
      <c r="U527" s="3">
        <f t="shared" si="52"/>
        <v>16</v>
      </c>
      <c r="V527" s="3">
        <f t="shared" si="53"/>
        <v>0</v>
      </c>
      <c r="W527" s="29">
        <v>7</v>
      </c>
      <c r="X527" s="32">
        <v>9</v>
      </c>
      <c r="Y527" s="32">
        <v>3</v>
      </c>
      <c r="Z527" s="32">
        <v>4</v>
      </c>
      <c r="AA527" s="34">
        <v>0</v>
      </c>
      <c r="AB527" s="34">
        <v>0</v>
      </c>
      <c r="AC527" s="34">
        <v>0</v>
      </c>
      <c r="AD527" s="26">
        <v>2</v>
      </c>
    </row>
    <row r="528" spans="1:30" ht="12.75">
      <c r="A528" s="11">
        <v>50000</v>
      </c>
      <c r="B528" s="20" t="s">
        <v>870</v>
      </c>
      <c r="C528" s="20" t="s">
        <v>4852</v>
      </c>
      <c r="D528" s="20" t="s">
        <v>3710</v>
      </c>
      <c r="E528" s="20" t="s">
        <v>3711</v>
      </c>
      <c r="J528" s="18" t="s">
        <v>2725</v>
      </c>
      <c r="K528" s="20" t="s">
        <v>5289</v>
      </c>
      <c r="L528" s="12">
        <f t="shared" si="48"/>
        <v>33.75</v>
      </c>
      <c r="M528" s="12">
        <f t="shared" si="49"/>
        <v>33.75</v>
      </c>
      <c r="N528" s="29">
        <v>0</v>
      </c>
      <c r="O528" s="10">
        <v>0</v>
      </c>
      <c r="P528" s="32">
        <v>0</v>
      </c>
      <c r="Q528" s="22">
        <v>0</v>
      </c>
      <c r="R528" s="46" t="s">
        <v>59</v>
      </c>
      <c r="S528" s="30">
        <f t="shared" si="50"/>
        <v>9</v>
      </c>
      <c r="T528" s="3">
        <f t="shared" si="51"/>
        <v>16</v>
      </c>
      <c r="U528" s="3">
        <f t="shared" si="52"/>
        <v>16</v>
      </c>
      <c r="V528" s="3">
        <f t="shared" si="53"/>
        <v>0</v>
      </c>
      <c r="W528" s="29">
        <v>7</v>
      </c>
      <c r="X528" s="32">
        <v>9</v>
      </c>
      <c r="Y528" s="32">
        <v>3</v>
      </c>
      <c r="Z528" s="32">
        <v>4</v>
      </c>
      <c r="AA528" s="34">
        <v>0</v>
      </c>
      <c r="AB528" s="34">
        <v>0</v>
      </c>
      <c r="AC528" s="34">
        <v>0</v>
      </c>
      <c r="AD528" s="26">
        <v>2</v>
      </c>
    </row>
    <row r="529" spans="1:30" ht="12.75">
      <c r="A529" s="11">
        <v>50000</v>
      </c>
      <c r="B529" s="20" t="s">
        <v>870</v>
      </c>
      <c r="C529" s="20" t="s">
        <v>4852</v>
      </c>
      <c r="D529" s="20" t="s">
        <v>3710</v>
      </c>
      <c r="E529" s="20" t="s">
        <v>3711</v>
      </c>
      <c r="J529" s="18" t="s">
        <v>2725</v>
      </c>
      <c r="K529" s="20" t="s">
        <v>5290</v>
      </c>
      <c r="L529" s="12">
        <f t="shared" si="48"/>
        <v>33.75</v>
      </c>
      <c r="M529" s="12">
        <f t="shared" si="49"/>
        <v>33.75</v>
      </c>
      <c r="N529" s="29">
        <v>0</v>
      </c>
      <c r="O529" s="10">
        <v>0</v>
      </c>
      <c r="P529" s="32">
        <v>0</v>
      </c>
      <c r="Q529" s="22">
        <v>0</v>
      </c>
      <c r="R529" s="46" t="s">
        <v>59</v>
      </c>
      <c r="S529" s="30">
        <f t="shared" si="50"/>
        <v>9</v>
      </c>
      <c r="T529" s="3">
        <f t="shared" si="51"/>
        <v>16</v>
      </c>
      <c r="U529" s="3">
        <f t="shared" si="52"/>
        <v>16</v>
      </c>
      <c r="V529" s="3">
        <f t="shared" si="53"/>
        <v>0</v>
      </c>
      <c r="W529" s="29">
        <v>7</v>
      </c>
      <c r="X529" s="32">
        <v>9</v>
      </c>
      <c r="Y529" s="32">
        <v>3</v>
      </c>
      <c r="Z529" s="32">
        <v>4</v>
      </c>
      <c r="AA529" s="34">
        <v>0</v>
      </c>
      <c r="AB529" s="34">
        <v>0</v>
      </c>
      <c r="AC529" s="34">
        <v>0</v>
      </c>
      <c r="AD529" s="26">
        <v>2</v>
      </c>
    </row>
    <row r="530" spans="1:30" ht="12.75">
      <c r="A530" s="11">
        <v>8625</v>
      </c>
      <c r="B530" s="20" t="s">
        <v>874</v>
      </c>
      <c r="C530" s="20" t="s">
        <v>6424</v>
      </c>
      <c r="D530" s="20" t="s">
        <v>3710</v>
      </c>
      <c r="E530" s="20" t="s">
        <v>3711</v>
      </c>
      <c r="J530" s="18" t="s">
        <v>2725</v>
      </c>
      <c r="K530" s="20" t="s">
        <v>4590</v>
      </c>
      <c r="L530" s="12">
        <f t="shared" si="48"/>
        <v>53.75</v>
      </c>
      <c r="M530" s="12">
        <f t="shared" si="49"/>
        <v>107.50</v>
      </c>
      <c r="N530" s="29">
        <v>0</v>
      </c>
      <c r="O530" s="10">
        <v>0</v>
      </c>
      <c r="P530" s="32">
        <v>0</v>
      </c>
      <c r="Q530" s="22">
        <v>0</v>
      </c>
      <c r="R530" s="46" t="s">
        <v>59</v>
      </c>
      <c r="S530" s="30">
        <f t="shared" si="50"/>
        <v>8</v>
      </c>
      <c r="T530" s="3">
        <f t="shared" si="51"/>
        <v>26</v>
      </c>
      <c r="U530" s="3">
        <f t="shared" si="52"/>
        <v>18</v>
      </c>
      <c r="V530" s="3">
        <f t="shared" si="53"/>
        <v>8</v>
      </c>
      <c r="W530" s="29">
        <v>7</v>
      </c>
      <c r="X530" s="32">
        <v>5</v>
      </c>
      <c r="Y530" s="32">
        <v>6</v>
      </c>
      <c r="Z530" s="32">
        <v>7</v>
      </c>
      <c r="AA530" s="34">
        <v>0</v>
      </c>
      <c r="AB530" s="34">
        <v>0</v>
      </c>
      <c r="AC530" s="34">
        <v>8</v>
      </c>
      <c r="AD530" s="26">
        <v>1</v>
      </c>
    </row>
    <row r="531" spans="1:30" ht="12.75">
      <c r="A531" s="11">
        <v>8625</v>
      </c>
      <c r="B531" s="20" t="s">
        <v>868</v>
      </c>
      <c r="C531" s="20" t="s">
        <v>7656</v>
      </c>
      <c r="D531" s="20" t="s">
        <v>3710</v>
      </c>
      <c r="E531" s="20" t="s">
        <v>3711</v>
      </c>
      <c r="J531" s="18" t="s">
        <v>2725</v>
      </c>
      <c r="K531" s="20" t="s">
        <v>4590</v>
      </c>
      <c r="L531" s="12">
        <f t="shared" si="48"/>
        <v>53.75</v>
      </c>
      <c r="M531" s="12">
        <f t="shared" si="49"/>
        <v>107.50</v>
      </c>
      <c r="N531" s="29">
        <v>0</v>
      </c>
      <c r="O531" s="10">
        <v>0</v>
      </c>
      <c r="P531" s="32">
        <v>0</v>
      </c>
      <c r="Q531" s="22">
        <v>0</v>
      </c>
      <c r="R531" s="46" t="s">
        <v>59</v>
      </c>
      <c r="S531" s="30">
        <f t="shared" si="50"/>
        <v>8</v>
      </c>
      <c r="T531" s="3">
        <f t="shared" si="51"/>
        <v>26</v>
      </c>
      <c r="U531" s="3">
        <f t="shared" si="52"/>
        <v>18</v>
      </c>
      <c r="V531" s="3">
        <f t="shared" si="53"/>
        <v>8</v>
      </c>
      <c r="W531" s="29">
        <v>7</v>
      </c>
      <c r="X531" s="32">
        <v>5</v>
      </c>
      <c r="Y531" s="32">
        <v>6</v>
      </c>
      <c r="Z531" s="32">
        <v>7</v>
      </c>
      <c r="AA531" s="34">
        <v>0</v>
      </c>
      <c r="AB531" s="34">
        <v>0</v>
      </c>
      <c r="AC531" s="34">
        <v>8</v>
      </c>
      <c r="AD531" s="26">
        <v>1</v>
      </c>
    </row>
    <row r="532" spans="1:30" ht="12.75">
      <c r="A532" s="11">
        <v>1125</v>
      </c>
      <c r="B532" s="20" t="s">
        <v>871</v>
      </c>
      <c r="C532" s="20" t="s">
        <v>4508</v>
      </c>
      <c r="D532" s="20" t="s">
        <v>3710</v>
      </c>
      <c r="E532" s="20" t="s">
        <v>3711</v>
      </c>
      <c r="J532" s="18" t="s">
        <v>2725</v>
      </c>
      <c r="K532" s="20" t="s">
        <v>4531</v>
      </c>
      <c r="L532" s="12">
        <f t="shared" si="48"/>
        <v>25.75</v>
      </c>
      <c r="M532" s="12">
        <f t="shared" si="49"/>
        <v>51.50</v>
      </c>
      <c r="N532" s="29">
        <v>0</v>
      </c>
      <c r="O532" s="10">
        <v>0</v>
      </c>
      <c r="P532" s="32">
        <v>0</v>
      </c>
      <c r="Q532" s="22">
        <v>0</v>
      </c>
      <c r="R532" s="46" t="s">
        <v>59</v>
      </c>
      <c r="S532" s="30">
        <f t="shared" si="50"/>
        <v>8</v>
      </c>
      <c r="T532" s="3">
        <f t="shared" si="51"/>
        <v>12</v>
      </c>
      <c r="U532" s="3">
        <f t="shared" si="52"/>
        <v>12</v>
      </c>
      <c r="V532" s="3">
        <f t="shared" si="53"/>
        <v>0</v>
      </c>
      <c r="W532" s="29">
        <v>7</v>
      </c>
      <c r="X532" s="32">
        <v>2</v>
      </c>
      <c r="Y532" s="32">
        <v>2</v>
      </c>
      <c r="Z532" s="32">
        <v>8</v>
      </c>
      <c r="AA532" s="34">
        <v>0</v>
      </c>
      <c r="AB532" s="34">
        <v>0</v>
      </c>
      <c r="AC532" s="34">
        <v>0</v>
      </c>
      <c r="AD532" s="26">
        <v>1</v>
      </c>
    </row>
    <row r="533" spans="1:30" ht="12.75">
      <c r="A533" s="11">
        <v>375</v>
      </c>
      <c r="B533" s="20" t="s">
        <v>871</v>
      </c>
      <c r="C533" s="20" t="s">
        <v>1952</v>
      </c>
      <c r="D533" s="20" t="s">
        <v>3710</v>
      </c>
      <c r="E533" s="20" t="s">
        <v>3711</v>
      </c>
      <c r="J533" s="18" t="s">
        <v>2725</v>
      </c>
      <c r="K533" s="20" t="s">
        <v>3625</v>
      </c>
      <c r="L533" s="12">
        <f t="shared" si="48"/>
        <v>25.75</v>
      </c>
      <c r="M533" s="12">
        <f t="shared" si="49"/>
        <v>51.50</v>
      </c>
      <c r="N533" s="29">
        <v>0</v>
      </c>
      <c r="O533" s="10">
        <v>0</v>
      </c>
      <c r="P533" s="32">
        <v>0</v>
      </c>
      <c r="Q533" s="22">
        <v>0</v>
      </c>
      <c r="R533" s="46" t="s">
        <v>59</v>
      </c>
      <c r="S533" s="30">
        <f t="shared" si="50"/>
        <v>8</v>
      </c>
      <c r="T533" s="3">
        <f t="shared" si="51"/>
        <v>12</v>
      </c>
      <c r="U533" s="3">
        <f t="shared" si="52"/>
        <v>12</v>
      </c>
      <c r="V533" s="3">
        <f t="shared" si="53"/>
        <v>0</v>
      </c>
      <c r="W533" s="29">
        <v>7</v>
      </c>
      <c r="X533" s="32">
        <v>2</v>
      </c>
      <c r="Y533" s="32">
        <v>2</v>
      </c>
      <c r="Z533" s="32">
        <v>8</v>
      </c>
      <c r="AA533" s="34">
        <v>0</v>
      </c>
      <c r="AB533" s="34">
        <v>0</v>
      </c>
      <c r="AC533" s="34">
        <v>0</v>
      </c>
      <c r="AD533" s="26">
        <v>1</v>
      </c>
    </row>
    <row r="534" spans="1:30" ht="12.75">
      <c r="A534" s="11">
        <v>538</v>
      </c>
      <c r="B534" s="20" t="s">
        <v>871</v>
      </c>
      <c r="C534" s="20" t="s">
        <v>3516</v>
      </c>
      <c r="D534" s="20" t="s">
        <v>3710</v>
      </c>
      <c r="E534" s="20" t="s">
        <v>3711</v>
      </c>
      <c r="J534" s="18" t="s">
        <v>2725</v>
      </c>
      <c r="K534" s="20" t="s">
        <v>3531</v>
      </c>
      <c r="L534" s="12">
        <f t="shared" si="48"/>
        <v>25.75</v>
      </c>
      <c r="M534" s="12">
        <f t="shared" si="49"/>
        <v>51.50</v>
      </c>
      <c r="N534" s="29">
        <v>0</v>
      </c>
      <c r="O534" s="10">
        <v>0</v>
      </c>
      <c r="P534" s="32">
        <v>0</v>
      </c>
      <c r="Q534" s="22">
        <v>0</v>
      </c>
      <c r="R534" s="46" t="s">
        <v>59</v>
      </c>
      <c r="S534" s="30">
        <f t="shared" si="50"/>
        <v>8</v>
      </c>
      <c r="T534" s="3">
        <f t="shared" si="51"/>
        <v>12</v>
      </c>
      <c r="U534" s="3">
        <f t="shared" si="52"/>
        <v>12</v>
      </c>
      <c r="V534" s="3">
        <f t="shared" si="53"/>
        <v>0</v>
      </c>
      <c r="W534" s="29">
        <v>7</v>
      </c>
      <c r="X534" s="32">
        <v>2</v>
      </c>
      <c r="Y534" s="32">
        <v>2</v>
      </c>
      <c r="Z534" s="32">
        <v>8</v>
      </c>
      <c r="AA534" s="34">
        <v>0</v>
      </c>
      <c r="AB534" s="34">
        <v>0</v>
      </c>
      <c r="AC534" s="34">
        <v>0</v>
      </c>
      <c r="AD534" s="26">
        <v>1</v>
      </c>
    </row>
    <row r="535" spans="1:30" ht="12.75">
      <c r="A535" s="11">
        <v>8500</v>
      </c>
      <c r="B535" s="20" t="s">
        <v>872</v>
      </c>
      <c r="D535" s="20" t="s">
        <v>3710</v>
      </c>
      <c r="E535" s="20" t="s">
        <v>3711</v>
      </c>
      <c r="F535" s="59" t="s">
        <v>4720</v>
      </c>
      <c r="J535" s="18" t="s">
        <v>2725</v>
      </c>
      <c r="K535" s="20" t="s">
        <v>5159</v>
      </c>
      <c r="L535" s="12">
        <f t="shared" si="48"/>
        <v>45.75</v>
      </c>
      <c r="M535" s="12">
        <f t="shared" si="49"/>
        <v>91.50</v>
      </c>
      <c r="N535" s="29">
        <v>0</v>
      </c>
      <c r="O535" s="10">
        <v>0</v>
      </c>
      <c r="P535" s="32">
        <v>0</v>
      </c>
      <c r="Q535" s="22">
        <v>0</v>
      </c>
      <c r="R535" s="46" t="s">
        <v>59</v>
      </c>
      <c r="S535" s="30">
        <f t="shared" si="50"/>
        <v>7</v>
      </c>
      <c r="T535" s="3">
        <f t="shared" si="51"/>
        <v>22</v>
      </c>
      <c r="U535" s="3">
        <f t="shared" si="52"/>
        <v>15</v>
      </c>
      <c r="V535" s="3">
        <f t="shared" si="53"/>
        <v>7</v>
      </c>
      <c r="W535" s="29">
        <v>7</v>
      </c>
      <c r="X535" s="32">
        <v>3</v>
      </c>
      <c r="Y535" s="32">
        <v>5</v>
      </c>
      <c r="Z535" s="32">
        <v>7</v>
      </c>
      <c r="AA535" s="34">
        <v>0</v>
      </c>
      <c r="AB535" s="34">
        <v>7</v>
      </c>
      <c r="AC535" s="34">
        <v>0</v>
      </c>
      <c r="AD535" s="26">
        <v>1</v>
      </c>
    </row>
    <row r="536" spans="1:30" ht="12.75">
      <c r="A536" s="11">
        <v>8625</v>
      </c>
      <c r="B536" s="20" t="s">
        <v>872</v>
      </c>
      <c r="D536" s="20" t="s">
        <v>3710</v>
      </c>
      <c r="E536" s="20" t="s">
        <v>3711</v>
      </c>
      <c r="F536" s="59" t="s">
        <v>5162</v>
      </c>
      <c r="J536" s="18" t="s">
        <v>2725</v>
      </c>
      <c r="K536" s="20" t="s">
        <v>5158</v>
      </c>
      <c r="L536" s="12">
        <f t="shared" si="48"/>
        <v>45.75</v>
      </c>
      <c r="M536" s="12">
        <f t="shared" si="49"/>
        <v>91.50</v>
      </c>
      <c r="N536" s="29">
        <v>0</v>
      </c>
      <c r="O536" s="10">
        <v>0</v>
      </c>
      <c r="P536" s="32">
        <v>0</v>
      </c>
      <c r="Q536" s="22">
        <v>0</v>
      </c>
      <c r="R536" s="46" t="s">
        <v>59</v>
      </c>
      <c r="S536" s="30">
        <f t="shared" si="50"/>
        <v>7</v>
      </c>
      <c r="T536" s="3">
        <f t="shared" si="51"/>
        <v>22</v>
      </c>
      <c r="U536" s="3">
        <f t="shared" si="52"/>
        <v>15</v>
      </c>
      <c r="V536" s="3">
        <f t="shared" si="53"/>
        <v>7</v>
      </c>
      <c r="W536" s="29">
        <v>7</v>
      </c>
      <c r="X536" s="32">
        <v>4</v>
      </c>
      <c r="Y536" s="32">
        <v>5</v>
      </c>
      <c r="Z536" s="32">
        <v>6</v>
      </c>
      <c r="AA536" s="34">
        <v>7</v>
      </c>
      <c r="AB536" s="34">
        <v>0</v>
      </c>
      <c r="AC536" s="34">
        <v>0</v>
      </c>
      <c r="AD536" s="26">
        <v>1</v>
      </c>
    </row>
    <row r="537" spans="1:30" ht="12.75">
      <c r="A537" s="11">
        <v>8750</v>
      </c>
      <c r="B537" s="20" t="s">
        <v>872</v>
      </c>
      <c r="D537" s="20" t="s">
        <v>3710</v>
      </c>
      <c r="E537" s="20" t="s">
        <v>3711</v>
      </c>
      <c r="F537" s="59" t="s">
        <v>5051</v>
      </c>
      <c r="J537" s="18" t="s">
        <v>2725</v>
      </c>
      <c r="K537" s="20" t="s">
        <v>5157</v>
      </c>
      <c r="L537" s="12">
        <f t="shared" si="48"/>
        <v>45.75</v>
      </c>
      <c r="M537" s="12">
        <f t="shared" si="49"/>
        <v>91.50</v>
      </c>
      <c r="N537" s="29">
        <v>0</v>
      </c>
      <c r="O537" s="10">
        <v>0</v>
      </c>
      <c r="P537" s="32">
        <v>0</v>
      </c>
      <c r="Q537" s="22">
        <v>0</v>
      </c>
      <c r="R537" s="46" t="s">
        <v>59</v>
      </c>
      <c r="S537" s="30">
        <f t="shared" si="50"/>
        <v>7</v>
      </c>
      <c r="T537" s="3">
        <f t="shared" si="51"/>
        <v>22</v>
      </c>
      <c r="U537" s="3">
        <f t="shared" si="52"/>
        <v>17</v>
      </c>
      <c r="V537" s="3">
        <f t="shared" si="53"/>
        <v>5</v>
      </c>
      <c r="W537" s="29">
        <v>7</v>
      </c>
      <c r="X537" s="32">
        <v>5</v>
      </c>
      <c r="Y537" s="32">
        <v>7</v>
      </c>
      <c r="Z537" s="32">
        <v>5</v>
      </c>
      <c r="AA537" s="34">
        <v>0</v>
      </c>
      <c r="AB537" s="34">
        <v>0</v>
      </c>
      <c r="AC537" s="34">
        <v>5</v>
      </c>
      <c r="AD537" s="26">
        <v>1</v>
      </c>
    </row>
    <row r="538" spans="1:30" ht="12.75">
      <c r="A538" s="11">
        <v>1875</v>
      </c>
      <c r="B538" s="20" t="s">
        <v>871</v>
      </c>
      <c r="C538" s="20" t="s">
        <v>601</v>
      </c>
      <c r="D538" s="20" t="s">
        <v>3710</v>
      </c>
      <c r="E538" s="20" t="s">
        <v>3711</v>
      </c>
      <c r="J538" s="18" t="s">
        <v>2725</v>
      </c>
      <c r="K538" s="20" t="s">
        <v>5554</v>
      </c>
      <c r="L538" s="12">
        <f t="shared" si="48"/>
        <v>33.75</v>
      </c>
      <c r="M538" s="12">
        <f t="shared" si="49"/>
        <v>67.50</v>
      </c>
      <c r="N538" s="29">
        <v>0</v>
      </c>
      <c r="O538" s="10">
        <v>0</v>
      </c>
      <c r="P538" s="32">
        <v>0</v>
      </c>
      <c r="Q538" s="22">
        <v>0</v>
      </c>
      <c r="R538" s="46" t="s">
        <v>59</v>
      </c>
      <c r="S538" s="30">
        <f t="shared" si="50"/>
        <v>7</v>
      </c>
      <c r="T538" s="3">
        <f t="shared" si="51"/>
        <v>16</v>
      </c>
      <c r="U538" s="3">
        <f t="shared" si="52"/>
        <v>16</v>
      </c>
      <c r="V538" s="3">
        <f t="shared" si="53"/>
        <v>0</v>
      </c>
      <c r="W538" s="29">
        <v>7</v>
      </c>
      <c r="X538" s="32">
        <v>7</v>
      </c>
      <c r="Y538" s="32">
        <v>6</v>
      </c>
      <c r="Z538" s="32">
        <v>3</v>
      </c>
      <c r="AA538" s="34">
        <v>0</v>
      </c>
      <c r="AB538" s="34">
        <v>0</v>
      </c>
      <c r="AC538" s="34">
        <v>0</v>
      </c>
      <c r="AD538" s="26">
        <v>1</v>
      </c>
    </row>
    <row r="539" spans="1:30" ht="12.75">
      <c r="A539" s="11">
        <v>288</v>
      </c>
      <c r="B539" s="20" t="s">
        <v>871</v>
      </c>
      <c r="C539" s="20" t="s">
        <v>3516</v>
      </c>
      <c r="D539" s="20" t="s">
        <v>3710</v>
      </c>
      <c r="E539" s="20" t="s">
        <v>3711</v>
      </c>
      <c r="J539" s="18" t="s">
        <v>2725</v>
      </c>
      <c r="K539" s="20" t="s">
        <v>3530</v>
      </c>
      <c r="L539" s="12">
        <f t="shared" si="48"/>
        <v>32.75</v>
      </c>
      <c r="M539" s="12">
        <f t="shared" si="49"/>
        <v>65.50</v>
      </c>
      <c r="N539" s="29">
        <v>0</v>
      </c>
      <c r="O539" s="10">
        <v>0</v>
      </c>
      <c r="P539" s="32">
        <v>0</v>
      </c>
      <c r="Q539" s="22">
        <v>0</v>
      </c>
      <c r="R539" s="46" t="s">
        <v>59</v>
      </c>
      <c r="S539" s="30">
        <f t="shared" si="50"/>
        <v>7</v>
      </c>
      <c r="T539" s="3">
        <f t="shared" si="51"/>
        <v>16</v>
      </c>
      <c r="U539" s="3">
        <f t="shared" si="52"/>
        <v>16</v>
      </c>
      <c r="V539" s="3">
        <f t="shared" si="53"/>
        <v>0</v>
      </c>
      <c r="W539" s="29">
        <v>3</v>
      </c>
      <c r="X539" s="32">
        <v>7</v>
      </c>
      <c r="Y539" s="32">
        <v>6</v>
      </c>
      <c r="Z539" s="32">
        <v>3</v>
      </c>
      <c r="AA539" s="34">
        <v>0</v>
      </c>
      <c r="AB539" s="34">
        <v>0</v>
      </c>
      <c r="AC539" s="34">
        <v>0</v>
      </c>
      <c r="AD539" s="26">
        <v>1</v>
      </c>
    </row>
  </sheetData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774"/>
  <sheetViews>
    <sheetView workbookViewId="0" topLeftCell="A1">
      <pane ySplit="1" topLeftCell="A2" activePane="bottomLeft" state="frozen"/>
      <selection pane="topLeft" activeCell="A1" sqref="A1"/>
      <selection pane="bottomLeft" activeCell="A2" sqref="A2"/>
    </sheetView>
  </sheetViews>
  <sheetFormatPr defaultColWidth="9" defaultRowHeight="12.75"/>
  <cols>
    <col min="1" max="1" width="9.75" style="11" bestFit="1" customWidth="1"/>
    <col min="2" max="2" width="16.5" style="20" bestFit="1" customWidth="1"/>
    <col min="3" max="3" width="23.5" style="20" customWidth="1"/>
    <col min="4" max="4" width="8.125" style="20" bestFit="1" customWidth="1"/>
    <col min="5" max="5" width="20.625" style="48" customWidth="1"/>
    <col min="6" max="6" width="5.75" style="20" bestFit="1" customWidth="1"/>
    <col min="7" max="7" width="5.5" style="20" bestFit="1" customWidth="1"/>
    <col min="8" max="8" width="6" style="20" bestFit="1" customWidth="1"/>
    <col min="9" max="9" width="4.875" style="74" bestFit="1" customWidth="1"/>
    <col min="10" max="10" width="3.375" style="20" bestFit="1" customWidth="1"/>
    <col min="11" max="11" width="9.125" style="20" bestFit="1" customWidth="1"/>
    <col min="12" max="12" width="50.625" style="20" customWidth="1"/>
    <col min="13" max="13" width="9.75" style="39" bestFit="1" customWidth="1"/>
    <col min="14" max="14" width="5.25" style="12" bestFit="1" customWidth="1"/>
    <col min="15" max="15" width="6.75" style="12" bestFit="1" customWidth="1"/>
    <col min="16" max="16" width="5.25" style="9" bestFit="1" customWidth="1"/>
    <col min="17" max="17" width="4.75" style="34" bestFit="1" customWidth="1"/>
    <col min="18" max="18" width="5.125" style="27" bestFit="1" customWidth="1"/>
    <col min="19" max="19" width="3.625" style="26" bestFit="1" customWidth="1"/>
    <col min="20" max="20" width="6.25" style="29" bestFit="1" customWidth="1"/>
    <col min="21" max="21" width="4.75" style="3" bestFit="1" customWidth="1"/>
    <col min="22" max="22" width="4.125" style="29" bestFit="1" customWidth="1"/>
    <col min="23" max="23" width="4.75" style="29" bestFit="1" customWidth="1"/>
    <col min="24" max="16384" width="9" style="8"/>
  </cols>
  <sheetData>
    <row r="1" spans="1:23" s="5" customFormat="1" ht="12.75">
      <c r="A1" s="13" t="s">
        <v>749</v>
      </c>
      <c r="B1" s="14" t="s">
        <v>427</v>
      </c>
      <c r="C1" s="14" t="s">
        <v>6019</v>
      </c>
      <c r="D1" s="14" t="s">
        <v>1</v>
      </c>
      <c r="E1" s="47" t="s">
        <v>3422</v>
      </c>
      <c r="F1" s="14" t="s">
        <v>8205</v>
      </c>
      <c r="G1" s="14" t="s">
        <v>8203</v>
      </c>
      <c r="H1" s="14" t="s">
        <v>8202</v>
      </c>
      <c r="I1" s="75" t="s">
        <v>8037</v>
      </c>
      <c r="J1" s="14" t="s">
        <v>8842</v>
      </c>
      <c r="K1" s="14" t="s">
        <v>2493</v>
      </c>
      <c r="L1" s="14" t="s">
        <v>0</v>
      </c>
      <c r="M1" s="38" t="s">
        <v>6421</v>
      </c>
      <c r="N1" s="15" t="s">
        <v>16</v>
      </c>
      <c r="O1" s="15" t="s">
        <v>41</v>
      </c>
      <c r="P1" s="6" t="s">
        <v>22</v>
      </c>
      <c r="Q1" s="33" t="s">
        <v>21</v>
      </c>
      <c r="R1" s="16" t="s">
        <v>19</v>
      </c>
      <c r="S1" s="25" t="s">
        <v>17</v>
      </c>
      <c r="T1" s="17" t="s">
        <v>15</v>
      </c>
      <c r="U1" s="4" t="s">
        <v>10</v>
      </c>
      <c r="V1" s="17" t="s">
        <v>13</v>
      </c>
      <c r="W1" s="17" t="s">
        <v>14</v>
      </c>
    </row>
    <row r="2" spans="1:23" ht="12.75">
      <c r="A2" s="11">
        <v>981509375</v>
      </c>
      <c r="B2" s="20" t="s">
        <v>874</v>
      </c>
      <c r="C2" s="20" t="s">
        <v>7679</v>
      </c>
      <c r="D2" s="20" t="s">
        <v>3721</v>
      </c>
      <c r="I2" s="74" t="s">
        <v>8036</v>
      </c>
      <c r="J2" s="73" t="s">
        <v>7812</v>
      </c>
      <c r="K2" s="20" t="s">
        <v>2752</v>
      </c>
      <c r="L2" s="73" t="s">
        <v>6665</v>
      </c>
      <c r="M2" s="39" t="s">
        <v>8851</v>
      </c>
      <c r="N2" s="12">
        <f t="shared" si="0" ref="N2:N65">1.5*Q2+2*P2+0.25*T2-R2</f>
        <v>42.50</v>
      </c>
      <c r="O2" s="12">
        <f t="shared" si="1" ref="O2:O65">N2/(0.5*S2)</f>
        <v>3.40</v>
      </c>
      <c r="P2" s="9">
        <v>16</v>
      </c>
      <c r="Q2" s="34">
        <v>5</v>
      </c>
      <c r="R2" s="27">
        <v>1</v>
      </c>
      <c r="S2" s="26">
        <v>25</v>
      </c>
      <c r="T2" s="29">
        <v>16</v>
      </c>
      <c r="U2" s="3">
        <v>11</v>
      </c>
      <c r="V2" s="29">
        <v>6</v>
      </c>
      <c r="W2" s="29">
        <v>3</v>
      </c>
    </row>
    <row r="3" spans="1:23" ht="12.75">
      <c r="A3" s="11">
        <v>98312</v>
      </c>
      <c r="B3" s="20" t="s">
        <v>874</v>
      </c>
      <c r="C3" s="20" t="s">
        <v>7771</v>
      </c>
      <c r="D3" s="20" t="s">
        <v>3721</v>
      </c>
      <c r="I3" s="74" t="s">
        <v>8036</v>
      </c>
      <c r="J3" s="73" t="s">
        <v>7812</v>
      </c>
      <c r="K3" s="20" t="s">
        <v>2752</v>
      </c>
      <c r="L3" s="73" t="s">
        <v>7710</v>
      </c>
      <c r="M3" s="39" t="s">
        <v>8855</v>
      </c>
      <c r="N3" s="12">
        <f t="shared" si="0"/>
        <v>42.50</v>
      </c>
      <c r="O3" s="12">
        <f t="shared" si="1"/>
        <v>3.40</v>
      </c>
      <c r="P3" s="9">
        <v>16</v>
      </c>
      <c r="Q3" s="34">
        <v>5</v>
      </c>
      <c r="R3" s="27">
        <v>1</v>
      </c>
      <c r="S3" s="26">
        <v>25</v>
      </c>
      <c r="T3" s="29">
        <v>16</v>
      </c>
      <c r="U3" s="3">
        <v>11</v>
      </c>
      <c r="V3" s="29">
        <v>6</v>
      </c>
      <c r="W3" s="29">
        <v>3</v>
      </c>
    </row>
    <row r="4" spans="1:23" ht="12.75">
      <c r="A4" s="11">
        <v>206250</v>
      </c>
      <c r="B4" s="20" t="s">
        <v>868</v>
      </c>
      <c r="C4" s="20" t="s">
        <v>7656</v>
      </c>
      <c r="D4" s="20" t="s">
        <v>3721</v>
      </c>
      <c r="I4" s="74" t="s">
        <v>8036</v>
      </c>
      <c r="J4" s="73" t="s">
        <v>7812</v>
      </c>
      <c r="K4" s="20" t="s">
        <v>2752</v>
      </c>
      <c r="L4" s="73" t="s">
        <v>4635</v>
      </c>
      <c r="N4" s="12">
        <f t="shared" si="0"/>
        <v>42.50</v>
      </c>
      <c r="O4" s="12">
        <f t="shared" si="1"/>
        <v>3.40</v>
      </c>
      <c r="P4" s="9">
        <v>16</v>
      </c>
      <c r="Q4" s="34">
        <v>5</v>
      </c>
      <c r="R4" s="27">
        <v>1</v>
      </c>
      <c r="S4" s="26">
        <v>25</v>
      </c>
      <c r="T4" s="29">
        <v>16</v>
      </c>
      <c r="U4" s="3">
        <v>11</v>
      </c>
      <c r="V4" s="29">
        <v>6</v>
      </c>
      <c r="W4" s="29">
        <v>3</v>
      </c>
    </row>
    <row r="5" spans="1:23" ht="12.75">
      <c r="A5" s="11">
        <v>226875</v>
      </c>
      <c r="B5" s="20" t="s">
        <v>872</v>
      </c>
      <c r="C5" s="20" t="s">
        <v>6232</v>
      </c>
      <c r="D5" s="20" t="s">
        <v>3721</v>
      </c>
      <c r="E5" s="48" t="s">
        <v>3445</v>
      </c>
      <c r="F5" s="20" t="s">
        <v>1586</v>
      </c>
      <c r="G5" s="20" t="s">
        <v>7812</v>
      </c>
      <c r="H5" s="20" t="s">
        <v>7812</v>
      </c>
      <c r="I5" s="74" t="s">
        <v>8036</v>
      </c>
      <c r="J5" s="73" t="s">
        <v>7812</v>
      </c>
      <c r="K5" s="20" t="s">
        <v>2672</v>
      </c>
      <c r="L5" s="73" t="s">
        <v>1095</v>
      </c>
      <c r="N5" s="12">
        <f t="shared" si="0"/>
        <v>40.50</v>
      </c>
      <c r="O5" s="12">
        <f t="shared" si="1"/>
        <v>4.2631578947368425</v>
      </c>
      <c r="P5" s="9">
        <v>15</v>
      </c>
      <c r="Q5" s="34">
        <v>5</v>
      </c>
      <c r="R5" s="27">
        <v>1</v>
      </c>
      <c r="S5" s="26">
        <v>19</v>
      </c>
      <c r="T5" s="29">
        <v>16</v>
      </c>
      <c r="U5" s="3">
        <v>10</v>
      </c>
      <c r="V5" s="29">
        <v>5</v>
      </c>
      <c r="W5" s="29">
        <v>3</v>
      </c>
    </row>
    <row r="6" spans="1:23" ht="12.75">
      <c r="A6" s="11">
        <v>206250</v>
      </c>
      <c r="B6" s="20" t="s">
        <v>872</v>
      </c>
      <c r="C6" s="20" t="s">
        <v>6232</v>
      </c>
      <c r="D6" s="20" t="s">
        <v>3721</v>
      </c>
      <c r="E6" s="48" t="s">
        <v>3445</v>
      </c>
      <c r="F6" s="20" t="s">
        <v>1586</v>
      </c>
      <c r="G6" s="20" t="s">
        <v>1586</v>
      </c>
      <c r="H6" s="20" t="s">
        <v>7812</v>
      </c>
      <c r="I6" s="74" t="s">
        <v>8036</v>
      </c>
      <c r="J6" s="73" t="s">
        <v>7812</v>
      </c>
      <c r="K6" s="20" t="s">
        <v>2672</v>
      </c>
      <c r="L6" s="73" t="s">
        <v>3444</v>
      </c>
      <c r="N6" s="12">
        <f t="shared" si="0"/>
        <v>40.50</v>
      </c>
      <c r="O6" s="12">
        <f t="shared" si="1"/>
        <v>3.6818181818181817</v>
      </c>
      <c r="P6" s="9">
        <v>15</v>
      </c>
      <c r="Q6" s="34">
        <v>5</v>
      </c>
      <c r="R6" s="27">
        <v>1</v>
      </c>
      <c r="S6" s="26">
        <v>22</v>
      </c>
      <c r="T6" s="29">
        <v>16</v>
      </c>
      <c r="U6" s="3">
        <v>10</v>
      </c>
      <c r="V6" s="29">
        <v>5</v>
      </c>
      <c r="W6" s="29">
        <v>3</v>
      </c>
    </row>
    <row r="7" spans="1:23" ht="12.75">
      <c r="A7" s="11">
        <v>981509375</v>
      </c>
      <c r="B7" s="20" t="s">
        <v>874</v>
      </c>
      <c r="C7" s="20" t="s">
        <v>7679</v>
      </c>
      <c r="D7" s="20" t="s">
        <v>3721</v>
      </c>
      <c r="I7" s="74" t="s">
        <v>8036</v>
      </c>
      <c r="J7" s="20" t="s">
        <v>1586</v>
      </c>
      <c r="K7" s="20" t="s">
        <v>2752</v>
      </c>
      <c r="L7" s="20" t="s">
        <v>6665</v>
      </c>
      <c r="M7" s="39" t="s">
        <v>8851</v>
      </c>
      <c r="N7" s="12">
        <f t="shared" si="0"/>
        <v>35.50</v>
      </c>
      <c r="O7" s="12">
        <f t="shared" si="1"/>
        <v>2.84</v>
      </c>
      <c r="P7" s="9">
        <v>14</v>
      </c>
      <c r="Q7" s="34">
        <v>3</v>
      </c>
      <c r="R7" s="27">
        <v>1</v>
      </c>
      <c r="S7" s="26">
        <v>25</v>
      </c>
      <c r="T7" s="29">
        <v>16</v>
      </c>
      <c r="U7" s="3">
        <v>11</v>
      </c>
      <c r="V7" s="29">
        <v>6</v>
      </c>
      <c r="W7" s="29">
        <v>3</v>
      </c>
    </row>
    <row r="8" spans="1:23" ht="12.75">
      <c r="A8" s="11">
        <v>98312</v>
      </c>
      <c r="B8" s="20" t="s">
        <v>874</v>
      </c>
      <c r="C8" s="20" t="s">
        <v>7771</v>
      </c>
      <c r="D8" s="20" t="s">
        <v>3721</v>
      </c>
      <c r="I8" s="74" t="s">
        <v>8036</v>
      </c>
      <c r="J8" s="20" t="s">
        <v>1586</v>
      </c>
      <c r="K8" s="20" t="s">
        <v>2752</v>
      </c>
      <c r="L8" s="20" t="s">
        <v>7710</v>
      </c>
      <c r="M8" s="39" t="s">
        <v>8855</v>
      </c>
      <c r="N8" s="12">
        <f t="shared" si="0"/>
        <v>35.50</v>
      </c>
      <c r="O8" s="12">
        <f t="shared" si="1"/>
        <v>2.84</v>
      </c>
      <c r="P8" s="9">
        <v>14</v>
      </c>
      <c r="Q8" s="34">
        <v>3</v>
      </c>
      <c r="R8" s="27">
        <v>1</v>
      </c>
      <c r="S8" s="26">
        <v>25</v>
      </c>
      <c r="T8" s="29">
        <v>16</v>
      </c>
      <c r="U8" s="3">
        <v>11</v>
      </c>
      <c r="V8" s="29">
        <v>6</v>
      </c>
      <c r="W8" s="29">
        <v>3</v>
      </c>
    </row>
    <row r="9" spans="1:23" ht="12.75">
      <c r="A9" s="11">
        <v>206250</v>
      </c>
      <c r="B9" s="20" t="s">
        <v>868</v>
      </c>
      <c r="C9" s="20" t="s">
        <v>7656</v>
      </c>
      <c r="D9" s="20" t="s">
        <v>3721</v>
      </c>
      <c r="I9" s="74" t="s">
        <v>8036</v>
      </c>
      <c r="J9" s="20" t="s">
        <v>1586</v>
      </c>
      <c r="K9" s="20" t="s">
        <v>2752</v>
      </c>
      <c r="L9" s="20" t="s">
        <v>4635</v>
      </c>
      <c r="N9" s="12">
        <f t="shared" si="0"/>
        <v>35.50</v>
      </c>
      <c r="O9" s="12">
        <f t="shared" si="1"/>
        <v>2.84</v>
      </c>
      <c r="P9" s="9">
        <v>14</v>
      </c>
      <c r="Q9" s="34">
        <v>3</v>
      </c>
      <c r="R9" s="27">
        <v>1</v>
      </c>
      <c r="S9" s="26">
        <v>25</v>
      </c>
      <c r="T9" s="29">
        <v>16</v>
      </c>
      <c r="U9" s="3">
        <v>11</v>
      </c>
      <c r="V9" s="29">
        <v>6</v>
      </c>
      <c r="W9" s="29">
        <v>3</v>
      </c>
    </row>
    <row r="10" spans="1:23" ht="12.75">
      <c r="A10" s="11">
        <v>226875</v>
      </c>
      <c r="B10" s="20" t="s">
        <v>872</v>
      </c>
      <c r="C10" s="20" t="s">
        <v>6232</v>
      </c>
      <c r="D10" s="20" t="s">
        <v>3721</v>
      </c>
      <c r="E10" s="48" t="s">
        <v>3445</v>
      </c>
      <c r="F10" s="20" t="s">
        <v>1586</v>
      </c>
      <c r="G10" s="20" t="s">
        <v>7812</v>
      </c>
      <c r="H10" s="20" t="s">
        <v>7812</v>
      </c>
      <c r="I10" s="74" t="s">
        <v>8036</v>
      </c>
      <c r="J10" s="20" t="s">
        <v>1586</v>
      </c>
      <c r="K10" s="20" t="s">
        <v>2672</v>
      </c>
      <c r="L10" s="20" t="s">
        <v>1095</v>
      </c>
      <c r="N10" s="12">
        <f t="shared" si="0"/>
        <v>32</v>
      </c>
      <c r="O10" s="12">
        <f t="shared" si="1"/>
        <v>3.3684210526315788</v>
      </c>
      <c r="P10" s="9">
        <v>13</v>
      </c>
      <c r="Q10" s="34">
        <v>2</v>
      </c>
      <c r="R10" s="27">
        <v>1</v>
      </c>
      <c r="S10" s="26">
        <v>19</v>
      </c>
      <c r="T10" s="29">
        <v>16</v>
      </c>
      <c r="U10" s="3">
        <v>10</v>
      </c>
      <c r="V10" s="29">
        <v>5</v>
      </c>
      <c r="W10" s="29">
        <v>3</v>
      </c>
    </row>
    <row r="11" spans="1:23" ht="12.75">
      <c r="A11" s="11">
        <v>206250</v>
      </c>
      <c r="B11" s="20" t="s">
        <v>872</v>
      </c>
      <c r="C11" s="20" t="s">
        <v>6232</v>
      </c>
      <c r="D11" s="20" t="s">
        <v>3721</v>
      </c>
      <c r="E11" s="48" t="s">
        <v>3445</v>
      </c>
      <c r="F11" s="20" t="s">
        <v>1586</v>
      </c>
      <c r="G11" s="20" t="s">
        <v>1586</v>
      </c>
      <c r="H11" s="20" t="s">
        <v>7812</v>
      </c>
      <c r="I11" s="74" t="s">
        <v>8036</v>
      </c>
      <c r="J11" s="20" t="s">
        <v>1586</v>
      </c>
      <c r="K11" s="20" t="s">
        <v>2672</v>
      </c>
      <c r="L11" s="20" t="s">
        <v>3444</v>
      </c>
      <c r="N11" s="12">
        <f t="shared" si="0"/>
        <v>32</v>
      </c>
      <c r="O11" s="12">
        <f t="shared" si="1"/>
        <v>2.9090909090909092</v>
      </c>
      <c r="P11" s="9">
        <v>13</v>
      </c>
      <c r="Q11" s="34">
        <v>2</v>
      </c>
      <c r="R11" s="27">
        <v>1</v>
      </c>
      <c r="S11" s="26">
        <v>22</v>
      </c>
      <c r="T11" s="29">
        <v>16</v>
      </c>
      <c r="U11" s="3">
        <v>10</v>
      </c>
      <c r="V11" s="29">
        <v>5</v>
      </c>
      <c r="W11" s="29">
        <v>3</v>
      </c>
    </row>
    <row r="12" spans="1:23" ht="12.75">
      <c r="A12" s="11">
        <v>812</v>
      </c>
      <c r="B12" s="20" t="s">
        <v>868</v>
      </c>
      <c r="C12" s="20" t="s">
        <v>7615</v>
      </c>
      <c r="D12" s="20" t="s">
        <v>3721</v>
      </c>
      <c r="I12" s="74" t="s">
        <v>8036</v>
      </c>
      <c r="J12" s="20" t="s">
        <v>1586</v>
      </c>
      <c r="K12" s="20" t="s">
        <v>2691</v>
      </c>
      <c r="L12" s="20" t="s">
        <v>3691</v>
      </c>
      <c r="N12" s="12">
        <f t="shared" si="0"/>
        <v>31.75</v>
      </c>
      <c r="O12" s="12">
        <f t="shared" si="1"/>
        <v>2.8863636363636362</v>
      </c>
      <c r="P12" s="9">
        <v>13</v>
      </c>
      <c r="Q12" s="34">
        <v>2</v>
      </c>
      <c r="R12" s="27">
        <v>1</v>
      </c>
      <c r="S12" s="26">
        <v>22</v>
      </c>
      <c r="T12" s="29">
        <v>15</v>
      </c>
      <c r="U12" s="3">
        <v>10</v>
      </c>
      <c r="V12" s="29">
        <v>5</v>
      </c>
      <c r="W12" s="29">
        <v>3</v>
      </c>
    </row>
    <row r="13" spans="1:23" ht="12.75">
      <c r="A13" s="11">
        <v>187500</v>
      </c>
      <c r="B13" s="20" t="s">
        <v>872</v>
      </c>
      <c r="D13" s="20" t="s">
        <v>3721</v>
      </c>
      <c r="E13" s="48" t="s">
        <v>3445</v>
      </c>
      <c r="I13" s="74" t="s">
        <v>8036</v>
      </c>
      <c r="J13" s="20" t="s">
        <v>1586</v>
      </c>
      <c r="K13" s="20" t="s">
        <v>2672</v>
      </c>
      <c r="L13" s="20" t="s">
        <v>3444</v>
      </c>
      <c r="N13" s="12">
        <f t="shared" si="0"/>
        <v>30.75</v>
      </c>
      <c r="O13" s="12">
        <f t="shared" si="1"/>
        <v>2.7954545454545454</v>
      </c>
      <c r="P13" s="9">
        <v>13</v>
      </c>
      <c r="Q13" s="34">
        <v>2</v>
      </c>
      <c r="R13" s="27">
        <v>1</v>
      </c>
      <c r="S13" s="26">
        <v>22</v>
      </c>
      <c r="T13" s="29">
        <v>11</v>
      </c>
      <c r="U13" s="3">
        <v>10</v>
      </c>
      <c r="V13" s="29">
        <v>5</v>
      </c>
      <c r="W13" s="29">
        <v>3</v>
      </c>
    </row>
    <row r="14" spans="1:23" ht="12.75">
      <c r="A14" s="11">
        <v>750</v>
      </c>
      <c r="B14" s="20" t="s">
        <v>868</v>
      </c>
      <c r="C14" s="20" t="s">
        <v>7615</v>
      </c>
      <c r="D14" s="20" t="s">
        <v>3721</v>
      </c>
      <c r="I14" s="74" t="s">
        <v>8036</v>
      </c>
      <c r="J14" s="20" t="s">
        <v>1586</v>
      </c>
      <c r="K14" s="20" t="s">
        <v>2674</v>
      </c>
      <c r="L14" s="20" t="s">
        <v>3689</v>
      </c>
      <c r="N14" s="12">
        <f t="shared" si="0"/>
        <v>31.75</v>
      </c>
      <c r="O14" s="12">
        <f t="shared" si="1"/>
        <v>1.5875</v>
      </c>
      <c r="P14" s="9">
        <v>13</v>
      </c>
      <c r="Q14" s="34">
        <v>2</v>
      </c>
      <c r="R14" s="27">
        <v>1</v>
      </c>
      <c r="S14" s="26">
        <v>40</v>
      </c>
      <c r="T14" s="29">
        <v>15</v>
      </c>
      <c r="U14" s="3">
        <v>10</v>
      </c>
      <c r="V14" s="29">
        <v>5</v>
      </c>
      <c r="W14" s="29">
        <v>3</v>
      </c>
    </row>
    <row r="15" spans="1:23" ht="12.75">
      <c r="A15" s="11">
        <v>264151</v>
      </c>
      <c r="B15" s="20" t="s">
        <v>872</v>
      </c>
      <c r="C15" s="20" t="s">
        <v>7574</v>
      </c>
      <c r="D15" s="20" t="s">
        <v>3721</v>
      </c>
      <c r="E15" s="48" t="s">
        <v>3451</v>
      </c>
      <c r="F15" s="20" t="s">
        <v>1586</v>
      </c>
      <c r="G15" s="20" t="s">
        <v>1586</v>
      </c>
      <c r="H15" s="20" t="s">
        <v>7812</v>
      </c>
      <c r="I15" s="74" t="s">
        <v>8036</v>
      </c>
      <c r="J15" s="73" t="s">
        <v>7812</v>
      </c>
      <c r="K15" s="20" t="s">
        <v>2672</v>
      </c>
      <c r="L15" s="73" t="s">
        <v>8821</v>
      </c>
      <c r="N15" s="12">
        <f t="shared" si="0"/>
        <v>34.75</v>
      </c>
      <c r="O15" s="12">
        <f t="shared" si="1"/>
        <v>1.8783783783783783</v>
      </c>
      <c r="P15" s="9">
        <v>12</v>
      </c>
      <c r="Q15" s="34">
        <v>6</v>
      </c>
      <c r="R15" s="27">
        <v>1</v>
      </c>
      <c r="S15" s="26">
        <v>37</v>
      </c>
      <c r="T15" s="29">
        <v>11</v>
      </c>
      <c r="U15" s="3">
        <v>8</v>
      </c>
      <c r="V15" s="29">
        <v>6</v>
      </c>
      <c r="W15" s="29">
        <v>3</v>
      </c>
    </row>
    <row r="16" spans="1:23" ht="12.75">
      <c r="A16" s="11">
        <v>734532</v>
      </c>
      <c r="B16" s="20" t="s">
        <v>872</v>
      </c>
      <c r="C16" s="20" t="s">
        <v>7552</v>
      </c>
      <c r="D16" s="20" t="s">
        <v>3721</v>
      </c>
      <c r="E16" s="48" t="s">
        <v>8818</v>
      </c>
      <c r="F16" s="20" t="s">
        <v>1586</v>
      </c>
      <c r="G16" s="20" t="s">
        <v>1586</v>
      </c>
      <c r="H16" s="20" t="s">
        <v>7812</v>
      </c>
      <c r="I16" s="74" t="s">
        <v>8036</v>
      </c>
      <c r="J16" s="73" t="s">
        <v>7812</v>
      </c>
      <c r="K16" s="20" t="s">
        <v>2672</v>
      </c>
      <c r="L16" s="73" t="s">
        <v>8817</v>
      </c>
      <c r="N16" s="12">
        <f t="shared" si="0"/>
        <v>36.50</v>
      </c>
      <c r="O16" s="12">
        <f t="shared" si="1"/>
        <v>1.7380952380952381</v>
      </c>
      <c r="P16" s="9">
        <v>12</v>
      </c>
      <c r="Q16" s="34">
        <v>6</v>
      </c>
      <c r="R16" s="27">
        <v>1</v>
      </c>
      <c r="S16" s="26">
        <v>42</v>
      </c>
      <c r="T16" s="29">
        <v>18</v>
      </c>
      <c r="U16" s="3">
        <v>8</v>
      </c>
      <c r="V16" s="29">
        <v>6</v>
      </c>
      <c r="W16" s="29">
        <v>3</v>
      </c>
    </row>
    <row r="17" spans="1:23" ht="12.75">
      <c r="A17" s="11">
        <v>167956</v>
      </c>
      <c r="B17" s="20" t="s">
        <v>872</v>
      </c>
      <c r="C17" s="20" t="s">
        <v>6232</v>
      </c>
      <c r="D17" s="20" t="s">
        <v>3721</v>
      </c>
      <c r="E17" s="48" t="s">
        <v>8228</v>
      </c>
      <c r="F17" s="20" t="s">
        <v>1586</v>
      </c>
      <c r="G17" s="20" t="s">
        <v>1586</v>
      </c>
      <c r="H17" s="20" t="s">
        <v>7812</v>
      </c>
      <c r="I17" s="74" t="s">
        <v>8036</v>
      </c>
      <c r="J17" s="73" t="s">
        <v>7812</v>
      </c>
      <c r="K17" s="20" t="s">
        <v>2672</v>
      </c>
      <c r="L17" s="73" t="s">
        <v>2398</v>
      </c>
      <c r="N17" s="12">
        <f t="shared" si="0"/>
        <v>34.75</v>
      </c>
      <c r="O17" s="12">
        <f t="shared" si="1"/>
        <v>1.6547619047619047</v>
      </c>
      <c r="P17" s="9">
        <v>12</v>
      </c>
      <c r="Q17" s="34">
        <v>6</v>
      </c>
      <c r="R17" s="27">
        <v>1</v>
      </c>
      <c r="S17" s="26">
        <v>42</v>
      </c>
      <c r="T17" s="29">
        <v>11</v>
      </c>
      <c r="U17" s="3">
        <v>8</v>
      </c>
      <c r="V17" s="29">
        <v>6</v>
      </c>
      <c r="W17" s="29">
        <v>3</v>
      </c>
    </row>
    <row r="18" spans="1:23" ht="12.75">
      <c r="A18" s="11">
        <v>143432</v>
      </c>
      <c r="B18" s="20" t="s">
        <v>872</v>
      </c>
      <c r="C18" s="20" t="s">
        <v>8823</v>
      </c>
      <c r="D18" s="20" t="s">
        <v>3721</v>
      </c>
      <c r="E18" s="48" t="s">
        <v>8228</v>
      </c>
      <c r="F18" s="20" t="s">
        <v>1586</v>
      </c>
      <c r="G18" s="20" t="s">
        <v>1586</v>
      </c>
      <c r="H18" s="20" t="s">
        <v>1586</v>
      </c>
      <c r="I18" s="74" t="s">
        <v>8036</v>
      </c>
      <c r="J18" s="73" t="s">
        <v>7812</v>
      </c>
      <c r="K18" s="20" t="s">
        <v>2672</v>
      </c>
      <c r="L18" s="73" t="s">
        <v>1036</v>
      </c>
      <c r="N18" s="12">
        <f t="shared" si="0"/>
        <v>33.75</v>
      </c>
      <c r="O18" s="12">
        <f t="shared" si="1"/>
        <v>1.6071428571428572</v>
      </c>
      <c r="P18" s="9">
        <v>12</v>
      </c>
      <c r="Q18" s="34">
        <v>6</v>
      </c>
      <c r="R18" s="27">
        <v>1</v>
      </c>
      <c r="S18" s="26">
        <v>42</v>
      </c>
      <c r="T18" s="29">
        <v>7</v>
      </c>
      <c r="U18" s="3">
        <v>8</v>
      </c>
      <c r="V18" s="29">
        <v>6</v>
      </c>
      <c r="W18" s="29">
        <v>3</v>
      </c>
    </row>
    <row r="19" spans="1:23" ht="12.75">
      <c r="A19" s="11">
        <v>202562</v>
      </c>
      <c r="B19" s="20" t="s">
        <v>872</v>
      </c>
      <c r="C19" s="20" t="s">
        <v>6232</v>
      </c>
      <c r="D19" s="20" t="s">
        <v>3721</v>
      </c>
      <c r="E19" s="48" t="s">
        <v>8826</v>
      </c>
      <c r="F19" s="20" t="s">
        <v>1586</v>
      </c>
      <c r="G19" s="20" t="s">
        <v>1586</v>
      </c>
      <c r="H19" s="20" t="s">
        <v>1586</v>
      </c>
      <c r="I19" s="74" t="s">
        <v>8036</v>
      </c>
      <c r="J19" s="73" t="s">
        <v>7812</v>
      </c>
      <c r="K19" s="20" t="s">
        <v>2672</v>
      </c>
      <c r="L19" s="73" t="s">
        <v>1036</v>
      </c>
      <c r="N19" s="12">
        <f t="shared" si="0"/>
        <v>33.75</v>
      </c>
      <c r="O19" s="12">
        <f t="shared" si="1"/>
        <v>1.6071428571428572</v>
      </c>
      <c r="P19" s="9">
        <v>12</v>
      </c>
      <c r="Q19" s="34">
        <v>6</v>
      </c>
      <c r="R19" s="27">
        <v>1</v>
      </c>
      <c r="S19" s="26">
        <v>42</v>
      </c>
      <c r="T19" s="29">
        <v>7</v>
      </c>
      <c r="U19" s="3">
        <v>8</v>
      </c>
      <c r="V19" s="29">
        <v>6</v>
      </c>
      <c r="W19" s="29">
        <v>3</v>
      </c>
    </row>
    <row r="20" spans="1:23" ht="12.75">
      <c r="A20" s="11">
        <v>98312</v>
      </c>
      <c r="B20" s="20" t="s">
        <v>874</v>
      </c>
      <c r="C20" s="20" t="s">
        <v>7771</v>
      </c>
      <c r="D20" s="20" t="s">
        <v>3721</v>
      </c>
      <c r="I20" s="74" t="s">
        <v>8037</v>
      </c>
      <c r="J20" s="73" t="s">
        <v>7812</v>
      </c>
      <c r="K20" s="20" t="s">
        <v>2752</v>
      </c>
      <c r="L20" s="76" t="s">
        <v>7710</v>
      </c>
      <c r="M20" s="39" t="s">
        <v>8855</v>
      </c>
      <c r="N20" s="12">
        <f t="shared" si="0"/>
        <v>34.50</v>
      </c>
      <c r="O20" s="12">
        <f t="shared" si="1"/>
        <v>2.76</v>
      </c>
      <c r="P20" s="9">
        <v>12</v>
      </c>
      <c r="Q20" s="34">
        <v>5</v>
      </c>
      <c r="R20" s="27">
        <v>1</v>
      </c>
      <c r="S20" s="26">
        <v>25</v>
      </c>
      <c r="T20" s="29">
        <v>16</v>
      </c>
      <c r="U20" s="3">
        <v>7</v>
      </c>
      <c r="V20" s="29">
        <v>4</v>
      </c>
      <c r="W20" s="29">
        <v>2</v>
      </c>
    </row>
    <row r="21" spans="1:23" ht="12.75">
      <c r="A21" s="11">
        <v>206250</v>
      </c>
      <c r="B21" s="20" t="s">
        <v>868</v>
      </c>
      <c r="C21" s="20" t="s">
        <v>7656</v>
      </c>
      <c r="D21" s="20" t="s">
        <v>3721</v>
      </c>
      <c r="I21" s="74" t="s">
        <v>8037</v>
      </c>
      <c r="J21" s="73" t="s">
        <v>7812</v>
      </c>
      <c r="K21" s="20" t="s">
        <v>2752</v>
      </c>
      <c r="L21" s="76" t="s">
        <v>4635</v>
      </c>
      <c r="N21" s="12">
        <f t="shared" si="0"/>
        <v>34.50</v>
      </c>
      <c r="O21" s="12">
        <f t="shared" si="1"/>
        <v>2.76</v>
      </c>
      <c r="P21" s="9">
        <v>12</v>
      </c>
      <c r="Q21" s="34">
        <v>5</v>
      </c>
      <c r="R21" s="27">
        <v>1</v>
      </c>
      <c r="S21" s="26">
        <v>25</v>
      </c>
      <c r="T21" s="29">
        <v>16</v>
      </c>
      <c r="U21" s="3">
        <v>7</v>
      </c>
      <c r="V21" s="29">
        <v>4</v>
      </c>
      <c r="W21" s="29">
        <v>2</v>
      </c>
    </row>
    <row r="22" spans="1:23" ht="12.75">
      <c r="A22" s="11">
        <v>18562</v>
      </c>
      <c r="B22" s="20" t="s">
        <v>872</v>
      </c>
      <c r="C22" s="20" t="s">
        <v>6232</v>
      </c>
      <c r="D22" s="20" t="s">
        <v>3721</v>
      </c>
      <c r="E22" s="48" t="s">
        <v>4240</v>
      </c>
      <c r="F22" s="20" t="s">
        <v>1586</v>
      </c>
      <c r="G22" s="20" t="s">
        <v>1586</v>
      </c>
      <c r="H22" s="20" t="s">
        <v>7812</v>
      </c>
      <c r="I22" s="74" t="s">
        <v>8036</v>
      </c>
      <c r="J22" s="73" t="s">
        <v>7812</v>
      </c>
      <c r="K22" s="20" t="s">
        <v>2672</v>
      </c>
      <c r="L22" s="73" t="s">
        <v>8058</v>
      </c>
      <c r="N22" s="12">
        <f t="shared" si="0"/>
        <v>30.25</v>
      </c>
      <c r="O22" s="12">
        <f t="shared" si="1"/>
        <v>3.025</v>
      </c>
      <c r="P22" s="9">
        <v>12</v>
      </c>
      <c r="Q22" s="34">
        <v>4</v>
      </c>
      <c r="R22" s="27">
        <v>1</v>
      </c>
      <c r="S22" s="26">
        <v>20</v>
      </c>
      <c r="T22" s="29">
        <v>5</v>
      </c>
      <c r="U22" s="3">
        <v>8</v>
      </c>
      <c r="V22" s="29">
        <v>5</v>
      </c>
      <c r="W22" s="29">
        <v>3</v>
      </c>
    </row>
    <row r="23" spans="1:23" ht="12.75">
      <c r="A23" s="11">
        <v>226875</v>
      </c>
      <c r="B23" s="20" t="s">
        <v>872</v>
      </c>
      <c r="C23" s="20" t="s">
        <v>6232</v>
      </c>
      <c r="D23" s="20" t="s">
        <v>3721</v>
      </c>
      <c r="E23" s="48" t="s">
        <v>3445</v>
      </c>
      <c r="F23" s="20" t="s">
        <v>1586</v>
      </c>
      <c r="G23" s="20" t="s">
        <v>7812</v>
      </c>
      <c r="H23" s="20" t="s">
        <v>7812</v>
      </c>
      <c r="I23" s="74" t="s">
        <v>8037</v>
      </c>
      <c r="J23" s="73" t="s">
        <v>7812</v>
      </c>
      <c r="K23" s="20" t="s">
        <v>2672</v>
      </c>
      <c r="L23" s="76" t="s">
        <v>1095</v>
      </c>
      <c r="N23" s="12">
        <f t="shared" si="0"/>
        <v>32.50</v>
      </c>
      <c r="O23" s="12">
        <f t="shared" si="1"/>
        <v>3.4210526315789473</v>
      </c>
      <c r="P23" s="9">
        <v>11</v>
      </c>
      <c r="Q23" s="34">
        <v>5</v>
      </c>
      <c r="R23" s="27">
        <v>1</v>
      </c>
      <c r="S23" s="26">
        <v>19</v>
      </c>
      <c r="T23" s="29">
        <v>16</v>
      </c>
      <c r="U23" s="3">
        <v>7</v>
      </c>
      <c r="V23" s="29">
        <v>4</v>
      </c>
      <c r="W23" s="29">
        <v>2</v>
      </c>
    </row>
    <row r="24" spans="1:23" ht="12.75">
      <c r="A24" s="11">
        <v>206250</v>
      </c>
      <c r="B24" s="20" t="s">
        <v>872</v>
      </c>
      <c r="C24" s="20" t="s">
        <v>6232</v>
      </c>
      <c r="D24" s="20" t="s">
        <v>3721</v>
      </c>
      <c r="E24" s="48" t="s">
        <v>3445</v>
      </c>
      <c r="F24" s="20" t="s">
        <v>1586</v>
      </c>
      <c r="G24" s="20" t="s">
        <v>1586</v>
      </c>
      <c r="H24" s="20" t="s">
        <v>7812</v>
      </c>
      <c r="I24" s="74" t="s">
        <v>8037</v>
      </c>
      <c r="J24" s="73" t="s">
        <v>7812</v>
      </c>
      <c r="K24" s="20" t="s">
        <v>2672</v>
      </c>
      <c r="L24" s="76" t="s">
        <v>3444</v>
      </c>
      <c r="N24" s="12">
        <f t="shared" si="0"/>
        <v>32.50</v>
      </c>
      <c r="O24" s="12">
        <f t="shared" si="1"/>
        <v>2.9545454545454546</v>
      </c>
      <c r="P24" s="9">
        <v>11</v>
      </c>
      <c r="Q24" s="34">
        <v>5</v>
      </c>
      <c r="R24" s="27">
        <v>1</v>
      </c>
      <c r="S24" s="26">
        <v>22</v>
      </c>
      <c r="T24" s="29">
        <v>16</v>
      </c>
      <c r="U24" s="3">
        <v>7</v>
      </c>
      <c r="V24" s="29">
        <v>4</v>
      </c>
      <c r="W24" s="29">
        <v>2</v>
      </c>
    </row>
    <row r="25" spans="1:23" ht="12.75">
      <c r="A25" s="11">
        <v>981509375</v>
      </c>
      <c r="B25" s="20" t="s">
        <v>874</v>
      </c>
      <c r="C25" s="20" t="s">
        <v>7679</v>
      </c>
      <c r="D25" s="20" t="s">
        <v>3721</v>
      </c>
      <c r="I25" s="74" t="s">
        <v>8037</v>
      </c>
      <c r="J25" s="20" t="s">
        <v>1586</v>
      </c>
      <c r="K25" s="20" t="s">
        <v>2752</v>
      </c>
      <c r="L25" s="74" t="s">
        <v>6665</v>
      </c>
      <c r="M25" s="39" t="s">
        <v>8851</v>
      </c>
      <c r="N25" s="12">
        <f t="shared" si="0"/>
        <v>29.50</v>
      </c>
      <c r="O25" s="12">
        <f t="shared" si="1"/>
        <v>2.36</v>
      </c>
      <c r="P25" s="9">
        <v>11</v>
      </c>
      <c r="Q25" s="34">
        <v>3</v>
      </c>
      <c r="R25" s="27">
        <v>1</v>
      </c>
      <c r="S25" s="26">
        <v>25</v>
      </c>
      <c r="T25" s="29">
        <v>16</v>
      </c>
      <c r="U25" s="3">
        <v>7</v>
      </c>
      <c r="V25" s="29">
        <v>4</v>
      </c>
      <c r="W25" s="29">
        <v>2</v>
      </c>
    </row>
    <row r="26" spans="1:23" ht="12.75">
      <c r="A26" s="11">
        <v>98312</v>
      </c>
      <c r="B26" s="20" t="s">
        <v>874</v>
      </c>
      <c r="C26" s="20" t="s">
        <v>7771</v>
      </c>
      <c r="D26" s="20" t="s">
        <v>3721</v>
      </c>
      <c r="I26" s="74" t="s">
        <v>8037</v>
      </c>
      <c r="J26" s="20" t="s">
        <v>1586</v>
      </c>
      <c r="K26" s="20" t="s">
        <v>2752</v>
      </c>
      <c r="L26" s="74" t="s">
        <v>7710</v>
      </c>
      <c r="M26" s="39" t="s">
        <v>8855</v>
      </c>
      <c r="N26" s="12">
        <f t="shared" si="0"/>
        <v>29.50</v>
      </c>
      <c r="O26" s="12">
        <f t="shared" si="1"/>
        <v>2.36</v>
      </c>
      <c r="P26" s="9">
        <v>11</v>
      </c>
      <c r="Q26" s="34">
        <v>3</v>
      </c>
      <c r="R26" s="27">
        <v>1</v>
      </c>
      <c r="S26" s="26">
        <v>25</v>
      </c>
      <c r="T26" s="29">
        <v>16</v>
      </c>
      <c r="U26" s="3">
        <v>7</v>
      </c>
      <c r="V26" s="29">
        <v>4</v>
      </c>
      <c r="W26" s="29">
        <v>2</v>
      </c>
    </row>
    <row r="27" spans="1:23" ht="12.75">
      <c r="A27" s="11">
        <v>206250</v>
      </c>
      <c r="B27" s="20" t="s">
        <v>868</v>
      </c>
      <c r="C27" s="20" t="s">
        <v>7656</v>
      </c>
      <c r="D27" s="20" t="s">
        <v>3721</v>
      </c>
      <c r="I27" s="74" t="s">
        <v>8037</v>
      </c>
      <c r="J27" s="20" t="s">
        <v>1586</v>
      </c>
      <c r="K27" s="20" t="s">
        <v>2752</v>
      </c>
      <c r="L27" s="74" t="s">
        <v>4635</v>
      </c>
      <c r="N27" s="12">
        <f t="shared" si="0"/>
        <v>29.50</v>
      </c>
      <c r="O27" s="12">
        <f t="shared" si="1"/>
        <v>2.36</v>
      </c>
      <c r="P27" s="9">
        <v>11</v>
      </c>
      <c r="Q27" s="34">
        <v>3</v>
      </c>
      <c r="R27" s="27">
        <v>1</v>
      </c>
      <c r="S27" s="26">
        <v>25</v>
      </c>
      <c r="T27" s="29">
        <v>16</v>
      </c>
      <c r="U27" s="3">
        <v>7</v>
      </c>
      <c r="V27" s="29">
        <v>4</v>
      </c>
      <c r="W27" s="29">
        <v>2</v>
      </c>
    </row>
    <row r="28" spans="1:23" ht="12.75">
      <c r="A28" s="11">
        <v>734532</v>
      </c>
      <c r="B28" s="20" t="s">
        <v>872</v>
      </c>
      <c r="C28" s="20" t="s">
        <v>7552</v>
      </c>
      <c r="D28" s="20" t="s">
        <v>3721</v>
      </c>
      <c r="E28" s="48" t="s">
        <v>8818</v>
      </c>
      <c r="F28" s="20" t="s">
        <v>1586</v>
      </c>
      <c r="G28" s="20" t="s">
        <v>1586</v>
      </c>
      <c r="H28" s="20" t="s">
        <v>7812</v>
      </c>
      <c r="I28" s="74" t="s">
        <v>8037</v>
      </c>
      <c r="J28" s="73" t="s">
        <v>7812</v>
      </c>
      <c r="K28" s="20" t="s">
        <v>2672</v>
      </c>
      <c r="L28" s="76" t="s">
        <v>8817</v>
      </c>
      <c r="N28" s="12">
        <f t="shared" si="0"/>
        <v>32.50</v>
      </c>
      <c r="O28" s="12">
        <f t="shared" si="1"/>
        <v>1.5476190476190477</v>
      </c>
      <c r="P28" s="9">
        <v>10</v>
      </c>
      <c r="Q28" s="34">
        <v>6</v>
      </c>
      <c r="R28" s="27">
        <v>1</v>
      </c>
      <c r="S28" s="26">
        <v>42</v>
      </c>
      <c r="T28" s="29">
        <v>18</v>
      </c>
      <c r="U28" s="3">
        <v>6</v>
      </c>
      <c r="V28" s="29">
        <v>4</v>
      </c>
      <c r="W28" s="29">
        <v>2</v>
      </c>
    </row>
    <row r="29" spans="1:23" ht="12.75">
      <c r="A29" s="11">
        <v>264151</v>
      </c>
      <c r="B29" s="20" t="s">
        <v>872</v>
      </c>
      <c r="C29" s="20" t="s">
        <v>7574</v>
      </c>
      <c r="D29" s="20" t="s">
        <v>3721</v>
      </c>
      <c r="E29" s="48" t="s">
        <v>3451</v>
      </c>
      <c r="F29" s="20" t="s">
        <v>1586</v>
      </c>
      <c r="G29" s="20" t="s">
        <v>1586</v>
      </c>
      <c r="H29" s="20" t="s">
        <v>7812</v>
      </c>
      <c r="I29" s="74" t="s">
        <v>8036</v>
      </c>
      <c r="J29" s="20" t="s">
        <v>1586</v>
      </c>
      <c r="K29" s="20" t="s">
        <v>2672</v>
      </c>
      <c r="L29" s="20" t="s">
        <v>8821</v>
      </c>
      <c r="N29" s="12">
        <f t="shared" si="0"/>
        <v>26.25</v>
      </c>
      <c r="O29" s="12">
        <f t="shared" si="1"/>
        <v>1.4189189189189189</v>
      </c>
      <c r="P29" s="9">
        <v>10</v>
      </c>
      <c r="Q29" s="34">
        <v>3</v>
      </c>
      <c r="R29" s="27">
        <v>1</v>
      </c>
      <c r="S29" s="26">
        <v>37</v>
      </c>
      <c r="T29" s="29">
        <v>11</v>
      </c>
      <c r="U29" s="3">
        <v>8</v>
      </c>
      <c r="V29" s="29">
        <v>6</v>
      </c>
      <c r="W29" s="29">
        <v>3</v>
      </c>
    </row>
    <row r="30" spans="1:23" ht="12.75">
      <c r="A30" s="11">
        <v>734532</v>
      </c>
      <c r="B30" s="20" t="s">
        <v>872</v>
      </c>
      <c r="C30" s="20" t="s">
        <v>7552</v>
      </c>
      <c r="D30" s="20" t="s">
        <v>3721</v>
      </c>
      <c r="E30" s="48" t="s">
        <v>8818</v>
      </c>
      <c r="F30" s="20" t="s">
        <v>1586</v>
      </c>
      <c r="G30" s="20" t="s">
        <v>1586</v>
      </c>
      <c r="H30" s="20" t="s">
        <v>7812</v>
      </c>
      <c r="I30" s="74" t="s">
        <v>8036</v>
      </c>
      <c r="J30" s="20" t="s">
        <v>1586</v>
      </c>
      <c r="K30" s="20" t="s">
        <v>2672</v>
      </c>
      <c r="L30" s="20" t="s">
        <v>8817</v>
      </c>
      <c r="N30" s="12">
        <f t="shared" si="0"/>
        <v>28</v>
      </c>
      <c r="O30" s="12">
        <f t="shared" si="1"/>
        <v>1.3333333333333333</v>
      </c>
      <c r="P30" s="9">
        <v>10</v>
      </c>
      <c r="Q30" s="34">
        <v>3</v>
      </c>
      <c r="R30" s="27">
        <v>1</v>
      </c>
      <c r="S30" s="26">
        <v>42</v>
      </c>
      <c r="T30" s="29">
        <v>18</v>
      </c>
      <c r="U30" s="3">
        <v>8</v>
      </c>
      <c r="V30" s="29">
        <v>6</v>
      </c>
      <c r="W30" s="29">
        <v>3</v>
      </c>
    </row>
    <row r="31" spans="1:23" ht="12.75">
      <c r="A31" s="11">
        <v>167956</v>
      </c>
      <c r="B31" s="20" t="s">
        <v>872</v>
      </c>
      <c r="C31" s="20" t="s">
        <v>6232</v>
      </c>
      <c r="D31" s="20" t="s">
        <v>3721</v>
      </c>
      <c r="E31" s="48" t="s">
        <v>8228</v>
      </c>
      <c r="F31" s="20" t="s">
        <v>1586</v>
      </c>
      <c r="G31" s="20" t="s">
        <v>1586</v>
      </c>
      <c r="H31" s="20" t="s">
        <v>7812</v>
      </c>
      <c r="I31" s="74" t="s">
        <v>8036</v>
      </c>
      <c r="J31" s="20" t="s">
        <v>1586</v>
      </c>
      <c r="K31" s="20" t="s">
        <v>2672</v>
      </c>
      <c r="L31" s="20" t="s">
        <v>2398</v>
      </c>
      <c r="N31" s="12">
        <f t="shared" si="0"/>
        <v>26.25</v>
      </c>
      <c r="O31" s="12">
        <f t="shared" si="1"/>
        <v>1.25</v>
      </c>
      <c r="P31" s="9">
        <v>10</v>
      </c>
      <c r="Q31" s="34">
        <v>3</v>
      </c>
      <c r="R31" s="27">
        <v>1</v>
      </c>
      <c r="S31" s="26">
        <v>42</v>
      </c>
      <c r="T31" s="29">
        <v>11</v>
      </c>
      <c r="U31" s="3">
        <v>8</v>
      </c>
      <c r="V31" s="29">
        <v>6</v>
      </c>
      <c r="W31" s="29">
        <v>3</v>
      </c>
    </row>
    <row r="32" spans="1:23" ht="12.75">
      <c r="A32" s="11">
        <v>161168</v>
      </c>
      <c r="B32" s="20" t="s">
        <v>872</v>
      </c>
      <c r="D32" s="20" t="s">
        <v>3721</v>
      </c>
      <c r="E32" s="48" t="s">
        <v>8228</v>
      </c>
      <c r="H32" s="20" t="s">
        <v>7812</v>
      </c>
      <c r="I32" s="74" t="s">
        <v>8036</v>
      </c>
      <c r="J32" s="20" t="s">
        <v>1586</v>
      </c>
      <c r="K32" s="20" t="s">
        <v>2671</v>
      </c>
      <c r="L32" s="20" t="s">
        <v>2398</v>
      </c>
      <c r="N32" s="12">
        <f t="shared" si="0"/>
        <v>26.25</v>
      </c>
      <c r="O32" s="12">
        <f t="shared" si="1"/>
        <v>1.25</v>
      </c>
      <c r="P32" s="9">
        <v>10</v>
      </c>
      <c r="Q32" s="34">
        <v>3</v>
      </c>
      <c r="R32" s="27">
        <v>1</v>
      </c>
      <c r="S32" s="26">
        <v>42</v>
      </c>
      <c r="T32" s="29">
        <v>11</v>
      </c>
      <c r="U32" s="3">
        <v>8</v>
      </c>
      <c r="V32" s="29">
        <v>6</v>
      </c>
      <c r="W32" s="29">
        <v>3</v>
      </c>
    </row>
    <row r="33" spans="1:23" ht="12.75">
      <c r="A33" s="11">
        <v>159585</v>
      </c>
      <c r="B33" s="20" t="s">
        <v>872</v>
      </c>
      <c r="D33" s="20" t="s">
        <v>3721</v>
      </c>
      <c r="E33" s="48" t="s">
        <v>8318</v>
      </c>
      <c r="H33" s="20" t="s">
        <v>7812</v>
      </c>
      <c r="I33" s="74" t="s">
        <v>8036</v>
      </c>
      <c r="J33" s="20" t="s">
        <v>1586</v>
      </c>
      <c r="K33" s="20" t="s">
        <v>2671</v>
      </c>
      <c r="L33" s="20" t="s">
        <v>2398</v>
      </c>
      <c r="N33" s="12">
        <f t="shared" si="0"/>
        <v>26.25</v>
      </c>
      <c r="O33" s="12">
        <f t="shared" si="1"/>
        <v>1.25</v>
      </c>
      <c r="P33" s="9">
        <v>10</v>
      </c>
      <c r="Q33" s="34">
        <v>3</v>
      </c>
      <c r="R33" s="27">
        <v>1</v>
      </c>
      <c r="S33" s="26">
        <v>42</v>
      </c>
      <c r="T33" s="29">
        <v>11</v>
      </c>
      <c r="U33" s="3">
        <v>8</v>
      </c>
      <c r="V33" s="29">
        <v>6</v>
      </c>
      <c r="W33" s="29">
        <v>3</v>
      </c>
    </row>
    <row r="34" spans="1:23" ht="12.75">
      <c r="A34" s="11">
        <v>156526</v>
      </c>
      <c r="B34" s="20" t="s">
        <v>872</v>
      </c>
      <c r="C34" s="20" t="s">
        <v>6087</v>
      </c>
      <c r="D34" s="20" t="s">
        <v>3721</v>
      </c>
      <c r="E34" s="48" t="s">
        <v>8317</v>
      </c>
      <c r="H34" s="20" t="s">
        <v>7812</v>
      </c>
      <c r="I34" s="74" t="s">
        <v>8036</v>
      </c>
      <c r="J34" s="20" t="s">
        <v>1586</v>
      </c>
      <c r="K34" s="20" t="s">
        <v>2671</v>
      </c>
      <c r="L34" s="20" t="s">
        <v>2398</v>
      </c>
      <c r="N34" s="12">
        <f t="shared" si="0"/>
        <v>26.25</v>
      </c>
      <c r="O34" s="12">
        <f t="shared" si="1"/>
        <v>1.25</v>
      </c>
      <c r="P34" s="9">
        <v>10</v>
      </c>
      <c r="Q34" s="34">
        <v>3</v>
      </c>
      <c r="R34" s="27">
        <v>1</v>
      </c>
      <c r="S34" s="26">
        <v>42</v>
      </c>
      <c r="T34" s="29">
        <v>11</v>
      </c>
      <c r="U34" s="3">
        <v>8</v>
      </c>
      <c r="V34" s="29">
        <v>6</v>
      </c>
      <c r="W34" s="29">
        <v>3</v>
      </c>
    </row>
    <row r="35" spans="1:23" ht="12.75">
      <c r="A35" s="11">
        <v>478768</v>
      </c>
      <c r="B35" s="20" t="s">
        <v>876</v>
      </c>
      <c r="D35" s="20" t="s">
        <v>3721</v>
      </c>
      <c r="E35" s="48" t="s">
        <v>8316</v>
      </c>
      <c r="I35" s="74" t="s">
        <v>8036</v>
      </c>
      <c r="J35" s="20" t="s">
        <v>1586</v>
      </c>
      <c r="K35" s="20" t="s">
        <v>2671</v>
      </c>
      <c r="L35" s="20" t="s">
        <v>3968</v>
      </c>
      <c r="N35" s="12">
        <f t="shared" si="0"/>
        <v>25.50</v>
      </c>
      <c r="O35" s="12">
        <f t="shared" si="1"/>
        <v>1.2142857142857142</v>
      </c>
      <c r="P35" s="9">
        <v>10</v>
      </c>
      <c r="Q35" s="34">
        <v>3</v>
      </c>
      <c r="R35" s="27">
        <v>1</v>
      </c>
      <c r="S35" s="26">
        <v>42</v>
      </c>
      <c r="T35" s="29">
        <v>8</v>
      </c>
      <c r="U35" s="3">
        <v>8</v>
      </c>
      <c r="V35" s="29">
        <v>6</v>
      </c>
      <c r="W35" s="29">
        <v>3</v>
      </c>
    </row>
    <row r="36" spans="1:23" ht="12.75">
      <c r="A36" s="11">
        <v>143432</v>
      </c>
      <c r="B36" s="20" t="s">
        <v>872</v>
      </c>
      <c r="C36" s="20" t="s">
        <v>8823</v>
      </c>
      <c r="D36" s="20" t="s">
        <v>3721</v>
      </c>
      <c r="E36" s="48" t="s">
        <v>8228</v>
      </c>
      <c r="F36" s="20" t="s">
        <v>1586</v>
      </c>
      <c r="G36" s="20" t="s">
        <v>1586</v>
      </c>
      <c r="H36" s="20" t="s">
        <v>1586</v>
      </c>
      <c r="I36" s="74" t="s">
        <v>8036</v>
      </c>
      <c r="J36" s="20" t="s">
        <v>1586</v>
      </c>
      <c r="K36" s="20" t="s">
        <v>2672</v>
      </c>
      <c r="L36" s="20" t="s">
        <v>1036</v>
      </c>
      <c r="N36" s="12">
        <f t="shared" si="0"/>
        <v>25.25</v>
      </c>
      <c r="O36" s="12">
        <f t="shared" si="1"/>
        <v>1.2023809523809523</v>
      </c>
      <c r="P36" s="9">
        <v>10</v>
      </c>
      <c r="Q36" s="34">
        <v>3</v>
      </c>
      <c r="R36" s="27">
        <v>1</v>
      </c>
      <c r="S36" s="26">
        <v>42</v>
      </c>
      <c r="T36" s="29">
        <v>7</v>
      </c>
      <c r="U36" s="3">
        <v>8</v>
      </c>
      <c r="V36" s="29">
        <v>6</v>
      </c>
      <c r="W36" s="29">
        <v>3</v>
      </c>
    </row>
    <row r="37" spans="1:23" ht="12.75">
      <c r="A37" s="11">
        <v>202562</v>
      </c>
      <c r="B37" s="20" t="s">
        <v>872</v>
      </c>
      <c r="C37" s="20" t="s">
        <v>6232</v>
      </c>
      <c r="D37" s="20" t="s">
        <v>3721</v>
      </c>
      <c r="E37" s="48" t="s">
        <v>8826</v>
      </c>
      <c r="F37" s="20" t="s">
        <v>1586</v>
      </c>
      <c r="G37" s="20" t="s">
        <v>1586</v>
      </c>
      <c r="H37" s="20" t="s">
        <v>1586</v>
      </c>
      <c r="I37" s="74" t="s">
        <v>8036</v>
      </c>
      <c r="J37" s="20" t="s">
        <v>1586</v>
      </c>
      <c r="K37" s="20" t="s">
        <v>2672</v>
      </c>
      <c r="L37" s="20" t="s">
        <v>1036</v>
      </c>
      <c r="N37" s="12">
        <f t="shared" si="0"/>
        <v>25.25</v>
      </c>
      <c r="O37" s="12">
        <f t="shared" si="1"/>
        <v>1.2023809523809523</v>
      </c>
      <c r="P37" s="9">
        <v>10</v>
      </c>
      <c r="Q37" s="34">
        <v>3</v>
      </c>
      <c r="R37" s="27">
        <v>1</v>
      </c>
      <c r="S37" s="26">
        <v>42</v>
      </c>
      <c r="T37" s="29">
        <v>7</v>
      </c>
      <c r="U37" s="3">
        <v>8</v>
      </c>
      <c r="V37" s="29">
        <v>6</v>
      </c>
      <c r="W37" s="29">
        <v>3</v>
      </c>
    </row>
    <row r="38" spans="1:23" ht="12.75">
      <c r="A38" s="11">
        <v>226875</v>
      </c>
      <c r="B38" s="20" t="s">
        <v>872</v>
      </c>
      <c r="C38" s="20" t="s">
        <v>6232</v>
      </c>
      <c r="D38" s="20" t="s">
        <v>3721</v>
      </c>
      <c r="E38" s="48" t="s">
        <v>3445</v>
      </c>
      <c r="F38" s="20" t="s">
        <v>1586</v>
      </c>
      <c r="G38" s="20" t="s">
        <v>7812</v>
      </c>
      <c r="H38" s="20" t="s">
        <v>7812</v>
      </c>
      <c r="I38" s="74" t="s">
        <v>8037</v>
      </c>
      <c r="J38" s="20" t="s">
        <v>1586</v>
      </c>
      <c r="K38" s="20" t="s">
        <v>2672</v>
      </c>
      <c r="L38" s="74" t="s">
        <v>1095</v>
      </c>
      <c r="N38" s="12">
        <f t="shared" si="0"/>
        <v>26</v>
      </c>
      <c r="O38" s="12">
        <f t="shared" si="1"/>
        <v>2.736842105263158</v>
      </c>
      <c r="P38" s="9">
        <v>10</v>
      </c>
      <c r="Q38" s="34">
        <v>2</v>
      </c>
      <c r="R38" s="27">
        <v>1</v>
      </c>
      <c r="S38" s="26">
        <v>19</v>
      </c>
      <c r="T38" s="29">
        <v>16</v>
      </c>
      <c r="U38" s="3">
        <v>7</v>
      </c>
      <c r="V38" s="29">
        <v>4</v>
      </c>
      <c r="W38" s="29">
        <v>2</v>
      </c>
    </row>
    <row r="39" spans="1:23" ht="12.75">
      <c r="A39" s="11">
        <v>18562</v>
      </c>
      <c r="B39" s="20" t="s">
        <v>872</v>
      </c>
      <c r="C39" s="20" t="s">
        <v>6232</v>
      </c>
      <c r="D39" s="20" t="s">
        <v>3721</v>
      </c>
      <c r="E39" s="48" t="s">
        <v>4240</v>
      </c>
      <c r="F39" s="20" t="s">
        <v>1586</v>
      </c>
      <c r="G39" s="20" t="s">
        <v>1586</v>
      </c>
      <c r="H39" s="20" t="s">
        <v>7812</v>
      </c>
      <c r="I39" s="74" t="s">
        <v>8036</v>
      </c>
      <c r="J39" s="20" t="s">
        <v>1586</v>
      </c>
      <c r="K39" s="20" t="s">
        <v>2672</v>
      </c>
      <c r="L39" s="20" t="s">
        <v>8058</v>
      </c>
      <c r="N39" s="12">
        <f t="shared" si="0"/>
        <v>23.25</v>
      </c>
      <c r="O39" s="12">
        <f t="shared" si="1"/>
        <v>2.3250000000000002</v>
      </c>
      <c r="P39" s="9">
        <v>10</v>
      </c>
      <c r="Q39" s="34">
        <v>2</v>
      </c>
      <c r="R39" s="27">
        <v>1</v>
      </c>
      <c r="S39" s="26">
        <v>20</v>
      </c>
      <c r="T39" s="29">
        <v>5</v>
      </c>
      <c r="U39" s="3">
        <v>8</v>
      </c>
      <c r="V39" s="29">
        <v>5</v>
      </c>
      <c r="W39" s="29">
        <v>3</v>
      </c>
    </row>
    <row r="40" spans="1:23" ht="12.75">
      <c r="A40" s="11">
        <v>206250</v>
      </c>
      <c r="B40" s="20" t="s">
        <v>872</v>
      </c>
      <c r="C40" s="20" t="s">
        <v>6232</v>
      </c>
      <c r="D40" s="20" t="s">
        <v>3721</v>
      </c>
      <c r="E40" s="48" t="s">
        <v>3445</v>
      </c>
      <c r="F40" s="20" t="s">
        <v>1586</v>
      </c>
      <c r="G40" s="20" t="s">
        <v>1586</v>
      </c>
      <c r="H40" s="20" t="s">
        <v>7812</v>
      </c>
      <c r="I40" s="74" t="s">
        <v>8037</v>
      </c>
      <c r="J40" s="20" t="s">
        <v>1586</v>
      </c>
      <c r="K40" s="20" t="s">
        <v>2672</v>
      </c>
      <c r="L40" s="74" t="s">
        <v>3444</v>
      </c>
      <c r="N40" s="12">
        <f t="shared" si="0"/>
        <v>26</v>
      </c>
      <c r="O40" s="12">
        <f t="shared" si="1"/>
        <v>2.3636363636363638</v>
      </c>
      <c r="P40" s="9">
        <v>10</v>
      </c>
      <c r="Q40" s="34">
        <v>2</v>
      </c>
      <c r="R40" s="27">
        <v>1</v>
      </c>
      <c r="S40" s="26">
        <v>22</v>
      </c>
      <c r="T40" s="29">
        <v>16</v>
      </c>
      <c r="U40" s="3">
        <v>7</v>
      </c>
      <c r="V40" s="29">
        <v>4</v>
      </c>
      <c r="W40" s="29">
        <v>2</v>
      </c>
    </row>
    <row r="41" spans="1:23" ht="12.75">
      <c r="A41" s="11">
        <v>10725</v>
      </c>
      <c r="B41" s="20" t="s">
        <v>872</v>
      </c>
      <c r="D41" s="20" t="s">
        <v>3721</v>
      </c>
      <c r="E41" s="48" t="s">
        <v>4231</v>
      </c>
      <c r="H41" s="20" t="s">
        <v>7812</v>
      </c>
      <c r="I41" s="74" t="s">
        <v>8036</v>
      </c>
      <c r="J41" s="20" t="s">
        <v>1586</v>
      </c>
      <c r="K41" s="20" t="s">
        <v>2672</v>
      </c>
      <c r="L41" s="20" t="s">
        <v>8059</v>
      </c>
      <c r="N41" s="12">
        <f t="shared" si="0"/>
        <v>24.75</v>
      </c>
      <c r="O41" s="12">
        <f t="shared" si="1"/>
        <v>1.1000000000000001</v>
      </c>
      <c r="P41" s="9">
        <v>10</v>
      </c>
      <c r="Q41" s="34">
        <v>2</v>
      </c>
      <c r="R41" s="27">
        <v>1</v>
      </c>
      <c r="S41" s="26">
        <v>45</v>
      </c>
      <c r="T41" s="29">
        <v>11</v>
      </c>
      <c r="U41" s="3">
        <v>8</v>
      </c>
      <c r="V41" s="29">
        <v>5</v>
      </c>
      <c r="W41" s="29">
        <v>3</v>
      </c>
    </row>
    <row r="42" spans="1:23" ht="12.75">
      <c r="A42" s="11">
        <v>264151</v>
      </c>
      <c r="B42" s="20" t="s">
        <v>872</v>
      </c>
      <c r="C42" s="20" t="s">
        <v>7574</v>
      </c>
      <c r="D42" s="20" t="s">
        <v>3721</v>
      </c>
      <c r="E42" s="48" t="s">
        <v>3451</v>
      </c>
      <c r="F42" s="20" t="s">
        <v>1586</v>
      </c>
      <c r="G42" s="20" t="s">
        <v>1586</v>
      </c>
      <c r="H42" s="20" t="s">
        <v>7812</v>
      </c>
      <c r="I42" s="74" t="s">
        <v>8037</v>
      </c>
      <c r="J42" s="73" t="s">
        <v>7812</v>
      </c>
      <c r="K42" s="20" t="s">
        <v>2672</v>
      </c>
      <c r="L42" s="76" t="s">
        <v>8821</v>
      </c>
      <c r="N42" s="12">
        <f t="shared" si="0"/>
        <v>28.75</v>
      </c>
      <c r="O42" s="12">
        <f t="shared" si="1"/>
        <v>1.554054054054054</v>
      </c>
      <c r="P42" s="9">
        <v>9</v>
      </c>
      <c r="Q42" s="34">
        <v>6</v>
      </c>
      <c r="R42" s="27">
        <v>1</v>
      </c>
      <c r="S42" s="26">
        <v>37</v>
      </c>
      <c r="T42" s="29">
        <v>11</v>
      </c>
      <c r="U42" s="3">
        <v>5</v>
      </c>
      <c r="V42" s="29">
        <v>4</v>
      </c>
      <c r="W42" s="29">
        <v>2</v>
      </c>
    </row>
    <row r="43" spans="1:23" ht="12.75">
      <c r="A43" s="11">
        <v>167956</v>
      </c>
      <c r="B43" s="20" t="s">
        <v>872</v>
      </c>
      <c r="C43" s="20" t="s">
        <v>6232</v>
      </c>
      <c r="D43" s="20" t="s">
        <v>3721</v>
      </c>
      <c r="E43" s="48" t="s">
        <v>8228</v>
      </c>
      <c r="F43" s="20" t="s">
        <v>1586</v>
      </c>
      <c r="G43" s="20" t="s">
        <v>1586</v>
      </c>
      <c r="H43" s="20" t="s">
        <v>7812</v>
      </c>
      <c r="I43" s="74" t="s">
        <v>8037</v>
      </c>
      <c r="J43" s="73" t="s">
        <v>7812</v>
      </c>
      <c r="K43" s="20" t="s">
        <v>2672</v>
      </c>
      <c r="L43" s="76" t="s">
        <v>2398</v>
      </c>
      <c r="N43" s="12">
        <f t="shared" si="0"/>
        <v>28.75</v>
      </c>
      <c r="O43" s="12">
        <f t="shared" si="1"/>
        <v>1.3690476190476191</v>
      </c>
      <c r="P43" s="9">
        <v>9</v>
      </c>
      <c r="Q43" s="34">
        <v>6</v>
      </c>
      <c r="R43" s="27">
        <v>1</v>
      </c>
      <c r="S43" s="26">
        <v>42</v>
      </c>
      <c r="T43" s="29">
        <v>11</v>
      </c>
      <c r="U43" s="3">
        <v>5</v>
      </c>
      <c r="V43" s="29">
        <v>4</v>
      </c>
      <c r="W43" s="29">
        <v>2</v>
      </c>
    </row>
    <row r="44" spans="1:23" ht="12.75">
      <c r="A44" s="11">
        <v>143432</v>
      </c>
      <c r="B44" s="20" t="s">
        <v>872</v>
      </c>
      <c r="C44" s="20" t="s">
        <v>8823</v>
      </c>
      <c r="D44" s="20" t="s">
        <v>3721</v>
      </c>
      <c r="E44" s="48" t="s">
        <v>8228</v>
      </c>
      <c r="F44" s="20" t="s">
        <v>1586</v>
      </c>
      <c r="G44" s="20" t="s">
        <v>1586</v>
      </c>
      <c r="H44" s="20" t="s">
        <v>1586</v>
      </c>
      <c r="I44" s="74" t="s">
        <v>8037</v>
      </c>
      <c r="J44" s="73" t="s">
        <v>7812</v>
      </c>
      <c r="K44" s="20" t="s">
        <v>2672</v>
      </c>
      <c r="L44" s="76" t="s">
        <v>1036</v>
      </c>
      <c r="N44" s="12">
        <f t="shared" si="0"/>
        <v>27.75</v>
      </c>
      <c r="O44" s="12">
        <f t="shared" si="1"/>
        <v>1.3214285714285714</v>
      </c>
      <c r="P44" s="9">
        <v>9</v>
      </c>
      <c r="Q44" s="34">
        <v>6</v>
      </c>
      <c r="R44" s="27">
        <v>1</v>
      </c>
      <c r="S44" s="26">
        <v>42</v>
      </c>
      <c r="T44" s="29">
        <v>7</v>
      </c>
      <c r="U44" s="3">
        <v>5</v>
      </c>
      <c r="V44" s="29">
        <v>4</v>
      </c>
      <c r="W44" s="29">
        <v>2</v>
      </c>
    </row>
    <row r="45" spans="1:23" ht="12.75">
      <c r="A45" s="11">
        <v>202562</v>
      </c>
      <c r="B45" s="20" t="s">
        <v>872</v>
      </c>
      <c r="C45" s="20" t="s">
        <v>6232</v>
      </c>
      <c r="D45" s="20" t="s">
        <v>3721</v>
      </c>
      <c r="E45" s="48" t="s">
        <v>8826</v>
      </c>
      <c r="F45" s="20" t="s">
        <v>1586</v>
      </c>
      <c r="G45" s="20" t="s">
        <v>1586</v>
      </c>
      <c r="H45" s="20" t="s">
        <v>1586</v>
      </c>
      <c r="I45" s="74" t="s">
        <v>8037</v>
      </c>
      <c r="J45" s="73" t="s">
        <v>7812</v>
      </c>
      <c r="K45" s="20" t="s">
        <v>2672</v>
      </c>
      <c r="L45" s="76" t="s">
        <v>1036</v>
      </c>
      <c r="N45" s="12">
        <f t="shared" si="0"/>
        <v>27.75</v>
      </c>
      <c r="O45" s="12">
        <f t="shared" si="1"/>
        <v>1.3214285714285714</v>
      </c>
      <c r="P45" s="9">
        <v>9</v>
      </c>
      <c r="Q45" s="34">
        <v>6</v>
      </c>
      <c r="R45" s="27">
        <v>1</v>
      </c>
      <c r="S45" s="26">
        <v>42</v>
      </c>
      <c r="T45" s="29">
        <v>7</v>
      </c>
      <c r="U45" s="3">
        <v>5</v>
      </c>
      <c r="V45" s="29">
        <v>4</v>
      </c>
      <c r="W45" s="29">
        <v>2</v>
      </c>
    </row>
    <row r="46" spans="1:23" ht="12.75">
      <c r="A46" s="11">
        <v>18562</v>
      </c>
      <c r="B46" s="20" t="s">
        <v>872</v>
      </c>
      <c r="C46" s="20" t="s">
        <v>6232</v>
      </c>
      <c r="D46" s="20" t="s">
        <v>3721</v>
      </c>
      <c r="E46" s="48" t="s">
        <v>4240</v>
      </c>
      <c r="F46" s="20" t="s">
        <v>1586</v>
      </c>
      <c r="G46" s="20" t="s">
        <v>1586</v>
      </c>
      <c r="H46" s="20" t="s">
        <v>7812</v>
      </c>
      <c r="I46" s="74" t="s">
        <v>8037</v>
      </c>
      <c r="J46" s="73" t="s">
        <v>7812</v>
      </c>
      <c r="K46" s="20" t="s">
        <v>2672</v>
      </c>
      <c r="L46" s="76" t="s">
        <v>8058</v>
      </c>
      <c r="N46" s="12">
        <f t="shared" si="0"/>
        <v>24.25</v>
      </c>
      <c r="O46" s="12">
        <f t="shared" si="1"/>
        <v>2.4249999999999998</v>
      </c>
      <c r="P46" s="9">
        <v>9</v>
      </c>
      <c r="Q46" s="34">
        <v>4</v>
      </c>
      <c r="R46" s="27">
        <v>1</v>
      </c>
      <c r="S46" s="26">
        <v>20</v>
      </c>
      <c r="T46" s="29">
        <v>5</v>
      </c>
      <c r="U46" s="3">
        <v>5</v>
      </c>
      <c r="V46" s="29">
        <v>4</v>
      </c>
      <c r="W46" s="29">
        <v>2</v>
      </c>
    </row>
    <row r="47" spans="1:23" ht="12.75">
      <c r="A47" s="11">
        <v>264151</v>
      </c>
      <c r="B47" s="20" t="s">
        <v>872</v>
      </c>
      <c r="C47" s="20" t="s">
        <v>7574</v>
      </c>
      <c r="D47" s="20" t="s">
        <v>3721</v>
      </c>
      <c r="E47" s="48" t="s">
        <v>3451</v>
      </c>
      <c r="F47" s="20" t="s">
        <v>1586</v>
      </c>
      <c r="G47" s="20" t="s">
        <v>1586</v>
      </c>
      <c r="H47" s="20" t="s">
        <v>7812</v>
      </c>
      <c r="I47" s="74" t="s">
        <v>8037</v>
      </c>
      <c r="J47" s="20" t="s">
        <v>1586</v>
      </c>
      <c r="K47" s="20" t="s">
        <v>2672</v>
      </c>
      <c r="L47" s="74" t="s">
        <v>8821</v>
      </c>
      <c r="N47" s="12">
        <f t="shared" si="0"/>
        <v>22.25</v>
      </c>
      <c r="O47" s="12">
        <f t="shared" si="1"/>
        <v>1.2027027027027026</v>
      </c>
      <c r="P47" s="9">
        <v>8</v>
      </c>
      <c r="Q47" s="34">
        <v>3</v>
      </c>
      <c r="R47" s="27">
        <v>1</v>
      </c>
      <c r="S47" s="26">
        <v>37</v>
      </c>
      <c r="T47" s="29">
        <v>11</v>
      </c>
      <c r="U47" s="3">
        <v>5</v>
      </c>
      <c r="V47" s="29">
        <v>4</v>
      </c>
      <c r="W47" s="29">
        <v>2</v>
      </c>
    </row>
    <row r="48" spans="1:23" ht="12.75">
      <c r="A48" s="11">
        <v>734532</v>
      </c>
      <c r="B48" s="20" t="s">
        <v>872</v>
      </c>
      <c r="C48" s="20" t="s">
        <v>7552</v>
      </c>
      <c r="D48" s="20" t="s">
        <v>3721</v>
      </c>
      <c r="E48" s="48" t="s">
        <v>8818</v>
      </c>
      <c r="F48" s="20" t="s">
        <v>1586</v>
      </c>
      <c r="G48" s="20" t="s">
        <v>1586</v>
      </c>
      <c r="H48" s="20" t="s">
        <v>7812</v>
      </c>
      <c r="I48" s="74" t="s">
        <v>8037</v>
      </c>
      <c r="J48" s="20" t="s">
        <v>1586</v>
      </c>
      <c r="K48" s="20" t="s">
        <v>2672</v>
      </c>
      <c r="L48" s="74" t="s">
        <v>8817</v>
      </c>
      <c r="N48" s="12">
        <f t="shared" si="0"/>
        <v>24</v>
      </c>
      <c r="O48" s="12">
        <f t="shared" si="1"/>
        <v>1.1428571428571428</v>
      </c>
      <c r="P48" s="9">
        <v>8</v>
      </c>
      <c r="Q48" s="34">
        <v>3</v>
      </c>
      <c r="R48" s="27">
        <v>1</v>
      </c>
      <c r="S48" s="26">
        <v>42</v>
      </c>
      <c r="T48" s="29">
        <v>18</v>
      </c>
      <c r="U48" s="3">
        <v>6</v>
      </c>
      <c r="V48" s="29">
        <v>4</v>
      </c>
      <c r="W48" s="29">
        <v>2</v>
      </c>
    </row>
    <row r="49" spans="1:23" ht="12.75">
      <c r="A49" s="11">
        <v>167956</v>
      </c>
      <c r="B49" s="20" t="s">
        <v>872</v>
      </c>
      <c r="C49" s="20" t="s">
        <v>6232</v>
      </c>
      <c r="D49" s="20" t="s">
        <v>3721</v>
      </c>
      <c r="E49" s="48" t="s">
        <v>8228</v>
      </c>
      <c r="F49" s="20" t="s">
        <v>1586</v>
      </c>
      <c r="G49" s="20" t="s">
        <v>1586</v>
      </c>
      <c r="H49" s="20" t="s">
        <v>7812</v>
      </c>
      <c r="I49" s="74" t="s">
        <v>8037</v>
      </c>
      <c r="J49" s="20" t="s">
        <v>1586</v>
      </c>
      <c r="K49" s="20" t="s">
        <v>2672</v>
      </c>
      <c r="L49" s="74" t="s">
        <v>2398</v>
      </c>
      <c r="N49" s="12">
        <f t="shared" si="0"/>
        <v>22.25</v>
      </c>
      <c r="O49" s="12">
        <f t="shared" si="1"/>
        <v>1.0595238095238095</v>
      </c>
      <c r="P49" s="9">
        <v>8</v>
      </c>
      <c r="Q49" s="34">
        <v>3</v>
      </c>
      <c r="R49" s="27">
        <v>1</v>
      </c>
      <c r="S49" s="26">
        <v>42</v>
      </c>
      <c r="T49" s="29">
        <v>11</v>
      </c>
      <c r="U49" s="3">
        <v>5</v>
      </c>
      <c r="V49" s="29">
        <v>4</v>
      </c>
      <c r="W49" s="29">
        <v>2</v>
      </c>
    </row>
    <row r="50" spans="1:23" ht="12.75">
      <c r="A50" s="11">
        <v>143432</v>
      </c>
      <c r="B50" s="20" t="s">
        <v>872</v>
      </c>
      <c r="C50" s="20" t="s">
        <v>8823</v>
      </c>
      <c r="D50" s="20" t="s">
        <v>3721</v>
      </c>
      <c r="E50" s="48" t="s">
        <v>8228</v>
      </c>
      <c r="F50" s="20" t="s">
        <v>1586</v>
      </c>
      <c r="G50" s="20" t="s">
        <v>1586</v>
      </c>
      <c r="H50" s="20" t="s">
        <v>1586</v>
      </c>
      <c r="I50" s="74" t="s">
        <v>8037</v>
      </c>
      <c r="J50" s="20" t="s">
        <v>1586</v>
      </c>
      <c r="K50" s="20" t="s">
        <v>2672</v>
      </c>
      <c r="L50" s="74" t="s">
        <v>1036</v>
      </c>
      <c r="N50" s="12">
        <f t="shared" si="0"/>
        <v>21.25</v>
      </c>
      <c r="O50" s="12">
        <f t="shared" si="1"/>
        <v>1.0119047619047619</v>
      </c>
      <c r="P50" s="9">
        <v>8</v>
      </c>
      <c r="Q50" s="34">
        <v>3</v>
      </c>
      <c r="R50" s="27">
        <v>1</v>
      </c>
      <c r="S50" s="26">
        <v>42</v>
      </c>
      <c r="T50" s="29">
        <v>7</v>
      </c>
      <c r="U50" s="3">
        <v>5</v>
      </c>
      <c r="V50" s="29">
        <v>4</v>
      </c>
      <c r="W50" s="29">
        <v>2</v>
      </c>
    </row>
    <row r="51" spans="1:23" ht="12.75">
      <c r="A51" s="11">
        <v>202562</v>
      </c>
      <c r="B51" s="20" t="s">
        <v>872</v>
      </c>
      <c r="C51" s="20" t="s">
        <v>6232</v>
      </c>
      <c r="D51" s="20" t="s">
        <v>3721</v>
      </c>
      <c r="E51" s="48" t="s">
        <v>8826</v>
      </c>
      <c r="F51" s="20" t="s">
        <v>1586</v>
      </c>
      <c r="G51" s="20" t="s">
        <v>1586</v>
      </c>
      <c r="H51" s="20" t="s">
        <v>1586</v>
      </c>
      <c r="I51" s="74" t="s">
        <v>8037</v>
      </c>
      <c r="J51" s="20" t="s">
        <v>1586</v>
      </c>
      <c r="K51" s="20" t="s">
        <v>2672</v>
      </c>
      <c r="L51" s="74" t="s">
        <v>1036</v>
      </c>
      <c r="N51" s="12">
        <f t="shared" si="0"/>
        <v>21.25</v>
      </c>
      <c r="O51" s="12">
        <f t="shared" si="1"/>
        <v>1.0119047619047619</v>
      </c>
      <c r="P51" s="9">
        <v>8</v>
      </c>
      <c r="Q51" s="34">
        <v>3</v>
      </c>
      <c r="R51" s="27">
        <v>1</v>
      </c>
      <c r="S51" s="26">
        <v>42</v>
      </c>
      <c r="T51" s="29">
        <v>7</v>
      </c>
      <c r="U51" s="3">
        <v>5</v>
      </c>
      <c r="V51" s="29">
        <v>4</v>
      </c>
      <c r="W51" s="29">
        <v>2</v>
      </c>
    </row>
    <row r="52" spans="1:23" ht="12.75">
      <c r="A52" s="11">
        <v>18562</v>
      </c>
      <c r="B52" s="20" t="s">
        <v>872</v>
      </c>
      <c r="C52" s="20" t="s">
        <v>6232</v>
      </c>
      <c r="D52" s="20" t="s">
        <v>3721</v>
      </c>
      <c r="E52" s="48" t="s">
        <v>4240</v>
      </c>
      <c r="F52" s="20" t="s">
        <v>1586</v>
      </c>
      <c r="G52" s="20" t="s">
        <v>1586</v>
      </c>
      <c r="H52" s="20" t="s">
        <v>7812</v>
      </c>
      <c r="I52" s="74" t="s">
        <v>8037</v>
      </c>
      <c r="J52" s="20" t="s">
        <v>1586</v>
      </c>
      <c r="K52" s="20" t="s">
        <v>2672</v>
      </c>
      <c r="L52" s="74" t="s">
        <v>8058</v>
      </c>
      <c r="N52" s="12">
        <f t="shared" si="0"/>
        <v>19.25</v>
      </c>
      <c r="O52" s="12">
        <f t="shared" si="1"/>
        <v>1.925</v>
      </c>
      <c r="P52" s="9">
        <v>8</v>
      </c>
      <c r="Q52" s="34">
        <v>2</v>
      </c>
      <c r="R52" s="27">
        <v>1</v>
      </c>
      <c r="S52" s="26">
        <v>20</v>
      </c>
      <c r="T52" s="29">
        <v>5</v>
      </c>
      <c r="U52" s="3">
        <v>5</v>
      </c>
      <c r="V52" s="29">
        <v>4</v>
      </c>
      <c r="W52" s="29">
        <v>2</v>
      </c>
    </row>
    <row r="53" spans="1:23" ht="12.75">
      <c r="A53" s="11">
        <v>600000</v>
      </c>
      <c r="B53" s="20" t="s">
        <v>868</v>
      </c>
      <c r="C53" s="20" t="s">
        <v>7623</v>
      </c>
      <c r="D53" s="20" t="s">
        <v>3721</v>
      </c>
      <c r="I53" s="74" t="s">
        <v>8036</v>
      </c>
      <c r="J53" s="73" t="s">
        <v>7812</v>
      </c>
      <c r="K53" s="20" t="s">
        <v>2672</v>
      </c>
      <c r="L53" s="73" t="s">
        <v>8811</v>
      </c>
      <c r="M53" s="39" t="s">
        <v>8851</v>
      </c>
      <c r="N53" s="12">
        <f t="shared" si="0"/>
        <v>38.75</v>
      </c>
      <c r="O53" s="12">
        <f t="shared" si="1"/>
        <v>2.421875</v>
      </c>
      <c r="P53" s="9">
        <v>15</v>
      </c>
      <c r="Q53" s="34">
        <v>5</v>
      </c>
      <c r="R53" s="27">
        <v>2</v>
      </c>
      <c r="S53" s="26">
        <v>32</v>
      </c>
      <c r="T53" s="29">
        <v>13</v>
      </c>
      <c r="U53" s="3">
        <v>10</v>
      </c>
      <c r="V53" s="29">
        <v>5</v>
      </c>
      <c r="W53" s="29">
        <v>3</v>
      </c>
    </row>
    <row r="54" spans="1:23" ht="12.75">
      <c r="A54" s="11">
        <v>72187</v>
      </c>
      <c r="B54" s="20" t="s">
        <v>872</v>
      </c>
      <c r="C54" s="20" t="s">
        <v>6232</v>
      </c>
      <c r="D54" s="20" t="s">
        <v>3721</v>
      </c>
      <c r="E54" s="48" t="s">
        <v>4218</v>
      </c>
      <c r="F54" s="20" t="s">
        <v>1586</v>
      </c>
      <c r="G54" s="20" t="s">
        <v>1586</v>
      </c>
      <c r="H54" s="20" t="s">
        <v>7812</v>
      </c>
      <c r="I54" s="74" t="s">
        <v>8036</v>
      </c>
      <c r="J54" s="73" t="s">
        <v>7812</v>
      </c>
      <c r="K54" s="20" t="s">
        <v>2672</v>
      </c>
      <c r="L54" s="73" t="s">
        <v>4214</v>
      </c>
      <c r="N54" s="12">
        <f t="shared" si="0"/>
        <v>37.75</v>
      </c>
      <c r="O54" s="12">
        <f t="shared" si="1"/>
        <v>1.9358974358974359</v>
      </c>
      <c r="P54" s="9">
        <v>14</v>
      </c>
      <c r="Q54" s="34">
        <v>5</v>
      </c>
      <c r="R54" s="27">
        <v>2</v>
      </c>
      <c r="S54" s="26">
        <v>39</v>
      </c>
      <c r="T54" s="29">
        <v>17</v>
      </c>
      <c r="U54" s="3">
        <v>10</v>
      </c>
      <c r="V54" s="29">
        <v>5</v>
      </c>
      <c r="W54" s="29">
        <v>3</v>
      </c>
    </row>
    <row r="55" spans="1:23" ht="12.75">
      <c r="A55" s="11">
        <v>18975</v>
      </c>
      <c r="B55" s="20" t="s">
        <v>872</v>
      </c>
      <c r="C55" s="20" t="s">
        <v>6232</v>
      </c>
      <c r="D55" s="20" t="s">
        <v>3721</v>
      </c>
      <c r="E55" s="48" t="s">
        <v>4226</v>
      </c>
      <c r="F55" s="20" t="s">
        <v>1586</v>
      </c>
      <c r="G55" s="20" t="s">
        <v>1586</v>
      </c>
      <c r="H55" s="20" t="s">
        <v>7812</v>
      </c>
      <c r="I55" s="74" t="s">
        <v>8036</v>
      </c>
      <c r="J55" s="73" t="s">
        <v>7812</v>
      </c>
      <c r="K55" s="20" t="s">
        <v>2672</v>
      </c>
      <c r="L55" s="73" t="s">
        <v>8048</v>
      </c>
      <c r="N55" s="12">
        <f t="shared" si="0"/>
        <v>35.75</v>
      </c>
      <c r="O55" s="12">
        <f t="shared" si="1"/>
        <v>1.5888888888888888</v>
      </c>
      <c r="P55" s="9">
        <v>14</v>
      </c>
      <c r="Q55" s="34">
        <v>5</v>
      </c>
      <c r="R55" s="27">
        <v>2</v>
      </c>
      <c r="S55" s="26">
        <v>45</v>
      </c>
      <c r="T55" s="29">
        <v>9</v>
      </c>
      <c r="U55" s="3">
        <v>9</v>
      </c>
      <c r="V55" s="29">
        <v>5</v>
      </c>
      <c r="W55" s="29">
        <v>3</v>
      </c>
    </row>
    <row r="56" spans="1:23" ht="12.75">
      <c r="A56" s="11">
        <v>22687</v>
      </c>
      <c r="B56" s="20" t="s">
        <v>872</v>
      </c>
      <c r="C56" s="20" t="s">
        <v>7554</v>
      </c>
      <c r="D56" s="20" t="s">
        <v>3721</v>
      </c>
      <c r="E56" s="48" t="s">
        <v>4229</v>
      </c>
      <c r="F56" s="20" t="s">
        <v>1586</v>
      </c>
      <c r="G56" s="20" t="s">
        <v>1586</v>
      </c>
      <c r="H56" s="20" t="s">
        <v>7812</v>
      </c>
      <c r="I56" s="74" t="s">
        <v>8036</v>
      </c>
      <c r="J56" s="73" t="s">
        <v>7812</v>
      </c>
      <c r="K56" s="20" t="s">
        <v>2672</v>
      </c>
      <c r="L56" s="73" t="s">
        <v>8049</v>
      </c>
      <c r="N56" s="12">
        <f t="shared" si="0"/>
        <v>36.75</v>
      </c>
      <c r="O56" s="12">
        <f t="shared" si="1"/>
        <v>1.5638297872340425</v>
      </c>
      <c r="P56" s="9">
        <v>14</v>
      </c>
      <c r="Q56" s="34">
        <v>5</v>
      </c>
      <c r="R56" s="27">
        <v>2</v>
      </c>
      <c r="S56" s="26">
        <v>47</v>
      </c>
      <c r="T56" s="29">
        <v>13</v>
      </c>
      <c r="U56" s="3">
        <v>9</v>
      </c>
      <c r="V56" s="29">
        <v>5</v>
      </c>
      <c r="W56" s="29">
        <v>3</v>
      </c>
    </row>
    <row r="57" spans="1:23" ht="12.75">
      <c r="A57" s="11">
        <v>231257802</v>
      </c>
      <c r="B57" s="20" t="s">
        <v>874</v>
      </c>
      <c r="C57" s="20" t="s">
        <v>7678</v>
      </c>
      <c r="D57" s="20" t="s">
        <v>3721</v>
      </c>
      <c r="I57" s="74" t="s">
        <v>8036</v>
      </c>
      <c r="J57" s="20" t="s">
        <v>1586</v>
      </c>
      <c r="K57" s="20" t="s">
        <v>2752</v>
      </c>
      <c r="L57" s="20" t="s">
        <v>5959</v>
      </c>
      <c r="N57" s="12">
        <f t="shared" si="0"/>
        <v>36</v>
      </c>
      <c r="O57" s="12">
        <f t="shared" si="1"/>
        <v>2.88</v>
      </c>
      <c r="P57" s="9">
        <v>14</v>
      </c>
      <c r="Q57" s="34">
        <v>4</v>
      </c>
      <c r="R57" s="27">
        <v>2</v>
      </c>
      <c r="S57" s="26">
        <v>25</v>
      </c>
      <c r="T57" s="29">
        <v>16</v>
      </c>
      <c r="U57" s="3">
        <v>11</v>
      </c>
      <c r="V57" s="29">
        <v>6</v>
      </c>
      <c r="W57" s="29">
        <v>3</v>
      </c>
    </row>
    <row r="58" spans="1:23" ht="12.75">
      <c r="A58" s="11">
        <v>250000</v>
      </c>
      <c r="B58" s="20" t="s">
        <v>868</v>
      </c>
      <c r="C58" s="20" t="s">
        <v>7649</v>
      </c>
      <c r="D58" s="20" t="s">
        <v>3721</v>
      </c>
      <c r="I58" s="74" t="s">
        <v>8036</v>
      </c>
      <c r="J58" s="73" t="s">
        <v>7812</v>
      </c>
      <c r="K58" s="20" t="s">
        <v>2672</v>
      </c>
      <c r="L58" s="73" t="s">
        <v>7441</v>
      </c>
      <c r="M58" s="39" t="s">
        <v>8849</v>
      </c>
      <c r="N58" s="12">
        <f t="shared" si="0"/>
        <v>36.25</v>
      </c>
      <c r="O58" s="12">
        <f t="shared" si="1"/>
        <v>1.0357142857142858</v>
      </c>
      <c r="P58" s="9">
        <v>13</v>
      </c>
      <c r="Q58" s="34">
        <v>6</v>
      </c>
      <c r="R58" s="27">
        <v>2</v>
      </c>
      <c r="S58" s="26">
        <v>70</v>
      </c>
      <c r="T58" s="29">
        <v>13</v>
      </c>
      <c r="U58" s="3">
        <v>8</v>
      </c>
      <c r="V58" s="29">
        <v>6</v>
      </c>
      <c r="W58" s="29">
        <v>3</v>
      </c>
    </row>
    <row r="59" spans="1:23" ht="12.75">
      <c r="A59" s="11">
        <v>1347500</v>
      </c>
      <c r="B59" s="20" t="s">
        <v>872</v>
      </c>
      <c r="C59" s="20" t="s">
        <v>6232</v>
      </c>
      <c r="D59" s="20" t="s">
        <v>3721</v>
      </c>
      <c r="E59" s="48" t="s">
        <v>8825</v>
      </c>
      <c r="F59" s="20" t="s">
        <v>1586</v>
      </c>
      <c r="G59" s="20" t="s">
        <v>1586</v>
      </c>
      <c r="H59" s="20" t="s">
        <v>7812</v>
      </c>
      <c r="I59" s="74" t="s">
        <v>8036</v>
      </c>
      <c r="J59" s="73" t="s">
        <v>7812</v>
      </c>
      <c r="K59" s="20" t="s">
        <v>2672</v>
      </c>
      <c r="L59" s="73" t="s">
        <v>8824</v>
      </c>
      <c r="N59" s="12">
        <f t="shared" si="0"/>
        <v>37</v>
      </c>
      <c r="O59" s="12">
        <f t="shared" si="1"/>
        <v>0.86046511627906974</v>
      </c>
      <c r="P59" s="9">
        <v>13</v>
      </c>
      <c r="Q59" s="34">
        <v>6</v>
      </c>
      <c r="R59" s="27">
        <v>2</v>
      </c>
      <c r="S59" s="26">
        <v>86</v>
      </c>
      <c r="T59" s="29">
        <v>16</v>
      </c>
      <c r="U59" s="3">
        <v>9</v>
      </c>
      <c r="V59" s="29">
        <v>6</v>
      </c>
      <c r="W59" s="29">
        <v>3</v>
      </c>
    </row>
    <row r="60" spans="1:23" ht="12.75">
      <c r="A60" s="11">
        <v>24956</v>
      </c>
      <c r="B60" s="20" t="s">
        <v>872</v>
      </c>
      <c r="C60" s="20" t="s">
        <v>8812</v>
      </c>
      <c r="D60" s="20" t="s">
        <v>3721</v>
      </c>
      <c r="E60" s="48" t="s">
        <v>4217</v>
      </c>
      <c r="F60" s="20" t="s">
        <v>1586</v>
      </c>
      <c r="G60" s="20" t="s">
        <v>7812</v>
      </c>
      <c r="H60" s="20" t="s">
        <v>7812</v>
      </c>
      <c r="I60" s="74" t="s">
        <v>8036</v>
      </c>
      <c r="J60" s="73" t="s">
        <v>7812</v>
      </c>
      <c r="K60" s="20" t="s">
        <v>2672</v>
      </c>
      <c r="L60" s="73" t="s">
        <v>242</v>
      </c>
      <c r="N60" s="12">
        <f t="shared" si="0"/>
        <v>34.25</v>
      </c>
      <c r="O60" s="12">
        <f t="shared" si="1"/>
        <v>2.8541666666666665</v>
      </c>
      <c r="P60" s="9">
        <v>13</v>
      </c>
      <c r="Q60" s="34">
        <v>5</v>
      </c>
      <c r="R60" s="27">
        <v>2</v>
      </c>
      <c r="S60" s="26">
        <v>24</v>
      </c>
      <c r="T60" s="29">
        <v>11</v>
      </c>
      <c r="U60" s="3">
        <v>9</v>
      </c>
      <c r="V60" s="29">
        <v>5</v>
      </c>
      <c r="W60" s="29">
        <v>3</v>
      </c>
    </row>
    <row r="61" spans="1:23" ht="12.75">
      <c r="A61" s="11">
        <v>28875</v>
      </c>
      <c r="B61" s="20" t="s">
        <v>872</v>
      </c>
      <c r="C61" s="20" t="s">
        <v>6232</v>
      </c>
      <c r="D61" s="20" t="s">
        <v>3721</v>
      </c>
      <c r="E61" s="48" t="s">
        <v>7367</v>
      </c>
      <c r="F61" s="20" t="s">
        <v>1586</v>
      </c>
      <c r="G61" s="20" t="s">
        <v>1586</v>
      </c>
      <c r="H61" s="20" t="s">
        <v>7812</v>
      </c>
      <c r="I61" s="74" t="s">
        <v>8036</v>
      </c>
      <c r="J61" s="73" t="s">
        <v>7812</v>
      </c>
      <c r="K61" s="20" t="s">
        <v>2672</v>
      </c>
      <c r="L61" s="73" t="s">
        <v>8815</v>
      </c>
      <c r="N61" s="12">
        <f t="shared" si="0"/>
        <v>32.75</v>
      </c>
      <c r="O61" s="12">
        <f t="shared" si="1"/>
        <v>2.7291666666666665</v>
      </c>
      <c r="P61" s="9">
        <v>13</v>
      </c>
      <c r="Q61" s="34">
        <v>5</v>
      </c>
      <c r="R61" s="27">
        <v>2</v>
      </c>
      <c r="S61" s="26">
        <v>24</v>
      </c>
      <c r="T61" s="29">
        <v>5</v>
      </c>
      <c r="U61" s="3">
        <v>9</v>
      </c>
      <c r="V61" s="29">
        <v>5</v>
      </c>
      <c r="W61" s="29">
        <v>3</v>
      </c>
    </row>
    <row r="62" spans="1:23" ht="12.75">
      <c r="A62" s="11">
        <v>9750</v>
      </c>
      <c r="B62" s="20" t="s">
        <v>872</v>
      </c>
      <c r="C62" s="20" t="s">
        <v>6232</v>
      </c>
      <c r="D62" s="20" t="s">
        <v>3721</v>
      </c>
      <c r="E62" s="48" t="s">
        <v>4231</v>
      </c>
      <c r="F62" s="20" t="s">
        <v>1586</v>
      </c>
      <c r="G62" s="20" t="s">
        <v>1586</v>
      </c>
      <c r="H62" s="20" t="s">
        <v>1586</v>
      </c>
      <c r="I62" s="74" t="s">
        <v>8036</v>
      </c>
      <c r="J62" s="73" t="s">
        <v>7812</v>
      </c>
      <c r="K62" s="20" t="s">
        <v>2672</v>
      </c>
      <c r="L62" s="73" t="s">
        <v>8814</v>
      </c>
      <c r="N62" s="12">
        <f t="shared" si="0"/>
        <v>33.25</v>
      </c>
      <c r="O62" s="12">
        <f t="shared" si="1"/>
        <v>2.2166666666666668</v>
      </c>
      <c r="P62" s="9">
        <v>13</v>
      </c>
      <c r="Q62" s="34">
        <v>5</v>
      </c>
      <c r="R62" s="27">
        <v>2</v>
      </c>
      <c r="S62" s="26">
        <v>30</v>
      </c>
      <c r="T62" s="29">
        <v>7</v>
      </c>
      <c r="U62" s="3">
        <v>9</v>
      </c>
      <c r="V62" s="29">
        <v>5</v>
      </c>
      <c r="W62" s="29">
        <v>3</v>
      </c>
    </row>
    <row r="63" spans="1:23" ht="12.75">
      <c r="A63" s="11">
        <v>600000</v>
      </c>
      <c r="B63" s="20" t="s">
        <v>868</v>
      </c>
      <c r="C63" s="20" t="s">
        <v>7623</v>
      </c>
      <c r="D63" s="20" t="s">
        <v>3721</v>
      </c>
      <c r="I63" s="74" t="s">
        <v>8036</v>
      </c>
      <c r="J63" s="20" t="s">
        <v>1586</v>
      </c>
      <c r="K63" s="20" t="s">
        <v>2672</v>
      </c>
      <c r="L63" s="20" t="s">
        <v>8811</v>
      </c>
      <c r="M63" s="39" t="s">
        <v>8851</v>
      </c>
      <c r="N63" s="12">
        <f t="shared" si="0"/>
        <v>31.75</v>
      </c>
      <c r="O63" s="12">
        <f t="shared" si="1"/>
        <v>1.984375</v>
      </c>
      <c r="P63" s="9">
        <v>13</v>
      </c>
      <c r="Q63" s="34">
        <v>3</v>
      </c>
      <c r="R63" s="27">
        <v>2</v>
      </c>
      <c r="S63" s="26">
        <v>32</v>
      </c>
      <c r="T63" s="29">
        <v>13</v>
      </c>
      <c r="U63" s="3">
        <v>10</v>
      </c>
      <c r="V63" s="29">
        <v>5</v>
      </c>
      <c r="W63" s="29">
        <v>3</v>
      </c>
    </row>
    <row r="64" spans="1:23" ht="12.75">
      <c r="A64" s="11">
        <v>103125</v>
      </c>
      <c r="B64" s="20" t="s">
        <v>872</v>
      </c>
      <c r="D64" s="20" t="s">
        <v>3721</v>
      </c>
      <c r="E64" s="48" t="s">
        <v>4898</v>
      </c>
      <c r="H64" s="20" t="s">
        <v>7812</v>
      </c>
      <c r="I64" s="74" t="s">
        <v>8036</v>
      </c>
      <c r="J64" s="20" t="s">
        <v>1586</v>
      </c>
      <c r="K64" s="20" t="s">
        <v>2672</v>
      </c>
      <c r="L64" s="20" t="s">
        <v>8042</v>
      </c>
      <c r="N64" s="12">
        <f t="shared" si="0"/>
        <v>31.75</v>
      </c>
      <c r="O64" s="12">
        <f t="shared" si="1"/>
        <v>1.7638888888888888</v>
      </c>
      <c r="P64" s="9">
        <v>13</v>
      </c>
      <c r="Q64" s="34">
        <v>3</v>
      </c>
      <c r="R64" s="27">
        <v>2</v>
      </c>
      <c r="S64" s="26">
        <v>36</v>
      </c>
      <c r="T64" s="29">
        <v>13</v>
      </c>
      <c r="U64" s="3">
        <v>10</v>
      </c>
      <c r="V64" s="29">
        <v>5</v>
      </c>
      <c r="W64" s="29">
        <v>3</v>
      </c>
    </row>
    <row r="65" spans="1:23" ht="12.75">
      <c r="A65" s="11">
        <v>7411</v>
      </c>
      <c r="B65" s="20" t="s">
        <v>872</v>
      </c>
      <c r="C65" s="20" t="s">
        <v>6232</v>
      </c>
      <c r="D65" s="20" t="s">
        <v>3721</v>
      </c>
      <c r="E65" s="48" t="s">
        <v>8220</v>
      </c>
      <c r="F65" s="20" t="s">
        <v>1586</v>
      </c>
      <c r="G65" s="20" t="s">
        <v>7812</v>
      </c>
      <c r="H65" s="20" t="s">
        <v>7812</v>
      </c>
      <c r="I65" s="74" t="s">
        <v>8036</v>
      </c>
      <c r="J65" s="73" t="s">
        <v>7812</v>
      </c>
      <c r="K65" s="20" t="s">
        <v>2672</v>
      </c>
      <c r="L65" s="73" t="s">
        <v>8829</v>
      </c>
      <c r="N65" s="12">
        <f t="shared" si="0"/>
        <v>32.25</v>
      </c>
      <c r="O65" s="12">
        <f t="shared" si="1"/>
        <v>1.4333333333333334</v>
      </c>
      <c r="P65" s="9">
        <v>12</v>
      </c>
      <c r="Q65" s="34">
        <v>6</v>
      </c>
      <c r="R65" s="27">
        <v>2</v>
      </c>
      <c r="S65" s="26">
        <v>45</v>
      </c>
      <c r="T65" s="29">
        <v>5</v>
      </c>
      <c r="U65" s="3">
        <v>8</v>
      </c>
      <c r="V65" s="29">
        <v>6</v>
      </c>
      <c r="W65" s="29">
        <v>3</v>
      </c>
    </row>
    <row r="66" spans="1:23" ht="12.75">
      <c r="A66" s="11">
        <v>269348</v>
      </c>
      <c r="B66" s="20" t="s">
        <v>872</v>
      </c>
      <c r="C66" s="20" t="s">
        <v>7586</v>
      </c>
      <c r="D66" s="20" t="s">
        <v>3721</v>
      </c>
      <c r="E66" s="48" t="s">
        <v>8820</v>
      </c>
      <c r="F66" s="20" t="s">
        <v>1586</v>
      </c>
      <c r="G66" s="20" t="s">
        <v>1586</v>
      </c>
      <c r="H66" s="20" t="s">
        <v>7812</v>
      </c>
      <c r="I66" s="74" t="s">
        <v>8036</v>
      </c>
      <c r="J66" s="73" t="s">
        <v>7812</v>
      </c>
      <c r="K66" s="20" t="s">
        <v>2672</v>
      </c>
      <c r="L66" s="73" t="s">
        <v>8819</v>
      </c>
      <c r="N66" s="12">
        <f t="shared" si="2" ref="N66:N129">1.5*Q66+2*P66+0.25*T66-R66</f>
        <v>33.75</v>
      </c>
      <c r="O66" s="12">
        <f t="shared" si="3" ref="O66:O129">N66/(0.5*S66)</f>
        <v>1.125</v>
      </c>
      <c r="P66" s="9">
        <v>12</v>
      </c>
      <c r="Q66" s="34">
        <v>6</v>
      </c>
      <c r="R66" s="27">
        <v>2</v>
      </c>
      <c r="S66" s="26">
        <v>60</v>
      </c>
      <c r="T66" s="29">
        <v>11</v>
      </c>
      <c r="U66" s="3">
        <v>8</v>
      </c>
      <c r="V66" s="29">
        <v>6</v>
      </c>
      <c r="W66" s="29">
        <v>3</v>
      </c>
    </row>
    <row r="67" spans="1:23" ht="12.75">
      <c r="A67" s="11">
        <v>84796</v>
      </c>
      <c r="B67" s="20" t="s">
        <v>872</v>
      </c>
      <c r="C67" s="20" t="s">
        <v>7558</v>
      </c>
      <c r="D67" s="20" t="s">
        <v>3721</v>
      </c>
      <c r="E67" s="48" t="s">
        <v>8828</v>
      </c>
      <c r="F67" s="20" t="s">
        <v>1586</v>
      </c>
      <c r="G67" s="20" t="s">
        <v>1586</v>
      </c>
      <c r="H67" s="20" t="s">
        <v>7812</v>
      </c>
      <c r="I67" s="74" t="s">
        <v>8036</v>
      </c>
      <c r="J67" s="73" t="s">
        <v>7812</v>
      </c>
      <c r="K67" s="20" t="s">
        <v>2672</v>
      </c>
      <c r="L67" s="73" t="s">
        <v>8827</v>
      </c>
      <c r="N67" s="12">
        <f t="shared" si="2"/>
        <v>32.25</v>
      </c>
      <c r="O67" s="12">
        <f t="shared" si="3"/>
        <v>0.73295454545454541</v>
      </c>
      <c r="P67" s="9">
        <v>12</v>
      </c>
      <c r="Q67" s="34">
        <v>6</v>
      </c>
      <c r="R67" s="27">
        <v>2</v>
      </c>
      <c r="S67" s="26">
        <v>88</v>
      </c>
      <c r="T67" s="29">
        <v>5</v>
      </c>
      <c r="U67" s="3">
        <v>8</v>
      </c>
      <c r="V67" s="29">
        <v>6</v>
      </c>
      <c r="W67" s="29">
        <v>3</v>
      </c>
    </row>
    <row r="68" spans="1:23" ht="12.75">
      <c r="A68" s="11">
        <v>4950</v>
      </c>
      <c r="B68" s="20" t="s">
        <v>872</v>
      </c>
      <c r="C68" s="20" t="s">
        <v>7562</v>
      </c>
      <c r="D68" s="20" t="s">
        <v>3721</v>
      </c>
      <c r="E68" s="48" t="s">
        <v>4242</v>
      </c>
      <c r="F68" s="20" t="s">
        <v>1586</v>
      </c>
      <c r="G68" s="20" t="s">
        <v>1586</v>
      </c>
      <c r="H68" s="20" t="s">
        <v>7812</v>
      </c>
      <c r="I68" s="74" t="s">
        <v>8036</v>
      </c>
      <c r="J68" s="20" t="s">
        <v>1586</v>
      </c>
      <c r="K68" s="20" t="s">
        <v>2672</v>
      </c>
      <c r="L68" s="20" t="s">
        <v>8060</v>
      </c>
      <c r="N68" s="12">
        <f t="shared" si="2"/>
        <v>30.75</v>
      </c>
      <c r="O68" s="12">
        <f t="shared" si="3"/>
        <v>1.921875</v>
      </c>
      <c r="P68" s="9">
        <v>12</v>
      </c>
      <c r="Q68" s="34">
        <v>5</v>
      </c>
      <c r="R68" s="27">
        <v>2</v>
      </c>
      <c r="S68" s="26">
        <v>32</v>
      </c>
      <c r="T68" s="29">
        <v>5</v>
      </c>
      <c r="U68" s="3">
        <v>8</v>
      </c>
      <c r="V68" s="29">
        <v>5</v>
      </c>
      <c r="W68" s="29">
        <v>3</v>
      </c>
    </row>
    <row r="69" spans="2:23" ht="12.75">
      <c r="B69" s="20" t="s">
        <v>874</v>
      </c>
      <c r="C69" s="20" t="s">
        <v>5417</v>
      </c>
      <c r="D69" s="20" t="s">
        <v>3721</v>
      </c>
      <c r="I69" s="74" t="s">
        <v>8036</v>
      </c>
      <c r="J69" s="20" t="s">
        <v>1586</v>
      </c>
      <c r="K69" s="20" t="s">
        <v>2671</v>
      </c>
      <c r="L69" s="20" t="s">
        <v>5420</v>
      </c>
      <c r="N69" s="12">
        <f t="shared" si="2"/>
        <v>33.25</v>
      </c>
      <c r="O69" s="12">
        <f t="shared" si="3"/>
        <v>0.95</v>
      </c>
      <c r="P69" s="9">
        <v>12</v>
      </c>
      <c r="Q69" s="34">
        <v>5</v>
      </c>
      <c r="R69" s="27">
        <v>2</v>
      </c>
      <c r="S69" s="26">
        <v>70</v>
      </c>
      <c r="T69" s="29">
        <v>15</v>
      </c>
      <c r="U69" s="3">
        <v>10</v>
      </c>
      <c r="V69" s="29">
        <v>6</v>
      </c>
      <c r="W69" s="29">
        <v>4</v>
      </c>
    </row>
    <row r="70" spans="1:23" ht="12.75">
      <c r="A70" s="11">
        <v>943750</v>
      </c>
      <c r="B70" s="20" t="s">
        <v>868</v>
      </c>
      <c r="C70" s="20" t="s">
        <v>7773</v>
      </c>
      <c r="D70" s="20" t="s">
        <v>3721</v>
      </c>
      <c r="I70" s="74" t="s">
        <v>8036</v>
      </c>
      <c r="J70" s="20" t="s">
        <v>1586</v>
      </c>
      <c r="K70" s="20" t="s">
        <v>7717</v>
      </c>
      <c r="L70" s="20" t="s">
        <v>7719</v>
      </c>
      <c r="M70" s="39" t="s">
        <v>8854</v>
      </c>
      <c r="N70" s="12">
        <f t="shared" si="2"/>
        <v>32</v>
      </c>
      <c r="O70" s="12">
        <f t="shared" si="3"/>
        <v>0.91428571428571426</v>
      </c>
      <c r="P70" s="9">
        <v>12</v>
      </c>
      <c r="Q70" s="34">
        <v>4</v>
      </c>
      <c r="R70" s="27">
        <v>2</v>
      </c>
      <c r="S70" s="26">
        <v>70</v>
      </c>
      <c r="T70" s="29">
        <v>16</v>
      </c>
      <c r="U70" s="3">
        <v>10</v>
      </c>
      <c r="V70" s="29">
        <v>6</v>
      </c>
      <c r="W70" s="29">
        <v>4</v>
      </c>
    </row>
    <row r="71" spans="1:23" ht="12.75">
      <c r="A71" s="11">
        <v>568750</v>
      </c>
      <c r="B71" s="20" t="s">
        <v>868</v>
      </c>
      <c r="C71" s="20" t="s">
        <v>7773</v>
      </c>
      <c r="D71" s="20" t="s">
        <v>3721</v>
      </c>
      <c r="I71" s="74" t="s">
        <v>8036</v>
      </c>
      <c r="J71" s="20" t="s">
        <v>1586</v>
      </c>
      <c r="K71" s="20" t="s">
        <v>7717</v>
      </c>
      <c r="L71" s="20" t="s">
        <v>7718</v>
      </c>
      <c r="M71" s="39" t="s">
        <v>8851</v>
      </c>
      <c r="N71" s="12">
        <f t="shared" si="2"/>
        <v>32</v>
      </c>
      <c r="O71" s="12">
        <f t="shared" si="3"/>
        <v>0.91428571428571426</v>
      </c>
      <c r="P71" s="9">
        <v>12</v>
      </c>
      <c r="Q71" s="34">
        <v>4</v>
      </c>
      <c r="R71" s="27">
        <v>2</v>
      </c>
      <c r="S71" s="26">
        <v>70</v>
      </c>
      <c r="T71" s="29">
        <v>16</v>
      </c>
      <c r="U71" s="3">
        <v>10</v>
      </c>
      <c r="V71" s="29">
        <v>6</v>
      </c>
      <c r="W71" s="29">
        <v>4</v>
      </c>
    </row>
    <row r="72" spans="1:23" ht="12.75">
      <c r="A72" s="11">
        <v>1256250</v>
      </c>
      <c r="B72" s="20" t="s">
        <v>868</v>
      </c>
      <c r="C72" s="20" t="s">
        <v>7773</v>
      </c>
      <c r="D72" s="20" t="s">
        <v>3721</v>
      </c>
      <c r="I72" s="74" t="s">
        <v>8036</v>
      </c>
      <c r="J72" s="20" t="s">
        <v>1586</v>
      </c>
      <c r="K72" s="20" t="s">
        <v>7717</v>
      </c>
      <c r="L72" s="20" t="s">
        <v>7721</v>
      </c>
      <c r="M72" s="39" t="s">
        <v>8855</v>
      </c>
      <c r="N72" s="12">
        <f t="shared" si="2"/>
        <v>32</v>
      </c>
      <c r="O72" s="12">
        <f t="shared" si="3"/>
        <v>0.91428571428571426</v>
      </c>
      <c r="P72" s="9">
        <v>12</v>
      </c>
      <c r="Q72" s="34">
        <v>4</v>
      </c>
      <c r="R72" s="27">
        <v>2</v>
      </c>
      <c r="S72" s="26">
        <v>70</v>
      </c>
      <c r="T72" s="29">
        <v>16</v>
      </c>
      <c r="U72" s="3">
        <v>10</v>
      </c>
      <c r="V72" s="29">
        <v>6</v>
      </c>
      <c r="W72" s="29">
        <v>4</v>
      </c>
    </row>
    <row r="73" spans="1:23" ht="12.75">
      <c r="A73" s="11">
        <v>250000</v>
      </c>
      <c r="B73" s="20" t="s">
        <v>868</v>
      </c>
      <c r="C73" s="20" t="s">
        <v>7667</v>
      </c>
      <c r="D73" s="20" t="s">
        <v>3721</v>
      </c>
      <c r="I73" s="74" t="s">
        <v>8036</v>
      </c>
      <c r="J73" s="20" t="s">
        <v>1586</v>
      </c>
      <c r="K73" s="20" t="s">
        <v>2671</v>
      </c>
      <c r="L73" s="20" t="s">
        <v>6072</v>
      </c>
      <c r="N73" s="12">
        <f t="shared" si="2"/>
        <v>31.25</v>
      </c>
      <c r="O73" s="12">
        <f t="shared" si="3"/>
        <v>0.8928571428571429</v>
      </c>
      <c r="P73" s="9">
        <v>12</v>
      </c>
      <c r="Q73" s="34">
        <v>4</v>
      </c>
      <c r="R73" s="27">
        <v>2</v>
      </c>
      <c r="S73" s="26">
        <v>70</v>
      </c>
      <c r="T73" s="29">
        <v>13</v>
      </c>
      <c r="U73" s="3">
        <v>10</v>
      </c>
      <c r="V73" s="29">
        <v>6</v>
      </c>
      <c r="W73" s="29">
        <v>3</v>
      </c>
    </row>
    <row r="74" spans="1:23" ht="12.75">
      <c r="A74" s="11">
        <v>68062</v>
      </c>
      <c r="B74" s="20" t="s">
        <v>872</v>
      </c>
      <c r="D74" s="20" t="s">
        <v>3721</v>
      </c>
      <c r="E74" s="48" t="s">
        <v>4220</v>
      </c>
      <c r="F74" s="20" t="s">
        <v>1586</v>
      </c>
      <c r="G74" s="20" t="s">
        <v>7812</v>
      </c>
      <c r="I74" s="74" t="s">
        <v>8036</v>
      </c>
      <c r="J74" s="20" t="s">
        <v>1586</v>
      </c>
      <c r="K74" s="20" t="s">
        <v>2672</v>
      </c>
      <c r="L74" s="20" t="s">
        <v>929</v>
      </c>
      <c r="N74" s="12">
        <f t="shared" si="2"/>
        <v>28.25</v>
      </c>
      <c r="O74" s="12">
        <f t="shared" si="3"/>
        <v>2.0178571428571428</v>
      </c>
      <c r="P74" s="9">
        <v>12</v>
      </c>
      <c r="Q74" s="34">
        <v>3</v>
      </c>
      <c r="R74" s="27">
        <v>2</v>
      </c>
      <c r="S74" s="26">
        <v>28</v>
      </c>
      <c r="T74" s="29">
        <v>7</v>
      </c>
      <c r="U74" s="3">
        <v>10</v>
      </c>
      <c r="V74" s="29">
        <v>5</v>
      </c>
      <c r="W74" s="29">
        <v>3</v>
      </c>
    </row>
    <row r="75" spans="1:23" ht="12.75">
      <c r="A75" s="11">
        <v>61875</v>
      </c>
      <c r="B75" s="20" t="s">
        <v>872</v>
      </c>
      <c r="D75" s="20" t="s">
        <v>3721</v>
      </c>
      <c r="E75" s="48" t="s">
        <v>4220</v>
      </c>
      <c r="H75" s="20" t="s">
        <v>7812</v>
      </c>
      <c r="I75" s="74" t="s">
        <v>8036</v>
      </c>
      <c r="J75" s="20" t="s">
        <v>1586</v>
      </c>
      <c r="K75" s="20" t="s">
        <v>2672</v>
      </c>
      <c r="L75" s="20" t="s">
        <v>1856</v>
      </c>
      <c r="N75" s="12">
        <f t="shared" si="2"/>
        <v>28.25</v>
      </c>
      <c r="O75" s="12">
        <f t="shared" si="3"/>
        <v>1.765625</v>
      </c>
      <c r="P75" s="9">
        <v>12</v>
      </c>
      <c r="Q75" s="34">
        <v>3</v>
      </c>
      <c r="R75" s="27">
        <v>2</v>
      </c>
      <c r="S75" s="26">
        <v>32</v>
      </c>
      <c r="T75" s="29">
        <v>7</v>
      </c>
      <c r="U75" s="3">
        <v>10</v>
      </c>
      <c r="V75" s="29">
        <v>5</v>
      </c>
      <c r="W75" s="29">
        <v>3</v>
      </c>
    </row>
    <row r="76" spans="2:23" ht="12.75">
      <c r="B76" s="20" t="s">
        <v>872</v>
      </c>
      <c r="D76" s="20" t="s">
        <v>3721</v>
      </c>
      <c r="E76" s="48" t="s">
        <v>4220</v>
      </c>
      <c r="I76" s="74" t="s">
        <v>8036</v>
      </c>
      <c r="J76" s="20" t="s">
        <v>1586</v>
      </c>
      <c r="K76" s="20" t="s">
        <v>2672</v>
      </c>
      <c r="L76" s="20" t="s">
        <v>1856</v>
      </c>
      <c r="N76" s="12">
        <f t="shared" si="2"/>
        <v>27.50</v>
      </c>
      <c r="O76" s="12">
        <f t="shared" si="3"/>
        <v>1.71875</v>
      </c>
      <c r="P76" s="9">
        <v>12</v>
      </c>
      <c r="Q76" s="34">
        <v>3</v>
      </c>
      <c r="R76" s="27">
        <v>2</v>
      </c>
      <c r="S76" s="26">
        <v>32</v>
      </c>
      <c r="T76" s="29">
        <v>4</v>
      </c>
      <c r="U76" s="3">
        <v>10</v>
      </c>
      <c r="V76" s="29">
        <v>5</v>
      </c>
      <c r="W76" s="29">
        <v>3</v>
      </c>
    </row>
    <row r="77" spans="1:23" ht="12.75">
      <c r="A77" s="11">
        <v>79406</v>
      </c>
      <c r="B77" s="20" t="s">
        <v>872</v>
      </c>
      <c r="D77" s="20" t="s">
        <v>3721</v>
      </c>
      <c r="E77" s="48" t="s">
        <v>4218</v>
      </c>
      <c r="F77" s="20" t="s">
        <v>1586</v>
      </c>
      <c r="G77" s="20" t="s">
        <v>7812</v>
      </c>
      <c r="H77" s="20" t="s">
        <v>7812</v>
      </c>
      <c r="I77" s="74" t="s">
        <v>8036</v>
      </c>
      <c r="J77" s="20" t="s">
        <v>1586</v>
      </c>
      <c r="K77" s="20" t="s">
        <v>2672</v>
      </c>
      <c r="L77" s="20" t="s">
        <v>930</v>
      </c>
      <c r="N77" s="12">
        <f t="shared" si="2"/>
        <v>30.75</v>
      </c>
      <c r="O77" s="12">
        <f t="shared" si="3"/>
        <v>1.7571428571428571</v>
      </c>
      <c r="P77" s="9">
        <v>12</v>
      </c>
      <c r="Q77" s="34">
        <v>3</v>
      </c>
      <c r="R77" s="27">
        <v>2</v>
      </c>
      <c r="S77" s="26">
        <v>35</v>
      </c>
      <c r="T77" s="29">
        <v>17</v>
      </c>
      <c r="U77" s="3">
        <v>10</v>
      </c>
      <c r="V77" s="29">
        <v>5</v>
      </c>
      <c r="W77" s="29">
        <v>3</v>
      </c>
    </row>
    <row r="78" spans="1:23" ht="12.75">
      <c r="A78" s="11">
        <v>72187</v>
      </c>
      <c r="B78" s="20" t="s">
        <v>872</v>
      </c>
      <c r="C78" s="20" t="s">
        <v>6232</v>
      </c>
      <c r="D78" s="20" t="s">
        <v>3721</v>
      </c>
      <c r="E78" s="48" t="s">
        <v>4218</v>
      </c>
      <c r="F78" s="20" t="s">
        <v>1586</v>
      </c>
      <c r="G78" s="20" t="s">
        <v>1586</v>
      </c>
      <c r="H78" s="20" t="s">
        <v>7812</v>
      </c>
      <c r="I78" s="74" t="s">
        <v>8036</v>
      </c>
      <c r="J78" s="20" t="s">
        <v>1586</v>
      </c>
      <c r="K78" s="20" t="s">
        <v>2672</v>
      </c>
      <c r="L78" s="20" t="s">
        <v>4214</v>
      </c>
      <c r="N78" s="12">
        <f t="shared" si="2"/>
        <v>30.75</v>
      </c>
      <c r="O78" s="12">
        <f t="shared" si="3"/>
        <v>1.5769230769230769</v>
      </c>
      <c r="P78" s="9">
        <v>12</v>
      </c>
      <c r="Q78" s="34">
        <v>3</v>
      </c>
      <c r="R78" s="27">
        <v>2</v>
      </c>
      <c r="S78" s="26">
        <v>39</v>
      </c>
      <c r="T78" s="29">
        <v>17</v>
      </c>
      <c r="U78" s="3">
        <v>10</v>
      </c>
      <c r="V78" s="29">
        <v>5</v>
      </c>
      <c r="W78" s="29">
        <v>3</v>
      </c>
    </row>
    <row r="79" spans="1:23" ht="12.75">
      <c r="A79" s="11">
        <v>74250</v>
      </c>
      <c r="B79" s="20" t="s">
        <v>872</v>
      </c>
      <c r="D79" s="20" t="s">
        <v>3721</v>
      </c>
      <c r="E79" s="48" t="s">
        <v>4219</v>
      </c>
      <c r="H79" s="20" t="s">
        <v>7812</v>
      </c>
      <c r="I79" s="74" t="s">
        <v>8036</v>
      </c>
      <c r="J79" s="20" t="s">
        <v>1586</v>
      </c>
      <c r="K79" s="20" t="s">
        <v>2672</v>
      </c>
      <c r="L79" s="20" t="s">
        <v>8046</v>
      </c>
      <c r="N79" s="12">
        <f t="shared" si="2"/>
        <v>30.25</v>
      </c>
      <c r="O79" s="12">
        <f t="shared" si="3"/>
        <v>1.5512820512820513</v>
      </c>
      <c r="P79" s="9">
        <v>12</v>
      </c>
      <c r="Q79" s="34">
        <v>3</v>
      </c>
      <c r="R79" s="27">
        <v>2</v>
      </c>
      <c r="S79" s="26">
        <v>39</v>
      </c>
      <c r="T79" s="29">
        <v>15</v>
      </c>
      <c r="U79" s="3">
        <v>10</v>
      </c>
      <c r="V79" s="29">
        <v>5</v>
      </c>
      <c r="W79" s="29">
        <v>3</v>
      </c>
    </row>
    <row r="80" spans="1:23" ht="12.75">
      <c r="A80" s="11">
        <v>74250</v>
      </c>
      <c r="B80" s="20" t="s">
        <v>872</v>
      </c>
      <c r="D80" s="20" t="s">
        <v>3721</v>
      </c>
      <c r="E80" s="48" t="s">
        <v>4228</v>
      </c>
      <c r="H80" s="20" t="s">
        <v>7812</v>
      </c>
      <c r="I80" s="74" t="s">
        <v>8036</v>
      </c>
      <c r="J80" s="20" t="s">
        <v>1586</v>
      </c>
      <c r="K80" s="20" t="s">
        <v>2672</v>
      </c>
      <c r="L80" s="20" t="s">
        <v>8047</v>
      </c>
      <c r="N80" s="12">
        <f t="shared" si="2"/>
        <v>30.25</v>
      </c>
      <c r="O80" s="12">
        <f t="shared" si="3"/>
        <v>1.5512820512820513</v>
      </c>
      <c r="P80" s="9">
        <v>12</v>
      </c>
      <c r="Q80" s="34">
        <v>3</v>
      </c>
      <c r="R80" s="27">
        <v>2</v>
      </c>
      <c r="S80" s="26">
        <v>39</v>
      </c>
      <c r="T80" s="29">
        <v>15</v>
      </c>
      <c r="U80" s="3">
        <v>10</v>
      </c>
      <c r="V80" s="29">
        <v>5</v>
      </c>
      <c r="W80" s="29">
        <v>3</v>
      </c>
    </row>
    <row r="81" spans="1:23" ht="12.75">
      <c r="A81" s="11">
        <v>20872</v>
      </c>
      <c r="B81" s="20" t="s">
        <v>872</v>
      </c>
      <c r="D81" s="20" t="s">
        <v>3721</v>
      </c>
      <c r="E81" s="48" t="s">
        <v>4226</v>
      </c>
      <c r="F81" s="20" t="s">
        <v>1586</v>
      </c>
      <c r="G81" s="20" t="s">
        <v>7812</v>
      </c>
      <c r="I81" s="74" t="s">
        <v>8036</v>
      </c>
      <c r="J81" s="20" t="s">
        <v>1586</v>
      </c>
      <c r="K81" s="20" t="s">
        <v>2672</v>
      </c>
      <c r="L81" s="20" t="s">
        <v>6359</v>
      </c>
      <c r="N81" s="12">
        <f t="shared" si="2"/>
        <v>28.75</v>
      </c>
      <c r="O81" s="12">
        <f t="shared" si="3"/>
        <v>1.4375</v>
      </c>
      <c r="P81" s="9">
        <v>12</v>
      </c>
      <c r="Q81" s="34">
        <v>3</v>
      </c>
      <c r="R81" s="27">
        <v>2</v>
      </c>
      <c r="S81" s="26">
        <v>40</v>
      </c>
      <c r="T81" s="29">
        <v>9</v>
      </c>
      <c r="U81" s="3">
        <v>9</v>
      </c>
      <c r="V81" s="29">
        <v>5</v>
      </c>
      <c r="W81" s="29">
        <v>3</v>
      </c>
    </row>
    <row r="82" spans="1:23" ht="12.75">
      <c r="A82" s="11">
        <v>18975</v>
      </c>
      <c r="B82" s="20" t="s">
        <v>872</v>
      </c>
      <c r="C82" s="20" t="s">
        <v>6232</v>
      </c>
      <c r="D82" s="20" t="s">
        <v>3721</v>
      </c>
      <c r="E82" s="48" t="s">
        <v>4226</v>
      </c>
      <c r="F82" s="20" t="s">
        <v>1586</v>
      </c>
      <c r="G82" s="20" t="s">
        <v>1586</v>
      </c>
      <c r="H82" s="20" t="s">
        <v>7812</v>
      </c>
      <c r="I82" s="74" t="s">
        <v>8036</v>
      </c>
      <c r="J82" s="20" t="s">
        <v>1586</v>
      </c>
      <c r="K82" s="20" t="s">
        <v>2672</v>
      </c>
      <c r="L82" s="20" t="s">
        <v>8048</v>
      </c>
      <c r="N82" s="12">
        <f t="shared" si="2"/>
        <v>28.75</v>
      </c>
      <c r="O82" s="12">
        <f t="shared" si="3"/>
        <v>1.2777777777777777</v>
      </c>
      <c r="P82" s="9">
        <v>12</v>
      </c>
      <c r="Q82" s="34">
        <v>3</v>
      </c>
      <c r="R82" s="27">
        <v>2</v>
      </c>
      <c r="S82" s="26">
        <v>45</v>
      </c>
      <c r="T82" s="29">
        <v>9</v>
      </c>
      <c r="U82" s="3">
        <v>9</v>
      </c>
      <c r="V82" s="29">
        <v>5</v>
      </c>
      <c r="W82" s="29">
        <v>3</v>
      </c>
    </row>
    <row r="83" spans="1:23" ht="12.75">
      <c r="A83" s="11">
        <v>22687</v>
      </c>
      <c r="B83" s="20" t="s">
        <v>872</v>
      </c>
      <c r="C83" s="20" t="s">
        <v>7554</v>
      </c>
      <c r="D83" s="20" t="s">
        <v>3721</v>
      </c>
      <c r="E83" s="48" t="s">
        <v>4229</v>
      </c>
      <c r="F83" s="20" t="s">
        <v>1586</v>
      </c>
      <c r="G83" s="20" t="s">
        <v>1586</v>
      </c>
      <c r="H83" s="20" t="s">
        <v>7812</v>
      </c>
      <c r="I83" s="74" t="s">
        <v>8036</v>
      </c>
      <c r="J83" s="20" t="s">
        <v>1586</v>
      </c>
      <c r="K83" s="20" t="s">
        <v>2672</v>
      </c>
      <c r="L83" s="20" t="s">
        <v>8049</v>
      </c>
      <c r="N83" s="12">
        <f t="shared" si="2"/>
        <v>29.75</v>
      </c>
      <c r="O83" s="12">
        <f t="shared" si="3"/>
        <v>1.2659574468085106</v>
      </c>
      <c r="P83" s="9">
        <v>12</v>
      </c>
      <c r="Q83" s="34">
        <v>3</v>
      </c>
      <c r="R83" s="27">
        <v>2</v>
      </c>
      <c r="S83" s="26">
        <v>47</v>
      </c>
      <c r="T83" s="29">
        <v>13</v>
      </c>
      <c r="U83" s="3">
        <v>9</v>
      </c>
      <c r="V83" s="29">
        <v>5</v>
      </c>
      <c r="W83" s="29">
        <v>3</v>
      </c>
    </row>
    <row r="84" spans="2:23" ht="12.75">
      <c r="B84" s="20" t="s">
        <v>873</v>
      </c>
      <c r="D84" s="20" t="s">
        <v>3721</v>
      </c>
      <c r="I84" s="74" t="s">
        <v>8036</v>
      </c>
      <c r="J84" s="20" t="s">
        <v>1586</v>
      </c>
      <c r="K84" s="20" t="s">
        <v>2672</v>
      </c>
      <c r="L84" s="20" t="s">
        <v>393</v>
      </c>
      <c r="N84" s="12">
        <f t="shared" si="2"/>
        <v>25.25</v>
      </c>
      <c r="O84" s="12">
        <f t="shared" si="3"/>
        <v>2.2954545454545454</v>
      </c>
      <c r="P84" s="9">
        <v>12</v>
      </c>
      <c r="Q84" s="34">
        <v>2</v>
      </c>
      <c r="R84" s="27">
        <v>2</v>
      </c>
      <c r="S84" s="26">
        <v>22</v>
      </c>
      <c r="T84" s="29">
        <v>1</v>
      </c>
      <c r="U84" s="3">
        <v>9</v>
      </c>
      <c r="V84" s="29">
        <v>5</v>
      </c>
      <c r="W84" s="29">
        <v>3</v>
      </c>
    </row>
    <row r="85" spans="1:23" ht="12.75">
      <c r="A85" s="11">
        <v>99825</v>
      </c>
      <c r="B85" s="20" t="s">
        <v>872</v>
      </c>
      <c r="D85" s="20" t="s">
        <v>3721</v>
      </c>
      <c r="E85" s="48" t="s">
        <v>4222</v>
      </c>
      <c r="F85" s="20" t="s">
        <v>1586</v>
      </c>
      <c r="G85" s="20" t="s">
        <v>7812</v>
      </c>
      <c r="I85" s="74" t="s">
        <v>8036</v>
      </c>
      <c r="J85" s="20" t="s">
        <v>1586</v>
      </c>
      <c r="K85" s="20" t="s">
        <v>2672</v>
      </c>
      <c r="L85" s="20" t="s">
        <v>928</v>
      </c>
      <c r="N85" s="12">
        <f t="shared" si="2"/>
        <v>27.75</v>
      </c>
      <c r="O85" s="12">
        <f t="shared" si="3"/>
        <v>2.0555555555555554</v>
      </c>
      <c r="P85" s="9">
        <v>12</v>
      </c>
      <c r="Q85" s="34">
        <v>2</v>
      </c>
      <c r="R85" s="27">
        <v>2</v>
      </c>
      <c r="S85" s="26">
        <v>27</v>
      </c>
      <c r="T85" s="29">
        <v>11</v>
      </c>
      <c r="U85" s="3">
        <v>10</v>
      </c>
      <c r="V85" s="29">
        <v>5</v>
      </c>
      <c r="W85" s="29">
        <v>3</v>
      </c>
    </row>
    <row r="86" spans="1:23" ht="12.75">
      <c r="A86" s="11">
        <v>90750</v>
      </c>
      <c r="B86" s="20" t="s">
        <v>872</v>
      </c>
      <c r="C86" s="28"/>
      <c r="D86" s="20" t="s">
        <v>3721</v>
      </c>
      <c r="E86" s="48" t="s">
        <v>4222</v>
      </c>
      <c r="H86" s="20" t="s">
        <v>7812</v>
      </c>
      <c r="I86" s="74" t="s">
        <v>8036</v>
      </c>
      <c r="J86" s="20" t="s">
        <v>1586</v>
      </c>
      <c r="K86" s="20" t="s">
        <v>2672</v>
      </c>
      <c r="L86" s="20" t="s">
        <v>8050</v>
      </c>
      <c r="N86" s="12">
        <f t="shared" si="2"/>
        <v>27.75</v>
      </c>
      <c r="O86" s="12">
        <f t="shared" si="3"/>
        <v>1.7903225806451613</v>
      </c>
      <c r="P86" s="9">
        <v>12</v>
      </c>
      <c r="Q86" s="34">
        <v>2</v>
      </c>
      <c r="R86" s="27">
        <v>2</v>
      </c>
      <c r="S86" s="26">
        <v>31</v>
      </c>
      <c r="T86" s="29">
        <v>11</v>
      </c>
      <c r="U86" s="3">
        <v>10</v>
      </c>
      <c r="V86" s="29">
        <v>5</v>
      </c>
      <c r="W86" s="29">
        <v>3</v>
      </c>
    </row>
    <row r="87" spans="1:23" ht="12.75">
      <c r="A87" s="11">
        <v>40837</v>
      </c>
      <c r="B87" s="20" t="s">
        <v>872</v>
      </c>
      <c r="D87" s="20" t="s">
        <v>3721</v>
      </c>
      <c r="E87" s="48" t="s">
        <v>4221</v>
      </c>
      <c r="F87" s="20" t="s">
        <v>1586</v>
      </c>
      <c r="G87" s="20" t="s">
        <v>7812</v>
      </c>
      <c r="I87" s="74" t="s">
        <v>8036</v>
      </c>
      <c r="J87" s="20" t="s">
        <v>1586</v>
      </c>
      <c r="K87" s="20" t="s">
        <v>2672</v>
      </c>
      <c r="L87" s="20" t="s">
        <v>1027</v>
      </c>
      <c r="N87" s="12">
        <f t="shared" si="2"/>
        <v>27.75</v>
      </c>
      <c r="O87" s="12">
        <f t="shared" si="3"/>
        <v>1.5857142857142856</v>
      </c>
      <c r="P87" s="9">
        <v>12</v>
      </c>
      <c r="Q87" s="34">
        <v>2</v>
      </c>
      <c r="R87" s="27">
        <v>2</v>
      </c>
      <c r="S87" s="26">
        <v>35</v>
      </c>
      <c r="T87" s="29">
        <v>11</v>
      </c>
      <c r="U87" s="3">
        <v>9</v>
      </c>
      <c r="V87" s="29">
        <v>5</v>
      </c>
      <c r="W87" s="29">
        <v>3</v>
      </c>
    </row>
    <row r="88" spans="1:23" ht="12.75">
      <c r="A88" s="11">
        <v>250</v>
      </c>
      <c r="B88" s="20" t="s">
        <v>871</v>
      </c>
      <c r="C88" s="20" t="s">
        <v>604</v>
      </c>
      <c r="D88" s="20" t="s">
        <v>3721</v>
      </c>
      <c r="F88" s="20" t="s">
        <v>1586</v>
      </c>
      <c r="G88" s="20" t="s">
        <v>1586</v>
      </c>
      <c r="H88" s="20" t="s">
        <v>7812</v>
      </c>
      <c r="I88" s="74" t="s">
        <v>8036</v>
      </c>
      <c r="J88" s="73" t="s">
        <v>7812</v>
      </c>
      <c r="K88" s="20" t="s">
        <v>2672</v>
      </c>
      <c r="L88" s="73" t="s">
        <v>1661</v>
      </c>
      <c r="N88" s="12">
        <f t="shared" si="2"/>
        <v>31.25</v>
      </c>
      <c r="O88" s="12">
        <f t="shared" si="3"/>
        <v>0.8928571428571429</v>
      </c>
      <c r="P88" s="9">
        <v>11</v>
      </c>
      <c r="Q88" s="34">
        <v>6</v>
      </c>
      <c r="R88" s="27">
        <v>2</v>
      </c>
      <c r="S88" s="26">
        <v>70</v>
      </c>
      <c r="T88" s="29">
        <v>9</v>
      </c>
      <c r="U88" s="3">
        <v>7</v>
      </c>
      <c r="V88" s="29">
        <v>6</v>
      </c>
      <c r="W88" s="29">
        <v>3</v>
      </c>
    </row>
    <row r="89" spans="1:23" ht="12.75">
      <c r="A89" s="11">
        <v>625</v>
      </c>
      <c r="B89" s="20" t="s">
        <v>871</v>
      </c>
      <c r="C89" s="20" t="s">
        <v>1383</v>
      </c>
      <c r="D89" s="20" t="s">
        <v>3721</v>
      </c>
      <c r="I89" s="74" t="s">
        <v>8036</v>
      </c>
      <c r="J89" s="73" t="s">
        <v>7812</v>
      </c>
      <c r="K89" s="20" t="s">
        <v>2674</v>
      </c>
      <c r="L89" s="73" t="s">
        <v>1384</v>
      </c>
      <c r="N89" s="12">
        <f t="shared" si="2"/>
        <v>30.75</v>
      </c>
      <c r="O89" s="12">
        <f t="shared" si="3"/>
        <v>0.87857142857142856</v>
      </c>
      <c r="P89" s="9">
        <v>11</v>
      </c>
      <c r="Q89" s="34">
        <v>6</v>
      </c>
      <c r="R89" s="27">
        <v>2</v>
      </c>
      <c r="S89" s="26">
        <v>70</v>
      </c>
      <c r="T89" s="29">
        <v>7</v>
      </c>
      <c r="U89" s="3">
        <v>7</v>
      </c>
      <c r="V89" s="29">
        <v>6</v>
      </c>
      <c r="W89" s="29">
        <v>3</v>
      </c>
    </row>
    <row r="90" spans="1:23" ht="12.75">
      <c r="A90" s="11">
        <v>4065</v>
      </c>
      <c r="B90" s="20" t="s">
        <v>872</v>
      </c>
      <c r="C90" s="20" t="s">
        <v>7561</v>
      </c>
      <c r="D90" s="20" t="s">
        <v>3721</v>
      </c>
      <c r="E90" s="48" t="s">
        <v>3866</v>
      </c>
      <c r="F90" s="20" t="s">
        <v>1586</v>
      </c>
      <c r="G90" s="20" t="s">
        <v>1586</v>
      </c>
      <c r="H90" s="20" t="s">
        <v>1586</v>
      </c>
      <c r="I90" s="74" t="s">
        <v>8036</v>
      </c>
      <c r="J90" s="73" t="s">
        <v>7812</v>
      </c>
      <c r="K90" s="20" t="s">
        <v>2672</v>
      </c>
      <c r="L90" s="73" t="s">
        <v>8830</v>
      </c>
      <c r="N90" s="12">
        <f t="shared" si="2"/>
        <v>31.25</v>
      </c>
      <c r="O90" s="12">
        <f t="shared" si="3"/>
        <v>0.72674418604651159</v>
      </c>
      <c r="P90" s="9">
        <v>11</v>
      </c>
      <c r="Q90" s="34">
        <v>6</v>
      </c>
      <c r="R90" s="27">
        <v>2</v>
      </c>
      <c r="S90" s="26">
        <v>86</v>
      </c>
      <c r="T90" s="29">
        <v>9</v>
      </c>
      <c r="U90" s="3">
        <v>7</v>
      </c>
      <c r="V90" s="29">
        <v>6</v>
      </c>
      <c r="W90" s="29">
        <v>3</v>
      </c>
    </row>
    <row r="91" spans="1:23" ht="12.75">
      <c r="A91" s="11">
        <v>600000</v>
      </c>
      <c r="B91" s="20" t="s">
        <v>868</v>
      </c>
      <c r="C91" s="20" t="s">
        <v>7623</v>
      </c>
      <c r="D91" s="20" t="s">
        <v>3721</v>
      </c>
      <c r="I91" s="74" t="s">
        <v>8037</v>
      </c>
      <c r="J91" s="73" t="s">
        <v>7812</v>
      </c>
      <c r="K91" s="20" t="s">
        <v>2672</v>
      </c>
      <c r="L91" s="76" t="s">
        <v>8811</v>
      </c>
      <c r="M91" s="39" t="s">
        <v>8851</v>
      </c>
      <c r="N91" s="12">
        <f t="shared" si="2"/>
        <v>30.75</v>
      </c>
      <c r="O91" s="12">
        <f t="shared" si="3"/>
        <v>1.921875</v>
      </c>
      <c r="P91" s="9">
        <v>11</v>
      </c>
      <c r="Q91" s="34">
        <v>5</v>
      </c>
      <c r="R91" s="27">
        <v>2</v>
      </c>
      <c r="S91" s="26">
        <v>32</v>
      </c>
      <c r="T91" s="29">
        <v>13</v>
      </c>
      <c r="U91" s="3">
        <v>7</v>
      </c>
      <c r="V91" s="29">
        <v>4</v>
      </c>
      <c r="W91" s="29">
        <v>2</v>
      </c>
    </row>
    <row r="92" spans="1:23" ht="12.75">
      <c r="A92" s="11">
        <v>72187</v>
      </c>
      <c r="B92" s="20" t="s">
        <v>872</v>
      </c>
      <c r="C92" s="20" t="s">
        <v>6232</v>
      </c>
      <c r="D92" s="20" t="s">
        <v>3721</v>
      </c>
      <c r="E92" s="48" t="s">
        <v>4218</v>
      </c>
      <c r="F92" s="20" t="s">
        <v>1586</v>
      </c>
      <c r="G92" s="20" t="s">
        <v>1586</v>
      </c>
      <c r="H92" s="20" t="s">
        <v>7812</v>
      </c>
      <c r="I92" s="74" t="s">
        <v>8037</v>
      </c>
      <c r="J92" s="73" t="s">
        <v>7812</v>
      </c>
      <c r="K92" s="20" t="s">
        <v>2672</v>
      </c>
      <c r="L92" s="76" t="s">
        <v>4214</v>
      </c>
      <c r="N92" s="12">
        <f t="shared" si="2"/>
        <v>31.75</v>
      </c>
      <c r="O92" s="12">
        <f t="shared" si="3"/>
        <v>1.6282051282051282</v>
      </c>
      <c r="P92" s="9">
        <v>11</v>
      </c>
      <c r="Q92" s="34">
        <v>5</v>
      </c>
      <c r="R92" s="27">
        <v>2</v>
      </c>
      <c r="S92" s="26">
        <v>39</v>
      </c>
      <c r="T92" s="29">
        <v>17</v>
      </c>
      <c r="U92" s="3">
        <v>7</v>
      </c>
      <c r="V92" s="29">
        <v>4</v>
      </c>
      <c r="W92" s="29">
        <v>2</v>
      </c>
    </row>
    <row r="93" spans="1:23" ht="12.75">
      <c r="A93" s="11">
        <v>1250000</v>
      </c>
      <c r="B93" s="20" t="s">
        <v>868</v>
      </c>
      <c r="C93" s="20" t="s">
        <v>7770</v>
      </c>
      <c r="D93" s="20" t="s">
        <v>3721</v>
      </c>
      <c r="I93" s="74" t="s">
        <v>8036</v>
      </c>
      <c r="J93" s="20" t="s">
        <v>1586</v>
      </c>
      <c r="K93" s="20" t="s">
        <v>2672</v>
      </c>
      <c r="L93" s="20" t="s">
        <v>7713</v>
      </c>
      <c r="M93" s="39" t="s">
        <v>8854</v>
      </c>
      <c r="N93" s="12">
        <f t="shared" si="2"/>
        <v>29.75</v>
      </c>
      <c r="O93" s="12">
        <f t="shared" si="3"/>
        <v>0.85</v>
      </c>
      <c r="P93" s="9">
        <v>11</v>
      </c>
      <c r="Q93" s="34">
        <v>4</v>
      </c>
      <c r="R93" s="27">
        <v>2</v>
      </c>
      <c r="S93" s="26">
        <v>70</v>
      </c>
      <c r="T93" s="29">
        <v>15</v>
      </c>
      <c r="U93" s="3">
        <v>9</v>
      </c>
      <c r="V93" s="29">
        <v>6</v>
      </c>
      <c r="W93" s="29">
        <v>4</v>
      </c>
    </row>
    <row r="94" spans="1:23" ht="12.75">
      <c r="A94" s="11">
        <v>250000</v>
      </c>
      <c r="B94" s="20" t="s">
        <v>868</v>
      </c>
      <c r="C94" s="20" t="s">
        <v>7649</v>
      </c>
      <c r="D94" s="20" t="s">
        <v>3721</v>
      </c>
      <c r="I94" s="74" t="s">
        <v>8036</v>
      </c>
      <c r="J94" s="20" t="s">
        <v>1586</v>
      </c>
      <c r="K94" s="20" t="s">
        <v>2672</v>
      </c>
      <c r="L94" s="20" t="s">
        <v>7441</v>
      </c>
      <c r="M94" s="39" t="s">
        <v>8849</v>
      </c>
      <c r="N94" s="12">
        <f t="shared" si="2"/>
        <v>29.25</v>
      </c>
      <c r="O94" s="12">
        <f t="shared" si="3"/>
        <v>0.83571428571428574</v>
      </c>
      <c r="P94" s="9">
        <v>11</v>
      </c>
      <c r="Q94" s="34">
        <v>4</v>
      </c>
      <c r="R94" s="27">
        <v>2</v>
      </c>
      <c r="S94" s="26">
        <v>70</v>
      </c>
      <c r="T94" s="29">
        <v>13</v>
      </c>
      <c r="U94" s="3">
        <v>8</v>
      </c>
      <c r="V94" s="29">
        <v>6</v>
      </c>
      <c r="W94" s="29">
        <v>3</v>
      </c>
    </row>
    <row r="95" spans="1:23" ht="12.75">
      <c r="A95" s="11">
        <v>374891</v>
      </c>
      <c r="B95" s="20" t="s">
        <v>872</v>
      </c>
      <c r="D95" s="20" t="s">
        <v>3721</v>
      </c>
      <c r="I95" s="74" t="s">
        <v>8036</v>
      </c>
      <c r="J95" s="20" t="s">
        <v>1586</v>
      </c>
      <c r="K95" s="20" t="s">
        <v>2671</v>
      </c>
      <c r="L95" s="20" t="s">
        <v>1237</v>
      </c>
      <c r="N95" s="12">
        <f t="shared" si="2"/>
        <v>29.75</v>
      </c>
      <c r="O95" s="12">
        <f t="shared" si="3"/>
        <v>1.1018518518518519</v>
      </c>
      <c r="P95" s="9">
        <v>11</v>
      </c>
      <c r="Q95" s="34">
        <v>4</v>
      </c>
      <c r="R95" s="27">
        <v>2</v>
      </c>
      <c r="S95" s="26">
        <v>54</v>
      </c>
      <c r="T95" s="29">
        <v>15</v>
      </c>
      <c r="U95" s="3">
        <v>8</v>
      </c>
      <c r="V95" s="29">
        <v>6</v>
      </c>
      <c r="W95" s="29">
        <v>3</v>
      </c>
    </row>
    <row r="96" spans="1:23" ht="12.75">
      <c r="A96" s="11">
        <v>5625000</v>
      </c>
      <c r="B96" s="20" t="s">
        <v>868</v>
      </c>
      <c r="C96" s="20" t="s">
        <v>7772</v>
      </c>
      <c r="D96" s="20" t="s">
        <v>3721</v>
      </c>
      <c r="I96" s="74" t="s">
        <v>8036</v>
      </c>
      <c r="J96" s="20" t="s">
        <v>1586</v>
      </c>
      <c r="K96" s="20" t="s">
        <v>2671</v>
      </c>
      <c r="L96" s="20" t="s">
        <v>7712</v>
      </c>
      <c r="N96" s="12">
        <f t="shared" si="2"/>
        <v>29.75</v>
      </c>
      <c r="O96" s="12">
        <f t="shared" si="3"/>
        <v>0.85</v>
      </c>
      <c r="P96" s="9">
        <v>11</v>
      </c>
      <c r="Q96" s="34">
        <v>4</v>
      </c>
      <c r="R96" s="27">
        <v>2</v>
      </c>
      <c r="S96" s="26">
        <v>70</v>
      </c>
      <c r="T96" s="29">
        <v>15</v>
      </c>
      <c r="U96" s="3">
        <v>9</v>
      </c>
      <c r="V96" s="29">
        <v>6</v>
      </c>
      <c r="W96" s="29">
        <v>4</v>
      </c>
    </row>
    <row r="97" spans="1:23" ht="12.75">
      <c r="A97" s="11">
        <v>50</v>
      </c>
      <c r="B97" s="20" t="s">
        <v>868</v>
      </c>
      <c r="C97" s="20" t="s">
        <v>634</v>
      </c>
      <c r="D97" s="20" t="s">
        <v>3721</v>
      </c>
      <c r="I97" s="74" t="s">
        <v>8036</v>
      </c>
      <c r="J97" s="20" t="s">
        <v>1586</v>
      </c>
      <c r="K97" s="20" t="s">
        <v>3037</v>
      </c>
      <c r="L97" s="20" t="s">
        <v>5059</v>
      </c>
      <c r="N97" s="12">
        <f t="shared" si="2"/>
        <v>29.75</v>
      </c>
      <c r="O97" s="12">
        <f t="shared" si="3"/>
        <v>0.85</v>
      </c>
      <c r="P97" s="9">
        <v>11</v>
      </c>
      <c r="Q97" s="34">
        <v>4</v>
      </c>
      <c r="R97" s="27">
        <v>2</v>
      </c>
      <c r="S97" s="26">
        <v>70</v>
      </c>
      <c r="T97" s="29">
        <v>15</v>
      </c>
      <c r="U97" s="3">
        <v>9</v>
      </c>
      <c r="V97" s="29">
        <v>6</v>
      </c>
      <c r="W97" s="29">
        <v>4</v>
      </c>
    </row>
    <row r="98" spans="1:23" ht="12.75">
      <c r="A98" s="11">
        <v>812</v>
      </c>
      <c r="B98" s="20" t="s">
        <v>868</v>
      </c>
      <c r="C98" s="20" t="s">
        <v>7618</v>
      </c>
      <c r="D98" s="20" t="s">
        <v>3721</v>
      </c>
      <c r="I98" s="74" t="s">
        <v>8036</v>
      </c>
      <c r="J98" s="20" t="s">
        <v>1586</v>
      </c>
      <c r="K98" s="20" t="s">
        <v>2691</v>
      </c>
      <c r="L98" s="20" t="s">
        <v>3691</v>
      </c>
      <c r="N98" s="12">
        <f t="shared" si="2"/>
        <v>29.75</v>
      </c>
      <c r="O98" s="12">
        <f t="shared" si="3"/>
        <v>0.85</v>
      </c>
      <c r="P98" s="9">
        <v>11</v>
      </c>
      <c r="Q98" s="34">
        <v>4</v>
      </c>
      <c r="R98" s="27">
        <v>2</v>
      </c>
      <c r="S98" s="26">
        <v>70</v>
      </c>
      <c r="T98" s="29">
        <v>15</v>
      </c>
      <c r="U98" s="3">
        <v>9</v>
      </c>
      <c r="V98" s="29">
        <v>6</v>
      </c>
      <c r="W98" s="29">
        <v>4</v>
      </c>
    </row>
    <row r="99" spans="1:23" ht="12.75">
      <c r="A99" s="11">
        <v>438</v>
      </c>
      <c r="B99" s="20" t="s">
        <v>868</v>
      </c>
      <c r="C99" s="20" t="s">
        <v>7658</v>
      </c>
      <c r="D99" s="20" t="s">
        <v>3721</v>
      </c>
      <c r="I99" s="74" t="s">
        <v>8036</v>
      </c>
      <c r="J99" s="20" t="s">
        <v>1586</v>
      </c>
      <c r="K99" s="20" t="s">
        <v>2671</v>
      </c>
      <c r="L99" s="20" t="s">
        <v>5668</v>
      </c>
      <c r="N99" s="12">
        <f t="shared" si="2"/>
        <v>29.75</v>
      </c>
      <c r="O99" s="12">
        <f t="shared" si="3"/>
        <v>0.85</v>
      </c>
      <c r="P99" s="9">
        <v>11</v>
      </c>
      <c r="Q99" s="34">
        <v>4</v>
      </c>
      <c r="R99" s="27">
        <v>2</v>
      </c>
      <c r="S99" s="26">
        <v>70</v>
      </c>
      <c r="T99" s="29">
        <v>15</v>
      </c>
      <c r="U99" s="3">
        <v>9</v>
      </c>
      <c r="V99" s="29">
        <v>6</v>
      </c>
      <c r="W99" s="29">
        <v>4</v>
      </c>
    </row>
    <row r="100" spans="1:23" ht="12.75">
      <c r="A100" s="11">
        <v>218750</v>
      </c>
      <c r="B100" s="20" t="s">
        <v>868</v>
      </c>
      <c r="C100" s="20" t="s">
        <v>7668</v>
      </c>
      <c r="D100" s="20" t="s">
        <v>3721</v>
      </c>
      <c r="I100" s="74" t="s">
        <v>8036</v>
      </c>
      <c r="J100" s="20" t="s">
        <v>1586</v>
      </c>
      <c r="K100" s="20" t="s">
        <v>2672</v>
      </c>
      <c r="L100" s="20" t="s">
        <v>3305</v>
      </c>
      <c r="N100" s="12">
        <f t="shared" si="2"/>
        <v>29.25</v>
      </c>
      <c r="O100" s="12">
        <f t="shared" si="3"/>
        <v>0.83571428571428574</v>
      </c>
      <c r="P100" s="9">
        <v>11</v>
      </c>
      <c r="Q100" s="34">
        <v>4</v>
      </c>
      <c r="R100" s="27">
        <v>2</v>
      </c>
      <c r="S100" s="26">
        <v>70</v>
      </c>
      <c r="T100" s="29">
        <v>13</v>
      </c>
      <c r="U100" s="3">
        <v>9</v>
      </c>
      <c r="V100" s="29">
        <v>6</v>
      </c>
      <c r="W100" s="29">
        <v>4</v>
      </c>
    </row>
    <row r="101" spans="1:23" ht="12.75">
      <c r="A101" s="11">
        <v>6250</v>
      </c>
      <c r="B101" s="20" t="s">
        <v>868</v>
      </c>
      <c r="C101" s="20" t="s">
        <v>7773</v>
      </c>
      <c r="D101" s="20" t="s">
        <v>3721</v>
      </c>
      <c r="I101" s="74" t="s">
        <v>8036</v>
      </c>
      <c r="J101" s="20" t="s">
        <v>1586</v>
      </c>
      <c r="K101" s="20" t="s">
        <v>7717</v>
      </c>
      <c r="L101" s="20" t="s">
        <v>7720</v>
      </c>
      <c r="N101" s="12">
        <f t="shared" si="2"/>
        <v>29.25</v>
      </c>
      <c r="O101" s="12">
        <f t="shared" si="3"/>
        <v>0.83571428571428574</v>
      </c>
      <c r="P101" s="9">
        <v>11</v>
      </c>
      <c r="Q101" s="34">
        <v>4</v>
      </c>
      <c r="R101" s="27">
        <v>2</v>
      </c>
      <c r="S101" s="26">
        <v>70</v>
      </c>
      <c r="T101" s="29">
        <v>13</v>
      </c>
      <c r="U101" s="3">
        <v>8</v>
      </c>
      <c r="V101" s="29">
        <v>6</v>
      </c>
      <c r="W101" s="29">
        <v>3</v>
      </c>
    </row>
    <row r="102" spans="1:23" ht="12.75">
      <c r="A102" s="11">
        <v>1347500</v>
      </c>
      <c r="B102" s="20" t="s">
        <v>872</v>
      </c>
      <c r="C102" s="20" t="s">
        <v>6232</v>
      </c>
      <c r="D102" s="20" t="s">
        <v>3721</v>
      </c>
      <c r="E102" s="48" t="s">
        <v>8825</v>
      </c>
      <c r="F102" s="20" t="s">
        <v>1586</v>
      </c>
      <c r="G102" s="20" t="s">
        <v>1586</v>
      </c>
      <c r="H102" s="20" t="s">
        <v>7812</v>
      </c>
      <c r="I102" s="74" t="s">
        <v>8036</v>
      </c>
      <c r="J102" s="20" t="s">
        <v>1586</v>
      </c>
      <c r="K102" s="20" t="s">
        <v>2672</v>
      </c>
      <c r="L102" s="20" t="s">
        <v>8824</v>
      </c>
      <c r="N102" s="12">
        <f t="shared" si="2"/>
        <v>30</v>
      </c>
      <c r="O102" s="12">
        <f t="shared" si="3"/>
        <v>0.69767441860465118</v>
      </c>
      <c r="P102" s="9">
        <v>11</v>
      </c>
      <c r="Q102" s="34">
        <v>4</v>
      </c>
      <c r="R102" s="27">
        <v>2</v>
      </c>
      <c r="S102" s="26">
        <v>86</v>
      </c>
      <c r="T102" s="29">
        <v>16</v>
      </c>
      <c r="U102" s="3">
        <v>9</v>
      </c>
      <c r="V102" s="29">
        <v>6</v>
      </c>
      <c r="W102" s="29">
        <v>3</v>
      </c>
    </row>
    <row r="103" spans="1:23" ht="12.75">
      <c r="A103" s="11">
        <v>6806</v>
      </c>
      <c r="B103" s="20" t="s">
        <v>872</v>
      </c>
      <c r="D103" s="20" t="s">
        <v>3721</v>
      </c>
      <c r="E103" s="48" t="s">
        <v>3647</v>
      </c>
      <c r="F103" s="20" t="s">
        <v>1586</v>
      </c>
      <c r="G103" s="20" t="s">
        <v>7812</v>
      </c>
      <c r="I103" s="74" t="s">
        <v>8036</v>
      </c>
      <c r="J103" s="20" t="s">
        <v>1586</v>
      </c>
      <c r="K103" s="20" t="s">
        <v>2672</v>
      </c>
      <c r="L103" s="20" t="s">
        <v>1577</v>
      </c>
      <c r="N103" s="12">
        <f t="shared" si="2"/>
        <v>24.75</v>
      </c>
      <c r="O103" s="12">
        <f t="shared" si="3"/>
        <v>2.25</v>
      </c>
      <c r="P103" s="9">
        <v>11</v>
      </c>
      <c r="Q103" s="34">
        <v>2</v>
      </c>
      <c r="R103" s="27">
        <v>2</v>
      </c>
      <c r="S103" s="26">
        <v>22</v>
      </c>
      <c r="T103" s="29">
        <v>7</v>
      </c>
      <c r="U103" s="3">
        <v>8</v>
      </c>
      <c r="V103" s="29">
        <v>5</v>
      </c>
      <c r="W103" s="29">
        <v>3</v>
      </c>
    </row>
    <row r="104" spans="1:23" ht="12.75">
      <c r="A104" s="11">
        <v>7940</v>
      </c>
      <c r="B104" s="20" t="s">
        <v>872</v>
      </c>
      <c r="D104" s="20" t="s">
        <v>3721</v>
      </c>
      <c r="E104" s="48" t="s">
        <v>3647</v>
      </c>
      <c r="F104" s="20" t="s">
        <v>1586</v>
      </c>
      <c r="G104" s="20" t="s">
        <v>7812</v>
      </c>
      <c r="I104" s="74" t="s">
        <v>8036</v>
      </c>
      <c r="J104" s="20" t="s">
        <v>1586</v>
      </c>
      <c r="K104" s="20" t="s">
        <v>2672</v>
      </c>
      <c r="L104" s="20" t="s">
        <v>1219</v>
      </c>
      <c r="N104" s="12">
        <f t="shared" si="2"/>
        <v>24.75</v>
      </c>
      <c r="O104" s="12">
        <f t="shared" si="3"/>
        <v>2.25</v>
      </c>
      <c r="P104" s="9">
        <v>11</v>
      </c>
      <c r="Q104" s="34">
        <v>2</v>
      </c>
      <c r="R104" s="27">
        <v>2</v>
      </c>
      <c r="S104" s="26">
        <v>22</v>
      </c>
      <c r="T104" s="29">
        <v>7</v>
      </c>
      <c r="U104" s="3">
        <v>8</v>
      </c>
      <c r="V104" s="29">
        <v>5</v>
      </c>
      <c r="W104" s="29">
        <v>3</v>
      </c>
    </row>
    <row r="105" spans="1:23" ht="12.75">
      <c r="A105" s="11">
        <v>24956</v>
      </c>
      <c r="B105" s="20" t="s">
        <v>872</v>
      </c>
      <c r="C105" s="20" t="s">
        <v>8812</v>
      </c>
      <c r="D105" s="20" t="s">
        <v>3721</v>
      </c>
      <c r="E105" s="48" t="s">
        <v>4217</v>
      </c>
      <c r="F105" s="20" t="s">
        <v>1586</v>
      </c>
      <c r="G105" s="20" t="s">
        <v>7812</v>
      </c>
      <c r="H105" s="20" t="s">
        <v>7812</v>
      </c>
      <c r="I105" s="74" t="s">
        <v>8036</v>
      </c>
      <c r="J105" s="20" t="s">
        <v>1586</v>
      </c>
      <c r="K105" s="20" t="s">
        <v>2672</v>
      </c>
      <c r="L105" s="20" t="s">
        <v>242</v>
      </c>
      <c r="N105" s="12">
        <f t="shared" si="2"/>
        <v>25.75</v>
      </c>
      <c r="O105" s="12">
        <f t="shared" si="3"/>
        <v>2.1458333333333335</v>
      </c>
      <c r="P105" s="9">
        <v>11</v>
      </c>
      <c r="Q105" s="34">
        <v>2</v>
      </c>
      <c r="R105" s="27">
        <v>2</v>
      </c>
      <c r="S105" s="26">
        <v>24</v>
      </c>
      <c r="T105" s="29">
        <v>11</v>
      </c>
      <c r="U105" s="3">
        <v>9</v>
      </c>
      <c r="V105" s="29">
        <v>5</v>
      </c>
      <c r="W105" s="29">
        <v>3</v>
      </c>
    </row>
    <row r="106" spans="1:23" ht="12.75">
      <c r="A106" s="11">
        <v>28875</v>
      </c>
      <c r="B106" s="20" t="s">
        <v>872</v>
      </c>
      <c r="C106" s="20" t="s">
        <v>6232</v>
      </c>
      <c r="D106" s="20" t="s">
        <v>3721</v>
      </c>
      <c r="E106" s="48" t="s">
        <v>7367</v>
      </c>
      <c r="F106" s="20" t="s">
        <v>1586</v>
      </c>
      <c r="G106" s="20" t="s">
        <v>1586</v>
      </c>
      <c r="H106" s="20" t="s">
        <v>7812</v>
      </c>
      <c r="I106" s="74" t="s">
        <v>8036</v>
      </c>
      <c r="J106" s="20" t="s">
        <v>1586</v>
      </c>
      <c r="K106" s="20" t="s">
        <v>2672</v>
      </c>
      <c r="L106" s="20" t="s">
        <v>8815</v>
      </c>
      <c r="N106" s="12">
        <f t="shared" si="2"/>
        <v>24.25</v>
      </c>
      <c r="O106" s="12">
        <f t="shared" si="3"/>
        <v>2.0208333333333335</v>
      </c>
      <c r="P106" s="9">
        <v>11</v>
      </c>
      <c r="Q106" s="34">
        <v>2</v>
      </c>
      <c r="R106" s="27">
        <v>2</v>
      </c>
      <c r="S106" s="26">
        <v>24</v>
      </c>
      <c r="T106" s="29">
        <v>5</v>
      </c>
      <c r="U106" s="3">
        <v>9</v>
      </c>
      <c r="V106" s="29">
        <v>5</v>
      </c>
      <c r="W106" s="29">
        <v>3</v>
      </c>
    </row>
    <row r="107" spans="1:23" ht="12.75">
      <c r="A107" s="11">
        <v>6187</v>
      </c>
      <c r="B107" s="20" t="s">
        <v>872</v>
      </c>
      <c r="D107" s="20" t="s">
        <v>3721</v>
      </c>
      <c r="E107" s="48" t="s">
        <v>3647</v>
      </c>
      <c r="H107" s="20" t="s">
        <v>7812</v>
      </c>
      <c r="I107" s="74" t="s">
        <v>8036</v>
      </c>
      <c r="J107" s="20" t="s">
        <v>1586</v>
      </c>
      <c r="K107" s="20" t="s">
        <v>2672</v>
      </c>
      <c r="L107" s="20" t="s">
        <v>8055</v>
      </c>
      <c r="N107" s="12">
        <f t="shared" si="2"/>
        <v>24.75</v>
      </c>
      <c r="O107" s="12">
        <f t="shared" si="3"/>
        <v>1.98</v>
      </c>
      <c r="P107" s="9">
        <v>11</v>
      </c>
      <c r="Q107" s="34">
        <v>2</v>
      </c>
      <c r="R107" s="27">
        <v>2</v>
      </c>
      <c r="S107" s="26">
        <v>25</v>
      </c>
      <c r="T107" s="29">
        <v>7</v>
      </c>
      <c r="U107" s="3">
        <v>8</v>
      </c>
      <c r="V107" s="29">
        <v>5</v>
      </c>
      <c r="W107" s="29">
        <v>3</v>
      </c>
    </row>
    <row r="108" spans="1:23" ht="12.75">
      <c r="A108" s="11">
        <v>22687</v>
      </c>
      <c r="B108" s="20" t="s">
        <v>872</v>
      </c>
      <c r="D108" s="20" t="s">
        <v>3721</v>
      </c>
      <c r="E108" s="48" t="s">
        <v>4217</v>
      </c>
      <c r="H108" s="20" t="s">
        <v>7812</v>
      </c>
      <c r="I108" s="74" t="s">
        <v>8036</v>
      </c>
      <c r="J108" s="20" t="s">
        <v>1586</v>
      </c>
      <c r="K108" s="20" t="s">
        <v>2672</v>
      </c>
      <c r="L108" s="20" t="s">
        <v>8056</v>
      </c>
      <c r="N108" s="12">
        <f t="shared" si="2"/>
        <v>25.75</v>
      </c>
      <c r="O108" s="12">
        <f t="shared" si="3"/>
        <v>1.9074074074074074</v>
      </c>
      <c r="P108" s="9">
        <v>11</v>
      </c>
      <c r="Q108" s="34">
        <v>2</v>
      </c>
      <c r="R108" s="27">
        <v>2</v>
      </c>
      <c r="S108" s="26">
        <v>27</v>
      </c>
      <c r="T108" s="29">
        <v>11</v>
      </c>
      <c r="U108" s="3">
        <v>9</v>
      </c>
      <c r="V108" s="29">
        <v>5</v>
      </c>
      <c r="W108" s="29">
        <v>3</v>
      </c>
    </row>
    <row r="109" spans="1:23" ht="12.75">
      <c r="A109" s="11">
        <v>7012</v>
      </c>
      <c r="B109" s="20" t="s">
        <v>872</v>
      </c>
      <c r="D109" s="20" t="s">
        <v>3721</v>
      </c>
      <c r="E109" s="48" t="s">
        <v>4223</v>
      </c>
      <c r="H109" s="20" t="s">
        <v>7812</v>
      </c>
      <c r="I109" s="74" t="s">
        <v>8036</v>
      </c>
      <c r="J109" s="20" t="s">
        <v>1586</v>
      </c>
      <c r="K109" s="20" t="s">
        <v>2672</v>
      </c>
      <c r="L109" s="20" t="s">
        <v>6351</v>
      </c>
      <c r="N109" s="12">
        <f t="shared" si="2"/>
        <v>24.75</v>
      </c>
      <c r="O109" s="12">
        <f t="shared" si="3"/>
        <v>1.8333333333333333</v>
      </c>
      <c r="P109" s="9">
        <v>11</v>
      </c>
      <c r="Q109" s="34">
        <v>2</v>
      </c>
      <c r="R109" s="27">
        <v>2</v>
      </c>
      <c r="S109" s="26">
        <v>27</v>
      </c>
      <c r="T109" s="29">
        <v>7</v>
      </c>
      <c r="U109" s="3">
        <v>8</v>
      </c>
      <c r="V109" s="29">
        <v>5</v>
      </c>
      <c r="W109" s="29">
        <v>3</v>
      </c>
    </row>
    <row r="110" spans="1:23" ht="12.75">
      <c r="A110" s="11">
        <v>23625</v>
      </c>
      <c r="B110" s="20" t="s">
        <v>872</v>
      </c>
      <c r="D110" s="20" t="s">
        <v>3721</v>
      </c>
      <c r="E110" s="48" t="s">
        <v>4232</v>
      </c>
      <c r="I110" s="74" t="s">
        <v>8036</v>
      </c>
      <c r="J110" s="20" t="s">
        <v>1586</v>
      </c>
      <c r="K110" s="20" t="s">
        <v>2672</v>
      </c>
      <c r="L110" s="20" t="s">
        <v>1148</v>
      </c>
      <c r="N110" s="12">
        <f t="shared" si="2"/>
        <v>24.75</v>
      </c>
      <c r="O110" s="12">
        <f t="shared" si="3"/>
        <v>1.7678571428571428</v>
      </c>
      <c r="P110" s="9">
        <v>11</v>
      </c>
      <c r="Q110" s="34">
        <v>2</v>
      </c>
      <c r="R110" s="27">
        <v>2</v>
      </c>
      <c r="S110" s="26">
        <v>28</v>
      </c>
      <c r="T110" s="29">
        <v>7</v>
      </c>
      <c r="U110" s="3">
        <v>9</v>
      </c>
      <c r="V110" s="29">
        <v>5</v>
      </c>
      <c r="W110" s="29">
        <v>3</v>
      </c>
    </row>
    <row r="111" spans="1:23" ht="12.75">
      <c r="A111" s="11">
        <v>9750</v>
      </c>
      <c r="B111" s="20" t="s">
        <v>872</v>
      </c>
      <c r="C111" s="20" t="s">
        <v>6232</v>
      </c>
      <c r="D111" s="20" t="s">
        <v>3721</v>
      </c>
      <c r="E111" s="48" t="s">
        <v>4231</v>
      </c>
      <c r="F111" s="20" t="s">
        <v>1586</v>
      </c>
      <c r="G111" s="20" t="s">
        <v>1586</v>
      </c>
      <c r="H111" s="20" t="s">
        <v>1586</v>
      </c>
      <c r="I111" s="74" t="s">
        <v>8036</v>
      </c>
      <c r="J111" s="20" t="s">
        <v>1586</v>
      </c>
      <c r="K111" s="20" t="s">
        <v>2672</v>
      </c>
      <c r="L111" s="20" t="s">
        <v>8814</v>
      </c>
      <c r="N111" s="12">
        <f t="shared" si="2"/>
        <v>24.75</v>
      </c>
      <c r="O111" s="12">
        <f t="shared" si="3"/>
        <v>1.65</v>
      </c>
      <c r="P111" s="9">
        <v>11</v>
      </c>
      <c r="Q111" s="34">
        <v>2</v>
      </c>
      <c r="R111" s="27">
        <v>2</v>
      </c>
      <c r="S111" s="26">
        <v>30</v>
      </c>
      <c r="T111" s="29">
        <v>7</v>
      </c>
      <c r="U111" s="3">
        <v>9</v>
      </c>
      <c r="V111" s="29">
        <v>5</v>
      </c>
      <c r="W111" s="29">
        <v>3</v>
      </c>
    </row>
    <row r="112" spans="1:23" ht="12.75">
      <c r="A112" s="11">
        <v>250000</v>
      </c>
      <c r="B112" s="20" t="s">
        <v>868</v>
      </c>
      <c r="C112" s="20" t="s">
        <v>7649</v>
      </c>
      <c r="D112" s="20" t="s">
        <v>3721</v>
      </c>
      <c r="I112" s="74" t="s">
        <v>8037</v>
      </c>
      <c r="J112" s="73" t="s">
        <v>7812</v>
      </c>
      <c r="K112" s="20" t="s">
        <v>2672</v>
      </c>
      <c r="L112" s="76" t="s">
        <v>7441</v>
      </c>
      <c r="M112" s="39" t="s">
        <v>8849</v>
      </c>
      <c r="N112" s="12">
        <f t="shared" si="2"/>
        <v>30.25</v>
      </c>
      <c r="O112" s="12">
        <f t="shared" si="3"/>
        <v>0.86428571428571432</v>
      </c>
      <c r="P112" s="9">
        <v>10</v>
      </c>
      <c r="Q112" s="34">
        <v>6</v>
      </c>
      <c r="R112" s="27">
        <v>2</v>
      </c>
      <c r="S112" s="26">
        <v>70</v>
      </c>
      <c r="T112" s="29">
        <v>13</v>
      </c>
      <c r="U112" s="3">
        <v>6</v>
      </c>
      <c r="V112" s="29">
        <v>4</v>
      </c>
      <c r="W112" s="29">
        <v>2</v>
      </c>
    </row>
    <row r="113" spans="1:23" ht="12.75">
      <c r="A113" s="11">
        <v>1347500</v>
      </c>
      <c r="B113" s="20" t="s">
        <v>872</v>
      </c>
      <c r="C113" s="20" t="s">
        <v>6232</v>
      </c>
      <c r="D113" s="20" t="s">
        <v>3721</v>
      </c>
      <c r="E113" s="48" t="s">
        <v>8825</v>
      </c>
      <c r="F113" s="20" t="s">
        <v>1586</v>
      </c>
      <c r="G113" s="20" t="s">
        <v>1586</v>
      </c>
      <c r="H113" s="20" t="s">
        <v>7812</v>
      </c>
      <c r="I113" s="74" t="s">
        <v>8037</v>
      </c>
      <c r="J113" s="73" t="s">
        <v>7812</v>
      </c>
      <c r="K113" s="20" t="s">
        <v>2672</v>
      </c>
      <c r="L113" s="76" t="s">
        <v>8824</v>
      </c>
      <c r="N113" s="12">
        <f t="shared" si="2"/>
        <v>31</v>
      </c>
      <c r="O113" s="12">
        <f t="shared" si="3"/>
        <v>0.72093023255813948</v>
      </c>
      <c r="P113" s="9">
        <v>10</v>
      </c>
      <c r="Q113" s="34">
        <v>6</v>
      </c>
      <c r="R113" s="27">
        <v>2</v>
      </c>
      <c r="S113" s="26">
        <v>86</v>
      </c>
      <c r="T113" s="29">
        <v>16</v>
      </c>
      <c r="U113" s="3">
        <v>6</v>
      </c>
      <c r="V113" s="29">
        <v>4</v>
      </c>
      <c r="W113" s="29">
        <v>2</v>
      </c>
    </row>
    <row r="114" spans="1:23" ht="12.75">
      <c r="A114" s="11">
        <v>84796</v>
      </c>
      <c r="B114" s="20" t="s">
        <v>872</v>
      </c>
      <c r="C114" s="20" t="s">
        <v>7558</v>
      </c>
      <c r="D114" s="20" t="s">
        <v>3721</v>
      </c>
      <c r="E114" s="48" t="s">
        <v>8828</v>
      </c>
      <c r="F114" s="20" t="s">
        <v>1586</v>
      </c>
      <c r="G114" s="20" t="s">
        <v>1586</v>
      </c>
      <c r="H114" s="20" t="s">
        <v>7812</v>
      </c>
      <c r="I114" s="74" t="s">
        <v>8037</v>
      </c>
      <c r="J114" s="73" t="s">
        <v>7812</v>
      </c>
      <c r="K114" s="20" t="s">
        <v>2672</v>
      </c>
      <c r="L114" s="76" t="s">
        <v>8827</v>
      </c>
      <c r="N114" s="12">
        <f t="shared" si="2"/>
        <v>28.25</v>
      </c>
      <c r="O114" s="12">
        <f t="shared" si="3"/>
        <v>0.64204545454545459</v>
      </c>
      <c r="P114" s="9">
        <v>10</v>
      </c>
      <c r="Q114" s="34">
        <v>6</v>
      </c>
      <c r="R114" s="27">
        <v>2</v>
      </c>
      <c r="S114" s="26">
        <v>88</v>
      </c>
      <c r="T114" s="29">
        <v>5</v>
      </c>
      <c r="U114" s="3">
        <v>6</v>
      </c>
      <c r="V114" s="29">
        <v>4</v>
      </c>
      <c r="W114" s="29">
        <v>2</v>
      </c>
    </row>
    <row r="115" spans="1:23" ht="12.75">
      <c r="A115" s="11">
        <v>24956</v>
      </c>
      <c r="B115" s="20" t="s">
        <v>872</v>
      </c>
      <c r="C115" s="20" t="s">
        <v>8812</v>
      </c>
      <c r="D115" s="20" t="s">
        <v>3721</v>
      </c>
      <c r="E115" s="48" t="s">
        <v>4217</v>
      </c>
      <c r="F115" s="20" t="s">
        <v>1586</v>
      </c>
      <c r="G115" s="20" t="s">
        <v>7812</v>
      </c>
      <c r="H115" s="20" t="s">
        <v>7812</v>
      </c>
      <c r="I115" s="74" t="s">
        <v>8037</v>
      </c>
      <c r="J115" s="73" t="s">
        <v>7812</v>
      </c>
      <c r="K115" s="20" t="s">
        <v>2672</v>
      </c>
      <c r="L115" s="76" t="s">
        <v>242</v>
      </c>
      <c r="N115" s="12">
        <f t="shared" si="2"/>
        <v>28.25</v>
      </c>
      <c r="O115" s="12">
        <f t="shared" si="3"/>
        <v>2.3541666666666665</v>
      </c>
      <c r="P115" s="9">
        <v>10</v>
      </c>
      <c r="Q115" s="34">
        <v>5</v>
      </c>
      <c r="R115" s="27">
        <v>2</v>
      </c>
      <c r="S115" s="26">
        <v>24</v>
      </c>
      <c r="T115" s="29">
        <v>11</v>
      </c>
      <c r="U115" s="3">
        <v>6</v>
      </c>
      <c r="V115" s="29">
        <v>4</v>
      </c>
      <c r="W115" s="29">
        <v>2</v>
      </c>
    </row>
    <row r="116" spans="1:23" ht="12.75">
      <c r="A116" s="11">
        <v>28875</v>
      </c>
      <c r="B116" s="20" t="s">
        <v>872</v>
      </c>
      <c r="C116" s="20" t="s">
        <v>6232</v>
      </c>
      <c r="D116" s="20" t="s">
        <v>3721</v>
      </c>
      <c r="E116" s="48" t="s">
        <v>7367</v>
      </c>
      <c r="F116" s="20" t="s">
        <v>1586</v>
      </c>
      <c r="G116" s="20" t="s">
        <v>1586</v>
      </c>
      <c r="H116" s="20" t="s">
        <v>7812</v>
      </c>
      <c r="I116" s="74" t="s">
        <v>8037</v>
      </c>
      <c r="J116" s="73" t="s">
        <v>7812</v>
      </c>
      <c r="K116" s="20" t="s">
        <v>2672</v>
      </c>
      <c r="L116" s="76" t="s">
        <v>8815</v>
      </c>
      <c r="N116" s="12">
        <f t="shared" si="2"/>
        <v>26.75</v>
      </c>
      <c r="O116" s="12">
        <f t="shared" si="3"/>
        <v>2.2291666666666665</v>
      </c>
      <c r="P116" s="9">
        <v>10</v>
      </c>
      <c r="Q116" s="34">
        <v>5</v>
      </c>
      <c r="R116" s="27">
        <v>2</v>
      </c>
      <c r="S116" s="26">
        <v>24</v>
      </c>
      <c r="T116" s="29">
        <v>5</v>
      </c>
      <c r="U116" s="3">
        <v>6</v>
      </c>
      <c r="V116" s="29">
        <v>4</v>
      </c>
      <c r="W116" s="29">
        <v>2</v>
      </c>
    </row>
    <row r="117" spans="1:23" ht="12.75">
      <c r="A117" s="11">
        <v>9750</v>
      </c>
      <c r="B117" s="20" t="s">
        <v>872</v>
      </c>
      <c r="C117" s="20" t="s">
        <v>6232</v>
      </c>
      <c r="D117" s="20" t="s">
        <v>3721</v>
      </c>
      <c r="E117" s="48" t="s">
        <v>4231</v>
      </c>
      <c r="F117" s="20" t="s">
        <v>1586</v>
      </c>
      <c r="G117" s="20" t="s">
        <v>1586</v>
      </c>
      <c r="H117" s="20" t="s">
        <v>1586</v>
      </c>
      <c r="I117" s="74" t="s">
        <v>8037</v>
      </c>
      <c r="J117" s="73" t="s">
        <v>7812</v>
      </c>
      <c r="K117" s="20" t="s">
        <v>2672</v>
      </c>
      <c r="L117" s="76" t="s">
        <v>8814</v>
      </c>
      <c r="N117" s="12">
        <f t="shared" si="2"/>
        <v>27.25</v>
      </c>
      <c r="O117" s="12">
        <f t="shared" si="3"/>
        <v>1.8166666666666667</v>
      </c>
      <c r="P117" s="9">
        <v>10</v>
      </c>
      <c r="Q117" s="34">
        <v>5</v>
      </c>
      <c r="R117" s="27">
        <v>2</v>
      </c>
      <c r="S117" s="26">
        <v>30</v>
      </c>
      <c r="T117" s="29">
        <v>7</v>
      </c>
      <c r="U117" s="3">
        <v>6</v>
      </c>
      <c r="V117" s="29">
        <v>4</v>
      </c>
      <c r="W117" s="29">
        <v>2</v>
      </c>
    </row>
    <row r="118" spans="1:23" ht="12.75">
      <c r="A118" s="11">
        <v>4950</v>
      </c>
      <c r="B118" s="20" t="s">
        <v>872</v>
      </c>
      <c r="C118" s="20" t="s">
        <v>7562</v>
      </c>
      <c r="D118" s="20" t="s">
        <v>3721</v>
      </c>
      <c r="E118" s="48" t="s">
        <v>4242</v>
      </c>
      <c r="F118" s="20" t="s">
        <v>1586</v>
      </c>
      <c r="G118" s="20" t="s">
        <v>1586</v>
      </c>
      <c r="H118" s="20" t="s">
        <v>7812</v>
      </c>
      <c r="I118" s="74" t="s">
        <v>8037</v>
      </c>
      <c r="J118" s="20" t="s">
        <v>1586</v>
      </c>
      <c r="K118" s="20" t="s">
        <v>2672</v>
      </c>
      <c r="L118" s="74" t="s">
        <v>8060</v>
      </c>
      <c r="N118" s="12">
        <f t="shared" si="2"/>
        <v>26.75</v>
      </c>
      <c r="O118" s="12">
        <f t="shared" si="3"/>
        <v>1.671875</v>
      </c>
      <c r="P118" s="9">
        <v>10</v>
      </c>
      <c r="Q118" s="34">
        <v>5</v>
      </c>
      <c r="R118" s="27">
        <v>2</v>
      </c>
      <c r="S118" s="26">
        <v>32</v>
      </c>
      <c r="T118" s="29">
        <v>5</v>
      </c>
      <c r="U118" s="3">
        <v>6</v>
      </c>
      <c r="V118" s="29">
        <v>4</v>
      </c>
      <c r="W118" s="29">
        <v>2</v>
      </c>
    </row>
    <row r="119" spans="1:23" ht="12.75">
      <c r="A119" s="11">
        <v>18975</v>
      </c>
      <c r="B119" s="20" t="s">
        <v>872</v>
      </c>
      <c r="C119" s="20" t="s">
        <v>6232</v>
      </c>
      <c r="D119" s="20" t="s">
        <v>3721</v>
      </c>
      <c r="E119" s="48" t="s">
        <v>4226</v>
      </c>
      <c r="F119" s="20" t="s">
        <v>1586</v>
      </c>
      <c r="G119" s="20" t="s">
        <v>1586</v>
      </c>
      <c r="H119" s="20" t="s">
        <v>7812</v>
      </c>
      <c r="I119" s="74" t="s">
        <v>8037</v>
      </c>
      <c r="J119" s="73" t="s">
        <v>7812</v>
      </c>
      <c r="K119" s="20" t="s">
        <v>2672</v>
      </c>
      <c r="L119" s="76" t="s">
        <v>8048</v>
      </c>
      <c r="N119" s="12">
        <f t="shared" si="2"/>
        <v>27.75</v>
      </c>
      <c r="O119" s="12">
        <f t="shared" si="3"/>
        <v>1.2333333333333334</v>
      </c>
      <c r="P119" s="9">
        <v>10</v>
      </c>
      <c r="Q119" s="34">
        <v>5</v>
      </c>
      <c r="R119" s="27">
        <v>2</v>
      </c>
      <c r="S119" s="26">
        <v>45</v>
      </c>
      <c r="T119" s="29">
        <v>9</v>
      </c>
      <c r="U119" s="3">
        <v>6</v>
      </c>
      <c r="V119" s="29">
        <v>4</v>
      </c>
      <c r="W119" s="29">
        <v>2</v>
      </c>
    </row>
    <row r="120" spans="1:23" ht="12.75">
      <c r="A120" s="11">
        <v>22687</v>
      </c>
      <c r="B120" s="20" t="s">
        <v>872</v>
      </c>
      <c r="C120" s="20" t="s">
        <v>7554</v>
      </c>
      <c r="D120" s="20" t="s">
        <v>3721</v>
      </c>
      <c r="E120" s="48" t="s">
        <v>4229</v>
      </c>
      <c r="F120" s="20" t="s">
        <v>1586</v>
      </c>
      <c r="G120" s="20" t="s">
        <v>1586</v>
      </c>
      <c r="H120" s="20" t="s">
        <v>7812</v>
      </c>
      <c r="I120" s="74" t="s">
        <v>8037</v>
      </c>
      <c r="J120" s="73" t="s">
        <v>7812</v>
      </c>
      <c r="K120" s="20" t="s">
        <v>2672</v>
      </c>
      <c r="L120" s="76" t="s">
        <v>8049</v>
      </c>
      <c r="N120" s="12">
        <f t="shared" si="2"/>
        <v>28.75</v>
      </c>
      <c r="O120" s="12">
        <f t="shared" si="3"/>
        <v>1.2234042553191489</v>
      </c>
      <c r="P120" s="9">
        <v>10</v>
      </c>
      <c r="Q120" s="34">
        <v>5</v>
      </c>
      <c r="R120" s="27">
        <v>2</v>
      </c>
      <c r="S120" s="26">
        <v>47</v>
      </c>
      <c r="T120" s="29">
        <v>13</v>
      </c>
      <c r="U120" s="3">
        <v>6</v>
      </c>
      <c r="V120" s="29">
        <v>4</v>
      </c>
      <c r="W120" s="29">
        <v>2</v>
      </c>
    </row>
    <row r="121" spans="1:23" ht="12.75">
      <c r="A121" s="11">
        <v>9528</v>
      </c>
      <c r="B121" s="20" t="s">
        <v>872</v>
      </c>
      <c r="D121" s="20" t="s">
        <v>3721</v>
      </c>
      <c r="F121" s="20" t="s">
        <v>1586</v>
      </c>
      <c r="G121" s="20" t="s">
        <v>7812</v>
      </c>
      <c r="I121" s="74" t="s">
        <v>8036</v>
      </c>
      <c r="J121" s="20" t="s">
        <v>1586</v>
      </c>
      <c r="K121" s="20" t="s">
        <v>2672</v>
      </c>
      <c r="L121" s="20" t="s">
        <v>1304</v>
      </c>
      <c r="N121" s="12">
        <f t="shared" si="2"/>
        <v>26</v>
      </c>
      <c r="O121" s="12">
        <f t="shared" si="3"/>
        <v>0.82539682539682535</v>
      </c>
      <c r="P121" s="9">
        <v>10</v>
      </c>
      <c r="Q121" s="34">
        <v>4</v>
      </c>
      <c r="R121" s="27">
        <v>2</v>
      </c>
      <c r="S121" s="26">
        <v>63</v>
      </c>
      <c r="T121" s="29">
        <v>8</v>
      </c>
      <c r="U121" s="3">
        <v>8</v>
      </c>
      <c r="V121" s="29">
        <v>6</v>
      </c>
      <c r="W121" s="29">
        <v>3</v>
      </c>
    </row>
    <row r="122" spans="1:23" ht="12.75">
      <c r="A122" s="11">
        <v>309807</v>
      </c>
      <c r="B122" s="20" t="s">
        <v>872</v>
      </c>
      <c r="C122" s="18"/>
      <c r="D122" s="20" t="s">
        <v>3721</v>
      </c>
      <c r="I122" s="74" t="s">
        <v>8036</v>
      </c>
      <c r="J122" s="20" t="s">
        <v>1586</v>
      </c>
      <c r="K122" s="20" t="s">
        <v>2671</v>
      </c>
      <c r="L122" s="20" t="s">
        <v>1036</v>
      </c>
      <c r="N122" s="12">
        <f t="shared" si="2"/>
        <v>26.75</v>
      </c>
      <c r="O122" s="12">
        <f t="shared" si="3"/>
        <v>0.77536231884057971</v>
      </c>
      <c r="P122" s="9">
        <v>10</v>
      </c>
      <c r="Q122" s="34">
        <v>4</v>
      </c>
      <c r="R122" s="27">
        <v>2</v>
      </c>
      <c r="S122" s="26">
        <v>69</v>
      </c>
      <c r="T122" s="29">
        <v>11</v>
      </c>
      <c r="U122" s="3">
        <v>8</v>
      </c>
      <c r="V122" s="29">
        <v>6</v>
      </c>
      <c r="W122" s="29">
        <v>3</v>
      </c>
    </row>
    <row r="123" spans="1:23" ht="12.75">
      <c r="A123" s="11">
        <v>215368</v>
      </c>
      <c r="B123" s="20" t="s">
        <v>872</v>
      </c>
      <c r="D123" s="20" t="s">
        <v>3721</v>
      </c>
      <c r="I123" s="74" t="s">
        <v>8036</v>
      </c>
      <c r="J123" s="20" t="s">
        <v>1586</v>
      </c>
      <c r="K123" s="20" t="s">
        <v>2671</v>
      </c>
      <c r="L123" s="20" t="s">
        <v>1036</v>
      </c>
      <c r="N123" s="12">
        <f t="shared" si="2"/>
        <v>25.75</v>
      </c>
      <c r="O123" s="12">
        <f t="shared" si="3"/>
        <v>0.74637681159420288</v>
      </c>
      <c r="P123" s="9">
        <v>10</v>
      </c>
      <c r="Q123" s="34">
        <v>4</v>
      </c>
      <c r="R123" s="27">
        <v>2</v>
      </c>
      <c r="S123" s="26">
        <v>69</v>
      </c>
      <c r="T123" s="29">
        <v>7</v>
      </c>
      <c r="U123" s="3">
        <v>8</v>
      </c>
      <c r="V123" s="29">
        <v>6</v>
      </c>
      <c r="W123" s="29">
        <v>3</v>
      </c>
    </row>
    <row r="124" spans="1:23" ht="12.75">
      <c r="A124" s="11">
        <v>84796</v>
      </c>
      <c r="B124" s="20" t="s">
        <v>872</v>
      </c>
      <c r="C124" s="20" t="s">
        <v>7558</v>
      </c>
      <c r="D124" s="20" t="s">
        <v>3721</v>
      </c>
      <c r="E124" s="48" t="s">
        <v>8828</v>
      </c>
      <c r="F124" s="20" t="s">
        <v>1586</v>
      </c>
      <c r="G124" s="20" t="s">
        <v>1586</v>
      </c>
      <c r="H124" s="20" t="s">
        <v>7812</v>
      </c>
      <c r="I124" s="74" t="s">
        <v>8036</v>
      </c>
      <c r="J124" s="20" t="s">
        <v>1586</v>
      </c>
      <c r="K124" s="20" t="s">
        <v>2672</v>
      </c>
      <c r="L124" s="20" t="s">
        <v>8827</v>
      </c>
      <c r="N124" s="12">
        <f t="shared" si="2"/>
        <v>25.25</v>
      </c>
      <c r="O124" s="12">
        <f t="shared" si="3"/>
        <v>0.57386363636363635</v>
      </c>
      <c r="P124" s="9">
        <v>10</v>
      </c>
      <c r="Q124" s="34">
        <v>4</v>
      </c>
      <c r="R124" s="27">
        <v>2</v>
      </c>
      <c r="S124" s="26">
        <v>88</v>
      </c>
      <c r="T124" s="29">
        <v>5</v>
      </c>
      <c r="U124" s="3">
        <v>8</v>
      </c>
      <c r="V124" s="29">
        <v>6</v>
      </c>
      <c r="W124" s="29">
        <v>3</v>
      </c>
    </row>
    <row r="125" spans="1:23" ht="12.75">
      <c r="A125" s="11">
        <v>600000</v>
      </c>
      <c r="B125" s="20" t="s">
        <v>868</v>
      </c>
      <c r="C125" s="20" t="s">
        <v>7623</v>
      </c>
      <c r="D125" s="20" t="s">
        <v>3721</v>
      </c>
      <c r="I125" s="74" t="s">
        <v>8037</v>
      </c>
      <c r="J125" s="20" t="s">
        <v>1586</v>
      </c>
      <c r="K125" s="20" t="s">
        <v>2672</v>
      </c>
      <c r="L125" s="74" t="s">
        <v>8811</v>
      </c>
      <c r="M125" s="39" t="s">
        <v>8851</v>
      </c>
      <c r="N125" s="12">
        <f t="shared" si="2"/>
        <v>25.75</v>
      </c>
      <c r="O125" s="12">
        <f t="shared" si="3"/>
        <v>1.609375</v>
      </c>
      <c r="P125" s="9">
        <v>10</v>
      </c>
      <c r="Q125" s="34">
        <v>3</v>
      </c>
      <c r="R125" s="27">
        <v>2</v>
      </c>
      <c r="S125" s="26">
        <v>32</v>
      </c>
      <c r="T125" s="29">
        <v>13</v>
      </c>
      <c r="U125" s="3">
        <v>7</v>
      </c>
      <c r="V125" s="29">
        <v>4</v>
      </c>
      <c r="W125" s="29">
        <v>2</v>
      </c>
    </row>
    <row r="126" spans="1:23" ht="12.75">
      <c r="A126" s="11">
        <v>103125</v>
      </c>
      <c r="B126" s="20" t="s">
        <v>872</v>
      </c>
      <c r="D126" s="20" t="s">
        <v>3721</v>
      </c>
      <c r="E126" s="48" t="s">
        <v>4898</v>
      </c>
      <c r="H126" s="20" t="s">
        <v>7812</v>
      </c>
      <c r="I126" s="74" t="s">
        <v>8037</v>
      </c>
      <c r="J126" s="20" t="s">
        <v>1586</v>
      </c>
      <c r="K126" s="20" t="s">
        <v>2672</v>
      </c>
      <c r="L126" s="74" t="s">
        <v>8042</v>
      </c>
      <c r="N126" s="12">
        <f t="shared" si="2"/>
        <v>25.75</v>
      </c>
      <c r="O126" s="12">
        <f t="shared" si="3"/>
        <v>1.4305555555555556</v>
      </c>
      <c r="P126" s="9">
        <v>10</v>
      </c>
      <c r="Q126" s="34">
        <v>3</v>
      </c>
      <c r="R126" s="27">
        <v>2</v>
      </c>
      <c r="S126" s="26">
        <v>36</v>
      </c>
      <c r="T126" s="29">
        <v>13</v>
      </c>
      <c r="U126" s="3">
        <v>7</v>
      </c>
      <c r="V126" s="29">
        <v>4</v>
      </c>
      <c r="W126" s="29">
        <v>2</v>
      </c>
    </row>
    <row r="127" spans="1:23" ht="12.75">
      <c r="A127" s="11">
        <v>72187</v>
      </c>
      <c r="B127" s="20" t="s">
        <v>872</v>
      </c>
      <c r="C127" s="20" t="s">
        <v>6232</v>
      </c>
      <c r="D127" s="20" t="s">
        <v>3721</v>
      </c>
      <c r="E127" s="48" t="s">
        <v>4218</v>
      </c>
      <c r="F127" s="20" t="s">
        <v>1586</v>
      </c>
      <c r="G127" s="20" t="s">
        <v>1586</v>
      </c>
      <c r="H127" s="20" t="s">
        <v>7812</v>
      </c>
      <c r="I127" s="74" t="s">
        <v>8037</v>
      </c>
      <c r="J127" s="20" t="s">
        <v>1586</v>
      </c>
      <c r="K127" s="20" t="s">
        <v>2672</v>
      </c>
      <c r="L127" s="74" t="s">
        <v>4214</v>
      </c>
      <c r="N127" s="12">
        <f t="shared" si="2"/>
        <v>26.75</v>
      </c>
      <c r="O127" s="12">
        <f t="shared" si="3"/>
        <v>1.3717948717948718</v>
      </c>
      <c r="P127" s="9">
        <v>10</v>
      </c>
      <c r="Q127" s="34">
        <v>3</v>
      </c>
      <c r="R127" s="27">
        <v>2</v>
      </c>
      <c r="S127" s="26">
        <v>39</v>
      </c>
      <c r="T127" s="29">
        <v>17</v>
      </c>
      <c r="U127" s="3">
        <v>7</v>
      </c>
      <c r="V127" s="29">
        <v>4</v>
      </c>
      <c r="W127" s="29">
        <v>2</v>
      </c>
    </row>
    <row r="128" spans="1:23" ht="12.75">
      <c r="A128" s="11">
        <v>7411</v>
      </c>
      <c r="B128" s="20" t="s">
        <v>872</v>
      </c>
      <c r="C128" s="20" t="s">
        <v>6232</v>
      </c>
      <c r="D128" s="20" t="s">
        <v>3721</v>
      </c>
      <c r="E128" s="48" t="s">
        <v>8220</v>
      </c>
      <c r="F128" s="20" t="s">
        <v>1586</v>
      </c>
      <c r="G128" s="20" t="s">
        <v>7812</v>
      </c>
      <c r="H128" s="20" t="s">
        <v>7812</v>
      </c>
      <c r="I128" s="74" t="s">
        <v>8036</v>
      </c>
      <c r="J128" s="20" t="s">
        <v>1586</v>
      </c>
      <c r="K128" s="20" t="s">
        <v>2672</v>
      </c>
      <c r="L128" s="20" t="s">
        <v>8829</v>
      </c>
      <c r="N128" s="12">
        <f t="shared" si="2"/>
        <v>23.75</v>
      </c>
      <c r="O128" s="12">
        <f t="shared" si="3"/>
        <v>1.0555555555555556</v>
      </c>
      <c r="P128" s="9">
        <v>10</v>
      </c>
      <c r="Q128" s="34">
        <v>3</v>
      </c>
      <c r="R128" s="27">
        <v>2</v>
      </c>
      <c r="S128" s="26">
        <v>45</v>
      </c>
      <c r="T128" s="29">
        <v>5</v>
      </c>
      <c r="U128" s="3">
        <v>8</v>
      </c>
      <c r="V128" s="29">
        <v>6</v>
      </c>
      <c r="W128" s="29">
        <v>3</v>
      </c>
    </row>
    <row r="129" spans="1:23" ht="12.75">
      <c r="A129" s="11">
        <v>269348</v>
      </c>
      <c r="B129" s="20" t="s">
        <v>872</v>
      </c>
      <c r="C129" s="20" t="s">
        <v>7586</v>
      </c>
      <c r="D129" s="20" t="s">
        <v>3721</v>
      </c>
      <c r="E129" s="48" t="s">
        <v>8820</v>
      </c>
      <c r="F129" s="20" t="s">
        <v>1586</v>
      </c>
      <c r="G129" s="20" t="s">
        <v>1586</v>
      </c>
      <c r="H129" s="20" t="s">
        <v>7812</v>
      </c>
      <c r="I129" s="74" t="s">
        <v>8036</v>
      </c>
      <c r="J129" s="20" t="s">
        <v>1586</v>
      </c>
      <c r="K129" s="20" t="s">
        <v>2672</v>
      </c>
      <c r="L129" s="20" t="s">
        <v>8819</v>
      </c>
      <c r="N129" s="12">
        <f t="shared" si="2"/>
        <v>25.25</v>
      </c>
      <c r="O129" s="12">
        <f t="shared" si="3"/>
        <v>0.84166666666666667</v>
      </c>
      <c r="P129" s="9">
        <v>10</v>
      </c>
      <c r="Q129" s="34">
        <v>3</v>
      </c>
      <c r="R129" s="27">
        <v>2</v>
      </c>
      <c r="S129" s="26">
        <v>60</v>
      </c>
      <c r="T129" s="29">
        <v>11</v>
      </c>
      <c r="U129" s="3">
        <v>8</v>
      </c>
      <c r="V129" s="29">
        <v>6</v>
      </c>
      <c r="W129" s="29">
        <v>3</v>
      </c>
    </row>
    <row r="130" spans="1:23" ht="12.75">
      <c r="A130" s="11">
        <v>30812</v>
      </c>
      <c r="B130" s="20" t="s">
        <v>868</v>
      </c>
      <c r="C130" s="20" t="s">
        <v>7665</v>
      </c>
      <c r="D130" s="20" t="s">
        <v>3721</v>
      </c>
      <c r="I130" s="74" t="s">
        <v>8036</v>
      </c>
      <c r="J130" s="20" t="s">
        <v>1586</v>
      </c>
      <c r="K130" s="20" t="s">
        <v>2672</v>
      </c>
      <c r="L130" s="20" t="s">
        <v>1954</v>
      </c>
      <c r="N130" s="12">
        <f t="shared" si="4" ref="N130:N193">1.5*Q130+2*P130+0.25*T130-R130</f>
        <v>25.25</v>
      </c>
      <c r="O130" s="12">
        <f t="shared" si="5" ref="O130:O193">N130/(0.5*S130)</f>
        <v>0.72142857142857142</v>
      </c>
      <c r="P130" s="9">
        <v>10</v>
      </c>
      <c r="Q130" s="34">
        <v>3</v>
      </c>
      <c r="R130" s="27">
        <v>2</v>
      </c>
      <c r="S130" s="26">
        <v>70</v>
      </c>
      <c r="T130" s="29">
        <v>11</v>
      </c>
      <c r="U130" s="3">
        <v>8</v>
      </c>
      <c r="V130" s="29">
        <v>6</v>
      </c>
      <c r="W130" s="29">
        <v>3</v>
      </c>
    </row>
    <row r="131" spans="1:23" ht="12.75">
      <c r="A131" s="11">
        <v>687500</v>
      </c>
      <c r="B131" s="20" t="s">
        <v>870</v>
      </c>
      <c r="C131" s="20" t="s">
        <v>7319</v>
      </c>
      <c r="D131" s="20" t="s">
        <v>3721</v>
      </c>
      <c r="I131" s="74" t="s">
        <v>8036</v>
      </c>
      <c r="J131" s="20" t="s">
        <v>1586</v>
      </c>
      <c r="K131" s="20" t="s">
        <v>2672</v>
      </c>
      <c r="L131" s="20" t="s">
        <v>7324</v>
      </c>
      <c r="N131" s="12">
        <f t="shared" si="4"/>
        <v>25.25</v>
      </c>
      <c r="O131" s="12">
        <f t="shared" si="5"/>
        <v>0.72142857142857142</v>
      </c>
      <c r="P131" s="9">
        <v>10</v>
      </c>
      <c r="Q131" s="34">
        <v>3</v>
      </c>
      <c r="R131" s="27">
        <v>2</v>
      </c>
      <c r="S131" s="26">
        <v>70</v>
      </c>
      <c r="T131" s="29">
        <v>11</v>
      </c>
      <c r="U131" s="3">
        <v>8</v>
      </c>
      <c r="V131" s="29">
        <v>6</v>
      </c>
      <c r="W131" s="29">
        <v>3</v>
      </c>
    </row>
    <row r="132" spans="1:23" ht="12.75">
      <c r="A132" s="11">
        <v>225000</v>
      </c>
      <c r="B132" s="20" t="s">
        <v>870</v>
      </c>
      <c r="C132" s="20" t="s">
        <v>7319</v>
      </c>
      <c r="D132" s="20" t="s">
        <v>3721</v>
      </c>
      <c r="I132" s="74" t="s">
        <v>8036</v>
      </c>
      <c r="J132" s="20" t="s">
        <v>1586</v>
      </c>
      <c r="K132" s="20" t="s">
        <v>2672</v>
      </c>
      <c r="L132" s="20" t="s">
        <v>7323</v>
      </c>
      <c r="N132" s="12">
        <f t="shared" si="4"/>
        <v>25.25</v>
      </c>
      <c r="O132" s="12">
        <f t="shared" si="5"/>
        <v>0.72142857142857142</v>
      </c>
      <c r="P132" s="9">
        <v>10</v>
      </c>
      <c r="Q132" s="34">
        <v>3</v>
      </c>
      <c r="R132" s="27">
        <v>2</v>
      </c>
      <c r="S132" s="26">
        <v>70</v>
      </c>
      <c r="T132" s="29">
        <v>11</v>
      </c>
      <c r="U132" s="3">
        <v>8</v>
      </c>
      <c r="V132" s="29">
        <v>6</v>
      </c>
      <c r="W132" s="29">
        <v>3</v>
      </c>
    </row>
    <row r="133" spans="1:23" ht="12.75">
      <c r="A133" s="11">
        <v>12500</v>
      </c>
      <c r="B133" s="20" t="s">
        <v>870</v>
      </c>
      <c r="C133" s="20" t="s">
        <v>1440</v>
      </c>
      <c r="D133" s="20" t="s">
        <v>3721</v>
      </c>
      <c r="I133" s="74" t="s">
        <v>8036</v>
      </c>
      <c r="J133" s="20" t="s">
        <v>1586</v>
      </c>
      <c r="K133" s="20" t="s">
        <v>2672</v>
      </c>
      <c r="L133" s="20" t="s">
        <v>1438</v>
      </c>
      <c r="N133" s="12">
        <f t="shared" si="4"/>
        <v>25.25</v>
      </c>
      <c r="O133" s="12">
        <f t="shared" si="5"/>
        <v>0.72142857142857142</v>
      </c>
      <c r="P133" s="9">
        <v>10</v>
      </c>
      <c r="Q133" s="34">
        <v>3</v>
      </c>
      <c r="R133" s="27">
        <v>2</v>
      </c>
      <c r="S133" s="26">
        <v>70</v>
      </c>
      <c r="T133" s="29">
        <v>11</v>
      </c>
      <c r="U133" s="3">
        <v>8</v>
      </c>
      <c r="V133" s="29">
        <v>6</v>
      </c>
      <c r="W133" s="29">
        <v>3</v>
      </c>
    </row>
    <row r="134" spans="1:23" ht="12.75">
      <c r="A134" s="11">
        <v>5250</v>
      </c>
      <c r="B134" s="20" t="s">
        <v>872</v>
      </c>
      <c r="D134" s="20" t="s">
        <v>3721</v>
      </c>
      <c r="E134" s="48" t="s">
        <v>4241</v>
      </c>
      <c r="I134" s="74" t="s">
        <v>8036</v>
      </c>
      <c r="J134" s="20" t="s">
        <v>1586</v>
      </c>
      <c r="K134" s="20" t="s">
        <v>2672</v>
      </c>
      <c r="L134" s="20" t="s">
        <v>1152</v>
      </c>
      <c r="N134" s="12">
        <f t="shared" si="4"/>
        <v>22.75</v>
      </c>
      <c r="O134" s="12">
        <f t="shared" si="5"/>
        <v>1.8958333333333333</v>
      </c>
      <c r="P134" s="9">
        <v>10</v>
      </c>
      <c r="Q134" s="34">
        <v>2</v>
      </c>
      <c r="R134" s="27">
        <v>2</v>
      </c>
      <c r="S134" s="26">
        <v>24</v>
      </c>
      <c r="T134" s="29">
        <v>7</v>
      </c>
      <c r="U134" s="3">
        <v>8</v>
      </c>
      <c r="V134" s="29">
        <v>5</v>
      </c>
      <c r="W134" s="29">
        <v>3</v>
      </c>
    </row>
    <row r="135" spans="1:23" ht="12.75">
      <c r="A135" s="11">
        <v>4950</v>
      </c>
      <c r="B135" s="20" t="s">
        <v>872</v>
      </c>
      <c r="C135" s="20" t="s">
        <v>7562</v>
      </c>
      <c r="D135" s="20" t="s">
        <v>3721</v>
      </c>
      <c r="E135" s="48" t="s">
        <v>4242</v>
      </c>
      <c r="F135" s="20" t="s">
        <v>1586</v>
      </c>
      <c r="G135" s="20" t="s">
        <v>1586</v>
      </c>
      <c r="H135" s="20" t="s">
        <v>7812</v>
      </c>
      <c r="I135" s="74" t="s">
        <v>8036</v>
      </c>
      <c r="J135" s="20" t="s">
        <v>1586</v>
      </c>
      <c r="K135" s="20" t="s">
        <v>2672</v>
      </c>
      <c r="L135" s="20" t="s">
        <v>8060</v>
      </c>
      <c r="N135" s="12">
        <f t="shared" si="4"/>
        <v>22.25</v>
      </c>
      <c r="O135" s="12">
        <f t="shared" si="5"/>
        <v>1.390625</v>
      </c>
      <c r="P135" s="9">
        <v>10</v>
      </c>
      <c r="Q135" s="34">
        <v>2</v>
      </c>
      <c r="R135" s="27">
        <v>2</v>
      </c>
      <c r="S135" s="26">
        <v>32</v>
      </c>
      <c r="T135" s="29">
        <v>5</v>
      </c>
      <c r="U135" s="3">
        <v>8</v>
      </c>
      <c r="V135" s="29">
        <v>5</v>
      </c>
      <c r="W135" s="29">
        <v>3</v>
      </c>
    </row>
    <row r="136" spans="1:23" ht="12.75">
      <c r="A136" s="11">
        <v>29250</v>
      </c>
      <c r="B136" s="20" t="s">
        <v>872</v>
      </c>
      <c r="D136" s="20" t="s">
        <v>3721</v>
      </c>
      <c r="E136" s="48" t="s">
        <v>4223</v>
      </c>
      <c r="I136" s="74" t="s">
        <v>8036</v>
      </c>
      <c r="J136" s="20" t="s">
        <v>1586</v>
      </c>
      <c r="K136" s="20" t="s">
        <v>2672</v>
      </c>
      <c r="L136" s="20" t="s">
        <v>6351</v>
      </c>
      <c r="N136" s="12">
        <f t="shared" si="4"/>
        <v>22.50</v>
      </c>
      <c r="O136" s="12">
        <f t="shared" si="5"/>
        <v>1.125</v>
      </c>
      <c r="P136" s="9">
        <v>10</v>
      </c>
      <c r="Q136" s="34">
        <v>2</v>
      </c>
      <c r="R136" s="27">
        <v>2</v>
      </c>
      <c r="S136" s="26">
        <v>40</v>
      </c>
      <c r="T136" s="29">
        <v>6</v>
      </c>
      <c r="U136" s="3">
        <v>8</v>
      </c>
      <c r="V136" s="29">
        <v>5</v>
      </c>
      <c r="W136" s="29">
        <v>3</v>
      </c>
    </row>
    <row r="137" spans="1:23" ht="12.75">
      <c r="A137" s="11">
        <v>7411</v>
      </c>
      <c r="B137" s="20" t="s">
        <v>872</v>
      </c>
      <c r="C137" s="20" t="s">
        <v>6232</v>
      </c>
      <c r="D137" s="20" t="s">
        <v>3721</v>
      </c>
      <c r="E137" s="48" t="s">
        <v>8220</v>
      </c>
      <c r="F137" s="20" t="s">
        <v>1586</v>
      </c>
      <c r="G137" s="20" t="s">
        <v>7812</v>
      </c>
      <c r="H137" s="20" t="s">
        <v>7812</v>
      </c>
      <c r="I137" s="74" t="s">
        <v>8037</v>
      </c>
      <c r="J137" s="73" t="s">
        <v>7812</v>
      </c>
      <c r="K137" s="20" t="s">
        <v>2672</v>
      </c>
      <c r="L137" s="76" t="s">
        <v>8829</v>
      </c>
      <c r="N137" s="12">
        <f t="shared" si="4"/>
        <v>26.25</v>
      </c>
      <c r="O137" s="12">
        <f t="shared" si="5"/>
        <v>1.1666666666666667</v>
      </c>
      <c r="P137" s="9">
        <v>9</v>
      </c>
      <c r="Q137" s="34">
        <v>6</v>
      </c>
      <c r="R137" s="27">
        <v>2</v>
      </c>
      <c r="S137" s="26">
        <v>45</v>
      </c>
      <c r="T137" s="29">
        <v>5</v>
      </c>
      <c r="U137" s="3">
        <v>5</v>
      </c>
      <c r="V137" s="29">
        <v>4</v>
      </c>
      <c r="W137" s="29">
        <v>2</v>
      </c>
    </row>
    <row r="138" spans="1:23" ht="12.75">
      <c r="A138" s="11">
        <v>269348</v>
      </c>
      <c r="B138" s="20" t="s">
        <v>872</v>
      </c>
      <c r="C138" s="20" t="s">
        <v>7586</v>
      </c>
      <c r="D138" s="20" t="s">
        <v>3721</v>
      </c>
      <c r="E138" s="48" t="s">
        <v>8820</v>
      </c>
      <c r="F138" s="20" t="s">
        <v>1586</v>
      </c>
      <c r="G138" s="20" t="s">
        <v>1586</v>
      </c>
      <c r="H138" s="20" t="s">
        <v>7812</v>
      </c>
      <c r="I138" s="74" t="s">
        <v>8037</v>
      </c>
      <c r="J138" s="73" t="s">
        <v>7812</v>
      </c>
      <c r="K138" s="20" t="s">
        <v>2672</v>
      </c>
      <c r="L138" s="76" t="s">
        <v>8819</v>
      </c>
      <c r="N138" s="12">
        <f t="shared" si="4"/>
        <v>27.75</v>
      </c>
      <c r="O138" s="12">
        <f t="shared" si="5"/>
        <v>0.925</v>
      </c>
      <c r="P138" s="9">
        <v>9</v>
      </c>
      <c r="Q138" s="34">
        <v>6</v>
      </c>
      <c r="R138" s="27">
        <v>2</v>
      </c>
      <c r="S138" s="26">
        <v>60</v>
      </c>
      <c r="T138" s="29">
        <v>11</v>
      </c>
      <c r="U138" s="3">
        <v>5</v>
      </c>
      <c r="V138" s="29">
        <v>4</v>
      </c>
      <c r="W138" s="29">
        <v>2</v>
      </c>
    </row>
    <row r="139" spans="1:23" ht="12.75">
      <c r="A139" s="11">
        <v>250</v>
      </c>
      <c r="B139" s="20" t="s">
        <v>871</v>
      </c>
      <c r="C139" s="20" t="s">
        <v>604</v>
      </c>
      <c r="D139" s="20" t="s">
        <v>3721</v>
      </c>
      <c r="F139" s="20" t="s">
        <v>1586</v>
      </c>
      <c r="G139" s="20" t="s">
        <v>1586</v>
      </c>
      <c r="H139" s="20" t="s">
        <v>7812</v>
      </c>
      <c r="I139" s="74" t="s">
        <v>8037</v>
      </c>
      <c r="J139" s="73" t="s">
        <v>7812</v>
      </c>
      <c r="K139" s="20" t="s">
        <v>2672</v>
      </c>
      <c r="L139" s="76" t="s">
        <v>1661</v>
      </c>
      <c r="N139" s="12">
        <f t="shared" si="4"/>
        <v>27.25</v>
      </c>
      <c r="O139" s="12">
        <f t="shared" si="5"/>
        <v>0.77857142857142858</v>
      </c>
      <c r="P139" s="9">
        <v>9</v>
      </c>
      <c r="Q139" s="34">
        <v>6</v>
      </c>
      <c r="R139" s="27">
        <v>2</v>
      </c>
      <c r="S139" s="26">
        <v>70</v>
      </c>
      <c r="T139" s="29">
        <v>9</v>
      </c>
      <c r="U139" s="3">
        <v>5</v>
      </c>
      <c r="V139" s="29">
        <v>4</v>
      </c>
      <c r="W139" s="29">
        <v>2</v>
      </c>
    </row>
    <row r="140" spans="1:23" ht="12.75">
      <c r="A140" s="11">
        <v>4065</v>
      </c>
      <c r="B140" s="20" t="s">
        <v>872</v>
      </c>
      <c r="C140" s="20" t="s">
        <v>7561</v>
      </c>
      <c r="D140" s="20" t="s">
        <v>3721</v>
      </c>
      <c r="E140" s="48" t="s">
        <v>3866</v>
      </c>
      <c r="F140" s="20" t="s">
        <v>1586</v>
      </c>
      <c r="G140" s="20" t="s">
        <v>1586</v>
      </c>
      <c r="H140" s="20" t="s">
        <v>1586</v>
      </c>
      <c r="I140" s="74" t="s">
        <v>8037</v>
      </c>
      <c r="J140" s="73" t="s">
        <v>7812</v>
      </c>
      <c r="K140" s="20" t="s">
        <v>2672</v>
      </c>
      <c r="L140" s="76" t="s">
        <v>8830</v>
      </c>
      <c r="N140" s="12">
        <f t="shared" si="4"/>
        <v>27.25</v>
      </c>
      <c r="O140" s="12">
        <f t="shared" si="5"/>
        <v>0.63372093023255816</v>
      </c>
      <c r="P140" s="9">
        <v>9</v>
      </c>
      <c r="Q140" s="34">
        <v>6</v>
      </c>
      <c r="R140" s="27">
        <v>2</v>
      </c>
      <c r="S140" s="26">
        <v>86</v>
      </c>
      <c r="T140" s="29">
        <v>9</v>
      </c>
      <c r="U140" s="3">
        <v>5</v>
      </c>
      <c r="V140" s="29">
        <v>4</v>
      </c>
      <c r="W140" s="29">
        <v>2</v>
      </c>
    </row>
    <row r="141" spans="1:23" ht="12.75">
      <c r="A141" s="11">
        <v>943750</v>
      </c>
      <c r="B141" s="20" t="s">
        <v>868</v>
      </c>
      <c r="C141" s="20" t="s">
        <v>7773</v>
      </c>
      <c r="D141" s="20" t="s">
        <v>3721</v>
      </c>
      <c r="I141" s="74" t="s">
        <v>8037</v>
      </c>
      <c r="J141" s="20" t="s">
        <v>1586</v>
      </c>
      <c r="K141" s="20" t="s">
        <v>7717</v>
      </c>
      <c r="L141" s="74" t="s">
        <v>7719</v>
      </c>
      <c r="M141" s="39" t="s">
        <v>8854</v>
      </c>
      <c r="N141" s="12">
        <f t="shared" si="4"/>
        <v>26</v>
      </c>
      <c r="O141" s="12">
        <f t="shared" si="5"/>
        <v>0.74285714285714288</v>
      </c>
      <c r="P141" s="9">
        <v>9</v>
      </c>
      <c r="Q141" s="34">
        <v>4</v>
      </c>
      <c r="R141" s="27">
        <v>2</v>
      </c>
      <c r="S141" s="26">
        <v>70</v>
      </c>
      <c r="T141" s="29">
        <v>16</v>
      </c>
      <c r="U141" s="3">
        <v>6</v>
      </c>
      <c r="V141" s="29">
        <v>4</v>
      </c>
      <c r="W141" s="29">
        <v>3</v>
      </c>
    </row>
    <row r="142" spans="1:23" ht="12.75">
      <c r="A142" s="11">
        <v>1250000</v>
      </c>
      <c r="B142" s="20" t="s">
        <v>868</v>
      </c>
      <c r="C142" s="20" t="s">
        <v>7770</v>
      </c>
      <c r="D142" s="20" t="s">
        <v>3721</v>
      </c>
      <c r="I142" s="74" t="s">
        <v>8037</v>
      </c>
      <c r="J142" s="20" t="s">
        <v>1586</v>
      </c>
      <c r="K142" s="20" t="s">
        <v>2672</v>
      </c>
      <c r="L142" s="74" t="s">
        <v>7713</v>
      </c>
      <c r="M142" s="39" t="s">
        <v>8854</v>
      </c>
      <c r="N142" s="12">
        <f t="shared" si="4"/>
        <v>25.75</v>
      </c>
      <c r="O142" s="12">
        <f t="shared" si="5"/>
        <v>0.73571428571428576</v>
      </c>
      <c r="P142" s="9">
        <v>9</v>
      </c>
      <c r="Q142" s="34">
        <v>4</v>
      </c>
      <c r="R142" s="27">
        <v>2</v>
      </c>
      <c r="S142" s="26">
        <v>70</v>
      </c>
      <c r="T142" s="29">
        <v>15</v>
      </c>
      <c r="U142" s="3">
        <v>6</v>
      </c>
      <c r="V142" s="29">
        <v>4</v>
      </c>
      <c r="W142" s="29">
        <v>2</v>
      </c>
    </row>
    <row r="143" spans="1:23" ht="12.75">
      <c r="A143" s="11">
        <v>568750</v>
      </c>
      <c r="B143" s="20" t="s">
        <v>868</v>
      </c>
      <c r="C143" s="20" t="s">
        <v>7773</v>
      </c>
      <c r="D143" s="20" t="s">
        <v>3721</v>
      </c>
      <c r="I143" s="74" t="s">
        <v>8037</v>
      </c>
      <c r="J143" s="20" t="s">
        <v>1586</v>
      </c>
      <c r="K143" s="20" t="s">
        <v>7717</v>
      </c>
      <c r="L143" s="74" t="s">
        <v>7718</v>
      </c>
      <c r="M143" s="39" t="s">
        <v>8851</v>
      </c>
      <c r="N143" s="12">
        <f t="shared" si="4"/>
        <v>26</v>
      </c>
      <c r="O143" s="12">
        <f t="shared" si="5"/>
        <v>0.74285714285714288</v>
      </c>
      <c r="P143" s="9">
        <v>9</v>
      </c>
      <c r="Q143" s="34">
        <v>4</v>
      </c>
      <c r="R143" s="27">
        <v>2</v>
      </c>
      <c r="S143" s="26">
        <v>70</v>
      </c>
      <c r="T143" s="29">
        <v>16</v>
      </c>
      <c r="U143" s="3">
        <v>6</v>
      </c>
      <c r="V143" s="29">
        <v>4</v>
      </c>
      <c r="W143" s="29">
        <v>3</v>
      </c>
    </row>
    <row r="144" spans="1:23" ht="12.75">
      <c r="A144" s="11">
        <v>1256250</v>
      </c>
      <c r="B144" s="20" t="s">
        <v>868</v>
      </c>
      <c r="C144" s="20" t="s">
        <v>7773</v>
      </c>
      <c r="D144" s="20" t="s">
        <v>3721</v>
      </c>
      <c r="I144" s="74" t="s">
        <v>8037</v>
      </c>
      <c r="J144" s="20" t="s">
        <v>1586</v>
      </c>
      <c r="K144" s="20" t="s">
        <v>7717</v>
      </c>
      <c r="L144" s="74" t="s">
        <v>7721</v>
      </c>
      <c r="M144" s="39" t="s">
        <v>8855</v>
      </c>
      <c r="N144" s="12">
        <f t="shared" si="4"/>
        <v>26</v>
      </c>
      <c r="O144" s="12">
        <f t="shared" si="5"/>
        <v>0.74285714285714288</v>
      </c>
      <c r="P144" s="9">
        <v>9</v>
      </c>
      <c r="Q144" s="34">
        <v>4</v>
      </c>
      <c r="R144" s="27">
        <v>2</v>
      </c>
      <c r="S144" s="26">
        <v>70</v>
      </c>
      <c r="T144" s="29">
        <v>16</v>
      </c>
      <c r="U144" s="3">
        <v>6</v>
      </c>
      <c r="V144" s="29">
        <v>4</v>
      </c>
      <c r="W144" s="29">
        <v>3</v>
      </c>
    </row>
    <row r="145" spans="1:23" ht="12.75">
      <c r="A145" s="11">
        <v>5625000</v>
      </c>
      <c r="B145" s="20" t="s">
        <v>868</v>
      </c>
      <c r="C145" s="20" t="s">
        <v>7772</v>
      </c>
      <c r="D145" s="20" t="s">
        <v>3721</v>
      </c>
      <c r="I145" s="74" t="s">
        <v>8037</v>
      </c>
      <c r="J145" s="20" t="s">
        <v>1586</v>
      </c>
      <c r="K145" s="20" t="s">
        <v>2671</v>
      </c>
      <c r="L145" s="74" t="s">
        <v>7712</v>
      </c>
      <c r="N145" s="12">
        <f t="shared" si="4"/>
        <v>25.75</v>
      </c>
      <c r="O145" s="12">
        <f t="shared" si="5"/>
        <v>0.73571428571428576</v>
      </c>
      <c r="P145" s="9">
        <v>9</v>
      </c>
      <c r="Q145" s="34">
        <v>4</v>
      </c>
      <c r="R145" s="27">
        <v>2</v>
      </c>
      <c r="S145" s="26">
        <v>70</v>
      </c>
      <c r="T145" s="29">
        <v>15</v>
      </c>
      <c r="U145" s="3">
        <v>6</v>
      </c>
      <c r="V145" s="29">
        <v>4</v>
      </c>
      <c r="W145" s="29">
        <v>2</v>
      </c>
    </row>
    <row r="146" spans="1:23" ht="12.75">
      <c r="A146" s="11">
        <v>50</v>
      </c>
      <c r="B146" s="20" t="s">
        <v>868</v>
      </c>
      <c r="C146" s="20" t="s">
        <v>634</v>
      </c>
      <c r="D146" s="20" t="s">
        <v>3721</v>
      </c>
      <c r="I146" s="74" t="s">
        <v>8037</v>
      </c>
      <c r="J146" s="20" t="s">
        <v>1586</v>
      </c>
      <c r="K146" s="20" t="s">
        <v>3037</v>
      </c>
      <c r="L146" s="74" t="s">
        <v>5059</v>
      </c>
      <c r="N146" s="12">
        <f t="shared" si="4"/>
        <v>25.75</v>
      </c>
      <c r="O146" s="12">
        <f t="shared" si="5"/>
        <v>0.73571428571428576</v>
      </c>
      <c r="P146" s="9">
        <v>9</v>
      </c>
      <c r="Q146" s="34">
        <v>4</v>
      </c>
      <c r="R146" s="27">
        <v>2</v>
      </c>
      <c r="S146" s="26">
        <v>70</v>
      </c>
      <c r="T146" s="29">
        <v>15</v>
      </c>
      <c r="U146" s="3">
        <v>6</v>
      </c>
      <c r="V146" s="29">
        <v>4</v>
      </c>
      <c r="W146" s="29">
        <v>2</v>
      </c>
    </row>
    <row r="147" spans="1:23" ht="12.75">
      <c r="A147" s="11">
        <v>438</v>
      </c>
      <c r="B147" s="20" t="s">
        <v>868</v>
      </c>
      <c r="C147" s="20" t="s">
        <v>7658</v>
      </c>
      <c r="D147" s="20" t="s">
        <v>3721</v>
      </c>
      <c r="I147" s="74" t="s">
        <v>8037</v>
      </c>
      <c r="J147" s="20" t="s">
        <v>1586</v>
      </c>
      <c r="K147" s="20" t="s">
        <v>2671</v>
      </c>
      <c r="L147" s="74" t="s">
        <v>5668</v>
      </c>
      <c r="N147" s="12">
        <f t="shared" si="4"/>
        <v>25.75</v>
      </c>
      <c r="O147" s="12">
        <f t="shared" si="5"/>
        <v>0.73571428571428576</v>
      </c>
      <c r="P147" s="9">
        <v>9</v>
      </c>
      <c r="Q147" s="34">
        <v>4</v>
      </c>
      <c r="R147" s="27">
        <v>2</v>
      </c>
      <c r="S147" s="26">
        <v>70</v>
      </c>
      <c r="T147" s="29">
        <v>15</v>
      </c>
      <c r="U147" s="3">
        <v>6</v>
      </c>
      <c r="V147" s="29">
        <v>4</v>
      </c>
      <c r="W147" s="29">
        <v>2</v>
      </c>
    </row>
    <row r="148" spans="1:23" ht="12.75">
      <c r="A148" s="11">
        <v>250000</v>
      </c>
      <c r="B148" s="20" t="s">
        <v>868</v>
      </c>
      <c r="C148" s="20" t="s">
        <v>7667</v>
      </c>
      <c r="D148" s="20" t="s">
        <v>3721</v>
      </c>
      <c r="I148" s="74" t="s">
        <v>8037</v>
      </c>
      <c r="J148" s="20" t="s">
        <v>1586</v>
      </c>
      <c r="K148" s="20" t="s">
        <v>2671</v>
      </c>
      <c r="L148" s="74" t="s">
        <v>6072</v>
      </c>
      <c r="N148" s="12">
        <f t="shared" si="4"/>
        <v>25.25</v>
      </c>
      <c r="O148" s="12">
        <f t="shared" si="5"/>
        <v>0.72142857142857142</v>
      </c>
      <c r="P148" s="9">
        <v>9</v>
      </c>
      <c r="Q148" s="34">
        <v>4</v>
      </c>
      <c r="R148" s="27">
        <v>2</v>
      </c>
      <c r="S148" s="26">
        <v>70</v>
      </c>
      <c r="T148" s="29">
        <v>13</v>
      </c>
      <c r="U148" s="3">
        <v>6</v>
      </c>
      <c r="V148" s="29">
        <v>4</v>
      </c>
      <c r="W148" s="29">
        <v>2</v>
      </c>
    </row>
    <row r="149" spans="1:23" ht="12.75">
      <c r="A149" s="11">
        <v>1347500</v>
      </c>
      <c r="B149" s="20" t="s">
        <v>872</v>
      </c>
      <c r="C149" s="20" t="s">
        <v>6232</v>
      </c>
      <c r="D149" s="20" t="s">
        <v>3721</v>
      </c>
      <c r="E149" s="48" t="s">
        <v>8825</v>
      </c>
      <c r="F149" s="20" t="s">
        <v>1586</v>
      </c>
      <c r="G149" s="20" t="s">
        <v>1586</v>
      </c>
      <c r="H149" s="20" t="s">
        <v>7812</v>
      </c>
      <c r="I149" s="74" t="s">
        <v>8037</v>
      </c>
      <c r="J149" s="20" t="s">
        <v>1586</v>
      </c>
      <c r="K149" s="20" t="s">
        <v>2672</v>
      </c>
      <c r="L149" s="74" t="s">
        <v>8824</v>
      </c>
      <c r="N149" s="12">
        <f t="shared" si="4"/>
        <v>26</v>
      </c>
      <c r="O149" s="12">
        <f t="shared" si="5"/>
        <v>0.60465116279069764</v>
      </c>
      <c r="P149" s="9">
        <v>9</v>
      </c>
      <c r="Q149" s="34">
        <v>4</v>
      </c>
      <c r="R149" s="27">
        <v>2</v>
      </c>
      <c r="S149" s="26">
        <v>86</v>
      </c>
      <c r="T149" s="29">
        <v>16</v>
      </c>
      <c r="U149" s="3">
        <v>6</v>
      </c>
      <c r="V149" s="29">
        <v>4</v>
      </c>
      <c r="W149" s="29">
        <v>2</v>
      </c>
    </row>
    <row r="150" spans="1:23" ht="12.75">
      <c r="A150" s="11">
        <v>18975</v>
      </c>
      <c r="B150" s="20" t="s">
        <v>872</v>
      </c>
      <c r="C150" s="20" t="s">
        <v>6232</v>
      </c>
      <c r="D150" s="20" t="s">
        <v>3721</v>
      </c>
      <c r="E150" s="48" t="s">
        <v>4226</v>
      </c>
      <c r="F150" s="20" t="s">
        <v>1586</v>
      </c>
      <c r="G150" s="20" t="s">
        <v>1586</v>
      </c>
      <c r="H150" s="20" t="s">
        <v>7812</v>
      </c>
      <c r="I150" s="74" t="s">
        <v>8037</v>
      </c>
      <c r="J150" s="20" t="s">
        <v>1586</v>
      </c>
      <c r="K150" s="20" t="s">
        <v>2672</v>
      </c>
      <c r="L150" s="74" t="s">
        <v>8048</v>
      </c>
      <c r="N150" s="12">
        <f t="shared" si="4"/>
        <v>22.75</v>
      </c>
      <c r="O150" s="12">
        <f t="shared" si="5"/>
        <v>1.0111111111111111</v>
      </c>
      <c r="P150" s="9">
        <v>9</v>
      </c>
      <c r="Q150" s="34">
        <v>3</v>
      </c>
      <c r="R150" s="27">
        <v>2</v>
      </c>
      <c r="S150" s="26">
        <v>45</v>
      </c>
      <c r="T150" s="29">
        <v>9</v>
      </c>
      <c r="U150" s="3">
        <v>6</v>
      </c>
      <c r="V150" s="29">
        <v>4</v>
      </c>
      <c r="W150" s="29">
        <v>2</v>
      </c>
    </row>
    <row r="151" spans="1:23" ht="12.75">
      <c r="A151" s="11">
        <v>22687</v>
      </c>
      <c r="B151" s="20" t="s">
        <v>872</v>
      </c>
      <c r="C151" s="20" t="s">
        <v>7554</v>
      </c>
      <c r="D151" s="20" t="s">
        <v>3721</v>
      </c>
      <c r="E151" s="48" t="s">
        <v>4229</v>
      </c>
      <c r="F151" s="20" t="s">
        <v>1586</v>
      </c>
      <c r="G151" s="20" t="s">
        <v>1586</v>
      </c>
      <c r="H151" s="20" t="s">
        <v>7812</v>
      </c>
      <c r="I151" s="74" t="s">
        <v>8037</v>
      </c>
      <c r="J151" s="20" t="s">
        <v>1586</v>
      </c>
      <c r="K151" s="20" t="s">
        <v>2672</v>
      </c>
      <c r="L151" s="74" t="s">
        <v>8049</v>
      </c>
      <c r="N151" s="12">
        <f t="shared" si="4"/>
        <v>23.75</v>
      </c>
      <c r="O151" s="12">
        <f t="shared" si="5"/>
        <v>1.0106382978723405</v>
      </c>
      <c r="P151" s="9">
        <v>9</v>
      </c>
      <c r="Q151" s="34">
        <v>3</v>
      </c>
      <c r="R151" s="27">
        <v>2</v>
      </c>
      <c r="S151" s="26">
        <v>47</v>
      </c>
      <c r="T151" s="29">
        <v>13</v>
      </c>
      <c r="U151" s="3">
        <v>6</v>
      </c>
      <c r="V151" s="29">
        <v>4</v>
      </c>
      <c r="W151" s="29">
        <v>2</v>
      </c>
    </row>
    <row r="152" spans="1:23" ht="12.75">
      <c r="A152" s="11">
        <v>1</v>
      </c>
      <c r="B152" s="20" t="s">
        <v>877</v>
      </c>
      <c r="C152" s="20" t="s">
        <v>2236</v>
      </c>
      <c r="D152" s="20" t="s">
        <v>3721</v>
      </c>
      <c r="I152" s="74" t="s">
        <v>8036</v>
      </c>
      <c r="J152" s="20" t="s">
        <v>1586</v>
      </c>
      <c r="K152" s="20" t="s">
        <v>2672</v>
      </c>
      <c r="L152" s="20" t="s">
        <v>7546</v>
      </c>
      <c r="N152" s="12">
        <f t="shared" si="4"/>
        <v>22.75</v>
      </c>
      <c r="O152" s="12">
        <f t="shared" si="5"/>
        <v>0.65</v>
      </c>
      <c r="P152" s="9">
        <v>9</v>
      </c>
      <c r="Q152" s="34">
        <v>3</v>
      </c>
      <c r="R152" s="27">
        <v>2</v>
      </c>
      <c r="S152" s="26">
        <v>70</v>
      </c>
      <c r="T152" s="29">
        <v>9</v>
      </c>
      <c r="U152" s="3">
        <v>7</v>
      </c>
      <c r="V152" s="29">
        <v>6</v>
      </c>
      <c r="W152" s="29">
        <v>3</v>
      </c>
    </row>
    <row r="153" spans="1:23" ht="12.75">
      <c r="A153" s="11">
        <v>105319</v>
      </c>
      <c r="B153" s="20" t="s">
        <v>870</v>
      </c>
      <c r="C153" s="20" t="s">
        <v>3220</v>
      </c>
      <c r="D153" s="20" t="s">
        <v>3721</v>
      </c>
      <c r="I153" s="74" t="s">
        <v>8036</v>
      </c>
      <c r="J153" s="20" t="s">
        <v>1586</v>
      </c>
      <c r="K153" s="20" t="s">
        <v>2672</v>
      </c>
      <c r="L153" s="20" t="s">
        <v>3222</v>
      </c>
      <c r="N153" s="12">
        <f t="shared" si="4"/>
        <v>22.75</v>
      </c>
      <c r="O153" s="12">
        <f t="shared" si="5"/>
        <v>0.65</v>
      </c>
      <c r="P153" s="9">
        <v>9</v>
      </c>
      <c r="Q153" s="34">
        <v>3</v>
      </c>
      <c r="R153" s="27">
        <v>2</v>
      </c>
      <c r="S153" s="26">
        <v>70</v>
      </c>
      <c r="T153" s="29">
        <v>9</v>
      </c>
      <c r="U153" s="3">
        <v>7</v>
      </c>
      <c r="V153" s="29">
        <v>6</v>
      </c>
      <c r="W153" s="29">
        <v>3</v>
      </c>
    </row>
    <row r="154" spans="1:23" ht="12.75">
      <c r="A154" s="11">
        <v>99816</v>
      </c>
      <c r="B154" s="20" t="s">
        <v>870</v>
      </c>
      <c r="C154" s="20" t="s">
        <v>3220</v>
      </c>
      <c r="D154" s="20" t="s">
        <v>3721</v>
      </c>
      <c r="I154" s="74" t="s">
        <v>8036</v>
      </c>
      <c r="J154" s="20" t="s">
        <v>1586</v>
      </c>
      <c r="K154" s="20" t="s">
        <v>2672</v>
      </c>
      <c r="L154" s="20" t="s">
        <v>3223</v>
      </c>
      <c r="N154" s="12">
        <f t="shared" si="4"/>
        <v>22.75</v>
      </c>
      <c r="O154" s="12">
        <f t="shared" si="5"/>
        <v>0.65</v>
      </c>
      <c r="P154" s="9">
        <v>9</v>
      </c>
      <c r="Q154" s="34">
        <v>3</v>
      </c>
      <c r="R154" s="27">
        <v>2</v>
      </c>
      <c r="S154" s="26">
        <v>70</v>
      </c>
      <c r="T154" s="29">
        <v>9</v>
      </c>
      <c r="U154" s="3">
        <v>7</v>
      </c>
      <c r="V154" s="29">
        <v>6</v>
      </c>
      <c r="W154" s="29">
        <v>3</v>
      </c>
    </row>
    <row r="155" spans="1:23" ht="12.75">
      <c r="A155" s="11">
        <v>15000</v>
      </c>
      <c r="B155" s="20" t="s">
        <v>870</v>
      </c>
      <c r="C155" s="20" t="s">
        <v>3004</v>
      </c>
      <c r="D155" s="20" t="s">
        <v>3721</v>
      </c>
      <c r="I155" s="74" t="s">
        <v>8036</v>
      </c>
      <c r="J155" s="20" t="s">
        <v>1586</v>
      </c>
      <c r="K155" s="20" t="s">
        <v>2671</v>
      </c>
      <c r="L155" s="20" t="s">
        <v>2989</v>
      </c>
      <c r="N155" s="12">
        <f t="shared" si="4"/>
        <v>22.75</v>
      </c>
      <c r="O155" s="12">
        <f t="shared" si="5"/>
        <v>0.65</v>
      </c>
      <c r="P155" s="9">
        <v>9</v>
      </c>
      <c r="Q155" s="34">
        <v>3</v>
      </c>
      <c r="R155" s="27">
        <v>2</v>
      </c>
      <c r="S155" s="26">
        <v>70</v>
      </c>
      <c r="T155" s="29">
        <v>9</v>
      </c>
      <c r="U155" s="3">
        <v>7</v>
      </c>
      <c r="V155" s="29">
        <v>6</v>
      </c>
      <c r="W155" s="29">
        <v>3</v>
      </c>
    </row>
    <row r="156" spans="1:23" ht="12.75">
      <c r="A156" s="11">
        <v>250</v>
      </c>
      <c r="B156" s="20" t="s">
        <v>871</v>
      </c>
      <c r="C156" s="20" t="s">
        <v>604</v>
      </c>
      <c r="D156" s="20" t="s">
        <v>3721</v>
      </c>
      <c r="F156" s="20" t="s">
        <v>1586</v>
      </c>
      <c r="G156" s="20" t="s">
        <v>1586</v>
      </c>
      <c r="H156" s="20" t="s">
        <v>7812</v>
      </c>
      <c r="I156" s="74" t="s">
        <v>8036</v>
      </c>
      <c r="J156" s="20" t="s">
        <v>1586</v>
      </c>
      <c r="K156" s="20" t="s">
        <v>2672</v>
      </c>
      <c r="L156" s="20" t="s">
        <v>1661</v>
      </c>
      <c r="N156" s="12">
        <f t="shared" si="4"/>
        <v>22.75</v>
      </c>
      <c r="O156" s="12">
        <f t="shared" si="5"/>
        <v>0.65</v>
      </c>
      <c r="P156" s="9">
        <v>9</v>
      </c>
      <c r="Q156" s="34">
        <v>3</v>
      </c>
      <c r="R156" s="27">
        <v>2</v>
      </c>
      <c r="S156" s="26">
        <v>70</v>
      </c>
      <c r="T156" s="29">
        <v>9</v>
      </c>
      <c r="U156" s="3">
        <v>7</v>
      </c>
      <c r="V156" s="29">
        <v>6</v>
      </c>
      <c r="W156" s="29">
        <v>3</v>
      </c>
    </row>
    <row r="157" spans="1:23" ht="12.75">
      <c r="A157" s="11">
        <v>625</v>
      </c>
      <c r="B157" s="20" t="s">
        <v>871</v>
      </c>
      <c r="C157" s="20" t="s">
        <v>1383</v>
      </c>
      <c r="D157" s="20" t="s">
        <v>3721</v>
      </c>
      <c r="I157" s="74" t="s">
        <v>8036</v>
      </c>
      <c r="J157" s="20" t="s">
        <v>1586</v>
      </c>
      <c r="K157" s="20" t="s">
        <v>2674</v>
      </c>
      <c r="L157" s="20" t="s">
        <v>1384</v>
      </c>
      <c r="N157" s="12">
        <f t="shared" si="4"/>
        <v>22.25</v>
      </c>
      <c r="O157" s="12">
        <f t="shared" si="5"/>
        <v>0.63571428571428568</v>
      </c>
      <c r="P157" s="9">
        <v>9</v>
      </c>
      <c r="Q157" s="34">
        <v>3</v>
      </c>
      <c r="R157" s="27">
        <v>2</v>
      </c>
      <c r="S157" s="26">
        <v>70</v>
      </c>
      <c r="T157" s="29">
        <v>7</v>
      </c>
      <c r="U157" s="3">
        <v>7</v>
      </c>
      <c r="V157" s="29">
        <v>6</v>
      </c>
      <c r="W157" s="29">
        <v>3</v>
      </c>
    </row>
    <row r="158" spans="1:23" ht="12.75">
      <c r="A158" s="11">
        <v>4065</v>
      </c>
      <c r="B158" s="20" t="s">
        <v>872</v>
      </c>
      <c r="C158" s="20" t="s">
        <v>7561</v>
      </c>
      <c r="D158" s="20" t="s">
        <v>3721</v>
      </c>
      <c r="E158" s="48" t="s">
        <v>3866</v>
      </c>
      <c r="F158" s="20" t="s">
        <v>1586</v>
      </c>
      <c r="G158" s="20" t="s">
        <v>1586</v>
      </c>
      <c r="H158" s="20" t="s">
        <v>1586</v>
      </c>
      <c r="I158" s="74" t="s">
        <v>8036</v>
      </c>
      <c r="J158" s="20" t="s">
        <v>1586</v>
      </c>
      <c r="K158" s="20" t="s">
        <v>2672</v>
      </c>
      <c r="L158" s="20" t="s">
        <v>8830</v>
      </c>
      <c r="N158" s="12">
        <f t="shared" si="4"/>
        <v>22.75</v>
      </c>
      <c r="O158" s="12">
        <f t="shared" si="5"/>
        <v>0.52906976744186052</v>
      </c>
      <c r="P158" s="9">
        <v>9</v>
      </c>
      <c r="Q158" s="34">
        <v>3</v>
      </c>
      <c r="R158" s="27">
        <v>2</v>
      </c>
      <c r="S158" s="26">
        <v>86</v>
      </c>
      <c r="T158" s="29">
        <v>9</v>
      </c>
      <c r="U158" s="3">
        <v>7</v>
      </c>
      <c r="V158" s="29">
        <v>6</v>
      </c>
      <c r="W158" s="29">
        <v>3</v>
      </c>
    </row>
    <row r="159" spans="1:23" ht="12.75">
      <c r="A159" s="11">
        <v>24956</v>
      </c>
      <c r="B159" s="20" t="s">
        <v>872</v>
      </c>
      <c r="C159" s="20" t="s">
        <v>8812</v>
      </c>
      <c r="D159" s="20" t="s">
        <v>3721</v>
      </c>
      <c r="E159" s="48" t="s">
        <v>4217</v>
      </c>
      <c r="F159" s="20" t="s">
        <v>1586</v>
      </c>
      <c r="G159" s="20" t="s">
        <v>7812</v>
      </c>
      <c r="H159" s="20" t="s">
        <v>7812</v>
      </c>
      <c r="I159" s="74" t="s">
        <v>8037</v>
      </c>
      <c r="J159" s="20" t="s">
        <v>1586</v>
      </c>
      <c r="K159" s="20" t="s">
        <v>2672</v>
      </c>
      <c r="L159" s="74" t="s">
        <v>242</v>
      </c>
      <c r="N159" s="12">
        <f t="shared" si="4"/>
        <v>21.75</v>
      </c>
      <c r="O159" s="12">
        <f t="shared" si="5"/>
        <v>1.8125</v>
      </c>
      <c r="P159" s="9">
        <v>9</v>
      </c>
      <c r="Q159" s="34">
        <v>2</v>
      </c>
      <c r="R159" s="27">
        <v>2</v>
      </c>
      <c r="S159" s="26">
        <v>24</v>
      </c>
      <c r="T159" s="29">
        <v>11</v>
      </c>
      <c r="U159" s="3">
        <v>6</v>
      </c>
      <c r="V159" s="29">
        <v>4</v>
      </c>
      <c r="W159" s="29">
        <v>2</v>
      </c>
    </row>
    <row r="160" spans="1:23" ht="12.75">
      <c r="A160" s="11">
        <v>28875</v>
      </c>
      <c r="B160" s="20" t="s">
        <v>872</v>
      </c>
      <c r="C160" s="20" t="s">
        <v>6232</v>
      </c>
      <c r="D160" s="20" t="s">
        <v>3721</v>
      </c>
      <c r="E160" s="48" t="s">
        <v>7367</v>
      </c>
      <c r="F160" s="20" t="s">
        <v>1586</v>
      </c>
      <c r="G160" s="20" t="s">
        <v>1586</v>
      </c>
      <c r="H160" s="20" t="s">
        <v>7812</v>
      </c>
      <c r="I160" s="74" t="s">
        <v>8037</v>
      </c>
      <c r="J160" s="20" t="s">
        <v>1586</v>
      </c>
      <c r="K160" s="20" t="s">
        <v>2672</v>
      </c>
      <c r="L160" s="74" t="s">
        <v>8815</v>
      </c>
      <c r="N160" s="12">
        <f t="shared" si="4"/>
        <v>20.25</v>
      </c>
      <c r="O160" s="12">
        <f t="shared" si="5"/>
        <v>1.6875</v>
      </c>
      <c r="P160" s="9">
        <v>9</v>
      </c>
      <c r="Q160" s="34">
        <v>2</v>
      </c>
      <c r="R160" s="27">
        <v>2</v>
      </c>
      <c r="S160" s="26">
        <v>24</v>
      </c>
      <c r="T160" s="29">
        <v>5</v>
      </c>
      <c r="U160" s="3">
        <v>6</v>
      </c>
      <c r="V160" s="29">
        <v>4</v>
      </c>
      <c r="W160" s="29">
        <v>2</v>
      </c>
    </row>
    <row r="161" spans="1:23" ht="12.75">
      <c r="A161" s="11">
        <v>9750</v>
      </c>
      <c r="B161" s="20" t="s">
        <v>872</v>
      </c>
      <c r="C161" s="20" t="s">
        <v>6232</v>
      </c>
      <c r="D161" s="20" t="s">
        <v>3721</v>
      </c>
      <c r="E161" s="48" t="s">
        <v>4231</v>
      </c>
      <c r="F161" s="20" t="s">
        <v>1586</v>
      </c>
      <c r="G161" s="20" t="s">
        <v>1586</v>
      </c>
      <c r="H161" s="20" t="s">
        <v>1586</v>
      </c>
      <c r="I161" s="74" t="s">
        <v>8037</v>
      </c>
      <c r="J161" s="20" t="s">
        <v>1586</v>
      </c>
      <c r="K161" s="20" t="s">
        <v>2672</v>
      </c>
      <c r="L161" s="74" t="s">
        <v>8814</v>
      </c>
      <c r="N161" s="12">
        <f t="shared" si="4"/>
        <v>20.75</v>
      </c>
      <c r="O161" s="12">
        <f t="shared" si="5"/>
        <v>1.3833333333333333</v>
      </c>
      <c r="P161" s="9">
        <v>9</v>
      </c>
      <c r="Q161" s="34">
        <v>2</v>
      </c>
      <c r="R161" s="27">
        <v>2</v>
      </c>
      <c r="S161" s="26">
        <v>30</v>
      </c>
      <c r="T161" s="29">
        <v>7</v>
      </c>
      <c r="U161" s="3">
        <v>6</v>
      </c>
      <c r="V161" s="29">
        <v>4</v>
      </c>
      <c r="W161" s="29">
        <v>2</v>
      </c>
    </row>
    <row r="162" spans="1:23" ht="12.75">
      <c r="A162" s="11">
        <v>625</v>
      </c>
      <c r="B162" s="20" t="s">
        <v>871</v>
      </c>
      <c r="C162" s="20" t="s">
        <v>1383</v>
      </c>
      <c r="D162" s="20" t="s">
        <v>3721</v>
      </c>
      <c r="I162" s="74" t="s">
        <v>8037</v>
      </c>
      <c r="J162" s="73" t="s">
        <v>7812</v>
      </c>
      <c r="K162" s="20" t="s">
        <v>2674</v>
      </c>
      <c r="L162" s="76" t="s">
        <v>1384</v>
      </c>
      <c r="N162" s="12">
        <f t="shared" si="4"/>
        <v>24.75</v>
      </c>
      <c r="O162" s="12">
        <f t="shared" si="5"/>
        <v>0.70714285714285718</v>
      </c>
      <c r="P162" s="9">
        <v>8</v>
      </c>
      <c r="Q162" s="34">
        <v>6</v>
      </c>
      <c r="R162" s="27">
        <v>2</v>
      </c>
      <c r="S162" s="26">
        <v>70</v>
      </c>
      <c r="T162" s="29">
        <v>7</v>
      </c>
      <c r="U162" s="3">
        <v>5</v>
      </c>
      <c r="V162" s="29">
        <v>4</v>
      </c>
      <c r="W162" s="29">
        <v>2</v>
      </c>
    </row>
    <row r="163" spans="1:23" ht="12.75">
      <c r="A163" s="11">
        <v>250000</v>
      </c>
      <c r="B163" s="20" t="s">
        <v>868</v>
      </c>
      <c r="C163" s="20" t="s">
        <v>7649</v>
      </c>
      <c r="D163" s="20" t="s">
        <v>3721</v>
      </c>
      <c r="I163" s="74" t="s">
        <v>8037</v>
      </c>
      <c r="J163" s="20" t="s">
        <v>1586</v>
      </c>
      <c r="K163" s="20" t="s">
        <v>2672</v>
      </c>
      <c r="L163" s="74" t="s">
        <v>7441</v>
      </c>
      <c r="M163" s="39" t="s">
        <v>8849</v>
      </c>
      <c r="N163" s="12">
        <f t="shared" si="4"/>
        <v>23.25</v>
      </c>
      <c r="O163" s="12">
        <f t="shared" si="5"/>
        <v>0.66428571428571426</v>
      </c>
      <c r="P163" s="9">
        <v>8</v>
      </c>
      <c r="Q163" s="34">
        <v>4</v>
      </c>
      <c r="R163" s="27">
        <v>2</v>
      </c>
      <c r="S163" s="26">
        <v>70</v>
      </c>
      <c r="T163" s="29">
        <v>13</v>
      </c>
      <c r="U163" s="3">
        <v>6</v>
      </c>
      <c r="V163" s="29">
        <v>4</v>
      </c>
      <c r="W163" s="29">
        <v>2</v>
      </c>
    </row>
    <row r="164" spans="1:23" ht="12.75">
      <c r="A164" s="11">
        <v>1500</v>
      </c>
      <c r="B164" s="20" t="s">
        <v>872</v>
      </c>
      <c r="C164" s="20" t="s">
        <v>7562</v>
      </c>
      <c r="D164" s="20" t="s">
        <v>3721</v>
      </c>
      <c r="E164" s="48" t="s">
        <v>8822</v>
      </c>
      <c r="F164" s="20" t="s">
        <v>1586</v>
      </c>
      <c r="G164" s="20" t="s">
        <v>1586</v>
      </c>
      <c r="H164" s="20" t="s">
        <v>1586</v>
      </c>
      <c r="I164" s="74" t="s">
        <v>8036</v>
      </c>
      <c r="J164" s="73" t="s">
        <v>7812</v>
      </c>
      <c r="K164" s="20" t="s">
        <v>2672</v>
      </c>
      <c r="L164" s="73" t="s">
        <v>8816</v>
      </c>
      <c r="N164" s="12">
        <f t="shared" si="4"/>
        <v>20.75</v>
      </c>
      <c r="O164" s="12">
        <f t="shared" si="5"/>
        <v>1.1527777777777777</v>
      </c>
      <c r="P164" s="9">
        <v>8</v>
      </c>
      <c r="Q164" s="34">
        <v>4</v>
      </c>
      <c r="R164" s="27">
        <v>2</v>
      </c>
      <c r="S164" s="26">
        <v>36</v>
      </c>
      <c r="T164" s="29">
        <v>3</v>
      </c>
      <c r="U164" s="3">
        <v>5</v>
      </c>
      <c r="V164" s="29">
        <v>5</v>
      </c>
      <c r="W164" s="29">
        <v>2</v>
      </c>
    </row>
    <row r="165" spans="1:23" ht="12.75">
      <c r="A165" s="11">
        <v>6250</v>
      </c>
      <c r="B165" s="20" t="s">
        <v>868</v>
      </c>
      <c r="C165" s="20" t="s">
        <v>7773</v>
      </c>
      <c r="D165" s="20" t="s">
        <v>3721</v>
      </c>
      <c r="I165" s="74" t="s">
        <v>8037</v>
      </c>
      <c r="J165" s="20" t="s">
        <v>1586</v>
      </c>
      <c r="K165" s="20" t="s">
        <v>7717</v>
      </c>
      <c r="L165" s="74" t="s">
        <v>7720</v>
      </c>
      <c r="N165" s="12">
        <f t="shared" si="4"/>
        <v>23.25</v>
      </c>
      <c r="O165" s="12">
        <f t="shared" si="5"/>
        <v>0.66428571428571426</v>
      </c>
      <c r="P165" s="9">
        <v>8</v>
      </c>
      <c r="Q165" s="34">
        <v>4</v>
      </c>
      <c r="R165" s="27">
        <v>2</v>
      </c>
      <c r="S165" s="26">
        <v>70</v>
      </c>
      <c r="T165" s="29">
        <v>13</v>
      </c>
      <c r="U165" s="3">
        <v>6</v>
      </c>
      <c r="V165" s="29">
        <v>4</v>
      </c>
      <c r="W165" s="29">
        <v>2</v>
      </c>
    </row>
    <row r="166" spans="1:23" ht="12.75">
      <c r="A166" s="11">
        <v>84796</v>
      </c>
      <c r="B166" s="20" t="s">
        <v>872</v>
      </c>
      <c r="C166" s="20" t="s">
        <v>7558</v>
      </c>
      <c r="D166" s="20" t="s">
        <v>3721</v>
      </c>
      <c r="E166" s="48" t="s">
        <v>8828</v>
      </c>
      <c r="F166" s="20" t="s">
        <v>1586</v>
      </c>
      <c r="G166" s="20" t="s">
        <v>1586</v>
      </c>
      <c r="H166" s="20" t="s">
        <v>7812</v>
      </c>
      <c r="I166" s="74" t="s">
        <v>8037</v>
      </c>
      <c r="J166" s="20" t="s">
        <v>1586</v>
      </c>
      <c r="K166" s="20" t="s">
        <v>2672</v>
      </c>
      <c r="L166" s="74" t="s">
        <v>8827</v>
      </c>
      <c r="N166" s="12">
        <f t="shared" si="4"/>
        <v>21.25</v>
      </c>
      <c r="O166" s="12">
        <f t="shared" si="5"/>
        <v>0.48295454545454547</v>
      </c>
      <c r="P166" s="9">
        <v>8</v>
      </c>
      <c r="Q166" s="34">
        <v>4</v>
      </c>
      <c r="R166" s="27">
        <v>2</v>
      </c>
      <c r="S166" s="26">
        <v>88</v>
      </c>
      <c r="T166" s="29">
        <v>5</v>
      </c>
      <c r="U166" s="3">
        <v>6</v>
      </c>
      <c r="V166" s="29">
        <v>4</v>
      </c>
      <c r="W166" s="29">
        <v>2</v>
      </c>
    </row>
    <row r="167" spans="1:23" ht="12.75">
      <c r="A167" s="11">
        <v>7411</v>
      </c>
      <c r="B167" s="20" t="s">
        <v>872</v>
      </c>
      <c r="C167" s="20" t="s">
        <v>6232</v>
      </c>
      <c r="D167" s="20" t="s">
        <v>3721</v>
      </c>
      <c r="E167" s="48" t="s">
        <v>8220</v>
      </c>
      <c r="F167" s="20" t="s">
        <v>1586</v>
      </c>
      <c r="G167" s="20" t="s">
        <v>7812</v>
      </c>
      <c r="H167" s="20" t="s">
        <v>7812</v>
      </c>
      <c r="I167" s="74" t="s">
        <v>8037</v>
      </c>
      <c r="J167" s="20" t="s">
        <v>1586</v>
      </c>
      <c r="K167" s="20" t="s">
        <v>2672</v>
      </c>
      <c r="L167" s="74" t="s">
        <v>8829</v>
      </c>
      <c r="N167" s="12">
        <f t="shared" si="4"/>
        <v>19.75</v>
      </c>
      <c r="O167" s="12">
        <f t="shared" si="5"/>
        <v>0.87777777777777777</v>
      </c>
      <c r="P167" s="9">
        <v>8</v>
      </c>
      <c r="Q167" s="34">
        <v>3</v>
      </c>
      <c r="R167" s="27">
        <v>2</v>
      </c>
      <c r="S167" s="26">
        <v>45</v>
      </c>
      <c r="T167" s="29">
        <v>5</v>
      </c>
      <c r="U167" s="3">
        <v>5</v>
      </c>
      <c r="V167" s="29">
        <v>4</v>
      </c>
      <c r="W167" s="29">
        <v>2</v>
      </c>
    </row>
    <row r="168" spans="1:23" ht="12.75">
      <c r="A168" s="11">
        <v>269348</v>
      </c>
      <c r="B168" s="20" t="s">
        <v>872</v>
      </c>
      <c r="C168" s="20" t="s">
        <v>7586</v>
      </c>
      <c r="D168" s="20" t="s">
        <v>3721</v>
      </c>
      <c r="E168" s="48" t="s">
        <v>8820</v>
      </c>
      <c r="F168" s="20" t="s">
        <v>1586</v>
      </c>
      <c r="G168" s="20" t="s">
        <v>1586</v>
      </c>
      <c r="H168" s="20" t="s">
        <v>7812</v>
      </c>
      <c r="I168" s="74" t="s">
        <v>8037</v>
      </c>
      <c r="J168" s="20" t="s">
        <v>1586</v>
      </c>
      <c r="K168" s="20" t="s">
        <v>2672</v>
      </c>
      <c r="L168" s="74" t="s">
        <v>8819</v>
      </c>
      <c r="N168" s="12">
        <f t="shared" si="4"/>
        <v>21.25</v>
      </c>
      <c r="O168" s="12">
        <f t="shared" si="5"/>
        <v>0.70833333333333337</v>
      </c>
      <c r="P168" s="9">
        <v>8</v>
      </c>
      <c r="Q168" s="34">
        <v>3</v>
      </c>
      <c r="R168" s="27">
        <v>2</v>
      </c>
      <c r="S168" s="26">
        <v>60</v>
      </c>
      <c r="T168" s="29">
        <v>11</v>
      </c>
      <c r="U168" s="3">
        <v>5</v>
      </c>
      <c r="V168" s="29">
        <v>4</v>
      </c>
      <c r="W168" s="29">
        <v>2</v>
      </c>
    </row>
    <row r="169" spans="1:23" ht="12.75">
      <c r="A169" s="11">
        <v>13750</v>
      </c>
      <c r="B169" s="20" t="s">
        <v>870</v>
      </c>
      <c r="C169" s="20" t="s">
        <v>3172</v>
      </c>
      <c r="D169" s="20" t="s">
        <v>3721</v>
      </c>
      <c r="I169" s="74" t="s">
        <v>8036</v>
      </c>
      <c r="J169" s="20" t="s">
        <v>1586</v>
      </c>
      <c r="K169" s="20" t="s">
        <v>2672</v>
      </c>
      <c r="L169" s="20" t="s">
        <v>3181</v>
      </c>
      <c r="N169" s="12">
        <f t="shared" si="4"/>
        <v>21.75</v>
      </c>
      <c r="O169" s="12">
        <f t="shared" si="5"/>
        <v>0.62142857142857144</v>
      </c>
      <c r="P169" s="9">
        <v>8</v>
      </c>
      <c r="Q169" s="34">
        <v>3</v>
      </c>
      <c r="R169" s="27">
        <v>2</v>
      </c>
      <c r="S169" s="26">
        <v>70</v>
      </c>
      <c r="T169" s="29">
        <v>13</v>
      </c>
      <c r="U169" s="3">
        <v>6</v>
      </c>
      <c r="V169" s="29">
        <v>6</v>
      </c>
      <c r="W169" s="29">
        <v>3</v>
      </c>
    </row>
    <row r="170" spans="1:23" ht="12.75">
      <c r="A170" s="11">
        <v>687500</v>
      </c>
      <c r="B170" s="20" t="s">
        <v>870</v>
      </c>
      <c r="C170" s="20" t="s">
        <v>7319</v>
      </c>
      <c r="D170" s="20" t="s">
        <v>3721</v>
      </c>
      <c r="I170" s="74" t="s">
        <v>8037</v>
      </c>
      <c r="J170" s="20" t="s">
        <v>1586</v>
      </c>
      <c r="K170" s="20" t="s">
        <v>2672</v>
      </c>
      <c r="L170" s="74" t="s">
        <v>7324</v>
      </c>
      <c r="N170" s="12">
        <f t="shared" si="4"/>
        <v>21.25</v>
      </c>
      <c r="O170" s="12">
        <f t="shared" si="5"/>
        <v>0.6071428571428571</v>
      </c>
      <c r="P170" s="9">
        <v>8</v>
      </c>
      <c r="Q170" s="34">
        <v>3</v>
      </c>
      <c r="R170" s="27">
        <v>2</v>
      </c>
      <c r="S170" s="26">
        <v>70</v>
      </c>
      <c r="T170" s="29">
        <v>11</v>
      </c>
      <c r="U170" s="3">
        <v>5</v>
      </c>
      <c r="V170" s="29">
        <v>4</v>
      </c>
      <c r="W170" s="29">
        <v>2</v>
      </c>
    </row>
    <row r="171" spans="1:23" ht="12.75">
      <c r="A171" s="11">
        <v>225000</v>
      </c>
      <c r="B171" s="20" t="s">
        <v>870</v>
      </c>
      <c r="C171" s="20" t="s">
        <v>7319</v>
      </c>
      <c r="D171" s="20" t="s">
        <v>3721</v>
      </c>
      <c r="I171" s="74" t="s">
        <v>8037</v>
      </c>
      <c r="J171" s="20" t="s">
        <v>1586</v>
      </c>
      <c r="K171" s="20" t="s">
        <v>2672</v>
      </c>
      <c r="L171" s="74" t="s">
        <v>7323</v>
      </c>
      <c r="N171" s="12">
        <f t="shared" si="4"/>
        <v>21.25</v>
      </c>
      <c r="O171" s="12">
        <f t="shared" si="5"/>
        <v>0.6071428571428571</v>
      </c>
      <c r="P171" s="9">
        <v>8</v>
      </c>
      <c r="Q171" s="34">
        <v>3</v>
      </c>
      <c r="R171" s="27">
        <v>2</v>
      </c>
      <c r="S171" s="26">
        <v>70</v>
      </c>
      <c r="T171" s="29">
        <v>11</v>
      </c>
      <c r="U171" s="3">
        <v>5</v>
      </c>
      <c r="V171" s="29">
        <v>4</v>
      </c>
      <c r="W171" s="29">
        <v>2</v>
      </c>
    </row>
    <row r="172" spans="1:23" ht="12.75">
      <c r="A172" s="11">
        <v>275000</v>
      </c>
      <c r="B172" s="20" t="s">
        <v>870</v>
      </c>
      <c r="C172" s="20" t="s">
        <v>4006</v>
      </c>
      <c r="D172" s="20" t="s">
        <v>3721</v>
      </c>
      <c r="I172" s="74" t="s">
        <v>8036</v>
      </c>
      <c r="J172" s="20" t="s">
        <v>1586</v>
      </c>
      <c r="K172" s="20" t="s">
        <v>2671</v>
      </c>
      <c r="L172" s="20" t="s">
        <v>4036</v>
      </c>
      <c r="N172" s="12">
        <f t="shared" si="4"/>
        <v>21.25</v>
      </c>
      <c r="O172" s="12">
        <f t="shared" si="5"/>
        <v>0.6071428571428571</v>
      </c>
      <c r="P172" s="9">
        <v>8</v>
      </c>
      <c r="Q172" s="34">
        <v>3</v>
      </c>
      <c r="R172" s="27">
        <v>2</v>
      </c>
      <c r="S172" s="26">
        <v>70</v>
      </c>
      <c r="T172" s="29">
        <v>11</v>
      </c>
      <c r="U172" s="3">
        <v>6</v>
      </c>
      <c r="V172" s="29">
        <v>6</v>
      </c>
      <c r="W172" s="29">
        <v>3</v>
      </c>
    </row>
    <row r="173" spans="1:23" ht="12.75">
      <c r="A173" s="11">
        <v>275000</v>
      </c>
      <c r="B173" s="20" t="s">
        <v>870</v>
      </c>
      <c r="C173" s="20" t="s">
        <v>4006</v>
      </c>
      <c r="D173" s="20" t="s">
        <v>3721</v>
      </c>
      <c r="I173" s="74" t="s">
        <v>8036</v>
      </c>
      <c r="J173" s="20" t="s">
        <v>1586</v>
      </c>
      <c r="K173" s="20" t="s">
        <v>2671</v>
      </c>
      <c r="L173" s="20" t="s">
        <v>4037</v>
      </c>
      <c r="N173" s="12">
        <f t="shared" si="4"/>
        <v>21.25</v>
      </c>
      <c r="O173" s="12">
        <f t="shared" si="5"/>
        <v>0.6071428571428571</v>
      </c>
      <c r="P173" s="9">
        <v>8</v>
      </c>
      <c r="Q173" s="34">
        <v>3</v>
      </c>
      <c r="R173" s="27">
        <v>2</v>
      </c>
      <c r="S173" s="26">
        <v>70</v>
      </c>
      <c r="T173" s="29">
        <v>11</v>
      </c>
      <c r="U173" s="3">
        <v>6</v>
      </c>
      <c r="V173" s="29">
        <v>6</v>
      </c>
      <c r="W173" s="29">
        <v>3</v>
      </c>
    </row>
    <row r="174" spans="1:23" ht="12.75">
      <c r="A174" s="11">
        <v>6806</v>
      </c>
      <c r="B174" s="20" t="s">
        <v>872</v>
      </c>
      <c r="D174" s="20" t="s">
        <v>3721</v>
      </c>
      <c r="E174" s="48" t="s">
        <v>3647</v>
      </c>
      <c r="F174" s="20" t="s">
        <v>1586</v>
      </c>
      <c r="G174" s="20" t="s">
        <v>7812</v>
      </c>
      <c r="I174" s="74" t="s">
        <v>8037</v>
      </c>
      <c r="J174" s="20" t="s">
        <v>1586</v>
      </c>
      <c r="K174" s="20" t="s">
        <v>2672</v>
      </c>
      <c r="L174" s="74" t="s">
        <v>1577</v>
      </c>
      <c r="N174" s="12">
        <f t="shared" si="4"/>
        <v>18.75</v>
      </c>
      <c r="O174" s="12">
        <f t="shared" si="5"/>
        <v>1.7045454545454546</v>
      </c>
      <c r="P174" s="9">
        <v>8</v>
      </c>
      <c r="Q174" s="34">
        <v>2</v>
      </c>
      <c r="R174" s="27">
        <v>2</v>
      </c>
      <c r="S174" s="26">
        <v>22</v>
      </c>
      <c r="T174" s="29">
        <v>7</v>
      </c>
      <c r="U174" s="3">
        <v>6</v>
      </c>
      <c r="V174" s="29">
        <v>4</v>
      </c>
      <c r="W174" s="29">
        <v>2</v>
      </c>
    </row>
    <row r="175" spans="1:23" ht="12.75">
      <c r="A175" s="11">
        <v>4950</v>
      </c>
      <c r="B175" s="20" t="s">
        <v>872</v>
      </c>
      <c r="C175" s="20" t="s">
        <v>7562</v>
      </c>
      <c r="D175" s="20" t="s">
        <v>3721</v>
      </c>
      <c r="E175" s="48" t="s">
        <v>4242</v>
      </c>
      <c r="F175" s="20" t="s">
        <v>1586</v>
      </c>
      <c r="G175" s="20" t="s">
        <v>1586</v>
      </c>
      <c r="H175" s="20" t="s">
        <v>7812</v>
      </c>
      <c r="I175" s="74" t="s">
        <v>8037</v>
      </c>
      <c r="J175" s="20" t="s">
        <v>1586</v>
      </c>
      <c r="K175" s="20" t="s">
        <v>2672</v>
      </c>
      <c r="L175" s="74" t="s">
        <v>8060</v>
      </c>
      <c r="N175" s="12">
        <f t="shared" si="4"/>
        <v>18.25</v>
      </c>
      <c r="O175" s="12">
        <f t="shared" si="5"/>
        <v>1.140625</v>
      </c>
      <c r="P175" s="9">
        <v>8</v>
      </c>
      <c r="Q175" s="34">
        <v>2</v>
      </c>
      <c r="R175" s="27">
        <v>2</v>
      </c>
      <c r="S175" s="26">
        <v>32</v>
      </c>
      <c r="T175" s="29">
        <v>5</v>
      </c>
      <c r="U175" s="3">
        <v>6</v>
      </c>
      <c r="V175" s="29">
        <v>4</v>
      </c>
      <c r="W175" s="29">
        <v>2</v>
      </c>
    </row>
    <row r="176" spans="1:23" ht="12.75">
      <c r="A176" s="11">
        <v>15000</v>
      </c>
      <c r="B176" s="20" t="s">
        <v>870</v>
      </c>
      <c r="C176" s="20" t="s">
        <v>3172</v>
      </c>
      <c r="D176" s="20" t="s">
        <v>3721</v>
      </c>
      <c r="I176" s="74" t="s">
        <v>8036</v>
      </c>
      <c r="J176" s="20" t="s">
        <v>1586</v>
      </c>
      <c r="K176" s="20" t="s">
        <v>2672</v>
      </c>
      <c r="L176" s="20" t="s">
        <v>3185</v>
      </c>
      <c r="N176" s="12">
        <f t="shared" si="4"/>
        <v>19.75</v>
      </c>
      <c r="O176" s="12">
        <f t="shared" si="5"/>
        <v>0.60769230769230764</v>
      </c>
      <c r="P176" s="9">
        <v>8</v>
      </c>
      <c r="Q176" s="34">
        <v>2</v>
      </c>
      <c r="R176" s="27">
        <v>2</v>
      </c>
      <c r="S176" s="26">
        <v>65</v>
      </c>
      <c r="T176" s="29">
        <v>11</v>
      </c>
      <c r="U176" s="3">
        <v>6</v>
      </c>
      <c r="V176" s="29">
        <v>5</v>
      </c>
      <c r="W176" s="29">
        <v>3</v>
      </c>
    </row>
    <row r="177" spans="1:23" ht="12.75">
      <c r="A177" s="11">
        <v>13750</v>
      </c>
      <c r="B177" s="20" t="s">
        <v>870</v>
      </c>
      <c r="C177" s="20" t="s">
        <v>3172</v>
      </c>
      <c r="D177" s="20" t="s">
        <v>3721</v>
      </c>
      <c r="I177" s="74" t="s">
        <v>8036</v>
      </c>
      <c r="J177" s="20" t="s">
        <v>1586</v>
      </c>
      <c r="K177" s="20" t="s">
        <v>2672</v>
      </c>
      <c r="L177" s="20" t="s">
        <v>3183</v>
      </c>
      <c r="N177" s="12">
        <f t="shared" si="4"/>
        <v>19.50</v>
      </c>
      <c r="O177" s="12">
        <f t="shared" si="5"/>
        <v>0.60</v>
      </c>
      <c r="P177" s="9">
        <v>8</v>
      </c>
      <c r="Q177" s="34">
        <v>2</v>
      </c>
      <c r="R177" s="27">
        <v>2</v>
      </c>
      <c r="S177" s="26">
        <v>65</v>
      </c>
      <c r="T177" s="29">
        <v>10</v>
      </c>
      <c r="U177" s="3">
        <v>6</v>
      </c>
      <c r="V177" s="29">
        <v>5</v>
      </c>
      <c r="W177" s="29">
        <v>3</v>
      </c>
    </row>
    <row r="178" spans="1:23" ht="12.75">
      <c r="A178" s="11">
        <v>1</v>
      </c>
      <c r="B178" s="20" t="s">
        <v>877</v>
      </c>
      <c r="C178" s="20" t="s">
        <v>2236</v>
      </c>
      <c r="D178" s="20" t="s">
        <v>3721</v>
      </c>
      <c r="I178" s="74" t="s">
        <v>8037</v>
      </c>
      <c r="J178" s="20" t="s">
        <v>1586</v>
      </c>
      <c r="K178" s="20" t="s">
        <v>2672</v>
      </c>
      <c r="L178" s="74" t="s">
        <v>7546</v>
      </c>
      <c r="N178" s="12">
        <f t="shared" si="4"/>
        <v>18.75</v>
      </c>
      <c r="O178" s="12">
        <f t="shared" si="5"/>
        <v>0.5357142857142857</v>
      </c>
      <c r="P178" s="9">
        <v>7</v>
      </c>
      <c r="Q178" s="34">
        <v>3</v>
      </c>
      <c r="R178" s="27">
        <v>2</v>
      </c>
      <c r="S178" s="26">
        <v>70</v>
      </c>
      <c r="T178" s="29">
        <v>9</v>
      </c>
      <c r="U178" s="3">
        <v>5</v>
      </c>
      <c r="V178" s="29">
        <v>4</v>
      </c>
      <c r="W178" s="29">
        <v>2</v>
      </c>
    </row>
    <row r="179" spans="1:23" ht="12.75">
      <c r="A179" s="11">
        <v>250</v>
      </c>
      <c r="B179" s="20" t="s">
        <v>871</v>
      </c>
      <c r="C179" s="20" t="s">
        <v>604</v>
      </c>
      <c r="D179" s="20" t="s">
        <v>3721</v>
      </c>
      <c r="F179" s="20" t="s">
        <v>1586</v>
      </c>
      <c r="G179" s="20" t="s">
        <v>1586</v>
      </c>
      <c r="H179" s="20" t="s">
        <v>7812</v>
      </c>
      <c r="I179" s="74" t="s">
        <v>8037</v>
      </c>
      <c r="J179" s="20" t="s">
        <v>1586</v>
      </c>
      <c r="K179" s="20" t="s">
        <v>2672</v>
      </c>
      <c r="L179" s="74" t="s">
        <v>1661</v>
      </c>
      <c r="N179" s="12">
        <f t="shared" si="4"/>
        <v>18.75</v>
      </c>
      <c r="O179" s="12">
        <f t="shared" si="5"/>
        <v>0.5357142857142857</v>
      </c>
      <c r="P179" s="9">
        <v>7</v>
      </c>
      <c r="Q179" s="34">
        <v>3</v>
      </c>
      <c r="R179" s="27">
        <v>2</v>
      </c>
      <c r="S179" s="26">
        <v>70</v>
      </c>
      <c r="T179" s="29">
        <v>9</v>
      </c>
      <c r="U179" s="3">
        <v>5</v>
      </c>
      <c r="V179" s="29">
        <v>4</v>
      </c>
      <c r="W179" s="29">
        <v>2</v>
      </c>
    </row>
    <row r="180" spans="1:23" ht="12.75">
      <c r="A180" s="11">
        <v>625</v>
      </c>
      <c r="B180" s="20" t="s">
        <v>871</v>
      </c>
      <c r="C180" s="20" t="s">
        <v>1383</v>
      </c>
      <c r="D180" s="20" t="s">
        <v>3721</v>
      </c>
      <c r="I180" s="74" t="s">
        <v>8037</v>
      </c>
      <c r="J180" s="20" t="s">
        <v>1586</v>
      </c>
      <c r="K180" s="20" t="s">
        <v>2674</v>
      </c>
      <c r="L180" s="74" t="s">
        <v>1384</v>
      </c>
      <c r="N180" s="12">
        <f t="shared" si="4"/>
        <v>18.25</v>
      </c>
      <c r="O180" s="12">
        <f t="shared" si="5"/>
        <v>0.52142857142857146</v>
      </c>
      <c r="P180" s="9">
        <v>7</v>
      </c>
      <c r="Q180" s="34">
        <v>3</v>
      </c>
      <c r="R180" s="27">
        <v>2</v>
      </c>
      <c r="S180" s="26">
        <v>70</v>
      </c>
      <c r="T180" s="29">
        <v>7</v>
      </c>
      <c r="U180" s="3">
        <v>5</v>
      </c>
      <c r="V180" s="29">
        <v>4</v>
      </c>
      <c r="W180" s="29">
        <v>2</v>
      </c>
    </row>
    <row r="181" spans="1:23" ht="12.75">
      <c r="A181" s="11">
        <v>31993</v>
      </c>
      <c r="B181" s="20" t="s">
        <v>868</v>
      </c>
      <c r="C181" s="20" t="s">
        <v>5987</v>
      </c>
      <c r="D181" s="20" t="s">
        <v>3721</v>
      </c>
      <c r="I181" s="74" t="s">
        <v>8036</v>
      </c>
      <c r="J181" s="20" t="s">
        <v>1586</v>
      </c>
      <c r="K181" s="20" t="s">
        <v>2672</v>
      </c>
      <c r="L181" s="20" t="s">
        <v>5986</v>
      </c>
      <c r="N181" s="12">
        <f t="shared" si="4"/>
        <v>17.75</v>
      </c>
      <c r="O181" s="12">
        <f t="shared" si="5"/>
        <v>0.50714285714285712</v>
      </c>
      <c r="P181" s="9">
        <v>7</v>
      </c>
      <c r="Q181" s="34">
        <v>3</v>
      </c>
      <c r="R181" s="27">
        <v>2</v>
      </c>
      <c r="S181" s="26">
        <v>70</v>
      </c>
      <c r="T181" s="29">
        <v>5</v>
      </c>
      <c r="U181" s="3">
        <v>6</v>
      </c>
      <c r="V181" s="29">
        <v>5</v>
      </c>
      <c r="W181" s="29">
        <v>3</v>
      </c>
    </row>
    <row r="182" spans="1:23" ht="12.75">
      <c r="A182" s="11">
        <v>4065</v>
      </c>
      <c r="B182" s="20" t="s">
        <v>872</v>
      </c>
      <c r="C182" s="20" t="s">
        <v>7561</v>
      </c>
      <c r="D182" s="20" t="s">
        <v>3721</v>
      </c>
      <c r="E182" s="48" t="s">
        <v>3866</v>
      </c>
      <c r="F182" s="20" t="s">
        <v>1586</v>
      </c>
      <c r="G182" s="20" t="s">
        <v>1586</v>
      </c>
      <c r="H182" s="20" t="s">
        <v>1586</v>
      </c>
      <c r="I182" s="74" t="s">
        <v>8037</v>
      </c>
      <c r="J182" s="20" t="s">
        <v>1586</v>
      </c>
      <c r="K182" s="20" t="s">
        <v>2672</v>
      </c>
      <c r="L182" s="74" t="s">
        <v>8830</v>
      </c>
      <c r="N182" s="12">
        <f t="shared" si="4"/>
        <v>18.75</v>
      </c>
      <c r="O182" s="12">
        <f t="shared" si="5"/>
        <v>0.43604651162790697</v>
      </c>
      <c r="P182" s="9">
        <v>7</v>
      </c>
      <c r="Q182" s="34">
        <v>3</v>
      </c>
      <c r="R182" s="27">
        <v>2</v>
      </c>
      <c r="S182" s="26">
        <v>86</v>
      </c>
      <c r="T182" s="29">
        <v>9</v>
      </c>
      <c r="U182" s="3">
        <v>5</v>
      </c>
      <c r="V182" s="29">
        <v>4</v>
      </c>
      <c r="W182" s="29">
        <v>2</v>
      </c>
    </row>
    <row r="183" spans="1:23" ht="12.75">
      <c r="A183" s="11">
        <v>18</v>
      </c>
      <c r="B183" s="20" t="s">
        <v>871</v>
      </c>
      <c r="C183" s="20" t="s">
        <v>1885</v>
      </c>
      <c r="D183" s="20" t="s">
        <v>3721</v>
      </c>
      <c r="I183" s="74" t="s">
        <v>8036</v>
      </c>
      <c r="J183" s="20" t="s">
        <v>1586</v>
      </c>
      <c r="K183" s="20" t="s">
        <v>3037</v>
      </c>
      <c r="L183" s="20" t="s">
        <v>1113</v>
      </c>
      <c r="N183" s="12">
        <f t="shared" si="4"/>
        <v>16.75</v>
      </c>
      <c r="O183" s="12">
        <f t="shared" si="5"/>
        <v>0.8375</v>
      </c>
      <c r="P183" s="9">
        <v>7</v>
      </c>
      <c r="Q183" s="34">
        <v>2</v>
      </c>
      <c r="R183" s="27">
        <v>2</v>
      </c>
      <c r="S183" s="26">
        <v>40</v>
      </c>
      <c r="T183" s="29">
        <v>7</v>
      </c>
      <c r="U183" s="3">
        <v>6</v>
      </c>
      <c r="V183" s="29">
        <v>5</v>
      </c>
      <c r="W183" s="29">
        <v>3</v>
      </c>
    </row>
    <row r="184" spans="1:23" ht="12.75">
      <c r="A184" s="11">
        <v>6250</v>
      </c>
      <c r="B184" s="20" t="s">
        <v>870</v>
      </c>
      <c r="C184" s="20" t="s">
        <v>2728</v>
      </c>
      <c r="D184" s="20" t="s">
        <v>3721</v>
      </c>
      <c r="I184" s="74" t="s">
        <v>8036</v>
      </c>
      <c r="J184" s="20" t="s">
        <v>1586</v>
      </c>
      <c r="K184" s="20" t="s">
        <v>2672</v>
      </c>
      <c r="L184" s="20" t="s">
        <v>2730</v>
      </c>
      <c r="N184" s="12">
        <f t="shared" si="4"/>
        <v>16.75</v>
      </c>
      <c r="O184" s="12">
        <f t="shared" si="5"/>
        <v>0.47857142857142859</v>
      </c>
      <c r="P184" s="9">
        <v>7</v>
      </c>
      <c r="Q184" s="34">
        <v>2</v>
      </c>
      <c r="R184" s="27">
        <v>2</v>
      </c>
      <c r="S184" s="26">
        <v>70</v>
      </c>
      <c r="T184" s="29">
        <v>7</v>
      </c>
      <c r="U184" s="3">
        <v>6</v>
      </c>
      <c r="V184" s="29">
        <v>5</v>
      </c>
      <c r="W184" s="29">
        <v>3</v>
      </c>
    </row>
    <row r="185" spans="1:23" ht="12.75">
      <c r="A185" s="11">
        <v>5000</v>
      </c>
      <c r="B185" s="20" t="s">
        <v>870</v>
      </c>
      <c r="C185" s="20" t="s">
        <v>2728</v>
      </c>
      <c r="D185" s="20" t="s">
        <v>3721</v>
      </c>
      <c r="I185" s="74" t="s">
        <v>8036</v>
      </c>
      <c r="J185" s="20" t="s">
        <v>1586</v>
      </c>
      <c r="K185" s="20" t="s">
        <v>2672</v>
      </c>
      <c r="L185" s="20" t="s">
        <v>2729</v>
      </c>
      <c r="N185" s="12">
        <f t="shared" si="4"/>
        <v>16.75</v>
      </c>
      <c r="O185" s="12">
        <f t="shared" si="5"/>
        <v>0.47857142857142859</v>
      </c>
      <c r="P185" s="9">
        <v>7</v>
      </c>
      <c r="Q185" s="34">
        <v>2</v>
      </c>
      <c r="R185" s="27">
        <v>2</v>
      </c>
      <c r="S185" s="26">
        <v>70</v>
      </c>
      <c r="T185" s="29">
        <v>7</v>
      </c>
      <c r="U185" s="3">
        <v>6</v>
      </c>
      <c r="V185" s="29">
        <v>5</v>
      </c>
      <c r="W185" s="29">
        <v>3</v>
      </c>
    </row>
    <row r="186" spans="1:23" ht="12.75">
      <c r="A186" s="11">
        <v>18750</v>
      </c>
      <c r="B186" s="20" t="s">
        <v>870</v>
      </c>
      <c r="C186" s="20" t="s">
        <v>5817</v>
      </c>
      <c r="D186" s="20" t="s">
        <v>3721</v>
      </c>
      <c r="I186" s="74" t="s">
        <v>8036</v>
      </c>
      <c r="J186" s="20" t="s">
        <v>1586</v>
      </c>
      <c r="K186" s="20" t="s">
        <v>2672</v>
      </c>
      <c r="L186" s="20" t="s">
        <v>5860</v>
      </c>
      <c r="N186" s="12">
        <f t="shared" si="4"/>
        <v>16.75</v>
      </c>
      <c r="O186" s="12">
        <f t="shared" si="5"/>
        <v>0.47857142857142859</v>
      </c>
      <c r="P186" s="9">
        <v>7</v>
      </c>
      <c r="Q186" s="34">
        <v>2</v>
      </c>
      <c r="R186" s="27">
        <v>2</v>
      </c>
      <c r="S186" s="26">
        <v>70</v>
      </c>
      <c r="T186" s="29">
        <v>7</v>
      </c>
      <c r="U186" s="3">
        <v>6</v>
      </c>
      <c r="V186" s="29">
        <v>5</v>
      </c>
      <c r="W186" s="29">
        <v>3</v>
      </c>
    </row>
    <row r="187" spans="1:23" ht="12.75">
      <c r="A187" s="11">
        <v>3750</v>
      </c>
      <c r="B187" s="20" t="s">
        <v>870</v>
      </c>
      <c r="C187" s="20" t="s">
        <v>2728</v>
      </c>
      <c r="D187" s="20" t="s">
        <v>3721</v>
      </c>
      <c r="I187" s="74" t="s">
        <v>8036</v>
      </c>
      <c r="J187" s="20" t="s">
        <v>1586</v>
      </c>
      <c r="K187" s="20" t="s">
        <v>2672</v>
      </c>
      <c r="L187" s="20" t="s">
        <v>2731</v>
      </c>
      <c r="N187" s="12">
        <f t="shared" si="4"/>
        <v>16.75</v>
      </c>
      <c r="O187" s="12">
        <f t="shared" si="5"/>
        <v>0.47857142857142859</v>
      </c>
      <c r="P187" s="9">
        <v>7</v>
      </c>
      <c r="Q187" s="34">
        <v>2</v>
      </c>
      <c r="R187" s="27">
        <v>2</v>
      </c>
      <c r="S187" s="26">
        <v>70</v>
      </c>
      <c r="T187" s="29">
        <v>7</v>
      </c>
      <c r="U187" s="3">
        <v>6</v>
      </c>
      <c r="V187" s="29">
        <v>5</v>
      </c>
      <c r="W187" s="29">
        <v>3</v>
      </c>
    </row>
    <row r="188" spans="1:23" ht="12.75">
      <c r="A188" s="11">
        <v>1500</v>
      </c>
      <c r="B188" s="20" t="s">
        <v>870</v>
      </c>
      <c r="C188" s="20" t="s">
        <v>653</v>
      </c>
      <c r="D188" s="20" t="s">
        <v>3721</v>
      </c>
      <c r="I188" s="74" t="s">
        <v>8036</v>
      </c>
      <c r="J188" s="20" t="s">
        <v>1586</v>
      </c>
      <c r="K188" s="20" t="s">
        <v>2672</v>
      </c>
      <c r="L188" s="20" t="s">
        <v>1048</v>
      </c>
      <c r="N188" s="12">
        <f t="shared" si="4"/>
        <v>16.75</v>
      </c>
      <c r="O188" s="12">
        <f t="shared" si="5"/>
        <v>0.47857142857142859</v>
      </c>
      <c r="P188" s="9">
        <v>7</v>
      </c>
      <c r="Q188" s="34">
        <v>2</v>
      </c>
      <c r="R188" s="27">
        <v>2</v>
      </c>
      <c r="S188" s="26">
        <v>70</v>
      </c>
      <c r="T188" s="29">
        <v>7</v>
      </c>
      <c r="U188" s="3">
        <v>6</v>
      </c>
      <c r="V188" s="29">
        <v>5</v>
      </c>
      <c r="W188" s="29">
        <v>3</v>
      </c>
    </row>
    <row r="189" spans="1:23" ht="12.75">
      <c r="A189" s="11">
        <v>7500</v>
      </c>
      <c r="B189" s="20" t="s">
        <v>870</v>
      </c>
      <c r="C189" s="20" t="s">
        <v>2728</v>
      </c>
      <c r="D189" s="20" t="s">
        <v>3721</v>
      </c>
      <c r="I189" s="74" t="s">
        <v>8036</v>
      </c>
      <c r="J189" s="20" t="s">
        <v>1586</v>
      </c>
      <c r="K189" s="20" t="s">
        <v>2672</v>
      </c>
      <c r="L189" s="20" t="s">
        <v>2733</v>
      </c>
      <c r="N189" s="12">
        <f t="shared" si="4"/>
        <v>16.75</v>
      </c>
      <c r="O189" s="12">
        <f t="shared" si="5"/>
        <v>0.47857142857142859</v>
      </c>
      <c r="P189" s="9">
        <v>7</v>
      </c>
      <c r="Q189" s="34">
        <v>2</v>
      </c>
      <c r="R189" s="27">
        <v>2</v>
      </c>
      <c r="S189" s="26">
        <v>70</v>
      </c>
      <c r="T189" s="29">
        <v>7</v>
      </c>
      <c r="U189" s="3">
        <v>6</v>
      </c>
      <c r="V189" s="29">
        <v>5</v>
      </c>
      <c r="W189" s="29">
        <v>3</v>
      </c>
    </row>
    <row r="190" spans="1:23" ht="12.75">
      <c r="A190" s="11">
        <v>3750</v>
      </c>
      <c r="B190" s="20" t="s">
        <v>870</v>
      </c>
      <c r="C190" s="20" t="s">
        <v>2728</v>
      </c>
      <c r="D190" s="20" t="s">
        <v>3721</v>
      </c>
      <c r="I190" s="74" t="s">
        <v>8036</v>
      </c>
      <c r="J190" s="20" t="s">
        <v>1586</v>
      </c>
      <c r="K190" s="20" t="s">
        <v>2672</v>
      </c>
      <c r="L190" s="20" t="s">
        <v>2732</v>
      </c>
      <c r="N190" s="12">
        <f t="shared" si="4"/>
        <v>16.75</v>
      </c>
      <c r="O190" s="12">
        <f t="shared" si="5"/>
        <v>0.47857142857142859</v>
      </c>
      <c r="P190" s="9">
        <v>7</v>
      </c>
      <c r="Q190" s="34">
        <v>2</v>
      </c>
      <c r="R190" s="27">
        <v>2</v>
      </c>
      <c r="S190" s="26">
        <v>70</v>
      </c>
      <c r="T190" s="29">
        <v>7</v>
      </c>
      <c r="U190" s="3">
        <v>6</v>
      </c>
      <c r="V190" s="29">
        <v>5</v>
      </c>
      <c r="W190" s="29">
        <v>3</v>
      </c>
    </row>
    <row r="191" spans="1:23" ht="12.75">
      <c r="A191" s="11">
        <v>3125</v>
      </c>
      <c r="B191" s="20" t="s">
        <v>870</v>
      </c>
      <c r="C191" s="20" t="s">
        <v>5817</v>
      </c>
      <c r="D191" s="20" t="s">
        <v>3721</v>
      </c>
      <c r="I191" s="74" t="s">
        <v>8036</v>
      </c>
      <c r="J191" s="20" t="s">
        <v>1586</v>
      </c>
      <c r="K191" s="20" t="s">
        <v>2672</v>
      </c>
      <c r="L191" s="20" t="s">
        <v>5855</v>
      </c>
      <c r="N191" s="12">
        <f t="shared" si="4"/>
        <v>16.75</v>
      </c>
      <c r="O191" s="12">
        <f t="shared" si="5"/>
        <v>0.47857142857142859</v>
      </c>
      <c r="P191" s="9">
        <v>7</v>
      </c>
      <c r="Q191" s="34">
        <v>2</v>
      </c>
      <c r="R191" s="27">
        <v>2</v>
      </c>
      <c r="S191" s="26">
        <v>70</v>
      </c>
      <c r="T191" s="29">
        <v>7</v>
      </c>
      <c r="U191" s="3">
        <v>6</v>
      </c>
      <c r="V191" s="29">
        <v>5</v>
      </c>
      <c r="W191" s="29">
        <v>3</v>
      </c>
    </row>
    <row r="192" spans="1:23" ht="12.75">
      <c r="A192" s="11">
        <v>5000</v>
      </c>
      <c r="B192" s="20" t="s">
        <v>870</v>
      </c>
      <c r="C192" s="20" t="s">
        <v>2728</v>
      </c>
      <c r="D192" s="20" t="s">
        <v>3721</v>
      </c>
      <c r="I192" s="74" t="s">
        <v>8036</v>
      </c>
      <c r="J192" s="20" t="s">
        <v>1586</v>
      </c>
      <c r="K192" s="20" t="s">
        <v>2672</v>
      </c>
      <c r="L192" s="20" t="s">
        <v>2734</v>
      </c>
      <c r="N192" s="12">
        <f t="shared" si="4"/>
        <v>16.75</v>
      </c>
      <c r="O192" s="12">
        <f t="shared" si="5"/>
        <v>0.47857142857142859</v>
      </c>
      <c r="P192" s="9">
        <v>7</v>
      </c>
      <c r="Q192" s="34">
        <v>2</v>
      </c>
      <c r="R192" s="27">
        <v>2</v>
      </c>
      <c r="S192" s="26">
        <v>70</v>
      </c>
      <c r="T192" s="29">
        <v>7</v>
      </c>
      <c r="U192" s="3">
        <v>6</v>
      </c>
      <c r="V192" s="29">
        <v>5</v>
      </c>
      <c r="W192" s="29">
        <v>3</v>
      </c>
    </row>
    <row r="193" spans="1:23" ht="12.75">
      <c r="A193" s="11">
        <v>9500</v>
      </c>
      <c r="B193" s="20" t="s">
        <v>871</v>
      </c>
      <c r="C193" s="20" t="s">
        <v>652</v>
      </c>
      <c r="D193" s="20" t="s">
        <v>3721</v>
      </c>
      <c r="I193" s="74" t="s">
        <v>8036</v>
      </c>
      <c r="J193" s="20" t="s">
        <v>1586</v>
      </c>
      <c r="K193" s="20" t="s">
        <v>2672</v>
      </c>
      <c r="L193" s="20" t="s">
        <v>843</v>
      </c>
      <c r="N193" s="12">
        <f t="shared" si="4"/>
        <v>16.75</v>
      </c>
      <c r="O193" s="12">
        <f t="shared" si="5"/>
        <v>0.47857142857142859</v>
      </c>
      <c r="P193" s="9">
        <v>7</v>
      </c>
      <c r="Q193" s="34">
        <v>2</v>
      </c>
      <c r="R193" s="27">
        <v>2</v>
      </c>
      <c r="S193" s="26">
        <v>70</v>
      </c>
      <c r="T193" s="29">
        <v>7</v>
      </c>
      <c r="U193" s="3">
        <v>6</v>
      </c>
      <c r="V193" s="29">
        <v>5</v>
      </c>
      <c r="W193" s="29">
        <v>3</v>
      </c>
    </row>
    <row r="194" spans="1:23" ht="12.75">
      <c r="A194" s="11">
        <v>1000</v>
      </c>
      <c r="B194" s="20" t="s">
        <v>871</v>
      </c>
      <c r="C194" s="20" t="s">
        <v>645</v>
      </c>
      <c r="D194" s="20" t="s">
        <v>3721</v>
      </c>
      <c r="I194" s="74" t="s">
        <v>8036</v>
      </c>
      <c r="J194" s="20" t="s">
        <v>1586</v>
      </c>
      <c r="K194" s="20" t="s">
        <v>2672</v>
      </c>
      <c r="L194" s="20" t="s">
        <v>253</v>
      </c>
      <c r="N194" s="12">
        <f t="shared" si="6" ref="N194:N257">1.5*Q194+2*P194+0.25*T194-R194</f>
        <v>16.75</v>
      </c>
      <c r="O194" s="12">
        <f t="shared" si="7" ref="O194:O257">N194/(0.5*S194)</f>
        <v>0.47857142857142859</v>
      </c>
      <c r="P194" s="9">
        <v>7</v>
      </c>
      <c r="Q194" s="34">
        <v>2</v>
      </c>
      <c r="R194" s="27">
        <v>2</v>
      </c>
      <c r="S194" s="26">
        <v>70</v>
      </c>
      <c r="T194" s="29">
        <v>7</v>
      </c>
      <c r="U194" s="3">
        <v>6</v>
      </c>
      <c r="V194" s="29">
        <v>5</v>
      </c>
      <c r="W194" s="29">
        <v>3</v>
      </c>
    </row>
    <row r="195" spans="1:23" ht="12.75">
      <c r="A195" s="11">
        <v>27175</v>
      </c>
      <c r="B195" s="20" t="s">
        <v>871</v>
      </c>
      <c r="C195" s="20" t="s">
        <v>652</v>
      </c>
      <c r="D195" s="20" t="s">
        <v>3721</v>
      </c>
      <c r="I195" s="74" t="s">
        <v>8036</v>
      </c>
      <c r="J195" s="20" t="s">
        <v>1586</v>
      </c>
      <c r="K195" s="20" t="s">
        <v>2672</v>
      </c>
      <c r="L195" s="20" t="s">
        <v>844</v>
      </c>
      <c r="N195" s="12">
        <f t="shared" si="6"/>
        <v>16.75</v>
      </c>
      <c r="O195" s="12">
        <f t="shared" si="7"/>
        <v>0.47857142857142859</v>
      </c>
      <c r="P195" s="9">
        <v>7</v>
      </c>
      <c r="Q195" s="34">
        <v>2</v>
      </c>
      <c r="R195" s="27">
        <v>2</v>
      </c>
      <c r="S195" s="26">
        <v>70</v>
      </c>
      <c r="T195" s="29">
        <v>7</v>
      </c>
      <c r="U195" s="3">
        <v>6</v>
      </c>
      <c r="V195" s="29">
        <v>5</v>
      </c>
      <c r="W195" s="29">
        <v>3</v>
      </c>
    </row>
    <row r="196" spans="1:23" ht="12.75">
      <c r="A196" s="11">
        <v>37</v>
      </c>
      <c r="B196" s="20" t="s">
        <v>871</v>
      </c>
      <c r="C196" s="20" t="s">
        <v>1620</v>
      </c>
      <c r="D196" s="20" t="s">
        <v>3721</v>
      </c>
      <c r="I196" s="74" t="s">
        <v>8036</v>
      </c>
      <c r="J196" s="20" t="s">
        <v>1586</v>
      </c>
      <c r="K196" s="20" t="s">
        <v>2672</v>
      </c>
      <c r="L196" s="20" t="s">
        <v>396</v>
      </c>
      <c r="N196" s="12">
        <f t="shared" si="6"/>
        <v>16.75</v>
      </c>
      <c r="O196" s="12">
        <f t="shared" si="7"/>
        <v>0.47857142857142859</v>
      </c>
      <c r="P196" s="9">
        <v>7</v>
      </c>
      <c r="Q196" s="34">
        <v>2</v>
      </c>
      <c r="R196" s="27">
        <v>2</v>
      </c>
      <c r="S196" s="26">
        <v>70</v>
      </c>
      <c r="T196" s="29">
        <v>7</v>
      </c>
      <c r="U196" s="3">
        <v>6</v>
      </c>
      <c r="V196" s="29">
        <v>5</v>
      </c>
      <c r="W196" s="29">
        <v>3</v>
      </c>
    </row>
    <row r="197" spans="1:23" ht="12.75">
      <c r="A197" s="11">
        <v>1500</v>
      </c>
      <c r="B197" s="20" t="s">
        <v>872</v>
      </c>
      <c r="C197" s="20" t="s">
        <v>7562</v>
      </c>
      <c r="D197" s="20" t="s">
        <v>3721</v>
      </c>
      <c r="E197" s="48" t="s">
        <v>8822</v>
      </c>
      <c r="F197" s="20" t="s">
        <v>1586</v>
      </c>
      <c r="G197" s="20" t="s">
        <v>1586</v>
      </c>
      <c r="H197" s="20" t="s">
        <v>1586</v>
      </c>
      <c r="I197" s="74" t="s">
        <v>8037</v>
      </c>
      <c r="J197" s="73" t="s">
        <v>7812</v>
      </c>
      <c r="K197" s="20" t="s">
        <v>2672</v>
      </c>
      <c r="L197" s="76" t="s">
        <v>8816</v>
      </c>
      <c r="N197" s="12">
        <f t="shared" si="6"/>
        <v>16.75</v>
      </c>
      <c r="O197" s="12">
        <f t="shared" si="7"/>
        <v>0.93055555555555558</v>
      </c>
      <c r="P197" s="9">
        <v>6</v>
      </c>
      <c r="Q197" s="34">
        <v>4</v>
      </c>
      <c r="R197" s="27">
        <v>2</v>
      </c>
      <c r="S197" s="26">
        <v>36</v>
      </c>
      <c r="T197" s="29">
        <v>3</v>
      </c>
      <c r="U197" s="3">
        <v>3</v>
      </c>
      <c r="V197" s="29">
        <v>3</v>
      </c>
      <c r="W197" s="29">
        <v>2</v>
      </c>
    </row>
    <row r="198" spans="1:23" ht="12.75">
      <c r="A198" s="11">
        <v>1500</v>
      </c>
      <c r="B198" s="20" t="s">
        <v>872</v>
      </c>
      <c r="C198" s="20" t="s">
        <v>7562</v>
      </c>
      <c r="D198" s="20" t="s">
        <v>3721</v>
      </c>
      <c r="E198" s="48" t="s">
        <v>8822</v>
      </c>
      <c r="F198" s="20" t="s">
        <v>1586</v>
      </c>
      <c r="G198" s="20" t="s">
        <v>1586</v>
      </c>
      <c r="H198" s="20" t="s">
        <v>1586</v>
      </c>
      <c r="I198" s="74" t="s">
        <v>8036</v>
      </c>
      <c r="J198" s="20" t="s">
        <v>1586</v>
      </c>
      <c r="K198" s="20" t="s">
        <v>2672</v>
      </c>
      <c r="L198" s="20" t="s">
        <v>8816</v>
      </c>
      <c r="N198" s="12">
        <f t="shared" si="6"/>
        <v>12.25</v>
      </c>
      <c r="O198" s="12">
        <f t="shared" si="7"/>
        <v>0.68055555555555558</v>
      </c>
      <c r="P198" s="9">
        <v>6</v>
      </c>
      <c r="Q198" s="34">
        <v>1</v>
      </c>
      <c r="R198" s="27">
        <v>2</v>
      </c>
      <c r="S198" s="26">
        <v>36</v>
      </c>
      <c r="T198" s="29">
        <v>3</v>
      </c>
      <c r="U198" s="3">
        <v>5</v>
      </c>
      <c r="V198" s="29">
        <v>5</v>
      </c>
      <c r="W198" s="29">
        <v>2</v>
      </c>
    </row>
    <row r="199" spans="1:23" ht="12.75">
      <c r="A199" s="11">
        <v>1500</v>
      </c>
      <c r="B199" s="20" t="s">
        <v>872</v>
      </c>
      <c r="C199" s="20" t="s">
        <v>7562</v>
      </c>
      <c r="D199" s="20" t="s">
        <v>3721</v>
      </c>
      <c r="E199" s="48" t="s">
        <v>8822</v>
      </c>
      <c r="F199" s="20" t="s">
        <v>1586</v>
      </c>
      <c r="G199" s="20" t="s">
        <v>1586</v>
      </c>
      <c r="H199" s="20" t="s">
        <v>1586</v>
      </c>
      <c r="I199" s="74" t="s">
        <v>8037</v>
      </c>
      <c r="J199" s="20" t="s">
        <v>1586</v>
      </c>
      <c r="K199" s="20" t="s">
        <v>2672</v>
      </c>
      <c r="L199" s="74" t="s">
        <v>8816</v>
      </c>
      <c r="N199" s="12">
        <f t="shared" si="6"/>
        <v>10.25</v>
      </c>
      <c r="O199" s="12">
        <f t="shared" si="7"/>
        <v>0.56944444444444442</v>
      </c>
      <c r="P199" s="9">
        <v>5</v>
      </c>
      <c r="Q199" s="34">
        <v>1</v>
      </c>
      <c r="R199" s="27">
        <v>2</v>
      </c>
      <c r="S199" s="26">
        <v>36</v>
      </c>
      <c r="T199" s="29">
        <v>3</v>
      </c>
      <c r="U199" s="3">
        <v>3</v>
      </c>
      <c r="V199" s="29">
        <v>3</v>
      </c>
      <c r="W199" s="29">
        <v>2</v>
      </c>
    </row>
    <row r="200" spans="1:23" ht="12.75">
      <c r="A200" s="11">
        <v>11797</v>
      </c>
      <c r="B200" s="20" t="s">
        <v>872</v>
      </c>
      <c r="C200" s="20" t="s">
        <v>6232</v>
      </c>
      <c r="D200" s="20" t="s">
        <v>3721</v>
      </c>
      <c r="E200" s="48" t="s">
        <v>4231</v>
      </c>
      <c r="F200" s="20" t="s">
        <v>7812</v>
      </c>
      <c r="G200" s="20" t="s">
        <v>1586</v>
      </c>
      <c r="H200" s="20" t="s">
        <v>7812</v>
      </c>
      <c r="I200" s="74" t="s">
        <v>8036</v>
      </c>
      <c r="J200" s="73" t="s">
        <v>7812</v>
      </c>
      <c r="K200" s="20" t="s">
        <v>2672</v>
      </c>
      <c r="L200" s="73" t="s">
        <v>8813</v>
      </c>
      <c r="N200" s="12">
        <f t="shared" si="6"/>
        <v>35.25</v>
      </c>
      <c r="O200" s="12">
        <f t="shared" si="7"/>
        <v>1.9054054054054055</v>
      </c>
      <c r="P200" s="9">
        <v>14</v>
      </c>
      <c r="Q200" s="34">
        <v>5</v>
      </c>
      <c r="R200" s="27">
        <v>3</v>
      </c>
      <c r="S200" s="26">
        <v>37</v>
      </c>
      <c r="T200" s="29">
        <v>11</v>
      </c>
      <c r="U200" s="3">
        <v>9</v>
      </c>
      <c r="V200" s="29">
        <v>5</v>
      </c>
      <c r="W200" s="29">
        <v>3</v>
      </c>
    </row>
    <row r="201" spans="1:23" ht="12.75">
      <c r="A201" s="11">
        <v>302500</v>
      </c>
      <c r="B201" s="20" t="s">
        <v>872</v>
      </c>
      <c r="D201" s="20" t="s">
        <v>3721</v>
      </c>
      <c r="E201" s="48" t="s">
        <v>3445</v>
      </c>
      <c r="F201" s="20" t="s">
        <v>1586</v>
      </c>
      <c r="G201" s="20" t="s">
        <v>7812</v>
      </c>
      <c r="H201" s="20" t="s">
        <v>7812</v>
      </c>
      <c r="I201" s="74" t="s">
        <v>8036</v>
      </c>
      <c r="J201" s="20" t="s">
        <v>1586</v>
      </c>
      <c r="K201" s="20" t="s">
        <v>2674</v>
      </c>
      <c r="L201" s="20" t="s">
        <v>1094</v>
      </c>
      <c r="N201" s="12">
        <f t="shared" si="6"/>
        <v>33.50</v>
      </c>
      <c r="O201" s="12">
        <f t="shared" si="7"/>
        <v>2.68</v>
      </c>
      <c r="P201" s="9">
        <v>14</v>
      </c>
      <c r="Q201" s="34">
        <v>3</v>
      </c>
      <c r="R201" s="27">
        <v>3</v>
      </c>
      <c r="S201" s="26">
        <v>25</v>
      </c>
      <c r="T201" s="29">
        <v>16</v>
      </c>
      <c r="U201" s="3">
        <v>11</v>
      </c>
      <c r="V201" s="29">
        <v>6</v>
      </c>
      <c r="W201" s="29">
        <v>3</v>
      </c>
    </row>
    <row r="202" spans="1:23" ht="12.75">
      <c r="A202" s="11">
        <v>275000</v>
      </c>
      <c r="B202" s="20" t="s">
        <v>872</v>
      </c>
      <c r="D202" s="20" t="s">
        <v>3721</v>
      </c>
      <c r="E202" s="48" t="s">
        <v>3445</v>
      </c>
      <c r="H202" s="20" t="s">
        <v>7812</v>
      </c>
      <c r="I202" s="74" t="s">
        <v>8036</v>
      </c>
      <c r="J202" s="20" t="s">
        <v>1586</v>
      </c>
      <c r="K202" s="20" t="s">
        <v>2674</v>
      </c>
      <c r="L202" s="20" t="s">
        <v>1854</v>
      </c>
      <c r="N202" s="12">
        <f t="shared" si="6"/>
        <v>33.50</v>
      </c>
      <c r="O202" s="12">
        <f t="shared" si="7"/>
        <v>2.3928571428571428</v>
      </c>
      <c r="P202" s="9">
        <v>14</v>
      </c>
      <c r="Q202" s="34">
        <v>3</v>
      </c>
      <c r="R202" s="27">
        <v>3</v>
      </c>
      <c r="S202" s="26">
        <v>28</v>
      </c>
      <c r="T202" s="29">
        <v>16</v>
      </c>
      <c r="U202" s="3">
        <v>11</v>
      </c>
      <c r="V202" s="29">
        <v>6</v>
      </c>
      <c r="W202" s="29">
        <v>3</v>
      </c>
    </row>
    <row r="203" spans="1:23" ht="12.75">
      <c r="A203" s="11">
        <v>136125</v>
      </c>
      <c r="B203" s="20" t="s">
        <v>872</v>
      </c>
      <c r="D203" s="20" t="s">
        <v>3721</v>
      </c>
      <c r="E203" s="48" t="s">
        <v>4215</v>
      </c>
      <c r="F203" s="20" t="s">
        <v>7812</v>
      </c>
      <c r="G203" s="20" t="s">
        <v>1586</v>
      </c>
      <c r="I203" s="74" t="s">
        <v>8036</v>
      </c>
      <c r="J203" s="20" t="s">
        <v>1586</v>
      </c>
      <c r="K203" s="20" t="s">
        <v>2672</v>
      </c>
      <c r="L203" s="20" t="s">
        <v>1849</v>
      </c>
      <c r="N203" s="12">
        <f t="shared" si="6"/>
        <v>30.75</v>
      </c>
      <c r="O203" s="12">
        <f t="shared" si="7"/>
        <v>1.7571428571428571</v>
      </c>
      <c r="P203" s="9">
        <v>13</v>
      </c>
      <c r="Q203" s="34">
        <v>3</v>
      </c>
      <c r="R203" s="27">
        <v>3</v>
      </c>
      <c r="S203" s="26">
        <v>35</v>
      </c>
      <c r="T203" s="29">
        <v>13</v>
      </c>
      <c r="U203" s="3">
        <v>10</v>
      </c>
      <c r="V203" s="29">
        <v>5</v>
      </c>
      <c r="W203" s="29">
        <v>3</v>
      </c>
    </row>
    <row r="204" spans="1:23" ht="12.75">
      <c r="A204" s="11">
        <v>42500</v>
      </c>
      <c r="B204" s="20" t="s">
        <v>868</v>
      </c>
      <c r="C204" s="20" t="s">
        <v>951</v>
      </c>
      <c r="D204" s="20" t="s">
        <v>3721</v>
      </c>
      <c r="I204" s="74" t="s">
        <v>8036</v>
      </c>
      <c r="J204" s="20" t="s">
        <v>1586</v>
      </c>
      <c r="K204" s="20" t="s">
        <v>2674</v>
      </c>
      <c r="L204" s="20" t="s">
        <v>1308</v>
      </c>
      <c r="N204" s="12">
        <f t="shared" si="6"/>
        <v>33.25</v>
      </c>
      <c r="O204" s="12">
        <f t="shared" si="7"/>
        <v>0.83125</v>
      </c>
      <c r="P204" s="9">
        <v>12</v>
      </c>
      <c r="Q204" s="34">
        <v>6</v>
      </c>
      <c r="R204" s="27">
        <v>3</v>
      </c>
      <c r="S204" s="26">
        <v>80</v>
      </c>
      <c r="T204" s="29">
        <v>13</v>
      </c>
      <c r="U204" s="3">
        <v>8</v>
      </c>
      <c r="V204" s="29">
        <v>6</v>
      </c>
      <c r="W204" s="29">
        <v>4</v>
      </c>
    </row>
    <row r="205" spans="2:23" ht="12.75">
      <c r="B205" s="20" t="s">
        <v>872</v>
      </c>
      <c r="D205" s="20" t="s">
        <v>3721</v>
      </c>
      <c r="E205" s="48" t="s">
        <v>4230</v>
      </c>
      <c r="H205" s="20" t="s">
        <v>7812</v>
      </c>
      <c r="I205" s="74" t="s">
        <v>8036</v>
      </c>
      <c r="J205" s="20" t="s">
        <v>1586</v>
      </c>
      <c r="K205" s="20" t="s">
        <v>2674</v>
      </c>
      <c r="L205" s="20" t="s">
        <v>8051</v>
      </c>
      <c r="N205" s="12">
        <f t="shared" si="6"/>
        <v>25.75</v>
      </c>
      <c r="O205" s="12">
        <f t="shared" si="7"/>
        <v>1.9074074074074074</v>
      </c>
      <c r="P205" s="9">
        <v>12</v>
      </c>
      <c r="Q205" s="34">
        <v>3</v>
      </c>
      <c r="R205" s="27">
        <v>3</v>
      </c>
      <c r="S205" s="26">
        <v>27</v>
      </c>
      <c r="T205" s="29">
        <v>1</v>
      </c>
      <c r="U205" s="3">
        <v>10</v>
      </c>
      <c r="V205" s="29">
        <v>6</v>
      </c>
      <c r="W205" s="29">
        <v>3</v>
      </c>
    </row>
    <row r="206" spans="1:23" ht="12.75">
      <c r="A206" s="11">
        <v>33275</v>
      </c>
      <c r="B206" s="20" t="s">
        <v>872</v>
      </c>
      <c r="D206" s="20" t="s">
        <v>3721</v>
      </c>
      <c r="E206" s="48" t="s">
        <v>4217</v>
      </c>
      <c r="F206" s="20" t="s">
        <v>1586</v>
      </c>
      <c r="G206" s="20" t="s">
        <v>7812</v>
      </c>
      <c r="I206" s="74" t="s">
        <v>8036</v>
      </c>
      <c r="J206" s="20" t="s">
        <v>1586</v>
      </c>
      <c r="K206" s="20" t="s">
        <v>2674</v>
      </c>
      <c r="L206" s="20" t="s">
        <v>384</v>
      </c>
      <c r="N206" s="12">
        <f t="shared" si="6"/>
        <v>28.25</v>
      </c>
      <c r="O206" s="12">
        <f t="shared" si="7"/>
        <v>1.8833333333333333</v>
      </c>
      <c r="P206" s="9">
        <v>12</v>
      </c>
      <c r="Q206" s="34">
        <v>3</v>
      </c>
      <c r="R206" s="27">
        <v>3</v>
      </c>
      <c r="S206" s="26">
        <v>30</v>
      </c>
      <c r="T206" s="29">
        <v>11</v>
      </c>
      <c r="U206" s="3">
        <v>10</v>
      </c>
      <c r="V206" s="29">
        <v>6</v>
      </c>
      <c r="W206" s="29">
        <v>3</v>
      </c>
    </row>
    <row r="207" spans="1:23" ht="12.75">
      <c r="A207" s="11">
        <v>15730</v>
      </c>
      <c r="B207" s="20" t="s">
        <v>872</v>
      </c>
      <c r="D207" s="20" t="s">
        <v>3721</v>
      </c>
      <c r="E207" s="48" t="s">
        <v>4231</v>
      </c>
      <c r="F207" s="20" t="s">
        <v>1586</v>
      </c>
      <c r="G207" s="20" t="s">
        <v>7812</v>
      </c>
      <c r="I207" s="74" t="s">
        <v>8036</v>
      </c>
      <c r="J207" s="20" t="s">
        <v>1586</v>
      </c>
      <c r="K207" s="20" t="s">
        <v>2674</v>
      </c>
      <c r="L207" s="20" t="s">
        <v>1665</v>
      </c>
      <c r="N207" s="12">
        <f t="shared" si="6"/>
        <v>28.25</v>
      </c>
      <c r="O207" s="12">
        <f t="shared" si="7"/>
        <v>1.661764705882353</v>
      </c>
      <c r="P207" s="9">
        <v>12</v>
      </c>
      <c r="Q207" s="34">
        <v>3</v>
      </c>
      <c r="R207" s="27">
        <v>3</v>
      </c>
      <c r="S207" s="26">
        <v>34</v>
      </c>
      <c r="T207" s="29">
        <v>11</v>
      </c>
      <c r="U207" s="3">
        <v>10</v>
      </c>
      <c r="V207" s="29">
        <v>6</v>
      </c>
      <c r="W207" s="29">
        <v>3</v>
      </c>
    </row>
    <row r="208" spans="1:23" ht="12.75">
      <c r="A208" s="11">
        <v>30250</v>
      </c>
      <c r="B208" s="20" t="s">
        <v>872</v>
      </c>
      <c r="D208" s="20" t="s">
        <v>3721</v>
      </c>
      <c r="E208" s="48" t="s">
        <v>4217</v>
      </c>
      <c r="H208" s="20" t="s">
        <v>7812</v>
      </c>
      <c r="I208" s="74" t="s">
        <v>8036</v>
      </c>
      <c r="J208" s="20" t="s">
        <v>1586</v>
      </c>
      <c r="K208" s="20" t="s">
        <v>2674</v>
      </c>
      <c r="L208" s="20" t="s">
        <v>1053</v>
      </c>
      <c r="N208" s="12">
        <f t="shared" si="6"/>
        <v>28.25</v>
      </c>
      <c r="O208" s="12">
        <f t="shared" si="7"/>
        <v>1.661764705882353</v>
      </c>
      <c r="P208" s="9">
        <v>12</v>
      </c>
      <c r="Q208" s="34">
        <v>3</v>
      </c>
      <c r="R208" s="27">
        <v>3</v>
      </c>
      <c r="S208" s="26">
        <v>34</v>
      </c>
      <c r="T208" s="29">
        <v>11</v>
      </c>
      <c r="U208" s="3">
        <v>10</v>
      </c>
      <c r="V208" s="29">
        <v>6</v>
      </c>
      <c r="W208" s="29">
        <v>3</v>
      </c>
    </row>
    <row r="209" spans="1:23" ht="12.75">
      <c r="A209" s="11">
        <v>27500</v>
      </c>
      <c r="B209" s="20" t="s">
        <v>872</v>
      </c>
      <c r="D209" s="20" t="s">
        <v>3721</v>
      </c>
      <c r="E209" s="48" t="s">
        <v>4217</v>
      </c>
      <c r="I209" s="74" t="s">
        <v>8036</v>
      </c>
      <c r="J209" s="20" t="s">
        <v>1586</v>
      </c>
      <c r="K209" s="20" t="s">
        <v>2674</v>
      </c>
      <c r="L209" s="20" t="s">
        <v>1053</v>
      </c>
      <c r="N209" s="12">
        <f t="shared" si="6"/>
        <v>27.25</v>
      </c>
      <c r="O209" s="12">
        <f t="shared" si="7"/>
        <v>1.6029411764705883</v>
      </c>
      <c r="P209" s="9">
        <v>12</v>
      </c>
      <c r="Q209" s="34">
        <v>3</v>
      </c>
      <c r="R209" s="27">
        <v>3</v>
      </c>
      <c r="S209" s="26">
        <v>34</v>
      </c>
      <c r="T209" s="29">
        <v>7</v>
      </c>
      <c r="U209" s="3">
        <v>9</v>
      </c>
      <c r="V209" s="29">
        <v>6</v>
      </c>
      <c r="W209" s="29">
        <v>3</v>
      </c>
    </row>
    <row r="210" spans="1:23" ht="12.75">
      <c r="A210" s="11">
        <v>34650</v>
      </c>
      <c r="B210" s="20" t="s">
        <v>872</v>
      </c>
      <c r="D210" s="20" t="s">
        <v>3721</v>
      </c>
      <c r="E210" s="48" t="s">
        <v>4232</v>
      </c>
      <c r="I210" s="74" t="s">
        <v>8036</v>
      </c>
      <c r="J210" s="20" t="s">
        <v>1586</v>
      </c>
      <c r="K210" s="20" t="s">
        <v>2674</v>
      </c>
      <c r="L210" s="20" t="s">
        <v>670</v>
      </c>
      <c r="N210" s="12">
        <f t="shared" si="6"/>
        <v>28.25</v>
      </c>
      <c r="O210" s="12">
        <f t="shared" si="7"/>
        <v>1.6142857142857143</v>
      </c>
      <c r="P210" s="9">
        <v>12</v>
      </c>
      <c r="Q210" s="34">
        <v>3</v>
      </c>
      <c r="R210" s="27">
        <v>3</v>
      </c>
      <c r="S210" s="26">
        <v>35</v>
      </c>
      <c r="T210" s="29">
        <v>11</v>
      </c>
      <c r="U210" s="3">
        <v>10</v>
      </c>
      <c r="V210" s="29">
        <v>6</v>
      </c>
      <c r="W210" s="29">
        <v>3</v>
      </c>
    </row>
    <row r="211" spans="1:23" ht="12.75">
      <c r="A211" s="11">
        <v>44000</v>
      </c>
      <c r="B211" s="20" t="s">
        <v>872</v>
      </c>
      <c r="D211" s="20" t="s">
        <v>3721</v>
      </c>
      <c r="E211" s="48" t="s">
        <v>4233</v>
      </c>
      <c r="I211" s="74" t="s">
        <v>8036</v>
      </c>
      <c r="J211" s="20" t="s">
        <v>1586</v>
      </c>
      <c r="K211" s="20" t="s">
        <v>2674</v>
      </c>
      <c r="L211" s="20" t="s">
        <v>669</v>
      </c>
      <c r="N211" s="12">
        <f t="shared" si="6"/>
        <v>27.75</v>
      </c>
      <c r="O211" s="12">
        <f t="shared" si="7"/>
        <v>1.4605263157894737</v>
      </c>
      <c r="P211" s="9">
        <v>12</v>
      </c>
      <c r="Q211" s="34">
        <v>3</v>
      </c>
      <c r="R211" s="27">
        <v>3</v>
      </c>
      <c r="S211" s="26">
        <v>38</v>
      </c>
      <c r="T211" s="29">
        <v>9</v>
      </c>
      <c r="U211" s="3">
        <v>10</v>
      </c>
      <c r="V211" s="29">
        <v>6</v>
      </c>
      <c r="W211" s="29">
        <v>3</v>
      </c>
    </row>
    <row r="212" spans="1:23" ht="12.75">
      <c r="A212" s="11">
        <v>13000</v>
      </c>
      <c r="B212" s="20" t="s">
        <v>876</v>
      </c>
      <c r="D212" s="20" t="s">
        <v>3721</v>
      </c>
      <c r="I212" s="74" t="s">
        <v>8036</v>
      </c>
      <c r="J212" s="20" t="s">
        <v>1586</v>
      </c>
      <c r="K212" s="20" t="s">
        <v>2672</v>
      </c>
      <c r="L212" s="20" t="s">
        <v>1702</v>
      </c>
      <c r="N212" s="12">
        <f t="shared" si="6"/>
        <v>27.25</v>
      </c>
      <c r="O212" s="12">
        <f t="shared" si="7"/>
        <v>1.4342105263157894</v>
      </c>
      <c r="P212" s="9">
        <v>12</v>
      </c>
      <c r="Q212" s="34">
        <v>3</v>
      </c>
      <c r="R212" s="27">
        <v>3</v>
      </c>
      <c r="S212" s="26">
        <v>38</v>
      </c>
      <c r="T212" s="29">
        <v>7</v>
      </c>
      <c r="U212" s="3">
        <v>10</v>
      </c>
      <c r="V212" s="29">
        <v>6</v>
      </c>
      <c r="W212" s="29">
        <v>3</v>
      </c>
    </row>
    <row r="213" spans="1:23" ht="12.75">
      <c r="A213" s="11">
        <v>68062</v>
      </c>
      <c r="B213" s="20" t="s">
        <v>872</v>
      </c>
      <c r="D213" s="20" t="s">
        <v>3721</v>
      </c>
      <c r="E213" s="48" t="s">
        <v>4220</v>
      </c>
      <c r="F213" s="20" t="s">
        <v>7812</v>
      </c>
      <c r="G213" s="20" t="s">
        <v>1586</v>
      </c>
      <c r="I213" s="74" t="s">
        <v>8036</v>
      </c>
      <c r="J213" s="20" t="s">
        <v>1586</v>
      </c>
      <c r="K213" s="20" t="s">
        <v>2672</v>
      </c>
      <c r="L213" s="20" t="s">
        <v>1848</v>
      </c>
      <c r="N213" s="12">
        <f t="shared" si="6"/>
        <v>27.25</v>
      </c>
      <c r="O213" s="12">
        <f t="shared" si="7"/>
        <v>1.3625</v>
      </c>
      <c r="P213" s="9">
        <v>12</v>
      </c>
      <c r="Q213" s="34">
        <v>3</v>
      </c>
      <c r="R213" s="27">
        <v>3</v>
      </c>
      <c r="S213" s="26">
        <v>40</v>
      </c>
      <c r="T213" s="29">
        <v>7</v>
      </c>
      <c r="U213" s="3">
        <v>10</v>
      </c>
      <c r="V213" s="29">
        <v>6</v>
      </c>
      <c r="W213" s="29">
        <v>3</v>
      </c>
    </row>
    <row r="214" spans="1:23" ht="12.75">
      <c r="A214" s="11">
        <v>61875</v>
      </c>
      <c r="B214" s="20" t="s">
        <v>872</v>
      </c>
      <c r="D214" s="20" t="s">
        <v>3721</v>
      </c>
      <c r="E214" s="48" t="s">
        <v>4220</v>
      </c>
      <c r="F214" s="20" t="s">
        <v>7812</v>
      </c>
      <c r="G214" s="20" t="s">
        <v>1586</v>
      </c>
      <c r="I214" s="74" t="s">
        <v>8036</v>
      </c>
      <c r="J214" s="20" t="s">
        <v>1586</v>
      </c>
      <c r="K214" s="20" t="s">
        <v>2672</v>
      </c>
      <c r="L214" s="20" t="s">
        <v>1848</v>
      </c>
      <c r="N214" s="12">
        <f t="shared" si="6"/>
        <v>26.50</v>
      </c>
      <c r="O214" s="12">
        <f t="shared" si="7"/>
        <v>1.325</v>
      </c>
      <c r="P214" s="9">
        <v>12</v>
      </c>
      <c r="Q214" s="34">
        <v>3</v>
      </c>
      <c r="R214" s="27">
        <v>3</v>
      </c>
      <c r="S214" s="26">
        <v>40</v>
      </c>
      <c r="T214" s="29">
        <v>4</v>
      </c>
      <c r="U214" s="3">
        <v>10</v>
      </c>
      <c r="V214" s="29">
        <v>6</v>
      </c>
      <c r="W214" s="29">
        <v>3</v>
      </c>
    </row>
    <row r="215" spans="1:23" ht="12.75">
      <c r="A215" s="11">
        <v>32670</v>
      </c>
      <c r="B215" s="20" t="s">
        <v>872</v>
      </c>
      <c r="D215" s="20" t="s">
        <v>3721</v>
      </c>
      <c r="E215" s="48" t="s">
        <v>4383</v>
      </c>
      <c r="F215" s="20" t="s">
        <v>7812</v>
      </c>
      <c r="G215" s="20" t="s">
        <v>1586</v>
      </c>
      <c r="I215" s="74" t="s">
        <v>8036</v>
      </c>
      <c r="J215" s="20" t="s">
        <v>1586</v>
      </c>
      <c r="K215" s="20" t="s">
        <v>2672</v>
      </c>
      <c r="L215" s="20" t="s">
        <v>5009</v>
      </c>
      <c r="N215" s="12">
        <f t="shared" si="6"/>
        <v>28.25</v>
      </c>
      <c r="O215" s="12">
        <f t="shared" si="7"/>
        <v>1.3139534883720929</v>
      </c>
      <c r="P215" s="9">
        <v>12</v>
      </c>
      <c r="Q215" s="34">
        <v>3</v>
      </c>
      <c r="R215" s="27">
        <v>3</v>
      </c>
      <c r="S215" s="26">
        <v>43</v>
      </c>
      <c r="T215" s="29">
        <v>11</v>
      </c>
      <c r="U215" s="3">
        <v>9</v>
      </c>
      <c r="V215" s="29">
        <v>5</v>
      </c>
      <c r="W215" s="29">
        <v>3</v>
      </c>
    </row>
    <row r="216" spans="1:23" ht="12.75">
      <c r="A216" s="11">
        <v>40837</v>
      </c>
      <c r="B216" s="20" t="s">
        <v>872</v>
      </c>
      <c r="C216" s="28"/>
      <c r="D216" s="20" t="s">
        <v>3721</v>
      </c>
      <c r="E216" s="48" t="s">
        <v>4221</v>
      </c>
      <c r="F216" s="20" t="s">
        <v>7812</v>
      </c>
      <c r="G216" s="20" t="s">
        <v>1586</v>
      </c>
      <c r="I216" s="74" t="s">
        <v>8036</v>
      </c>
      <c r="J216" s="20" t="s">
        <v>1586</v>
      </c>
      <c r="K216" s="20" t="s">
        <v>2672</v>
      </c>
      <c r="L216" s="20" t="s">
        <v>4375</v>
      </c>
      <c r="N216" s="12">
        <f t="shared" si="6"/>
        <v>28.25</v>
      </c>
      <c r="O216" s="12">
        <f t="shared" si="7"/>
        <v>1.1770833333333333</v>
      </c>
      <c r="P216" s="9">
        <v>12</v>
      </c>
      <c r="Q216" s="34">
        <v>3</v>
      </c>
      <c r="R216" s="27">
        <v>3</v>
      </c>
      <c r="S216" s="26">
        <v>48</v>
      </c>
      <c r="T216" s="29">
        <v>11</v>
      </c>
      <c r="U216" s="3">
        <v>9</v>
      </c>
      <c r="V216" s="29">
        <v>5</v>
      </c>
      <c r="W216" s="29">
        <v>3</v>
      </c>
    </row>
    <row r="217" spans="1:23" ht="12.75">
      <c r="A217" s="11">
        <v>61256</v>
      </c>
      <c r="B217" s="20" t="s">
        <v>872</v>
      </c>
      <c r="D217" s="20" t="s">
        <v>3721</v>
      </c>
      <c r="E217" s="48" t="s">
        <v>4216</v>
      </c>
      <c r="F217" s="20" t="s">
        <v>7812</v>
      </c>
      <c r="G217" s="20" t="s">
        <v>1586</v>
      </c>
      <c r="I217" s="74" t="s">
        <v>8036</v>
      </c>
      <c r="J217" s="20" t="s">
        <v>1586</v>
      </c>
      <c r="K217" s="20" t="s">
        <v>2672</v>
      </c>
      <c r="L217" s="20" t="s">
        <v>1054</v>
      </c>
      <c r="N217" s="12">
        <f t="shared" si="6"/>
        <v>27</v>
      </c>
      <c r="O217" s="12">
        <f t="shared" si="7"/>
        <v>1.125</v>
      </c>
      <c r="P217" s="9">
        <v>12</v>
      </c>
      <c r="Q217" s="34">
        <v>3</v>
      </c>
      <c r="R217" s="27">
        <v>3</v>
      </c>
      <c r="S217" s="26">
        <v>48</v>
      </c>
      <c r="T217" s="29">
        <v>6</v>
      </c>
      <c r="U217" s="3">
        <v>10</v>
      </c>
      <c r="V217" s="29">
        <v>5</v>
      </c>
      <c r="W217" s="29">
        <v>3</v>
      </c>
    </row>
    <row r="218" spans="1:23" ht="12.75">
      <c r="A218" s="11">
        <v>24956</v>
      </c>
      <c r="B218" s="20" t="s">
        <v>872</v>
      </c>
      <c r="D218" s="20" t="s">
        <v>3721</v>
      </c>
      <c r="E218" s="48" t="s">
        <v>4217</v>
      </c>
      <c r="F218" s="20" t="s">
        <v>7812</v>
      </c>
      <c r="G218" s="20" t="s">
        <v>1586</v>
      </c>
      <c r="I218" s="74" t="s">
        <v>8036</v>
      </c>
      <c r="J218" s="20" t="s">
        <v>1586</v>
      </c>
      <c r="K218" s="20" t="s">
        <v>2672</v>
      </c>
      <c r="L218" s="20" t="s">
        <v>1196</v>
      </c>
      <c r="N218" s="12">
        <f t="shared" si="6"/>
        <v>26.75</v>
      </c>
      <c r="O218" s="12">
        <f t="shared" si="7"/>
        <v>1.6212121212121211</v>
      </c>
      <c r="P218" s="9">
        <v>12</v>
      </c>
      <c r="Q218" s="34">
        <v>2</v>
      </c>
      <c r="R218" s="27">
        <v>3</v>
      </c>
      <c r="S218" s="26">
        <v>33</v>
      </c>
      <c r="T218" s="29">
        <v>11</v>
      </c>
      <c r="U218" s="3">
        <v>9</v>
      </c>
      <c r="V218" s="29">
        <v>5</v>
      </c>
      <c r="W218" s="29">
        <v>3</v>
      </c>
    </row>
    <row r="219" spans="1:23" ht="12.75">
      <c r="A219" s="11">
        <v>11797</v>
      </c>
      <c r="B219" s="20" t="s">
        <v>872</v>
      </c>
      <c r="C219" s="20" t="s">
        <v>6232</v>
      </c>
      <c r="D219" s="20" t="s">
        <v>3721</v>
      </c>
      <c r="E219" s="48" t="s">
        <v>4231</v>
      </c>
      <c r="F219" s="20" t="s">
        <v>7812</v>
      </c>
      <c r="G219" s="20" t="s">
        <v>1586</v>
      </c>
      <c r="H219" s="20" t="s">
        <v>7812</v>
      </c>
      <c r="I219" s="74" t="s">
        <v>8036</v>
      </c>
      <c r="J219" s="20" t="s">
        <v>1586</v>
      </c>
      <c r="K219" s="20" t="s">
        <v>2672</v>
      </c>
      <c r="L219" s="20" t="s">
        <v>8813</v>
      </c>
      <c r="N219" s="12">
        <f t="shared" si="6"/>
        <v>26.75</v>
      </c>
      <c r="O219" s="12">
        <f t="shared" si="7"/>
        <v>1.4459459459459461</v>
      </c>
      <c r="P219" s="9">
        <v>12</v>
      </c>
      <c r="Q219" s="34">
        <v>2</v>
      </c>
      <c r="R219" s="27">
        <v>3</v>
      </c>
      <c r="S219" s="26">
        <v>37</v>
      </c>
      <c r="T219" s="29">
        <v>11</v>
      </c>
      <c r="U219" s="3">
        <v>9</v>
      </c>
      <c r="V219" s="29">
        <v>5</v>
      </c>
      <c r="W219" s="29">
        <v>3</v>
      </c>
    </row>
    <row r="220" spans="1:23" ht="12.75">
      <c r="A220" s="11">
        <v>228800</v>
      </c>
      <c r="B220" s="20" t="s">
        <v>872</v>
      </c>
      <c r="D220" s="20" t="s">
        <v>3721</v>
      </c>
      <c r="H220" s="20" t="s">
        <v>7812</v>
      </c>
      <c r="I220" s="74" t="s">
        <v>8036</v>
      </c>
      <c r="J220" s="20" t="s">
        <v>1586</v>
      </c>
      <c r="K220" s="20" t="s">
        <v>2672</v>
      </c>
      <c r="L220" s="20" t="s">
        <v>358</v>
      </c>
      <c r="N220" s="12">
        <f t="shared" si="6"/>
        <v>29.25</v>
      </c>
      <c r="O220" s="12">
        <f t="shared" si="7"/>
        <v>0.79054054054054057</v>
      </c>
      <c r="P220" s="9">
        <v>11</v>
      </c>
      <c r="Q220" s="34">
        <v>5</v>
      </c>
      <c r="R220" s="27">
        <v>3</v>
      </c>
      <c r="S220" s="26">
        <v>74</v>
      </c>
      <c r="T220" s="29">
        <v>11</v>
      </c>
      <c r="U220" s="3">
        <v>9</v>
      </c>
      <c r="V220" s="29">
        <v>6</v>
      </c>
      <c r="W220" s="29">
        <v>4</v>
      </c>
    </row>
    <row r="221" spans="1:23" ht="12.75">
      <c r="A221" s="11">
        <v>201273</v>
      </c>
      <c r="B221" s="20" t="s">
        <v>872</v>
      </c>
      <c r="C221" s="20" t="s">
        <v>6087</v>
      </c>
      <c r="D221" s="20" t="s">
        <v>3721</v>
      </c>
      <c r="E221" s="48" t="s">
        <v>8313</v>
      </c>
      <c r="F221" s="20" t="s">
        <v>1586</v>
      </c>
      <c r="G221" s="20" t="s">
        <v>7812</v>
      </c>
      <c r="I221" s="74" t="s">
        <v>8036</v>
      </c>
      <c r="J221" s="20" t="s">
        <v>1586</v>
      </c>
      <c r="K221" s="20" t="s">
        <v>2672</v>
      </c>
      <c r="L221" s="20" t="s">
        <v>7548</v>
      </c>
      <c r="N221" s="12">
        <f t="shared" si="6"/>
        <v>27.75</v>
      </c>
      <c r="O221" s="12">
        <f t="shared" si="7"/>
        <v>1.2906976744186047</v>
      </c>
      <c r="P221" s="9">
        <v>11</v>
      </c>
      <c r="Q221" s="34">
        <v>4</v>
      </c>
      <c r="R221" s="27">
        <v>3</v>
      </c>
      <c r="S221" s="26">
        <v>43</v>
      </c>
      <c r="T221" s="29">
        <v>11</v>
      </c>
      <c r="U221" s="3">
        <v>8</v>
      </c>
      <c r="V221" s="29">
        <v>6</v>
      </c>
      <c r="W221" s="29">
        <v>4</v>
      </c>
    </row>
    <row r="222" spans="2:23" ht="12.75">
      <c r="B222" s="20" t="s">
        <v>872</v>
      </c>
      <c r="D222" s="20" t="s">
        <v>3721</v>
      </c>
      <c r="I222" s="74" t="s">
        <v>8036</v>
      </c>
      <c r="J222" s="20" t="s">
        <v>1586</v>
      </c>
      <c r="K222" s="20" t="s">
        <v>2672</v>
      </c>
      <c r="L222" s="20" t="s">
        <v>358</v>
      </c>
      <c r="N222" s="12">
        <f t="shared" si="6"/>
        <v>27.75</v>
      </c>
      <c r="O222" s="12">
        <f t="shared" si="7"/>
        <v>1.2906976744186047</v>
      </c>
      <c r="P222" s="9">
        <v>11</v>
      </c>
      <c r="Q222" s="34">
        <v>4</v>
      </c>
      <c r="R222" s="27">
        <v>3</v>
      </c>
      <c r="S222" s="26">
        <v>43</v>
      </c>
      <c r="T222" s="29">
        <v>11</v>
      </c>
      <c r="U222" s="3">
        <v>8</v>
      </c>
      <c r="V222" s="29">
        <v>6</v>
      </c>
      <c r="W222" s="29">
        <v>4</v>
      </c>
    </row>
    <row r="223" spans="1:23" ht="12.75">
      <c r="A223" s="11">
        <v>282566</v>
      </c>
      <c r="B223" s="20" t="s">
        <v>872</v>
      </c>
      <c r="C223" s="20" t="s">
        <v>7584</v>
      </c>
      <c r="D223" s="20" t="s">
        <v>3721</v>
      </c>
      <c r="E223" s="48" t="s">
        <v>8314</v>
      </c>
      <c r="F223" s="20" t="s">
        <v>1586</v>
      </c>
      <c r="G223" s="20" t="s">
        <v>7812</v>
      </c>
      <c r="H223" s="20" t="s">
        <v>1586</v>
      </c>
      <c r="I223" s="74" t="s">
        <v>8036</v>
      </c>
      <c r="J223" s="20" t="s">
        <v>1586</v>
      </c>
      <c r="K223" s="20" t="s">
        <v>2672</v>
      </c>
      <c r="L223" s="20" t="s">
        <v>7548</v>
      </c>
      <c r="N223" s="12">
        <f t="shared" si="6"/>
        <v>26.75</v>
      </c>
      <c r="O223" s="12">
        <f t="shared" si="7"/>
        <v>1.2441860465116279</v>
      </c>
      <c r="P223" s="9">
        <v>11</v>
      </c>
      <c r="Q223" s="34">
        <v>4</v>
      </c>
      <c r="R223" s="27">
        <v>3</v>
      </c>
      <c r="S223" s="26">
        <v>43</v>
      </c>
      <c r="T223" s="29">
        <v>7</v>
      </c>
      <c r="U223" s="3">
        <v>8</v>
      </c>
      <c r="V223" s="29">
        <v>6</v>
      </c>
      <c r="W223" s="29">
        <v>4</v>
      </c>
    </row>
    <row r="224" spans="1:23" ht="12.75">
      <c r="A224" s="11">
        <v>184192</v>
      </c>
      <c r="B224" s="20" t="s">
        <v>872</v>
      </c>
      <c r="D224" s="20" t="s">
        <v>3721</v>
      </c>
      <c r="I224" s="74" t="s">
        <v>8036</v>
      </c>
      <c r="J224" s="20" t="s">
        <v>1586</v>
      </c>
      <c r="K224" s="20" t="s">
        <v>2672</v>
      </c>
      <c r="L224" s="20" t="s">
        <v>2673</v>
      </c>
      <c r="N224" s="12">
        <f t="shared" si="6"/>
        <v>27.75</v>
      </c>
      <c r="O224" s="12">
        <f t="shared" si="7"/>
        <v>1.15625</v>
      </c>
      <c r="P224" s="9">
        <v>11</v>
      </c>
      <c r="Q224" s="34">
        <v>4</v>
      </c>
      <c r="R224" s="27">
        <v>3</v>
      </c>
      <c r="S224" s="26">
        <v>48</v>
      </c>
      <c r="T224" s="29">
        <v>11</v>
      </c>
      <c r="U224" s="3">
        <v>8</v>
      </c>
      <c r="V224" s="29">
        <v>6</v>
      </c>
      <c r="W224" s="29">
        <v>4</v>
      </c>
    </row>
    <row r="225" spans="1:23" ht="12.75">
      <c r="A225" s="11">
        <v>9075</v>
      </c>
      <c r="B225" s="20" t="s">
        <v>872</v>
      </c>
      <c r="D225" s="20" t="s">
        <v>3721</v>
      </c>
      <c r="E225" s="48" t="s">
        <v>3647</v>
      </c>
      <c r="F225" s="20" t="s">
        <v>1586</v>
      </c>
      <c r="G225" s="20" t="s">
        <v>7812</v>
      </c>
      <c r="I225" s="74" t="s">
        <v>8036</v>
      </c>
      <c r="J225" s="20" t="s">
        <v>1586</v>
      </c>
      <c r="K225" s="20" t="s">
        <v>2674</v>
      </c>
      <c r="L225" s="20" t="s">
        <v>1930</v>
      </c>
      <c r="N225" s="12">
        <f t="shared" si="6"/>
        <v>25.25</v>
      </c>
      <c r="O225" s="12">
        <f t="shared" si="7"/>
        <v>1.8035714285714286</v>
      </c>
      <c r="P225" s="9">
        <v>11</v>
      </c>
      <c r="Q225" s="34">
        <v>3</v>
      </c>
      <c r="R225" s="27">
        <v>3</v>
      </c>
      <c r="S225" s="26">
        <v>28</v>
      </c>
      <c r="T225" s="29">
        <v>7</v>
      </c>
      <c r="U225" s="3">
        <v>9</v>
      </c>
      <c r="V225" s="29">
        <v>6</v>
      </c>
      <c r="W225" s="29">
        <v>3</v>
      </c>
    </row>
    <row r="226" spans="1:23" ht="12.75">
      <c r="A226" s="11">
        <v>27562</v>
      </c>
      <c r="B226" s="20" t="s">
        <v>872</v>
      </c>
      <c r="D226" s="20" t="s">
        <v>3721</v>
      </c>
      <c r="E226" s="48" t="s">
        <v>4232</v>
      </c>
      <c r="I226" s="74" t="s">
        <v>8036</v>
      </c>
      <c r="J226" s="20" t="s">
        <v>1586</v>
      </c>
      <c r="K226" s="20" t="s">
        <v>2672</v>
      </c>
      <c r="L226" s="20" t="s">
        <v>1149</v>
      </c>
      <c r="N226" s="12">
        <f t="shared" si="6"/>
        <v>25.25</v>
      </c>
      <c r="O226" s="12">
        <f t="shared" si="7"/>
        <v>1.8035714285714286</v>
      </c>
      <c r="P226" s="9">
        <v>11</v>
      </c>
      <c r="Q226" s="34">
        <v>3</v>
      </c>
      <c r="R226" s="27">
        <v>3</v>
      </c>
      <c r="S226" s="26">
        <v>28</v>
      </c>
      <c r="T226" s="29">
        <v>7</v>
      </c>
      <c r="U226" s="3">
        <v>9</v>
      </c>
      <c r="V226" s="29">
        <v>5</v>
      </c>
      <c r="W226" s="29">
        <v>3</v>
      </c>
    </row>
    <row r="227" spans="1:23" ht="12.75">
      <c r="A227" s="11">
        <v>8250</v>
      </c>
      <c r="B227" s="20" t="s">
        <v>872</v>
      </c>
      <c r="D227" s="20" t="s">
        <v>3721</v>
      </c>
      <c r="E227" s="48" t="s">
        <v>3647</v>
      </c>
      <c r="H227" s="20" t="s">
        <v>7812</v>
      </c>
      <c r="I227" s="74" t="s">
        <v>8036</v>
      </c>
      <c r="J227" s="20" t="s">
        <v>1586</v>
      </c>
      <c r="K227" s="20" t="s">
        <v>2674</v>
      </c>
      <c r="L227" s="20" t="s">
        <v>8057</v>
      </c>
      <c r="N227" s="12">
        <f t="shared" si="6"/>
        <v>25.25</v>
      </c>
      <c r="O227" s="12">
        <f t="shared" si="7"/>
        <v>1.578125</v>
      </c>
      <c r="P227" s="9">
        <v>11</v>
      </c>
      <c r="Q227" s="34">
        <v>3</v>
      </c>
      <c r="R227" s="27">
        <v>3</v>
      </c>
      <c r="S227" s="26">
        <v>32</v>
      </c>
      <c r="T227" s="29">
        <v>7</v>
      </c>
      <c r="U227" s="3">
        <v>9</v>
      </c>
      <c r="V227" s="29">
        <v>6</v>
      </c>
      <c r="W227" s="29">
        <v>3</v>
      </c>
    </row>
    <row r="228" spans="1:23" ht="12.75">
      <c r="A228" s="11">
        <v>62</v>
      </c>
      <c r="B228" s="28" t="s">
        <v>872</v>
      </c>
      <c r="D228" s="20" t="s">
        <v>3721</v>
      </c>
      <c r="I228" s="74" t="s">
        <v>8036</v>
      </c>
      <c r="J228" s="20" t="s">
        <v>1586</v>
      </c>
      <c r="K228" s="20" t="s">
        <v>2672</v>
      </c>
      <c r="L228" s="20" t="s">
        <v>5601</v>
      </c>
      <c r="N228" s="12">
        <f t="shared" si="6"/>
        <v>25.25</v>
      </c>
      <c r="O228" s="12">
        <f t="shared" si="7"/>
        <v>1.4852941176470589</v>
      </c>
      <c r="P228" s="9">
        <v>11</v>
      </c>
      <c r="Q228" s="34">
        <v>3</v>
      </c>
      <c r="R228" s="27">
        <v>3</v>
      </c>
      <c r="S228" s="26">
        <v>34</v>
      </c>
      <c r="T228" s="29">
        <v>7</v>
      </c>
      <c r="U228" s="3">
        <v>9</v>
      </c>
      <c r="V228" s="29">
        <v>6</v>
      </c>
      <c r="W228" s="29">
        <v>3</v>
      </c>
    </row>
    <row r="229" spans="1:23" ht="12.75">
      <c r="A229" s="11">
        <v>9350</v>
      </c>
      <c r="B229" s="20" t="s">
        <v>872</v>
      </c>
      <c r="D229" s="20" t="s">
        <v>3721</v>
      </c>
      <c r="E229" s="48" t="s">
        <v>4223</v>
      </c>
      <c r="H229" s="20" t="s">
        <v>7812</v>
      </c>
      <c r="I229" s="74" t="s">
        <v>8036</v>
      </c>
      <c r="J229" s="20" t="s">
        <v>1586</v>
      </c>
      <c r="K229" s="20" t="s">
        <v>2674</v>
      </c>
      <c r="L229" s="20" t="s">
        <v>8043</v>
      </c>
      <c r="N229" s="12">
        <f t="shared" si="6"/>
        <v>25.25</v>
      </c>
      <c r="O229" s="12">
        <f t="shared" si="7"/>
        <v>1.4852941176470589</v>
      </c>
      <c r="P229" s="9">
        <v>11</v>
      </c>
      <c r="Q229" s="34">
        <v>3</v>
      </c>
      <c r="R229" s="27">
        <v>3</v>
      </c>
      <c r="S229" s="26">
        <v>34</v>
      </c>
      <c r="T229" s="29">
        <v>7</v>
      </c>
      <c r="U229" s="3">
        <v>9</v>
      </c>
      <c r="V229" s="29">
        <v>6</v>
      </c>
      <c r="W229" s="29">
        <v>3</v>
      </c>
    </row>
    <row r="230" spans="1:23" ht="12.75">
      <c r="A230" s="11">
        <v>30000</v>
      </c>
      <c r="B230" s="20" t="s">
        <v>872</v>
      </c>
      <c r="D230" s="20" t="s">
        <v>3721</v>
      </c>
      <c r="E230" s="48" t="s">
        <v>4239</v>
      </c>
      <c r="I230" s="74" t="s">
        <v>8036</v>
      </c>
      <c r="J230" s="20" t="s">
        <v>1586</v>
      </c>
      <c r="K230" s="20" t="s">
        <v>2674</v>
      </c>
      <c r="L230" s="20" t="s">
        <v>1035</v>
      </c>
      <c r="N230" s="12">
        <f t="shared" si="6"/>
        <v>25.25</v>
      </c>
      <c r="O230" s="12">
        <f t="shared" si="7"/>
        <v>1.4852941176470589</v>
      </c>
      <c r="P230" s="9">
        <v>11</v>
      </c>
      <c r="Q230" s="34">
        <v>3</v>
      </c>
      <c r="R230" s="27">
        <v>3</v>
      </c>
      <c r="S230" s="26">
        <v>34</v>
      </c>
      <c r="T230" s="29">
        <v>7</v>
      </c>
      <c r="U230" s="3">
        <v>8</v>
      </c>
      <c r="V230" s="29">
        <v>5</v>
      </c>
      <c r="W230" s="29">
        <v>3</v>
      </c>
    </row>
    <row r="231" spans="1:23" ht="12.75">
      <c r="A231" s="11">
        <v>62</v>
      </c>
      <c r="B231" s="20" t="s">
        <v>872</v>
      </c>
      <c r="D231" s="20" t="s">
        <v>3721</v>
      </c>
      <c r="E231" s="48" t="s">
        <v>4231</v>
      </c>
      <c r="I231" s="74" t="s">
        <v>8036</v>
      </c>
      <c r="J231" s="20" t="s">
        <v>1586</v>
      </c>
      <c r="K231" s="20" t="s">
        <v>2672</v>
      </c>
      <c r="L231" s="20" t="s">
        <v>48</v>
      </c>
      <c r="N231" s="12">
        <f t="shared" si="6"/>
        <v>25.25</v>
      </c>
      <c r="O231" s="12">
        <f t="shared" si="7"/>
        <v>1.4428571428571428</v>
      </c>
      <c r="P231" s="9">
        <v>11</v>
      </c>
      <c r="Q231" s="34">
        <v>3</v>
      </c>
      <c r="R231" s="27">
        <v>3</v>
      </c>
      <c r="S231" s="26">
        <v>35</v>
      </c>
      <c r="T231" s="29">
        <v>7</v>
      </c>
      <c r="U231" s="3">
        <v>9</v>
      </c>
      <c r="V231" s="29">
        <v>6</v>
      </c>
      <c r="W231" s="29">
        <v>3</v>
      </c>
    </row>
    <row r="232" spans="1:23" ht="12.75">
      <c r="A232" s="11">
        <v>10500</v>
      </c>
      <c r="B232" s="20" t="s">
        <v>872</v>
      </c>
      <c r="D232" s="20" t="s">
        <v>3721</v>
      </c>
      <c r="E232" s="48" t="s">
        <v>4237</v>
      </c>
      <c r="I232" s="74" t="s">
        <v>8036</v>
      </c>
      <c r="J232" s="20" t="s">
        <v>1586</v>
      </c>
      <c r="K232" s="20" t="s">
        <v>2672</v>
      </c>
      <c r="L232" s="20" t="s">
        <v>1153</v>
      </c>
      <c r="N232" s="12">
        <f t="shared" si="6"/>
        <v>25.50</v>
      </c>
      <c r="O232" s="12">
        <f t="shared" si="7"/>
        <v>1.2439024390243902</v>
      </c>
      <c r="P232" s="9">
        <v>11</v>
      </c>
      <c r="Q232" s="34">
        <v>3</v>
      </c>
      <c r="R232" s="27">
        <v>3</v>
      </c>
      <c r="S232" s="26">
        <v>41</v>
      </c>
      <c r="T232" s="29">
        <v>8</v>
      </c>
      <c r="U232" s="3">
        <v>9</v>
      </c>
      <c r="V232" s="29">
        <v>6</v>
      </c>
      <c r="W232" s="29">
        <v>3</v>
      </c>
    </row>
    <row r="233" spans="1:23" ht="12.75">
      <c r="A233" s="11">
        <v>7260</v>
      </c>
      <c r="B233" s="20" t="s">
        <v>872</v>
      </c>
      <c r="C233" s="28"/>
      <c r="D233" s="20" t="s">
        <v>3721</v>
      </c>
      <c r="E233" s="48" t="s">
        <v>4382</v>
      </c>
      <c r="F233" s="20" t="s">
        <v>7812</v>
      </c>
      <c r="G233" s="20" t="s">
        <v>1586</v>
      </c>
      <c r="I233" s="74" t="s">
        <v>8036</v>
      </c>
      <c r="J233" s="20" t="s">
        <v>1586</v>
      </c>
      <c r="K233" s="20" t="s">
        <v>2672</v>
      </c>
      <c r="L233" s="20" t="s">
        <v>4377</v>
      </c>
      <c r="N233" s="12">
        <f t="shared" si="6"/>
        <v>23.75</v>
      </c>
      <c r="O233" s="12">
        <f t="shared" si="7"/>
        <v>1.484375</v>
      </c>
      <c r="P233" s="9">
        <v>11</v>
      </c>
      <c r="Q233" s="34">
        <v>2</v>
      </c>
      <c r="R233" s="27">
        <v>3</v>
      </c>
      <c r="S233" s="26">
        <v>32</v>
      </c>
      <c r="T233" s="29">
        <v>7</v>
      </c>
      <c r="U233" s="3">
        <v>9</v>
      </c>
      <c r="V233" s="29">
        <v>5</v>
      </c>
      <c r="W233" s="29">
        <v>3</v>
      </c>
    </row>
    <row r="234" spans="1:23" ht="12.75">
      <c r="A234" s="11">
        <v>30250</v>
      </c>
      <c r="B234" s="20" t="s">
        <v>872</v>
      </c>
      <c r="D234" s="20" t="s">
        <v>3721</v>
      </c>
      <c r="E234" s="48" t="s">
        <v>4229</v>
      </c>
      <c r="F234" s="20" t="s">
        <v>7812</v>
      </c>
      <c r="G234" s="20" t="s">
        <v>1586</v>
      </c>
      <c r="I234" s="74" t="s">
        <v>8036</v>
      </c>
      <c r="J234" s="20" t="s">
        <v>1586</v>
      </c>
      <c r="K234" s="20" t="s">
        <v>2674</v>
      </c>
      <c r="L234" s="20" t="s">
        <v>1847</v>
      </c>
      <c r="N234" s="12">
        <f t="shared" si="6"/>
        <v>24</v>
      </c>
      <c r="O234" s="12">
        <f t="shared" si="7"/>
        <v>0.65753424657534243</v>
      </c>
      <c r="P234" s="9">
        <v>11</v>
      </c>
      <c r="Q234" s="34">
        <v>2</v>
      </c>
      <c r="R234" s="27">
        <v>3</v>
      </c>
      <c r="S234" s="26">
        <v>73</v>
      </c>
      <c r="T234" s="29">
        <v>8</v>
      </c>
      <c r="U234" s="3">
        <v>9</v>
      </c>
      <c r="V234" s="29">
        <v>5</v>
      </c>
      <c r="W234" s="29">
        <v>3</v>
      </c>
    </row>
    <row r="235" spans="1:23" ht="12.75">
      <c r="A235" s="11">
        <v>11797</v>
      </c>
      <c r="B235" s="20" t="s">
        <v>872</v>
      </c>
      <c r="C235" s="20" t="s">
        <v>6232</v>
      </c>
      <c r="D235" s="20" t="s">
        <v>3721</v>
      </c>
      <c r="E235" s="48" t="s">
        <v>4231</v>
      </c>
      <c r="F235" s="20" t="s">
        <v>7812</v>
      </c>
      <c r="G235" s="20" t="s">
        <v>1586</v>
      </c>
      <c r="H235" s="20" t="s">
        <v>7812</v>
      </c>
      <c r="I235" s="74" t="s">
        <v>8037</v>
      </c>
      <c r="J235" s="73" t="s">
        <v>7812</v>
      </c>
      <c r="K235" s="20" t="s">
        <v>2672</v>
      </c>
      <c r="L235" s="76" t="s">
        <v>8813</v>
      </c>
      <c r="N235" s="12">
        <f t="shared" si="6"/>
        <v>27.25</v>
      </c>
      <c r="O235" s="12">
        <f t="shared" si="7"/>
        <v>1.472972972972973</v>
      </c>
      <c r="P235" s="9">
        <v>10</v>
      </c>
      <c r="Q235" s="34">
        <v>5</v>
      </c>
      <c r="R235" s="27">
        <v>3</v>
      </c>
      <c r="S235" s="26">
        <v>37</v>
      </c>
      <c r="T235" s="29">
        <v>11</v>
      </c>
      <c r="U235" s="3">
        <v>6</v>
      </c>
      <c r="V235" s="29">
        <v>4</v>
      </c>
      <c r="W235" s="29">
        <v>2</v>
      </c>
    </row>
    <row r="236" spans="1:23" ht="12.75">
      <c r="A236" s="11">
        <v>302500</v>
      </c>
      <c r="B236" s="20" t="s">
        <v>872</v>
      </c>
      <c r="D236" s="20" t="s">
        <v>3721</v>
      </c>
      <c r="E236" s="48" t="s">
        <v>3445</v>
      </c>
      <c r="F236" s="20" t="s">
        <v>1586</v>
      </c>
      <c r="G236" s="20" t="s">
        <v>7812</v>
      </c>
      <c r="H236" s="20" t="s">
        <v>7812</v>
      </c>
      <c r="I236" s="74" t="s">
        <v>8037</v>
      </c>
      <c r="J236" s="20" t="s">
        <v>1586</v>
      </c>
      <c r="K236" s="20" t="s">
        <v>2674</v>
      </c>
      <c r="L236" s="74" t="s">
        <v>1094</v>
      </c>
      <c r="N236" s="12">
        <f t="shared" si="6"/>
        <v>25.50</v>
      </c>
      <c r="O236" s="12">
        <f t="shared" si="7"/>
        <v>2.04</v>
      </c>
      <c r="P236" s="9">
        <v>10</v>
      </c>
      <c r="Q236" s="34">
        <v>3</v>
      </c>
      <c r="R236" s="27">
        <v>3</v>
      </c>
      <c r="S236" s="26">
        <v>25</v>
      </c>
      <c r="T236" s="29">
        <v>16</v>
      </c>
      <c r="U236" s="3">
        <v>7</v>
      </c>
      <c r="V236" s="29">
        <v>4</v>
      </c>
      <c r="W236" s="29">
        <v>2</v>
      </c>
    </row>
    <row r="237" spans="1:23" ht="12.75">
      <c r="A237" s="11">
        <v>27225</v>
      </c>
      <c r="B237" s="20" t="s">
        <v>872</v>
      </c>
      <c r="C237" s="28"/>
      <c r="D237" s="20" t="s">
        <v>3721</v>
      </c>
      <c r="E237" s="48" t="s">
        <v>4239</v>
      </c>
      <c r="F237" s="20" t="s">
        <v>7812</v>
      </c>
      <c r="G237" s="20" t="s">
        <v>1586</v>
      </c>
      <c r="I237" s="74" t="s">
        <v>8036</v>
      </c>
      <c r="J237" s="20" t="s">
        <v>1586</v>
      </c>
      <c r="K237" s="20" t="s">
        <v>2672</v>
      </c>
      <c r="L237" s="20" t="s">
        <v>4376</v>
      </c>
      <c r="N237" s="12">
        <f t="shared" si="6"/>
        <v>22.75</v>
      </c>
      <c r="O237" s="12">
        <f t="shared" si="7"/>
        <v>1.3787878787878789</v>
      </c>
      <c r="P237" s="9">
        <v>10</v>
      </c>
      <c r="Q237" s="34">
        <v>2</v>
      </c>
      <c r="R237" s="27">
        <v>3</v>
      </c>
      <c r="S237" s="26">
        <v>33</v>
      </c>
      <c r="T237" s="29">
        <v>11</v>
      </c>
      <c r="U237" s="3">
        <v>8</v>
      </c>
      <c r="V237" s="29">
        <v>5</v>
      </c>
      <c r="W237" s="29">
        <v>3</v>
      </c>
    </row>
    <row r="238" spans="1:23" ht="12.75">
      <c r="A238" s="11">
        <v>11797</v>
      </c>
      <c r="B238" s="20" t="s">
        <v>872</v>
      </c>
      <c r="C238" s="20" t="s">
        <v>6232</v>
      </c>
      <c r="D238" s="20" t="s">
        <v>3721</v>
      </c>
      <c r="E238" s="48" t="s">
        <v>4231</v>
      </c>
      <c r="F238" s="20" t="s">
        <v>7812</v>
      </c>
      <c r="G238" s="20" t="s">
        <v>1586</v>
      </c>
      <c r="H238" s="20" t="s">
        <v>7812</v>
      </c>
      <c r="I238" s="74" t="s">
        <v>8037</v>
      </c>
      <c r="J238" s="20" t="s">
        <v>1586</v>
      </c>
      <c r="K238" s="20" t="s">
        <v>2672</v>
      </c>
      <c r="L238" s="74" t="s">
        <v>8813</v>
      </c>
      <c r="N238" s="12">
        <f t="shared" si="6"/>
        <v>20.75</v>
      </c>
      <c r="O238" s="12">
        <f t="shared" si="7"/>
        <v>1.1216216216216217</v>
      </c>
      <c r="P238" s="9">
        <v>9</v>
      </c>
      <c r="Q238" s="34">
        <v>2</v>
      </c>
      <c r="R238" s="27">
        <v>3</v>
      </c>
      <c r="S238" s="26">
        <v>37</v>
      </c>
      <c r="T238" s="29">
        <v>11</v>
      </c>
      <c r="U238" s="3">
        <v>6</v>
      </c>
      <c r="V238" s="29">
        <v>4</v>
      </c>
      <c r="W238" s="29">
        <v>2</v>
      </c>
    </row>
    <row r="239" spans="1:23" ht="12.75">
      <c r="A239" s="11">
        <v>201273</v>
      </c>
      <c r="B239" s="20" t="s">
        <v>872</v>
      </c>
      <c r="C239" s="20" t="s">
        <v>6087</v>
      </c>
      <c r="D239" s="20" t="s">
        <v>3721</v>
      </c>
      <c r="E239" s="48" t="s">
        <v>8313</v>
      </c>
      <c r="F239" s="20" t="s">
        <v>1586</v>
      </c>
      <c r="G239" s="20" t="s">
        <v>7812</v>
      </c>
      <c r="I239" s="74" t="s">
        <v>8037</v>
      </c>
      <c r="J239" s="20" t="s">
        <v>1586</v>
      </c>
      <c r="K239" s="20" t="s">
        <v>2672</v>
      </c>
      <c r="L239" s="74" t="s">
        <v>7548</v>
      </c>
      <c r="N239" s="12">
        <f t="shared" si="6"/>
        <v>21.75</v>
      </c>
      <c r="O239" s="12">
        <f t="shared" si="7"/>
        <v>1.0116279069767442</v>
      </c>
      <c r="P239" s="9">
        <v>8</v>
      </c>
      <c r="Q239" s="34">
        <v>4</v>
      </c>
      <c r="R239" s="27">
        <v>3</v>
      </c>
      <c r="S239" s="26">
        <v>43</v>
      </c>
      <c r="T239" s="29">
        <v>11</v>
      </c>
      <c r="U239" s="3">
        <v>6</v>
      </c>
      <c r="V239" s="29">
        <v>4</v>
      </c>
      <c r="W239" s="29">
        <v>2</v>
      </c>
    </row>
    <row r="240" spans="1:23" ht="12.75">
      <c r="A240" s="11">
        <v>282566</v>
      </c>
      <c r="B240" s="20" t="s">
        <v>872</v>
      </c>
      <c r="C240" s="20" t="s">
        <v>7584</v>
      </c>
      <c r="D240" s="20" t="s">
        <v>3721</v>
      </c>
      <c r="E240" s="48" t="s">
        <v>8314</v>
      </c>
      <c r="F240" s="20" t="s">
        <v>1586</v>
      </c>
      <c r="G240" s="20" t="s">
        <v>7812</v>
      </c>
      <c r="H240" s="20" t="s">
        <v>1586</v>
      </c>
      <c r="I240" s="74" t="s">
        <v>8037</v>
      </c>
      <c r="J240" s="20" t="s">
        <v>1586</v>
      </c>
      <c r="K240" s="20" t="s">
        <v>2672</v>
      </c>
      <c r="L240" s="74" t="s">
        <v>7548</v>
      </c>
      <c r="N240" s="12">
        <f t="shared" si="6"/>
        <v>20.75</v>
      </c>
      <c r="O240" s="12">
        <f t="shared" si="7"/>
        <v>0.96511627906976749</v>
      </c>
      <c r="P240" s="9">
        <v>8</v>
      </c>
      <c r="Q240" s="34">
        <v>4</v>
      </c>
      <c r="R240" s="27">
        <v>3</v>
      </c>
      <c r="S240" s="26">
        <v>43</v>
      </c>
      <c r="T240" s="29">
        <v>7</v>
      </c>
      <c r="U240" s="3">
        <v>6</v>
      </c>
      <c r="V240" s="29">
        <v>4</v>
      </c>
      <c r="W240" s="29">
        <v>2</v>
      </c>
    </row>
    <row r="241" spans="1:23" ht="12.75">
      <c r="A241" s="11">
        <v>82500000</v>
      </c>
      <c r="B241" s="20" t="s">
        <v>874</v>
      </c>
      <c r="C241" s="20" t="s">
        <v>5573</v>
      </c>
      <c r="D241" s="20" t="s">
        <v>3721</v>
      </c>
      <c r="I241" s="74" t="s">
        <v>8036</v>
      </c>
      <c r="J241" s="73" t="s">
        <v>7812</v>
      </c>
      <c r="K241" s="20" t="s">
        <v>2672</v>
      </c>
      <c r="L241" s="73" t="s">
        <v>5579</v>
      </c>
      <c r="N241" s="12">
        <f t="shared" si="6"/>
        <v>40.25</v>
      </c>
      <c r="O241" s="12">
        <f t="shared" si="7"/>
        <v>1.0062500000000001</v>
      </c>
      <c r="P241" s="9">
        <v>15</v>
      </c>
      <c r="Q241" s="34">
        <v>7</v>
      </c>
      <c r="R241" s="27">
        <v>4</v>
      </c>
      <c r="S241" s="26">
        <v>80</v>
      </c>
      <c r="T241" s="29">
        <v>15</v>
      </c>
      <c r="U241" s="3">
        <v>11</v>
      </c>
      <c r="V241" s="29">
        <v>6</v>
      </c>
      <c r="W241" s="29">
        <v>4</v>
      </c>
    </row>
    <row r="242" spans="1:23" ht="12.75">
      <c r="A242" s="11">
        <v>1875000</v>
      </c>
      <c r="B242" s="20" t="s">
        <v>868</v>
      </c>
      <c r="C242" s="20" t="s">
        <v>7623</v>
      </c>
      <c r="D242" s="20" t="s">
        <v>3721</v>
      </c>
      <c r="I242" s="74" t="s">
        <v>8036</v>
      </c>
      <c r="J242" s="73" t="s">
        <v>7812</v>
      </c>
      <c r="K242" s="20" t="s">
        <v>2672</v>
      </c>
      <c r="L242" s="73" t="s">
        <v>6457</v>
      </c>
      <c r="M242" s="39" t="s">
        <v>8846</v>
      </c>
      <c r="N242" s="12">
        <f t="shared" si="6"/>
        <v>37.75</v>
      </c>
      <c r="O242" s="12">
        <f t="shared" si="7"/>
        <v>0.94375</v>
      </c>
      <c r="P242" s="9">
        <v>14</v>
      </c>
      <c r="Q242" s="34">
        <v>7</v>
      </c>
      <c r="R242" s="27">
        <v>4</v>
      </c>
      <c r="S242" s="26">
        <v>80</v>
      </c>
      <c r="T242" s="29">
        <v>13</v>
      </c>
      <c r="U242" s="3">
        <v>9</v>
      </c>
      <c r="V242" s="29">
        <v>6</v>
      </c>
      <c r="W242" s="29">
        <v>4</v>
      </c>
    </row>
    <row r="243" spans="1:23" ht="12.75">
      <c r="A243" s="11">
        <v>181500</v>
      </c>
      <c r="B243" s="20" t="s">
        <v>872</v>
      </c>
      <c r="D243" s="20" t="s">
        <v>3721</v>
      </c>
      <c r="E243" s="48" t="s">
        <v>4215</v>
      </c>
      <c r="F243" s="20" t="s">
        <v>7812</v>
      </c>
      <c r="G243" s="20" t="s">
        <v>1586</v>
      </c>
      <c r="I243" s="74" t="s">
        <v>8036</v>
      </c>
      <c r="J243" s="20" t="s">
        <v>1586</v>
      </c>
      <c r="K243" s="20" t="s">
        <v>2674</v>
      </c>
      <c r="L243" s="20" t="s">
        <v>3949</v>
      </c>
      <c r="N243" s="12">
        <f t="shared" si="6"/>
        <v>33.25</v>
      </c>
      <c r="O243" s="12">
        <f t="shared" si="7"/>
        <v>1.5465116279069768</v>
      </c>
      <c r="P243" s="9">
        <v>14</v>
      </c>
      <c r="Q243" s="34">
        <v>4</v>
      </c>
      <c r="R243" s="27">
        <v>4</v>
      </c>
      <c r="S243" s="26">
        <v>43</v>
      </c>
      <c r="T243" s="29">
        <v>13</v>
      </c>
      <c r="U243" s="3">
        <v>11</v>
      </c>
      <c r="V243" s="29">
        <v>6</v>
      </c>
      <c r="W243" s="29">
        <v>3</v>
      </c>
    </row>
    <row r="244" spans="1:23" ht="12.75">
      <c r="A244" s="11">
        <v>181500</v>
      </c>
      <c r="B244" s="20" t="s">
        <v>872</v>
      </c>
      <c r="D244" s="20" t="s">
        <v>3721</v>
      </c>
      <c r="E244" s="48" t="s">
        <v>4215</v>
      </c>
      <c r="H244" s="20" t="s">
        <v>7812</v>
      </c>
      <c r="I244" s="74" t="s">
        <v>8036</v>
      </c>
      <c r="J244" s="20" t="s">
        <v>1586</v>
      </c>
      <c r="K244" s="20" t="s">
        <v>2674</v>
      </c>
      <c r="L244" s="20" t="s">
        <v>8039</v>
      </c>
      <c r="N244" s="12">
        <f t="shared" si="6"/>
        <v>33.25</v>
      </c>
      <c r="O244" s="12">
        <f t="shared" si="7"/>
        <v>1.5465116279069768</v>
      </c>
      <c r="P244" s="9">
        <v>14</v>
      </c>
      <c r="Q244" s="34">
        <v>4</v>
      </c>
      <c r="R244" s="27">
        <v>4</v>
      </c>
      <c r="S244" s="26">
        <v>43</v>
      </c>
      <c r="T244" s="29">
        <v>13</v>
      </c>
      <c r="U244" s="3">
        <v>11</v>
      </c>
      <c r="V244" s="29">
        <v>6</v>
      </c>
      <c r="W244" s="29">
        <v>3</v>
      </c>
    </row>
    <row r="245" spans="1:23" ht="12.75">
      <c r="A245" s="11">
        <v>105875</v>
      </c>
      <c r="B245" s="20" t="s">
        <v>872</v>
      </c>
      <c r="D245" s="20" t="s">
        <v>3721</v>
      </c>
      <c r="E245" s="48" t="s">
        <v>4218</v>
      </c>
      <c r="F245" s="20" t="s">
        <v>1586</v>
      </c>
      <c r="G245" s="20" t="s">
        <v>7812</v>
      </c>
      <c r="H245" s="20" t="s">
        <v>7812</v>
      </c>
      <c r="I245" s="74" t="s">
        <v>8036</v>
      </c>
      <c r="J245" s="20" t="s">
        <v>1586</v>
      </c>
      <c r="K245" s="20" t="s">
        <v>2674</v>
      </c>
      <c r="L245" s="20" t="s">
        <v>1850</v>
      </c>
      <c r="N245" s="12">
        <f t="shared" si="6"/>
        <v>34.25</v>
      </c>
      <c r="O245" s="12">
        <f t="shared" si="7"/>
        <v>1.5568181818181819</v>
      </c>
      <c r="P245" s="9">
        <v>14</v>
      </c>
      <c r="Q245" s="34">
        <v>4</v>
      </c>
      <c r="R245" s="27">
        <v>4</v>
      </c>
      <c r="S245" s="26">
        <v>44</v>
      </c>
      <c r="T245" s="29">
        <v>17</v>
      </c>
      <c r="U245" s="3">
        <v>11</v>
      </c>
      <c r="V245" s="29">
        <v>6</v>
      </c>
      <c r="W245" s="29">
        <v>3</v>
      </c>
    </row>
    <row r="246" spans="1:23" ht="12.75">
      <c r="A246" s="11">
        <v>108900</v>
      </c>
      <c r="B246" s="20" t="s">
        <v>872</v>
      </c>
      <c r="D246" s="20" t="s">
        <v>3721</v>
      </c>
      <c r="E246" s="48" t="s">
        <v>4219</v>
      </c>
      <c r="F246" s="20" t="s">
        <v>1586</v>
      </c>
      <c r="G246" s="20" t="s">
        <v>7812</v>
      </c>
      <c r="I246" s="74" t="s">
        <v>8036</v>
      </c>
      <c r="J246" s="20" t="s">
        <v>1586</v>
      </c>
      <c r="K246" s="20" t="s">
        <v>2674</v>
      </c>
      <c r="L246" s="20" t="s">
        <v>718</v>
      </c>
      <c r="N246" s="12">
        <f t="shared" si="6"/>
        <v>33.75</v>
      </c>
      <c r="O246" s="12">
        <f t="shared" si="7"/>
        <v>1.5340909090909092</v>
      </c>
      <c r="P246" s="9">
        <v>14</v>
      </c>
      <c r="Q246" s="34">
        <v>4</v>
      </c>
      <c r="R246" s="27">
        <v>4</v>
      </c>
      <c r="S246" s="26">
        <v>44</v>
      </c>
      <c r="T246" s="29">
        <v>15</v>
      </c>
      <c r="U246" s="3">
        <v>11</v>
      </c>
      <c r="V246" s="29">
        <v>6</v>
      </c>
      <c r="W246" s="29">
        <v>3</v>
      </c>
    </row>
    <row r="247" spans="1:23" ht="12.75">
      <c r="A247" s="11">
        <v>96250</v>
      </c>
      <c r="B247" s="20" t="s">
        <v>872</v>
      </c>
      <c r="D247" s="20" t="s">
        <v>3721</v>
      </c>
      <c r="E247" s="48" t="s">
        <v>4218</v>
      </c>
      <c r="H247" s="20" t="s">
        <v>7812</v>
      </c>
      <c r="I247" s="74" t="s">
        <v>8036</v>
      </c>
      <c r="J247" s="20" t="s">
        <v>1586</v>
      </c>
      <c r="K247" s="20" t="s">
        <v>2674</v>
      </c>
      <c r="L247" s="20" t="s">
        <v>8040</v>
      </c>
      <c r="N247" s="12">
        <f t="shared" si="6"/>
        <v>34.25</v>
      </c>
      <c r="O247" s="12">
        <f t="shared" si="7"/>
        <v>1.3979591836734695</v>
      </c>
      <c r="P247" s="9">
        <v>14</v>
      </c>
      <c r="Q247" s="34">
        <v>4</v>
      </c>
      <c r="R247" s="27">
        <v>4</v>
      </c>
      <c r="S247" s="26">
        <v>49</v>
      </c>
      <c r="T247" s="29">
        <v>17</v>
      </c>
      <c r="U247" s="3">
        <v>11</v>
      </c>
      <c r="V247" s="29">
        <v>6</v>
      </c>
      <c r="W247" s="29">
        <v>3</v>
      </c>
    </row>
    <row r="248" spans="1:23" ht="12.75">
      <c r="A248" s="11">
        <v>275000</v>
      </c>
      <c r="B248" s="20" t="s">
        <v>872</v>
      </c>
      <c r="D248" s="20" t="s">
        <v>3721</v>
      </c>
      <c r="E248" s="48" t="s">
        <v>3963</v>
      </c>
      <c r="H248" s="20" t="s">
        <v>7812</v>
      </c>
      <c r="I248" s="74" t="s">
        <v>8036</v>
      </c>
      <c r="J248" s="20" t="s">
        <v>1586</v>
      </c>
      <c r="K248" s="20" t="s">
        <v>2674</v>
      </c>
      <c r="L248" s="20" t="s">
        <v>8041</v>
      </c>
      <c r="N248" s="12">
        <f t="shared" si="6"/>
        <v>34.25</v>
      </c>
      <c r="O248" s="12">
        <f t="shared" si="7"/>
        <v>1.2454545454545454</v>
      </c>
      <c r="P248" s="9">
        <v>14</v>
      </c>
      <c r="Q248" s="34">
        <v>4</v>
      </c>
      <c r="R248" s="27">
        <v>4</v>
      </c>
      <c r="S248" s="26">
        <v>55</v>
      </c>
      <c r="T248" s="29">
        <v>17</v>
      </c>
      <c r="U248" s="3">
        <v>11</v>
      </c>
      <c r="V248" s="29">
        <v>6</v>
      </c>
      <c r="W248" s="29">
        <v>4</v>
      </c>
    </row>
    <row r="249" spans="1:23" ht="12.75">
      <c r="A249" s="11">
        <v>108900</v>
      </c>
      <c r="B249" s="20" t="s">
        <v>872</v>
      </c>
      <c r="C249" s="28"/>
      <c r="D249" s="20" t="s">
        <v>3721</v>
      </c>
      <c r="E249" s="48" t="s">
        <v>4228</v>
      </c>
      <c r="F249" s="20" t="s">
        <v>7812</v>
      </c>
      <c r="G249" s="20" t="s">
        <v>1586</v>
      </c>
      <c r="I249" s="74" t="s">
        <v>8036</v>
      </c>
      <c r="J249" s="20" t="s">
        <v>1586</v>
      </c>
      <c r="K249" s="20" t="s">
        <v>2674</v>
      </c>
      <c r="L249" s="20" t="s">
        <v>4379</v>
      </c>
      <c r="N249" s="12">
        <f t="shared" si="6"/>
        <v>33.75</v>
      </c>
      <c r="O249" s="12">
        <f t="shared" si="7"/>
        <v>1.1065573770491803</v>
      </c>
      <c r="P249" s="9">
        <v>14</v>
      </c>
      <c r="Q249" s="34">
        <v>4</v>
      </c>
      <c r="R249" s="27">
        <v>4</v>
      </c>
      <c r="S249" s="26">
        <v>61</v>
      </c>
      <c r="T249" s="29">
        <v>15</v>
      </c>
      <c r="U249" s="3">
        <v>11</v>
      </c>
      <c r="V249" s="29">
        <v>6</v>
      </c>
      <c r="W249" s="29">
        <v>4</v>
      </c>
    </row>
    <row r="250" spans="1:23" ht="12.75">
      <c r="A250" s="11">
        <v>302500</v>
      </c>
      <c r="B250" s="20" t="s">
        <v>872</v>
      </c>
      <c r="D250" s="20" t="s">
        <v>3721</v>
      </c>
      <c r="E250" s="48" t="s">
        <v>3445</v>
      </c>
      <c r="F250" s="20" t="s">
        <v>7812</v>
      </c>
      <c r="G250" s="20" t="s">
        <v>1586</v>
      </c>
      <c r="H250" s="20" t="s">
        <v>7812</v>
      </c>
      <c r="I250" s="74" t="s">
        <v>8036</v>
      </c>
      <c r="J250" s="20" t="s">
        <v>1586</v>
      </c>
      <c r="K250" s="20" t="s">
        <v>2674</v>
      </c>
      <c r="L250" s="20" t="s">
        <v>1242</v>
      </c>
      <c r="N250" s="12">
        <f t="shared" si="6"/>
        <v>32.50</v>
      </c>
      <c r="O250" s="12">
        <f t="shared" si="7"/>
        <v>1.8571428571428572</v>
      </c>
      <c r="P250" s="9">
        <v>14</v>
      </c>
      <c r="Q250" s="34">
        <v>3</v>
      </c>
      <c r="R250" s="27">
        <v>4</v>
      </c>
      <c r="S250" s="26">
        <v>35</v>
      </c>
      <c r="T250" s="29">
        <v>16</v>
      </c>
      <c r="U250" s="3">
        <v>11</v>
      </c>
      <c r="V250" s="29">
        <v>6</v>
      </c>
      <c r="W250" s="29">
        <v>3</v>
      </c>
    </row>
    <row r="251" spans="1:23" ht="12.75">
      <c r="A251" s="11">
        <v>992200</v>
      </c>
      <c r="B251" s="20" t="s">
        <v>872</v>
      </c>
      <c r="D251" s="20" t="s">
        <v>3721</v>
      </c>
      <c r="H251" s="20" t="s">
        <v>7812</v>
      </c>
      <c r="I251" s="74" t="s">
        <v>8036</v>
      </c>
      <c r="J251" s="20" t="s">
        <v>1586</v>
      </c>
      <c r="K251" s="20" t="s">
        <v>2674</v>
      </c>
      <c r="L251" s="20" t="s">
        <v>6085</v>
      </c>
      <c r="N251" s="12">
        <f t="shared" si="6"/>
        <v>35</v>
      </c>
      <c r="O251" s="12">
        <f t="shared" si="7"/>
        <v>0.625</v>
      </c>
      <c r="P251" s="9">
        <v>13</v>
      </c>
      <c r="Q251" s="34">
        <v>6</v>
      </c>
      <c r="R251" s="27">
        <v>4</v>
      </c>
      <c r="S251" s="26">
        <v>112</v>
      </c>
      <c r="T251" s="29">
        <v>16</v>
      </c>
      <c r="U251" s="3">
        <v>10</v>
      </c>
      <c r="V251" s="29">
        <v>6</v>
      </c>
      <c r="W251" s="29">
        <v>4</v>
      </c>
    </row>
    <row r="252" spans="1:23" ht="12.75">
      <c r="A252" s="11">
        <v>82500000</v>
      </c>
      <c r="B252" s="20" t="s">
        <v>874</v>
      </c>
      <c r="C252" s="20" t="s">
        <v>5573</v>
      </c>
      <c r="D252" s="20" t="s">
        <v>3721</v>
      </c>
      <c r="I252" s="74" t="s">
        <v>8036</v>
      </c>
      <c r="J252" s="20" t="s">
        <v>1586</v>
      </c>
      <c r="K252" s="20" t="s">
        <v>2672</v>
      </c>
      <c r="L252" s="20" t="s">
        <v>5579</v>
      </c>
      <c r="N252" s="12">
        <f t="shared" si="6"/>
        <v>33.25</v>
      </c>
      <c r="O252" s="12">
        <f t="shared" si="7"/>
        <v>0.83125</v>
      </c>
      <c r="P252" s="9">
        <v>13</v>
      </c>
      <c r="Q252" s="34">
        <v>5</v>
      </c>
      <c r="R252" s="27">
        <v>4</v>
      </c>
      <c r="S252" s="26">
        <v>80</v>
      </c>
      <c r="T252" s="29">
        <v>15</v>
      </c>
      <c r="U252" s="3">
        <v>11</v>
      </c>
      <c r="V252" s="29">
        <v>6</v>
      </c>
      <c r="W252" s="29">
        <v>4</v>
      </c>
    </row>
    <row r="253" spans="1:23" ht="12.75">
      <c r="A253" s="11">
        <v>10000</v>
      </c>
      <c r="B253" s="20" t="s">
        <v>870</v>
      </c>
      <c r="C253" s="20" t="s">
        <v>4633</v>
      </c>
      <c r="D253" s="20" t="s">
        <v>3721</v>
      </c>
      <c r="I253" s="74" t="s">
        <v>8036</v>
      </c>
      <c r="J253" s="20" t="s">
        <v>1586</v>
      </c>
      <c r="K253" s="20" t="s">
        <v>2672</v>
      </c>
      <c r="L253" s="20" t="s">
        <v>4634</v>
      </c>
      <c r="N253" s="12">
        <f t="shared" si="6"/>
        <v>32.75</v>
      </c>
      <c r="O253" s="12">
        <f t="shared" si="7"/>
        <v>0.81875</v>
      </c>
      <c r="P253" s="9">
        <v>13</v>
      </c>
      <c r="Q253" s="34">
        <v>5</v>
      </c>
      <c r="R253" s="27">
        <v>4</v>
      </c>
      <c r="S253" s="26">
        <v>80</v>
      </c>
      <c r="T253" s="29">
        <v>13</v>
      </c>
      <c r="U253" s="3">
        <v>10</v>
      </c>
      <c r="V253" s="29">
        <v>6</v>
      </c>
      <c r="W253" s="29">
        <v>4</v>
      </c>
    </row>
    <row r="254" spans="2:23" ht="12.75">
      <c r="B254" s="20" t="s">
        <v>872</v>
      </c>
      <c r="D254" s="20" t="s">
        <v>3721</v>
      </c>
      <c r="E254" s="48" t="s">
        <v>4220</v>
      </c>
      <c r="F254" s="20" t="s">
        <v>1586</v>
      </c>
      <c r="G254" s="20" t="s">
        <v>7812</v>
      </c>
      <c r="I254" s="74" t="s">
        <v>8036</v>
      </c>
      <c r="J254" s="20" t="s">
        <v>1586</v>
      </c>
      <c r="K254" s="20" t="s">
        <v>2674</v>
      </c>
      <c r="L254" s="20" t="s">
        <v>246</v>
      </c>
      <c r="N254" s="12">
        <f t="shared" si="6"/>
        <v>29.75</v>
      </c>
      <c r="O254" s="12">
        <f t="shared" si="7"/>
        <v>1.6527777777777777</v>
      </c>
      <c r="P254" s="9">
        <v>13</v>
      </c>
      <c r="Q254" s="34">
        <v>4</v>
      </c>
      <c r="R254" s="27">
        <v>4</v>
      </c>
      <c r="S254" s="26">
        <v>36</v>
      </c>
      <c r="T254" s="29">
        <v>7</v>
      </c>
      <c r="U254" s="3">
        <v>10</v>
      </c>
      <c r="V254" s="29">
        <v>6</v>
      </c>
      <c r="W254" s="29">
        <v>3</v>
      </c>
    </row>
    <row r="255" spans="1:23" ht="12.75">
      <c r="A255" s="11">
        <v>75000</v>
      </c>
      <c r="B255" s="20" t="s">
        <v>872</v>
      </c>
      <c r="D255" s="20" t="s">
        <v>3721</v>
      </c>
      <c r="E255" s="48" t="s">
        <v>4220</v>
      </c>
      <c r="I255" s="74" t="s">
        <v>8036</v>
      </c>
      <c r="J255" s="20" t="s">
        <v>1586</v>
      </c>
      <c r="K255" s="20" t="s">
        <v>2674</v>
      </c>
      <c r="L255" s="20" t="s">
        <v>1855</v>
      </c>
      <c r="N255" s="12">
        <f t="shared" si="6"/>
        <v>29</v>
      </c>
      <c r="O255" s="12">
        <f t="shared" si="7"/>
        <v>1.45</v>
      </c>
      <c r="P255" s="9">
        <v>13</v>
      </c>
      <c r="Q255" s="34">
        <v>4</v>
      </c>
      <c r="R255" s="27">
        <v>4</v>
      </c>
      <c r="S255" s="26">
        <v>40</v>
      </c>
      <c r="T255" s="29">
        <v>4</v>
      </c>
      <c r="U255" s="3">
        <v>10</v>
      </c>
      <c r="V255" s="29">
        <v>6</v>
      </c>
      <c r="W255" s="29">
        <v>3</v>
      </c>
    </row>
    <row r="256" spans="1:23" ht="12.75">
      <c r="A256" s="11">
        <v>54450</v>
      </c>
      <c r="B256" s="20" t="s">
        <v>872</v>
      </c>
      <c r="D256" s="20" t="s">
        <v>3721</v>
      </c>
      <c r="E256" s="48" t="s">
        <v>4221</v>
      </c>
      <c r="F256" s="20" t="s">
        <v>1586</v>
      </c>
      <c r="G256" s="20" t="s">
        <v>7812</v>
      </c>
      <c r="I256" s="74" t="s">
        <v>8036</v>
      </c>
      <c r="J256" s="20" t="s">
        <v>1586</v>
      </c>
      <c r="K256" s="20" t="s">
        <v>2674</v>
      </c>
      <c r="L256" s="20" t="s">
        <v>1028</v>
      </c>
      <c r="N256" s="12">
        <f t="shared" si="6"/>
        <v>30.75</v>
      </c>
      <c r="O256" s="12">
        <f t="shared" si="7"/>
        <v>1.3977272727272727</v>
      </c>
      <c r="P256" s="9">
        <v>13</v>
      </c>
      <c r="Q256" s="34">
        <v>4</v>
      </c>
      <c r="R256" s="27">
        <v>4</v>
      </c>
      <c r="S256" s="26">
        <v>44</v>
      </c>
      <c r="T256" s="29">
        <v>11</v>
      </c>
      <c r="U256" s="3">
        <v>10</v>
      </c>
      <c r="V256" s="29">
        <v>6</v>
      </c>
      <c r="W256" s="29">
        <v>3</v>
      </c>
    </row>
    <row r="257" spans="1:23" ht="12.75">
      <c r="A257" s="11">
        <v>133100</v>
      </c>
      <c r="B257" s="20" t="s">
        <v>872</v>
      </c>
      <c r="D257" s="20" t="s">
        <v>3721</v>
      </c>
      <c r="E257" s="48" t="s">
        <v>4222</v>
      </c>
      <c r="F257" s="20" t="s">
        <v>7812</v>
      </c>
      <c r="G257" s="20" t="s">
        <v>1586</v>
      </c>
      <c r="I257" s="74" t="s">
        <v>8036</v>
      </c>
      <c r="J257" s="20" t="s">
        <v>1586</v>
      </c>
      <c r="K257" s="20" t="s">
        <v>2674</v>
      </c>
      <c r="L257" s="20" t="s">
        <v>385</v>
      </c>
      <c r="N257" s="12">
        <f t="shared" si="6"/>
        <v>30.75</v>
      </c>
      <c r="O257" s="12">
        <f t="shared" si="7"/>
        <v>1.28125</v>
      </c>
      <c r="P257" s="9">
        <v>13</v>
      </c>
      <c r="Q257" s="34">
        <v>4</v>
      </c>
      <c r="R257" s="27">
        <v>4</v>
      </c>
      <c r="S257" s="26">
        <v>48</v>
      </c>
      <c r="T257" s="29">
        <v>11</v>
      </c>
      <c r="U257" s="3">
        <v>11</v>
      </c>
      <c r="V257" s="29">
        <v>6</v>
      </c>
      <c r="W257" s="29">
        <v>3</v>
      </c>
    </row>
    <row r="258" spans="1:23" ht="12.75">
      <c r="A258" s="11">
        <v>49500</v>
      </c>
      <c r="B258" s="20" t="s">
        <v>872</v>
      </c>
      <c r="D258" s="20" t="s">
        <v>3721</v>
      </c>
      <c r="E258" s="48" t="s">
        <v>3948</v>
      </c>
      <c r="H258" s="20" t="s">
        <v>7812</v>
      </c>
      <c r="I258" s="74" t="s">
        <v>8036</v>
      </c>
      <c r="J258" s="20" t="s">
        <v>1586</v>
      </c>
      <c r="K258" s="20" t="s">
        <v>2674</v>
      </c>
      <c r="L258" s="20" t="s">
        <v>8044</v>
      </c>
      <c r="N258" s="12">
        <f t="shared" si="8" ref="N258:N321">1.5*Q258+2*P258+0.25*T258-R258</f>
        <v>30.75</v>
      </c>
      <c r="O258" s="12">
        <f t="shared" si="9" ref="O258:O321">N258/(0.5*S258)</f>
        <v>1.23</v>
      </c>
      <c r="P258" s="9">
        <v>13</v>
      </c>
      <c r="Q258" s="34">
        <v>4</v>
      </c>
      <c r="R258" s="27">
        <v>4</v>
      </c>
      <c r="S258" s="26">
        <v>50</v>
      </c>
      <c r="T258" s="29">
        <v>11</v>
      </c>
      <c r="U258" s="3">
        <v>10</v>
      </c>
      <c r="V258" s="29">
        <v>6</v>
      </c>
      <c r="W258" s="29">
        <v>3</v>
      </c>
    </row>
    <row r="259" spans="2:23" ht="12.75">
      <c r="B259" s="20" t="s">
        <v>872</v>
      </c>
      <c r="D259" s="20" t="s">
        <v>3721</v>
      </c>
      <c r="E259" s="48" t="s">
        <v>4223</v>
      </c>
      <c r="H259" s="20" t="s">
        <v>7812</v>
      </c>
      <c r="I259" s="74" t="s">
        <v>8036</v>
      </c>
      <c r="J259" s="20" t="s">
        <v>1586</v>
      </c>
      <c r="K259" s="20" t="s">
        <v>2674</v>
      </c>
      <c r="L259" s="20" t="s">
        <v>8043</v>
      </c>
      <c r="N259" s="12">
        <f t="shared" si="8"/>
        <v>30.75</v>
      </c>
      <c r="O259" s="12">
        <f t="shared" si="9"/>
        <v>1.23</v>
      </c>
      <c r="P259" s="9">
        <v>13</v>
      </c>
      <c r="Q259" s="34">
        <v>4</v>
      </c>
      <c r="R259" s="27">
        <v>4</v>
      </c>
      <c r="S259" s="26">
        <v>50</v>
      </c>
      <c r="T259" s="29">
        <v>11</v>
      </c>
      <c r="U259" s="3">
        <v>10</v>
      </c>
      <c r="V259" s="29">
        <v>6</v>
      </c>
      <c r="W259" s="29">
        <v>3</v>
      </c>
    </row>
    <row r="260" spans="1:23" ht="12.75">
      <c r="A260" s="11">
        <v>39325</v>
      </c>
      <c r="B260" s="20" t="s">
        <v>872</v>
      </c>
      <c r="D260" s="20" t="s">
        <v>3721</v>
      </c>
      <c r="E260" s="48" t="s">
        <v>4224</v>
      </c>
      <c r="F260" s="20" t="s">
        <v>7812</v>
      </c>
      <c r="G260" s="20" t="s">
        <v>1586</v>
      </c>
      <c r="I260" s="74" t="s">
        <v>8036</v>
      </c>
      <c r="J260" s="20" t="s">
        <v>1586</v>
      </c>
      <c r="K260" s="20" t="s">
        <v>2674</v>
      </c>
      <c r="L260" s="20" t="s">
        <v>386</v>
      </c>
      <c r="N260" s="12">
        <f t="shared" si="8"/>
        <v>30.75</v>
      </c>
      <c r="O260" s="12">
        <f t="shared" si="9"/>
        <v>1.23</v>
      </c>
      <c r="P260" s="9">
        <v>13</v>
      </c>
      <c r="Q260" s="34">
        <v>4</v>
      </c>
      <c r="R260" s="27">
        <v>4</v>
      </c>
      <c r="S260" s="26">
        <v>50</v>
      </c>
      <c r="T260" s="29">
        <v>11</v>
      </c>
      <c r="U260" s="3">
        <v>10</v>
      </c>
      <c r="V260" s="29">
        <v>6</v>
      </c>
      <c r="W260" s="29">
        <v>3</v>
      </c>
    </row>
    <row r="261" spans="1:23" ht="12.75">
      <c r="A261" s="11">
        <v>90750</v>
      </c>
      <c r="B261" s="20" t="s">
        <v>872</v>
      </c>
      <c r="D261" s="20" t="s">
        <v>3721</v>
      </c>
      <c r="E261" s="48" t="s">
        <v>4220</v>
      </c>
      <c r="F261" s="20" t="s">
        <v>7812</v>
      </c>
      <c r="G261" s="20" t="s">
        <v>1586</v>
      </c>
      <c r="I261" s="74" t="s">
        <v>8036</v>
      </c>
      <c r="J261" s="20" t="s">
        <v>1586</v>
      </c>
      <c r="K261" s="20" t="s">
        <v>2674</v>
      </c>
      <c r="L261" s="20" t="s">
        <v>391</v>
      </c>
      <c r="N261" s="12">
        <f t="shared" si="8"/>
        <v>29.75</v>
      </c>
      <c r="O261" s="12">
        <f t="shared" si="9"/>
        <v>1.19</v>
      </c>
      <c r="P261" s="9">
        <v>13</v>
      </c>
      <c r="Q261" s="34">
        <v>4</v>
      </c>
      <c r="R261" s="27">
        <v>4</v>
      </c>
      <c r="S261" s="26">
        <v>50</v>
      </c>
      <c r="T261" s="29">
        <v>7</v>
      </c>
      <c r="U261" s="3">
        <v>11</v>
      </c>
      <c r="V261" s="29">
        <v>6</v>
      </c>
      <c r="W261" s="29">
        <v>3</v>
      </c>
    </row>
    <row r="262" spans="1:23" ht="12.75">
      <c r="A262" s="11">
        <v>90750</v>
      </c>
      <c r="B262" s="20" t="s">
        <v>872</v>
      </c>
      <c r="D262" s="20" t="s">
        <v>3721</v>
      </c>
      <c r="E262" s="48" t="s">
        <v>4220</v>
      </c>
      <c r="H262" s="20" t="s">
        <v>7812</v>
      </c>
      <c r="I262" s="74" t="s">
        <v>8036</v>
      </c>
      <c r="J262" s="20" t="s">
        <v>1586</v>
      </c>
      <c r="K262" s="20" t="s">
        <v>2674</v>
      </c>
      <c r="L262" s="20" t="s">
        <v>1855</v>
      </c>
      <c r="N262" s="12">
        <f t="shared" si="8"/>
        <v>29.75</v>
      </c>
      <c r="O262" s="12">
        <f t="shared" si="9"/>
        <v>1.19</v>
      </c>
      <c r="P262" s="9">
        <v>13</v>
      </c>
      <c r="Q262" s="34">
        <v>4</v>
      </c>
      <c r="R262" s="27">
        <v>4</v>
      </c>
      <c r="S262" s="26">
        <v>50</v>
      </c>
      <c r="T262" s="29">
        <v>7</v>
      </c>
      <c r="U262" s="3">
        <v>10</v>
      </c>
      <c r="V262" s="29">
        <v>6</v>
      </c>
      <c r="W262" s="29">
        <v>3</v>
      </c>
    </row>
    <row r="263" spans="1:23" ht="12.75">
      <c r="A263" s="11">
        <v>82500</v>
      </c>
      <c r="B263" s="20" t="s">
        <v>872</v>
      </c>
      <c r="D263" s="20" t="s">
        <v>3721</v>
      </c>
      <c r="E263" s="48" t="s">
        <v>4220</v>
      </c>
      <c r="F263" s="20" t="s">
        <v>7812</v>
      </c>
      <c r="G263" s="20" t="s">
        <v>1586</v>
      </c>
      <c r="I263" s="74" t="s">
        <v>8036</v>
      </c>
      <c r="J263" s="20" t="s">
        <v>1586</v>
      </c>
      <c r="K263" s="20" t="s">
        <v>2674</v>
      </c>
      <c r="L263" s="20" t="s">
        <v>391</v>
      </c>
      <c r="N263" s="12">
        <f t="shared" si="8"/>
        <v>29</v>
      </c>
      <c r="O263" s="12">
        <f t="shared" si="9"/>
        <v>1.1599999999999999</v>
      </c>
      <c r="P263" s="9">
        <v>13</v>
      </c>
      <c r="Q263" s="34">
        <v>4</v>
      </c>
      <c r="R263" s="27">
        <v>4</v>
      </c>
      <c r="S263" s="26">
        <v>50</v>
      </c>
      <c r="T263" s="29">
        <v>4</v>
      </c>
      <c r="U263" s="3">
        <v>11</v>
      </c>
      <c r="V263" s="29">
        <v>6</v>
      </c>
      <c r="W263" s="29">
        <v>3</v>
      </c>
    </row>
    <row r="264" spans="2:23" ht="12.75">
      <c r="B264" s="20" t="s">
        <v>872</v>
      </c>
      <c r="D264" s="20" t="s">
        <v>3721</v>
      </c>
      <c r="E264" s="48" t="s">
        <v>4225</v>
      </c>
      <c r="F264" s="20" t="s">
        <v>7812</v>
      </c>
      <c r="G264" s="20" t="s">
        <v>1586</v>
      </c>
      <c r="I264" s="74" t="s">
        <v>8036</v>
      </c>
      <c r="J264" s="20" t="s">
        <v>1586</v>
      </c>
      <c r="K264" s="20" t="s">
        <v>2674</v>
      </c>
      <c r="L264" s="20" t="s">
        <v>249</v>
      </c>
      <c r="N264" s="12">
        <f t="shared" si="8"/>
        <v>30.75</v>
      </c>
      <c r="O264" s="12">
        <f t="shared" si="9"/>
        <v>1.1181818181818182</v>
      </c>
      <c r="P264" s="9">
        <v>13</v>
      </c>
      <c r="Q264" s="34">
        <v>4</v>
      </c>
      <c r="R264" s="27">
        <v>4</v>
      </c>
      <c r="S264" s="26">
        <v>55</v>
      </c>
      <c r="T264" s="29">
        <v>11</v>
      </c>
      <c r="U264" s="3">
        <v>10</v>
      </c>
      <c r="V264" s="29">
        <v>6</v>
      </c>
      <c r="W264" s="29">
        <v>3</v>
      </c>
    </row>
    <row r="265" spans="1:23" ht="12.75">
      <c r="A265" s="11">
        <v>43560</v>
      </c>
      <c r="B265" s="20" t="s">
        <v>872</v>
      </c>
      <c r="C265" s="28"/>
      <c r="D265" s="20" t="s">
        <v>3721</v>
      </c>
      <c r="E265" s="48" t="s">
        <v>4383</v>
      </c>
      <c r="F265" s="20" t="s">
        <v>7812</v>
      </c>
      <c r="G265" s="20" t="s">
        <v>1586</v>
      </c>
      <c r="I265" s="74" t="s">
        <v>8036</v>
      </c>
      <c r="J265" s="20" t="s">
        <v>1586</v>
      </c>
      <c r="K265" s="20" t="s">
        <v>2674</v>
      </c>
      <c r="L265" s="20" t="s">
        <v>4381</v>
      </c>
      <c r="N265" s="12">
        <f t="shared" si="8"/>
        <v>30.75</v>
      </c>
      <c r="O265" s="12">
        <f t="shared" si="9"/>
        <v>1.1181818181818182</v>
      </c>
      <c r="P265" s="9">
        <v>13</v>
      </c>
      <c r="Q265" s="34">
        <v>4</v>
      </c>
      <c r="R265" s="27">
        <v>4</v>
      </c>
      <c r="S265" s="26">
        <v>55</v>
      </c>
      <c r="T265" s="29">
        <v>11</v>
      </c>
      <c r="U265" s="3">
        <v>10</v>
      </c>
      <c r="V265" s="29">
        <v>6</v>
      </c>
      <c r="W265" s="29">
        <v>3</v>
      </c>
    </row>
    <row r="266" spans="1:23" ht="12.75">
      <c r="A266" s="11">
        <v>25300</v>
      </c>
      <c r="B266" s="20" t="s">
        <v>872</v>
      </c>
      <c r="D266" s="20" t="s">
        <v>3721</v>
      </c>
      <c r="E266" s="48" t="s">
        <v>4226</v>
      </c>
      <c r="H266" s="20" t="s">
        <v>7812</v>
      </c>
      <c r="I266" s="74" t="s">
        <v>8036</v>
      </c>
      <c r="J266" s="20" t="s">
        <v>1586</v>
      </c>
      <c r="K266" s="20" t="s">
        <v>2674</v>
      </c>
      <c r="L266" s="20" t="s">
        <v>1213</v>
      </c>
      <c r="N266" s="12">
        <f t="shared" si="8"/>
        <v>30.25</v>
      </c>
      <c r="O266" s="12">
        <f t="shared" si="9"/>
        <v>1.0614035087719298</v>
      </c>
      <c r="P266" s="9">
        <v>13</v>
      </c>
      <c r="Q266" s="34">
        <v>4</v>
      </c>
      <c r="R266" s="27">
        <v>4</v>
      </c>
      <c r="S266" s="26">
        <v>57</v>
      </c>
      <c r="T266" s="29">
        <v>9</v>
      </c>
      <c r="U266" s="3">
        <v>10</v>
      </c>
      <c r="V266" s="29">
        <v>6</v>
      </c>
      <c r="W266" s="29">
        <v>3</v>
      </c>
    </row>
    <row r="267" spans="1:23" ht="12.75">
      <c r="A267" s="11">
        <v>23000</v>
      </c>
      <c r="B267" s="20" t="s">
        <v>872</v>
      </c>
      <c r="D267" s="20" t="s">
        <v>3721</v>
      </c>
      <c r="E267" s="48" t="s">
        <v>4226</v>
      </c>
      <c r="I267" s="74" t="s">
        <v>8036</v>
      </c>
      <c r="J267" s="20" t="s">
        <v>1586</v>
      </c>
      <c r="K267" s="20" t="s">
        <v>2674</v>
      </c>
      <c r="L267" s="20" t="s">
        <v>1213</v>
      </c>
      <c r="N267" s="12">
        <f t="shared" si="8"/>
        <v>29.50</v>
      </c>
      <c r="O267" s="12">
        <f t="shared" si="9"/>
        <v>1.0350877192982457</v>
      </c>
      <c r="P267" s="9">
        <v>13</v>
      </c>
      <c r="Q267" s="34">
        <v>4</v>
      </c>
      <c r="R267" s="27">
        <v>4</v>
      </c>
      <c r="S267" s="26">
        <v>57</v>
      </c>
      <c r="T267" s="29">
        <v>6</v>
      </c>
      <c r="U267" s="3">
        <v>10</v>
      </c>
      <c r="V267" s="29">
        <v>6</v>
      </c>
      <c r="W267" s="29">
        <v>3</v>
      </c>
    </row>
    <row r="268" spans="1:23" ht="12.75">
      <c r="A268" s="11">
        <v>23000</v>
      </c>
      <c r="B268" s="20" t="s">
        <v>872</v>
      </c>
      <c r="C268" s="20" t="s">
        <v>7591</v>
      </c>
      <c r="D268" s="20" t="s">
        <v>3721</v>
      </c>
      <c r="E268" s="48" t="s">
        <v>4226</v>
      </c>
      <c r="H268" s="20" t="s">
        <v>1586</v>
      </c>
      <c r="I268" s="74" t="s">
        <v>8036</v>
      </c>
      <c r="J268" s="20" t="s">
        <v>1586</v>
      </c>
      <c r="K268" s="20" t="s">
        <v>2674</v>
      </c>
      <c r="L268" s="20" t="s">
        <v>1213</v>
      </c>
      <c r="N268" s="12">
        <f t="shared" si="8"/>
        <v>29.25</v>
      </c>
      <c r="O268" s="12">
        <f t="shared" si="9"/>
        <v>1.0263157894736843</v>
      </c>
      <c r="P268" s="9">
        <v>13</v>
      </c>
      <c r="Q268" s="34">
        <v>4</v>
      </c>
      <c r="R268" s="27">
        <v>4</v>
      </c>
      <c r="S268" s="26">
        <v>57</v>
      </c>
      <c r="T268" s="29">
        <v>5</v>
      </c>
      <c r="U268" s="3">
        <v>10</v>
      </c>
      <c r="V268" s="29">
        <v>6</v>
      </c>
      <c r="W268" s="29">
        <v>3</v>
      </c>
    </row>
    <row r="269" spans="1:23" ht="12.75">
      <c r="A269" s="11">
        <v>30250</v>
      </c>
      <c r="B269" s="20" t="s">
        <v>872</v>
      </c>
      <c r="C269" s="20" t="s">
        <v>8038</v>
      </c>
      <c r="D269" s="20" t="s">
        <v>3721</v>
      </c>
      <c r="E269" s="48" t="s">
        <v>4229</v>
      </c>
      <c r="H269" s="20" t="s">
        <v>7812</v>
      </c>
      <c r="I269" s="74" t="s">
        <v>8036</v>
      </c>
      <c r="J269" s="20" t="s">
        <v>1586</v>
      </c>
      <c r="K269" s="20" t="s">
        <v>2674</v>
      </c>
      <c r="L269" s="20" t="s">
        <v>8045</v>
      </c>
      <c r="N269" s="12">
        <f t="shared" si="8"/>
        <v>31.25</v>
      </c>
      <c r="O269" s="12">
        <f t="shared" si="9"/>
        <v>1.0593220338983052</v>
      </c>
      <c r="P269" s="9">
        <v>13</v>
      </c>
      <c r="Q269" s="34">
        <v>4</v>
      </c>
      <c r="R269" s="27">
        <v>4</v>
      </c>
      <c r="S269" s="26">
        <v>59</v>
      </c>
      <c r="T269" s="29">
        <v>13</v>
      </c>
      <c r="U269" s="3">
        <v>10</v>
      </c>
      <c r="V269" s="29">
        <v>6</v>
      </c>
      <c r="W269" s="29">
        <v>3</v>
      </c>
    </row>
    <row r="270" spans="1:23" ht="12.75">
      <c r="A270" s="11">
        <v>54450</v>
      </c>
      <c r="B270" s="20" t="s">
        <v>872</v>
      </c>
      <c r="D270" s="20" t="s">
        <v>3721</v>
      </c>
      <c r="E270" s="48" t="s">
        <v>4221</v>
      </c>
      <c r="F270" s="20" t="s">
        <v>7812</v>
      </c>
      <c r="G270" s="20" t="s">
        <v>1586</v>
      </c>
      <c r="I270" s="74" t="s">
        <v>8036</v>
      </c>
      <c r="J270" s="20" t="s">
        <v>1586</v>
      </c>
      <c r="K270" s="20" t="s">
        <v>2674</v>
      </c>
      <c r="L270" s="20" t="s">
        <v>2369</v>
      </c>
      <c r="N270" s="12">
        <f t="shared" si="8"/>
        <v>30.75</v>
      </c>
      <c r="O270" s="12">
        <f t="shared" si="9"/>
        <v>1.0081967213114753</v>
      </c>
      <c r="P270" s="9">
        <v>13</v>
      </c>
      <c r="Q270" s="34">
        <v>4</v>
      </c>
      <c r="R270" s="27">
        <v>4</v>
      </c>
      <c r="S270" s="26">
        <v>61</v>
      </c>
      <c r="T270" s="29">
        <v>11</v>
      </c>
      <c r="U270" s="3">
        <v>10</v>
      </c>
      <c r="V270" s="29">
        <v>6</v>
      </c>
      <c r="W270" s="29">
        <v>3</v>
      </c>
    </row>
    <row r="271" spans="1:23" ht="12.75">
      <c r="A271" s="11">
        <v>47190</v>
      </c>
      <c r="B271" s="20" t="s">
        <v>872</v>
      </c>
      <c r="D271" s="20" t="s">
        <v>3721</v>
      </c>
      <c r="E271" s="48" t="s">
        <v>4223</v>
      </c>
      <c r="F271" s="20" t="s">
        <v>7812</v>
      </c>
      <c r="G271" s="20" t="s">
        <v>1586</v>
      </c>
      <c r="I271" s="74" t="s">
        <v>8036</v>
      </c>
      <c r="J271" s="20" t="s">
        <v>1586</v>
      </c>
      <c r="K271" s="20" t="s">
        <v>2674</v>
      </c>
      <c r="L271" s="20" t="s">
        <v>383</v>
      </c>
      <c r="N271" s="12">
        <f t="shared" si="8"/>
        <v>30.75</v>
      </c>
      <c r="O271" s="12">
        <f t="shared" si="9"/>
        <v>0.99193548387096775</v>
      </c>
      <c r="P271" s="9">
        <v>13</v>
      </c>
      <c r="Q271" s="34">
        <v>4</v>
      </c>
      <c r="R271" s="27">
        <v>4</v>
      </c>
      <c r="S271" s="26">
        <v>62</v>
      </c>
      <c r="T271" s="29">
        <v>11</v>
      </c>
      <c r="U271" s="3">
        <v>10</v>
      </c>
      <c r="V271" s="29">
        <v>6</v>
      </c>
      <c r="W271" s="29">
        <v>3</v>
      </c>
    </row>
    <row r="272" spans="1:23" ht="12.75">
      <c r="A272" s="11">
        <v>82500000</v>
      </c>
      <c r="B272" s="20" t="s">
        <v>874</v>
      </c>
      <c r="C272" s="20" t="s">
        <v>5573</v>
      </c>
      <c r="D272" s="20" t="s">
        <v>3721</v>
      </c>
      <c r="I272" s="74" t="s">
        <v>8037</v>
      </c>
      <c r="J272" s="73" t="s">
        <v>7812</v>
      </c>
      <c r="K272" s="20" t="s">
        <v>2672</v>
      </c>
      <c r="L272" s="76" t="s">
        <v>5579</v>
      </c>
      <c r="N272" s="12">
        <f t="shared" si="8"/>
        <v>34.25</v>
      </c>
      <c r="O272" s="12">
        <f t="shared" si="9"/>
        <v>0.85625</v>
      </c>
      <c r="P272" s="9">
        <v>12</v>
      </c>
      <c r="Q272" s="34">
        <v>7</v>
      </c>
      <c r="R272" s="27">
        <v>4</v>
      </c>
      <c r="S272" s="26">
        <v>80</v>
      </c>
      <c r="T272" s="29">
        <v>15</v>
      </c>
      <c r="U272" s="3">
        <v>7</v>
      </c>
      <c r="V272" s="29">
        <v>4</v>
      </c>
      <c r="W272" s="29">
        <v>3</v>
      </c>
    </row>
    <row r="273" spans="1:23" ht="12.75">
      <c r="A273" s="11">
        <v>2000000</v>
      </c>
      <c r="B273" s="20" t="s">
        <v>868</v>
      </c>
      <c r="C273" s="20" t="s">
        <v>7674</v>
      </c>
      <c r="D273" s="20" t="s">
        <v>3721</v>
      </c>
      <c r="I273" s="74" t="s">
        <v>8036</v>
      </c>
      <c r="J273" s="20" t="s">
        <v>1586</v>
      </c>
      <c r="K273" s="20" t="s">
        <v>2672</v>
      </c>
      <c r="L273" s="20" t="s">
        <v>6233</v>
      </c>
      <c r="M273" s="39" t="s">
        <v>8846</v>
      </c>
      <c r="N273" s="12">
        <f t="shared" si="8"/>
        <v>31.25</v>
      </c>
      <c r="O273" s="12">
        <f t="shared" si="9"/>
        <v>0.78125</v>
      </c>
      <c r="P273" s="9">
        <v>12</v>
      </c>
      <c r="Q273" s="34">
        <v>5</v>
      </c>
      <c r="R273" s="27">
        <v>4</v>
      </c>
      <c r="S273" s="26">
        <v>80</v>
      </c>
      <c r="T273" s="29">
        <v>15</v>
      </c>
      <c r="U273" s="3">
        <v>10</v>
      </c>
      <c r="V273" s="29">
        <v>6</v>
      </c>
      <c r="W273" s="29">
        <v>4</v>
      </c>
    </row>
    <row r="274" spans="1:23" ht="12.75">
      <c r="A274" s="11">
        <v>13750000</v>
      </c>
      <c r="B274" s="20" t="s">
        <v>868</v>
      </c>
      <c r="C274" s="20" t="s">
        <v>7773</v>
      </c>
      <c r="D274" s="20" t="s">
        <v>3721</v>
      </c>
      <c r="I274" s="74" t="s">
        <v>8036</v>
      </c>
      <c r="J274" s="20" t="s">
        <v>1586</v>
      </c>
      <c r="K274" s="20" t="s">
        <v>2672</v>
      </c>
      <c r="L274" s="20" t="s">
        <v>7715</v>
      </c>
      <c r="M274" s="39" t="s">
        <v>8846</v>
      </c>
      <c r="N274" s="12">
        <f t="shared" si="8"/>
        <v>30.75</v>
      </c>
      <c r="O274" s="12">
        <f t="shared" si="9"/>
        <v>0.76875</v>
      </c>
      <c r="P274" s="9">
        <v>12</v>
      </c>
      <c r="Q274" s="34">
        <v>5</v>
      </c>
      <c r="R274" s="27">
        <v>4</v>
      </c>
      <c r="S274" s="26">
        <v>80</v>
      </c>
      <c r="T274" s="29">
        <v>13</v>
      </c>
      <c r="U274" s="3">
        <v>9</v>
      </c>
      <c r="V274" s="29">
        <v>6</v>
      </c>
      <c r="W274" s="29">
        <v>4</v>
      </c>
    </row>
    <row r="275" spans="1:23" ht="12.75">
      <c r="A275" s="11">
        <v>1875000</v>
      </c>
      <c r="B275" s="20" t="s">
        <v>868</v>
      </c>
      <c r="C275" s="20" t="s">
        <v>7623</v>
      </c>
      <c r="D275" s="20" t="s">
        <v>3721</v>
      </c>
      <c r="I275" s="74" t="s">
        <v>8036</v>
      </c>
      <c r="J275" s="20" t="s">
        <v>1586</v>
      </c>
      <c r="K275" s="20" t="s">
        <v>2672</v>
      </c>
      <c r="L275" s="20" t="s">
        <v>6457</v>
      </c>
      <c r="M275" s="39" t="s">
        <v>8846</v>
      </c>
      <c r="N275" s="12">
        <f t="shared" si="8"/>
        <v>30.75</v>
      </c>
      <c r="O275" s="12">
        <f t="shared" si="9"/>
        <v>0.76875</v>
      </c>
      <c r="P275" s="9">
        <v>12</v>
      </c>
      <c r="Q275" s="34">
        <v>5</v>
      </c>
      <c r="R275" s="27">
        <v>4</v>
      </c>
      <c r="S275" s="26">
        <v>80</v>
      </c>
      <c r="T275" s="29">
        <v>13</v>
      </c>
      <c r="U275" s="3">
        <v>9</v>
      </c>
      <c r="V275" s="29">
        <v>6</v>
      </c>
      <c r="W275" s="29">
        <v>4</v>
      </c>
    </row>
    <row r="276" spans="1:23" ht="12.75">
      <c r="A276" s="11">
        <v>500</v>
      </c>
      <c r="B276" s="20" t="s">
        <v>868</v>
      </c>
      <c r="C276" s="20" t="s">
        <v>7658</v>
      </c>
      <c r="D276" s="20" t="s">
        <v>3721</v>
      </c>
      <c r="I276" s="74" t="s">
        <v>8036</v>
      </c>
      <c r="J276" s="20" t="s">
        <v>1586</v>
      </c>
      <c r="K276" s="20" t="s">
        <v>3037</v>
      </c>
      <c r="L276" s="20" t="s">
        <v>5666</v>
      </c>
      <c r="M276" s="39" t="s">
        <v>8851</v>
      </c>
      <c r="N276" s="12">
        <f t="shared" si="8"/>
        <v>30.75</v>
      </c>
      <c r="O276" s="12">
        <f t="shared" si="9"/>
        <v>0.76875</v>
      </c>
      <c r="P276" s="9">
        <v>12</v>
      </c>
      <c r="Q276" s="34">
        <v>5</v>
      </c>
      <c r="R276" s="27">
        <v>4</v>
      </c>
      <c r="S276" s="26">
        <v>80</v>
      </c>
      <c r="T276" s="29">
        <v>13</v>
      </c>
      <c r="U276" s="3">
        <v>9</v>
      </c>
      <c r="V276" s="29">
        <v>6</v>
      </c>
      <c r="W276" s="29">
        <v>4</v>
      </c>
    </row>
    <row r="277" spans="1:23" ht="12.75">
      <c r="A277" s="11">
        <v>637557</v>
      </c>
      <c r="B277" s="20" t="s">
        <v>872</v>
      </c>
      <c r="D277" s="20" t="s">
        <v>3721</v>
      </c>
      <c r="I277" s="74" t="s">
        <v>8036</v>
      </c>
      <c r="J277" s="20" t="s">
        <v>1586</v>
      </c>
      <c r="K277" s="20" t="s">
        <v>2672</v>
      </c>
      <c r="L277" s="20" t="s">
        <v>43</v>
      </c>
      <c r="N277" s="12">
        <f t="shared" si="8"/>
        <v>29.50</v>
      </c>
      <c r="O277" s="12">
        <f t="shared" si="9"/>
        <v>0.83098591549295775</v>
      </c>
      <c r="P277" s="9">
        <v>12</v>
      </c>
      <c r="Q277" s="34">
        <v>5</v>
      </c>
      <c r="R277" s="27">
        <v>4</v>
      </c>
      <c r="S277" s="26">
        <v>71</v>
      </c>
      <c r="T277" s="29">
        <v>8</v>
      </c>
      <c r="U277" s="3">
        <v>9</v>
      </c>
      <c r="V277" s="29">
        <v>6</v>
      </c>
      <c r="W277" s="29">
        <v>4</v>
      </c>
    </row>
    <row r="278" spans="1:23" ht="12.75">
      <c r="A278" s="11">
        <v>62500</v>
      </c>
      <c r="B278" s="20" t="s">
        <v>868</v>
      </c>
      <c r="C278" s="20" t="s">
        <v>7653</v>
      </c>
      <c r="D278" s="20" t="s">
        <v>3721</v>
      </c>
      <c r="I278" s="74" t="s">
        <v>8036</v>
      </c>
      <c r="J278" s="20" t="s">
        <v>1586</v>
      </c>
      <c r="K278" s="20" t="s">
        <v>2672</v>
      </c>
      <c r="L278" s="20" t="s">
        <v>6375</v>
      </c>
      <c r="N278" s="12">
        <f t="shared" si="8"/>
        <v>31.25</v>
      </c>
      <c r="O278" s="12">
        <f t="shared" si="9"/>
        <v>0.78125</v>
      </c>
      <c r="P278" s="9">
        <v>12</v>
      </c>
      <c r="Q278" s="34">
        <v>5</v>
      </c>
      <c r="R278" s="27">
        <v>4</v>
      </c>
      <c r="S278" s="26">
        <v>80</v>
      </c>
      <c r="T278" s="29">
        <v>15</v>
      </c>
      <c r="U278" s="3">
        <v>10</v>
      </c>
      <c r="V278" s="29">
        <v>6</v>
      </c>
      <c r="W278" s="29">
        <v>4</v>
      </c>
    </row>
    <row r="279" spans="1:23" ht="12.75">
      <c r="A279" s="11">
        <v>2000000</v>
      </c>
      <c r="B279" s="20" t="s">
        <v>868</v>
      </c>
      <c r="C279" s="20" t="s">
        <v>7672</v>
      </c>
      <c r="D279" s="20" t="s">
        <v>3721</v>
      </c>
      <c r="I279" s="74" t="s">
        <v>8036</v>
      </c>
      <c r="J279" s="20" t="s">
        <v>1586</v>
      </c>
      <c r="K279" s="20" t="s">
        <v>2672</v>
      </c>
      <c r="L279" s="20" t="s">
        <v>6233</v>
      </c>
      <c r="N279" s="12">
        <f t="shared" si="8"/>
        <v>31.25</v>
      </c>
      <c r="O279" s="12">
        <f t="shared" si="9"/>
        <v>0.78125</v>
      </c>
      <c r="P279" s="9">
        <v>12</v>
      </c>
      <c r="Q279" s="34">
        <v>5</v>
      </c>
      <c r="R279" s="27">
        <v>4</v>
      </c>
      <c r="S279" s="26">
        <v>80</v>
      </c>
      <c r="T279" s="29">
        <v>15</v>
      </c>
      <c r="U279" s="3">
        <v>10</v>
      </c>
      <c r="V279" s="29">
        <v>6</v>
      </c>
      <c r="W279" s="29">
        <v>4</v>
      </c>
    </row>
    <row r="280" spans="1:23" ht="12.75">
      <c r="A280" s="11">
        <v>750</v>
      </c>
      <c r="B280" s="20" t="s">
        <v>868</v>
      </c>
      <c r="C280" s="20" t="s">
        <v>7618</v>
      </c>
      <c r="D280" s="20" t="s">
        <v>3721</v>
      </c>
      <c r="I280" s="74" t="s">
        <v>8036</v>
      </c>
      <c r="J280" s="20" t="s">
        <v>1586</v>
      </c>
      <c r="K280" s="20" t="s">
        <v>2674</v>
      </c>
      <c r="L280" s="20" t="s">
        <v>3689</v>
      </c>
      <c r="N280" s="12">
        <f t="shared" si="8"/>
        <v>31.25</v>
      </c>
      <c r="O280" s="12">
        <f t="shared" si="9"/>
        <v>0.78125</v>
      </c>
      <c r="P280" s="9">
        <v>12</v>
      </c>
      <c r="Q280" s="34">
        <v>5</v>
      </c>
      <c r="R280" s="27">
        <v>4</v>
      </c>
      <c r="S280" s="26">
        <v>80</v>
      </c>
      <c r="T280" s="29">
        <v>15</v>
      </c>
      <c r="U280" s="3">
        <v>10</v>
      </c>
      <c r="V280" s="29">
        <v>6</v>
      </c>
      <c r="W280" s="29">
        <v>4</v>
      </c>
    </row>
    <row r="281" spans="1:23" ht="12.75">
      <c r="A281" s="11">
        <v>1062500</v>
      </c>
      <c r="B281" s="20" t="s">
        <v>868</v>
      </c>
      <c r="C281" s="20" t="s">
        <v>7646</v>
      </c>
      <c r="D281" s="20" t="s">
        <v>3721</v>
      </c>
      <c r="I281" s="74" t="s">
        <v>8036</v>
      </c>
      <c r="J281" s="20" t="s">
        <v>1586</v>
      </c>
      <c r="K281" s="20" t="s">
        <v>2674</v>
      </c>
      <c r="L281" s="20" t="s">
        <v>5993</v>
      </c>
      <c r="N281" s="12">
        <f t="shared" si="8"/>
        <v>31.25</v>
      </c>
      <c r="O281" s="12">
        <f t="shared" si="9"/>
        <v>0.78125</v>
      </c>
      <c r="P281" s="9">
        <v>12</v>
      </c>
      <c r="Q281" s="34">
        <v>5</v>
      </c>
      <c r="R281" s="27">
        <v>4</v>
      </c>
      <c r="S281" s="26">
        <v>80</v>
      </c>
      <c r="T281" s="29">
        <v>15</v>
      </c>
      <c r="U281" s="3">
        <v>10</v>
      </c>
      <c r="V281" s="29">
        <v>6</v>
      </c>
      <c r="W281" s="29">
        <v>4</v>
      </c>
    </row>
    <row r="282" spans="1:23" ht="12.75">
      <c r="A282" s="11">
        <v>12250</v>
      </c>
      <c r="B282" s="28" t="s">
        <v>868</v>
      </c>
      <c r="C282" s="28" t="s">
        <v>7644</v>
      </c>
      <c r="D282" s="20" t="s">
        <v>3721</v>
      </c>
      <c r="I282" s="74" t="s">
        <v>8036</v>
      </c>
      <c r="J282" s="20" t="s">
        <v>1586</v>
      </c>
      <c r="K282" s="20" t="s">
        <v>2674</v>
      </c>
      <c r="L282" s="20" t="s">
        <v>3929</v>
      </c>
      <c r="N282" s="12">
        <f t="shared" si="8"/>
        <v>31.25</v>
      </c>
      <c r="O282" s="12">
        <f t="shared" si="9"/>
        <v>0.78125</v>
      </c>
      <c r="P282" s="9">
        <v>12</v>
      </c>
      <c r="Q282" s="34">
        <v>5</v>
      </c>
      <c r="R282" s="27">
        <v>4</v>
      </c>
      <c r="S282" s="26">
        <v>80</v>
      </c>
      <c r="T282" s="29">
        <v>15</v>
      </c>
      <c r="U282" s="3">
        <v>10</v>
      </c>
      <c r="V282" s="29">
        <v>6</v>
      </c>
      <c r="W282" s="29">
        <v>4</v>
      </c>
    </row>
    <row r="283" spans="1:23" ht="12.75">
      <c r="A283" s="11">
        <v>1000000</v>
      </c>
      <c r="B283" s="20" t="s">
        <v>868</v>
      </c>
      <c r="C283" s="20" t="s">
        <v>7653</v>
      </c>
      <c r="D283" s="20" t="s">
        <v>3721</v>
      </c>
      <c r="I283" s="74" t="s">
        <v>8036</v>
      </c>
      <c r="J283" s="20" t="s">
        <v>1586</v>
      </c>
      <c r="K283" s="20" t="s">
        <v>2674</v>
      </c>
      <c r="L283" s="20" t="s">
        <v>6374</v>
      </c>
      <c r="N283" s="12">
        <f t="shared" si="8"/>
        <v>31.25</v>
      </c>
      <c r="O283" s="12">
        <f t="shared" si="9"/>
        <v>0.78125</v>
      </c>
      <c r="P283" s="9">
        <v>12</v>
      </c>
      <c r="Q283" s="34">
        <v>5</v>
      </c>
      <c r="R283" s="27">
        <v>4</v>
      </c>
      <c r="S283" s="26">
        <v>80</v>
      </c>
      <c r="T283" s="29">
        <v>15</v>
      </c>
      <c r="U283" s="3">
        <v>10</v>
      </c>
      <c r="V283" s="29">
        <v>6</v>
      </c>
      <c r="W283" s="29">
        <v>4</v>
      </c>
    </row>
    <row r="284" spans="1:23" ht="12.75">
      <c r="A284" s="11">
        <v>156250</v>
      </c>
      <c r="B284" s="20" t="s">
        <v>868</v>
      </c>
      <c r="C284" s="20" t="s">
        <v>7667</v>
      </c>
      <c r="D284" s="20" t="s">
        <v>3721</v>
      </c>
      <c r="I284" s="74" t="s">
        <v>8036</v>
      </c>
      <c r="J284" s="20" t="s">
        <v>1586</v>
      </c>
      <c r="K284" s="20" t="s">
        <v>2674</v>
      </c>
      <c r="L284" s="20" t="s">
        <v>6070</v>
      </c>
      <c r="N284" s="12">
        <f t="shared" si="8"/>
        <v>31</v>
      </c>
      <c r="O284" s="12">
        <f t="shared" si="9"/>
        <v>0.775</v>
      </c>
      <c r="P284" s="9">
        <v>12</v>
      </c>
      <c r="Q284" s="34">
        <v>5</v>
      </c>
      <c r="R284" s="27">
        <v>4</v>
      </c>
      <c r="S284" s="26">
        <v>80</v>
      </c>
      <c r="T284" s="29">
        <v>14</v>
      </c>
      <c r="U284" s="3">
        <v>10</v>
      </c>
      <c r="V284" s="29">
        <v>6</v>
      </c>
      <c r="W284" s="29">
        <v>4</v>
      </c>
    </row>
    <row r="285" spans="1:23" ht="12.75">
      <c r="A285" s="11">
        <v>4375000</v>
      </c>
      <c r="B285" s="20" t="s">
        <v>877</v>
      </c>
      <c r="C285" s="20" t="s">
        <v>7045</v>
      </c>
      <c r="D285" s="20" t="s">
        <v>3721</v>
      </c>
      <c r="I285" s="74" t="s">
        <v>8036</v>
      </c>
      <c r="J285" s="20" t="s">
        <v>1586</v>
      </c>
      <c r="K285" s="20" t="s">
        <v>2674</v>
      </c>
      <c r="L285" s="20" t="s">
        <v>4631</v>
      </c>
      <c r="N285" s="12">
        <f t="shared" si="8"/>
        <v>30.75</v>
      </c>
      <c r="O285" s="12">
        <f t="shared" si="9"/>
        <v>0.76875</v>
      </c>
      <c r="P285" s="9">
        <v>12</v>
      </c>
      <c r="Q285" s="34">
        <v>5</v>
      </c>
      <c r="R285" s="27">
        <v>4</v>
      </c>
      <c r="S285" s="26">
        <v>80</v>
      </c>
      <c r="T285" s="29">
        <v>13</v>
      </c>
      <c r="U285" s="3">
        <v>9</v>
      </c>
      <c r="V285" s="29">
        <v>6</v>
      </c>
      <c r="W285" s="29">
        <v>4</v>
      </c>
    </row>
    <row r="286" spans="1:23" ht="12.75">
      <c r="A286" s="11">
        <v>500</v>
      </c>
      <c r="B286" s="20" t="s">
        <v>868</v>
      </c>
      <c r="C286" s="20" t="s">
        <v>7657</v>
      </c>
      <c r="D286" s="20" t="s">
        <v>3721</v>
      </c>
      <c r="I286" s="74" t="s">
        <v>8036</v>
      </c>
      <c r="J286" s="20" t="s">
        <v>1586</v>
      </c>
      <c r="K286" s="20" t="s">
        <v>3037</v>
      </c>
      <c r="L286" s="20" t="s">
        <v>5666</v>
      </c>
      <c r="N286" s="12">
        <f t="shared" si="8"/>
        <v>30.75</v>
      </c>
      <c r="O286" s="12">
        <f t="shared" si="9"/>
        <v>0.76875</v>
      </c>
      <c r="P286" s="9">
        <v>12</v>
      </c>
      <c r="Q286" s="34">
        <v>5</v>
      </c>
      <c r="R286" s="27">
        <v>4</v>
      </c>
      <c r="S286" s="26">
        <v>80</v>
      </c>
      <c r="T286" s="29">
        <v>13</v>
      </c>
      <c r="U286" s="3">
        <v>9</v>
      </c>
      <c r="V286" s="29">
        <v>6</v>
      </c>
      <c r="W286" s="29">
        <v>4</v>
      </c>
    </row>
    <row r="287" spans="1:23" ht="12.75">
      <c r="A287" s="11">
        <v>500</v>
      </c>
      <c r="B287" s="20" t="s">
        <v>868</v>
      </c>
      <c r="C287" s="20" t="s">
        <v>7655</v>
      </c>
      <c r="D287" s="20" t="s">
        <v>3721</v>
      </c>
      <c r="I287" s="74" t="s">
        <v>8036</v>
      </c>
      <c r="J287" s="20" t="s">
        <v>1586</v>
      </c>
      <c r="K287" s="20" t="s">
        <v>3037</v>
      </c>
      <c r="L287" s="20" t="s">
        <v>2492</v>
      </c>
      <c r="N287" s="12">
        <f t="shared" si="8"/>
        <v>30.75</v>
      </c>
      <c r="O287" s="12">
        <f t="shared" si="9"/>
        <v>0.76875</v>
      </c>
      <c r="P287" s="9">
        <v>12</v>
      </c>
      <c r="Q287" s="34">
        <v>5</v>
      </c>
      <c r="R287" s="27">
        <v>4</v>
      </c>
      <c r="S287" s="26">
        <v>80</v>
      </c>
      <c r="T287" s="29">
        <v>13</v>
      </c>
      <c r="U287" s="3">
        <v>9</v>
      </c>
      <c r="V287" s="29">
        <v>6</v>
      </c>
      <c r="W287" s="29">
        <v>4</v>
      </c>
    </row>
    <row r="288" spans="1:23" ht="12.75">
      <c r="A288" s="11">
        <v>187500</v>
      </c>
      <c r="B288" s="20" t="s">
        <v>868</v>
      </c>
      <c r="C288" s="20" t="s">
        <v>7649</v>
      </c>
      <c r="D288" s="20" t="s">
        <v>3721</v>
      </c>
      <c r="I288" s="74" t="s">
        <v>8036</v>
      </c>
      <c r="J288" s="20" t="s">
        <v>1586</v>
      </c>
      <c r="K288" s="20" t="s">
        <v>2672</v>
      </c>
      <c r="L288" s="20" t="s">
        <v>7440</v>
      </c>
      <c r="N288" s="12">
        <f t="shared" si="8"/>
        <v>30.75</v>
      </c>
      <c r="O288" s="12">
        <f t="shared" si="9"/>
        <v>0.76875</v>
      </c>
      <c r="P288" s="9">
        <v>12</v>
      </c>
      <c r="Q288" s="34">
        <v>5</v>
      </c>
      <c r="R288" s="27">
        <v>4</v>
      </c>
      <c r="S288" s="26">
        <v>80</v>
      </c>
      <c r="T288" s="29">
        <v>13</v>
      </c>
      <c r="U288" s="3">
        <v>9</v>
      </c>
      <c r="V288" s="29">
        <v>6</v>
      </c>
      <c r="W288" s="29">
        <v>4</v>
      </c>
    </row>
    <row r="289" spans="1:23" ht="12.75">
      <c r="A289" s="11">
        <v>10000000</v>
      </c>
      <c r="B289" s="20" t="s">
        <v>870</v>
      </c>
      <c r="C289" s="20" t="s">
        <v>5807</v>
      </c>
      <c r="D289" s="20" t="s">
        <v>3721</v>
      </c>
      <c r="I289" s="74" t="s">
        <v>8036</v>
      </c>
      <c r="J289" s="20" t="s">
        <v>1586</v>
      </c>
      <c r="K289" s="20" t="s">
        <v>2674</v>
      </c>
      <c r="L289" s="20" t="s">
        <v>4637</v>
      </c>
      <c r="N289" s="12">
        <f t="shared" si="8"/>
        <v>30.75</v>
      </c>
      <c r="O289" s="12">
        <f t="shared" si="9"/>
        <v>0.76875</v>
      </c>
      <c r="P289" s="9">
        <v>12</v>
      </c>
      <c r="Q289" s="34">
        <v>5</v>
      </c>
      <c r="R289" s="27">
        <v>4</v>
      </c>
      <c r="S289" s="26">
        <v>80</v>
      </c>
      <c r="T289" s="29">
        <v>13</v>
      </c>
      <c r="U289" s="3">
        <v>9</v>
      </c>
      <c r="V289" s="29">
        <v>6</v>
      </c>
      <c r="W289" s="29">
        <v>4</v>
      </c>
    </row>
    <row r="290" spans="1:23" ht="12.75">
      <c r="A290" s="11">
        <v>227500</v>
      </c>
      <c r="B290" s="20" t="s">
        <v>870</v>
      </c>
      <c r="C290" s="20" t="s">
        <v>2341</v>
      </c>
      <c r="D290" s="20" t="s">
        <v>3721</v>
      </c>
      <c r="I290" s="74" t="s">
        <v>8036</v>
      </c>
      <c r="J290" s="20" t="s">
        <v>1586</v>
      </c>
      <c r="K290" s="20" t="s">
        <v>2674</v>
      </c>
      <c r="L290" s="20" t="s">
        <v>2306</v>
      </c>
      <c r="N290" s="12">
        <f t="shared" si="8"/>
        <v>30.75</v>
      </c>
      <c r="O290" s="12">
        <f t="shared" si="9"/>
        <v>0.76875</v>
      </c>
      <c r="P290" s="9">
        <v>12</v>
      </c>
      <c r="Q290" s="34">
        <v>5</v>
      </c>
      <c r="R290" s="27">
        <v>4</v>
      </c>
      <c r="S290" s="26">
        <v>80</v>
      </c>
      <c r="T290" s="29">
        <v>13</v>
      </c>
      <c r="U290" s="3">
        <v>9</v>
      </c>
      <c r="V290" s="29">
        <v>6</v>
      </c>
      <c r="W290" s="29">
        <v>4</v>
      </c>
    </row>
    <row r="291" spans="1:23" ht="12.75">
      <c r="A291" s="11">
        <v>182500</v>
      </c>
      <c r="B291" s="20" t="s">
        <v>870</v>
      </c>
      <c r="C291" s="20" t="s">
        <v>2341</v>
      </c>
      <c r="D291" s="20" t="s">
        <v>3721</v>
      </c>
      <c r="I291" s="74" t="s">
        <v>8036</v>
      </c>
      <c r="J291" s="20" t="s">
        <v>1586</v>
      </c>
      <c r="K291" s="20" t="s">
        <v>2674</v>
      </c>
      <c r="L291" s="20" t="s">
        <v>2307</v>
      </c>
      <c r="N291" s="12">
        <f t="shared" si="8"/>
        <v>30.75</v>
      </c>
      <c r="O291" s="12">
        <f t="shared" si="9"/>
        <v>0.76875</v>
      </c>
      <c r="P291" s="9">
        <v>12</v>
      </c>
      <c r="Q291" s="34">
        <v>5</v>
      </c>
      <c r="R291" s="27">
        <v>4</v>
      </c>
      <c r="S291" s="26">
        <v>80</v>
      </c>
      <c r="T291" s="29">
        <v>13</v>
      </c>
      <c r="U291" s="3">
        <v>9</v>
      </c>
      <c r="V291" s="29">
        <v>6</v>
      </c>
      <c r="W291" s="29">
        <v>4</v>
      </c>
    </row>
    <row r="292" spans="1:23" ht="12.75">
      <c r="A292" s="11">
        <v>175000</v>
      </c>
      <c r="B292" s="20" t="s">
        <v>870</v>
      </c>
      <c r="C292" s="20" t="s">
        <v>474</v>
      </c>
      <c r="D292" s="20" t="s">
        <v>3721</v>
      </c>
      <c r="I292" s="74" t="s">
        <v>8036</v>
      </c>
      <c r="J292" s="20" t="s">
        <v>1586</v>
      </c>
      <c r="K292" s="20" t="s">
        <v>2674</v>
      </c>
      <c r="L292" s="20" t="s">
        <v>456</v>
      </c>
      <c r="N292" s="12">
        <f t="shared" si="8"/>
        <v>30.75</v>
      </c>
      <c r="O292" s="12">
        <f t="shared" si="9"/>
        <v>0.76875</v>
      </c>
      <c r="P292" s="9">
        <v>12</v>
      </c>
      <c r="Q292" s="34">
        <v>5</v>
      </c>
      <c r="R292" s="27">
        <v>4</v>
      </c>
      <c r="S292" s="26">
        <v>80</v>
      </c>
      <c r="T292" s="29">
        <v>13</v>
      </c>
      <c r="U292" s="3">
        <v>9</v>
      </c>
      <c r="V292" s="29">
        <v>6</v>
      </c>
      <c r="W292" s="29">
        <v>4</v>
      </c>
    </row>
    <row r="293" spans="1:23" ht="12.75">
      <c r="A293" s="11">
        <v>200000</v>
      </c>
      <c r="B293" s="20" t="s">
        <v>870</v>
      </c>
      <c r="C293" s="20" t="s">
        <v>474</v>
      </c>
      <c r="D293" s="20" t="s">
        <v>3721</v>
      </c>
      <c r="I293" s="74" t="s">
        <v>8036</v>
      </c>
      <c r="J293" s="20" t="s">
        <v>1586</v>
      </c>
      <c r="K293" s="20" t="s">
        <v>2674</v>
      </c>
      <c r="L293" s="20" t="s">
        <v>457</v>
      </c>
      <c r="N293" s="12">
        <f t="shared" si="8"/>
        <v>30.75</v>
      </c>
      <c r="O293" s="12">
        <f t="shared" si="9"/>
        <v>0.76875</v>
      </c>
      <c r="P293" s="9">
        <v>12</v>
      </c>
      <c r="Q293" s="34">
        <v>5</v>
      </c>
      <c r="R293" s="27">
        <v>4</v>
      </c>
      <c r="S293" s="26">
        <v>80</v>
      </c>
      <c r="T293" s="29">
        <v>13</v>
      </c>
      <c r="U293" s="3">
        <v>9</v>
      </c>
      <c r="V293" s="29">
        <v>6</v>
      </c>
      <c r="W293" s="29">
        <v>4</v>
      </c>
    </row>
    <row r="294" spans="1:23" ht="12.75">
      <c r="A294" s="11">
        <v>187500</v>
      </c>
      <c r="B294" s="20" t="s">
        <v>870</v>
      </c>
      <c r="C294" s="20" t="s">
        <v>474</v>
      </c>
      <c r="D294" s="20" t="s">
        <v>3721</v>
      </c>
      <c r="I294" s="74" t="s">
        <v>8036</v>
      </c>
      <c r="J294" s="20" t="s">
        <v>1586</v>
      </c>
      <c r="K294" s="20" t="s">
        <v>2674</v>
      </c>
      <c r="L294" s="20" t="s">
        <v>458</v>
      </c>
      <c r="N294" s="12">
        <f t="shared" si="8"/>
        <v>30.75</v>
      </c>
      <c r="O294" s="12">
        <f t="shared" si="9"/>
        <v>0.76875</v>
      </c>
      <c r="P294" s="9">
        <v>12</v>
      </c>
      <c r="Q294" s="34">
        <v>5</v>
      </c>
      <c r="R294" s="27">
        <v>4</v>
      </c>
      <c r="S294" s="26">
        <v>80</v>
      </c>
      <c r="T294" s="29">
        <v>13</v>
      </c>
      <c r="U294" s="3">
        <v>9</v>
      </c>
      <c r="V294" s="29">
        <v>6</v>
      </c>
      <c r="W294" s="29">
        <v>4</v>
      </c>
    </row>
    <row r="295" spans="1:23" ht="12.75">
      <c r="A295" s="11">
        <v>175000</v>
      </c>
      <c r="B295" s="20" t="s">
        <v>870</v>
      </c>
      <c r="C295" s="20" t="s">
        <v>2341</v>
      </c>
      <c r="D295" s="20" t="s">
        <v>3721</v>
      </c>
      <c r="I295" s="74" t="s">
        <v>8036</v>
      </c>
      <c r="J295" s="20" t="s">
        <v>1586</v>
      </c>
      <c r="K295" s="20" t="s">
        <v>2674</v>
      </c>
      <c r="L295" s="20" t="s">
        <v>2305</v>
      </c>
      <c r="N295" s="12">
        <f t="shared" si="8"/>
        <v>30.75</v>
      </c>
      <c r="O295" s="12">
        <f t="shared" si="9"/>
        <v>0.76875</v>
      </c>
      <c r="P295" s="9">
        <v>12</v>
      </c>
      <c r="Q295" s="34">
        <v>5</v>
      </c>
      <c r="R295" s="27">
        <v>4</v>
      </c>
      <c r="S295" s="26">
        <v>80</v>
      </c>
      <c r="T295" s="29">
        <v>13</v>
      </c>
      <c r="U295" s="3">
        <v>9</v>
      </c>
      <c r="V295" s="29">
        <v>6</v>
      </c>
      <c r="W295" s="29">
        <v>4</v>
      </c>
    </row>
    <row r="296" spans="1:23" ht="12.75">
      <c r="A296" s="11">
        <v>225000</v>
      </c>
      <c r="B296" s="20" t="s">
        <v>870</v>
      </c>
      <c r="C296" s="20" t="s">
        <v>474</v>
      </c>
      <c r="D296" s="20" t="s">
        <v>3721</v>
      </c>
      <c r="I296" s="74" t="s">
        <v>8036</v>
      </c>
      <c r="J296" s="20" t="s">
        <v>1586</v>
      </c>
      <c r="K296" s="20" t="s">
        <v>2674</v>
      </c>
      <c r="L296" s="20" t="s">
        <v>460</v>
      </c>
      <c r="N296" s="12">
        <f t="shared" si="8"/>
        <v>30.75</v>
      </c>
      <c r="O296" s="12">
        <f t="shared" si="9"/>
        <v>0.76875</v>
      </c>
      <c r="P296" s="9">
        <v>12</v>
      </c>
      <c r="Q296" s="34">
        <v>5</v>
      </c>
      <c r="R296" s="27">
        <v>4</v>
      </c>
      <c r="S296" s="26">
        <v>80</v>
      </c>
      <c r="T296" s="29">
        <v>13</v>
      </c>
      <c r="U296" s="3">
        <v>9</v>
      </c>
      <c r="V296" s="29">
        <v>6</v>
      </c>
      <c r="W296" s="29">
        <v>4</v>
      </c>
    </row>
    <row r="297" spans="1:23" ht="12.75">
      <c r="A297" s="11">
        <v>175000</v>
      </c>
      <c r="B297" s="20" t="s">
        <v>870</v>
      </c>
      <c r="C297" s="20" t="s">
        <v>2341</v>
      </c>
      <c r="D297" s="20" t="s">
        <v>3721</v>
      </c>
      <c r="I297" s="74" t="s">
        <v>8036</v>
      </c>
      <c r="J297" s="20" t="s">
        <v>1586</v>
      </c>
      <c r="K297" s="20" t="s">
        <v>2674</v>
      </c>
      <c r="L297" s="20" t="s">
        <v>2303</v>
      </c>
      <c r="N297" s="12">
        <f t="shared" si="8"/>
        <v>30.75</v>
      </c>
      <c r="O297" s="12">
        <f t="shared" si="9"/>
        <v>0.76875</v>
      </c>
      <c r="P297" s="9">
        <v>12</v>
      </c>
      <c r="Q297" s="34">
        <v>5</v>
      </c>
      <c r="R297" s="27">
        <v>4</v>
      </c>
      <c r="S297" s="26">
        <v>80</v>
      </c>
      <c r="T297" s="29">
        <v>13</v>
      </c>
      <c r="U297" s="3">
        <v>9</v>
      </c>
      <c r="V297" s="29">
        <v>6</v>
      </c>
      <c r="W297" s="29">
        <v>4</v>
      </c>
    </row>
    <row r="298" spans="1:23" ht="12.75">
      <c r="A298" s="11">
        <v>175000</v>
      </c>
      <c r="B298" s="20" t="s">
        <v>870</v>
      </c>
      <c r="C298" s="20" t="s">
        <v>474</v>
      </c>
      <c r="D298" s="20" t="s">
        <v>3721</v>
      </c>
      <c r="I298" s="74" t="s">
        <v>8036</v>
      </c>
      <c r="J298" s="20" t="s">
        <v>1586</v>
      </c>
      <c r="K298" s="20" t="s">
        <v>2674</v>
      </c>
      <c r="L298" s="20" t="s">
        <v>454</v>
      </c>
      <c r="N298" s="12">
        <f t="shared" si="8"/>
        <v>30.75</v>
      </c>
      <c r="O298" s="12">
        <f t="shared" si="9"/>
        <v>0.76875</v>
      </c>
      <c r="P298" s="9">
        <v>12</v>
      </c>
      <c r="Q298" s="34">
        <v>5</v>
      </c>
      <c r="R298" s="27">
        <v>4</v>
      </c>
      <c r="S298" s="26">
        <v>80</v>
      </c>
      <c r="T298" s="29">
        <v>13</v>
      </c>
      <c r="U298" s="3">
        <v>9</v>
      </c>
      <c r="V298" s="29">
        <v>6</v>
      </c>
      <c r="W298" s="29">
        <v>4</v>
      </c>
    </row>
    <row r="299" spans="1:23" ht="12.75">
      <c r="A299" s="11">
        <v>173750</v>
      </c>
      <c r="B299" s="20" t="s">
        <v>870</v>
      </c>
      <c r="C299" s="20" t="s">
        <v>2341</v>
      </c>
      <c r="D299" s="20" t="s">
        <v>3721</v>
      </c>
      <c r="I299" s="74" t="s">
        <v>8036</v>
      </c>
      <c r="J299" s="20" t="s">
        <v>1586</v>
      </c>
      <c r="K299" s="20" t="s">
        <v>2674</v>
      </c>
      <c r="L299" s="20" t="s">
        <v>2304</v>
      </c>
      <c r="N299" s="12">
        <f t="shared" si="8"/>
        <v>30.75</v>
      </c>
      <c r="O299" s="12">
        <f t="shared" si="9"/>
        <v>0.76875</v>
      </c>
      <c r="P299" s="9">
        <v>12</v>
      </c>
      <c r="Q299" s="34">
        <v>5</v>
      </c>
      <c r="R299" s="27">
        <v>4</v>
      </c>
      <c r="S299" s="26">
        <v>80</v>
      </c>
      <c r="T299" s="29">
        <v>13</v>
      </c>
      <c r="U299" s="3">
        <v>9</v>
      </c>
      <c r="V299" s="29">
        <v>6</v>
      </c>
      <c r="W299" s="29">
        <v>4</v>
      </c>
    </row>
    <row r="300" spans="1:23" ht="12.75">
      <c r="A300" s="11">
        <v>175000</v>
      </c>
      <c r="B300" s="20" t="s">
        <v>870</v>
      </c>
      <c r="C300" s="20" t="s">
        <v>474</v>
      </c>
      <c r="D300" s="20" t="s">
        <v>3721</v>
      </c>
      <c r="I300" s="74" t="s">
        <v>8036</v>
      </c>
      <c r="J300" s="20" t="s">
        <v>1586</v>
      </c>
      <c r="K300" s="20" t="s">
        <v>2674</v>
      </c>
      <c r="L300" s="20" t="s">
        <v>455</v>
      </c>
      <c r="N300" s="12">
        <f t="shared" si="8"/>
        <v>30.75</v>
      </c>
      <c r="O300" s="12">
        <f t="shared" si="9"/>
        <v>0.76875</v>
      </c>
      <c r="P300" s="9">
        <v>12</v>
      </c>
      <c r="Q300" s="34">
        <v>5</v>
      </c>
      <c r="R300" s="27">
        <v>4</v>
      </c>
      <c r="S300" s="26">
        <v>80</v>
      </c>
      <c r="T300" s="29">
        <v>13</v>
      </c>
      <c r="U300" s="3">
        <v>9</v>
      </c>
      <c r="V300" s="29">
        <v>6</v>
      </c>
      <c r="W300" s="29">
        <v>4</v>
      </c>
    </row>
    <row r="301" spans="1:23" ht="12.75">
      <c r="A301" s="11">
        <v>212500</v>
      </c>
      <c r="B301" s="20" t="s">
        <v>870</v>
      </c>
      <c r="C301" s="20" t="s">
        <v>474</v>
      </c>
      <c r="D301" s="20" t="s">
        <v>3721</v>
      </c>
      <c r="I301" s="74" t="s">
        <v>8036</v>
      </c>
      <c r="J301" s="20" t="s">
        <v>1586</v>
      </c>
      <c r="K301" s="20" t="s">
        <v>2674</v>
      </c>
      <c r="L301" s="20" t="s">
        <v>459</v>
      </c>
      <c r="N301" s="12">
        <f t="shared" si="8"/>
        <v>30.75</v>
      </c>
      <c r="O301" s="12">
        <f t="shared" si="9"/>
        <v>0.76875</v>
      </c>
      <c r="P301" s="9">
        <v>12</v>
      </c>
      <c r="Q301" s="34">
        <v>5</v>
      </c>
      <c r="R301" s="27">
        <v>4</v>
      </c>
      <c r="S301" s="26">
        <v>80</v>
      </c>
      <c r="T301" s="29">
        <v>13</v>
      </c>
      <c r="U301" s="3">
        <v>9</v>
      </c>
      <c r="V301" s="29">
        <v>6</v>
      </c>
      <c r="W301" s="29">
        <v>4</v>
      </c>
    </row>
    <row r="302" spans="1:23" ht="12.75">
      <c r="A302" s="11">
        <v>2062500</v>
      </c>
      <c r="B302" s="20" t="s">
        <v>872</v>
      </c>
      <c r="C302" s="20" t="s">
        <v>6087</v>
      </c>
      <c r="D302" s="20" t="s">
        <v>3721</v>
      </c>
      <c r="E302" s="48" t="s">
        <v>8315</v>
      </c>
      <c r="H302" s="20" t="s">
        <v>7812</v>
      </c>
      <c r="I302" s="74" t="s">
        <v>8036</v>
      </c>
      <c r="J302" s="20" t="s">
        <v>1586</v>
      </c>
      <c r="K302" s="20" t="s">
        <v>2672</v>
      </c>
      <c r="L302" s="20" t="s">
        <v>8052</v>
      </c>
      <c r="N302" s="12">
        <f t="shared" si="8"/>
        <v>31.50</v>
      </c>
      <c r="O302" s="12">
        <f t="shared" si="9"/>
        <v>0.56756756756756754</v>
      </c>
      <c r="P302" s="9">
        <v>12</v>
      </c>
      <c r="Q302" s="34">
        <v>5</v>
      </c>
      <c r="R302" s="27">
        <v>4</v>
      </c>
      <c r="S302" s="26">
        <v>111</v>
      </c>
      <c r="T302" s="29">
        <v>16</v>
      </c>
      <c r="U302" s="3">
        <v>10</v>
      </c>
      <c r="V302" s="29">
        <v>6</v>
      </c>
      <c r="W302" s="29">
        <v>4</v>
      </c>
    </row>
    <row r="303" spans="1:23" ht="12.75">
      <c r="A303" s="11">
        <v>580920</v>
      </c>
      <c r="B303" s="20" t="s">
        <v>872</v>
      </c>
      <c r="D303" s="20" t="s">
        <v>3721</v>
      </c>
      <c r="I303" s="74" t="s">
        <v>8036</v>
      </c>
      <c r="J303" s="20" t="s">
        <v>1586</v>
      </c>
      <c r="K303" s="20" t="s">
        <v>2674</v>
      </c>
      <c r="L303" s="20" t="s">
        <v>1218</v>
      </c>
      <c r="N303" s="12">
        <f t="shared" si="8"/>
        <v>31.25</v>
      </c>
      <c r="O303" s="12">
        <f t="shared" si="9"/>
        <v>0.56306306306306309</v>
      </c>
      <c r="P303" s="9">
        <v>12</v>
      </c>
      <c r="Q303" s="34">
        <v>5</v>
      </c>
      <c r="R303" s="27">
        <v>4</v>
      </c>
      <c r="S303" s="26">
        <v>111</v>
      </c>
      <c r="T303" s="29">
        <v>15</v>
      </c>
      <c r="U303" s="3">
        <v>10</v>
      </c>
      <c r="V303" s="29">
        <v>6</v>
      </c>
      <c r="W303" s="29">
        <v>4</v>
      </c>
    </row>
    <row r="304" spans="2:23" ht="12.75">
      <c r="B304" s="20" t="s">
        <v>872</v>
      </c>
      <c r="D304" s="20" t="s">
        <v>3721</v>
      </c>
      <c r="E304" s="48" t="s">
        <v>4226</v>
      </c>
      <c r="H304" s="20" t="s">
        <v>7812</v>
      </c>
      <c r="I304" s="74" t="s">
        <v>8036</v>
      </c>
      <c r="J304" s="20" t="s">
        <v>1586</v>
      </c>
      <c r="K304" s="20" t="s">
        <v>2674</v>
      </c>
      <c r="L304" s="20" t="s">
        <v>1213</v>
      </c>
      <c r="N304" s="12">
        <f t="shared" si="8"/>
        <v>28.25</v>
      </c>
      <c r="O304" s="12">
        <f t="shared" si="9"/>
        <v>0.99122807017543857</v>
      </c>
      <c r="P304" s="9">
        <v>12</v>
      </c>
      <c r="Q304" s="34">
        <v>4</v>
      </c>
      <c r="R304" s="27">
        <v>4</v>
      </c>
      <c r="S304" s="26">
        <v>57</v>
      </c>
      <c r="T304" s="29">
        <v>9</v>
      </c>
      <c r="U304" s="3">
        <v>10</v>
      </c>
      <c r="V304" s="29">
        <v>6</v>
      </c>
      <c r="W304" s="29">
        <v>3</v>
      </c>
    </row>
    <row r="305" spans="1:23" ht="12.75">
      <c r="A305" s="11">
        <v>60500</v>
      </c>
      <c r="B305" s="20" t="s">
        <v>872</v>
      </c>
      <c r="D305" s="20" t="s">
        <v>3721</v>
      </c>
      <c r="E305" s="48" t="s">
        <v>4234</v>
      </c>
      <c r="F305" s="20" t="s">
        <v>7812</v>
      </c>
      <c r="G305" s="20" t="s">
        <v>1586</v>
      </c>
      <c r="I305" s="74" t="s">
        <v>8036</v>
      </c>
      <c r="J305" s="20" t="s">
        <v>1586</v>
      </c>
      <c r="K305" s="20" t="s">
        <v>2674</v>
      </c>
      <c r="L305" s="20" t="s">
        <v>671</v>
      </c>
      <c r="N305" s="12">
        <f t="shared" si="8"/>
        <v>29</v>
      </c>
      <c r="O305" s="12">
        <f t="shared" si="9"/>
        <v>1</v>
      </c>
      <c r="P305" s="9">
        <v>12</v>
      </c>
      <c r="Q305" s="34">
        <v>4</v>
      </c>
      <c r="R305" s="27">
        <v>4</v>
      </c>
      <c r="S305" s="26">
        <v>58</v>
      </c>
      <c r="T305" s="29">
        <v>12</v>
      </c>
      <c r="U305" s="3">
        <v>10</v>
      </c>
      <c r="V305" s="29">
        <v>6</v>
      </c>
      <c r="W305" s="29">
        <v>3</v>
      </c>
    </row>
    <row r="306" spans="1:23" ht="12.75">
      <c r="A306" s="11">
        <v>39325</v>
      </c>
      <c r="B306" s="20" t="s">
        <v>872</v>
      </c>
      <c r="D306" s="20" t="s">
        <v>3721</v>
      </c>
      <c r="E306" s="48" t="s">
        <v>4224</v>
      </c>
      <c r="F306" s="20" t="s">
        <v>1586</v>
      </c>
      <c r="G306" s="20" t="s">
        <v>7812</v>
      </c>
      <c r="I306" s="74" t="s">
        <v>8036</v>
      </c>
      <c r="J306" s="20" t="s">
        <v>1586</v>
      </c>
      <c r="K306" s="20" t="s">
        <v>2674</v>
      </c>
      <c r="L306" s="20" t="s">
        <v>1786</v>
      </c>
      <c r="N306" s="12">
        <f t="shared" si="8"/>
        <v>27.25</v>
      </c>
      <c r="O306" s="12">
        <f t="shared" si="9"/>
        <v>1.5138888888888888</v>
      </c>
      <c r="P306" s="9">
        <v>12</v>
      </c>
      <c r="Q306" s="34">
        <v>3</v>
      </c>
      <c r="R306" s="27">
        <v>4</v>
      </c>
      <c r="S306" s="26">
        <v>36</v>
      </c>
      <c r="T306" s="29">
        <v>11</v>
      </c>
      <c r="U306" s="3">
        <v>10</v>
      </c>
      <c r="V306" s="29">
        <v>6</v>
      </c>
      <c r="W306" s="29">
        <v>3</v>
      </c>
    </row>
    <row r="307" spans="1:23" ht="12.75">
      <c r="A307" s="11">
        <v>9075</v>
      </c>
      <c r="B307" s="20" t="s">
        <v>872</v>
      </c>
      <c r="D307" s="20" t="s">
        <v>3721</v>
      </c>
      <c r="E307" s="48" t="s">
        <v>3647</v>
      </c>
      <c r="F307" s="20" t="s">
        <v>7812</v>
      </c>
      <c r="G307" s="20" t="s">
        <v>1586</v>
      </c>
      <c r="I307" s="74" t="s">
        <v>8036</v>
      </c>
      <c r="J307" s="20" t="s">
        <v>1586</v>
      </c>
      <c r="K307" s="20" t="s">
        <v>2674</v>
      </c>
      <c r="L307" s="20" t="s">
        <v>1505</v>
      </c>
      <c r="N307" s="12">
        <f t="shared" si="8"/>
        <v>26.25</v>
      </c>
      <c r="O307" s="12">
        <f t="shared" si="9"/>
        <v>1.3125</v>
      </c>
      <c r="P307" s="9">
        <v>12</v>
      </c>
      <c r="Q307" s="34">
        <v>3</v>
      </c>
      <c r="R307" s="27">
        <v>4</v>
      </c>
      <c r="S307" s="26">
        <v>40</v>
      </c>
      <c r="T307" s="29">
        <v>7</v>
      </c>
      <c r="U307" s="3">
        <v>9</v>
      </c>
      <c r="V307" s="29">
        <v>6</v>
      </c>
      <c r="W307" s="29">
        <v>3</v>
      </c>
    </row>
    <row r="308" spans="1:23" ht="12.75">
      <c r="A308" s="11">
        <v>9680</v>
      </c>
      <c r="B308" s="20" t="s">
        <v>872</v>
      </c>
      <c r="C308" s="28"/>
      <c r="D308" s="20" t="s">
        <v>3721</v>
      </c>
      <c r="E308" s="48" t="s">
        <v>4382</v>
      </c>
      <c r="F308" s="20" t="s">
        <v>7812</v>
      </c>
      <c r="G308" s="20" t="s">
        <v>1586</v>
      </c>
      <c r="I308" s="74" t="s">
        <v>8036</v>
      </c>
      <c r="J308" s="20" t="s">
        <v>1586</v>
      </c>
      <c r="K308" s="20" t="s">
        <v>2674</v>
      </c>
      <c r="L308" s="20" t="s">
        <v>4378</v>
      </c>
      <c r="N308" s="12">
        <f t="shared" si="8"/>
        <v>26.25</v>
      </c>
      <c r="O308" s="12">
        <f t="shared" si="9"/>
        <v>1.2804878048780488</v>
      </c>
      <c r="P308" s="9">
        <v>12</v>
      </c>
      <c r="Q308" s="34">
        <v>3</v>
      </c>
      <c r="R308" s="27">
        <v>4</v>
      </c>
      <c r="S308" s="26">
        <v>41</v>
      </c>
      <c r="T308" s="29">
        <v>7</v>
      </c>
      <c r="U308" s="3">
        <v>9</v>
      </c>
      <c r="V308" s="29">
        <v>6</v>
      </c>
      <c r="W308" s="29">
        <v>3</v>
      </c>
    </row>
    <row r="309" spans="1:23" ht="12.75">
      <c r="A309" s="11">
        <v>24750</v>
      </c>
      <c r="B309" s="20" t="s">
        <v>872</v>
      </c>
      <c r="D309" s="20" t="s">
        <v>3721</v>
      </c>
      <c r="E309" s="48" t="s">
        <v>4235</v>
      </c>
      <c r="F309" s="20" t="s">
        <v>7812</v>
      </c>
      <c r="G309" s="20" t="s">
        <v>1586</v>
      </c>
      <c r="I309" s="74" t="s">
        <v>8036</v>
      </c>
      <c r="J309" s="20" t="s">
        <v>1586</v>
      </c>
      <c r="K309" s="20" t="s">
        <v>2674</v>
      </c>
      <c r="L309" s="20" t="s">
        <v>931</v>
      </c>
      <c r="N309" s="12">
        <f t="shared" si="8"/>
        <v>26.25</v>
      </c>
      <c r="O309" s="12">
        <f t="shared" si="9"/>
        <v>1.2804878048780488</v>
      </c>
      <c r="P309" s="9">
        <v>12</v>
      </c>
      <c r="Q309" s="34">
        <v>3</v>
      </c>
      <c r="R309" s="27">
        <v>4</v>
      </c>
      <c r="S309" s="26">
        <v>41</v>
      </c>
      <c r="T309" s="29">
        <v>7</v>
      </c>
      <c r="U309" s="3">
        <v>9</v>
      </c>
      <c r="V309" s="29">
        <v>6</v>
      </c>
      <c r="W309" s="29">
        <v>3</v>
      </c>
    </row>
    <row r="310" spans="1:23" ht="12.75">
      <c r="A310" s="11">
        <v>45100</v>
      </c>
      <c r="B310" s="20" t="s">
        <v>872</v>
      </c>
      <c r="D310" s="20" t="s">
        <v>3721</v>
      </c>
      <c r="E310" s="48" t="s">
        <v>4236</v>
      </c>
      <c r="I310" s="74" t="s">
        <v>8036</v>
      </c>
      <c r="J310" s="20" t="s">
        <v>1586</v>
      </c>
      <c r="K310" s="20" t="s">
        <v>2674</v>
      </c>
      <c r="L310" s="20" t="s">
        <v>674</v>
      </c>
      <c r="N310" s="12">
        <f t="shared" si="8"/>
        <v>26.25</v>
      </c>
      <c r="O310" s="12">
        <f t="shared" si="9"/>
        <v>1.25</v>
      </c>
      <c r="P310" s="9">
        <v>12</v>
      </c>
      <c r="Q310" s="34">
        <v>3</v>
      </c>
      <c r="R310" s="27">
        <v>4</v>
      </c>
      <c r="S310" s="26">
        <v>42</v>
      </c>
      <c r="T310" s="29">
        <v>7</v>
      </c>
      <c r="U310" s="3">
        <v>9</v>
      </c>
      <c r="V310" s="29">
        <v>6</v>
      </c>
      <c r="W310" s="29">
        <v>3</v>
      </c>
    </row>
    <row r="311" spans="1:23" ht="12.75">
      <c r="A311" s="11">
        <v>39600</v>
      </c>
      <c r="B311" s="20" t="s">
        <v>872</v>
      </c>
      <c r="D311" s="20" t="s">
        <v>3721</v>
      </c>
      <c r="E311" s="48" t="s">
        <v>4383</v>
      </c>
      <c r="H311" s="20" t="s">
        <v>7812</v>
      </c>
      <c r="I311" s="74" t="s">
        <v>8036</v>
      </c>
      <c r="J311" s="20" t="s">
        <v>1586</v>
      </c>
      <c r="K311" s="20" t="s">
        <v>2674</v>
      </c>
      <c r="L311" s="20" t="s">
        <v>8053</v>
      </c>
      <c r="N311" s="12">
        <f t="shared" si="8"/>
        <v>27.25</v>
      </c>
      <c r="O311" s="12">
        <f t="shared" si="9"/>
        <v>1.2386363636363635</v>
      </c>
      <c r="P311" s="9">
        <v>12</v>
      </c>
      <c r="Q311" s="34">
        <v>3</v>
      </c>
      <c r="R311" s="27">
        <v>4</v>
      </c>
      <c r="S311" s="26">
        <v>44</v>
      </c>
      <c r="T311" s="29">
        <v>11</v>
      </c>
      <c r="U311" s="3">
        <v>10</v>
      </c>
      <c r="V311" s="29">
        <v>6</v>
      </c>
      <c r="W311" s="29">
        <v>3</v>
      </c>
    </row>
    <row r="312" spans="1:23" ht="12.75">
      <c r="A312" s="11">
        <v>14520</v>
      </c>
      <c r="B312" s="20" t="s">
        <v>872</v>
      </c>
      <c r="D312" s="20" t="s">
        <v>3721</v>
      </c>
      <c r="E312" s="48" t="s">
        <v>4237</v>
      </c>
      <c r="F312" s="20" t="s">
        <v>1586</v>
      </c>
      <c r="G312" s="20" t="s">
        <v>7812</v>
      </c>
      <c r="I312" s="74" t="s">
        <v>8036</v>
      </c>
      <c r="J312" s="20" t="s">
        <v>1586</v>
      </c>
      <c r="K312" s="20" t="s">
        <v>2674</v>
      </c>
      <c r="L312" s="20" t="s">
        <v>1026</v>
      </c>
      <c r="N312" s="12">
        <f t="shared" si="8"/>
        <v>27.75</v>
      </c>
      <c r="O312" s="12">
        <f t="shared" si="9"/>
        <v>1.2065217391304348</v>
      </c>
      <c r="P312" s="9">
        <v>12</v>
      </c>
      <c r="Q312" s="34">
        <v>3</v>
      </c>
      <c r="R312" s="27">
        <v>4</v>
      </c>
      <c r="S312" s="26">
        <v>46</v>
      </c>
      <c r="T312" s="29">
        <v>13</v>
      </c>
      <c r="U312" s="3">
        <v>9</v>
      </c>
      <c r="V312" s="29">
        <v>6</v>
      </c>
      <c r="W312" s="29">
        <v>3</v>
      </c>
    </row>
    <row r="313" spans="1:23" ht="12.75">
      <c r="A313" s="11">
        <v>55000</v>
      </c>
      <c r="B313" s="20" t="s">
        <v>872</v>
      </c>
      <c r="D313" s="20" t="s">
        <v>3721</v>
      </c>
      <c r="E313" s="48" t="s">
        <v>4234</v>
      </c>
      <c r="H313" s="20" t="s">
        <v>7812</v>
      </c>
      <c r="I313" s="74" t="s">
        <v>8036</v>
      </c>
      <c r="J313" s="20" t="s">
        <v>1586</v>
      </c>
      <c r="K313" s="20" t="s">
        <v>2674</v>
      </c>
      <c r="L313" s="20" t="s">
        <v>8054</v>
      </c>
      <c r="N313" s="12">
        <f t="shared" si="8"/>
        <v>27.50</v>
      </c>
      <c r="O313" s="12">
        <f t="shared" si="9"/>
        <v>1.1702127659574468</v>
      </c>
      <c r="P313" s="9">
        <v>12</v>
      </c>
      <c r="Q313" s="34">
        <v>3</v>
      </c>
      <c r="R313" s="27">
        <v>4</v>
      </c>
      <c r="S313" s="26">
        <v>47</v>
      </c>
      <c r="T313" s="29">
        <v>12</v>
      </c>
      <c r="U313" s="3">
        <v>9</v>
      </c>
      <c r="V313" s="29">
        <v>6</v>
      </c>
      <c r="W313" s="29">
        <v>3</v>
      </c>
    </row>
    <row r="314" spans="1:23" ht="12.75">
      <c r="A314" s="11">
        <v>15730</v>
      </c>
      <c r="B314" s="20" t="s">
        <v>872</v>
      </c>
      <c r="D314" s="20" t="s">
        <v>3721</v>
      </c>
      <c r="E314" s="48" t="s">
        <v>4231</v>
      </c>
      <c r="F314" s="20" t="s">
        <v>7812</v>
      </c>
      <c r="G314" s="20" t="s">
        <v>1586</v>
      </c>
      <c r="I314" s="74" t="s">
        <v>8036</v>
      </c>
      <c r="J314" s="20" t="s">
        <v>1586</v>
      </c>
      <c r="K314" s="20" t="s">
        <v>2674</v>
      </c>
      <c r="L314" s="20" t="s">
        <v>248</v>
      </c>
      <c r="N314" s="12">
        <f t="shared" si="8"/>
        <v>27.25</v>
      </c>
      <c r="O314" s="12">
        <f t="shared" si="9"/>
        <v>1.1595744680851063</v>
      </c>
      <c r="P314" s="9">
        <v>12</v>
      </c>
      <c r="Q314" s="34">
        <v>3</v>
      </c>
      <c r="R314" s="27">
        <v>4</v>
      </c>
      <c r="S314" s="26">
        <v>47</v>
      </c>
      <c r="T314" s="29">
        <v>11</v>
      </c>
      <c r="U314" s="3">
        <v>10</v>
      </c>
      <c r="V314" s="29">
        <v>6</v>
      </c>
      <c r="W314" s="29">
        <v>3</v>
      </c>
    </row>
    <row r="315" spans="1:23" ht="12.75">
      <c r="A315" s="11">
        <v>1875000</v>
      </c>
      <c r="B315" s="20" t="s">
        <v>868</v>
      </c>
      <c r="C315" s="20" t="s">
        <v>7623</v>
      </c>
      <c r="D315" s="20" t="s">
        <v>3721</v>
      </c>
      <c r="I315" s="74" t="s">
        <v>8037</v>
      </c>
      <c r="J315" s="73" t="s">
        <v>7812</v>
      </c>
      <c r="K315" s="20" t="s">
        <v>2672</v>
      </c>
      <c r="L315" s="76" t="s">
        <v>6457</v>
      </c>
      <c r="M315" s="39" t="s">
        <v>8846</v>
      </c>
      <c r="N315" s="12">
        <f t="shared" si="8"/>
        <v>31.75</v>
      </c>
      <c r="O315" s="12">
        <f t="shared" si="9"/>
        <v>0.79375</v>
      </c>
      <c r="P315" s="9">
        <v>11</v>
      </c>
      <c r="Q315" s="34">
        <v>7</v>
      </c>
      <c r="R315" s="27">
        <v>4</v>
      </c>
      <c r="S315" s="26">
        <v>80</v>
      </c>
      <c r="T315" s="29">
        <v>13</v>
      </c>
      <c r="U315" s="3">
        <v>6</v>
      </c>
      <c r="V315" s="29">
        <v>4</v>
      </c>
      <c r="W315" s="29">
        <v>3</v>
      </c>
    </row>
    <row r="316" spans="1:23" ht="12.75">
      <c r="A316" s="11">
        <v>409585</v>
      </c>
      <c r="B316" s="20" t="s">
        <v>872</v>
      </c>
      <c r="C316" s="20" t="s">
        <v>6087</v>
      </c>
      <c r="D316" s="20" t="s">
        <v>3721</v>
      </c>
      <c r="E316" s="48" t="s">
        <v>8319</v>
      </c>
      <c r="F316" s="20" t="s">
        <v>1586</v>
      </c>
      <c r="G316" s="20" t="s">
        <v>7812</v>
      </c>
      <c r="I316" s="74" t="s">
        <v>8036</v>
      </c>
      <c r="J316" s="20" t="s">
        <v>1586</v>
      </c>
      <c r="K316" s="20" t="s">
        <v>2674</v>
      </c>
      <c r="L316" s="20" t="s">
        <v>6088</v>
      </c>
      <c r="N316" s="12">
        <f t="shared" si="8"/>
        <v>28.25</v>
      </c>
      <c r="O316" s="12">
        <f t="shared" si="9"/>
        <v>0.79577464788732399</v>
      </c>
      <c r="P316" s="9">
        <v>11</v>
      </c>
      <c r="Q316" s="34">
        <v>5</v>
      </c>
      <c r="R316" s="27">
        <v>4</v>
      </c>
      <c r="S316" s="26">
        <v>71</v>
      </c>
      <c r="T316" s="29">
        <v>11</v>
      </c>
      <c r="U316" s="3">
        <v>9</v>
      </c>
      <c r="V316" s="29">
        <v>6</v>
      </c>
      <c r="W316" s="29">
        <v>4</v>
      </c>
    </row>
    <row r="317" spans="1:23" ht="12.75">
      <c r="A317" s="11">
        <v>393615</v>
      </c>
      <c r="B317" s="20" t="s">
        <v>872</v>
      </c>
      <c r="D317" s="20" t="s">
        <v>3721</v>
      </c>
      <c r="I317" s="74" t="s">
        <v>8036</v>
      </c>
      <c r="J317" s="20" t="s">
        <v>1586</v>
      </c>
      <c r="K317" s="20" t="s">
        <v>2672</v>
      </c>
      <c r="L317" s="20" t="s">
        <v>358</v>
      </c>
      <c r="N317" s="12">
        <f t="shared" si="8"/>
        <v>28.25</v>
      </c>
      <c r="O317" s="12">
        <f t="shared" si="9"/>
        <v>0.79577464788732399</v>
      </c>
      <c r="P317" s="9">
        <v>11</v>
      </c>
      <c r="Q317" s="34">
        <v>5</v>
      </c>
      <c r="R317" s="27">
        <v>4</v>
      </c>
      <c r="S317" s="26">
        <v>71</v>
      </c>
      <c r="T317" s="29">
        <v>11</v>
      </c>
      <c r="U317" s="3">
        <v>9</v>
      </c>
      <c r="V317" s="29">
        <v>6</v>
      </c>
      <c r="W317" s="29">
        <v>4</v>
      </c>
    </row>
    <row r="318" spans="1:23" ht="12.75">
      <c r="A318" s="11">
        <v>313696</v>
      </c>
      <c r="B318" s="20" t="s">
        <v>872</v>
      </c>
      <c r="D318" s="20" t="s">
        <v>3721</v>
      </c>
      <c r="I318" s="74" t="s">
        <v>8036</v>
      </c>
      <c r="J318" s="20" t="s">
        <v>1586</v>
      </c>
      <c r="K318" s="20" t="s">
        <v>2672</v>
      </c>
      <c r="L318" s="20" t="s">
        <v>358</v>
      </c>
      <c r="N318" s="12">
        <f t="shared" si="8"/>
        <v>27.25</v>
      </c>
      <c r="O318" s="12">
        <f t="shared" si="9"/>
        <v>0.689873417721519</v>
      </c>
      <c r="P318" s="9">
        <v>11</v>
      </c>
      <c r="Q318" s="34">
        <v>5</v>
      </c>
      <c r="R318" s="27">
        <v>4</v>
      </c>
      <c r="S318" s="26">
        <v>79</v>
      </c>
      <c r="T318" s="29">
        <v>7</v>
      </c>
      <c r="U318" s="3">
        <v>9</v>
      </c>
      <c r="V318" s="29">
        <v>6</v>
      </c>
      <c r="W318" s="29">
        <v>4</v>
      </c>
    </row>
    <row r="319" spans="1:23" ht="12.75">
      <c r="A319" s="11">
        <v>246136</v>
      </c>
      <c r="B319" s="20" t="s">
        <v>872</v>
      </c>
      <c r="D319" s="20" t="s">
        <v>3721</v>
      </c>
      <c r="I319" s="74" t="s">
        <v>8036</v>
      </c>
      <c r="J319" s="20" t="s">
        <v>1586</v>
      </c>
      <c r="K319" s="20" t="s">
        <v>2674</v>
      </c>
      <c r="L319" s="20" t="s">
        <v>1086</v>
      </c>
      <c r="N319" s="12">
        <f t="shared" si="8"/>
        <v>27.25</v>
      </c>
      <c r="O319" s="12">
        <f t="shared" si="9"/>
        <v>0.689873417721519</v>
      </c>
      <c r="P319" s="9">
        <v>11</v>
      </c>
      <c r="Q319" s="34">
        <v>5</v>
      </c>
      <c r="R319" s="27">
        <v>4</v>
      </c>
      <c r="S319" s="26">
        <v>79</v>
      </c>
      <c r="T319" s="29">
        <v>7</v>
      </c>
      <c r="U319" s="3">
        <v>9</v>
      </c>
      <c r="V319" s="29">
        <v>6</v>
      </c>
      <c r="W319" s="29">
        <v>4</v>
      </c>
    </row>
    <row r="320" spans="1:23" ht="12.75">
      <c r="A320" s="11">
        <v>62500</v>
      </c>
      <c r="B320" s="20" t="s">
        <v>870</v>
      </c>
      <c r="C320" s="20" t="s">
        <v>5867</v>
      </c>
      <c r="D320" s="20" t="s">
        <v>3721</v>
      </c>
      <c r="I320" s="74" t="s">
        <v>8036</v>
      </c>
      <c r="J320" s="20" t="s">
        <v>1586</v>
      </c>
      <c r="K320" s="20" t="s">
        <v>3037</v>
      </c>
      <c r="L320" s="20" t="s">
        <v>5869</v>
      </c>
      <c r="N320" s="12">
        <f t="shared" si="8"/>
        <v>28.25</v>
      </c>
      <c r="O320" s="12">
        <f t="shared" si="9"/>
        <v>0.70625</v>
      </c>
      <c r="P320" s="9">
        <v>11</v>
      </c>
      <c r="Q320" s="34">
        <v>5</v>
      </c>
      <c r="R320" s="27">
        <v>4</v>
      </c>
      <c r="S320" s="26">
        <v>80</v>
      </c>
      <c r="T320" s="29">
        <v>11</v>
      </c>
      <c r="U320" s="3">
        <v>9</v>
      </c>
      <c r="V320" s="29">
        <v>6</v>
      </c>
      <c r="W320" s="29">
        <v>4</v>
      </c>
    </row>
    <row r="321" spans="1:23" ht="12.75">
      <c r="A321" s="11">
        <v>62500</v>
      </c>
      <c r="B321" s="20" t="s">
        <v>870</v>
      </c>
      <c r="C321" s="20" t="s">
        <v>5867</v>
      </c>
      <c r="D321" s="20" t="s">
        <v>3721</v>
      </c>
      <c r="I321" s="74" t="s">
        <v>8036</v>
      </c>
      <c r="J321" s="20" t="s">
        <v>1586</v>
      </c>
      <c r="K321" s="20" t="s">
        <v>3036</v>
      </c>
      <c r="L321" s="20" t="s">
        <v>5868</v>
      </c>
      <c r="N321" s="12">
        <f t="shared" si="8"/>
        <v>28.25</v>
      </c>
      <c r="O321" s="12">
        <f t="shared" si="9"/>
        <v>0.70625</v>
      </c>
      <c r="P321" s="9">
        <v>11</v>
      </c>
      <c r="Q321" s="34">
        <v>5</v>
      </c>
      <c r="R321" s="27">
        <v>4</v>
      </c>
      <c r="S321" s="26">
        <v>80</v>
      </c>
      <c r="T321" s="29">
        <v>11</v>
      </c>
      <c r="U321" s="3">
        <v>9</v>
      </c>
      <c r="V321" s="29">
        <v>6</v>
      </c>
      <c r="W321" s="29">
        <v>4</v>
      </c>
    </row>
    <row r="322" spans="2:23" ht="12.75">
      <c r="B322" s="20" t="s">
        <v>872</v>
      </c>
      <c r="D322" s="20" t="s">
        <v>3721</v>
      </c>
      <c r="I322" s="74" t="s">
        <v>8036</v>
      </c>
      <c r="J322" s="20" t="s">
        <v>1586</v>
      </c>
      <c r="K322" s="20" t="s">
        <v>2672</v>
      </c>
      <c r="L322" s="20" t="s">
        <v>47</v>
      </c>
      <c r="N322" s="12">
        <f t="shared" si="10" ref="N322:N377">1.5*Q322+2*P322+0.25*T322-R322</f>
        <v>27.50</v>
      </c>
      <c r="O322" s="12">
        <f t="shared" si="11" ref="O322:O385">N322/(0.5*S322)</f>
        <v>0.58510638297872342</v>
      </c>
      <c r="P322" s="9">
        <v>11</v>
      </c>
      <c r="Q322" s="34">
        <v>5</v>
      </c>
      <c r="R322" s="27">
        <v>4</v>
      </c>
      <c r="S322" s="26">
        <v>94</v>
      </c>
      <c r="T322" s="29">
        <v>8</v>
      </c>
      <c r="U322" s="3">
        <v>8</v>
      </c>
      <c r="V322" s="29">
        <v>6</v>
      </c>
      <c r="W322" s="29">
        <v>4</v>
      </c>
    </row>
    <row r="323" spans="1:23" ht="12.75">
      <c r="A323" s="11">
        <v>275000</v>
      </c>
      <c r="B323" s="20" t="s">
        <v>872</v>
      </c>
      <c r="D323" s="20" t="s">
        <v>3721</v>
      </c>
      <c r="E323" s="48" t="s">
        <v>3963</v>
      </c>
      <c r="H323" s="20" t="s">
        <v>7812</v>
      </c>
      <c r="I323" s="74" t="s">
        <v>8037</v>
      </c>
      <c r="J323" s="20" t="s">
        <v>1586</v>
      </c>
      <c r="K323" s="20" t="s">
        <v>2674</v>
      </c>
      <c r="L323" s="74" t="s">
        <v>8041</v>
      </c>
      <c r="N323" s="12">
        <f t="shared" si="10"/>
        <v>28.25</v>
      </c>
      <c r="O323" s="12">
        <f t="shared" si="11"/>
        <v>1.0272727272727273</v>
      </c>
      <c r="P323" s="9">
        <v>11</v>
      </c>
      <c r="Q323" s="34">
        <v>4</v>
      </c>
      <c r="R323" s="27">
        <v>4</v>
      </c>
      <c r="S323" s="26">
        <v>55</v>
      </c>
      <c r="T323" s="29">
        <v>17</v>
      </c>
      <c r="U323" s="3">
        <v>8</v>
      </c>
      <c r="V323" s="29">
        <v>4</v>
      </c>
      <c r="W323" s="29">
        <v>3</v>
      </c>
    </row>
    <row r="324" spans="1:23" ht="12.75">
      <c r="A324" s="11">
        <v>302500</v>
      </c>
      <c r="B324" s="20" t="s">
        <v>872</v>
      </c>
      <c r="D324" s="20" t="s">
        <v>3721</v>
      </c>
      <c r="E324" s="48" t="s">
        <v>3445</v>
      </c>
      <c r="F324" s="20" t="s">
        <v>7812</v>
      </c>
      <c r="G324" s="20" t="s">
        <v>1586</v>
      </c>
      <c r="H324" s="20" t="s">
        <v>7812</v>
      </c>
      <c r="I324" s="74" t="s">
        <v>8037</v>
      </c>
      <c r="J324" s="20" t="s">
        <v>1586</v>
      </c>
      <c r="K324" s="20" t="s">
        <v>2674</v>
      </c>
      <c r="L324" s="74" t="s">
        <v>1242</v>
      </c>
      <c r="N324" s="12">
        <f t="shared" si="10"/>
        <v>26.50</v>
      </c>
      <c r="O324" s="12">
        <f t="shared" si="11"/>
        <v>1.5142857142857142</v>
      </c>
      <c r="P324" s="9">
        <v>11</v>
      </c>
      <c r="Q324" s="34">
        <v>3</v>
      </c>
      <c r="R324" s="27">
        <v>4</v>
      </c>
      <c r="S324" s="26">
        <v>35</v>
      </c>
      <c r="T324" s="29">
        <v>16</v>
      </c>
      <c r="U324" s="3">
        <v>7</v>
      </c>
      <c r="V324" s="29">
        <v>4</v>
      </c>
      <c r="W324" s="29">
        <v>2</v>
      </c>
    </row>
    <row r="325" spans="1:23" ht="12.75">
      <c r="A325" s="11">
        <v>36300</v>
      </c>
      <c r="B325" s="20" t="s">
        <v>872</v>
      </c>
      <c r="C325" s="28"/>
      <c r="D325" s="20" t="s">
        <v>3721</v>
      </c>
      <c r="E325" s="48" t="s">
        <v>4239</v>
      </c>
      <c r="F325" s="20" t="s">
        <v>7812</v>
      </c>
      <c r="G325" s="20" t="s">
        <v>1586</v>
      </c>
      <c r="I325" s="74" t="s">
        <v>8036</v>
      </c>
      <c r="J325" s="20" t="s">
        <v>1586</v>
      </c>
      <c r="K325" s="20" t="s">
        <v>2674</v>
      </c>
      <c r="L325" s="20" t="s">
        <v>4380</v>
      </c>
      <c r="N325" s="12">
        <f t="shared" si="10"/>
        <v>25.25</v>
      </c>
      <c r="O325" s="12">
        <f t="shared" si="11"/>
        <v>1.2023809523809523</v>
      </c>
      <c r="P325" s="9">
        <v>11</v>
      </c>
      <c r="Q325" s="34">
        <v>3</v>
      </c>
      <c r="R325" s="27">
        <v>4</v>
      </c>
      <c r="S325" s="26">
        <v>42</v>
      </c>
      <c r="T325" s="29">
        <v>11</v>
      </c>
      <c r="U325" s="3">
        <v>9</v>
      </c>
      <c r="V325" s="29">
        <v>6</v>
      </c>
      <c r="W325" s="29">
        <v>3</v>
      </c>
    </row>
    <row r="326" spans="1:23" ht="12.75">
      <c r="A326" s="11">
        <v>992200</v>
      </c>
      <c r="B326" s="20" t="s">
        <v>872</v>
      </c>
      <c r="D326" s="20" t="s">
        <v>3721</v>
      </c>
      <c r="H326" s="20" t="s">
        <v>7812</v>
      </c>
      <c r="I326" s="74" t="s">
        <v>8037</v>
      </c>
      <c r="J326" s="20" t="s">
        <v>1586</v>
      </c>
      <c r="K326" s="20" t="s">
        <v>2674</v>
      </c>
      <c r="L326" s="74" t="s">
        <v>6085</v>
      </c>
      <c r="N326" s="12">
        <f t="shared" si="10"/>
        <v>29</v>
      </c>
      <c r="O326" s="12">
        <f t="shared" si="11"/>
        <v>0.5178571428571429</v>
      </c>
      <c r="P326" s="9">
        <v>10</v>
      </c>
      <c r="Q326" s="34">
        <v>6</v>
      </c>
      <c r="R326" s="27">
        <v>4</v>
      </c>
      <c r="S326" s="26">
        <v>112</v>
      </c>
      <c r="T326" s="29">
        <v>16</v>
      </c>
      <c r="U326" s="3">
        <v>7</v>
      </c>
      <c r="V326" s="29">
        <v>4</v>
      </c>
      <c r="W326" s="29">
        <v>3</v>
      </c>
    </row>
    <row r="327" spans="1:23" ht="12.75">
      <c r="A327" s="11">
        <v>2000000</v>
      </c>
      <c r="B327" s="20" t="s">
        <v>868</v>
      </c>
      <c r="C327" s="20" t="s">
        <v>7674</v>
      </c>
      <c r="D327" s="20" t="s">
        <v>3721</v>
      </c>
      <c r="I327" s="74" t="s">
        <v>8037</v>
      </c>
      <c r="J327" s="20" t="s">
        <v>1586</v>
      </c>
      <c r="K327" s="20" t="s">
        <v>2672</v>
      </c>
      <c r="L327" s="74" t="s">
        <v>6233</v>
      </c>
      <c r="M327" s="39" t="s">
        <v>8846</v>
      </c>
      <c r="N327" s="12">
        <f t="shared" si="10"/>
        <v>27.25</v>
      </c>
      <c r="O327" s="12">
        <f t="shared" si="11"/>
        <v>0.68125</v>
      </c>
      <c r="P327" s="9">
        <v>10</v>
      </c>
      <c r="Q327" s="34">
        <v>5</v>
      </c>
      <c r="R327" s="27">
        <v>4</v>
      </c>
      <c r="S327" s="26">
        <v>80</v>
      </c>
      <c r="T327" s="29">
        <v>15</v>
      </c>
      <c r="U327" s="3">
        <v>7</v>
      </c>
      <c r="V327" s="29">
        <v>4</v>
      </c>
      <c r="W327" s="29">
        <v>3</v>
      </c>
    </row>
    <row r="328" spans="1:23" ht="12.75">
      <c r="A328" s="11">
        <v>82500000</v>
      </c>
      <c r="B328" s="20" t="s">
        <v>874</v>
      </c>
      <c r="C328" s="20" t="s">
        <v>5573</v>
      </c>
      <c r="D328" s="20" t="s">
        <v>3721</v>
      </c>
      <c r="I328" s="74" t="s">
        <v>8037</v>
      </c>
      <c r="J328" s="20" t="s">
        <v>1586</v>
      </c>
      <c r="K328" s="20" t="s">
        <v>2672</v>
      </c>
      <c r="L328" s="74" t="s">
        <v>5579</v>
      </c>
      <c r="N328" s="12">
        <f t="shared" si="10"/>
        <v>27.25</v>
      </c>
      <c r="O328" s="12">
        <f t="shared" si="11"/>
        <v>0.68125</v>
      </c>
      <c r="P328" s="9">
        <v>10</v>
      </c>
      <c r="Q328" s="34">
        <v>5</v>
      </c>
      <c r="R328" s="27">
        <v>4</v>
      </c>
      <c r="S328" s="26">
        <v>80</v>
      </c>
      <c r="T328" s="29">
        <v>15</v>
      </c>
      <c r="U328" s="3">
        <v>7</v>
      </c>
      <c r="V328" s="29">
        <v>4</v>
      </c>
      <c r="W328" s="29">
        <v>3</v>
      </c>
    </row>
    <row r="329" spans="1:23" ht="12.75">
      <c r="A329" s="11">
        <v>62500</v>
      </c>
      <c r="B329" s="20" t="s">
        <v>868</v>
      </c>
      <c r="C329" s="20" t="s">
        <v>7653</v>
      </c>
      <c r="D329" s="20" t="s">
        <v>3721</v>
      </c>
      <c r="I329" s="74" t="s">
        <v>8037</v>
      </c>
      <c r="J329" s="20" t="s">
        <v>1586</v>
      </c>
      <c r="K329" s="20" t="s">
        <v>2672</v>
      </c>
      <c r="L329" s="74" t="s">
        <v>6375</v>
      </c>
      <c r="N329" s="12">
        <f t="shared" si="10"/>
        <v>27.25</v>
      </c>
      <c r="O329" s="12">
        <f t="shared" si="11"/>
        <v>0.68125</v>
      </c>
      <c r="P329" s="9">
        <v>10</v>
      </c>
      <c r="Q329" s="34">
        <v>5</v>
      </c>
      <c r="R329" s="27">
        <v>4</v>
      </c>
      <c r="S329" s="26">
        <v>80</v>
      </c>
      <c r="T329" s="29">
        <v>15</v>
      </c>
      <c r="U329" s="3">
        <v>7</v>
      </c>
      <c r="V329" s="29">
        <v>4</v>
      </c>
      <c r="W329" s="29">
        <v>3</v>
      </c>
    </row>
    <row r="330" spans="1:23" ht="12.75">
      <c r="A330" s="11">
        <v>2000000</v>
      </c>
      <c r="B330" s="20" t="s">
        <v>868</v>
      </c>
      <c r="C330" s="20" t="s">
        <v>7672</v>
      </c>
      <c r="D330" s="20" t="s">
        <v>3721</v>
      </c>
      <c r="I330" s="74" t="s">
        <v>8037</v>
      </c>
      <c r="J330" s="20" t="s">
        <v>1586</v>
      </c>
      <c r="K330" s="20" t="s">
        <v>2672</v>
      </c>
      <c r="L330" s="74" t="s">
        <v>6233</v>
      </c>
      <c r="N330" s="12">
        <f t="shared" si="10"/>
        <v>27.25</v>
      </c>
      <c r="O330" s="12">
        <f t="shared" si="11"/>
        <v>0.68125</v>
      </c>
      <c r="P330" s="9">
        <v>10</v>
      </c>
      <c r="Q330" s="34">
        <v>5</v>
      </c>
      <c r="R330" s="27">
        <v>4</v>
      </c>
      <c r="S330" s="26">
        <v>80</v>
      </c>
      <c r="T330" s="29">
        <v>15</v>
      </c>
      <c r="U330" s="3">
        <v>7</v>
      </c>
      <c r="V330" s="29">
        <v>4</v>
      </c>
      <c r="W330" s="29">
        <v>3</v>
      </c>
    </row>
    <row r="331" spans="1:23" ht="12.75">
      <c r="A331" s="11">
        <v>1062500</v>
      </c>
      <c r="B331" s="20" t="s">
        <v>868</v>
      </c>
      <c r="C331" s="20" t="s">
        <v>7646</v>
      </c>
      <c r="D331" s="20" t="s">
        <v>3721</v>
      </c>
      <c r="I331" s="74" t="s">
        <v>8037</v>
      </c>
      <c r="J331" s="20" t="s">
        <v>1586</v>
      </c>
      <c r="K331" s="20" t="s">
        <v>2674</v>
      </c>
      <c r="L331" s="74" t="s">
        <v>5993</v>
      </c>
      <c r="N331" s="12">
        <f t="shared" si="10"/>
        <v>27.25</v>
      </c>
      <c r="O331" s="12">
        <f t="shared" si="11"/>
        <v>0.68125</v>
      </c>
      <c r="P331" s="9">
        <v>10</v>
      </c>
      <c r="Q331" s="34">
        <v>5</v>
      </c>
      <c r="R331" s="27">
        <v>4</v>
      </c>
      <c r="S331" s="26">
        <v>80</v>
      </c>
      <c r="T331" s="29">
        <v>15</v>
      </c>
      <c r="U331" s="3">
        <v>7</v>
      </c>
      <c r="V331" s="29">
        <v>4</v>
      </c>
      <c r="W331" s="29">
        <v>3</v>
      </c>
    </row>
    <row r="332" spans="1:23" ht="12.75">
      <c r="A332" s="11">
        <v>1000000</v>
      </c>
      <c r="B332" s="20" t="s">
        <v>868</v>
      </c>
      <c r="C332" s="20" t="s">
        <v>7653</v>
      </c>
      <c r="D332" s="20" t="s">
        <v>3721</v>
      </c>
      <c r="I332" s="74" t="s">
        <v>8037</v>
      </c>
      <c r="J332" s="20" t="s">
        <v>1586</v>
      </c>
      <c r="K332" s="20" t="s">
        <v>2674</v>
      </c>
      <c r="L332" s="74" t="s">
        <v>6374</v>
      </c>
      <c r="N332" s="12">
        <f t="shared" si="10"/>
        <v>27.25</v>
      </c>
      <c r="O332" s="12">
        <f t="shared" si="11"/>
        <v>0.68125</v>
      </c>
      <c r="P332" s="9">
        <v>10</v>
      </c>
      <c r="Q332" s="34">
        <v>5</v>
      </c>
      <c r="R332" s="27">
        <v>4</v>
      </c>
      <c r="S332" s="26">
        <v>80</v>
      </c>
      <c r="T332" s="29">
        <v>15</v>
      </c>
      <c r="U332" s="3">
        <v>7</v>
      </c>
      <c r="V332" s="29">
        <v>4</v>
      </c>
      <c r="W332" s="29">
        <v>3</v>
      </c>
    </row>
    <row r="333" spans="1:23" ht="12.75">
      <c r="A333" s="11">
        <v>156250</v>
      </c>
      <c r="B333" s="20" t="s">
        <v>868</v>
      </c>
      <c r="C333" s="20" t="s">
        <v>7667</v>
      </c>
      <c r="D333" s="20" t="s">
        <v>3721</v>
      </c>
      <c r="I333" s="74" t="s">
        <v>8037</v>
      </c>
      <c r="J333" s="20" t="s">
        <v>1586</v>
      </c>
      <c r="K333" s="20" t="s">
        <v>2674</v>
      </c>
      <c r="L333" s="74" t="s">
        <v>6070</v>
      </c>
      <c r="N333" s="12">
        <f t="shared" si="10"/>
        <v>27</v>
      </c>
      <c r="O333" s="12">
        <f t="shared" si="11"/>
        <v>0.675</v>
      </c>
      <c r="P333" s="9">
        <v>10</v>
      </c>
      <c r="Q333" s="34">
        <v>5</v>
      </c>
      <c r="R333" s="27">
        <v>4</v>
      </c>
      <c r="S333" s="26">
        <v>80</v>
      </c>
      <c r="T333" s="29">
        <v>14</v>
      </c>
      <c r="U333" s="3">
        <v>7</v>
      </c>
      <c r="V333" s="29">
        <v>4</v>
      </c>
      <c r="W333" s="29">
        <v>3</v>
      </c>
    </row>
    <row r="334" spans="1:23" ht="12.75">
      <c r="A334" s="11">
        <v>6937</v>
      </c>
      <c r="B334" s="20" t="s">
        <v>868</v>
      </c>
      <c r="C334" s="20" t="s">
        <v>904</v>
      </c>
      <c r="D334" s="20" t="s">
        <v>3721</v>
      </c>
      <c r="I334" s="74" t="s">
        <v>8036</v>
      </c>
      <c r="J334" s="20" t="s">
        <v>1586</v>
      </c>
      <c r="K334" s="20" t="s">
        <v>2672</v>
      </c>
      <c r="L334" s="20" t="s">
        <v>245</v>
      </c>
      <c r="N334" s="12">
        <f t="shared" si="10"/>
        <v>26.75</v>
      </c>
      <c r="O334" s="12">
        <f t="shared" si="11"/>
        <v>0.66875</v>
      </c>
      <c r="P334" s="9">
        <v>10</v>
      </c>
      <c r="Q334" s="34">
        <v>5</v>
      </c>
      <c r="R334" s="27">
        <v>4</v>
      </c>
      <c r="S334" s="26">
        <v>80</v>
      </c>
      <c r="T334" s="29">
        <v>13</v>
      </c>
      <c r="U334" s="3">
        <v>8</v>
      </c>
      <c r="V334" s="29">
        <v>6</v>
      </c>
      <c r="W334" s="29">
        <v>4</v>
      </c>
    </row>
    <row r="335" spans="1:23" ht="12.75">
      <c r="A335" s="11">
        <v>10000</v>
      </c>
      <c r="B335" s="20" t="s">
        <v>870</v>
      </c>
      <c r="C335" s="20" t="s">
        <v>4633</v>
      </c>
      <c r="D335" s="20" t="s">
        <v>3721</v>
      </c>
      <c r="I335" s="74" t="s">
        <v>8037</v>
      </c>
      <c r="J335" s="20" t="s">
        <v>1586</v>
      </c>
      <c r="K335" s="20" t="s">
        <v>2672</v>
      </c>
      <c r="L335" s="74" t="s">
        <v>4634</v>
      </c>
      <c r="N335" s="12">
        <f t="shared" si="10"/>
        <v>26.75</v>
      </c>
      <c r="O335" s="12">
        <f t="shared" si="11"/>
        <v>0.66875</v>
      </c>
      <c r="P335" s="9">
        <v>10</v>
      </c>
      <c r="Q335" s="34">
        <v>5</v>
      </c>
      <c r="R335" s="27">
        <v>4</v>
      </c>
      <c r="S335" s="26">
        <v>80</v>
      </c>
      <c r="T335" s="29">
        <v>13</v>
      </c>
      <c r="U335" s="3">
        <v>7</v>
      </c>
      <c r="V335" s="29">
        <v>4</v>
      </c>
      <c r="W335" s="29">
        <v>3</v>
      </c>
    </row>
    <row r="336" spans="1:23" ht="12.75">
      <c r="A336" s="11">
        <v>2062500</v>
      </c>
      <c r="B336" s="20" t="s">
        <v>872</v>
      </c>
      <c r="C336" s="20" t="s">
        <v>6087</v>
      </c>
      <c r="D336" s="20" t="s">
        <v>3721</v>
      </c>
      <c r="E336" s="48" t="s">
        <v>8315</v>
      </c>
      <c r="H336" s="20" t="s">
        <v>7812</v>
      </c>
      <c r="I336" s="74" t="s">
        <v>8037</v>
      </c>
      <c r="J336" s="20" t="s">
        <v>1586</v>
      </c>
      <c r="K336" s="20" t="s">
        <v>2672</v>
      </c>
      <c r="L336" s="74" t="s">
        <v>8052</v>
      </c>
      <c r="N336" s="12">
        <f t="shared" si="10"/>
        <v>27.50</v>
      </c>
      <c r="O336" s="12">
        <f t="shared" si="11"/>
        <v>0.49549549549549549</v>
      </c>
      <c r="P336" s="9">
        <v>10</v>
      </c>
      <c r="Q336" s="34">
        <v>5</v>
      </c>
      <c r="R336" s="27">
        <v>4</v>
      </c>
      <c r="S336" s="26">
        <v>111</v>
      </c>
      <c r="T336" s="29">
        <v>16</v>
      </c>
      <c r="U336" s="3">
        <v>7</v>
      </c>
      <c r="V336" s="29">
        <v>4</v>
      </c>
      <c r="W336" s="29">
        <v>3</v>
      </c>
    </row>
    <row r="337" spans="1:23" ht="12.75">
      <c r="A337" s="11">
        <v>105875</v>
      </c>
      <c r="B337" s="20" t="s">
        <v>872</v>
      </c>
      <c r="D337" s="20" t="s">
        <v>3721</v>
      </c>
      <c r="E337" s="48" t="s">
        <v>4218</v>
      </c>
      <c r="F337" s="20" t="s">
        <v>1586</v>
      </c>
      <c r="G337" s="20" t="s">
        <v>7812</v>
      </c>
      <c r="H337" s="20" t="s">
        <v>7812</v>
      </c>
      <c r="I337" s="74" t="s">
        <v>8037</v>
      </c>
      <c r="J337" s="20" t="s">
        <v>1586</v>
      </c>
      <c r="K337" s="20" t="s">
        <v>2674</v>
      </c>
      <c r="L337" s="74" t="s">
        <v>1850</v>
      </c>
      <c r="N337" s="12">
        <f t="shared" si="10"/>
        <v>26.25</v>
      </c>
      <c r="O337" s="12">
        <f t="shared" si="11"/>
        <v>1.1931818181818181</v>
      </c>
      <c r="P337" s="9">
        <v>10</v>
      </c>
      <c r="Q337" s="34">
        <v>4</v>
      </c>
      <c r="R337" s="27">
        <v>4</v>
      </c>
      <c r="S337" s="26">
        <v>44</v>
      </c>
      <c r="T337" s="29">
        <v>17</v>
      </c>
      <c r="U337" s="3">
        <v>7</v>
      </c>
      <c r="V337" s="29">
        <v>4</v>
      </c>
      <c r="W337" s="29">
        <v>2</v>
      </c>
    </row>
    <row r="338" spans="1:23" ht="12.75">
      <c r="A338" s="11">
        <v>54450</v>
      </c>
      <c r="B338" s="20" t="s">
        <v>872</v>
      </c>
      <c r="D338" s="20" t="s">
        <v>3721</v>
      </c>
      <c r="E338" s="48" t="s">
        <v>4221</v>
      </c>
      <c r="F338" s="20" t="s">
        <v>1586</v>
      </c>
      <c r="G338" s="20" t="s">
        <v>7812</v>
      </c>
      <c r="I338" s="74" t="s">
        <v>8037</v>
      </c>
      <c r="J338" s="20" t="s">
        <v>1586</v>
      </c>
      <c r="K338" s="20" t="s">
        <v>2674</v>
      </c>
      <c r="L338" s="74" t="s">
        <v>1028</v>
      </c>
      <c r="N338" s="12">
        <f t="shared" si="10"/>
        <v>24.75</v>
      </c>
      <c r="O338" s="12">
        <f t="shared" si="11"/>
        <v>1.125</v>
      </c>
      <c r="P338" s="9">
        <v>10</v>
      </c>
      <c r="Q338" s="34">
        <v>4</v>
      </c>
      <c r="R338" s="27">
        <v>4</v>
      </c>
      <c r="S338" s="26">
        <v>44</v>
      </c>
      <c r="T338" s="29">
        <v>11</v>
      </c>
      <c r="U338" s="3">
        <v>7</v>
      </c>
      <c r="V338" s="29">
        <v>4</v>
      </c>
      <c r="W338" s="29">
        <v>2</v>
      </c>
    </row>
    <row r="339" spans="1:23" ht="12.75">
      <c r="A339" s="11">
        <v>96250</v>
      </c>
      <c r="B339" s="20" t="s">
        <v>872</v>
      </c>
      <c r="D339" s="20" t="s">
        <v>3721</v>
      </c>
      <c r="E339" s="48" t="s">
        <v>4218</v>
      </c>
      <c r="H339" s="20" t="s">
        <v>7812</v>
      </c>
      <c r="I339" s="74" t="s">
        <v>8037</v>
      </c>
      <c r="J339" s="20" t="s">
        <v>1586</v>
      </c>
      <c r="K339" s="20" t="s">
        <v>2674</v>
      </c>
      <c r="L339" s="74" t="s">
        <v>8040</v>
      </c>
      <c r="N339" s="12">
        <f t="shared" si="10"/>
        <v>26.25</v>
      </c>
      <c r="O339" s="12">
        <f t="shared" si="11"/>
        <v>1.0714285714285714</v>
      </c>
      <c r="P339" s="9">
        <v>10</v>
      </c>
      <c r="Q339" s="34">
        <v>4</v>
      </c>
      <c r="R339" s="27">
        <v>4</v>
      </c>
      <c r="S339" s="26">
        <v>49</v>
      </c>
      <c r="T339" s="29">
        <v>17</v>
      </c>
      <c r="U339" s="3">
        <v>7</v>
      </c>
      <c r="V339" s="29">
        <v>4</v>
      </c>
      <c r="W339" s="29">
        <v>2</v>
      </c>
    </row>
    <row r="340" spans="1:23" ht="12.75">
      <c r="A340" s="11">
        <v>49500</v>
      </c>
      <c r="B340" s="20" t="s">
        <v>872</v>
      </c>
      <c r="D340" s="20" t="s">
        <v>3721</v>
      </c>
      <c r="E340" s="48" t="s">
        <v>3948</v>
      </c>
      <c r="H340" s="20" t="s">
        <v>7812</v>
      </c>
      <c r="I340" s="74" t="s">
        <v>8037</v>
      </c>
      <c r="J340" s="20" t="s">
        <v>1586</v>
      </c>
      <c r="K340" s="20" t="s">
        <v>2674</v>
      </c>
      <c r="L340" s="74" t="s">
        <v>8044</v>
      </c>
      <c r="N340" s="12">
        <f t="shared" si="10"/>
        <v>24.75</v>
      </c>
      <c r="O340" s="12">
        <f t="shared" si="11"/>
        <v>0.99</v>
      </c>
      <c r="P340" s="9">
        <v>10</v>
      </c>
      <c r="Q340" s="34">
        <v>4</v>
      </c>
      <c r="R340" s="27">
        <v>4</v>
      </c>
      <c r="S340" s="26">
        <v>50</v>
      </c>
      <c r="T340" s="29">
        <v>11</v>
      </c>
      <c r="U340" s="3">
        <v>7</v>
      </c>
      <c r="V340" s="29">
        <v>4</v>
      </c>
      <c r="W340" s="29">
        <v>2</v>
      </c>
    </row>
    <row r="341" spans="1:23" ht="12.75">
      <c r="A341" s="11">
        <v>23000</v>
      </c>
      <c r="B341" s="20" t="s">
        <v>872</v>
      </c>
      <c r="C341" s="20" t="s">
        <v>7591</v>
      </c>
      <c r="D341" s="20" t="s">
        <v>3721</v>
      </c>
      <c r="E341" s="48" t="s">
        <v>4226</v>
      </c>
      <c r="H341" s="20" t="s">
        <v>1586</v>
      </c>
      <c r="I341" s="74" t="s">
        <v>8037</v>
      </c>
      <c r="J341" s="20" t="s">
        <v>1586</v>
      </c>
      <c r="K341" s="20" t="s">
        <v>2674</v>
      </c>
      <c r="L341" s="74" t="s">
        <v>1213</v>
      </c>
      <c r="N341" s="12">
        <f t="shared" si="10"/>
        <v>23.25</v>
      </c>
      <c r="O341" s="12">
        <f t="shared" si="11"/>
        <v>0.81578947368421051</v>
      </c>
      <c r="P341" s="9">
        <v>10</v>
      </c>
      <c r="Q341" s="34">
        <v>4</v>
      </c>
      <c r="R341" s="27">
        <v>4</v>
      </c>
      <c r="S341" s="26">
        <v>57</v>
      </c>
      <c r="T341" s="29">
        <v>5</v>
      </c>
      <c r="U341" s="3">
        <v>7</v>
      </c>
      <c r="V341" s="29">
        <v>4</v>
      </c>
      <c r="W341" s="29">
        <v>2</v>
      </c>
    </row>
    <row r="342" spans="1:23" ht="12.75">
      <c r="A342" s="11">
        <v>30250</v>
      </c>
      <c r="B342" s="20" t="s">
        <v>872</v>
      </c>
      <c r="C342" s="20" t="s">
        <v>8038</v>
      </c>
      <c r="D342" s="20" t="s">
        <v>3721</v>
      </c>
      <c r="E342" s="48" t="s">
        <v>4229</v>
      </c>
      <c r="H342" s="20" t="s">
        <v>7812</v>
      </c>
      <c r="I342" s="74" t="s">
        <v>8037</v>
      </c>
      <c r="J342" s="20" t="s">
        <v>1586</v>
      </c>
      <c r="K342" s="20" t="s">
        <v>2674</v>
      </c>
      <c r="L342" s="74" t="s">
        <v>8045</v>
      </c>
      <c r="N342" s="12">
        <f t="shared" si="10"/>
        <v>25.25</v>
      </c>
      <c r="O342" s="12">
        <f t="shared" si="11"/>
        <v>0.85593220338983056</v>
      </c>
      <c r="P342" s="9">
        <v>10</v>
      </c>
      <c r="Q342" s="34">
        <v>4</v>
      </c>
      <c r="R342" s="27">
        <v>4</v>
      </c>
      <c r="S342" s="26">
        <v>59</v>
      </c>
      <c r="T342" s="29">
        <v>13</v>
      </c>
      <c r="U342" s="3">
        <v>7</v>
      </c>
      <c r="V342" s="29">
        <v>4</v>
      </c>
      <c r="W342" s="29">
        <v>2</v>
      </c>
    </row>
    <row r="343" spans="1:23" ht="12.75">
      <c r="A343" s="11">
        <v>15730</v>
      </c>
      <c r="B343" s="20" t="s">
        <v>872</v>
      </c>
      <c r="D343" s="20" t="s">
        <v>3721</v>
      </c>
      <c r="E343" s="48" t="s">
        <v>4231</v>
      </c>
      <c r="F343" s="20" t="s">
        <v>7812</v>
      </c>
      <c r="G343" s="20" t="s">
        <v>1586</v>
      </c>
      <c r="I343" s="74" t="s">
        <v>8037</v>
      </c>
      <c r="J343" s="20" t="s">
        <v>1586</v>
      </c>
      <c r="K343" s="20" t="s">
        <v>2674</v>
      </c>
      <c r="L343" s="74" t="s">
        <v>248</v>
      </c>
      <c r="N343" s="12">
        <f t="shared" si="10"/>
        <v>23.25</v>
      </c>
      <c r="O343" s="12">
        <f t="shared" si="11"/>
        <v>0.98936170212765961</v>
      </c>
      <c r="P343" s="9">
        <v>10</v>
      </c>
      <c r="Q343" s="34">
        <v>3</v>
      </c>
      <c r="R343" s="27">
        <v>4</v>
      </c>
      <c r="S343" s="26">
        <v>47</v>
      </c>
      <c r="T343" s="29">
        <v>11</v>
      </c>
      <c r="U343" s="3">
        <v>7</v>
      </c>
      <c r="V343" s="29">
        <v>4</v>
      </c>
      <c r="W343" s="29">
        <v>2</v>
      </c>
    </row>
    <row r="344" spans="1:23" ht="12.75">
      <c r="A344" s="11">
        <v>13750000</v>
      </c>
      <c r="B344" s="20" t="s">
        <v>868</v>
      </c>
      <c r="C344" s="20" t="s">
        <v>7773</v>
      </c>
      <c r="D344" s="20" t="s">
        <v>3721</v>
      </c>
      <c r="I344" s="74" t="s">
        <v>8037</v>
      </c>
      <c r="J344" s="20" t="s">
        <v>1586</v>
      </c>
      <c r="K344" s="20" t="s">
        <v>2672</v>
      </c>
      <c r="L344" s="74" t="s">
        <v>7715</v>
      </c>
      <c r="M344" s="39" t="s">
        <v>8846</v>
      </c>
      <c r="N344" s="12">
        <f t="shared" si="10"/>
        <v>24.75</v>
      </c>
      <c r="O344" s="12">
        <f t="shared" si="11"/>
        <v>0.61875</v>
      </c>
      <c r="P344" s="9">
        <v>9</v>
      </c>
      <c r="Q344" s="34">
        <v>5</v>
      </c>
      <c r="R344" s="27">
        <v>4</v>
      </c>
      <c r="S344" s="26">
        <v>80</v>
      </c>
      <c r="T344" s="29">
        <v>13</v>
      </c>
      <c r="U344" s="3">
        <v>6</v>
      </c>
      <c r="V344" s="29">
        <v>4</v>
      </c>
      <c r="W344" s="29">
        <v>3</v>
      </c>
    </row>
    <row r="345" spans="1:23" ht="12.75">
      <c r="A345" s="11">
        <v>1875000</v>
      </c>
      <c r="B345" s="20" t="s">
        <v>868</v>
      </c>
      <c r="C345" s="20" t="s">
        <v>7623</v>
      </c>
      <c r="D345" s="20" t="s">
        <v>3721</v>
      </c>
      <c r="I345" s="74" t="s">
        <v>8037</v>
      </c>
      <c r="J345" s="20" t="s">
        <v>1586</v>
      </c>
      <c r="K345" s="20" t="s">
        <v>2672</v>
      </c>
      <c r="L345" s="74" t="s">
        <v>6457</v>
      </c>
      <c r="M345" s="39" t="s">
        <v>8846</v>
      </c>
      <c r="N345" s="12">
        <f t="shared" si="10"/>
        <v>24.75</v>
      </c>
      <c r="O345" s="12">
        <f t="shared" si="11"/>
        <v>0.61875</v>
      </c>
      <c r="P345" s="9">
        <v>9</v>
      </c>
      <c r="Q345" s="34">
        <v>5</v>
      </c>
      <c r="R345" s="27">
        <v>4</v>
      </c>
      <c r="S345" s="26">
        <v>80</v>
      </c>
      <c r="T345" s="29">
        <v>13</v>
      </c>
      <c r="U345" s="3">
        <v>6</v>
      </c>
      <c r="V345" s="29">
        <v>4</v>
      </c>
      <c r="W345" s="29">
        <v>3</v>
      </c>
    </row>
    <row r="346" spans="1:23" ht="12.75">
      <c r="A346" s="11">
        <v>500</v>
      </c>
      <c r="B346" s="20" t="s">
        <v>868</v>
      </c>
      <c r="C346" s="20" t="s">
        <v>7658</v>
      </c>
      <c r="D346" s="20" t="s">
        <v>3721</v>
      </c>
      <c r="I346" s="74" t="s">
        <v>8037</v>
      </c>
      <c r="J346" s="20" t="s">
        <v>1586</v>
      </c>
      <c r="K346" s="20" t="s">
        <v>3037</v>
      </c>
      <c r="L346" s="74" t="s">
        <v>5666</v>
      </c>
      <c r="M346" s="39" t="s">
        <v>8851</v>
      </c>
      <c r="N346" s="12">
        <f t="shared" si="10"/>
        <v>24.75</v>
      </c>
      <c r="O346" s="12">
        <f t="shared" si="11"/>
        <v>0.61875</v>
      </c>
      <c r="P346" s="9">
        <v>9</v>
      </c>
      <c r="Q346" s="34">
        <v>5</v>
      </c>
      <c r="R346" s="27">
        <v>4</v>
      </c>
      <c r="S346" s="26">
        <v>80</v>
      </c>
      <c r="T346" s="29">
        <v>13</v>
      </c>
      <c r="U346" s="3">
        <v>6</v>
      </c>
      <c r="V346" s="29">
        <v>4</v>
      </c>
      <c r="W346" s="29">
        <v>3</v>
      </c>
    </row>
    <row r="347" spans="1:23" ht="12.75">
      <c r="A347" s="11">
        <v>409585</v>
      </c>
      <c r="B347" s="20" t="s">
        <v>872</v>
      </c>
      <c r="C347" s="20" t="s">
        <v>6087</v>
      </c>
      <c r="D347" s="20" t="s">
        <v>3721</v>
      </c>
      <c r="E347" s="48" t="s">
        <v>8319</v>
      </c>
      <c r="F347" s="20" t="s">
        <v>1586</v>
      </c>
      <c r="G347" s="20" t="s">
        <v>7812</v>
      </c>
      <c r="I347" s="74" t="s">
        <v>8037</v>
      </c>
      <c r="J347" s="20" t="s">
        <v>1586</v>
      </c>
      <c r="K347" s="20" t="s">
        <v>2674</v>
      </c>
      <c r="L347" s="74" t="s">
        <v>6088</v>
      </c>
      <c r="N347" s="12">
        <f t="shared" si="10"/>
        <v>24.25</v>
      </c>
      <c r="O347" s="12">
        <f t="shared" si="11"/>
        <v>0.68309859154929575</v>
      </c>
      <c r="P347" s="9">
        <v>9</v>
      </c>
      <c r="Q347" s="34">
        <v>5</v>
      </c>
      <c r="R347" s="27">
        <v>4</v>
      </c>
      <c r="S347" s="26">
        <v>71</v>
      </c>
      <c r="T347" s="29">
        <v>11</v>
      </c>
      <c r="U347" s="3">
        <v>6</v>
      </c>
      <c r="V347" s="29">
        <v>4</v>
      </c>
      <c r="W347" s="29">
        <v>3</v>
      </c>
    </row>
    <row r="348" spans="1:23" ht="12.75">
      <c r="A348" s="11">
        <v>4375000</v>
      </c>
      <c r="B348" s="20" t="s">
        <v>877</v>
      </c>
      <c r="C348" s="20" t="s">
        <v>7045</v>
      </c>
      <c r="D348" s="20" t="s">
        <v>3721</v>
      </c>
      <c r="I348" s="74" t="s">
        <v>8037</v>
      </c>
      <c r="J348" s="20" t="s">
        <v>1586</v>
      </c>
      <c r="K348" s="20" t="s">
        <v>2674</v>
      </c>
      <c r="L348" s="74" t="s">
        <v>4631</v>
      </c>
      <c r="N348" s="12">
        <f t="shared" si="10"/>
        <v>24.75</v>
      </c>
      <c r="O348" s="12">
        <f t="shared" si="11"/>
        <v>0.61875</v>
      </c>
      <c r="P348" s="9">
        <v>9</v>
      </c>
      <c r="Q348" s="34">
        <v>5</v>
      </c>
      <c r="R348" s="27">
        <v>4</v>
      </c>
      <c r="S348" s="26">
        <v>80</v>
      </c>
      <c r="T348" s="29">
        <v>13</v>
      </c>
      <c r="U348" s="3">
        <v>6</v>
      </c>
      <c r="V348" s="29">
        <v>4</v>
      </c>
      <c r="W348" s="29">
        <v>3</v>
      </c>
    </row>
    <row r="349" spans="1:23" ht="12.75">
      <c r="A349" s="11">
        <v>500</v>
      </c>
      <c r="B349" s="20" t="s">
        <v>868</v>
      </c>
      <c r="C349" s="20" t="s">
        <v>7655</v>
      </c>
      <c r="D349" s="20" t="s">
        <v>3721</v>
      </c>
      <c r="I349" s="74" t="s">
        <v>8037</v>
      </c>
      <c r="J349" s="20" t="s">
        <v>1586</v>
      </c>
      <c r="K349" s="20" t="s">
        <v>3037</v>
      </c>
      <c r="L349" s="74" t="s">
        <v>2492</v>
      </c>
      <c r="N349" s="12">
        <f t="shared" si="10"/>
        <v>24.75</v>
      </c>
      <c r="O349" s="12">
        <f t="shared" si="11"/>
        <v>0.61875</v>
      </c>
      <c r="P349" s="9">
        <v>9</v>
      </c>
      <c r="Q349" s="34">
        <v>5</v>
      </c>
      <c r="R349" s="27">
        <v>4</v>
      </c>
      <c r="S349" s="26">
        <v>80</v>
      </c>
      <c r="T349" s="29">
        <v>13</v>
      </c>
      <c r="U349" s="3">
        <v>6</v>
      </c>
      <c r="V349" s="29">
        <v>4</v>
      </c>
      <c r="W349" s="29">
        <v>3</v>
      </c>
    </row>
    <row r="350" spans="1:23" ht="12.75">
      <c r="A350" s="11">
        <v>187500</v>
      </c>
      <c r="B350" s="20" t="s">
        <v>868</v>
      </c>
      <c r="C350" s="20" t="s">
        <v>7649</v>
      </c>
      <c r="D350" s="20" t="s">
        <v>3721</v>
      </c>
      <c r="I350" s="74" t="s">
        <v>8037</v>
      </c>
      <c r="J350" s="20" t="s">
        <v>1586</v>
      </c>
      <c r="K350" s="20" t="s">
        <v>2672</v>
      </c>
      <c r="L350" s="74" t="s">
        <v>7440</v>
      </c>
      <c r="N350" s="12">
        <f t="shared" si="10"/>
        <v>24.75</v>
      </c>
      <c r="O350" s="12">
        <f t="shared" si="11"/>
        <v>0.61875</v>
      </c>
      <c r="P350" s="9">
        <v>9</v>
      </c>
      <c r="Q350" s="34">
        <v>5</v>
      </c>
      <c r="R350" s="27">
        <v>4</v>
      </c>
      <c r="S350" s="26">
        <v>80</v>
      </c>
      <c r="T350" s="29">
        <v>13</v>
      </c>
      <c r="U350" s="3">
        <v>6</v>
      </c>
      <c r="V350" s="29">
        <v>4</v>
      </c>
      <c r="W350" s="29">
        <v>3</v>
      </c>
    </row>
    <row r="351" spans="1:23" ht="12.75">
      <c r="A351" s="11">
        <v>10000000</v>
      </c>
      <c r="B351" s="20" t="s">
        <v>870</v>
      </c>
      <c r="C351" s="20" t="s">
        <v>4625</v>
      </c>
      <c r="D351" s="20" t="s">
        <v>3721</v>
      </c>
      <c r="I351" s="74" t="s">
        <v>8037</v>
      </c>
      <c r="J351" s="20" t="s">
        <v>1586</v>
      </c>
      <c r="K351" s="20" t="s">
        <v>2674</v>
      </c>
      <c r="L351" s="74" t="s">
        <v>4637</v>
      </c>
      <c r="N351" s="12">
        <f t="shared" si="10"/>
        <v>24.75</v>
      </c>
      <c r="O351" s="12">
        <f t="shared" si="11"/>
        <v>0.61875</v>
      </c>
      <c r="P351" s="9">
        <v>9</v>
      </c>
      <c r="Q351" s="34">
        <v>5</v>
      </c>
      <c r="R351" s="27">
        <v>4</v>
      </c>
      <c r="S351" s="26">
        <v>80</v>
      </c>
      <c r="T351" s="29">
        <v>13</v>
      </c>
      <c r="U351" s="3">
        <v>6</v>
      </c>
      <c r="V351" s="29">
        <v>4</v>
      </c>
      <c r="W351" s="29">
        <v>3</v>
      </c>
    </row>
    <row r="352" spans="1:23" ht="12.75">
      <c r="A352" s="11">
        <v>9075</v>
      </c>
      <c r="B352" s="20" t="s">
        <v>872</v>
      </c>
      <c r="D352" s="20" t="s">
        <v>3721</v>
      </c>
      <c r="E352" s="48" t="s">
        <v>3647</v>
      </c>
      <c r="F352" s="20" t="s">
        <v>7812</v>
      </c>
      <c r="G352" s="20" t="s">
        <v>1586</v>
      </c>
      <c r="I352" s="74" t="s">
        <v>8037</v>
      </c>
      <c r="J352" s="20" t="s">
        <v>1586</v>
      </c>
      <c r="K352" s="20" t="s">
        <v>2674</v>
      </c>
      <c r="L352" s="74" t="s">
        <v>1505</v>
      </c>
      <c r="N352" s="12">
        <f t="shared" si="10"/>
        <v>20.25</v>
      </c>
      <c r="O352" s="12">
        <f t="shared" si="11"/>
        <v>1.0125</v>
      </c>
      <c r="P352" s="9">
        <v>9</v>
      </c>
      <c r="Q352" s="34">
        <v>3</v>
      </c>
      <c r="R352" s="27">
        <v>4</v>
      </c>
      <c r="S352" s="26">
        <v>40</v>
      </c>
      <c r="T352" s="29">
        <v>7</v>
      </c>
      <c r="U352" s="3">
        <v>6</v>
      </c>
      <c r="V352" s="29">
        <v>4</v>
      </c>
      <c r="W352" s="29">
        <v>2</v>
      </c>
    </row>
    <row r="353" spans="1:23" ht="12.75">
      <c r="A353" s="11">
        <v>11000</v>
      </c>
      <c r="B353" s="20" t="s">
        <v>870</v>
      </c>
      <c r="C353" s="20" t="s">
        <v>580</v>
      </c>
      <c r="D353" s="20" t="s">
        <v>3721</v>
      </c>
      <c r="I353" s="74" t="s">
        <v>8036</v>
      </c>
      <c r="J353" s="20" t="s">
        <v>1586</v>
      </c>
      <c r="K353" s="20" t="s">
        <v>2672</v>
      </c>
      <c r="L353" s="20" t="s">
        <v>1151</v>
      </c>
      <c r="N353" s="12">
        <f t="shared" si="10"/>
        <v>20.50</v>
      </c>
      <c r="O353" s="12">
        <f t="shared" si="11"/>
        <v>0.82</v>
      </c>
      <c r="P353" s="9">
        <v>9</v>
      </c>
      <c r="Q353" s="34">
        <v>3</v>
      </c>
      <c r="R353" s="27">
        <v>4</v>
      </c>
      <c r="S353" s="26">
        <v>50</v>
      </c>
      <c r="T353" s="29">
        <v>8</v>
      </c>
      <c r="U353" s="3">
        <v>7</v>
      </c>
      <c r="V353" s="29">
        <v>6</v>
      </c>
      <c r="W353" s="29">
        <v>3</v>
      </c>
    </row>
    <row r="354" spans="1:23" ht="12.75">
      <c r="A354" s="11">
        <v>6250</v>
      </c>
      <c r="B354" s="20" t="s">
        <v>870</v>
      </c>
      <c r="C354" s="20" t="s">
        <v>2728</v>
      </c>
      <c r="D354" s="20" t="s">
        <v>3721</v>
      </c>
      <c r="I354" s="74" t="s">
        <v>8036</v>
      </c>
      <c r="J354" s="20" t="s">
        <v>1586</v>
      </c>
      <c r="K354" s="20" t="s">
        <v>2752</v>
      </c>
      <c r="L354" s="20" t="s">
        <v>2753</v>
      </c>
      <c r="N354" s="12">
        <f t="shared" si="10"/>
        <v>20.25</v>
      </c>
      <c r="O354" s="12">
        <f t="shared" si="11"/>
        <v>0.81</v>
      </c>
      <c r="P354" s="9">
        <v>9</v>
      </c>
      <c r="Q354" s="34">
        <v>3</v>
      </c>
      <c r="R354" s="27">
        <v>4</v>
      </c>
      <c r="S354" s="26">
        <v>50</v>
      </c>
      <c r="T354" s="29">
        <v>7</v>
      </c>
      <c r="U354" s="3">
        <v>7</v>
      </c>
      <c r="V354" s="29">
        <v>6</v>
      </c>
      <c r="W354" s="29">
        <v>3</v>
      </c>
    </row>
    <row r="355" spans="1:23" ht="12.75">
      <c r="A355" s="11">
        <v>3750</v>
      </c>
      <c r="B355" s="20" t="s">
        <v>870</v>
      </c>
      <c r="C355" s="20" t="s">
        <v>2728</v>
      </c>
      <c r="D355" s="20" t="s">
        <v>3721</v>
      </c>
      <c r="I355" s="74" t="s">
        <v>8036</v>
      </c>
      <c r="J355" s="20" t="s">
        <v>1586</v>
      </c>
      <c r="K355" s="20" t="s">
        <v>2672</v>
      </c>
      <c r="L355" s="20" t="s">
        <v>2751</v>
      </c>
      <c r="N355" s="12">
        <f t="shared" si="10"/>
        <v>20.25</v>
      </c>
      <c r="O355" s="12">
        <f t="shared" si="11"/>
        <v>0.81</v>
      </c>
      <c r="P355" s="9">
        <v>9</v>
      </c>
      <c r="Q355" s="34">
        <v>3</v>
      </c>
      <c r="R355" s="27">
        <v>4</v>
      </c>
      <c r="S355" s="26">
        <v>50</v>
      </c>
      <c r="T355" s="29">
        <v>7</v>
      </c>
      <c r="U355" s="3">
        <v>7</v>
      </c>
      <c r="V355" s="29">
        <v>6</v>
      </c>
      <c r="W355" s="29">
        <v>3</v>
      </c>
    </row>
    <row r="356" spans="1:23" ht="12.75">
      <c r="A356" s="11">
        <v>3125</v>
      </c>
      <c r="B356" s="20" t="s">
        <v>870</v>
      </c>
      <c r="C356" s="20" t="s">
        <v>5817</v>
      </c>
      <c r="D356" s="20" t="s">
        <v>3721</v>
      </c>
      <c r="I356" s="74" t="s">
        <v>8036</v>
      </c>
      <c r="J356" s="20" t="s">
        <v>1586</v>
      </c>
      <c r="K356" s="20" t="s">
        <v>2672</v>
      </c>
      <c r="L356" s="20" t="s">
        <v>5865</v>
      </c>
      <c r="N356" s="12">
        <f t="shared" si="10"/>
        <v>20.25</v>
      </c>
      <c r="O356" s="12">
        <f t="shared" si="11"/>
        <v>0.81</v>
      </c>
      <c r="P356" s="9">
        <v>9</v>
      </c>
      <c r="Q356" s="34">
        <v>3</v>
      </c>
      <c r="R356" s="27">
        <v>4</v>
      </c>
      <c r="S356" s="26">
        <v>50</v>
      </c>
      <c r="T356" s="29">
        <v>7</v>
      </c>
      <c r="U356" s="3">
        <v>7</v>
      </c>
      <c r="V356" s="29">
        <v>6</v>
      </c>
      <c r="W356" s="29">
        <v>3</v>
      </c>
    </row>
    <row r="357" spans="1:23" ht="12.75">
      <c r="A357" s="11">
        <v>7500</v>
      </c>
      <c r="B357" s="20" t="s">
        <v>870</v>
      </c>
      <c r="C357" s="20" t="s">
        <v>2728</v>
      </c>
      <c r="D357" s="20" t="s">
        <v>3721</v>
      </c>
      <c r="I357" s="74" t="s">
        <v>8036</v>
      </c>
      <c r="J357" s="20" t="s">
        <v>1586</v>
      </c>
      <c r="K357" s="20" t="s">
        <v>2672</v>
      </c>
      <c r="L357" s="20" t="s">
        <v>2748</v>
      </c>
      <c r="N357" s="12">
        <f t="shared" si="10"/>
        <v>20.25</v>
      </c>
      <c r="O357" s="12">
        <f t="shared" si="11"/>
        <v>0.81</v>
      </c>
      <c r="P357" s="9">
        <v>9</v>
      </c>
      <c r="Q357" s="34">
        <v>3</v>
      </c>
      <c r="R357" s="27">
        <v>4</v>
      </c>
      <c r="S357" s="26">
        <v>50</v>
      </c>
      <c r="T357" s="29">
        <v>7</v>
      </c>
      <c r="U357" s="3">
        <v>7</v>
      </c>
      <c r="V357" s="29">
        <v>6</v>
      </c>
      <c r="W357" s="29">
        <v>3</v>
      </c>
    </row>
    <row r="358" spans="1:23" ht="12.75">
      <c r="A358" s="11">
        <v>5000</v>
      </c>
      <c r="B358" s="20" t="s">
        <v>870</v>
      </c>
      <c r="C358" s="20" t="s">
        <v>1940</v>
      </c>
      <c r="D358" s="20" t="s">
        <v>3721</v>
      </c>
      <c r="I358" s="74" t="s">
        <v>8036</v>
      </c>
      <c r="J358" s="20" t="s">
        <v>1586</v>
      </c>
      <c r="K358" s="20" t="s">
        <v>2672</v>
      </c>
      <c r="L358" s="20" t="s">
        <v>4041</v>
      </c>
      <c r="N358" s="12">
        <f t="shared" si="10"/>
        <v>20.25</v>
      </c>
      <c r="O358" s="12">
        <f t="shared" si="11"/>
        <v>0.81</v>
      </c>
      <c r="P358" s="9">
        <v>9</v>
      </c>
      <c r="Q358" s="34">
        <v>3</v>
      </c>
      <c r="R358" s="27">
        <v>4</v>
      </c>
      <c r="S358" s="26">
        <v>50</v>
      </c>
      <c r="T358" s="29">
        <v>7</v>
      </c>
      <c r="U358" s="3">
        <v>7</v>
      </c>
      <c r="V358" s="29">
        <v>6</v>
      </c>
      <c r="W358" s="29">
        <v>3</v>
      </c>
    </row>
    <row r="359" spans="1:23" ht="12.75">
      <c r="A359" s="11">
        <v>3750</v>
      </c>
      <c r="B359" s="20" t="s">
        <v>870</v>
      </c>
      <c r="C359" s="20" t="s">
        <v>2728</v>
      </c>
      <c r="D359" s="20" t="s">
        <v>3721</v>
      </c>
      <c r="I359" s="74" t="s">
        <v>8036</v>
      </c>
      <c r="J359" s="20" t="s">
        <v>1586</v>
      </c>
      <c r="K359" s="20" t="s">
        <v>2672</v>
      </c>
      <c r="L359" s="20" t="s">
        <v>2750</v>
      </c>
      <c r="N359" s="12">
        <f t="shared" si="10"/>
        <v>20.25</v>
      </c>
      <c r="O359" s="12">
        <f t="shared" si="11"/>
        <v>0.81</v>
      </c>
      <c r="P359" s="9">
        <v>9</v>
      </c>
      <c r="Q359" s="34">
        <v>3</v>
      </c>
      <c r="R359" s="27">
        <v>4</v>
      </c>
      <c r="S359" s="26">
        <v>50</v>
      </c>
      <c r="T359" s="29">
        <v>7</v>
      </c>
      <c r="U359" s="3">
        <v>7</v>
      </c>
      <c r="V359" s="29">
        <v>6</v>
      </c>
      <c r="W359" s="29">
        <v>3</v>
      </c>
    </row>
    <row r="360" spans="1:23" ht="12.75">
      <c r="A360" s="11">
        <v>8750</v>
      </c>
      <c r="B360" s="20" t="s">
        <v>870</v>
      </c>
      <c r="C360" s="20" t="s">
        <v>2728</v>
      </c>
      <c r="D360" s="20" t="s">
        <v>3721</v>
      </c>
      <c r="I360" s="74" t="s">
        <v>8036</v>
      </c>
      <c r="J360" s="20" t="s">
        <v>1586</v>
      </c>
      <c r="K360" s="20" t="s">
        <v>2672</v>
      </c>
      <c r="L360" s="20" t="s">
        <v>2749</v>
      </c>
      <c r="N360" s="12">
        <f t="shared" si="10"/>
        <v>20.25</v>
      </c>
      <c r="O360" s="12">
        <f t="shared" si="11"/>
        <v>0.81</v>
      </c>
      <c r="P360" s="9">
        <v>9</v>
      </c>
      <c r="Q360" s="34">
        <v>3</v>
      </c>
      <c r="R360" s="27">
        <v>4</v>
      </c>
      <c r="S360" s="26">
        <v>50</v>
      </c>
      <c r="T360" s="29">
        <v>7</v>
      </c>
      <c r="U360" s="3">
        <v>7</v>
      </c>
      <c r="V360" s="29">
        <v>6</v>
      </c>
      <c r="W360" s="29">
        <v>3</v>
      </c>
    </row>
    <row r="361" spans="1:23" ht="12.75">
      <c r="A361" s="11">
        <v>10000</v>
      </c>
      <c r="B361" s="20" t="s">
        <v>870</v>
      </c>
      <c r="C361" s="20" t="s">
        <v>2728</v>
      </c>
      <c r="D361" s="20" t="s">
        <v>3721</v>
      </c>
      <c r="I361" s="74" t="s">
        <v>8036</v>
      </c>
      <c r="J361" s="20" t="s">
        <v>1586</v>
      </c>
      <c r="K361" s="20" t="s">
        <v>2672</v>
      </c>
      <c r="L361" s="20" t="s">
        <v>2747</v>
      </c>
      <c r="N361" s="12">
        <f t="shared" si="10"/>
        <v>20.25</v>
      </c>
      <c r="O361" s="12">
        <f t="shared" si="11"/>
        <v>0.81</v>
      </c>
      <c r="P361" s="9">
        <v>9</v>
      </c>
      <c r="Q361" s="34">
        <v>3</v>
      </c>
      <c r="R361" s="27">
        <v>4</v>
      </c>
      <c r="S361" s="26">
        <v>50</v>
      </c>
      <c r="T361" s="29">
        <v>7</v>
      </c>
      <c r="U361" s="3">
        <v>7</v>
      </c>
      <c r="V361" s="29">
        <v>6</v>
      </c>
      <c r="W361" s="29">
        <v>3</v>
      </c>
    </row>
    <row r="362" spans="1:23" ht="12.75">
      <c r="A362" s="11">
        <v>5000</v>
      </c>
      <c r="B362" s="20" t="s">
        <v>870</v>
      </c>
      <c r="C362" s="20" t="s">
        <v>1940</v>
      </c>
      <c r="D362" s="20" t="s">
        <v>3721</v>
      </c>
      <c r="I362" s="74" t="s">
        <v>8036</v>
      </c>
      <c r="J362" s="20" t="s">
        <v>1586</v>
      </c>
      <c r="K362" s="20" t="s">
        <v>2674</v>
      </c>
      <c r="L362" s="20" t="s">
        <v>4044</v>
      </c>
      <c r="N362" s="12">
        <f t="shared" si="10"/>
        <v>20.25</v>
      </c>
      <c r="O362" s="12">
        <f t="shared" si="11"/>
        <v>0.81</v>
      </c>
      <c r="P362" s="9">
        <v>9</v>
      </c>
      <c r="Q362" s="34">
        <v>3</v>
      </c>
      <c r="R362" s="27">
        <v>4</v>
      </c>
      <c r="S362" s="26">
        <v>50</v>
      </c>
      <c r="T362" s="29">
        <v>7</v>
      </c>
      <c r="U362" s="3">
        <v>7</v>
      </c>
      <c r="V362" s="29">
        <v>6</v>
      </c>
      <c r="W362" s="29">
        <v>3</v>
      </c>
    </row>
    <row r="363" spans="1:23" ht="12.75">
      <c r="A363" s="11">
        <v>3125</v>
      </c>
      <c r="B363" s="20" t="s">
        <v>870</v>
      </c>
      <c r="C363" s="20" t="s">
        <v>5817</v>
      </c>
      <c r="D363" s="20" t="s">
        <v>3721</v>
      </c>
      <c r="I363" s="74" t="s">
        <v>8036</v>
      </c>
      <c r="J363" s="20" t="s">
        <v>1586</v>
      </c>
      <c r="K363" s="20" t="s">
        <v>2674</v>
      </c>
      <c r="L363" s="20" t="s">
        <v>5866</v>
      </c>
      <c r="N363" s="12">
        <f t="shared" si="10"/>
        <v>20.25</v>
      </c>
      <c r="O363" s="12">
        <f t="shared" si="11"/>
        <v>0.81</v>
      </c>
      <c r="P363" s="9">
        <v>9</v>
      </c>
      <c r="Q363" s="34">
        <v>3</v>
      </c>
      <c r="R363" s="27">
        <v>4</v>
      </c>
      <c r="S363" s="26">
        <v>50</v>
      </c>
      <c r="T363" s="29">
        <v>7</v>
      </c>
      <c r="U363" s="3">
        <v>7</v>
      </c>
      <c r="V363" s="29">
        <v>6</v>
      </c>
      <c r="W363" s="29">
        <v>3</v>
      </c>
    </row>
    <row r="364" spans="1:23" ht="12.75">
      <c r="A364" s="11">
        <v>62</v>
      </c>
      <c r="B364" s="20" t="s">
        <v>871</v>
      </c>
      <c r="C364" s="20" t="s">
        <v>1620</v>
      </c>
      <c r="D364" s="20" t="s">
        <v>3721</v>
      </c>
      <c r="I364" s="74" t="s">
        <v>8036</v>
      </c>
      <c r="J364" s="20" t="s">
        <v>1586</v>
      </c>
      <c r="K364" s="20" t="s">
        <v>2672</v>
      </c>
      <c r="L364" s="20" t="s">
        <v>393</v>
      </c>
      <c r="N364" s="12">
        <f t="shared" si="10"/>
        <v>20.25</v>
      </c>
      <c r="O364" s="12">
        <f t="shared" si="11"/>
        <v>0.81</v>
      </c>
      <c r="P364" s="9">
        <v>9</v>
      </c>
      <c r="Q364" s="34">
        <v>3</v>
      </c>
      <c r="R364" s="27">
        <v>4</v>
      </c>
      <c r="S364" s="26">
        <v>50</v>
      </c>
      <c r="T364" s="29">
        <v>7</v>
      </c>
      <c r="U364" s="3">
        <v>7</v>
      </c>
      <c r="V364" s="29">
        <v>6</v>
      </c>
      <c r="W364" s="29">
        <v>3</v>
      </c>
    </row>
    <row r="365" spans="1:23" ht="12.75">
      <c r="A365" s="11">
        <v>937</v>
      </c>
      <c r="B365" s="20" t="s">
        <v>871</v>
      </c>
      <c r="C365" s="20" t="s">
        <v>1199</v>
      </c>
      <c r="D365" s="20" t="s">
        <v>3721</v>
      </c>
      <c r="I365" s="74" t="s">
        <v>8036</v>
      </c>
      <c r="J365" s="20" t="s">
        <v>1586</v>
      </c>
      <c r="K365" s="20" t="s">
        <v>2674</v>
      </c>
      <c r="L365" s="20" t="s">
        <v>4172</v>
      </c>
      <c r="N365" s="12">
        <f t="shared" si="10"/>
        <v>20.25</v>
      </c>
      <c r="O365" s="12">
        <f t="shared" si="11"/>
        <v>0.81</v>
      </c>
      <c r="P365" s="9">
        <v>9</v>
      </c>
      <c r="Q365" s="34">
        <v>3</v>
      </c>
      <c r="R365" s="27">
        <v>4</v>
      </c>
      <c r="S365" s="26">
        <v>50</v>
      </c>
      <c r="T365" s="29">
        <v>7</v>
      </c>
      <c r="U365" s="3">
        <v>7</v>
      </c>
      <c r="V365" s="29">
        <v>6</v>
      </c>
      <c r="W365" s="29">
        <v>3</v>
      </c>
    </row>
    <row r="366" spans="1:23" ht="12.75">
      <c r="A366" s="11">
        <v>1000</v>
      </c>
      <c r="B366" s="20" t="s">
        <v>871</v>
      </c>
      <c r="C366" s="20" t="s">
        <v>1199</v>
      </c>
      <c r="D366" s="20" t="s">
        <v>3721</v>
      </c>
      <c r="I366" s="74" t="s">
        <v>8036</v>
      </c>
      <c r="J366" s="20" t="s">
        <v>1586</v>
      </c>
      <c r="K366" s="20" t="s">
        <v>2674</v>
      </c>
      <c r="L366" s="20" t="s">
        <v>4173</v>
      </c>
      <c r="N366" s="12">
        <f t="shared" si="10"/>
        <v>20.25</v>
      </c>
      <c r="O366" s="12">
        <f t="shared" si="11"/>
        <v>0.81</v>
      </c>
      <c r="P366" s="9">
        <v>9</v>
      </c>
      <c r="Q366" s="34">
        <v>3</v>
      </c>
      <c r="R366" s="27">
        <v>4</v>
      </c>
      <c r="S366" s="26">
        <v>50</v>
      </c>
      <c r="T366" s="29">
        <v>7</v>
      </c>
      <c r="U366" s="3">
        <v>7</v>
      </c>
      <c r="V366" s="29">
        <v>6</v>
      </c>
      <c r="W366" s="29">
        <v>3</v>
      </c>
    </row>
    <row r="367" spans="1:23" ht="12.75">
      <c r="A367" s="11">
        <v>1</v>
      </c>
      <c r="B367" s="20" t="s">
        <v>877</v>
      </c>
      <c r="C367" s="20" t="s">
        <v>2236</v>
      </c>
      <c r="D367" s="20" t="s">
        <v>3721</v>
      </c>
      <c r="I367" s="74" t="s">
        <v>8036</v>
      </c>
      <c r="J367" s="20" t="s">
        <v>1586</v>
      </c>
      <c r="K367" s="20" t="s">
        <v>2672</v>
      </c>
      <c r="L367" s="20" t="s">
        <v>2235</v>
      </c>
      <c r="N367" s="12">
        <f t="shared" si="10"/>
        <v>20.25</v>
      </c>
      <c r="O367" s="12">
        <f t="shared" si="11"/>
        <v>0.81</v>
      </c>
      <c r="P367" s="9">
        <v>9</v>
      </c>
      <c r="Q367" s="34">
        <v>3</v>
      </c>
      <c r="R367" s="27">
        <v>4</v>
      </c>
      <c r="S367" s="26">
        <v>50</v>
      </c>
      <c r="T367" s="29">
        <v>7</v>
      </c>
      <c r="U367" s="3">
        <v>7</v>
      </c>
      <c r="V367" s="29">
        <v>6</v>
      </c>
      <c r="W367" s="29">
        <v>3</v>
      </c>
    </row>
    <row r="368" spans="1:23" ht="12.75">
      <c r="A368" s="11">
        <v>105875</v>
      </c>
      <c r="B368" s="20" t="s">
        <v>872</v>
      </c>
      <c r="D368" s="20" t="s">
        <v>3721</v>
      </c>
      <c r="E368" s="48" t="s">
        <v>4218</v>
      </c>
      <c r="F368" s="20" t="s">
        <v>7812</v>
      </c>
      <c r="G368" s="20" t="s">
        <v>1586</v>
      </c>
      <c r="H368" s="20" t="s">
        <v>7812</v>
      </c>
      <c r="I368" s="74" t="s">
        <v>8036</v>
      </c>
      <c r="J368" s="20" t="s">
        <v>1586</v>
      </c>
      <c r="K368" s="20" t="s">
        <v>2674</v>
      </c>
      <c r="L368" s="20" t="s">
        <v>1851</v>
      </c>
      <c r="N368" s="12">
        <f t="shared" si="10"/>
        <v>33.25</v>
      </c>
      <c r="O368" s="12">
        <f t="shared" si="11"/>
        <v>1.0901639344262295</v>
      </c>
      <c r="P368" s="9">
        <v>14</v>
      </c>
      <c r="Q368" s="34">
        <v>4</v>
      </c>
      <c r="R368" s="27">
        <v>5</v>
      </c>
      <c r="S368" s="26">
        <v>61</v>
      </c>
      <c r="T368" s="29">
        <v>17</v>
      </c>
      <c r="U368" s="3">
        <v>11</v>
      </c>
      <c r="V368" s="29">
        <v>6</v>
      </c>
      <c r="W368" s="29">
        <v>4</v>
      </c>
    </row>
    <row r="369" spans="1:23" ht="12.75">
      <c r="A369" s="11">
        <v>62</v>
      </c>
      <c r="B369" s="20" t="s">
        <v>872</v>
      </c>
      <c r="D369" s="20" t="s">
        <v>3721</v>
      </c>
      <c r="E369" s="48" t="s">
        <v>4227</v>
      </c>
      <c r="I369" s="74" t="s">
        <v>8036</v>
      </c>
      <c r="J369" s="20" t="s">
        <v>1586</v>
      </c>
      <c r="K369" s="20" t="s">
        <v>2752</v>
      </c>
      <c r="L369" s="20" t="s">
        <v>244</v>
      </c>
      <c r="N369" s="12">
        <f t="shared" si="10"/>
        <v>29</v>
      </c>
      <c r="O369" s="12">
        <f t="shared" si="11"/>
        <v>1.7575757575757576</v>
      </c>
      <c r="P369" s="9">
        <v>13</v>
      </c>
      <c r="Q369" s="34">
        <v>4</v>
      </c>
      <c r="R369" s="27">
        <v>5</v>
      </c>
      <c r="S369" s="26">
        <v>33</v>
      </c>
      <c r="T369" s="29">
        <v>8</v>
      </c>
      <c r="U369" s="3">
        <v>10</v>
      </c>
      <c r="V369" s="29">
        <v>6</v>
      </c>
      <c r="W369" s="29">
        <v>3</v>
      </c>
    </row>
    <row r="370" spans="1:23" ht="12.75">
      <c r="A370" s="11">
        <v>27830</v>
      </c>
      <c r="B370" s="20" t="s">
        <v>872</v>
      </c>
      <c r="D370" s="20" t="s">
        <v>3721</v>
      </c>
      <c r="E370" s="48" t="s">
        <v>4226</v>
      </c>
      <c r="F370" s="20" t="s">
        <v>7812</v>
      </c>
      <c r="G370" s="20" t="s">
        <v>1586</v>
      </c>
      <c r="I370" s="74" t="s">
        <v>8036</v>
      </c>
      <c r="J370" s="20" t="s">
        <v>1586</v>
      </c>
      <c r="K370" s="20" t="s">
        <v>2674</v>
      </c>
      <c r="L370" s="20" t="s">
        <v>672</v>
      </c>
      <c r="N370" s="12">
        <f t="shared" si="10"/>
        <v>29.25</v>
      </c>
      <c r="O370" s="12">
        <f t="shared" si="11"/>
        <v>0.823943661971831</v>
      </c>
      <c r="P370" s="9">
        <v>13</v>
      </c>
      <c r="Q370" s="34">
        <v>4</v>
      </c>
      <c r="R370" s="27">
        <v>5</v>
      </c>
      <c r="S370" s="26">
        <v>71</v>
      </c>
      <c r="T370" s="29">
        <v>9</v>
      </c>
      <c r="U370" s="3">
        <v>10</v>
      </c>
      <c r="V370" s="29">
        <v>6</v>
      </c>
      <c r="W370" s="29">
        <v>4</v>
      </c>
    </row>
    <row r="371" spans="1:23" ht="12.75">
      <c r="A371" s="11">
        <v>870595</v>
      </c>
      <c r="B371" s="20" t="s">
        <v>872</v>
      </c>
      <c r="D371" s="20" t="s">
        <v>3721</v>
      </c>
      <c r="E371" s="48" t="s">
        <v>8312</v>
      </c>
      <c r="F371" s="20" t="s">
        <v>7812</v>
      </c>
      <c r="G371" s="20" t="s">
        <v>1586</v>
      </c>
      <c r="H371" s="20" t="s">
        <v>7812</v>
      </c>
      <c r="I371" s="74" t="s">
        <v>8036</v>
      </c>
      <c r="J371" s="20" t="s">
        <v>1586</v>
      </c>
      <c r="K371" s="20" t="s">
        <v>2672</v>
      </c>
      <c r="L371" s="20" t="s">
        <v>5052</v>
      </c>
      <c r="N371" s="12">
        <f t="shared" si="10"/>
        <v>30.50</v>
      </c>
      <c r="O371" s="12">
        <f t="shared" si="11"/>
        <v>0.50</v>
      </c>
      <c r="P371" s="9">
        <v>12</v>
      </c>
      <c r="Q371" s="34">
        <v>5</v>
      </c>
      <c r="R371" s="27">
        <v>5</v>
      </c>
      <c r="S371" s="26">
        <v>122</v>
      </c>
      <c r="T371" s="29">
        <v>16</v>
      </c>
      <c r="U371" s="3">
        <v>10</v>
      </c>
      <c r="V371" s="29">
        <v>6</v>
      </c>
      <c r="W371" s="29">
        <v>4</v>
      </c>
    </row>
    <row r="372" spans="1:23" ht="12.75">
      <c r="A372" s="11">
        <v>62</v>
      </c>
      <c r="B372" s="20" t="s">
        <v>872</v>
      </c>
      <c r="D372" s="20" t="s">
        <v>3721</v>
      </c>
      <c r="E372" s="48" t="s">
        <v>4227</v>
      </c>
      <c r="I372" s="74" t="s">
        <v>8036</v>
      </c>
      <c r="J372" s="20" t="s">
        <v>1586</v>
      </c>
      <c r="K372" s="20" t="s">
        <v>2752</v>
      </c>
      <c r="L372" s="20" t="s">
        <v>244</v>
      </c>
      <c r="N372" s="12">
        <f t="shared" si="10"/>
        <v>27</v>
      </c>
      <c r="O372" s="12">
        <f t="shared" si="11"/>
        <v>1.588235294117647</v>
      </c>
      <c r="P372" s="9">
        <v>12</v>
      </c>
      <c r="Q372" s="34">
        <v>4</v>
      </c>
      <c r="R372" s="27">
        <v>5</v>
      </c>
      <c r="S372" s="26">
        <v>34</v>
      </c>
      <c r="T372" s="29">
        <v>8</v>
      </c>
      <c r="U372" s="3">
        <v>10</v>
      </c>
      <c r="V372" s="29">
        <v>6</v>
      </c>
      <c r="W372" s="29">
        <v>3</v>
      </c>
    </row>
    <row r="373" spans="1:23" ht="12.75">
      <c r="A373" s="11">
        <v>62</v>
      </c>
      <c r="B373" s="20" t="s">
        <v>1093</v>
      </c>
      <c r="D373" s="20" t="s">
        <v>3721</v>
      </c>
      <c r="I373" s="74" t="s">
        <v>8036</v>
      </c>
      <c r="J373" s="20" t="s">
        <v>1586</v>
      </c>
      <c r="K373" s="20" t="s">
        <v>2752</v>
      </c>
      <c r="L373" s="20" t="s">
        <v>3304</v>
      </c>
      <c r="N373" s="12">
        <f t="shared" si="10"/>
        <v>27</v>
      </c>
      <c r="O373" s="12">
        <f t="shared" si="11"/>
        <v>1.588235294117647</v>
      </c>
      <c r="P373" s="9">
        <v>12</v>
      </c>
      <c r="Q373" s="34">
        <v>4</v>
      </c>
      <c r="R373" s="27">
        <v>5</v>
      </c>
      <c r="S373" s="26">
        <v>34</v>
      </c>
      <c r="T373" s="29">
        <v>8</v>
      </c>
      <c r="U373" s="3">
        <v>10</v>
      </c>
      <c r="V373" s="29">
        <v>6</v>
      </c>
      <c r="W373" s="29">
        <v>3</v>
      </c>
    </row>
    <row r="374" spans="1:23" ht="12.75">
      <c r="A374" s="11">
        <v>62</v>
      </c>
      <c r="B374" s="20" t="s">
        <v>872</v>
      </c>
      <c r="D374" s="20" t="s">
        <v>3721</v>
      </c>
      <c r="E374" s="48" t="s">
        <v>4227</v>
      </c>
      <c r="I374" s="74" t="s">
        <v>8036</v>
      </c>
      <c r="J374" s="20" t="s">
        <v>1586</v>
      </c>
      <c r="K374" s="20" t="s">
        <v>2752</v>
      </c>
      <c r="L374" s="20" t="s">
        <v>244</v>
      </c>
      <c r="N374" s="12">
        <f t="shared" si="10"/>
        <v>27</v>
      </c>
      <c r="O374" s="12">
        <f t="shared" si="11"/>
        <v>1.5428571428571429</v>
      </c>
      <c r="P374" s="9">
        <v>12</v>
      </c>
      <c r="Q374" s="34">
        <v>4</v>
      </c>
      <c r="R374" s="27">
        <v>5</v>
      </c>
      <c r="S374" s="26">
        <v>35</v>
      </c>
      <c r="T374" s="29">
        <v>8</v>
      </c>
      <c r="U374" s="3">
        <v>9</v>
      </c>
      <c r="V374" s="29">
        <v>6</v>
      </c>
      <c r="W374" s="29">
        <v>3</v>
      </c>
    </row>
    <row r="375" spans="1:23" ht="12.75">
      <c r="A375" s="11">
        <v>60500</v>
      </c>
      <c r="B375" s="20" t="s">
        <v>872</v>
      </c>
      <c r="D375" s="20" t="s">
        <v>3721</v>
      </c>
      <c r="E375" s="48" t="s">
        <v>4234</v>
      </c>
      <c r="F375" s="20" t="s">
        <v>7812</v>
      </c>
      <c r="G375" s="20" t="s">
        <v>1586</v>
      </c>
      <c r="I375" s="74" t="s">
        <v>8036</v>
      </c>
      <c r="J375" s="20" t="s">
        <v>1586</v>
      </c>
      <c r="K375" s="20" t="s">
        <v>2674</v>
      </c>
      <c r="L375" s="20" t="s">
        <v>671</v>
      </c>
      <c r="N375" s="12">
        <f t="shared" si="10"/>
        <v>28</v>
      </c>
      <c r="O375" s="12">
        <f t="shared" si="11"/>
        <v>0.96551724137931039</v>
      </c>
      <c r="P375" s="9">
        <v>12</v>
      </c>
      <c r="Q375" s="34">
        <v>4</v>
      </c>
      <c r="R375" s="27">
        <v>5</v>
      </c>
      <c r="S375" s="26">
        <v>58</v>
      </c>
      <c r="T375" s="29">
        <v>12</v>
      </c>
      <c r="U375" s="3">
        <v>10</v>
      </c>
      <c r="V375" s="29">
        <v>6</v>
      </c>
      <c r="W375" s="29">
        <v>3</v>
      </c>
    </row>
    <row r="376" spans="1:23" ht="12.75">
      <c r="A376" s="11">
        <v>9075</v>
      </c>
      <c r="B376" s="20" t="s">
        <v>872</v>
      </c>
      <c r="D376" s="20" t="s">
        <v>3721</v>
      </c>
      <c r="E376" s="48" t="s">
        <v>4238</v>
      </c>
      <c r="F376" s="20" t="s">
        <v>7812</v>
      </c>
      <c r="G376" s="20" t="s">
        <v>1586</v>
      </c>
      <c r="H376" s="20" t="s">
        <v>7812</v>
      </c>
      <c r="I376" s="74" t="s">
        <v>8036</v>
      </c>
      <c r="J376" s="20" t="s">
        <v>1586</v>
      </c>
      <c r="K376" s="20" t="s">
        <v>2674</v>
      </c>
      <c r="L376" s="20" t="s">
        <v>673</v>
      </c>
      <c r="N376" s="12">
        <f t="shared" si="10"/>
        <v>29</v>
      </c>
      <c r="O376" s="12">
        <f t="shared" si="11"/>
        <v>0.77333333333333332</v>
      </c>
      <c r="P376" s="9">
        <v>12</v>
      </c>
      <c r="Q376" s="34">
        <v>4</v>
      </c>
      <c r="R376" s="27">
        <v>5</v>
      </c>
      <c r="S376" s="26">
        <v>75</v>
      </c>
      <c r="T376" s="29">
        <v>16</v>
      </c>
      <c r="U376" s="3">
        <v>9</v>
      </c>
      <c r="V376" s="29">
        <v>6</v>
      </c>
      <c r="W376" s="29">
        <v>3</v>
      </c>
    </row>
    <row r="377" spans="1:23" ht="12.75">
      <c r="A377" s="11">
        <v>62</v>
      </c>
      <c r="B377" s="20" t="s">
        <v>872</v>
      </c>
      <c r="D377" s="20" t="s">
        <v>3721</v>
      </c>
      <c r="E377" s="48" t="s">
        <v>4227</v>
      </c>
      <c r="I377" s="74" t="s">
        <v>8036</v>
      </c>
      <c r="J377" s="20" t="s">
        <v>1586</v>
      </c>
      <c r="K377" s="20" t="s">
        <v>2752</v>
      </c>
      <c r="L377" s="20" t="s">
        <v>1325</v>
      </c>
      <c r="N377" s="12">
        <f t="shared" si="10"/>
        <v>21.25</v>
      </c>
      <c r="O377" s="12">
        <f t="shared" si="11"/>
        <v>0.96590909090909094</v>
      </c>
      <c r="P377" s="9">
        <v>10</v>
      </c>
      <c r="Q377" s="34">
        <v>3</v>
      </c>
      <c r="R377" s="27">
        <v>5</v>
      </c>
      <c r="S377" s="26">
        <v>44</v>
      </c>
      <c r="T377" s="29">
        <v>7</v>
      </c>
      <c r="U377" s="3">
        <v>8</v>
      </c>
      <c r="V377" s="29">
        <v>6</v>
      </c>
      <c r="W377" s="29">
        <v>3</v>
      </c>
    </row>
    <row r="378" spans="1:23" ht="12.75">
      <c r="A378" s="11">
        <v>8500000</v>
      </c>
      <c r="B378" s="20" t="s">
        <v>868</v>
      </c>
      <c r="C378" s="20" t="s">
        <v>7674</v>
      </c>
      <c r="D378" s="20" t="s">
        <v>3722</v>
      </c>
      <c r="I378" s="74" t="s">
        <v>8036</v>
      </c>
      <c r="J378" s="20" t="s">
        <v>1586</v>
      </c>
      <c r="K378" s="20" t="s">
        <v>2672</v>
      </c>
      <c r="L378" s="20" t="s">
        <v>6234</v>
      </c>
      <c r="N378" s="12">
        <f t="shared" si="12" ref="N378:N409">1.5*Q378+2*P378+0.25*T378-R378-1</f>
        <v>36.25</v>
      </c>
      <c r="O378" s="12">
        <f t="shared" si="11"/>
        <v>0.725</v>
      </c>
      <c r="P378" s="9">
        <v>15</v>
      </c>
      <c r="Q378" s="34">
        <v>5</v>
      </c>
      <c r="R378" s="27">
        <v>4</v>
      </c>
      <c r="S378" s="26">
        <v>100</v>
      </c>
      <c r="T378" s="29">
        <v>15</v>
      </c>
      <c r="U378" s="3">
        <v>12</v>
      </c>
      <c r="V378" s="29">
        <v>5</v>
      </c>
      <c r="W378" s="29">
        <v>6</v>
      </c>
    </row>
    <row r="379" spans="1:23" ht="12.75">
      <c r="A379" s="11">
        <v>1375</v>
      </c>
      <c r="B379" s="20" t="s">
        <v>868</v>
      </c>
      <c r="C379" s="20" t="s">
        <v>7659</v>
      </c>
      <c r="D379" s="20" t="s">
        <v>3722</v>
      </c>
      <c r="I379" s="74" t="s">
        <v>8036</v>
      </c>
      <c r="J379" s="73" t="s">
        <v>7812</v>
      </c>
      <c r="K379" s="20" t="s">
        <v>2752</v>
      </c>
      <c r="L379" s="73" t="s">
        <v>5665</v>
      </c>
      <c r="N379" s="12">
        <f t="shared" si="12"/>
        <v>34.75</v>
      </c>
      <c r="O379" s="12">
        <f t="shared" si="11"/>
        <v>1.4479166666666667</v>
      </c>
      <c r="P379" s="9">
        <v>14</v>
      </c>
      <c r="Q379" s="34">
        <v>6</v>
      </c>
      <c r="R379" s="27">
        <v>4</v>
      </c>
      <c r="S379" s="26">
        <v>48</v>
      </c>
      <c r="T379" s="29">
        <v>11</v>
      </c>
      <c r="U379" s="3">
        <v>10</v>
      </c>
      <c r="V379" s="29">
        <v>5</v>
      </c>
      <c r="W379" s="29">
        <v>6</v>
      </c>
    </row>
    <row r="380" spans="1:23" ht="12.75">
      <c r="A380" s="11">
        <v>48750</v>
      </c>
      <c r="B380" s="20" t="s">
        <v>868</v>
      </c>
      <c r="C380" s="20" t="s">
        <v>951</v>
      </c>
      <c r="D380" s="20" t="s">
        <v>3722</v>
      </c>
      <c r="I380" s="74" t="s">
        <v>8036</v>
      </c>
      <c r="J380" s="20" t="s">
        <v>1586</v>
      </c>
      <c r="K380" s="20" t="s">
        <v>2672</v>
      </c>
      <c r="L380" s="20" t="s">
        <v>1307</v>
      </c>
      <c r="N380" s="12">
        <f t="shared" si="12"/>
        <v>34.25</v>
      </c>
      <c r="O380" s="12">
        <f t="shared" si="11"/>
        <v>0.72105263157894739</v>
      </c>
      <c r="P380" s="9">
        <v>14</v>
      </c>
      <c r="Q380" s="34">
        <v>6</v>
      </c>
      <c r="R380" s="27">
        <v>4</v>
      </c>
      <c r="S380" s="26">
        <v>95</v>
      </c>
      <c r="T380" s="29">
        <v>9</v>
      </c>
      <c r="U380" s="3">
        <v>9</v>
      </c>
      <c r="V380" s="29">
        <v>5</v>
      </c>
      <c r="W380" s="29">
        <v>6</v>
      </c>
    </row>
    <row r="381" spans="1:23" ht="12.75">
      <c r="A381" s="11">
        <v>750</v>
      </c>
      <c r="B381" s="20" t="s">
        <v>871</v>
      </c>
      <c r="C381" s="20" t="s">
        <v>1383</v>
      </c>
      <c r="D381" s="20" t="s">
        <v>3722</v>
      </c>
      <c r="I381" s="74" t="s">
        <v>8036</v>
      </c>
      <c r="J381" s="73" t="s">
        <v>7812</v>
      </c>
      <c r="K381" s="20" t="s">
        <v>2752</v>
      </c>
      <c r="L381" s="73" t="s">
        <v>1385</v>
      </c>
      <c r="N381" s="12">
        <f t="shared" si="12"/>
        <v>31.75</v>
      </c>
      <c r="O381" s="12">
        <f t="shared" si="11"/>
        <v>1.3229166666666667</v>
      </c>
      <c r="P381" s="9">
        <v>13</v>
      </c>
      <c r="Q381" s="34">
        <v>6</v>
      </c>
      <c r="R381" s="27">
        <v>4</v>
      </c>
      <c r="S381" s="26">
        <v>48</v>
      </c>
      <c r="T381" s="29">
        <v>7</v>
      </c>
      <c r="U381" s="3">
        <v>8</v>
      </c>
      <c r="V381" s="29">
        <v>4</v>
      </c>
      <c r="W381" s="29">
        <v>5</v>
      </c>
    </row>
    <row r="382" spans="1:23" ht="12.75">
      <c r="A382" s="11">
        <v>375000</v>
      </c>
      <c r="B382" s="20" t="s">
        <v>868</v>
      </c>
      <c r="C382" s="20" t="s">
        <v>7773</v>
      </c>
      <c r="D382" s="20" t="s">
        <v>3722</v>
      </c>
      <c r="I382" s="74" t="s">
        <v>8036</v>
      </c>
      <c r="J382" s="20" t="s">
        <v>1586</v>
      </c>
      <c r="K382" s="20" t="s">
        <v>2752</v>
      </c>
      <c r="L382" s="20" t="s">
        <v>5463</v>
      </c>
      <c r="N382" s="12">
        <f t="shared" si="12"/>
        <v>31.75</v>
      </c>
      <c r="O382" s="12">
        <f t="shared" si="11"/>
        <v>1.3229166666666667</v>
      </c>
      <c r="P382" s="9">
        <v>13</v>
      </c>
      <c r="Q382" s="34">
        <v>5</v>
      </c>
      <c r="R382" s="27">
        <v>4</v>
      </c>
      <c r="S382" s="26">
        <v>48</v>
      </c>
      <c r="T382" s="29">
        <v>13</v>
      </c>
      <c r="U382" s="3">
        <v>11</v>
      </c>
      <c r="V382" s="29">
        <v>5</v>
      </c>
      <c r="W382" s="29">
        <v>6</v>
      </c>
    </row>
    <row r="383" spans="1:23" ht="12.75">
      <c r="A383" s="11">
        <v>287051</v>
      </c>
      <c r="B383" s="20" t="s">
        <v>872</v>
      </c>
      <c r="D383" s="20" t="s">
        <v>3722</v>
      </c>
      <c r="E383" s="48" t="s">
        <v>8228</v>
      </c>
      <c r="H383" s="20" t="s">
        <v>7812</v>
      </c>
      <c r="I383" s="74" t="s">
        <v>8036</v>
      </c>
      <c r="J383" s="20" t="s">
        <v>1586</v>
      </c>
      <c r="K383" s="20" t="s">
        <v>2672</v>
      </c>
      <c r="L383" s="20" t="s">
        <v>52</v>
      </c>
      <c r="N383" s="12">
        <f t="shared" si="12"/>
        <v>31.25</v>
      </c>
      <c r="O383" s="12">
        <f t="shared" si="11"/>
        <v>0.83333333333333337</v>
      </c>
      <c r="P383" s="9">
        <v>13</v>
      </c>
      <c r="Q383" s="34">
        <v>5</v>
      </c>
      <c r="R383" s="27">
        <v>4</v>
      </c>
      <c r="S383" s="26">
        <v>75</v>
      </c>
      <c r="T383" s="29">
        <v>11</v>
      </c>
      <c r="U383" s="3">
        <v>10</v>
      </c>
      <c r="V383" s="29">
        <v>5</v>
      </c>
      <c r="W383" s="29">
        <v>6</v>
      </c>
    </row>
    <row r="384" spans="1:23" ht="12.75">
      <c r="A384" s="11">
        <v>8500000</v>
      </c>
      <c r="B384" s="20" t="s">
        <v>868</v>
      </c>
      <c r="C384" s="20" t="s">
        <v>7674</v>
      </c>
      <c r="D384" s="20" t="s">
        <v>3722</v>
      </c>
      <c r="I384" s="74" t="s">
        <v>8037</v>
      </c>
      <c r="J384" s="20" t="s">
        <v>1586</v>
      </c>
      <c r="K384" s="20" t="s">
        <v>2672</v>
      </c>
      <c r="L384" s="74" t="s">
        <v>6234</v>
      </c>
      <c r="N384" s="12">
        <f t="shared" si="12"/>
        <v>30.25</v>
      </c>
      <c r="O384" s="12">
        <f t="shared" si="11"/>
        <v>0.605</v>
      </c>
      <c r="P384" s="9">
        <v>12</v>
      </c>
      <c r="Q384" s="34">
        <v>5</v>
      </c>
      <c r="R384" s="27">
        <v>4</v>
      </c>
      <c r="S384" s="26">
        <v>100</v>
      </c>
      <c r="T384" s="29">
        <v>15</v>
      </c>
      <c r="U384" s="3">
        <v>8</v>
      </c>
      <c r="V384" s="29">
        <v>3</v>
      </c>
      <c r="W384" s="29">
        <v>4</v>
      </c>
    </row>
    <row r="385" spans="1:23" ht="12.75">
      <c r="A385" s="11">
        <v>1375</v>
      </c>
      <c r="B385" s="20" t="s">
        <v>868</v>
      </c>
      <c r="C385" s="20" t="s">
        <v>7659</v>
      </c>
      <c r="D385" s="20" t="s">
        <v>3722</v>
      </c>
      <c r="I385" s="74" t="s">
        <v>8036</v>
      </c>
      <c r="J385" s="20" t="s">
        <v>1586</v>
      </c>
      <c r="K385" s="20" t="s">
        <v>2752</v>
      </c>
      <c r="L385" s="20" t="s">
        <v>5665</v>
      </c>
      <c r="N385" s="12">
        <f t="shared" si="12"/>
        <v>27.75</v>
      </c>
      <c r="O385" s="12">
        <f t="shared" si="11"/>
        <v>1.15625</v>
      </c>
      <c r="P385" s="9">
        <v>12</v>
      </c>
      <c r="Q385" s="34">
        <v>4</v>
      </c>
      <c r="R385" s="27">
        <v>4</v>
      </c>
      <c r="S385" s="26">
        <v>48</v>
      </c>
      <c r="T385" s="29">
        <v>11</v>
      </c>
      <c r="U385" s="3">
        <v>10</v>
      </c>
      <c r="V385" s="29">
        <v>5</v>
      </c>
      <c r="W385" s="29">
        <v>6</v>
      </c>
    </row>
    <row r="386" spans="1:23" ht="12.75">
      <c r="A386" s="11">
        <v>10000</v>
      </c>
      <c r="B386" s="20" t="s">
        <v>870</v>
      </c>
      <c r="C386" s="20" t="s">
        <v>2344</v>
      </c>
      <c r="D386" s="20" t="s">
        <v>3722</v>
      </c>
      <c r="I386" s="74" t="s">
        <v>8036</v>
      </c>
      <c r="J386" s="20" t="s">
        <v>1586</v>
      </c>
      <c r="K386" s="20" t="s">
        <v>2752</v>
      </c>
      <c r="L386" s="20" t="s">
        <v>401</v>
      </c>
      <c r="N386" s="12">
        <f t="shared" si="12"/>
        <v>27.75</v>
      </c>
      <c r="O386" s="12">
        <f t="shared" si="13" ref="O386:O449">N386/(0.5*S386)</f>
        <v>1.15625</v>
      </c>
      <c r="P386" s="9">
        <v>12</v>
      </c>
      <c r="Q386" s="34">
        <v>4</v>
      </c>
      <c r="R386" s="27">
        <v>4</v>
      </c>
      <c r="S386" s="26">
        <v>48</v>
      </c>
      <c r="T386" s="29">
        <v>11</v>
      </c>
      <c r="U386" s="3">
        <v>10</v>
      </c>
      <c r="V386" s="29">
        <v>5</v>
      </c>
      <c r="W386" s="29">
        <v>6</v>
      </c>
    </row>
    <row r="387" spans="1:23" ht="12.75">
      <c r="A387" s="11">
        <v>125000</v>
      </c>
      <c r="B387" s="20" t="s">
        <v>870</v>
      </c>
      <c r="C387" s="20" t="s">
        <v>474</v>
      </c>
      <c r="D387" s="20" t="s">
        <v>3722</v>
      </c>
      <c r="I387" s="74" t="s">
        <v>8036</v>
      </c>
      <c r="J387" s="20" t="s">
        <v>1586</v>
      </c>
      <c r="K387" s="20" t="s">
        <v>2752</v>
      </c>
      <c r="L387" s="20" t="s">
        <v>468</v>
      </c>
      <c r="N387" s="12">
        <f t="shared" si="12"/>
        <v>27.75</v>
      </c>
      <c r="O387" s="12">
        <f t="shared" si="13"/>
        <v>1.15625</v>
      </c>
      <c r="P387" s="9">
        <v>12</v>
      </c>
      <c r="Q387" s="34">
        <v>4</v>
      </c>
      <c r="R387" s="27">
        <v>4</v>
      </c>
      <c r="S387" s="26">
        <v>48</v>
      </c>
      <c r="T387" s="29">
        <v>11</v>
      </c>
      <c r="U387" s="3">
        <v>10</v>
      </c>
      <c r="V387" s="29">
        <v>5</v>
      </c>
      <c r="W387" s="29">
        <v>6</v>
      </c>
    </row>
    <row r="388" spans="1:23" ht="12.75">
      <c r="A388" s="11">
        <v>125000</v>
      </c>
      <c r="B388" s="20" t="s">
        <v>870</v>
      </c>
      <c r="C388" s="20" t="s">
        <v>474</v>
      </c>
      <c r="D388" s="20" t="s">
        <v>3722</v>
      </c>
      <c r="I388" s="74" t="s">
        <v>8036</v>
      </c>
      <c r="J388" s="20" t="s">
        <v>1586</v>
      </c>
      <c r="K388" s="20" t="s">
        <v>2752</v>
      </c>
      <c r="L388" s="20" t="s">
        <v>469</v>
      </c>
      <c r="N388" s="12">
        <f t="shared" si="12"/>
        <v>27.75</v>
      </c>
      <c r="O388" s="12">
        <f t="shared" si="13"/>
        <v>1.15625</v>
      </c>
      <c r="P388" s="9">
        <v>12</v>
      </c>
      <c r="Q388" s="34">
        <v>4</v>
      </c>
      <c r="R388" s="27">
        <v>4</v>
      </c>
      <c r="S388" s="26">
        <v>48</v>
      </c>
      <c r="T388" s="29">
        <v>11</v>
      </c>
      <c r="U388" s="3">
        <v>10</v>
      </c>
      <c r="V388" s="29">
        <v>5</v>
      </c>
      <c r="W388" s="29">
        <v>6</v>
      </c>
    </row>
    <row r="389" spans="1:23" ht="12.75">
      <c r="A389" s="11">
        <v>137500</v>
      </c>
      <c r="B389" s="20" t="s">
        <v>870</v>
      </c>
      <c r="C389" s="20" t="s">
        <v>474</v>
      </c>
      <c r="D389" s="20" t="s">
        <v>3722</v>
      </c>
      <c r="I389" s="74" t="s">
        <v>8036</v>
      </c>
      <c r="J389" s="20" t="s">
        <v>1586</v>
      </c>
      <c r="K389" s="20" t="s">
        <v>2752</v>
      </c>
      <c r="L389" s="20" t="s">
        <v>473</v>
      </c>
      <c r="N389" s="12">
        <f t="shared" si="12"/>
        <v>27.75</v>
      </c>
      <c r="O389" s="12">
        <f t="shared" si="13"/>
        <v>1.15625</v>
      </c>
      <c r="P389" s="9">
        <v>12</v>
      </c>
      <c r="Q389" s="34">
        <v>4</v>
      </c>
      <c r="R389" s="27">
        <v>4</v>
      </c>
      <c r="S389" s="26">
        <v>48</v>
      </c>
      <c r="T389" s="29">
        <v>11</v>
      </c>
      <c r="U389" s="3">
        <v>10</v>
      </c>
      <c r="V389" s="29">
        <v>5</v>
      </c>
      <c r="W389" s="29">
        <v>6</v>
      </c>
    </row>
    <row r="390" spans="1:23" ht="12.75">
      <c r="A390" s="11">
        <v>112500</v>
      </c>
      <c r="B390" s="20" t="s">
        <v>870</v>
      </c>
      <c r="C390" s="20" t="s">
        <v>474</v>
      </c>
      <c r="D390" s="20" t="s">
        <v>3722</v>
      </c>
      <c r="I390" s="74" t="s">
        <v>8036</v>
      </c>
      <c r="J390" s="20" t="s">
        <v>1586</v>
      </c>
      <c r="K390" s="20" t="s">
        <v>2752</v>
      </c>
      <c r="L390" s="20" t="s">
        <v>472</v>
      </c>
      <c r="N390" s="12">
        <f t="shared" si="12"/>
        <v>27.75</v>
      </c>
      <c r="O390" s="12">
        <f t="shared" si="13"/>
        <v>1.15625</v>
      </c>
      <c r="P390" s="9">
        <v>12</v>
      </c>
      <c r="Q390" s="34">
        <v>4</v>
      </c>
      <c r="R390" s="27">
        <v>4</v>
      </c>
      <c r="S390" s="26">
        <v>48</v>
      </c>
      <c r="T390" s="29">
        <v>11</v>
      </c>
      <c r="U390" s="3">
        <v>10</v>
      </c>
      <c r="V390" s="29">
        <v>5</v>
      </c>
      <c r="W390" s="29">
        <v>6</v>
      </c>
    </row>
    <row r="391" spans="1:23" ht="12.75">
      <c r="A391" s="11">
        <v>812500</v>
      </c>
      <c r="B391" s="20" t="s">
        <v>870</v>
      </c>
      <c r="C391" s="20" t="s">
        <v>2341</v>
      </c>
      <c r="D391" s="20" t="s">
        <v>3722</v>
      </c>
      <c r="I391" s="74" t="s">
        <v>8036</v>
      </c>
      <c r="J391" s="20" t="s">
        <v>1586</v>
      </c>
      <c r="K391" s="20" t="s">
        <v>2752</v>
      </c>
      <c r="L391" s="20" t="s">
        <v>2313</v>
      </c>
      <c r="N391" s="12">
        <f t="shared" si="12"/>
        <v>27.75</v>
      </c>
      <c r="O391" s="12">
        <f t="shared" si="13"/>
        <v>1.15625</v>
      </c>
      <c r="P391" s="9">
        <v>12</v>
      </c>
      <c r="Q391" s="34">
        <v>4</v>
      </c>
      <c r="R391" s="27">
        <v>4</v>
      </c>
      <c r="S391" s="26">
        <v>48</v>
      </c>
      <c r="T391" s="29">
        <v>11</v>
      </c>
      <c r="U391" s="3">
        <v>10</v>
      </c>
      <c r="V391" s="29">
        <v>5</v>
      </c>
      <c r="W391" s="29">
        <v>6</v>
      </c>
    </row>
    <row r="392" spans="1:23" ht="12.75">
      <c r="A392" s="11">
        <v>187500</v>
      </c>
      <c r="B392" s="20" t="s">
        <v>870</v>
      </c>
      <c r="C392" s="20" t="s">
        <v>474</v>
      </c>
      <c r="D392" s="20" t="s">
        <v>3722</v>
      </c>
      <c r="I392" s="74" t="s">
        <v>8036</v>
      </c>
      <c r="J392" s="20" t="s">
        <v>1586</v>
      </c>
      <c r="K392" s="20" t="s">
        <v>2752</v>
      </c>
      <c r="L392" s="20" t="s">
        <v>467</v>
      </c>
      <c r="N392" s="12">
        <f t="shared" si="12"/>
        <v>27.75</v>
      </c>
      <c r="O392" s="12">
        <f t="shared" si="13"/>
        <v>1.15625</v>
      </c>
      <c r="P392" s="9">
        <v>12</v>
      </c>
      <c r="Q392" s="34">
        <v>4</v>
      </c>
      <c r="R392" s="27">
        <v>4</v>
      </c>
      <c r="S392" s="26">
        <v>48</v>
      </c>
      <c r="T392" s="29">
        <v>11</v>
      </c>
      <c r="U392" s="3">
        <v>10</v>
      </c>
      <c r="V392" s="29">
        <v>5</v>
      </c>
      <c r="W392" s="29">
        <v>6</v>
      </c>
    </row>
    <row r="393" spans="1:23" ht="12.75">
      <c r="A393" s="11">
        <v>187500</v>
      </c>
      <c r="B393" s="20" t="s">
        <v>870</v>
      </c>
      <c r="C393" s="20" t="s">
        <v>2341</v>
      </c>
      <c r="D393" s="20" t="s">
        <v>3722</v>
      </c>
      <c r="I393" s="74" t="s">
        <v>8036</v>
      </c>
      <c r="J393" s="20" t="s">
        <v>1586</v>
      </c>
      <c r="K393" s="20" t="s">
        <v>2752</v>
      </c>
      <c r="L393" s="20" t="s">
        <v>2317</v>
      </c>
      <c r="N393" s="12">
        <f t="shared" si="12"/>
        <v>27.75</v>
      </c>
      <c r="O393" s="12">
        <f t="shared" si="13"/>
        <v>1.15625</v>
      </c>
      <c r="P393" s="9">
        <v>12</v>
      </c>
      <c r="Q393" s="34">
        <v>4</v>
      </c>
      <c r="R393" s="27">
        <v>4</v>
      </c>
      <c r="S393" s="26">
        <v>48</v>
      </c>
      <c r="T393" s="29">
        <v>11</v>
      </c>
      <c r="U393" s="3">
        <v>10</v>
      </c>
      <c r="V393" s="29">
        <v>5</v>
      </c>
      <c r="W393" s="29">
        <v>6</v>
      </c>
    </row>
    <row r="394" spans="1:23" ht="12.75">
      <c r="A394" s="11">
        <v>125000</v>
      </c>
      <c r="B394" s="20" t="s">
        <v>870</v>
      </c>
      <c r="C394" s="20" t="s">
        <v>474</v>
      </c>
      <c r="D394" s="20" t="s">
        <v>3722</v>
      </c>
      <c r="I394" s="74" t="s">
        <v>8036</v>
      </c>
      <c r="J394" s="20" t="s">
        <v>1586</v>
      </c>
      <c r="K394" s="20" t="s">
        <v>2752</v>
      </c>
      <c r="L394" s="20" t="s">
        <v>471</v>
      </c>
      <c r="N394" s="12">
        <f t="shared" si="12"/>
        <v>27.75</v>
      </c>
      <c r="O394" s="12">
        <f t="shared" si="13"/>
        <v>1.15625</v>
      </c>
      <c r="P394" s="9">
        <v>12</v>
      </c>
      <c r="Q394" s="34">
        <v>4</v>
      </c>
      <c r="R394" s="27">
        <v>4</v>
      </c>
      <c r="S394" s="26">
        <v>48</v>
      </c>
      <c r="T394" s="29">
        <v>11</v>
      </c>
      <c r="U394" s="3">
        <v>10</v>
      </c>
      <c r="V394" s="29">
        <v>5</v>
      </c>
      <c r="W394" s="29">
        <v>6</v>
      </c>
    </row>
    <row r="395" spans="1:23" ht="12.75">
      <c r="A395" s="11">
        <v>181250</v>
      </c>
      <c r="B395" s="20" t="s">
        <v>870</v>
      </c>
      <c r="C395" s="20" t="s">
        <v>2341</v>
      </c>
      <c r="D395" s="20" t="s">
        <v>3722</v>
      </c>
      <c r="I395" s="74" t="s">
        <v>8036</v>
      </c>
      <c r="J395" s="20" t="s">
        <v>1586</v>
      </c>
      <c r="K395" s="20" t="s">
        <v>2752</v>
      </c>
      <c r="L395" s="20" t="s">
        <v>2315</v>
      </c>
      <c r="N395" s="12">
        <f t="shared" si="12"/>
        <v>27.75</v>
      </c>
      <c r="O395" s="12">
        <f t="shared" si="13"/>
        <v>1.15625</v>
      </c>
      <c r="P395" s="9">
        <v>12</v>
      </c>
      <c r="Q395" s="34">
        <v>4</v>
      </c>
      <c r="R395" s="27">
        <v>4</v>
      </c>
      <c r="S395" s="26">
        <v>48</v>
      </c>
      <c r="T395" s="29">
        <v>11</v>
      </c>
      <c r="U395" s="3">
        <v>10</v>
      </c>
      <c r="V395" s="29">
        <v>5</v>
      </c>
      <c r="W395" s="29">
        <v>6</v>
      </c>
    </row>
    <row r="396" spans="1:23" ht="12.75">
      <c r="A396" s="11">
        <v>168750</v>
      </c>
      <c r="B396" s="20" t="s">
        <v>870</v>
      </c>
      <c r="C396" s="20" t="s">
        <v>2341</v>
      </c>
      <c r="D396" s="20" t="s">
        <v>3722</v>
      </c>
      <c r="I396" s="74" t="s">
        <v>8036</v>
      </c>
      <c r="J396" s="20" t="s">
        <v>1586</v>
      </c>
      <c r="K396" s="20" t="s">
        <v>2752</v>
      </c>
      <c r="L396" s="20" t="s">
        <v>2314</v>
      </c>
      <c r="N396" s="12">
        <f t="shared" si="12"/>
        <v>27.75</v>
      </c>
      <c r="O396" s="12">
        <f t="shared" si="13"/>
        <v>1.15625</v>
      </c>
      <c r="P396" s="9">
        <v>12</v>
      </c>
      <c r="Q396" s="34">
        <v>4</v>
      </c>
      <c r="R396" s="27">
        <v>4</v>
      </c>
      <c r="S396" s="26">
        <v>48</v>
      </c>
      <c r="T396" s="29">
        <v>11</v>
      </c>
      <c r="U396" s="3">
        <v>10</v>
      </c>
      <c r="V396" s="29">
        <v>5</v>
      </c>
      <c r="W396" s="29">
        <v>6</v>
      </c>
    </row>
    <row r="397" spans="1:23" ht="12.75">
      <c r="A397" s="11">
        <v>162500</v>
      </c>
      <c r="B397" s="20" t="s">
        <v>870</v>
      </c>
      <c r="C397" s="20" t="s">
        <v>474</v>
      </c>
      <c r="D397" s="20" t="s">
        <v>3722</v>
      </c>
      <c r="I397" s="74" t="s">
        <v>8036</v>
      </c>
      <c r="J397" s="20" t="s">
        <v>1586</v>
      </c>
      <c r="K397" s="20" t="s">
        <v>2752</v>
      </c>
      <c r="L397" s="20" t="s">
        <v>470</v>
      </c>
      <c r="N397" s="12">
        <f t="shared" si="12"/>
        <v>27.75</v>
      </c>
      <c r="O397" s="12">
        <f t="shared" si="13"/>
        <v>1.15625</v>
      </c>
      <c r="P397" s="9">
        <v>12</v>
      </c>
      <c r="Q397" s="34">
        <v>4</v>
      </c>
      <c r="R397" s="27">
        <v>4</v>
      </c>
      <c r="S397" s="26">
        <v>48</v>
      </c>
      <c r="T397" s="29">
        <v>11</v>
      </c>
      <c r="U397" s="3">
        <v>10</v>
      </c>
      <c r="V397" s="29">
        <v>5</v>
      </c>
      <c r="W397" s="29">
        <v>6</v>
      </c>
    </row>
    <row r="398" spans="1:23" ht="12.75">
      <c r="A398" s="11">
        <v>162500</v>
      </c>
      <c r="B398" s="20" t="s">
        <v>870</v>
      </c>
      <c r="C398" s="20" t="s">
        <v>2341</v>
      </c>
      <c r="D398" s="20" t="s">
        <v>3722</v>
      </c>
      <c r="I398" s="74" t="s">
        <v>8036</v>
      </c>
      <c r="J398" s="20" t="s">
        <v>1586</v>
      </c>
      <c r="K398" s="20" t="s">
        <v>2752</v>
      </c>
      <c r="L398" s="20" t="s">
        <v>2316</v>
      </c>
      <c r="N398" s="12">
        <f t="shared" si="12"/>
        <v>27.75</v>
      </c>
      <c r="O398" s="12">
        <f t="shared" si="13"/>
        <v>1.15625</v>
      </c>
      <c r="P398" s="9">
        <v>12</v>
      </c>
      <c r="Q398" s="34">
        <v>4</v>
      </c>
      <c r="R398" s="27">
        <v>4</v>
      </c>
      <c r="S398" s="26">
        <v>48</v>
      </c>
      <c r="T398" s="29">
        <v>11</v>
      </c>
      <c r="U398" s="3">
        <v>10</v>
      </c>
      <c r="V398" s="29">
        <v>5</v>
      </c>
      <c r="W398" s="29">
        <v>6</v>
      </c>
    </row>
    <row r="399" spans="1:23" ht="12.75">
      <c r="A399" s="11">
        <v>1875</v>
      </c>
      <c r="B399" s="20" t="s">
        <v>877</v>
      </c>
      <c r="C399" s="20" t="s">
        <v>3633</v>
      </c>
      <c r="D399" s="20" t="s">
        <v>3722</v>
      </c>
      <c r="I399" s="74" t="s">
        <v>8036</v>
      </c>
      <c r="J399" s="20" t="s">
        <v>1586</v>
      </c>
      <c r="K399" s="20" t="s">
        <v>3635</v>
      </c>
      <c r="L399" s="20" t="s">
        <v>3636</v>
      </c>
      <c r="N399" s="12">
        <f t="shared" si="12"/>
        <v>27.75</v>
      </c>
      <c r="O399" s="12">
        <f t="shared" si="13"/>
        <v>1.15625</v>
      </c>
      <c r="P399" s="9">
        <v>12</v>
      </c>
      <c r="Q399" s="34">
        <v>4</v>
      </c>
      <c r="R399" s="27">
        <v>4</v>
      </c>
      <c r="S399" s="26">
        <v>48</v>
      </c>
      <c r="T399" s="29">
        <v>11</v>
      </c>
      <c r="U399" s="3">
        <v>10</v>
      </c>
      <c r="V399" s="29">
        <v>5</v>
      </c>
      <c r="W399" s="29">
        <v>6</v>
      </c>
    </row>
    <row r="400" spans="1:23" ht="12.75">
      <c r="A400" s="11">
        <v>432248</v>
      </c>
      <c r="B400" s="20" t="s">
        <v>872</v>
      </c>
      <c r="D400" s="20" t="s">
        <v>3722</v>
      </c>
      <c r="H400" s="20" t="s">
        <v>7812</v>
      </c>
      <c r="I400" s="74" t="s">
        <v>8036</v>
      </c>
      <c r="J400" s="20" t="s">
        <v>1586</v>
      </c>
      <c r="K400" s="20" t="s">
        <v>2672</v>
      </c>
      <c r="L400" s="20" t="s">
        <v>1154</v>
      </c>
      <c r="N400" s="12">
        <f t="shared" si="12"/>
        <v>27.50</v>
      </c>
      <c r="O400" s="12">
        <f t="shared" si="13"/>
        <v>0.73333333333333328</v>
      </c>
      <c r="P400" s="9">
        <v>12</v>
      </c>
      <c r="Q400" s="34">
        <v>4</v>
      </c>
      <c r="R400" s="27">
        <v>4</v>
      </c>
      <c r="S400" s="26">
        <v>75</v>
      </c>
      <c r="T400" s="29">
        <v>10</v>
      </c>
      <c r="U400" s="3">
        <v>10</v>
      </c>
      <c r="V400" s="29">
        <v>5</v>
      </c>
      <c r="W400" s="29">
        <v>6</v>
      </c>
    </row>
    <row r="401" spans="1:23" ht="12.75">
      <c r="A401" s="11">
        <v>1375</v>
      </c>
      <c r="B401" s="20" t="s">
        <v>868</v>
      </c>
      <c r="C401" s="20" t="s">
        <v>7659</v>
      </c>
      <c r="D401" s="20" t="s">
        <v>3722</v>
      </c>
      <c r="I401" s="74" t="s">
        <v>8037</v>
      </c>
      <c r="J401" s="73" t="s">
        <v>7812</v>
      </c>
      <c r="K401" s="20" t="s">
        <v>2752</v>
      </c>
      <c r="L401" s="76" t="s">
        <v>5665</v>
      </c>
      <c r="N401" s="12">
        <f t="shared" si="12"/>
        <v>28.75</v>
      </c>
      <c r="O401" s="12">
        <f t="shared" si="13"/>
        <v>1.1979166666666667</v>
      </c>
      <c r="P401" s="9">
        <v>11</v>
      </c>
      <c r="Q401" s="34">
        <v>6</v>
      </c>
      <c r="R401" s="27">
        <v>4</v>
      </c>
      <c r="S401" s="26">
        <v>48</v>
      </c>
      <c r="T401" s="29">
        <v>11</v>
      </c>
      <c r="U401" s="3">
        <v>6</v>
      </c>
      <c r="V401" s="29">
        <v>3</v>
      </c>
      <c r="W401" s="29">
        <v>4</v>
      </c>
    </row>
    <row r="402" spans="1:23" ht="12.75">
      <c r="A402" s="11">
        <v>11343</v>
      </c>
      <c r="B402" s="20" t="s">
        <v>872</v>
      </c>
      <c r="D402" s="20" t="s">
        <v>3722</v>
      </c>
      <c r="E402" s="48" t="s">
        <v>3647</v>
      </c>
      <c r="F402" s="20" t="s">
        <v>1586</v>
      </c>
      <c r="G402" s="20" t="s">
        <v>7812</v>
      </c>
      <c r="I402" s="74" t="s">
        <v>8036</v>
      </c>
      <c r="J402" s="20" t="s">
        <v>1586</v>
      </c>
      <c r="K402" s="20" t="s">
        <v>2672</v>
      </c>
      <c r="L402" s="20" t="s">
        <v>1328</v>
      </c>
      <c r="N402" s="12">
        <f t="shared" si="12"/>
        <v>24.75</v>
      </c>
      <c r="O402" s="12">
        <f t="shared" si="13"/>
        <v>1.1000000000000001</v>
      </c>
      <c r="P402" s="9">
        <v>11</v>
      </c>
      <c r="Q402" s="34">
        <v>4</v>
      </c>
      <c r="R402" s="27">
        <v>4</v>
      </c>
      <c r="S402" s="26">
        <v>45</v>
      </c>
      <c r="T402" s="29">
        <v>7</v>
      </c>
      <c r="U402" s="3">
        <v>9</v>
      </c>
      <c r="V402" s="29">
        <v>4</v>
      </c>
      <c r="W402" s="29">
        <v>5</v>
      </c>
    </row>
    <row r="403" spans="1:23" ht="12.75">
      <c r="A403" s="11">
        <v>750</v>
      </c>
      <c r="B403" s="20" t="s">
        <v>871</v>
      </c>
      <c r="C403" s="20" t="s">
        <v>1383</v>
      </c>
      <c r="D403" s="20" t="s">
        <v>3722</v>
      </c>
      <c r="I403" s="74" t="s">
        <v>8036</v>
      </c>
      <c r="J403" s="20" t="s">
        <v>1586</v>
      </c>
      <c r="K403" s="20" t="s">
        <v>2752</v>
      </c>
      <c r="L403" s="20" t="s">
        <v>1385</v>
      </c>
      <c r="N403" s="12">
        <f t="shared" si="12"/>
        <v>24.75</v>
      </c>
      <c r="O403" s="12">
        <f t="shared" si="13"/>
        <v>1.03125</v>
      </c>
      <c r="P403" s="9">
        <v>11</v>
      </c>
      <c r="Q403" s="34">
        <v>4</v>
      </c>
      <c r="R403" s="27">
        <v>4</v>
      </c>
      <c r="S403" s="26">
        <v>48</v>
      </c>
      <c r="T403" s="29">
        <v>7</v>
      </c>
      <c r="U403" s="3">
        <v>8</v>
      </c>
      <c r="V403" s="29">
        <v>4</v>
      </c>
      <c r="W403" s="29">
        <v>5</v>
      </c>
    </row>
    <row r="404" spans="1:23" ht="12.75">
      <c r="A404" s="11">
        <v>750</v>
      </c>
      <c r="B404" s="20" t="s">
        <v>871</v>
      </c>
      <c r="C404" s="20" t="s">
        <v>1383</v>
      </c>
      <c r="D404" s="20" t="s">
        <v>3722</v>
      </c>
      <c r="I404" s="74" t="s">
        <v>8037</v>
      </c>
      <c r="J404" s="73" t="s">
        <v>7812</v>
      </c>
      <c r="K404" s="20" t="s">
        <v>2752</v>
      </c>
      <c r="L404" s="76" t="s">
        <v>1385</v>
      </c>
      <c r="N404" s="12">
        <f t="shared" si="12"/>
        <v>25.75</v>
      </c>
      <c r="O404" s="12">
        <f t="shared" si="13"/>
        <v>1.0729166666666667</v>
      </c>
      <c r="P404" s="9">
        <v>10</v>
      </c>
      <c r="Q404" s="34">
        <v>6</v>
      </c>
      <c r="R404" s="27">
        <v>4</v>
      </c>
      <c r="S404" s="26">
        <v>48</v>
      </c>
      <c r="T404" s="29">
        <v>7</v>
      </c>
      <c r="U404" s="3">
        <v>6</v>
      </c>
      <c r="V404" s="29">
        <v>3</v>
      </c>
      <c r="W404" s="29">
        <v>4</v>
      </c>
    </row>
    <row r="405" spans="1:23" ht="12.75">
      <c r="A405" s="11">
        <v>375000</v>
      </c>
      <c r="B405" s="20" t="s">
        <v>868</v>
      </c>
      <c r="C405" s="20" t="s">
        <v>7773</v>
      </c>
      <c r="D405" s="20" t="s">
        <v>3722</v>
      </c>
      <c r="I405" s="74" t="s">
        <v>8037</v>
      </c>
      <c r="J405" s="20" t="s">
        <v>1586</v>
      </c>
      <c r="K405" s="20" t="s">
        <v>2752</v>
      </c>
      <c r="L405" s="74" t="s">
        <v>5463</v>
      </c>
      <c r="N405" s="12">
        <f t="shared" si="12"/>
        <v>25.75</v>
      </c>
      <c r="O405" s="12">
        <f t="shared" si="13"/>
        <v>1.0729166666666667</v>
      </c>
      <c r="P405" s="9">
        <v>10</v>
      </c>
      <c r="Q405" s="34">
        <v>5</v>
      </c>
      <c r="R405" s="27">
        <v>4</v>
      </c>
      <c r="S405" s="26">
        <v>48</v>
      </c>
      <c r="T405" s="29">
        <v>13</v>
      </c>
      <c r="U405" s="3">
        <v>7</v>
      </c>
      <c r="V405" s="29">
        <v>3</v>
      </c>
      <c r="W405" s="29">
        <v>4</v>
      </c>
    </row>
    <row r="406" spans="1:23" ht="12.75">
      <c r="A406" s="11">
        <v>1375</v>
      </c>
      <c r="B406" s="20" t="s">
        <v>868</v>
      </c>
      <c r="C406" s="20" t="s">
        <v>7659</v>
      </c>
      <c r="D406" s="20" t="s">
        <v>3722</v>
      </c>
      <c r="I406" s="74" t="s">
        <v>8037</v>
      </c>
      <c r="J406" s="20" t="s">
        <v>1586</v>
      </c>
      <c r="K406" s="20" t="s">
        <v>2752</v>
      </c>
      <c r="L406" s="74" t="s">
        <v>5665</v>
      </c>
      <c r="N406" s="12">
        <f t="shared" si="12"/>
        <v>21.75</v>
      </c>
      <c r="O406" s="12">
        <f t="shared" si="13"/>
        <v>0.90625</v>
      </c>
      <c r="P406" s="9">
        <v>9</v>
      </c>
      <c r="Q406" s="34">
        <v>4</v>
      </c>
      <c r="R406" s="27">
        <v>4</v>
      </c>
      <c r="S406" s="26">
        <v>48</v>
      </c>
      <c r="T406" s="29">
        <v>11</v>
      </c>
      <c r="U406" s="3">
        <v>6</v>
      </c>
      <c r="V406" s="29">
        <v>3</v>
      </c>
      <c r="W406" s="29">
        <v>4</v>
      </c>
    </row>
    <row r="407" spans="1:23" ht="12.75">
      <c r="A407" s="11">
        <v>750</v>
      </c>
      <c r="B407" s="20" t="s">
        <v>871</v>
      </c>
      <c r="C407" s="20" t="s">
        <v>1383</v>
      </c>
      <c r="D407" s="20" t="s">
        <v>3722</v>
      </c>
      <c r="I407" s="74" t="s">
        <v>8037</v>
      </c>
      <c r="J407" s="20" t="s">
        <v>1586</v>
      </c>
      <c r="K407" s="20" t="s">
        <v>2752</v>
      </c>
      <c r="L407" s="74" t="s">
        <v>1385</v>
      </c>
      <c r="N407" s="12">
        <f t="shared" si="12"/>
        <v>18.75</v>
      </c>
      <c r="O407" s="12">
        <f t="shared" si="13"/>
        <v>0.78125</v>
      </c>
      <c r="P407" s="9">
        <v>8</v>
      </c>
      <c r="Q407" s="34">
        <v>4</v>
      </c>
      <c r="R407" s="27">
        <v>4</v>
      </c>
      <c r="S407" s="26">
        <v>48</v>
      </c>
      <c r="T407" s="29">
        <v>7</v>
      </c>
      <c r="U407" s="3">
        <v>6</v>
      </c>
      <c r="V407" s="29">
        <v>3</v>
      </c>
      <c r="W407" s="29">
        <v>4</v>
      </c>
    </row>
    <row r="408" spans="1:23" ht="12.75">
      <c r="A408" s="11">
        <v>946875</v>
      </c>
      <c r="B408" s="20" t="s">
        <v>868</v>
      </c>
      <c r="C408" s="20" t="s">
        <v>7773</v>
      </c>
      <c r="D408" s="20" t="s">
        <v>3722</v>
      </c>
      <c r="I408" s="74" t="s">
        <v>8036</v>
      </c>
      <c r="J408" s="20" t="s">
        <v>1586</v>
      </c>
      <c r="K408" s="20" t="s">
        <v>7722</v>
      </c>
      <c r="L408" s="20" t="s">
        <v>7724</v>
      </c>
      <c r="M408" s="39" t="s">
        <v>8854</v>
      </c>
      <c r="N408" s="12">
        <f t="shared" si="12"/>
        <v>37</v>
      </c>
      <c r="O408" s="12">
        <f t="shared" si="13"/>
        <v>0.74</v>
      </c>
      <c r="P408" s="9">
        <v>15</v>
      </c>
      <c r="Q408" s="34">
        <v>6</v>
      </c>
      <c r="R408" s="27">
        <v>5</v>
      </c>
      <c r="S408" s="26">
        <v>100</v>
      </c>
      <c r="T408" s="29">
        <v>16</v>
      </c>
      <c r="U408" s="3">
        <v>12</v>
      </c>
      <c r="V408" s="29">
        <v>5</v>
      </c>
      <c r="W408" s="29">
        <v>6</v>
      </c>
    </row>
    <row r="409" spans="1:23" ht="12.75">
      <c r="A409" s="11">
        <v>571875</v>
      </c>
      <c r="B409" s="20" t="s">
        <v>868</v>
      </c>
      <c r="C409" s="20" t="s">
        <v>7773</v>
      </c>
      <c r="D409" s="20" t="s">
        <v>3722</v>
      </c>
      <c r="I409" s="74" t="s">
        <v>8036</v>
      </c>
      <c r="J409" s="20" t="s">
        <v>1586</v>
      </c>
      <c r="K409" s="20" t="s">
        <v>7722</v>
      </c>
      <c r="L409" s="20" t="s">
        <v>7723</v>
      </c>
      <c r="M409" s="39" t="s">
        <v>8851</v>
      </c>
      <c r="N409" s="12">
        <f t="shared" si="12"/>
        <v>37</v>
      </c>
      <c r="O409" s="12">
        <f t="shared" si="13"/>
        <v>0.74</v>
      </c>
      <c r="P409" s="9">
        <v>15</v>
      </c>
      <c r="Q409" s="34">
        <v>6</v>
      </c>
      <c r="R409" s="27">
        <v>5</v>
      </c>
      <c r="S409" s="26">
        <v>100</v>
      </c>
      <c r="T409" s="29">
        <v>16</v>
      </c>
      <c r="U409" s="3">
        <v>12</v>
      </c>
      <c r="V409" s="29">
        <v>5</v>
      </c>
      <c r="W409" s="29">
        <v>6</v>
      </c>
    </row>
    <row r="410" spans="1:23" ht="12.75">
      <c r="A410" s="11">
        <v>1259375</v>
      </c>
      <c r="B410" s="20" t="s">
        <v>868</v>
      </c>
      <c r="C410" s="20" t="s">
        <v>7773</v>
      </c>
      <c r="D410" s="20" t="s">
        <v>3722</v>
      </c>
      <c r="I410" s="74" t="s">
        <v>8036</v>
      </c>
      <c r="J410" s="20" t="s">
        <v>1586</v>
      </c>
      <c r="K410" s="20" t="s">
        <v>7722</v>
      </c>
      <c r="L410" s="20" t="s">
        <v>7726</v>
      </c>
      <c r="M410" s="39" t="s">
        <v>8855</v>
      </c>
      <c r="N410" s="12">
        <f t="shared" si="14" ref="N410:N441">1.5*Q410+2*P410+0.25*T410-R410-1</f>
        <v>37</v>
      </c>
      <c r="O410" s="12">
        <f t="shared" si="13"/>
        <v>0.74</v>
      </c>
      <c r="P410" s="9">
        <v>15</v>
      </c>
      <c r="Q410" s="34">
        <v>6</v>
      </c>
      <c r="R410" s="27">
        <v>5</v>
      </c>
      <c r="S410" s="26">
        <v>100</v>
      </c>
      <c r="T410" s="29">
        <v>16</v>
      </c>
      <c r="U410" s="3">
        <v>12</v>
      </c>
      <c r="V410" s="29">
        <v>5</v>
      </c>
      <c r="W410" s="29">
        <v>6</v>
      </c>
    </row>
    <row r="411" spans="1:23" ht="12.75">
      <c r="A411" s="11">
        <v>1572396</v>
      </c>
      <c r="B411" s="20" t="s">
        <v>872</v>
      </c>
      <c r="D411" s="20" t="s">
        <v>3722</v>
      </c>
      <c r="H411" s="20" t="s">
        <v>7812</v>
      </c>
      <c r="I411" s="74" t="s">
        <v>8036</v>
      </c>
      <c r="J411" s="20" t="s">
        <v>1586</v>
      </c>
      <c r="K411" s="20" t="s">
        <v>2672</v>
      </c>
      <c r="L411" s="20" t="s">
        <v>1793</v>
      </c>
      <c r="N411" s="12">
        <f t="shared" si="14"/>
        <v>35.50</v>
      </c>
      <c r="O411" s="12">
        <f t="shared" si="13"/>
        <v>0.73195876288659789</v>
      </c>
      <c r="P411" s="9">
        <v>14</v>
      </c>
      <c r="Q411" s="34">
        <v>6</v>
      </c>
      <c r="R411" s="27">
        <v>5</v>
      </c>
      <c r="S411" s="26">
        <v>97</v>
      </c>
      <c r="T411" s="29">
        <v>18</v>
      </c>
      <c r="U411" s="3">
        <v>11</v>
      </c>
      <c r="V411" s="29">
        <v>5</v>
      </c>
      <c r="W411" s="29">
        <v>6</v>
      </c>
    </row>
    <row r="412" spans="2:23" ht="12.75">
      <c r="B412" s="20" t="s">
        <v>872</v>
      </c>
      <c r="D412" s="20" t="s">
        <v>3722</v>
      </c>
      <c r="I412" s="74" t="s">
        <v>8036</v>
      </c>
      <c r="J412" s="20" t="s">
        <v>1586</v>
      </c>
      <c r="K412" s="20" t="s">
        <v>2672</v>
      </c>
      <c r="L412" s="20" t="s">
        <v>52</v>
      </c>
      <c r="N412" s="12">
        <f t="shared" si="14"/>
        <v>33.75</v>
      </c>
      <c r="O412" s="12">
        <f t="shared" si="13"/>
        <v>0.58695652173913049</v>
      </c>
      <c r="P412" s="9">
        <v>14</v>
      </c>
      <c r="Q412" s="34">
        <v>6</v>
      </c>
      <c r="R412" s="27">
        <v>5</v>
      </c>
      <c r="S412" s="26">
        <v>115</v>
      </c>
      <c r="T412" s="29">
        <v>11</v>
      </c>
      <c r="U412" s="3">
        <v>11</v>
      </c>
      <c r="V412" s="29">
        <v>5</v>
      </c>
      <c r="W412" s="29">
        <v>6</v>
      </c>
    </row>
    <row r="413" spans="1:23" ht="12.75">
      <c r="A413" s="11">
        <v>312500</v>
      </c>
      <c r="B413" s="20" t="s">
        <v>868</v>
      </c>
      <c r="C413" s="20" t="s">
        <v>7649</v>
      </c>
      <c r="D413" s="20" t="s">
        <v>3722</v>
      </c>
      <c r="I413" s="74" t="s">
        <v>8036</v>
      </c>
      <c r="J413" s="20" t="s">
        <v>1586</v>
      </c>
      <c r="K413" s="20" t="s">
        <v>2672</v>
      </c>
      <c r="L413" s="20" t="s">
        <v>7442</v>
      </c>
      <c r="M413" s="39" t="s">
        <v>8849</v>
      </c>
      <c r="N413" s="12">
        <f t="shared" si="14"/>
        <v>32.75</v>
      </c>
      <c r="O413" s="12">
        <f t="shared" si="13"/>
        <v>0.655</v>
      </c>
      <c r="P413" s="9">
        <v>14</v>
      </c>
      <c r="Q413" s="34">
        <v>5</v>
      </c>
      <c r="R413" s="27">
        <v>5</v>
      </c>
      <c r="S413" s="26">
        <v>100</v>
      </c>
      <c r="T413" s="29">
        <v>13</v>
      </c>
      <c r="U413" s="3">
        <v>11</v>
      </c>
      <c r="V413" s="29">
        <v>5</v>
      </c>
      <c r="W413" s="29">
        <v>6</v>
      </c>
    </row>
    <row r="414" spans="1:23" ht="12.75">
      <c r="A414" s="11">
        <v>485966</v>
      </c>
      <c r="B414" s="20" t="s">
        <v>872</v>
      </c>
      <c r="D414" s="20" t="s">
        <v>3722</v>
      </c>
      <c r="I414" s="74" t="s">
        <v>8036</v>
      </c>
      <c r="J414" s="20" t="s">
        <v>1586</v>
      </c>
      <c r="K414" s="20" t="s">
        <v>2672</v>
      </c>
      <c r="L414" s="20" t="s">
        <v>1154</v>
      </c>
      <c r="N414" s="12">
        <f t="shared" si="14"/>
        <v>32.25</v>
      </c>
      <c r="O414" s="12">
        <f t="shared" si="13"/>
        <v>0.671875</v>
      </c>
      <c r="P414" s="9">
        <v>14</v>
      </c>
      <c r="Q414" s="34">
        <v>5</v>
      </c>
      <c r="R414" s="27">
        <v>5</v>
      </c>
      <c r="S414" s="26">
        <v>96</v>
      </c>
      <c r="T414" s="29">
        <v>11</v>
      </c>
      <c r="U414" s="3">
        <v>11</v>
      </c>
      <c r="V414" s="29">
        <v>5</v>
      </c>
      <c r="W414" s="29">
        <v>6</v>
      </c>
    </row>
    <row r="415" spans="1:23" ht="12.75">
      <c r="A415" s="11">
        <v>9375</v>
      </c>
      <c r="B415" s="20" t="s">
        <v>868</v>
      </c>
      <c r="C415" s="20" t="s">
        <v>7773</v>
      </c>
      <c r="D415" s="20" t="s">
        <v>3722</v>
      </c>
      <c r="I415" s="74" t="s">
        <v>8036</v>
      </c>
      <c r="J415" s="20" t="s">
        <v>1586</v>
      </c>
      <c r="K415" s="20" t="s">
        <v>7722</v>
      </c>
      <c r="L415" s="20" t="s">
        <v>7725</v>
      </c>
      <c r="N415" s="12">
        <f t="shared" si="14"/>
        <v>32.75</v>
      </c>
      <c r="O415" s="12">
        <f t="shared" si="13"/>
        <v>0.655</v>
      </c>
      <c r="P415" s="9">
        <v>14</v>
      </c>
      <c r="Q415" s="34">
        <v>5</v>
      </c>
      <c r="R415" s="27">
        <v>5</v>
      </c>
      <c r="S415" s="26">
        <v>100</v>
      </c>
      <c r="T415" s="29">
        <v>13</v>
      </c>
      <c r="U415" s="3">
        <v>11</v>
      </c>
      <c r="V415" s="29">
        <v>5</v>
      </c>
      <c r="W415" s="29">
        <v>6</v>
      </c>
    </row>
    <row r="416" spans="1:23" ht="12.75">
      <c r="A416" s="11">
        <v>437500</v>
      </c>
      <c r="B416" s="20" t="s">
        <v>2247</v>
      </c>
      <c r="C416" s="20" t="s">
        <v>5012</v>
      </c>
      <c r="D416" s="20" t="s">
        <v>3722</v>
      </c>
      <c r="I416" s="74" t="s">
        <v>8036</v>
      </c>
      <c r="J416" s="20" t="s">
        <v>1586</v>
      </c>
      <c r="K416" s="20" t="s">
        <v>2672</v>
      </c>
      <c r="L416" s="20" t="s">
        <v>5022</v>
      </c>
      <c r="N416" s="12">
        <f t="shared" si="14"/>
        <v>32.75</v>
      </c>
      <c r="O416" s="12">
        <f t="shared" si="13"/>
        <v>0.655</v>
      </c>
      <c r="P416" s="9">
        <v>14</v>
      </c>
      <c r="Q416" s="34">
        <v>5</v>
      </c>
      <c r="R416" s="27">
        <v>5</v>
      </c>
      <c r="S416" s="26">
        <v>100</v>
      </c>
      <c r="T416" s="29">
        <v>13</v>
      </c>
      <c r="U416" s="3">
        <v>11</v>
      </c>
      <c r="V416" s="29">
        <v>5</v>
      </c>
      <c r="W416" s="29">
        <v>6</v>
      </c>
    </row>
    <row r="417" spans="2:23" ht="12.75">
      <c r="B417" s="20" t="s">
        <v>872</v>
      </c>
      <c r="D417" s="20" t="s">
        <v>3722</v>
      </c>
      <c r="H417" s="20" t="s">
        <v>7812</v>
      </c>
      <c r="I417" s="74" t="s">
        <v>8036</v>
      </c>
      <c r="J417" s="20" t="s">
        <v>1586</v>
      </c>
      <c r="K417" s="20" t="s">
        <v>2672</v>
      </c>
      <c r="L417" s="20" t="s">
        <v>397</v>
      </c>
      <c r="N417" s="12">
        <f t="shared" si="14"/>
        <v>30.75</v>
      </c>
      <c r="O417" s="12">
        <f t="shared" si="13"/>
        <v>0.49199999999999999</v>
      </c>
      <c r="P417" s="9">
        <v>13</v>
      </c>
      <c r="Q417" s="34">
        <v>5</v>
      </c>
      <c r="R417" s="27">
        <v>5</v>
      </c>
      <c r="S417" s="26">
        <v>125</v>
      </c>
      <c r="T417" s="29">
        <v>13</v>
      </c>
      <c r="U417" s="3">
        <v>10</v>
      </c>
      <c r="V417" s="29">
        <v>5</v>
      </c>
      <c r="W417" s="29">
        <v>6</v>
      </c>
    </row>
    <row r="418" spans="1:23" ht="12.75">
      <c r="A418" s="11">
        <v>19500</v>
      </c>
      <c r="B418" s="20" t="s">
        <v>872</v>
      </c>
      <c r="D418" s="20" t="s">
        <v>3722</v>
      </c>
      <c r="E418" s="48" t="s">
        <v>4231</v>
      </c>
      <c r="I418" s="74" t="s">
        <v>8036</v>
      </c>
      <c r="J418" s="20" t="s">
        <v>1586</v>
      </c>
      <c r="K418" s="20" t="s">
        <v>2672</v>
      </c>
      <c r="L418" s="20" t="s">
        <v>1331</v>
      </c>
      <c r="N418" s="12">
        <f t="shared" si="14"/>
        <v>27.75</v>
      </c>
      <c r="O418" s="12">
        <f t="shared" si="13"/>
        <v>0.73026315789473684</v>
      </c>
      <c r="P418" s="9">
        <v>13</v>
      </c>
      <c r="Q418" s="34">
        <v>4</v>
      </c>
      <c r="R418" s="27">
        <v>5</v>
      </c>
      <c r="S418" s="26">
        <v>76</v>
      </c>
      <c r="T418" s="29">
        <v>7</v>
      </c>
      <c r="U418" s="3">
        <v>10</v>
      </c>
      <c r="V418" s="29">
        <v>5</v>
      </c>
      <c r="W418" s="29">
        <v>6</v>
      </c>
    </row>
    <row r="419" spans="1:23" ht="12.75">
      <c r="A419" s="11">
        <v>946875</v>
      </c>
      <c r="B419" s="20" t="s">
        <v>868</v>
      </c>
      <c r="C419" s="20" t="s">
        <v>7773</v>
      </c>
      <c r="D419" s="20" t="s">
        <v>3722</v>
      </c>
      <c r="I419" s="74" t="s">
        <v>8037</v>
      </c>
      <c r="J419" s="20" t="s">
        <v>1586</v>
      </c>
      <c r="K419" s="20" t="s">
        <v>7722</v>
      </c>
      <c r="L419" s="74" t="s">
        <v>7724</v>
      </c>
      <c r="M419" s="39" t="s">
        <v>8854</v>
      </c>
      <c r="N419" s="12">
        <f t="shared" si="14"/>
        <v>31</v>
      </c>
      <c r="O419" s="12">
        <f t="shared" si="13"/>
        <v>0.62</v>
      </c>
      <c r="P419" s="9">
        <v>12</v>
      </c>
      <c r="Q419" s="34">
        <v>6</v>
      </c>
      <c r="R419" s="27">
        <v>5</v>
      </c>
      <c r="S419" s="26">
        <v>100</v>
      </c>
      <c r="T419" s="29">
        <v>16</v>
      </c>
      <c r="U419" s="3">
        <v>8</v>
      </c>
      <c r="V419" s="29">
        <v>4</v>
      </c>
      <c r="W419" s="29">
        <v>4</v>
      </c>
    </row>
    <row r="420" spans="1:23" ht="12.75">
      <c r="A420" s="11">
        <v>571875</v>
      </c>
      <c r="B420" s="20" t="s">
        <v>868</v>
      </c>
      <c r="C420" s="20" t="s">
        <v>7773</v>
      </c>
      <c r="D420" s="20" t="s">
        <v>3722</v>
      </c>
      <c r="I420" s="74" t="s">
        <v>8037</v>
      </c>
      <c r="J420" s="20" t="s">
        <v>1586</v>
      </c>
      <c r="K420" s="20" t="s">
        <v>7722</v>
      </c>
      <c r="L420" s="74" t="s">
        <v>7723</v>
      </c>
      <c r="M420" s="39" t="s">
        <v>8851</v>
      </c>
      <c r="N420" s="12">
        <f t="shared" si="14"/>
        <v>31</v>
      </c>
      <c r="O420" s="12">
        <f t="shared" si="13"/>
        <v>0.62</v>
      </c>
      <c r="P420" s="9">
        <v>12</v>
      </c>
      <c r="Q420" s="34">
        <v>6</v>
      </c>
      <c r="R420" s="27">
        <v>5</v>
      </c>
      <c r="S420" s="26">
        <v>100</v>
      </c>
      <c r="T420" s="29">
        <v>16</v>
      </c>
      <c r="U420" s="3">
        <v>8</v>
      </c>
      <c r="V420" s="29">
        <v>4</v>
      </c>
      <c r="W420" s="29">
        <v>4</v>
      </c>
    </row>
    <row r="421" spans="1:23" ht="12.75">
      <c r="A421" s="11">
        <v>1259375</v>
      </c>
      <c r="B421" s="20" t="s">
        <v>868</v>
      </c>
      <c r="C421" s="20" t="s">
        <v>7773</v>
      </c>
      <c r="D421" s="20" t="s">
        <v>3722</v>
      </c>
      <c r="I421" s="74" t="s">
        <v>8037</v>
      </c>
      <c r="J421" s="20" t="s">
        <v>1586</v>
      </c>
      <c r="K421" s="20" t="s">
        <v>7722</v>
      </c>
      <c r="L421" s="74" t="s">
        <v>7726</v>
      </c>
      <c r="M421" s="39" t="s">
        <v>8855</v>
      </c>
      <c r="N421" s="12">
        <f t="shared" si="14"/>
        <v>31</v>
      </c>
      <c r="O421" s="12">
        <f t="shared" si="13"/>
        <v>0.62</v>
      </c>
      <c r="P421" s="9">
        <v>12</v>
      </c>
      <c r="Q421" s="34">
        <v>6</v>
      </c>
      <c r="R421" s="27">
        <v>5</v>
      </c>
      <c r="S421" s="26">
        <v>100</v>
      </c>
      <c r="T421" s="29">
        <v>16</v>
      </c>
      <c r="U421" s="3">
        <v>8</v>
      </c>
      <c r="V421" s="29">
        <v>4</v>
      </c>
      <c r="W421" s="29">
        <v>4</v>
      </c>
    </row>
    <row r="422" spans="1:23" ht="12.75">
      <c r="A422" s="11">
        <v>10312</v>
      </c>
      <c r="B422" s="20" t="s">
        <v>872</v>
      </c>
      <c r="D422" s="20" t="s">
        <v>3722</v>
      </c>
      <c r="H422" s="20" t="s">
        <v>7812</v>
      </c>
      <c r="I422" s="74" t="s">
        <v>8036</v>
      </c>
      <c r="J422" s="20" t="s">
        <v>1586</v>
      </c>
      <c r="K422" s="20" t="s">
        <v>2672</v>
      </c>
      <c r="L422" s="20" t="s">
        <v>8063</v>
      </c>
      <c r="N422" s="12">
        <f t="shared" si="14"/>
        <v>28.75</v>
      </c>
      <c r="O422" s="12">
        <f t="shared" si="13"/>
        <v>0.57499999999999996</v>
      </c>
      <c r="P422" s="9">
        <v>12</v>
      </c>
      <c r="Q422" s="34">
        <v>5</v>
      </c>
      <c r="R422" s="27">
        <v>5</v>
      </c>
      <c r="S422" s="26">
        <v>100</v>
      </c>
      <c r="T422" s="29">
        <v>13</v>
      </c>
      <c r="U422" s="3">
        <v>10</v>
      </c>
      <c r="V422" s="29">
        <v>5</v>
      </c>
      <c r="W422" s="29">
        <v>6</v>
      </c>
    </row>
    <row r="423" spans="1:23" ht="12.75">
      <c r="A423" s="11">
        <v>275000</v>
      </c>
      <c r="B423" s="20" t="s">
        <v>870</v>
      </c>
      <c r="C423" s="20" t="s">
        <v>7319</v>
      </c>
      <c r="D423" s="20" t="s">
        <v>3722</v>
      </c>
      <c r="I423" s="74" t="s">
        <v>8036</v>
      </c>
      <c r="J423" s="20" t="s">
        <v>1586</v>
      </c>
      <c r="K423" s="20" t="s">
        <v>2752</v>
      </c>
      <c r="L423" s="20" t="s">
        <v>7329</v>
      </c>
      <c r="N423" s="12">
        <f t="shared" si="14"/>
        <v>28.25</v>
      </c>
      <c r="O423" s="12">
        <f t="shared" si="13"/>
        <v>0.56499999999999995</v>
      </c>
      <c r="P423" s="9">
        <v>12</v>
      </c>
      <c r="Q423" s="34">
        <v>5</v>
      </c>
      <c r="R423" s="27">
        <v>5</v>
      </c>
      <c r="S423" s="26">
        <v>100</v>
      </c>
      <c r="T423" s="29">
        <v>11</v>
      </c>
      <c r="U423" s="3">
        <v>10</v>
      </c>
      <c r="V423" s="29">
        <v>5</v>
      </c>
      <c r="W423" s="29">
        <v>6</v>
      </c>
    </row>
    <row r="424" spans="1:23" ht="12.75">
      <c r="A424" s="11">
        <v>13750</v>
      </c>
      <c r="B424" s="20" t="s">
        <v>870</v>
      </c>
      <c r="C424" s="20" t="s">
        <v>1440</v>
      </c>
      <c r="D424" s="20" t="s">
        <v>3722</v>
      </c>
      <c r="I424" s="74" t="s">
        <v>8036</v>
      </c>
      <c r="J424" s="20" t="s">
        <v>1586</v>
      </c>
      <c r="K424" s="20" t="s">
        <v>2672</v>
      </c>
      <c r="L424" s="20" t="s">
        <v>1437</v>
      </c>
      <c r="N424" s="12">
        <f t="shared" si="14"/>
        <v>28.25</v>
      </c>
      <c r="O424" s="12">
        <f t="shared" si="13"/>
        <v>0.56499999999999995</v>
      </c>
      <c r="P424" s="9">
        <v>12</v>
      </c>
      <c r="Q424" s="34">
        <v>5</v>
      </c>
      <c r="R424" s="27">
        <v>5</v>
      </c>
      <c r="S424" s="26">
        <v>100</v>
      </c>
      <c r="T424" s="29">
        <v>11</v>
      </c>
      <c r="U424" s="3">
        <v>10</v>
      </c>
      <c r="V424" s="29">
        <v>5</v>
      </c>
      <c r="W424" s="29">
        <v>6</v>
      </c>
    </row>
    <row r="425" spans="1:23" ht="12.75">
      <c r="A425" s="11">
        <v>6250</v>
      </c>
      <c r="B425" s="20" t="s">
        <v>869</v>
      </c>
      <c r="C425" s="20" t="s">
        <v>1701</v>
      </c>
      <c r="D425" s="20" t="s">
        <v>3722</v>
      </c>
      <c r="I425" s="74" t="s">
        <v>8036</v>
      </c>
      <c r="J425" s="20" t="s">
        <v>1586</v>
      </c>
      <c r="K425" s="20" t="s">
        <v>2752</v>
      </c>
      <c r="L425" s="20" t="s">
        <v>1699</v>
      </c>
      <c r="N425" s="12">
        <f t="shared" si="14"/>
        <v>26.25</v>
      </c>
      <c r="O425" s="12">
        <f t="shared" si="13"/>
        <v>0.525</v>
      </c>
      <c r="P425" s="9">
        <v>12</v>
      </c>
      <c r="Q425" s="34">
        <v>4</v>
      </c>
      <c r="R425" s="27">
        <v>5</v>
      </c>
      <c r="S425" s="26">
        <v>100</v>
      </c>
      <c r="T425" s="29">
        <v>9</v>
      </c>
      <c r="U425" s="3">
        <v>9</v>
      </c>
      <c r="V425" s="29">
        <v>5</v>
      </c>
      <c r="W425" s="29">
        <v>6</v>
      </c>
    </row>
    <row r="426" spans="1:23" ht="12.75">
      <c r="A426" s="11">
        <v>15000</v>
      </c>
      <c r="B426" s="20" t="s">
        <v>870</v>
      </c>
      <c r="C426" s="20" t="s">
        <v>3004</v>
      </c>
      <c r="D426" s="20" t="s">
        <v>3722</v>
      </c>
      <c r="I426" s="74" t="s">
        <v>8036</v>
      </c>
      <c r="J426" s="20" t="s">
        <v>1586</v>
      </c>
      <c r="K426" s="20" t="s">
        <v>2752</v>
      </c>
      <c r="L426" s="20" t="s">
        <v>2988</v>
      </c>
      <c r="N426" s="12">
        <f t="shared" si="14"/>
        <v>26.25</v>
      </c>
      <c r="O426" s="12">
        <f t="shared" si="13"/>
        <v>0.525</v>
      </c>
      <c r="P426" s="9">
        <v>12</v>
      </c>
      <c r="Q426" s="34">
        <v>4</v>
      </c>
      <c r="R426" s="27">
        <v>5</v>
      </c>
      <c r="S426" s="26">
        <v>100</v>
      </c>
      <c r="T426" s="29">
        <v>9</v>
      </c>
      <c r="U426" s="3">
        <v>9</v>
      </c>
      <c r="V426" s="29">
        <v>5</v>
      </c>
      <c r="W426" s="29">
        <v>6</v>
      </c>
    </row>
    <row r="427" spans="1:23" ht="12.75">
      <c r="A427" s="11">
        <v>77680</v>
      </c>
      <c r="B427" s="20" t="s">
        <v>870</v>
      </c>
      <c r="C427" s="20" t="s">
        <v>3220</v>
      </c>
      <c r="D427" s="20" t="s">
        <v>3722</v>
      </c>
      <c r="I427" s="74" t="s">
        <v>8036</v>
      </c>
      <c r="J427" s="20" t="s">
        <v>1586</v>
      </c>
      <c r="K427" s="20" t="s">
        <v>2752</v>
      </c>
      <c r="L427" s="20" t="s">
        <v>3227</v>
      </c>
      <c r="N427" s="12">
        <f t="shared" si="14"/>
        <v>26.25</v>
      </c>
      <c r="O427" s="12">
        <f t="shared" si="13"/>
        <v>0.525</v>
      </c>
      <c r="P427" s="9">
        <v>12</v>
      </c>
      <c r="Q427" s="34">
        <v>4</v>
      </c>
      <c r="R427" s="27">
        <v>5</v>
      </c>
      <c r="S427" s="26">
        <v>100</v>
      </c>
      <c r="T427" s="29">
        <v>9</v>
      </c>
      <c r="U427" s="3">
        <v>9</v>
      </c>
      <c r="V427" s="29">
        <v>5</v>
      </c>
      <c r="W427" s="29">
        <v>6</v>
      </c>
    </row>
    <row r="428" spans="1:23" ht="12.75">
      <c r="A428" s="11">
        <v>15000</v>
      </c>
      <c r="B428" s="20" t="s">
        <v>870</v>
      </c>
      <c r="C428" s="20" t="s">
        <v>3004</v>
      </c>
      <c r="D428" s="20" t="s">
        <v>3722</v>
      </c>
      <c r="I428" s="74" t="s">
        <v>8036</v>
      </c>
      <c r="J428" s="20" t="s">
        <v>1586</v>
      </c>
      <c r="K428" s="20" t="s">
        <v>2672</v>
      </c>
      <c r="L428" s="20" t="s">
        <v>2987</v>
      </c>
      <c r="N428" s="12">
        <f t="shared" si="14"/>
        <v>26.25</v>
      </c>
      <c r="O428" s="12">
        <f t="shared" si="13"/>
        <v>0.525</v>
      </c>
      <c r="P428" s="9">
        <v>12</v>
      </c>
      <c r="Q428" s="34">
        <v>4</v>
      </c>
      <c r="R428" s="27">
        <v>5</v>
      </c>
      <c r="S428" s="26">
        <v>100</v>
      </c>
      <c r="T428" s="29">
        <v>9</v>
      </c>
      <c r="U428" s="3">
        <v>9</v>
      </c>
      <c r="V428" s="29">
        <v>5</v>
      </c>
      <c r="W428" s="29">
        <v>6</v>
      </c>
    </row>
    <row r="429" spans="1:23" ht="12.75">
      <c r="A429" s="11">
        <v>15000</v>
      </c>
      <c r="B429" s="20" t="s">
        <v>870</v>
      </c>
      <c r="C429" s="20" t="s">
        <v>1940</v>
      </c>
      <c r="D429" s="20" t="s">
        <v>3722</v>
      </c>
      <c r="I429" s="74" t="s">
        <v>8036</v>
      </c>
      <c r="J429" s="20" t="s">
        <v>1586</v>
      </c>
      <c r="K429" s="20" t="s">
        <v>2752</v>
      </c>
      <c r="L429" s="20" t="s">
        <v>4043</v>
      </c>
      <c r="N429" s="12">
        <f t="shared" si="14"/>
        <v>24</v>
      </c>
      <c r="O429" s="12">
        <f t="shared" si="13"/>
        <v>0.32</v>
      </c>
      <c r="P429" s="9">
        <v>11</v>
      </c>
      <c r="Q429" s="34">
        <v>4</v>
      </c>
      <c r="R429" s="27">
        <v>5</v>
      </c>
      <c r="S429" s="26">
        <v>150</v>
      </c>
      <c r="T429" s="29">
        <v>8</v>
      </c>
      <c r="U429" s="3">
        <v>8</v>
      </c>
      <c r="V429" s="29">
        <v>5</v>
      </c>
      <c r="W429" s="29">
        <v>6</v>
      </c>
    </row>
    <row r="430" spans="1:23" ht="12.75">
      <c r="A430" s="11">
        <v>15000</v>
      </c>
      <c r="B430" s="20" t="s">
        <v>870</v>
      </c>
      <c r="C430" s="20" t="s">
        <v>1940</v>
      </c>
      <c r="D430" s="20" t="s">
        <v>3722</v>
      </c>
      <c r="I430" s="74" t="s">
        <v>8036</v>
      </c>
      <c r="J430" s="20" t="s">
        <v>1586</v>
      </c>
      <c r="K430" s="20" t="s">
        <v>2752</v>
      </c>
      <c r="L430" s="20" t="s">
        <v>4042</v>
      </c>
      <c r="N430" s="12">
        <f t="shared" si="14"/>
        <v>24</v>
      </c>
      <c r="O430" s="12">
        <f t="shared" si="13"/>
        <v>0.32</v>
      </c>
      <c r="P430" s="9">
        <v>11</v>
      </c>
      <c r="Q430" s="34">
        <v>4</v>
      </c>
      <c r="R430" s="27">
        <v>5</v>
      </c>
      <c r="S430" s="26">
        <v>150</v>
      </c>
      <c r="T430" s="29">
        <v>8</v>
      </c>
      <c r="U430" s="3">
        <v>8</v>
      </c>
      <c r="V430" s="29">
        <v>5</v>
      </c>
      <c r="W430" s="29">
        <v>6</v>
      </c>
    </row>
    <row r="431" spans="1:23" ht="12.75">
      <c r="A431" s="11">
        <v>312500</v>
      </c>
      <c r="B431" s="20" t="s">
        <v>868</v>
      </c>
      <c r="C431" s="20" t="s">
        <v>7649</v>
      </c>
      <c r="D431" s="20" t="s">
        <v>3722</v>
      </c>
      <c r="I431" s="74" t="s">
        <v>8037</v>
      </c>
      <c r="J431" s="20" t="s">
        <v>1586</v>
      </c>
      <c r="K431" s="20" t="s">
        <v>2672</v>
      </c>
      <c r="L431" s="74" t="s">
        <v>7442</v>
      </c>
      <c r="M431" s="39" t="s">
        <v>8849</v>
      </c>
      <c r="N431" s="12">
        <f t="shared" si="14"/>
        <v>24.75</v>
      </c>
      <c r="O431" s="12">
        <f t="shared" si="13"/>
        <v>0.495</v>
      </c>
      <c r="P431" s="9">
        <v>10</v>
      </c>
      <c r="Q431" s="34">
        <v>5</v>
      </c>
      <c r="R431" s="27">
        <v>5</v>
      </c>
      <c r="S431" s="26">
        <v>100</v>
      </c>
      <c r="T431" s="29">
        <v>13</v>
      </c>
      <c r="U431" s="3">
        <v>7</v>
      </c>
      <c r="V431" s="29">
        <v>3</v>
      </c>
      <c r="W431" s="29">
        <v>4</v>
      </c>
    </row>
    <row r="432" spans="1:23" ht="12.75">
      <c r="A432" s="11">
        <v>9375</v>
      </c>
      <c r="B432" s="20" t="s">
        <v>868</v>
      </c>
      <c r="C432" s="20" t="s">
        <v>7773</v>
      </c>
      <c r="D432" s="20" t="s">
        <v>3722</v>
      </c>
      <c r="I432" s="74" t="s">
        <v>8037</v>
      </c>
      <c r="J432" s="20" t="s">
        <v>1586</v>
      </c>
      <c r="K432" s="20" t="s">
        <v>7722</v>
      </c>
      <c r="L432" s="74" t="s">
        <v>7725</v>
      </c>
      <c r="N432" s="12">
        <f t="shared" si="14"/>
        <v>24.75</v>
      </c>
      <c r="O432" s="12">
        <f t="shared" si="13"/>
        <v>0.495</v>
      </c>
      <c r="P432" s="9">
        <v>10</v>
      </c>
      <c r="Q432" s="34">
        <v>5</v>
      </c>
      <c r="R432" s="27">
        <v>5</v>
      </c>
      <c r="S432" s="26">
        <v>100</v>
      </c>
      <c r="T432" s="29">
        <v>13</v>
      </c>
      <c r="U432" s="3">
        <v>7</v>
      </c>
      <c r="V432" s="29">
        <v>3</v>
      </c>
      <c r="W432" s="29">
        <v>4</v>
      </c>
    </row>
    <row r="433" spans="1:23" ht="12.75">
      <c r="A433" s="11">
        <v>437500</v>
      </c>
      <c r="B433" s="20" t="s">
        <v>2247</v>
      </c>
      <c r="C433" s="20" t="s">
        <v>5012</v>
      </c>
      <c r="D433" s="20" t="s">
        <v>3722</v>
      </c>
      <c r="I433" s="74" t="s">
        <v>8037</v>
      </c>
      <c r="J433" s="20" t="s">
        <v>1586</v>
      </c>
      <c r="K433" s="20" t="s">
        <v>2672</v>
      </c>
      <c r="L433" s="74" t="s">
        <v>5022</v>
      </c>
      <c r="N433" s="12">
        <f t="shared" si="14"/>
        <v>24.75</v>
      </c>
      <c r="O433" s="12">
        <f t="shared" si="13"/>
        <v>0.495</v>
      </c>
      <c r="P433" s="9">
        <v>10</v>
      </c>
      <c r="Q433" s="34">
        <v>5</v>
      </c>
      <c r="R433" s="27">
        <v>5</v>
      </c>
      <c r="S433" s="26">
        <v>100</v>
      </c>
      <c r="T433" s="29">
        <v>13</v>
      </c>
      <c r="U433" s="3">
        <v>7</v>
      </c>
      <c r="V433" s="29">
        <v>3</v>
      </c>
      <c r="W433" s="29">
        <v>4</v>
      </c>
    </row>
    <row r="434" spans="1:23" ht="12.75">
      <c r="A434" s="11">
        <v>275000</v>
      </c>
      <c r="B434" s="20" t="s">
        <v>870</v>
      </c>
      <c r="C434" s="20" t="s">
        <v>7319</v>
      </c>
      <c r="D434" s="20" t="s">
        <v>3722</v>
      </c>
      <c r="I434" s="74" t="s">
        <v>8037</v>
      </c>
      <c r="J434" s="20" t="s">
        <v>1586</v>
      </c>
      <c r="K434" s="20" t="s">
        <v>2752</v>
      </c>
      <c r="L434" s="74" t="s">
        <v>7329</v>
      </c>
      <c r="N434" s="12">
        <f t="shared" si="14"/>
        <v>24.25</v>
      </c>
      <c r="O434" s="12">
        <f t="shared" si="13"/>
        <v>0.485</v>
      </c>
      <c r="P434" s="9">
        <v>10</v>
      </c>
      <c r="Q434" s="34">
        <v>5</v>
      </c>
      <c r="R434" s="27">
        <v>5</v>
      </c>
      <c r="S434" s="26">
        <v>100</v>
      </c>
      <c r="T434" s="29">
        <v>11</v>
      </c>
      <c r="U434" s="3">
        <v>7</v>
      </c>
      <c r="V434" s="29">
        <v>3</v>
      </c>
      <c r="W434" s="29">
        <v>4</v>
      </c>
    </row>
    <row r="435" spans="1:23" ht="12.75">
      <c r="A435" s="11">
        <v>625</v>
      </c>
      <c r="B435" s="20" t="s">
        <v>868</v>
      </c>
      <c r="C435" s="20" t="s">
        <v>635</v>
      </c>
      <c r="D435" s="20" t="s">
        <v>3722</v>
      </c>
      <c r="I435" s="74" t="s">
        <v>8036</v>
      </c>
      <c r="J435" s="20" t="s">
        <v>1586</v>
      </c>
      <c r="K435" s="20" t="s">
        <v>3036</v>
      </c>
      <c r="L435" s="20" t="s">
        <v>1405</v>
      </c>
      <c r="N435" s="12">
        <f t="shared" si="14"/>
        <v>20.75</v>
      </c>
      <c r="O435" s="12">
        <f t="shared" si="13"/>
        <v>0.415</v>
      </c>
      <c r="P435" s="9">
        <v>10</v>
      </c>
      <c r="Q435" s="34">
        <v>3</v>
      </c>
      <c r="R435" s="27">
        <v>5</v>
      </c>
      <c r="S435" s="26">
        <v>100</v>
      </c>
      <c r="T435" s="29">
        <v>9</v>
      </c>
      <c r="U435" s="3">
        <v>8</v>
      </c>
      <c r="V435" s="29">
        <v>4</v>
      </c>
      <c r="W435" s="29">
        <v>5</v>
      </c>
    </row>
    <row r="436" spans="1:23" ht="12.75">
      <c r="A436" s="11">
        <v>13275</v>
      </c>
      <c r="B436" s="20" t="s">
        <v>873</v>
      </c>
      <c r="D436" s="20" t="s">
        <v>3722</v>
      </c>
      <c r="I436" s="74" t="s">
        <v>8036</v>
      </c>
      <c r="J436" s="20" t="s">
        <v>1586</v>
      </c>
      <c r="K436" s="20" t="s">
        <v>2752</v>
      </c>
      <c r="L436" s="20" t="s">
        <v>2210</v>
      </c>
      <c r="N436" s="12">
        <f t="shared" si="14"/>
        <v>18.75</v>
      </c>
      <c r="O436" s="12">
        <f t="shared" si="13"/>
        <v>0.39473684210526316</v>
      </c>
      <c r="P436" s="9">
        <v>9</v>
      </c>
      <c r="Q436" s="34">
        <v>3</v>
      </c>
      <c r="R436" s="27">
        <v>5</v>
      </c>
      <c r="S436" s="26">
        <v>95</v>
      </c>
      <c r="T436" s="29">
        <v>9</v>
      </c>
      <c r="U436" s="3">
        <v>7</v>
      </c>
      <c r="V436" s="29">
        <v>4</v>
      </c>
      <c r="W436" s="29">
        <v>5</v>
      </c>
    </row>
    <row r="437" spans="1:23" ht="12.75">
      <c r="A437" s="11">
        <v>25000</v>
      </c>
      <c r="B437" s="20" t="s">
        <v>870</v>
      </c>
      <c r="C437" s="20" t="s">
        <v>643</v>
      </c>
      <c r="D437" s="20" t="s">
        <v>3722</v>
      </c>
      <c r="I437" s="74" t="s">
        <v>8036</v>
      </c>
      <c r="J437" s="20" t="s">
        <v>1586</v>
      </c>
      <c r="K437" s="20" t="s">
        <v>2752</v>
      </c>
      <c r="L437" s="20" t="s">
        <v>354</v>
      </c>
      <c r="N437" s="12">
        <f t="shared" si="14"/>
        <v>18.75</v>
      </c>
      <c r="O437" s="12">
        <f t="shared" si="13"/>
        <v>0.39473684210526316</v>
      </c>
      <c r="P437" s="9">
        <v>9</v>
      </c>
      <c r="Q437" s="34">
        <v>3</v>
      </c>
      <c r="R437" s="27">
        <v>5</v>
      </c>
      <c r="S437" s="26">
        <v>95</v>
      </c>
      <c r="T437" s="29">
        <v>9</v>
      </c>
      <c r="U437" s="3">
        <v>7</v>
      </c>
      <c r="V437" s="29">
        <v>4</v>
      </c>
      <c r="W437" s="29">
        <v>5</v>
      </c>
    </row>
    <row r="438" spans="1:23" ht="12.75">
      <c r="A438" s="11">
        <v>25000</v>
      </c>
      <c r="B438" s="20" t="s">
        <v>870</v>
      </c>
      <c r="C438" s="20" t="s">
        <v>643</v>
      </c>
      <c r="D438" s="20" t="s">
        <v>3722</v>
      </c>
      <c r="I438" s="74" t="s">
        <v>8036</v>
      </c>
      <c r="J438" s="20" t="s">
        <v>1586</v>
      </c>
      <c r="K438" s="20" t="s">
        <v>2752</v>
      </c>
      <c r="L438" s="20" t="s">
        <v>355</v>
      </c>
      <c r="N438" s="12">
        <f t="shared" si="14"/>
        <v>18.75</v>
      </c>
      <c r="O438" s="12">
        <f t="shared" si="13"/>
        <v>0.39473684210526316</v>
      </c>
      <c r="P438" s="9">
        <v>9</v>
      </c>
      <c r="Q438" s="34">
        <v>3</v>
      </c>
      <c r="R438" s="27">
        <v>5</v>
      </c>
      <c r="S438" s="26">
        <v>95</v>
      </c>
      <c r="T438" s="29">
        <v>9</v>
      </c>
      <c r="U438" s="3">
        <v>7</v>
      </c>
      <c r="V438" s="29">
        <v>4</v>
      </c>
      <c r="W438" s="29">
        <v>5</v>
      </c>
    </row>
    <row r="439" spans="1:23" ht="12.75">
      <c r="A439" s="11">
        <v>27000</v>
      </c>
      <c r="B439" s="20" t="s">
        <v>871</v>
      </c>
      <c r="C439" s="20" t="s">
        <v>1184</v>
      </c>
      <c r="D439" s="20" t="s">
        <v>3722</v>
      </c>
      <c r="I439" s="74" t="s">
        <v>8036</v>
      </c>
      <c r="J439" s="20" t="s">
        <v>1586</v>
      </c>
      <c r="K439" s="20" t="s">
        <v>2752</v>
      </c>
      <c r="L439" s="20" t="s">
        <v>4476</v>
      </c>
      <c r="N439" s="12">
        <f t="shared" si="14"/>
        <v>18.75</v>
      </c>
      <c r="O439" s="12">
        <f t="shared" si="13"/>
        <v>0.39473684210526316</v>
      </c>
      <c r="P439" s="9">
        <v>9</v>
      </c>
      <c r="Q439" s="34">
        <v>3</v>
      </c>
      <c r="R439" s="27">
        <v>5</v>
      </c>
      <c r="S439" s="26">
        <v>95</v>
      </c>
      <c r="T439" s="29">
        <v>9</v>
      </c>
      <c r="U439" s="3">
        <v>7</v>
      </c>
      <c r="V439" s="29">
        <v>4</v>
      </c>
      <c r="W439" s="29">
        <v>5</v>
      </c>
    </row>
    <row r="440" spans="1:23" ht="12.75">
      <c r="A440" s="11">
        <v>31500</v>
      </c>
      <c r="B440" s="20" t="s">
        <v>871</v>
      </c>
      <c r="C440" s="20" t="s">
        <v>1184</v>
      </c>
      <c r="D440" s="20" t="s">
        <v>3722</v>
      </c>
      <c r="I440" s="74" t="s">
        <v>8036</v>
      </c>
      <c r="J440" s="20" t="s">
        <v>1586</v>
      </c>
      <c r="K440" s="20" t="s">
        <v>2752</v>
      </c>
      <c r="L440" s="20" t="s">
        <v>4463</v>
      </c>
      <c r="N440" s="12">
        <f t="shared" si="14"/>
        <v>18.75</v>
      </c>
      <c r="O440" s="12">
        <f t="shared" si="13"/>
        <v>0.39473684210526316</v>
      </c>
      <c r="P440" s="9">
        <v>9</v>
      </c>
      <c r="Q440" s="34">
        <v>3</v>
      </c>
      <c r="R440" s="27">
        <v>5</v>
      </c>
      <c r="S440" s="26">
        <v>95</v>
      </c>
      <c r="T440" s="29">
        <v>9</v>
      </c>
      <c r="U440" s="3">
        <v>7</v>
      </c>
      <c r="V440" s="29">
        <v>4</v>
      </c>
      <c r="W440" s="29">
        <v>5</v>
      </c>
    </row>
    <row r="441" spans="1:23" ht="12.75">
      <c r="A441" s="11">
        <v>31500</v>
      </c>
      <c r="B441" s="20" t="s">
        <v>871</v>
      </c>
      <c r="C441" s="20" t="s">
        <v>1184</v>
      </c>
      <c r="D441" s="20" t="s">
        <v>3722</v>
      </c>
      <c r="I441" s="74" t="s">
        <v>8036</v>
      </c>
      <c r="J441" s="20" t="s">
        <v>1586</v>
      </c>
      <c r="K441" s="20" t="s">
        <v>2752</v>
      </c>
      <c r="L441" s="20" t="s">
        <v>4455</v>
      </c>
      <c r="N441" s="12">
        <f t="shared" si="14"/>
        <v>18.75</v>
      </c>
      <c r="O441" s="12">
        <f t="shared" si="13"/>
        <v>0.39473684210526316</v>
      </c>
      <c r="P441" s="9">
        <v>9</v>
      </c>
      <c r="Q441" s="34">
        <v>3</v>
      </c>
      <c r="R441" s="27">
        <v>5</v>
      </c>
      <c r="S441" s="26">
        <v>95</v>
      </c>
      <c r="T441" s="29">
        <v>9</v>
      </c>
      <c r="U441" s="3">
        <v>7</v>
      </c>
      <c r="V441" s="29">
        <v>4</v>
      </c>
      <c r="W441" s="29">
        <v>5</v>
      </c>
    </row>
    <row r="442" spans="1:23" ht="12.75">
      <c r="A442" s="11">
        <v>625</v>
      </c>
      <c r="B442" s="20" t="s">
        <v>873</v>
      </c>
      <c r="D442" s="20" t="s">
        <v>3722</v>
      </c>
      <c r="I442" s="74" t="s">
        <v>8036</v>
      </c>
      <c r="J442" s="20" t="s">
        <v>1586</v>
      </c>
      <c r="K442" s="20" t="s">
        <v>2752</v>
      </c>
      <c r="L442" s="20" t="s">
        <v>602</v>
      </c>
      <c r="N442" s="12">
        <f t="shared" si="15" ref="N442:N473">1.5*Q442+2*P442+0.25*T442-R442-1</f>
        <v>18.75</v>
      </c>
      <c r="O442" s="12">
        <f t="shared" si="13"/>
        <v>0.39473684210526316</v>
      </c>
      <c r="P442" s="9">
        <v>9</v>
      </c>
      <c r="Q442" s="34">
        <v>3</v>
      </c>
      <c r="R442" s="27">
        <v>5</v>
      </c>
      <c r="S442" s="26">
        <v>95</v>
      </c>
      <c r="T442" s="29">
        <v>9</v>
      </c>
      <c r="U442" s="3">
        <v>7</v>
      </c>
      <c r="V442" s="29">
        <v>4</v>
      </c>
      <c r="W442" s="29">
        <v>5</v>
      </c>
    </row>
    <row r="443" spans="1:23" ht="12.75">
      <c r="A443" s="11">
        <v>5000</v>
      </c>
      <c r="B443" s="20" t="s">
        <v>870</v>
      </c>
      <c r="C443" s="20" t="s">
        <v>2728</v>
      </c>
      <c r="D443" s="20" t="s">
        <v>3722</v>
      </c>
      <c r="I443" s="74" t="s">
        <v>8036</v>
      </c>
      <c r="J443" s="20" t="s">
        <v>1586</v>
      </c>
      <c r="K443" s="20" t="s">
        <v>2672</v>
      </c>
      <c r="L443" s="20" t="s">
        <v>2754</v>
      </c>
      <c r="N443" s="12">
        <f t="shared" si="15"/>
        <v>18.50</v>
      </c>
      <c r="O443" s="12">
        <f t="shared" si="13"/>
        <v>0.37</v>
      </c>
      <c r="P443" s="9">
        <v>9</v>
      </c>
      <c r="Q443" s="34">
        <v>3</v>
      </c>
      <c r="R443" s="27">
        <v>5</v>
      </c>
      <c r="S443" s="26">
        <v>100</v>
      </c>
      <c r="T443" s="29">
        <v>8</v>
      </c>
      <c r="U443" s="3">
        <v>7</v>
      </c>
      <c r="V443" s="29">
        <v>4</v>
      </c>
      <c r="W443" s="29">
        <v>5</v>
      </c>
    </row>
    <row r="444" spans="1:23" ht="12.75">
      <c r="A444" s="11">
        <v>6250</v>
      </c>
      <c r="B444" s="20" t="s">
        <v>870</v>
      </c>
      <c r="C444" s="20" t="s">
        <v>2728</v>
      </c>
      <c r="D444" s="20" t="s">
        <v>3722</v>
      </c>
      <c r="I444" s="74" t="s">
        <v>8036</v>
      </c>
      <c r="J444" s="20" t="s">
        <v>1586</v>
      </c>
      <c r="K444" s="20" t="s">
        <v>2672</v>
      </c>
      <c r="L444" s="20" t="s">
        <v>2757</v>
      </c>
      <c r="N444" s="12">
        <f t="shared" si="15"/>
        <v>18.50</v>
      </c>
      <c r="O444" s="12">
        <f t="shared" si="13"/>
        <v>0.37</v>
      </c>
      <c r="P444" s="9">
        <v>9</v>
      </c>
      <c r="Q444" s="34">
        <v>3</v>
      </c>
      <c r="R444" s="27">
        <v>5</v>
      </c>
      <c r="S444" s="26">
        <v>100</v>
      </c>
      <c r="T444" s="29">
        <v>8</v>
      </c>
      <c r="U444" s="3">
        <v>7</v>
      </c>
      <c r="V444" s="29">
        <v>4</v>
      </c>
      <c r="W444" s="29">
        <v>5</v>
      </c>
    </row>
    <row r="445" spans="1:23" ht="12.75">
      <c r="A445" s="11">
        <v>11250</v>
      </c>
      <c r="B445" s="20" t="s">
        <v>870</v>
      </c>
      <c r="C445" s="20" t="s">
        <v>2728</v>
      </c>
      <c r="D445" s="20" t="s">
        <v>3722</v>
      </c>
      <c r="I445" s="74" t="s">
        <v>8036</v>
      </c>
      <c r="J445" s="20" t="s">
        <v>1586</v>
      </c>
      <c r="K445" s="20" t="s">
        <v>2672</v>
      </c>
      <c r="L445" s="20" t="s">
        <v>2759</v>
      </c>
      <c r="N445" s="12">
        <f t="shared" si="15"/>
        <v>18.50</v>
      </c>
      <c r="O445" s="12">
        <f t="shared" si="13"/>
        <v>0.37</v>
      </c>
      <c r="P445" s="9">
        <v>9</v>
      </c>
      <c r="Q445" s="34">
        <v>3</v>
      </c>
      <c r="R445" s="27">
        <v>5</v>
      </c>
      <c r="S445" s="26">
        <v>100</v>
      </c>
      <c r="T445" s="29">
        <v>8</v>
      </c>
      <c r="U445" s="3">
        <v>7</v>
      </c>
      <c r="V445" s="29">
        <v>4</v>
      </c>
      <c r="W445" s="29">
        <v>5</v>
      </c>
    </row>
    <row r="446" spans="1:23" ht="12.75">
      <c r="A446" s="11">
        <v>43750</v>
      </c>
      <c r="B446" s="20" t="s">
        <v>870</v>
      </c>
      <c r="C446" s="20" t="s">
        <v>5817</v>
      </c>
      <c r="D446" s="20" t="s">
        <v>3722</v>
      </c>
      <c r="I446" s="74" t="s">
        <v>8036</v>
      </c>
      <c r="J446" s="20" t="s">
        <v>1586</v>
      </c>
      <c r="K446" s="20" t="s">
        <v>2672</v>
      </c>
      <c r="L446" s="20" t="s">
        <v>5858</v>
      </c>
      <c r="N446" s="12">
        <f t="shared" si="15"/>
        <v>18.50</v>
      </c>
      <c r="O446" s="12">
        <f t="shared" si="13"/>
        <v>0.37</v>
      </c>
      <c r="P446" s="9">
        <v>9</v>
      </c>
      <c r="Q446" s="34">
        <v>3</v>
      </c>
      <c r="R446" s="27">
        <v>5</v>
      </c>
      <c r="S446" s="26">
        <v>100</v>
      </c>
      <c r="T446" s="29">
        <v>8</v>
      </c>
      <c r="U446" s="3">
        <v>7</v>
      </c>
      <c r="V446" s="29">
        <v>4</v>
      </c>
      <c r="W446" s="29">
        <v>5</v>
      </c>
    </row>
    <row r="447" spans="1:23" ht="12.75">
      <c r="A447" s="11">
        <v>12500</v>
      </c>
      <c r="B447" s="20" t="s">
        <v>870</v>
      </c>
      <c r="C447" s="20" t="s">
        <v>5817</v>
      </c>
      <c r="D447" s="20" t="s">
        <v>3722</v>
      </c>
      <c r="I447" s="74" t="s">
        <v>8036</v>
      </c>
      <c r="J447" s="20" t="s">
        <v>1586</v>
      </c>
      <c r="K447" s="20" t="s">
        <v>2672</v>
      </c>
      <c r="L447" s="20" t="s">
        <v>5861</v>
      </c>
      <c r="N447" s="12">
        <f t="shared" si="15"/>
        <v>18.50</v>
      </c>
      <c r="O447" s="12">
        <f t="shared" si="13"/>
        <v>0.37</v>
      </c>
      <c r="P447" s="9">
        <v>9</v>
      </c>
      <c r="Q447" s="34">
        <v>3</v>
      </c>
      <c r="R447" s="27">
        <v>5</v>
      </c>
      <c r="S447" s="26">
        <v>100</v>
      </c>
      <c r="T447" s="29">
        <v>8</v>
      </c>
      <c r="U447" s="3">
        <v>7</v>
      </c>
      <c r="V447" s="29">
        <v>4</v>
      </c>
      <c r="W447" s="29">
        <v>5</v>
      </c>
    </row>
    <row r="448" spans="1:23" ht="12.75">
      <c r="A448" s="11">
        <v>8750</v>
      </c>
      <c r="B448" s="20" t="s">
        <v>870</v>
      </c>
      <c r="C448" s="20" t="s">
        <v>2728</v>
      </c>
      <c r="D448" s="20" t="s">
        <v>3722</v>
      </c>
      <c r="I448" s="74" t="s">
        <v>8036</v>
      </c>
      <c r="J448" s="20" t="s">
        <v>1586</v>
      </c>
      <c r="K448" s="20" t="s">
        <v>2672</v>
      </c>
      <c r="L448" s="20" t="s">
        <v>2755</v>
      </c>
      <c r="N448" s="12">
        <f t="shared" si="15"/>
        <v>18.50</v>
      </c>
      <c r="O448" s="12">
        <f t="shared" si="13"/>
        <v>0.37</v>
      </c>
      <c r="P448" s="9">
        <v>9</v>
      </c>
      <c r="Q448" s="34">
        <v>3</v>
      </c>
      <c r="R448" s="27">
        <v>5</v>
      </c>
      <c r="S448" s="26">
        <v>100</v>
      </c>
      <c r="T448" s="29">
        <v>8</v>
      </c>
      <c r="U448" s="3">
        <v>7</v>
      </c>
      <c r="V448" s="29">
        <v>4</v>
      </c>
      <c r="W448" s="29">
        <v>5</v>
      </c>
    </row>
    <row r="449" spans="1:23" ht="12.75">
      <c r="A449" s="11">
        <v>7500</v>
      </c>
      <c r="B449" s="20" t="s">
        <v>870</v>
      </c>
      <c r="C449" s="20" t="s">
        <v>2728</v>
      </c>
      <c r="D449" s="20" t="s">
        <v>3722</v>
      </c>
      <c r="I449" s="74" t="s">
        <v>8036</v>
      </c>
      <c r="J449" s="20" t="s">
        <v>1586</v>
      </c>
      <c r="K449" s="20" t="s">
        <v>2672</v>
      </c>
      <c r="L449" s="20" t="s">
        <v>2756</v>
      </c>
      <c r="N449" s="12">
        <f t="shared" si="15"/>
        <v>18.50</v>
      </c>
      <c r="O449" s="12">
        <f t="shared" si="13"/>
        <v>0.37</v>
      </c>
      <c r="P449" s="9">
        <v>9</v>
      </c>
      <c r="Q449" s="34">
        <v>3</v>
      </c>
      <c r="R449" s="27">
        <v>5</v>
      </c>
      <c r="S449" s="26">
        <v>100</v>
      </c>
      <c r="T449" s="29">
        <v>8</v>
      </c>
      <c r="U449" s="3">
        <v>7</v>
      </c>
      <c r="V449" s="29">
        <v>4</v>
      </c>
      <c r="W449" s="29">
        <v>5</v>
      </c>
    </row>
    <row r="450" spans="1:23" ht="12.75">
      <c r="A450" s="11">
        <v>2500</v>
      </c>
      <c r="B450" s="20" t="s">
        <v>870</v>
      </c>
      <c r="C450" s="20" t="s">
        <v>2705</v>
      </c>
      <c r="D450" s="20" t="s">
        <v>3722</v>
      </c>
      <c r="I450" s="74" t="s">
        <v>8036</v>
      </c>
      <c r="J450" s="20" t="s">
        <v>1586</v>
      </c>
      <c r="K450" s="20" t="s">
        <v>2672</v>
      </c>
      <c r="L450" s="20" t="s">
        <v>2710</v>
      </c>
      <c r="N450" s="12">
        <f t="shared" si="15"/>
        <v>18.50</v>
      </c>
      <c r="O450" s="12">
        <f t="shared" si="16" ref="O450:O513">N450/(0.5*S450)</f>
        <v>0.37</v>
      </c>
      <c r="P450" s="9">
        <v>9</v>
      </c>
      <c r="Q450" s="34">
        <v>3</v>
      </c>
      <c r="R450" s="27">
        <v>5</v>
      </c>
      <c r="S450" s="26">
        <v>100</v>
      </c>
      <c r="T450" s="29">
        <v>8</v>
      </c>
      <c r="U450" s="3">
        <v>7</v>
      </c>
      <c r="V450" s="29">
        <v>4</v>
      </c>
      <c r="W450" s="29">
        <v>5</v>
      </c>
    </row>
    <row r="451" spans="1:23" ht="12.75">
      <c r="A451" s="11">
        <v>10000</v>
      </c>
      <c r="B451" s="20" t="s">
        <v>870</v>
      </c>
      <c r="C451" s="20" t="s">
        <v>2728</v>
      </c>
      <c r="D451" s="20" t="s">
        <v>3722</v>
      </c>
      <c r="I451" s="74" t="s">
        <v>8036</v>
      </c>
      <c r="J451" s="20" t="s">
        <v>1586</v>
      </c>
      <c r="K451" s="20" t="s">
        <v>2672</v>
      </c>
      <c r="L451" s="20" t="s">
        <v>2758</v>
      </c>
      <c r="N451" s="12">
        <f t="shared" si="15"/>
        <v>18.50</v>
      </c>
      <c r="O451" s="12">
        <f t="shared" si="16"/>
        <v>0.37</v>
      </c>
      <c r="P451" s="9">
        <v>9</v>
      </c>
      <c r="Q451" s="34">
        <v>3</v>
      </c>
      <c r="R451" s="27">
        <v>5</v>
      </c>
      <c r="S451" s="26">
        <v>100</v>
      </c>
      <c r="T451" s="29">
        <v>8</v>
      </c>
      <c r="U451" s="3">
        <v>7</v>
      </c>
      <c r="V451" s="29">
        <v>4</v>
      </c>
      <c r="W451" s="29">
        <v>5</v>
      </c>
    </row>
    <row r="452" spans="1:23" ht="12.75">
      <c r="A452" s="11">
        <v>625</v>
      </c>
      <c r="B452" s="20" t="s">
        <v>2247</v>
      </c>
      <c r="C452" s="20" t="s">
        <v>5011</v>
      </c>
      <c r="D452" s="20" t="s">
        <v>3722</v>
      </c>
      <c r="I452" s="74" t="s">
        <v>8036</v>
      </c>
      <c r="J452" s="20" t="s">
        <v>1586</v>
      </c>
      <c r="K452" s="20" t="s">
        <v>2672</v>
      </c>
      <c r="L452" s="20" t="s">
        <v>3814</v>
      </c>
      <c r="N452" s="12">
        <f t="shared" si="15"/>
        <v>18.50</v>
      </c>
      <c r="O452" s="12">
        <f t="shared" si="16"/>
        <v>0.37</v>
      </c>
      <c r="P452" s="9">
        <v>9</v>
      </c>
      <c r="Q452" s="34">
        <v>3</v>
      </c>
      <c r="R452" s="27">
        <v>5</v>
      </c>
      <c r="S452" s="26">
        <v>100</v>
      </c>
      <c r="T452" s="29">
        <v>8</v>
      </c>
      <c r="U452" s="3">
        <v>7</v>
      </c>
      <c r="V452" s="29">
        <v>4</v>
      </c>
      <c r="W452" s="29">
        <v>5</v>
      </c>
    </row>
    <row r="453" spans="1:23" ht="12.75">
      <c r="A453" s="11">
        <v>13500</v>
      </c>
      <c r="B453" s="20" t="s">
        <v>871</v>
      </c>
      <c r="C453" s="20" t="s">
        <v>1184</v>
      </c>
      <c r="D453" s="20" t="s">
        <v>3722</v>
      </c>
      <c r="I453" s="74" t="s">
        <v>8036</v>
      </c>
      <c r="J453" s="20" t="s">
        <v>1586</v>
      </c>
      <c r="K453" s="20" t="s">
        <v>2752</v>
      </c>
      <c r="L453" s="20" t="s">
        <v>4456</v>
      </c>
      <c r="N453" s="12">
        <f t="shared" si="15"/>
        <v>18.50</v>
      </c>
      <c r="O453" s="12">
        <f t="shared" si="16"/>
        <v>0.37</v>
      </c>
      <c r="P453" s="9">
        <v>9</v>
      </c>
      <c r="Q453" s="34">
        <v>3</v>
      </c>
      <c r="R453" s="27">
        <v>5</v>
      </c>
      <c r="S453" s="26">
        <v>100</v>
      </c>
      <c r="T453" s="29">
        <v>8</v>
      </c>
      <c r="U453" s="3">
        <v>7</v>
      </c>
      <c r="V453" s="29">
        <v>4</v>
      </c>
      <c r="W453" s="29">
        <v>5</v>
      </c>
    </row>
    <row r="454" spans="1:23" ht="12.75">
      <c r="A454" s="11">
        <v>13500</v>
      </c>
      <c r="B454" s="20" t="s">
        <v>871</v>
      </c>
      <c r="C454" s="20" t="s">
        <v>1184</v>
      </c>
      <c r="D454" s="20" t="s">
        <v>3722</v>
      </c>
      <c r="I454" s="74" t="s">
        <v>8036</v>
      </c>
      <c r="J454" s="20" t="s">
        <v>1586</v>
      </c>
      <c r="K454" s="20" t="s">
        <v>2752</v>
      </c>
      <c r="L454" s="20" t="s">
        <v>4477</v>
      </c>
      <c r="N454" s="12">
        <f t="shared" si="15"/>
        <v>18.50</v>
      </c>
      <c r="O454" s="12">
        <f t="shared" si="16"/>
        <v>0.37</v>
      </c>
      <c r="P454" s="9">
        <v>9</v>
      </c>
      <c r="Q454" s="34">
        <v>3</v>
      </c>
      <c r="R454" s="27">
        <v>5</v>
      </c>
      <c r="S454" s="26">
        <v>100</v>
      </c>
      <c r="T454" s="29">
        <v>8</v>
      </c>
      <c r="U454" s="3">
        <v>7</v>
      </c>
      <c r="V454" s="29">
        <v>4</v>
      </c>
      <c r="W454" s="29">
        <v>5</v>
      </c>
    </row>
    <row r="455" spans="1:23" ht="12.75">
      <c r="A455" s="11">
        <v>13500</v>
      </c>
      <c r="B455" s="20" t="s">
        <v>871</v>
      </c>
      <c r="C455" s="20" t="s">
        <v>1184</v>
      </c>
      <c r="D455" s="20" t="s">
        <v>3722</v>
      </c>
      <c r="I455" s="74" t="s">
        <v>8036</v>
      </c>
      <c r="J455" s="20" t="s">
        <v>1586</v>
      </c>
      <c r="K455" s="20" t="s">
        <v>2752</v>
      </c>
      <c r="L455" s="20" t="s">
        <v>4464</v>
      </c>
      <c r="N455" s="12">
        <f t="shared" si="15"/>
        <v>18.50</v>
      </c>
      <c r="O455" s="12">
        <f t="shared" si="16"/>
        <v>0.37</v>
      </c>
      <c r="P455" s="9">
        <v>9</v>
      </c>
      <c r="Q455" s="34">
        <v>3</v>
      </c>
      <c r="R455" s="27">
        <v>5</v>
      </c>
      <c r="S455" s="26">
        <v>100</v>
      </c>
      <c r="T455" s="29">
        <v>8</v>
      </c>
      <c r="U455" s="3">
        <v>7</v>
      </c>
      <c r="V455" s="29">
        <v>4</v>
      </c>
      <c r="W455" s="29">
        <v>5</v>
      </c>
    </row>
    <row r="456" spans="1:23" ht="12.75">
      <c r="A456" s="11">
        <v>150</v>
      </c>
      <c r="B456" s="20" t="s">
        <v>871</v>
      </c>
      <c r="C456" s="20" t="s">
        <v>1620</v>
      </c>
      <c r="D456" s="20" t="s">
        <v>3722</v>
      </c>
      <c r="I456" s="74" t="s">
        <v>8036</v>
      </c>
      <c r="J456" s="20" t="s">
        <v>1586</v>
      </c>
      <c r="K456" s="20" t="s">
        <v>2672</v>
      </c>
      <c r="L456" s="20" t="s">
        <v>397</v>
      </c>
      <c r="N456" s="12">
        <f t="shared" si="15"/>
        <v>18.50</v>
      </c>
      <c r="O456" s="12">
        <f t="shared" si="16"/>
        <v>0.37</v>
      </c>
      <c r="P456" s="9">
        <v>9</v>
      </c>
      <c r="Q456" s="34">
        <v>3</v>
      </c>
      <c r="R456" s="27">
        <v>5</v>
      </c>
      <c r="S456" s="26">
        <v>100</v>
      </c>
      <c r="T456" s="29">
        <v>8</v>
      </c>
      <c r="U456" s="3">
        <v>7</v>
      </c>
      <c r="V456" s="29">
        <v>4</v>
      </c>
      <c r="W456" s="29">
        <v>5</v>
      </c>
    </row>
    <row r="457" spans="1:23" ht="12.75">
      <c r="A457" s="11">
        <v>3750</v>
      </c>
      <c r="B457" s="20" t="s">
        <v>871</v>
      </c>
      <c r="C457" s="20" t="s">
        <v>601</v>
      </c>
      <c r="D457" s="20" t="s">
        <v>3722</v>
      </c>
      <c r="I457" s="74" t="s">
        <v>8036</v>
      </c>
      <c r="J457" s="20" t="s">
        <v>1586</v>
      </c>
      <c r="K457" s="20" t="s">
        <v>2672</v>
      </c>
      <c r="L457" s="20" t="s">
        <v>5556</v>
      </c>
      <c r="N457" s="12">
        <f t="shared" si="15"/>
        <v>18.50</v>
      </c>
      <c r="O457" s="12">
        <f t="shared" si="16"/>
        <v>0.37</v>
      </c>
      <c r="P457" s="9">
        <v>9</v>
      </c>
      <c r="Q457" s="34">
        <v>3</v>
      </c>
      <c r="R457" s="27">
        <v>5</v>
      </c>
      <c r="S457" s="26">
        <v>100</v>
      </c>
      <c r="T457" s="29">
        <v>8</v>
      </c>
      <c r="U457" s="3">
        <v>7</v>
      </c>
      <c r="V457" s="29">
        <v>4</v>
      </c>
      <c r="W457" s="29">
        <v>5</v>
      </c>
    </row>
    <row r="458" spans="1:23" ht="12.75">
      <c r="A458" s="11">
        <v>150</v>
      </c>
      <c r="B458" s="20" t="s">
        <v>875</v>
      </c>
      <c r="C458" s="20" t="s">
        <v>2373</v>
      </c>
      <c r="D458" s="20" t="s">
        <v>3722</v>
      </c>
      <c r="I458" s="74" t="s">
        <v>8036</v>
      </c>
      <c r="J458" s="20" t="s">
        <v>1586</v>
      </c>
      <c r="K458" s="20" t="s">
        <v>2752</v>
      </c>
      <c r="L458" s="20" t="s">
        <v>2378</v>
      </c>
      <c r="N458" s="12">
        <f t="shared" si="15"/>
        <v>18.50</v>
      </c>
      <c r="O458" s="12">
        <f t="shared" si="16"/>
        <v>0.37</v>
      </c>
      <c r="P458" s="9">
        <v>9</v>
      </c>
      <c r="Q458" s="34">
        <v>3</v>
      </c>
      <c r="R458" s="27">
        <v>5</v>
      </c>
      <c r="S458" s="26">
        <v>100</v>
      </c>
      <c r="T458" s="29">
        <v>8</v>
      </c>
      <c r="U458" s="3">
        <v>7</v>
      </c>
      <c r="V458" s="29">
        <v>4</v>
      </c>
      <c r="W458" s="29">
        <v>5</v>
      </c>
    </row>
    <row r="459" spans="1:23" ht="12.75">
      <c r="A459" s="11">
        <v>150</v>
      </c>
      <c r="B459" s="20" t="s">
        <v>875</v>
      </c>
      <c r="C459" s="20" t="s">
        <v>1350</v>
      </c>
      <c r="D459" s="20" t="s">
        <v>3722</v>
      </c>
      <c r="I459" s="74" t="s">
        <v>8036</v>
      </c>
      <c r="J459" s="20" t="s">
        <v>1586</v>
      </c>
      <c r="K459" s="20" t="s">
        <v>2672</v>
      </c>
      <c r="L459" s="20" t="s">
        <v>1327</v>
      </c>
      <c r="N459" s="12">
        <f t="shared" si="15"/>
        <v>18.50</v>
      </c>
      <c r="O459" s="12">
        <f t="shared" si="16"/>
        <v>0.37</v>
      </c>
      <c r="P459" s="9">
        <v>9</v>
      </c>
      <c r="Q459" s="34">
        <v>3</v>
      </c>
      <c r="R459" s="27">
        <v>5</v>
      </c>
      <c r="S459" s="26">
        <v>100</v>
      </c>
      <c r="T459" s="29">
        <v>8</v>
      </c>
      <c r="U459" s="3">
        <v>7</v>
      </c>
      <c r="V459" s="29">
        <v>4</v>
      </c>
      <c r="W459" s="29">
        <v>5</v>
      </c>
    </row>
    <row r="460" spans="1:23" ht="12.75">
      <c r="A460" s="11">
        <v>2500</v>
      </c>
      <c r="B460" s="20" t="s">
        <v>870</v>
      </c>
      <c r="C460" s="20" t="s">
        <v>2705</v>
      </c>
      <c r="D460" s="20" t="s">
        <v>3722</v>
      </c>
      <c r="I460" s="74" t="s">
        <v>8037</v>
      </c>
      <c r="J460" s="20" t="s">
        <v>1586</v>
      </c>
      <c r="K460" s="20" t="s">
        <v>2672</v>
      </c>
      <c r="L460" s="74" t="s">
        <v>2710</v>
      </c>
      <c r="N460" s="12">
        <f t="shared" si="15"/>
        <v>14.50</v>
      </c>
      <c r="O460" s="12">
        <f t="shared" si="16"/>
        <v>0.28999999999999998</v>
      </c>
      <c r="P460" s="9">
        <v>7</v>
      </c>
      <c r="Q460" s="34">
        <v>3</v>
      </c>
      <c r="R460" s="27">
        <v>5</v>
      </c>
      <c r="S460" s="26">
        <v>100</v>
      </c>
      <c r="T460" s="29">
        <v>8</v>
      </c>
      <c r="U460" s="3">
        <v>5</v>
      </c>
      <c r="V460" s="29">
        <v>3</v>
      </c>
      <c r="W460" s="29">
        <v>3</v>
      </c>
    </row>
    <row r="461" spans="1:23" ht="12.75">
      <c r="A461" s="11">
        <v>904766</v>
      </c>
      <c r="B461" s="28" t="s">
        <v>872</v>
      </c>
      <c r="C461" s="28" t="s">
        <v>8199</v>
      </c>
      <c r="D461" s="20" t="s">
        <v>3722</v>
      </c>
      <c r="E461" s="48" t="s">
        <v>8310</v>
      </c>
      <c r="F461" s="20" t="s">
        <v>1586</v>
      </c>
      <c r="G461" s="20" t="s">
        <v>1586</v>
      </c>
      <c r="H461" s="20" t="s">
        <v>7812</v>
      </c>
      <c r="I461" s="74" t="s">
        <v>8036</v>
      </c>
      <c r="J461" s="73" t="s">
        <v>7812</v>
      </c>
      <c r="K461" s="20" t="s">
        <v>2672</v>
      </c>
      <c r="L461" s="73" t="s">
        <v>8061</v>
      </c>
      <c r="N461" s="12">
        <f t="shared" si="15"/>
        <v>44.25</v>
      </c>
      <c r="O461" s="12">
        <f t="shared" si="16"/>
        <v>0.50862068965517238</v>
      </c>
      <c r="P461" s="9">
        <v>17</v>
      </c>
      <c r="Q461" s="34">
        <v>9</v>
      </c>
      <c r="R461" s="27">
        <v>6</v>
      </c>
      <c r="S461" s="26">
        <v>174</v>
      </c>
      <c r="T461" s="29">
        <v>15</v>
      </c>
      <c r="U461" s="3">
        <v>12</v>
      </c>
      <c r="V461" s="29">
        <v>6</v>
      </c>
      <c r="W461" s="29">
        <v>7</v>
      </c>
    </row>
    <row r="462" spans="1:23" ht="12.75">
      <c r="A462" s="11">
        <v>19460</v>
      </c>
      <c r="B462" s="20" t="s">
        <v>874</v>
      </c>
      <c r="C462" s="20" t="s">
        <v>7771</v>
      </c>
      <c r="D462" s="20" t="s">
        <v>3722</v>
      </c>
      <c r="I462" s="74" t="s">
        <v>8036</v>
      </c>
      <c r="J462" s="73" t="s">
        <v>7812</v>
      </c>
      <c r="K462" s="20" t="s">
        <v>2672</v>
      </c>
      <c r="L462" s="73" t="s">
        <v>7711</v>
      </c>
      <c r="N462" s="12">
        <f t="shared" si="15"/>
        <v>42.75</v>
      </c>
      <c r="O462" s="12">
        <f t="shared" si="16"/>
        <v>0.68400000000000005</v>
      </c>
      <c r="P462" s="9">
        <v>17</v>
      </c>
      <c r="Q462" s="34">
        <v>8</v>
      </c>
      <c r="R462" s="27">
        <v>6</v>
      </c>
      <c r="S462" s="26">
        <v>125</v>
      </c>
      <c r="T462" s="29">
        <v>15</v>
      </c>
      <c r="U462" s="3">
        <v>12</v>
      </c>
      <c r="V462" s="29">
        <v>6</v>
      </c>
      <c r="W462" s="29">
        <v>7</v>
      </c>
    </row>
    <row r="463" spans="1:23" ht="12.75">
      <c r="A463" s="11">
        <v>312500</v>
      </c>
      <c r="B463" s="20" t="s">
        <v>868</v>
      </c>
      <c r="C463" s="20" t="s">
        <v>7667</v>
      </c>
      <c r="D463" s="20" t="s">
        <v>3722</v>
      </c>
      <c r="I463" s="74" t="s">
        <v>8036</v>
      </c>
      <c r="J463" s="20" t="s">
        <v>1586</v>
      </c>
      <c r="K463" s="20" t="s">
        <v>2672</v>
      </c>
      <c r="L463" s="20" t="s">
        <v>6073</v>
      </c>
      <c r="N463" s="12">
        <f t="shared" si="15"/>
        <v>37.25</v>
      </c>
      <c r="O463" s="12">
        <f t="shared" si="16"/>
        <v>0.59599999999999997</v>
      </c>
      <c r="P463" s="9">
        <v>16</v>
      </c>
      <c r="Q463" s="34">
        <v>6</v>
      </c>
      <c r="R463" s="27">
        <v>6</v>
      </c>
      <c r="S463" s="26">
        <v>125</v>
      </c>
      <c r="T463" s="29">
        <v>13</v>
      </c>
      <c r="U463" s="3">
        <v>13</v>
      </c>
      <c r="V463" s="29">
        <v>5</v>
      </c>
      <c r="W463" s="29">
        <v>6</v>
      </c>
    </row>
    <row r="464" spans="1:23" ht="12.75">
      <c r="A464" s="11">
        <v>312</v>
      </c>
      <c r="B464" s="20" t="s">
        <v>871</v>
      </c>
      <c r="C464" s="20" t="s">
        <v>604</v>
      </c>
      <c r="D464" s="20" t="s">
        <v>3722</v>
      </c>
      <c r="F464" s="20" t="s">
        <v>1586</v>
      </c>
      <c r="G464" s="20" t="s">
        <v>1586</v>
      </c>
      <c r="H464" s="20" t="s">
        <v>7812</v>
      </c>
      <c r="I464" s="74" t="s">
        <v>8036</v>
      </c>
      <c r="J464" s="73" t="s">
        <v>7812</v>
      </c>
      <c r="K464" s="20" t="s">
        <v>2672</v>
      </c>
      <c r="L464" s="73" t="s">
        <v>1662</v>
      </c>
      <c r="N464" s="12">
        <f t="shared" si="15"/>
        <v>35.75</v>
      </c>
      <c r="O464" s="12">
        <f t="shared" si="16"/>
        <v>0.57199999999999995</v>
      </c>
      <c r="P464" s="9">
        <v>15</v>
      </c>
      <c r="Q464" s="34">
        <v>7</v>
      </c>
      <c r="R464" s="27">
        <v>6</v>
      </c>
      <c r="S464" s="26">
        <v>125</v>
      </c>
      <c r="T464" s="29">
        <v>9</v>
      </c>
      <c r="U464" s="3">
        <v>10</v>
      </c>
      <c r="V464" s="29">
        <v>5</v>
      </c>
      <c r="W464" s="29">
        <v>6</v>
      </c>
    </row>
    <row r="465" spans="1:23" ht="12.75">
      <c r="A465" s="11">
        <v>1021481</v>
      </c>
      <c r="B465" s="20" t="s">
        <v>872</v>
      </c>
      <c r="D465" s="20" t="s">
        <v>3722</v>
      </c>
      <c r="F465" s="20" t="s">
        <v>1586</v>
      </c>
      <c r="G465" s="20" t="s">
        <v>7812</v>
      </c>
      <c r="I465" s="74" t="s">
        <v>8036</v>
      </c>
      <c r="J465" s="20" t="s">
        <v>1586</v>
      </c>
      <c r="K465" s="20" t="s">
        <v>2672</v>
      </c>
      <c r="L465" s="20" t="s">
        <v>1781</v>
      </c>
      <c r="N465" s="12">
        <f t="shared" si="15"/>
        <v>37.25</v>
      </c>
      <c r="O465" s="12">
        <f t="shared" si="16"/>
        <v>0.48692810457516339</v>
      </c>
      <c r="P465" s="9">
        <v>15</v>
      </c>
      <c r="Q465" s="34">
        <v>7</v>
      </c>
      <c r="R465" s="27">
        <v>6</v>
      </c>
      <c r="S465" s="26">
        <v>153</v>
      </c>
      <c r="T465" s="29">
        <v>15</v>
      </c>
      <c r="U465" s="3">
        <v>12</v>
      </c>
      <c r="V465" s="29">
        <v>6</v>
      </c>
      <c r="W465" s="29">
        <v>7</v>
      </c>
    </row>
    <row r="466" spans="1:23" ht="12.75">
      <c r="A466" s="11">
        <v>1021480</v>
      </c>
      <c r="B466" s="20" t="s">
        <v>872</v>
      </c>
      <c r="D466" s="20" t="s">
        <v>3722</v>
      </c>
      <c r="I466" s="74" t="s">
        <v>8036</v>
      </c>
      <c r="J466" s="20" t="s">
        <v>1586</v>
      </c>
      <c r="K466" s="20" t="s">
        <v>2672</v>
      </c>
      <c r="L466" s="20" t="s">
        <v>55</v>
      </c>
      <c r="N466" s="12">
        <f t="shared" si="15"/>
        <v>37.25</v>
      </c>
      <c r="O466" s="12">
        <f t="shared" si="16"/>
        <v>0.48692810457516339</v>
      </c>
      <c r="P466" s="9">
        <v>15</v>
      </c>
      <c r="Q466" s="34">
        <v>7</v>
      </c>
      <c r="R466" s="27">
        <v>6</v>
      </c>
      <c r="S466" s="26">
        <v>153</v>
      </c>
      <c r="T466" s="29">
        <v>15</v>
      </c>
      <c r="U466" s="3">
        <v>12</v>
      </c>
      <c r="V466" s="29">
        <v>6</v>
      </c>
      <c r="W466" s="29">
        <v>7</v>
      </c>
    </row>
    <row r="467" spans="2:23" ht="12.75">
      <c r="B467" s="20" t="s">
        <v>872</v>
      </c>
      <c r="D467" s="20" t="s">
        <v>3722</v>
      </c>
      <c r="I467" s="74" t="s">
        <v>8036</v>
      </c>
      <c r="J467" s="20" t="s">
        <v>1586</v>
      </c>
      <c r="K467" s="20" t="s">
        <v>2672</v>
      </c>
      <c r="L467" s="20" t="s">
        <v>55</v>
      </c>
      <c r="N467" s="12">
        <f t="shared" si="15"/>
        <v>36</v>
      </c>
      <c r="O467" s="12">
        <f t="shared" si="16"/>
        <v>0.46753246753246752</v>
      </c>
      <c r="P467" s="9">
        <v>15</v>
      </c>
      <c r="Q467" s="34">
        <v>7</v>
      </c>
      <c r="R467" s="27">
        <v>6</v>
      </c>
      <c r="S467" s="26">
        <v>154</v>
      </c>
      <c r="T467" s="29">
        <v>10</v>
      </c>
      <c r="U467" s="3">
        <v>12</v>
      </c>
      <c r="V467" s="29">
        <v>6</v>
      </c>
      <c r="W467" s="29">
        <v>7</v>
      </c>
    </row>
    <row r="468" spans="1:23" ht="12.75">
      <c r="A468" s="11">
        <v>904766</v>
      </c>
      <c r="B468" s="28" t="s">
        <v>872</v>
      </c>
      <c r="C468" s="28" t="s">
        <v>8199</v>
      </c>
      <c r="D468" s="20" t="s">
        <v>3722</v>
      </c>
      <c r="E468" s="48" t="s">
        <v>8310</v>
      </c>
      <c r="F468" s="20" t="s">
        <v>1586</v>
      </c>
      <c r="G468" s="20" t="s">
        <v>1586</v>
      </c>
      <c r="H468" s="20" t="s">
        <v>7812</v>
      </c>
      <c r="I468" s="74" t="s">
        <v>8036</v>
      </c>
      <c r="J468" s="20" t="s">
        <v>1586</v>
      </c>
      <c r="K468" s="20" t="s">
        <v>2672</v>
      </c>
      <c r="L468" s="20" t="s">
        <v>8061</v>
      </c>
      <c r="N468" s="12">
        <f t="shared" si="15"/>
        <v>37.25</v>
      </c>
      <c r="O468" s="12">
        <f t="shared" si="16"/>
        <v>0.42816091954022989</v>
      </c>
      <c r="P468" s="9">
        <v>15</v>
      </c>
      <c r="Q468" s="34">
        <v>7</v>
      </c>
      <c r="R468" s="27">
        <v>6</v>
      </c>
      <c r="S468" s="26">
        <v>174</v>
      </c>
      <c r="T468" s="29">
        <v>15</v>
      </c>
      <c r="U468" s="3">
        <v>12</v>
      </c>
      <c r="V468" s="29">
        <v>6</v>
      </c>
      <c r="W468" s="29">
        <v>7</v>
      </c>
    </row>
    <row r="469" spans="1:23" ht="12.75">
      <c r="A469" s="11">
        <v>904766</v>
      </c>
      <c r="B469" s="20" t="s">
        <v>872</v>
      </c>
      <c r="D469" s="20" t="s">
        <v>3722</v>
      </c>
      <c r="E469" s="48" t="s">
        <v>8310</v>
      </c>
      <c r="H469" s="20" t="s">
        <v>7812</v>
      </c>
      <c r="I469" s="74" t="s">
        <v>8036</v>
      </c>
      <c r="J469" s="20" t="s">
        <v>1586</v>
      </c>
      <c r="K469" s="20" t="s">
        <v>2672</v>
      </c>
      <c r="L469" s="20" t="s">
        <v>8061</v>
      </c>
      <c r="N469" s="12">
        <f t="shared" si="15"/>
        <v>37.25</v>
      </c>
      <c r="O469" s="12">
        <f t="shared" si="16"/>
        <v>0.42816091954022989</v>
      </c>
      <c r="P469" s="9">
        <v>15</v>
      </c>
      <c r="Q469" s="34">
        <v>7</v>
      </c>
      <c r="R469" s="27">
        <v>6</v>
      </c>
      <c r="S469" s="26">
        <v>174</v>
      </c>
      <c r="T469" s="29">
        <v>15</v>
      </c>
      <c r="U469" s="3">
        <v>12</v>
      </c>
      <c r="V469" s="29">
        <v>6</v>
      </c>
      <c r="W469" s="29">
        <v>7</v>
      </c>
    </row>
    <row r="470" spans="1:23" ht="12.75">
      <c r="A470" s="11">
        <v>19460</v>
      </c>
      <c r="B470" s="20" t="s">
        <v>874</v>
      </c>
      <c r="C470" s="20" t="s">
        <v>7771</v>
      </c>
      <c r="D470" s="20" t="s">
        <v>3722</v>
      </c>
      <c r="I470" s="74" t="s">
        <v>8036</v>
      </c>
      <c r="J470" s="20" t="s">
        <v>1586</v>
      </c>
      <c r="K470" s="20" t="s">
        <v>2672</v>
      </c>
      <c r="L470" s="20" t="s">
        <v>7711</v>
      </c>
      <c r="N470" s="12">
        <f t="shared" si="15"/>
        <v>35.75</v>
      </c>
      <c r="O470" s="12">
        <f t="shared" si="16"/>
        <v>0.57199999999999995</v>
      </c>
      <c r="P470" s="9">
        <v>15</v>
      </c>
      <c r="Q470" s="34">
        <v>6</v>
      </c>
      <c r="R470" s="27">
        <v>6</v>
      </c>
      <c r="S470" s="26">
        <v>125</v>
      </c>
      <c r="T470" s="29">
        <v>15</v>
      </c>
      <c r="U470" s="3">
        <v>12</v>
      </c>
      <c r="V470" s="29">
        <v>6</v>
      </c>
      <c r="W470" s="29">
        <v>7</v>
      </c>
    </row>
    <row r="471" spans="1:23" ht="12.75">
      <c r="A471" s="11">
        <v>225000</v>
      </c>
      <c r="B471" s="20" t="s">
        <v>868</v>
      </c>
      <c r="C471" s="20" t="s">
        <v>7649</v>
      </c>
      <c r="D471" s="20" t="s">
        <v>3722</v>
      </c>
      <c r="I471" s="74" t="s">
        <v>8036</v>
      </c>
      <c r="J471" s="20" t="s">
        <v>1586</v>
      </c>
      <c r="K471" s="20" t="s">
        <v>2672</v>
      </c>
      <c r="L471" s="20" t="s">
        <v>7443</v>
      </c>
      <c r="N471" s="12">
        <f t="shared" si="15"/>
        <v>35.25</v>
      </c>
      <c r="O471" s="12">
        <f t="shared" si="16"/>
        <v>0.56399999999999995</v>
      </c>
      <c r="P471" s="9">
        <v>15</v>
      </c>
      <c r="Q471" s="34">
        <v>6</v>
      </c>
      <c r="R471" s="27">
        <v>6</v>
      </c>
      <c r="S471" s="26">
        <v>125</v>
      </c>
      <c r="T471" s="29">
        <v>13</v>
      </c>
      <c r="U471" s="3">
        <v>12</v>
      </c>
      <c r="V471" s="29">
        <v>5</v>
      </c>
      <c r="W471" s="29">
        <v>6</v>
      </c>
    </row>
    <row r="472" spans="1:23" ht="12.75">
      <c r="A472" s="11">
        <v>613418</v>
      </c>
      <c r="B472" s="20" t="s">
        <v>872</v>
      </c>
      <c r="D472" s="20" t="s">
        <v>3722</v>
      </c>
      <c r="F472" s="20" t="s">
        <v>1586</v>
      </c>
      <c r="G472" s="20" t="s">
        <v>7812</v>
      </c>
      <c r="I472" s="74" t="s">
        <v>8036</v>
      </c>
      <c r="J472" s="20" t="s">
        <v>1586</v>
      </c>
      <c r="K472" s="20" t="s">
        <v>2672</v>
      </c>
      <c r="L472" s="20" t="s">
        <v>1283</v>
      </c>
      <c r="N472" s="12">
        <f t="shared" si="15"/>
        <v>32.75</v>
      </c>
      <c r="O472" s="12">
        <f t="shared" si="16"/>
        <v>0.59009009009009006</v>
      </c>
      <c r="P472" s="9">
        <v>14</v>
      </c>
      <c r="Q472" s="34">
        <v>6</v>
      </c>
      <c r="R472" s="27">
        <v>6</v>
      </c>
      <c r="S472" s="26">
        <v>111</v>
      </c>
      <c r="T472" s="29">
        <v>11</v>
      </c>
      <c r="U472" s="3">
        <v>11</v>
      </c>
      <c r="V472" s="29">
        <v>5</v>
      </c>
      <c r="W472" s="29">
        <v>6</v>
      </c>
    </row>
    <row r="473" spans="1:23" ht="12.75">
      <c r="A473" s="11">
        <v>444386</v>
      </c>
      <c r="B473" s="20" t="s">
        <v>872</v>
      </c>
      <c r="D473" s="20" t="s">
        <v>3722</v>
      </c>
      <c r="H473" s="20" t="s">
        <v>7812</v>
      </c>
      <c r="I473" s="74" t="s">
        <v>8036</v>
      </c>
      <c r="J473" s="20" t="s">
        <v>1586</v>
      </c>
      <c r="K473" s="20" t="s">
        <v>2672</v>
      </c>
      <c r="L473" s="20" t="s">
        <v>52</v>
      </c>
      <c r="N473" s="12">
        <f t="shared" si="15"/>
        <v>32.75</v>
      </c>
      <c r="O473" s="12">
        <f t="shared" si="16"/>
        <v>0.53252032520325199</v>
      </c>
      <c r="P473" s="9">
        <v>14</v>
      </c>
      <c r="Q473" s="34">
        <v>6</v>
      </c>
      <c r="R473" s="27">
        <v>6</v>
      </c>
      <c r="S473" s="26">
        <v>123</v>
      </c>
      <c r="T473" s="29">
        <v>11</v>
      </c>
      <c r="U473" s="3">
        <v>11</v>
      </c>
      <c r="V473" s="29">
        <v>5</v>
      </c>
      <c r="W473" s="29">
        <v>6</v>
      </c>
    </row>
    <row r="474" spans="2:23" ht="12.75">
      <c r="B474" s="20" t="s">
        <v>872</v>
      </c>
      <c r="D474" s="20" t="s">
        <v>3722</v>
      </c>
      <c r="I474" s="74" t="s">
        <v>8036</v>
      </c>
      <c r="J474" s="20" t="s">
        <v>1586</v>
      </c>
      <c r="K474" s="20" t="s">
        <v>2672</v>
      </c>
      <c r="L474" s="20" t="s">
        <v>52</v>
      </c>
      <c r="N474" s="12">
        <f t="shared" si="17" ref="N474:N505">1.5*Q474+2*P474+0.25*T474-R474-1</f>
        <v>32.75</v>
      </c>
      <c r="O474" s="12">
        <f t="shared" si="16"/>
        <v>0.52822580645161288</v>
      </c>
      <c r="P474" s="9">
        <v>14</v>
      </c>
      <c r="Q474" s="34">
        <v>6</v>
      </c>
      <c r="R474" s="27">
        <v>6</v>
      </c>
      <c r="S474" s="26">
        <v>124</v>
      </c>
      <c r="T474" s="29">
        <v>11</v>
      </c>
      <c r="U474" s="3">
        <v>11</v>
      </c>
      <c r="V474" s="29">
        <v>5</v>
      </c>
      <c r="W474" s="29">
        <v>6</v>
      </c>
    </row>
    <row r="475" spans="1:23" ht="12.75">
      <c r="A475" s="11">
        <v>501565</v>
      </c>
      <c r="B475" s="20" t="s">
        <v>872</v>
      </c>
      <c r="D475" s="20" t="s">
        <v>3722</v>
      </c>
      <c r="I475" s="74" t="s">
        <v>8036</v>
      </c>
      <c r="J475" s="20" t="s">
        <v>1586</v>
      </c>
      <c r="K475" s="20" t="s">
        <v>2672</v>
      </c>
      <c r="L475" s="20" t="s">
        <v>1154</v>
      </c>
      <c r="N475" s="12">
        <f t="shared" si="17"/>
        <v>31.75</v>
      </c>
      <c r="O475" s="12">
        <f t="shared" si="16"/>
        <v>0.51209677419354838</v>
      </c>
      <c r="P475" s="9">
        <v>14</v>
      </c>
      <c r="Q475" s="34">
        <v>6</v>
      </c>
      <c r="R475" s="27">
        <v>6</v>
      </c>
      <c r="S475" s="26">
        <v>124</v>
      </c>
      <c r="T475" s="29">
        <v>7</v>
      </c>
      <c r="U475" s="3">
        <v>11</v>
      </c>
      <c r="V475" s="29">
        <v>5</v>
      </c>
      <c r="W475" s="29">
        <v>6</v>
      </c>
    </row>
    <row r="476" spans="1:23" ht="12.75">
      <c r="A476" s="11">
        <v>387663</v>
      </c>
      <c r="B476" s="20" t="s">
        <v>872</v>
      </c>
      <c r="D476" s="20" t="s">
        <v>3722</v>
      </c>
      <c r="I476" s="74" t="s">
        <v>8036</v>
      </c>
      <c r="J476" s="20" t="s">
        <v>1586</v>
      </c>
      <c r="K476" s="20" t="s">
        <v>2672</v>
      </c>
      <c r="L476" s="20" t="s">
        <v>52</v>
      </c>
      <c r="N476" s="12">
        <f t="shared" si="17"/>
        <v>31.75</v>
      </c>
      <c r="O476" s="12">
        <f t="shared" si="16"/>
        <v>0.51209677419354838</v>
      </c>
      <c r="P476" s="9">
        <v>14</v>
      </c>
      <c r="Q476" s="34">
        <v>6</v>
      </c>
      <c r="R476" s="27">
        <v>6</v>
      </c>
      <c r="S476" s="26">
        <v>124</v>
      </c>
      <c r="T476" s="29">
        <v>7</v>
      </c>
      <c r="U476" s="3">
        <v>11</v>
      </c>
      <c r="V476" s="29">
        <v>5</v>
      </c>
      <c r="W476" s="29">
        <v>6</v>
      </c>
    </row>
    <row r="477" spans="2:23" ht="12.75">
      <c r="B477" s="20" t="s">
        <v>872</v>
      </c>
      <c r="D477" s="20" t="s">
        <v>3722</v>
      </c>
      <c r="F477" s="20" t="s">
        <v>7812</v>
      </c>
      <c r="G477" s="20" t="s">
        <v>1586</v>
      </c>
      <c r="I477" s="74" t="s">
        <v>8036</v>
      </c>
      <c r="J477" s="20" t="s">
        <v>1586</v>
      </c>
      <c r="K477" s="20" t="s">
        <v>2672</v>
      </c>
      <c r="L477" s="20" t="s">
        <v>247</v>
      </c>
      <c r="N477" s="12">
        <f t="shared" si="17"/>
        <v>32.75</v>
      </c>
      <c r="O477" s="12">
        <f t="shared" si="16"/>
        <v>0.51171875</v>
      </c>
      <c r="P477" s="9">
        <v>14</v>
      </c>
      <c r="Q477" s="34">
        <v>6</v>
      </c>
      <c r="R477" s="27">
        <v>6</v>
      </c>
      <c r="S477" s="26">
        <v>128</v>
      </c>
      <c r="T477" s="29">
        <v>11</v>
      </c>
      <c r="U477" s="3">
        <v>11</v>
      </c>
      <c r="V477" s="29">
        <v>5</v>
      </c>
      <c r="W477" s="29">
        <v>6</v>
      </c>
    </row>
    <row r="478" spans="1:23" ht="12.75">
      <c r="A478" s="11">
        <v>904766</v>
      </c>
      <c r="B478" s="28" t="s">
        <v>872</v>
      </c>
      <c r="C478" s="28" t="s">
        <v>8199</v>
      </c>
      <c r="D478" s="20" t="s">
        <v>3722</v>
      </c>
      <c r="E478" s="48" t="s">
        <v>8310</v>
      </c>
      <c r="F478" s="20" t="s">
        <v>1586</v>
      </c>
      <c r="G478" s="20" t="s">
        <v>1586</v>
      </c>
      <c r="H478" s="20" t="s">
        <v>7812</v>
      </c>
      <c r="I478" s="74" t="s">
        <v>8037</v>
      </c>
      <c r="J478" s="73" t="s">
        <v>7812</v>
      </c>
      <c r="K478" s="20" t="s">
        <v>2672</v>
      </c>
      <c r="L478" s="76" t="s">
        <v>8061</v>
      </c>
      <c r="N478" s="12">
        <f t="shared" si="17"/>
        <v>36.25</v>
      </c>
      <c r="O478" s="12">
        <f t="shared" si="16"/>
        <v>0.41666666666666669</v>
      </c>
      <c r="P478" s="9">
        <v>13</v>
      </c>
      <c r="Q478" s="34">
        <v>9</v>
      </c>
      <c r="R478" s="27">
        <v>6</v>
      </c>
      <c r="S478" s="26">
        <v>174</v>
      </c>
      <c r="T478" s="29">
        <v>15</v>
      </c>
      <c r="U478" s="3">
        <v>8</v>
      </c>
      <c r="V478" s="29">
        <v>4</v>
      </c>
      <c r="W478" s="29">
        <v>5</v>
      </c>
    </row>
    <row r="479" spans="1:23" ht="12.75">
      <c r="A479" s="11">
        <v>19460</v>
      </c>
      <c r="B479" s="20" t="s">
        <v>874</v>
      </c>
      <c r="C479" s="20" t="s">
        <v>7771</v>
      </c>
      <c r="D479" s="20" t="s">
        <v>3722</v>
      </c>
      <c r="I479" s="74" t="s">
        <v>8037</v>
      </c>
      <c r="J479" s="73" t="s">
        <v>7812</v>
      </c>
      <c r="K479" s="20" t="s">
        <v>2672</v>
      </c>
      <c r="L479" s="76" t="s">
        <v>7711</v>
      </c>
      <c r="N479" s="12">
        <f t="shared" si="17"/>
        <v>34.75</v>
      </c>
      <c r="O479" s="12">
        <f t="shared" si="16"/>
        <v>0.55600000000000005</v>
      </c>
      <c r="P479" s="9">
        <v>13</v>
      </c>
      <c r="Q479" s="34">
        <v>8</v>
      </c>
      <c r="R479" s="27">
        <v>6</v>
      </c>
      <c r="S479" s="26">
        <v>125</v>
      </c>
      <c r="T479" s="29">
        <v>15</v>
      </c>
      <c r="U479" s="3">
        <v>8</v>
      </c>
      <c r="V479" s="29">
        <v>4</v>
      </c>
      <c r="W479" s="29">
        <v>4</v>
      </c>
    </row>
    <row r="480" spans="1:23" ht="12.75">
      <c r="A480" s="11">
        <v>12993</v>
      </c>
      <c r="B480" s="20" t="s">
        <v>872</v>
      </c>
      <c r="D480" s="20" t="s">
        <v>3722</v>
      </c>
      <c r="H480" s="20" t="s">
        <v>7812</v>
      </c>
      <c r="I480" s="74" t="s">
        <v>8036</v>
      </c>
      <c r="J480" s="20" t="s">
        <v>1586</v>
      </c>
      <c r="K480" s="20" t="s">
        <v>2672</v>
      </c>
      <c r="L480" s="20" t="s">
        <v>8062</v>
      </c>
      <c r="N480" s="12">
        <f t="shared" si="17"/>
        <v>31.25</v>
      </c>
      <c r="O480" s="12">
        <f t="shared" si="16"/>
        <v>0.50</v>
      </c>
      <c r="P480" s="9">
        <v>13</v>
      </c>
      <c r="Q480" s="34">
        <v>6</v>
      </c>
      <c r="R480" s="27">
        <v>6</v>
      </c>
      <c r="S480" s="26">
        <v>125</v>
      </c>
      <c r="T480" s="29">
        <v>13</v>
      </c>
      <c r="U480" s="3">
        <v>11</v>
      </c>
      <c r="V480" s="29">
        <v>5</v>
      </c>
      <c r="W480" s="29">
        <v>6</v>
      </c>
    </row>
    <row r="481" spans="1:23" ht="12.75">
      <c r="A481" s="11">
        <v>275000</v>
      </c>
      <c r="B481" s="20" t="s">
        <v>870</v>
      </c>
      <c r="C481" s="20" t="s">
        <v>7319</v>
      </c>
      <c r="D481" s="20" t="s">
        <v>3722</v>
      </c>
      <c r="I481" s="74" t="s">
        <v>8036</v>
      </c>
      <c r="J481" s="20" t="s">
        <v>1586</v>
      </c>
      <c r="K481" s="20" t="s">
        <v>2672</v>
      </c>
      <c r="L481" s="20" t="s">
        <v>7322</v>
      </c>
      <c r="N481" s="12">
        <f t="shared" si="17"/>
        <v>30.75</v>
      </c>
      <c r="O481" s="12">
        <f t="shared" si="16"/>
        <v>0.49199999999999999</v>
      </c>
      <c r="P481" s="9">
        <v>13</v>
      </c>
      <c r="Q481" s="34">
        <v>6</v>
      </c>
      <c r="R481" s="27">
        <v>6</v>
      </c>
      <c r="S481" s="26">
        <v>125</v>
      </c>
      <c r="T481" s="29">
        <v>11</v>
      </c>
      <c r="U481" s="3">
        <v>11</v>
      </c>
      <c r="V481" s="29">
        <v>5</v>
      </c>
      <c r="W481" s="29">
        <v>6</v>
      </c>
    </row>
    <row r="482" spans="1:23" ht="12.75">
      <c r="A482" s="11">
        <v>15000</v>
      </c>
      <c r="B482" s="20" t="s">
        <v>870</v>
      </c>
      <c r="C482" s="20" t="s">
        <v>1440</v>
      </c>
      <c r="D482" s="20" t="s">
        <v>3722</v>
      </c>
      <c r="I482" s="74" t="s">
        <v>8036</v>
      </c>
      <c r="J482" s="20" t="s">
        <v>1586</v>
      </c>
      <c r="K482" s="20" t="s">
        <v>2672</v>
      </c>
      <c r="L482" s="20" t="s">
        <v>1435</v>
      </c>
      <c r="N482" s="12">
        <f t="shared" si="17"/>
        <v>30.75</v>
      </c>
      <c r="O482" s="12">
        <f t="shared" si="16"/>
        <v>0.49199999999999999</v>
      </c>
      <c r="P482" s="9">
        <v>13</v>
      </c>
      <c r="Q482" s="34">
        <v>6</v>
      </c>
      <c r="R482" s="27">
        <v>6</v>
      </c>
      <c r="S482" s="26">
        <v>125</v>
      </c>
      <c r="T482" s="29">
        <v>11</v>
      </c>
      <c r="U482" s="3">
        <v>11</v>
      </c>
      <c r="V482" s="29">
        <v>5</v>
      </c>
      <c r="W482" s="29">
        <v>6</v>
      </c>
    </row>
    <row r="483" spans="1:23" ht="12.75">
      <c r="A483" s="11">
        <v>225000</v>
      </c>
      <c r="B483" s="20" t="s">
        <v>870</v>
      </c>
      <c r="C483" s="20" t="s">
        <v>7319</v>
      </c>
      <c r="D483" s="20" t="s">
        <v>3722</v>
      </c>
      <c r="I483" s="74" t="s">
        <v>8036</v>
      </c>
      <c r="J483" s="20" t="s">
        <v>1586</v>
      </c>
      <c r="K483" s="20" t="s">
        <v>2672</v>
      </c>
      <c r="L483" s="20" t="s">
        <v>7326</v>
      </c>
      <c r="N483" s="12">
        <f t="shared" si="17"/>
        <v>30.75</v>
      </c>
      <c r="O483" s="12">
        <f t="shared" si="16"/>
        <v>0.49199999999999999</v>
      </c>
      <c r="P483" s="9">
        <v>13</v>
      </c>
      <c r="Q483" s="34">
        <v>6</v>
      </c>
      <c r="R483" s="27">
        <v>6</v>
      </c>
      <c r="S483" s="26">
        <v>125</v>
      </c>
      <c r="T483" s="29">
        <v>11</v>
      </c>
      <c r="U483" s="3">
        <v>11</v>
      </c>
      <c r="V483" s="29">
        <v>5</v>
      </c>
      <c r="W483" s="29">
        <v>6</v>
      </c>
    </row>
    <row r="484" spans="1:23" ht="12.75">
      <c r="A484" s="11">
        <v>14726</v>
      </c>
      <c r="B484" s="20" t="s">
        <v>872</v>
      </c>
      <c r="D484" s="20" t="s">
        <v>3722</v>
      </c>
      <c r="I484" s="74" t="s">
        <v>8036</v>
      </c>
      <c r="J484" s="20" t="s">
        <v>1586</v>
      </c>
      <c r="K484" s="20" t="s">
        <v>2672</v>
      </c>
      <c r="L484" s="20" t="s">
        <v>56</v>
      </c>
      <c r="N484" s="12">
        <f t="shared" si="17"/>
        <v>30.50</v>
      </c>
      <c r="O484" s="12">
        <f t="shared" si="16"/>
        <v>0.48799999999999999</v>
      </c>
      <c r="P484" s="9">
        <v>13</v>
      </c>
      <c r="Q484" s="34">
        <v>6</v>
      </c>
      <c r="R484" s="27">
        <v>6</v>
      </c>
      <c r="S484" s="26">
        <v>125</v>
      </c>
      <c r="T484" s="29">
        <v>10</v>
      </c>
      <c r="U484" s="3">
        <v>11</v>
      </c>
      <c r="V484" s="29">
        <v>5</v>
      </c>
      <c r="W484" s="29">
        <v>6</v>
      </c>
    </row>
    <row r="485" spans="1:23" ht="12.75">
      <c r="A485" s="11">
        <v>15000</v>
      </c>
      <c r="B485" s="20" t="s">
        <v>870</v>
      </c>
      <c r="C485" s="20" t="s">
        <v>4832</v>
      </c>
      <c r="D485" s="20" t="s">
        <v>3722</v>
      </c>
      <c r="I485" s="74" t="s">
        <v>8036</v>
      </c>
      <c r="J485" s="20" t="s">
        <v>1586</v>
      </c>
      <c r="K485" s="20" t="s">
        <v>2672</v>
      </c>
      <c r="L485" s="20" t="s">
        <v>4833</v>
      </c>
      <c r="N485" s="12">
        <f t="shared" si="17"/>
        <v>29.75</v>
      </c>
      <c r="O485" s="12">
        <f t="shared" si="16"/>
        <v>0.47599999999999998</v>
      </c>
      <c r="P485" s="9">
        <v>13</v>
      </c>
      <c r="Q485" s="34">
        <v>6</v>
      </c>
      <c r="R485" s="27">
        <v>6</v>
      </c>
      <c r="S485" s="26">
        <v>125</v>
      </c>
      <c r="T485" s="29">
        <v>7</v>
      </c>
      <c r="U485" s="3">
        <v>11</v>
      </c>
      <c r="V485" s="29">
        <v>5</v>
      </c>
      <c r="W485" s="29">
        <v>6</v>
      </c>
    </row>
    <row r="486" spans="1:23" ht="12.75">
      <c r="A486" s="11">
        <v>153778</v>
      </c>
      <c r="B486" s="20" t="s">
        <v>870</v>
      </c>
      <c r="C486" s="20" t="s">
        <v>5650</v>
      </c>
      <c r="D486" s="20" t="s">
        <v>3722</v>
      </c>
      <c r="I486" s="74" t="s">
        <v>8036</v>
      </c>
      <c r="J486" s="20" t="s">
        <v>1586</v>
      </c>
      <c r="K486" s="20" t="s">
        <v>2672</v>
      </c>
      <c r="L486" s="20" t="s">
        <v>5669</v>
      </c>
      <c r="N486" s="12">
        <f t="shared" si="17"/>
        <v>29.75</v>
      </c>
      <c r="O486" s="12">
        <f t="shared" si="16"/>
        <v>0.47599999999999998</v>
      </c>
      <c r="P486" s="9">
        <v>13</v>
      </c>
      <c r="Q486" s="34">
        <v>6</v>
      </c>
      <c r="R486" s="27">
        <v>6</v>
      </c>
      <c r="S486" s="26">
        <v>125</v>
      </c>
      <c r="T486" s="29">
        <v>7</v>
      </c>
      <c r="U486" s="3">
        <v>11</v>
      </c>
      <c r="V486" s="29">
        <v>5</v>
      </c>
      <c r="W486" s="29">
        <v>6</v>
      </c>
    </row>
    <row r="487" spans="1:23" ht="12.75">
      <c r="A487" s="11">
        <v>249</v>
      </c>
      <c r="B487" s="20" t="s">
        <v>869</v>
      </c>
      <c r="C487" s="20" t="s">
        <v>5006</v>
      </c>
      <c r="D487" s="20" t="s">
        <v>3722</v>
      </c>
      <c r="I487" s="74" t="s">
        <v>8036</v>
      </c>
      <c r="J487" s="20" t="s">
        <v>1586</v>
      </c>
      <c r="K487" s="20" t="s">
        <v>2672</v>
      </c>
      <c r="L487" s="20" t="s">
        <v>1502</v>
      </c>
      <c r="N487" s="12">
        <f t="shared" si="17"/>
        <v>28.75</v>
      </c>
      <c r="O487" s="12">
        <f t="shared" si="16"/>
        <v>0.46</v>
      </c>
      <c r="P487" s="9">
        <v>13</v>
      </c>
      <c r="Q487" s="34">
        <v>5</v>
      </c>
      <c r="R487" s="27">
        <v>6</v>
      </c>
      <c r="S487" s="26">
        <v>125</v>
      </c>
      <c r="T487" s="29">
        <v>9</v>
      </c>
      <c r="U487" s="3">
        <v>10</v>
      </c>
      <c r="V487" s="29">
        <v>5</v>
      </c>
      <c r="W487" s="29">
        <v>6</v>
      </c>
    </row>
    <row r="488" spans="1:23" ht="12.75">
      <c r="A488" s="11">
        <v>103063</v>
      </c>
      <c r="B488" s="20" t="s">
        <v>870</v>
      </c>
      <c r="C488" s="20" t="s">
        <v>3220</v>
      </c>
      <c r="D488" s="20" t="s">
        <v>3722</v>
      </c>
      <c r="I488" s="74" t="s">
        <v>8036</v>
      </c>
      <c r="J488" s="20" t="s">
        <v>1586</v>
      </c>
      <c r="K488" s="20" t="s">
        <v>2672</v>
      </c>
      <c r="L488" s="20" t="s">
        <v>3224</v>
      </c>
      <c r="N488" s="12">
        <f t="shared" si="17"/>
        <v>28.75</v>
      </c>
      <c r="O488" s="12">
        <f t="shared" si="16"/>
        <v>0.46</v>
      </c>
      <c r="P488" s="9">
        <v>13</v>
      </c>
      <c r="Q488" s="34">
        <v>5</v>
      </c>
      <c r="R488" s="27">
        <v>6</v>
      </c>
      <c r="S488" s="26">
        <v>125</v>
      </c>
      <c r="T488" s="29">
        <v>9</v>
      </c>
      <c r="U488" s="3">
        <v>10</v>
      </c>
      <c r="V488" s="29">
        <v>5</v>
      </c>
      <c r="W488" s="29">
        <v>6</v>
      </c>
    </row>
    <row r="489" spans="1:23" ht="12.75">
      <c r="A489" s="11">
        <v>312</v>
      </c>
      <c r="B489" s="20" t="s">
        <v>871</v>
      </c>
      <c r="C489" s="20" t="s">
        <v>604</v>
      </c>
      <c r="D489" s="20" t="s">
        <v>3722</v>
      </c>
      <c r="F489" s="20" t="s">
        <v>1586</v>
      </c>
      <c r="G489" s="20" t="s">
        <v>1586</v>
      </c>
      <c r="H489" s="20" t="s">
        <v>7812</v>
      </c>
      <c r="I489" s="74" t="s">
        <v>8036</v>
      </c>
      <c r="J489" s="20" t="s">
        <v>1586</v>
      </c>
      <c r="K489" s="20" t="s">
        <v>2672</v>
      </c>
      <c r="L489" s="20" t="s">
        <v>1662</v>
      </c>
      <c r="N489" s="12">
        <f t="shared" si="17"/>
        <v>28.75</v>
      </c>
      <c r="O489" s="12">
        <f t="shared" si="16"/>
        <v>0.46</v>
      </c>
      <c r="P489" s="9">
        <v>13</v>
      </c>
      <c r="Q489" s="34">
        <v>5</v>
      </c>
      <c r="R489" s="27">
        <v>6</v>
      </c>
      <c r="S489" s="26">
        <v>125</v>
      </c>
      <c r="T489" s="29">
        <v>9</v>
      </c>
      <c r="U489" s="3">
        <v>10</v>
      </c>
      <c r="V489" s="29">
        <v>5</v>
      </c>
      <c r="W489" s="29">
        <v>6</v>
      </c>
    </row>
    <row r="490" spans="1:23" ht="12.75">
      <c r="A490" s="11">
        <v>904766</v>
      </c>
      <c r="B490" s="28" t="s">
        <v>872</v>
      </c>
      <c r="C490" s="28" t="s">
        <v>8199</v>
      </c>
      <c r="D490" s="20" t="s">
        <v>3722</v>
      </c>
      <c r="E490" s="48" t="s">
        <v>8310</v>
      </c>
      <c r="F490" s="20" t="s">
        <v>1586</v>
      </c>
      <c r="G490" s="20" t="s">
        <v>1586</v>
      </c>
      <c r="H490" s="20" t="s">
        <v>7812</v>
      </c>
      <c r="I490" s="74" t="s">
        <v>8037</v>
      </c>
      <c r="J490" s="20" t="s">
        <v>1586</v>
      </c>
      <c r="K490" s="20" t="s">
        <v>2672</v>
      </c>
      <c r="L490" s="74" t="s">
        <v>8061</v>
      </c>
      <c r="N490" s="12">
        <f t="shared" si="17"/>
        <v>31.25</v>
      </c>
      <c r="O490" s="12">
        <f t="shared" si="16"/>
        <v>0.35919540229885055</v>
      </c>
      <c r="P490" s="9">
        <v>12</v>
      </c>
      <c r="Q490" s="34">
        <v>7</v>
      </c>
      <c r="R490" s="27">
        <v>6</v>
      </c>
      <c r="S490" s="26">
        <v>174</v>
      </c>
      <c r="T490" s="29">
        <v>15</v>
      </c>
      <c r="U490" s="3">
        <v>8</v>
      </c>
      <c r="V490" s="29">
        <v>4</v>
      </c>
      <c r="W490" s="29">
        <v>5</v>
      </c>
    </row>
    <row r="491" spans="1:23" ht="12.75">
      <c r="A491" s="11">
        <v>904766</v>
      </c>
      <c r="B491" s="20" t="s">
        <v>872</v>
      </c>
      <c r="D491" s="20" t="s">
        <v>3722</v>
      </c>
      <c r="E491" s="48" t="s">
        <v>8310</v>
      </c>
      <c r="H491" s="20" t="s">
        <v>7812</v>
      </c>
      <c r="I491" s="74" t="s">
        <v>8037</v>
      </c>
      <c r="J491" s="20" t="s">
        <v>1586</v>
      </c>
      <c r="K491" s="20" t="s">
        <v>2672</v>
      </c>
      <c r="L491" s="74" t="s">
        <v>8061</v>
      </c>
      <c r="N491" s="12">
        <f t="shared" si="17"/>
        <v>31.25</v>
      </c>
      <c r="O491" s="12">
        <f t="shared" si="16"/>
        <v>0.35919540229885055</v>
      </c>
      <c r="P491" s="9">
        <v>12</v>
      </c>
      <c r="Q491" s="34">
        <v>7</v>
      </c>
      <c r="R491" s="27">
        <v>6</v>
      </c>
      <c r="S491" s="26">
        <v>174</v>
      </c>
      <c r="T491" s="29">
        <v>15</v>
      </c>
      <c r="U491" s="3">
        <v>8</v>
      </c>
      <c r="V491" s="29">
        <v>4</v>
      </c>
      <c r="W491" s="29">
        <v>5</v>
      </c>
    </row>
    <row r="492" spans="1:23" ht="12.75">
      <c r="A492" s="11">
        <v>19460</v>
      </c>
      <c r="B492" s="20" t="s">
        <v>874</v>
      </c>
      <c r="C492" s="20" t="s">
        <v>7771</v>
      </c>
      <c r="D492" s="20" t="s">
        <v>3722</v>
      </c>
      <c r="I492" s="74" t="s">
        <v>8037</v>
      </c>
      <c r="J492" s="20" t="s">
        <v>1586</v>
      </c>
      <c r="K492" s="20" t="s">
        <v>2672</v>
      </c>
      <c r="L492" s="74" t="s">
        <v>7711</v>
      </c>
      <c r="N492" s="12">
        <f t="shared" si="17"/>
        <v>29.75</v>
      </c>
      <c r="O492" s="12">
        <f t="shared" si="16"/>
        <v>0.47599999999999998</v>
      </c>
      <c r="P492" s="9">
        <v>12</v>
      </c>
      <c r="Q492" s="34">
        <v>6</v>
      </c>
      <c r="R492" s="27">
        <v>6</v>
      </c>
      <c r="S492" s="26">
        <v>125</v>
      </c>
      <c r="T492" s="29">
        <v>15</v>
      </c>
      <c r="U492" s="3">
        <v>8</v>
      </c>
      <c r="V492" s="29">
        <v>4</v>
      </c>
      <c r="W492" s="29">
        <v>4</v>
      </c>
    </row>
    <row r="493" spans="1:23" ht="12.75">
      <c r="A493" s="11">
        <v>312500</v>
      </c>
      <c r="B493" s="20" t="s">
        <v>868</v>
      </c>
      <c r="C493" s="20" t="s">
        <v>7667</v>
      </c>
      <c r="D493" s="20" t="s">
        <v>3722</v>
      </c>
      <c r="I493" s="74" t="s">
        <v>8037</v>
      </c>
      <c r="J493" s="20" t="s">
        <v>1586</v>
      </c>
      <c r="K493" s="20" t="s">
        <v>2672</v>
      </c>
      <c r="L493" s="74" t="s">
        <v>6073</v>
      </c>
      <c r="N493" s="12">
        <f t="shared" si="17"/>
        <v>29.25</v>
      </c>
      <c r="O493" s="12">
        <f t="shared" si="16"/>
        <v>0.46800000000000003</v>
      </c>
      <c r="P493" s="9">
        <v>12</v>
      </c>
      <c r="Q493" s="34">
        <v>6</v>
      </c>
      <c r="R493" s="27">
        <v>6</v>
      </c>
      <c r="S493" s="26">
        <v>125</v>
      </c>
      <c r="T493" s="29">
        <v>13</v>
      </c>
      <c r="U493" s="3">
        <v>9</v>
      </c>
      <c r="V493" s="29">
        <v>4</v>
      </c>
      <c r="W493" s="29">
        <v>4</v>
      </c>
    </row>
    <row r="494" spans="1:23" ht="12.75">
      <c r="A494" s="11">
        <v>312</v>
      </c>
      <c r="B494" s="20" t="s">
        <v>871</v>
      </c>
      <c r="C494" s="20" t="s">
        <v>604</v>
      </c>
      <c r="D494" s="20" t="s">
        <v>3722</v>
      </c>
      <c r="F494" s="20" t="s">
        <v>1586</v>
      </c>
      <c r="G494" s="20" t="s">
        <v>1586</v>
      </c>
      <c r="H494" s="20" t="s">
        <v>7812</v>
      </c>
      <c r="I494" s="74" t="s">
        <v>8037</v>
      </c>
      <c r="J494" s="73" t="s">
        <v>7812</v>
      </c>
      <c r="K494" s="20" t="s">
        <v>2672</v>
      </c>
      <c r="L494" s="76" t="s">
        <v>1662</v>
      </c>
      <c r="N494" s="12">
        <f t="shared" si="17"/>
        <v>27.75</v>
      </c>
      <c r="O494" s="12">
        <f t="shared" si="16"/>
        <v>0.44400000000000001</v>
      </c>
      <c r="P494" s="9">
        <v>11</v>
      </c>
      <c r="Q494" s="34">
        <v>7</v>
      </c>
      <c r="R494" s="27">
        <v>6</v>
      </c>
      <c r="S494" s="26">
        <v>125</v>
      </c>
      <c r="T494" s="29">
        <v>9</v>
      </c>
      <c r="U494" s="3">
        <v>7</v>
      </c>
      <c r="V494" s="29">
        <v>3</v>
      </c>
      <c r="W494" s="29">
        <v>4</v>
      </c>
    </row>
    <row r="495" spans="1:23" ht="12.75">
      <c r="A495" s="11">
        <v>225000</v>
      </c>
      <c r="B495" s="20" t="s">
        <v>868</v>
      </c>
      <c r="C495" s="20" t="s">
        <v>7649</v>
      </c>
      <c r="D495" s="20" t="s">
        <v>3722</v>
      </c>
      <c r="I495" s="74" t="s">
        <v>8037</v>
      </c>
      <c r="J495" s="20" t="s">
        <v>1586</v>
      </c>
      <c r="K495" s="20" t="s">
        <v>2672</v>
      </c>
      <c r="L495" s="74" t="s">
        <v>7443</v>
      </c>
      <c r="N495" s="12">
        <f t="shared" si="17"/>
        <v>27.25</v>
      </c>
      <c r="O495" s="12">
        <f t="shared" si="16"/>
        <v>0.436</v>
      </c>
      <c r="P495" s="9">
        <v>11</v>
      </c>
      <c r="Q495" s="34">
        <v>6</v>
      </c>
      <c r="R495" s="27">
        <v>6</v>
      </c>
      <c r="S495" s="26">
        <v>125</v>
      </c>
      <c r="T495" s="29">
        <v>13</v>
      </c>
      <c r="U495" s="3">
        <v>8</v>
      </c>
      <c r="V495" s="29">
        <v>4</v>
      </c>
      <c r="W495" s="29">
        <v>4</v>
      </c>
    </row>
    <row r="496" spans="2:23" ht="12.75">
      <c r="B496" s="20" t="s">
        <v>872</v>
      </c>
      <c r="D496" s="20" t="s">
        <v>3722</v>
      </c>
      <c r="I496" s="74" t="s">
        <v>8036</v>
      </c>
      <c r="J496" s="20" t="s">
        <v>1586</v>
      </c>
      <c r="K496" s="20" t="s">
        <v>2672</v>
      </c>
      <c r="L496" s="20" t="s">
        <v>51</v>
      </c>
      <c r="N496" s="12">
        <f t="shared" si="17"/>
        <v>23.50</v>
      </c>
      <c r="O496" s="12">
        <f t="shared" si="16"/>
        <v>0.29746835443037972</v>
      </c>
      <c r="P496" s="9">
        <v>11</v>
      </c>
      <c r="Q496" s="34">
        <v>5</v>
      </c>
      <c r="R496" s="27">
        <v>6</v>
      </c>
      <c r="S496" s="26">
        <v>158</v>
      </c>
      <c r="T496" s="29">
        <v>4</v>
      </c>
      <c r="U496" s="3">
        <v>8</v>
      </c>
      <c r="V496" s="29">
        <v>5</v>
      </c>
      <c r="W496" s="29">
        <v>6</v>
      </c>
    </row>
    <row r="497" spans="1:23" ht="12.75">
      <c r="A497" s="11">
        <v>275000</v>
      </c>
      <c r="B497" s="20" t="s">
        <v>870</v>
      </c>
      <c r="C497" s="20" t="s">
        <v>7319</v>
      </c>
      <c r="D497" s="20" t="s">
        <v>3722</v>
      </c>
      <c r="I497" s="74" t="s">
        <v>8037</v>
      </c>
      <c r="J497" s="20" t="s">
        <v>1586</v>
      </c>
      <c r="K497" s="20" t="s">
        <v>2672</v>
      </c>
      <c r="L497" s="74" t="s">
        <v>7322</v>
      </c>
      <c r="N497" s="12">
        <f t="shared" si="17"/>
        <v>24.75</v>
      </c>
      <c r="O497" s="12">
        <f t="shared" si="16"/>
        <v>0.39600000000000002</v>
      </c>
      <c r="P497" s="9">
        <v>10</v>
      </c>
      <c r="Q497" s="34">
        <v>6</v>
      </c>
      <c r="R497" s="27">
        <v>6</v>
      </c>
      <c r="S497" s="26">
        <v>125</v>
      </c>
      <c r="T497" s="29">
        <v>11</v>
      </c>
      <c r="U497" s="3">
        <v>7</v>
      </c>
      <c r="V497" s="29">
        <v>4</v>
      </c>
      <c r="W497" s="29">
        <v>4</v>
      </c>
    </row>
    <row r="498" spans="1:23" ht="12.75">
      <c r="A498" s="11">
        <v>225000</v>
      </c>
      <c r="B498" s="20" t="s">
        <v>870</v>
      </c>
      <c r="C498" s="20" t="s">
        <v>7319</v>
      </c>
      <c r="D498" s="20" t="s">
        <v>3722</v>
      </c>
      <c r="I498" s="74" t="s">
        <v>8037</v>
      </c>
      <c r="J498" s="20" t="s">
        <v>1586</v>
      </c>
      <c r="K498" s="20" t="s">
        <v>2672</v>
      </c>
      <c r="L498" s="74" t="s">
        <v>7326</v>
      </c>
      <c r="N498" s="12">
        <f t="shared" si="17"/>
        <v>24.75</v>
      </c>
      <c r="O498" s="12">
        <f t="shared" si="16"/>
        <v>0.39600000000000002</v>
      </c>
      <c r="P498" s="9">
        <v>10</v>
      </c>
      <c r="Q498" s="34">
        <v>6</v>
      </c>
      <c r="R498" s="27">
        <v>6</v>
      </c>
      <c r="S498" s="26">
        <v>125</v>
      </c>
      <c r="T498" s="29">
        <v>11</v>
      </c>
      <c r="U498" s="3">
        <v>7</v>
      </c>
      <c r="V498" s="29">
        <v>4</v>
      </c>
      <c r="W498" s="29">
        <v>4</v>
      </c>
    </row>
    <row r="499" spans="1:23" ht="12.75">
      <c r="A499" s="11">
        <v>312</v>
      </c>
      <c r="B499" s="20" t="s">
        <v>871</v>
      </c>
      <c r="C499" s="20" t="s">
        <v>604</v>
      </c>
      <c r="D499" s="20" t="s">
        <v>3722</v>
      </c>
      <c r="F499" s="20" t="s">
        <v>1586</v>
      </c>
      <c r="G499" s="20" t="s">
        <v>1586</v>
      </c>
      <c r="H499" s="20" t="s">
        <v>7812</v>
      </c>
      <c r="I499" s="74" t="s">
        <v>8037</v>
      </c>
      <c r="J499" s="20" t="s">
        <v>1586</v>
      </c>
      <c r="K499" s="20" t="s">
        <v>2672</v>
      </c>
      <c r="L499" s="74" t="s">
        <v>1662</v>
      </c>
      <c r="N499" s="12">
        <f t="shared" si="17"/>
        <v>22.75</v>
      </c>
      <c r="O499" s="12">
        <f t="shared" si="16"/>
        <v>0.36399999999999999</v>
      </c>
      <c r="P499" s="9">
        <v>10</v>
      </c>
      <c r="Q499" s="34">
        <v>5</v>
      </c>
      <c r="R499" s="27">
        <v>6</v>
      </c>
      <c r="S499" s="26">
        <v>125</v>
      </c>
      <c r="T499" s="29">
        <v>9</v>
      </c>
      <c r="U499" s="3">
        <v>7</v>
      </c>
      <c r="V499" s="29">
        <v>3</v>
      </c>
      <c r="W499" s="29">
        <v>4</v>
      </c>
    </row>
    <row r="500" spans="1:23" ht="12.75">
      <c r="A500" s="11">
        <v>100000000</v>
      </c>
      <c r="B500" s="20" t="s">
        <v>874</v>
      </c>
      <c r="C500" s="20" t="s">
        <v>7678</v>
      </c>
      <c r="D500" s="20" t="s">
        <v>3722</v>
      </c>
      <c r="I500" s="74" t="s">
        <v>8036</v>
      </c>
      <c r="J500" s="20" t="s">
        <v>1586</v>
      </c>
      <c r="K500" s="20" t="s">
        <v>2672</v>
      </c>
      <c r="L500" s="20" t="s">
        <v>5957</v>
      </c>
      <c r="N500" s="12">
        <f t="shared" si="17"/>
        <v>44</v>
      </c>
      <c r="O500" s="12">
        <f t="shared" si="16"/>
        <v>1.4193548387096775</v>
      </c>
      <c r="P500" s="9">
        <v>18</v>
      </c>
      <c r="Q500" s="34">
        <v>8</v>
      </c>
      <c r="R500" s="27">
        <v>7</v>
      </c>
      <c r="S500" s="26">
        <v>62</v>
      </c>
      <c r="T500" s="29">
        <v>16</v>
      </c>
      <c r="U500" s="3">
        <v>14</v>
      </c>
      <c r="V500" s="29">
        <v>6</v>
      </c>
      <c r="W500" s="29">
        <v>7</v>
      </c>
    </row>
    <row r="501" spans="1:23" ht="12.75">
      <c r="A501" s="11">
        <v>997110</v>
      </c>
      <c r="B501" s="20" t="s">
        <v>872</v>
      </c>
      <c r="D501" s="20" t="s">
        <v>3722</v>
      </c>
      <c r="F501" s="20" t="s">
        <v>7812</v>
      </c>
      <c r="G501" s="20" t="s">
        <v>1586</v>
      </c>
      <c r="I501" s="74" t="s">
        <v>8036</v>
      </c>
      <c r="J501" s="20" t="s">
        <v>1586</v>
      </c>
      <c r="K501" s="20" t="s">
        <v>2672</v>
      </c>
      <c r="L501" s="20" t="s">
        <v>1422</v>
      </c>
      <c r="N501" s="12">
        <f t="shared" si="17"/>
        <v>36.25</v>
      </c>
      <c r="O501" s="12">
        <f t="shared" si="16"/>
        <v>0.34855769230769229</v>
      </c>
      <c r="P501" s="9">
        <v>15</v>
      </c>
      <c r="Q501" s="34">
        <v>7</v>
      </c>
      <c r="R501" s="27">
        <v>7</v>
      </c>
      <c r="S501" s="26">
        <v>208</v>
      </c>
      <c r="T501" s="29">
        <v>15</v>
      </c>
      <c r="U501" s="3">
        <v>12</v>
      </c>
      <c r="V501" s="29">
        <v>6</v>
      </c>
      <c r="W501" s="29">
        <v>7</v>
      </c>
    </row>
    <row r="502" spans="1:23" ht="12.75">
      <c r="A502" s="11">
        <v>2626</v>
      </c>
      <c r="B502" s="20" t="s">
        <v>871</v>
      </c>
      <c r="C502" s="20" t="s">
        <v>645</v>
      </c>
      <c r="D502" s="20" t="s">
        <v>3722</v>
      </c>
      <c r="I502" s="74" t="s">
        <v>8036</v>
      </c>
      <c r="J502" s="20" t="s">
        <v>1586</v>
      </c>
      <c r="K502" s="20" t="s">
        <v>2672</v>
      </c>
      <c r="L502" s="20" t="s">
        <v>252</v>
      </c>
      <c r="N502" s="12">
        <f t="shared" si="17"/>
        <v>24</v>
      </c>
      <c r="O502" s="12">
        <f t="shared" si="16"/>
        <v>0.34285714285714286</v>
      </c>
      <c r="P502" s="9">
        <v>12</v>
      </c>
      <c r="Q502" s="34">
        <v>4</v>
      </c>
      <c r="R502" s="27">
        <v>7</v>
      </c>
      <c r="S502" s="26">
        <v>140</v>
      </c>
      <c r="T502" s="29">
        <v>8</v>
      </c>
      <c r="U502" s="3">
        <v>10</v>
      </c>
      <c r="V502" s="29">
        <v>5</v>
      </c>
      <c r="W502" s="29">
        <v>6</v>
      </c>
    </row>
    <row r="503" spans="1:23" ht="12.75">
      <c r="A503" s="11">
        <v>2875</v>
      </c>
      <c r="B503" s="20" t="s">
        <v>871</v>
      </c>
      <c r="C503" s="20" t="s">
        <v>645</v>
      </c>
      <c r="D503" s="20" t="s">
        <v>3722</v>
      </c>
      <c r="I503" s="74" t="s">
        <v>8036</v>
      </c>
      <c r="J503" s="20" t="s">
        <v>1586</v>
      </c>
      <c r="K503" s="20" t="s">
        <v>2672</v>
      </c>
      <c r="L503" s="20" t="s">
        <v>1182</v>
      </c>
      <c r="N503" s="12">
        <f t="shared" si="17"/>
        <v>22.25</v>
      </c>
      <c r="O503" s="12">
        <f t="shared" si="16"/>
        <v>0.31785714285714284</v>
      </c>
      <c r="P503" s="9">
        <v>11</v>
      </c>
      <c r="Q503" s="34">
        <v>4</v>
      </c>
      <c r="R503" s="27">
        <v>7</v>
      </c>
      <c r="S503" s="26">
        <v>140</v>
      </c>
      <c r="T503" s="29">
        <v>9</v>
      </c>
      <c r="U503" s="3">
        <v>9</v>
      </c>
      <c r="V503" s="29">
        <v>5</v>
      </c>
      <c r="W503" s="29">
        <v>6</v>
      </c>
    </row>
    <row r="504" spans="1:23" ht="12.75">
      <c r="A504" s="11">
        <v>156250</v>
      </c>
      <c r="B504" s="20" t="s">
        <v>871</v>
      </c>
      <c r="C504" s="20" t="s">
        <v>584</v>
      </c>
      <c r="D504" s="20" t="s">
        <v>3722</v>
      </c>
      <c r="I504" s="74" t="s">
        <v>8036</v>
      </c>
      <c r="J504" s="20" t="s">
        <v>1586</v>
      </c>
      <c r="K504" s="20" t="s">
        <v>2672</v>
      </c>
      <c r="L504" s="20" t="s">
        <v>3353</v>
      </c>
      <c r="N504" s="12">
        <f t="shared" si="17"/>
        <v>21.75</v>
      </c>
      <c r="O504" s="12">
        <f t="shared" si="16"/>
        <v>0.31071428571428572</v>
      </c>
      <c r="P504" s="9">
        <v>11</v>
      </c>
      <c r="Q504" s="34">
        <v>4</v>
      </c>
      <c r="R504" s="27">
        <v>7</v>
      </c>
      <c r="S504" s="26">
        <v>140</v>
      </c>
      <c r="T504" s="29">
        <v>7</v>
      </c>
      <c r="U504" s="3">
        <v>9</v>
      </c>
      <c r="V504" s="29">
        <v>4</v>
      </c>
      <c r="W504" s="29">
        <v>5</v>
      </c>
    </row>
    <row r="505" spans="1:23" ht="12.75">
      <c r="A505" s="11">
        <v>250</v>
      </c>
      <c r="B505" s="20" t="s">
        <v>871</v>
      </c>
      <c r="C505" s="20" t="s">
        <v>1620</v>
      </c>
      <c r="D505" s="20" t="s">
        <v>3722</v>
      </c>
      <c r="I505" s="74" t="s">
        <v>8036</v>
      </c>
      <c r="J505" s="20" t="s">
        <v>1586</v>
      </c>
      <c r="K505" s="20" t="s">
        <v>2672</v>
      </c>
      <c r="L505" s="20" t="s">
        <v>795</v>
      </c>
      <c r="N505" s="12">
        <f t="shared" si="17"/>
        <v>21.75</v>
      </c>
      <c r="O505" s="12">
        <f t="shared" si="16"/>
        <v>0.31071428571428572</v>
      </c>
      <c r="P505" s="9">
        <v>11</v>
      </c>
      <c r="Q505" s="34">
        <v>4</v>
      </c>
      <c r="R505" s="27">
        <v>7</v>
      </c>
      <c r="S505" s="26">
        <v>140</v>
      </c>
      <c r="T505" s="29">
        <v>7</v>
      </c>
      <c r="U505" s="3">
        <v>9</v>
      </c>
      <c r="V505" s="29">
        <v>4</v>
      </c>
      <c r="W505" s="29">
        <v>5</v>
      </c>
    </row>
    <row r="506" spans="1:23" ht="12.75">
      <c r="A506" s="11">
        <v>250</v>
      </c>
      <c r="B506" s="20" t="s">
        <v>870</v>
      </c>
      <c r="C506" s="20" t="s">
        <v>1349</v>
      </c>
      <c r="D506" s="20" t="s">
        <v>3722</v>
      </c>
      <c r="I506" s="74" t="s">
        <v>8036</v>
      </c>
      <c r="J506" s="20" t="s">
        <v>1586</v>
      </c>
      <c r="K506" s="20" t="s">
        <v>2672</v>
      </c>
      <c r="L506" s="20" t="s">
        <v>1330</v>
      </c>
      <c r="N506" s="12">
        <f t="shared" si="18" ref="N506:N523">1.5*Q506+2*P506+0.25*T506-R506-1</f>
        <v>21.75</v>
      </c>
      <c r="O506" s="12">
        <f t="shared" si="16"/>
        <v>0.31071428571428572</v>
      </c>
      <c r="P506" s="9">
        <v>11</v>
      </c>
      <c r="Q506" s="34">
        <v>4</v>
      </c>
      <c r="R506" s="27">
        <v>7</v>
      </c>
      <c r="S506" s="26">
        <v>140</v>
      </c>
      <c r="T506" s="29">
        <v>7</v>
      </c>
      <c r="U506" s="3">
        <v>9</v>
      </c>
      <c r="V506" s="29">
        <v>4</v>
      </c>
      <c r="W506" s="29">
        <v>5</v>
      </c>
    </row>
    <row r="507" spans="1:23" ht="12.75">
      <c r="A507" s="11">
        <v>10000</v>
      </c>
      <c r="B507" s="20" t="s">
        <v>870</v>
      </c>
      <c r="C507" s="20" t="s">
        <v>2728</v>
      </c>
      <c r="D507" s="20" t="s">
        <v>3722</v>
      </c>
      <c r="I507" s="74" t="s">
        <v>8036</v>
      </c>
      <c r="J507" s="20" t="s">
        <v>1586</v>
      </c>
      <c r="K507" s="20" t="s">
        <v>2672</v>
      </c>
      <c r="L507" s="20" t="s">
        <v>2739</v>
      </c>
      <c r="N507" s="12">
        <f t="shared" si="18"/>
        <v>21.75</v>
      </c>
      <c r="O507" s="12">
        <f t="shared" si="16"/>
        <v>0.31071428571428572</v>
      </c>
      <c r="P507" s="9">
        <v>11</v>
      </c>
      <c r="Q507" s="34">
        <v>4</v>
      </c>
      <c r="R507" s="27">
        <v>7</v>
      </c>
      <c r="S507" s="26">
        <v>140</v>
      </c>
      <c r="T507" s="29">
        <v>7</v>
      </c>
      <c r="U507" s="3">
        <v>9</v>
      </c>
      <c r="V507" s="29">
        <v>4</v>
      </c>
      <c r="W507" s="29">
        <v>5</v>
      </c>
    </row>
    <row r="508" spans="1:23" ht="12.75">
      <c r="A508" s="11">
        <v>5000</v>
      </c>
      <c r="B508" s="20" t="s">
        <v>870</v>
      </c>
      <c r="C508" s="20" t="s">
        <v>2728</v>
      </c>
      <c r="D508" s="20" t="s">
        <v>3722</v>
      </c>
      <c r="I508" s="74" t="s">
        <v>8036</v>
      </c>
      <c r="J508" s="20" t="s">
        <v>1586</v>
      </c>
      <c r="K508" s="20" t="s">
        <v>2672</v>
      </c>
      <c r="L508" s="20" t="s">
        <v>2738</v>
      </c>
      <c r="N508" s="12">
        <f t="shared" si="18"/>
        <v>21.75</v>
      </c>
      <c r="O508" s="12">
        <f t="shared" si="16"/>
        <v>0.31071428571428572</v>
      </c>
      <c r="P508" s="9">
        <v>11</v>
      </c>
      <c r="Q508" s="34">
        <v>4</v>
      </c>
      <c r="R508" s="27">
        <v>7</v>
      </c>
      <c r="S508" s="26">
        <v>140</v>
      </c>
      <c r="T508" s="29">
        <v>7</v>
      </c>
      <c r="U508" s="3">
        <v>9</v>
      </c>
      <c r="V508" s="29">
        <v>4</v>
      </c>
      <c r="W508" s="29">
        <v>5</v>
      </c>
    </row>
    <row r="509" spans="1:23" ht="12.75">
      <c r="A509" s="11">
        <v>12500</v>
      </c>
      <c r="B509" s="20" t="s">
        <v>870</v>
      </c>
      <c r="C509" s="20" t="s">
        <v>5817</v>
      </c>
      <c r="D509" s="20" t="s">
        <v>3722</v>
      </c>
      <c r="I509" s="74" t="s">
        <v>8036</v>
      </c>
      <c r="J509" s="20" t="s">
        <v>1586</v>
      </c>
      <c r="K509" s="20" t="s">
        <v>2672</v>
      </c>
      <c r="L509" s="20" t="s">
        <v>5856</v>
      </c>
      <c r="N509" s="12">
        <f t="shared" si="18"/>
        <v>21.75</v>
      </c>
      <c r="O509" s="12">
        <f t="shared" si="16"/>
        <v>0.31071428571428572</v>
      </c>
      <c r="P509" s="9">
        <v>11</v>
      </c>
      <c r="Q509" s="34">
        <v>4</v>
      </c>
      <c r="R509" s="27">
        <v>7</v>
      </c>
      <c r="S509" s="26">
        <v>140</v>
      </c>
      <c r="T509" s="29">
        <v>7</v>
      </c>
      <c r="U509" s="3">
        <v>9</v>
      </c>
      <c r="V509" s="29">
        <v>4</v>
      </c>
      <c r="W509" s="29">
        <v>5</v>
      </c>
    </row>
    <row r="510" spans="1:23" ht="12.75">
      <c r="A510" s="11">
        <v>5000</v>
      </c>
      <c r="B510" s="20" t="s">
        <v>870</v>
      </c>
      <c r="C510" s="20" t="s">
        <v>2728</v>
      </c>
      <c r="D510" s="20" t="s">
        <v>3722</v>
      </c>
      <c r="I510" s="74" t="s">
        <v>8036</v>
      </c>
      <c r="J510" s="20" t="s">
        <v>1586</v>
      </c>
      <c r="K510" s="20" t="s">
        <v>2672</v>
      </c>
      <c r="L510" s="20" t="s">
        <v>2736</v>
      </c>
      <c r="N510" s="12">
        <f t="shared" si="18"/>
        <v>21.75</v>
      </c>
      <c r="O510" s="12">
        <f t="shared" si="16"/>
        <v>0.31071428571428572</v>
      </c>
      <c r="P510" s="9">
        <v>11</v>
      </c>
      <c r="Q510" s="34">
        <v>4</v>
      </c>
      <c r="R510" s="27">
        <v>7</v>
      </c>
      <c r="S510" s="26">
        <v>140</v>
      </c>
      <c r="T510" s="29">
        <v>7</v>
      </c>
      <c r="U510" s="3">
        <v>9</v>
      </c>
      <c r="V510" s="29">
        <v>4</v>
      </c>
      <c r="W510" s="29">
        <v>5</v>
      </c>
    </row>
    <row r="511" spans="1:23" ht="12.75">
      <c r="A511" s="11">
        <v>15000</v>
      </c>
      <c r="B511" s="20" t="s">
        <v>870</v>
      </c>
      <c r="C511" s="20" t="s">
        <v>2728</v>
      </c>
      <c r="D511" s="20" t="s">
        <v>3722</v>
      </c>
      <c r="I511" s="74" t="s">
        <v>8036</v>
      </c>
      <c r="J511" s="20" t="s">
        <v>1586</v>
      </c>
      <c r="K511" s="20" t="s">
        <v>2672</v>
      </c>
      <c r="L511" s="20" t="s">
        <v>2740</v>
      </c>
      <c r="N511" s="12">
        <f t="shared" si="18"/>
        <v>21.75</v>
      </c>
      <c r="O511" s="12">
        <f t="shared" si="16"/>
        <v>0.31071428571428572</v>
      </c>
      <c r="P511" s="9">
        <v>11</v>
      </c>
      <c r="Q511" s="34">
        <v>4</v>
      </c>
      <c r="R511" s="27">
        <v>7</v>
      </c>
      <c r="S511" s="26">
        <v>140</v>
      </c>
      <c r="T511" s="29">
        <v>7</v>
      </c>
      <c r="U511" s="3">
        <v>9</v>
      </c>
      <c r="V511" s="29">
        <v>4</v>
      </c>
      <c r="W511" s="29">
        <v>5</v>
      </c>
    </row>
    <row r="512" spans="1:23" ht="12.75">
      <c r="A512" s="11">
        <v>11250</v>
      </c>
      <c r="B512" s="20" t="s">
        <v>870</v>
      </c>
      <c r="C512" s="20" t="s">
        <v>2728</v>
      </c>
      <c r="D512" s="20" t="s">
        <v>3722</v>
      </c>
      <c r="I512" s="74" t="s">
        <v>8036</v>
      </c>
      <c r="J512" s="20" t="s">
        <v>1586</v>
      </c>
      <c r="K512" s="20" t="s">
        <v>2672</v>
      </c>
      <c r="L512" s="20" t="s">
        <v>2735</v>
      </c>
      <c r="N512" s="12">
        <f t="shared" si="18"/>
        <v>21.75</v>
      </c>
      <c r="O512" s="12">
        <f t="shared" si="16"/>
        <v>0.31071428571428572</v>
      </c>
      <c r="P512" s="9">
        <v>11</v>
      </c>
      <c r="Q512" s="34">
        <v>4</v>
      </c>
      <c r="R512" s="27">
        <v>7</v>
      </c>
      <c r="S512" s="26">
        <v>140</v>
      </c>
      <c r="T512" s="29">
        <v>7</v>
      </c>
      <c r="U512" s="3">
        <v>9</v>
      </c>
      <c r="V512" s="29">
        <v>4</v>
      </c>
      <c r="W512" s="29">
        <v>5</v>
      </c>
    </row>
    <row r="513" spans="1:23" ht="12.75">
      <c r="A513" s="11">
        <v>15000</v>
      </c>
      <c r="B513" s="20" t="s">
        <v>870</v>
      </c>
      <c r="C513" s="20" t="s">
        <v>2728</v>
      </c>
      <c r="D513" s="20" t="s">
        <v>3722</v>
      </c>
      <c r="I513" s="74" t="s">
        <v>8036</v>
      </c>
      <c r="J513" s="20" t="s">
        <v>1586</v>
      </c>
      <c r="K513" s="20" t="s">
        <v>2672</v>
      </c>
      <c r="L513" s="20" t="s">
        <v>2737</v>
      </c>
      <c r="N513" s="12">
        <f t="shared" si="18"/>
        <v>21.75</v>
      </c>
      <c r="O513" s="12">
        <f t="shared" si="16"/>
        <v>0.31071428571428572</v>
      </c>
      <c r="P513" s="9">
        <v>11</v>
      </c>
      <c r="Q513" s="34">
        <v>4</v>
      </c>
      <c r="R513" s="27">
        <v>7</v>
      </c>
      <c r="S513" s="26">
        <v>140</v>
      </c>
      <c r="T513" s="29">
        <v>7</v>
      </c>
      <c r="U513" s="3">
        <v>9</v>
      </c>
      <c r="V513" s="29">
        <v>4</v>
      </c>
      <c r="W513" s="29">
        <v>5</v>
      </c>
    </row>
    <row r="514" spans="1:23" ht="12.75">
      <c r="A514" s="11">
        <v>10000</v>
      </c>
      <c r="B514" s="20" t="s">
        <v>870</v>
      </c>
      <c r="C514" s="20" t="s">
        <v>5817</v>
      </c>
      <c r="D514" s="20" t="s">
        <v>3722</v>
      </c>
      <c r="I514" s="74" t="s">
        <v>8036</v>
      </c>
      <c r="J514" s="20" t="s">
        <v>1586</v>
      </c>
      <c r="K514" s="20" t="s">
        <v>2672</v>
      </c>
      <c r="L514" s="20" t="s">
        <v>5862</v>
      </c>
      <c r="N514" s="12">
        <f t="shared" si="18"/>
        <v>21.75</v>
      </c>
      <c r="O514" s="12">
        <f t="shared" si="19" ref="O514:O577">N514/(0.5*S514)</f>
        <v>0.31071428571428572</v>
      </c>
      <c r="P514" s="9">
        <v>11</v>
      </c>
      <c r="Q514" s="34">
        <v>4</v>
      </c>
      <c r="R514" s="27">
        <v>7</v>
      </c>
      <c r="S514" s="26">
        <v>140</v>
      </c>
      <c r="T514" s="29">
        <v>7</v>
      </c>
      <c r="U514" s="3">
        <v>9</v>
      </c>
      <c r="V514" s="29">
        <v>4</v>
      </c>
      <c r="W514" s="29">
        <v>5</v>
      </c>
    </row>
    <row r="515" spans="1:23" ht="12.75">
      <c r="A515" s="11">
        <v>51600</v>
      </c>
      <c r="B515" s="20" t="s">
        <v>871</v>
      </c>
      <c r="C515" s="20" t="s">
        <v>652</v>
      </c>
      <c r="D515" s="20" t="s">
        <v>3722</v>
      </c>
      <c r="I515" s="74" t="s">
        <v>8036</v>
      </c>
      <c r="J515" s="20" t="s">
        <v>1586</v>
      </c>
      <c r="K515" s="20" t="s">
        <v>2752</v>
      </c>
      <c r="L515" s="20" t="s">
        <v>846</v>
      </c>
      <c r="N515" s="12">
        <f t="shared" si="18"/>
        <v>21.75</v>
      </c>
      <c r="O515" s="12">
        <f t="shared" si="19"/>
        <v>0.31071428571428572</v>
      </c>
      <c r="P515" s="9">
        <v>11</v>
      </c>
      <c r="Q515" s="34">
        <v>4</v>
      </c>
      <c r="R515" s="27">
        <v>7</v>
      </c>
      <c r="S515" s="26">
        <v>140</v>
      </c>
      <c r="T515" s="29">
        <v>7</v>
      </c>
      <c r="U515" s="3">
        <v>9</v>
      </c>
      <c r="V515" s="29">
        <v>4</v>
      </c>
      <c r="W515" s="29">
        <v>5</v>
      </c>
    </row>
    <row r="516" spans="1:23" ht="12.75">
      <c r="A516" s="11">
        <v>30000</v>
      </c>
      <c r="B516" s="20" t="s">
        <v>871</v>
      </c>
      <c r="C516" s="20" t="s">
        <v>1184</v>
      </c>
      <c r="D516" s="20" t="s">
        <v>3722</v>
      </c>
      <c r="I516" s="74" t="s">
        <v>8036</v>
      </c>
      <c r="J516" s="20" t="s">
        <v>1586</v>
      </c>
      <c r="K516" s="20" t="s">
        <v>2672</v>
      </c>
      <c r="L516" s="20" t="s">
        <v>4467</v>
      </c>
      <c r="N516" s="12">
        <f t="shared" si="18"/>
        <v>21.75</v>
      </c>
      <c r="O516" s="12">
        <f t="shared" si="19"/>
        <v>0.31071428571428572</v>
      </c>
      <c r="P516" s="9">
        <v>11</v>
      </c>
      <c r="Q516" s="34">
        <v>4</v>
      </c>
      <c r="R516" s="27">
        <v>7</v>
      </c>
      <c r="S516" s="26">
        <v>140</v>
      </c>
      <c r="T516" s="29">
        <v>7</v>
      </c>
      <c r="U516" s="3">
        <v>9</v>
      </c>
      <c r="V516" s="29">
        <v>4</v>
      </c>
      <c r="W516" s="29">
        <v>5</v>
      </c>
    </row>
    <row r="517" spans="1:23" ht="12.75">
      <c r="A517" s="11">
        <v>3750</v>
      </c>
      <c r="B517" s="20" t="s">
        <v>871</v>
      </c>
      <c r="C517" s="20" t="s">
        <v>2219</v>
      </c>
      <c r="D517" s="20" t="s">
        <v>3722</v>
      </c>
      <c r="I517" s="74" t="s">
        <v>8036</v>
      </c>
      <c r="J517" s="20" t="s">
        <v>1586</v>
      </c>
      <c r="K517" s="20" t="s">
        <v>2672</v>
      </c>
      <c r="L517" s="20" t="s">
        <v>2218</v>
      </c>
      <c r="N517" s="12">
        <f t="shared" si="18"/>
        <v>21.75</v>
      </c>
      <c r="O517" s="12">
        <f t="shared" si="19"/>
        <v>0.31071428571428572</v>
      </c>
      <c r="P517" s="9">
        <v>11</v>
      </c>
      <c r="Q517" s="34">
        <v>4</v>
      </c>
      <c r="R517" s="27">
        <v>7</v>
      </c>
      <c r="S517" s="26">
        <v>140</v>
      </c>
      <c r="T517" s="29">
        <v>7</v>
      </c>
      <c r="U517" s="3">
        <v>9</v>
      </c>
      <c r="V517" s="29">
        <v>4</v>
      </c>
      <c r="W517" s="29">
        <v>5</v>
      </c>
    </row>
    <row r="518" spans="1:23" ht="12.75">
      <c r="A518" s="11">
        <v>15000</v>
      </c>
      <c r="B518" s="20" t="s">
        <v>871</v>
      </c>
      <c r="C518" s="20" t="s">
        <v>1184</v>
      </c>
      <c r="D518" s="20" t="s">
        <v>3722</v>
      </c>
      <c r="I518" s="74" t="s">
        <v>8036</v>
      </c>
      <c r="J518" s="20" t="s">
        <v>1586</v>
      </c>
      <c r="K518" s="20" t="s">
        <v>2672</v>
      </c>
      <c r="L518" s="20" t="s">
        <v>4457</v>
      </c>
      <c r="N518" s="12">
        <f t="shared" si="18"/>
        <v>21.75</v>
      </c>
      <c r="O518" s="12">
        <f t="shared" si="19"/>
        <v>0.31071428571428572</v>
      </c>
      <c r="P518" s="9">
        <v>11</v>
      </c>
      <c r="Q518" s="34">
        <v>4</v>
      </c>
      <c r="R518" s="27">
        <v>7</v>
      </c>
      <c r="S518" s="26">
        <v>140</v>
      </c>
      <c r="T518" s="29">
        <v>7</v>
      </c>
      <c r="U518" s="3">
        <v>9</v>
      </c>
      <c r="V518" s="29">
        <v>4</v>
      </c>
      <c r="W518" s="29">
        <v>5</v>
      </c>
    </row>
    <row r="519" spans="1:23" ht="12.75">
      <c r="A519" s="11">
        <v>17500</v>
      </c>
      <c r="B519" s="20" t="s">
        <v>871</v>
      </c>
      <c r="C519" s="20" t="s">
        <v>1184</v>
      </c>
      <c r="D519" s="20" t="s">
        <v>3722</v>
      </c>
      <c r="I519" s="74" t="s">
        <v>8036</v>
      </c>
      <c r="J519" s="20" t="s">
        <v>1586</v>
      </c>
      <c r="K519" s="20" t="s">
        <v>2672</v>
      </c>
      <c r="L519" s="20" t="s">
        <v>4472</v>
      </c>
      <c r="N519" s="12">
        <f t="shared" si="18"/>
        <v>21.75</v>
      </c>
      <c r="O519" s="12">
        <f t="shared" si="19"/>
        <v>0.31071428571428572</v>
      </c>
      <c r="P519" s="9">
        <v>11</v>
      </c>
      <c r="Q519" s="34">
        <v>4</v>
      </c>
      <c r="R519" s="27">
        <v>7</v>
      </c>
      <c r="S519" s="26">
        <v>140</v>
      </c>
      <c r="T519" s="29">
        <v>7</v>
      </c>
      <c r="U519" s="3">
        <v>9</v>
      </c>
      <c r="V519" s="29">
        <v>4</v>
      </c>
      <c r="W519" s="29">
        <v>5</v>
      </c>
    </row>
    <row r="520" spans="1:23" ht="12.75">
      <c r="A520" s="11">
        <v>30000</v>
      </c>
      <c r="B520" s="20" t="s">
        <v>871</v>
      </c>
      <c r="C520" s="20" t="s">
        <v>1184</v>
      </c>
      <c r="D520" s="20" t="s">
        <v>3722</v>
      </c>
      <c r="I520" s="74" t="s">
        <v>8036</v>
      </c>
      <c r="J520" s="20" t="s">
        <v>1586</v>
      </c>
      <c r="K520" s="20" t="s">
        <v>2672</v>
      </c>
      <c r="L520" s="20" t="s">
        <v>4468</v>
      </c>
      <c r="N520" s="12">
        <f t="shared" si="18"/>
        <v>21.75</v>
      </c>
      <c r="O520" s="12">
        <f t="shared" si="19"/>
        <v>0.31071428571428572</v>
      </c>
      <c r="P520" s="9">
        <v>11</v>
      </c>
      <c r="Q520" s="34">
        <v>4</v>
      </c>
      <c r="R520" s="27">
        <v>7</v>
      </c>
      <c r="S520" s="26">
        <v>140</v>
      </c>
      <c r="T520" s="29">
        <v>7</v>
      </c>
      <c r="U520" s="3">
        <v>9</v>
      </c>
      <c r="V520" s="29">
        <v>4</v>
      </c>
      <c r="W520" s="29">
        <v>5</v>
      </c>
    </row>
    <row r="521" spans="1:23" ht="12.75">
      <c r="A521" s="11">
        <v>17500</v>
      </c>
      <c r="B521" s="20" t="s">
        <v>871</v>
      </c>
      <c r="C521" s="20" t="s">
        <v>1184</v>
      </c>
      <c r="D521" s="20" t="s">
        <v>3722</v>
      </c>
      <c r="I521" s="74" t="s">
        <v>8036</v>
      </c>
      <c r="J521" s="20" t="s">
        <v>1586</v>
      </c>
      <c r="K521" s="20" t="s">
        <v>2672</v>
      </c>
      <c r="L521" s="20" t="s">
        <v>4474</v>
      </c>
      <c r="N521" s="12">
        <f t="shared" si="18"/>
        <v>21.75</v>
      </c>
      <c r="O521" s="12">
        <f t="shared" si="19"/>
        <v>0.31071428571428572</v>
      </c>
      <c r="P521" s="9">
        <v>11</v>
      </c>
      <c r="Q521" s="34">
        <v>4</v>
      </c>
      <c r="R521" s="27">
        <v>7</v>
      </c>
      <c r="S521" s="26">
        <v>140</v>
      </c>
      <c r="T521" s="29">
        <v>7</v>
      </c>
      <c r="U521" s="3">
        <v>9</v>
      </c>
      <c r="V521" s="29">
        <v>4</v>
      </c>
      <c r="W521" s="29">
        <v>5</v>
      </c>
    </row>
    <row r="522" spans="1:23" ht="12.75">
      <c r="A522" s="11">
        <v>15000</v>
      </c>
      <c r="B522" s="20" t="s">
        <v>871</v>
      </c>
      <c r="C522" s="20" t="s">
        <v>1184</v>
      </c>
      <c r="D522" s="20" t="s">
        <v>3722</v>
      </c>
      <c r="I522" s="74" t="s">
        <v>8036</v>
      </c>
      <c r="J522" s="20" t="s">
        <v>1586</v>
      </c>
      <c r="K522" s="20" t="s">
        <v>2672</v>
      </c>
      <c r="L522" s="20" t="s">
        <v>4460</v>
      </c>
      <c r="N522" s="12">
        <f t="shared" si="18"/>
        <v>21.75</v>
      </c>
      <c r="O522" s="12">
        <f t="shared" si="19"/>
        <v>0.31071428571428572</v>
      </c>
      <c r="P522" s="9">
        <v>11</v>
      </c>
      <c r="Q522" s="34">
        <v>4</v>
      </c>
      <c r="R522" s="27">
        <v>7</v>
      </c>
      <c r="S522" s="26">
        <v>140</v>
      </c>
      <c r="T522" s="29">
        <v>7</v>
      </c>
      <c r="U522" s="3">
        <v>9</v>
      </c>
      <c r="V522" s="29">
        <v>4</v>
      </c>
      <c r="W522" s="29">
        <v>5</v>
      </c>
    </row>
    <row r="523" spans="1:23" ht="12.75">
      <c r="A523" s="11">
        <v>687</v>
      </c>
      <c r="B523" s="20" t="s">
        <v>875</v>
      </c>
      <c r="C523" s="20" t="s">
        <v>642</v>
      </c>
      <c r="D523" s="20" t="s">
        <v>3722</v>
      </c>
      <c r="I523" s="74" t="s">
        <v>8036</v>
      </c>
      <c r="J523" s="20" t="s">
        <v>1586</v>
      </c>
      <c r="K523" s="20" t="s">
        <v>2672</v>
      </c>
      <c r="L523" s="20" t="s">
        <v>357</v>
      </c>
      <c r="N523" s="12">
        <f t="shared" si="18"/>
        <v>21.75</v>
      </c>
      <c r="O523" s="12">
        <f t="shared" si="19"/>
        <v>0.31071428571428572</v>
      </c>
      <c r="P523" s="9">
        <v>11</v>
      </c>
      <c r="Q523" s="34">
        <v>4</v>
      </c>
      <c r="R523" s="27">
        <v>7</v>
      </c>
      <c r="S523" s="26">
        <v>140</v>
      </c>
      <c r="T523" s="29">
        <v>7</v>
      </c>
      <c r="U523" s="3">
        <v>9</v>
      </c>
      <c r="V523" s="29">
        <v>4</v>
      </c>
      <c r="W523" s="29">
        <v>5</v>
      </c>
    </row>
    <row r="524" spans="1:23" ht="12.75">
      <c r="A524" s="11">
        <v>220298680</v>
      </c>
      <c r="B524" s="20" t="s">
        <v>874</v>
      </c>
      <c r="C524" s="20" t="s">
        <v>5573</v>
      </c>
      <c r="D524" s="20" t="s">
        <v>3723</v>
      </c>
      <c r="I524" s="74" t="s">
        <v>8036</v>
      </c>
      <c r="J524" s="73" t="s">
        <v>7812</v>
      </c>
      <c r="K524" s="20" t="s">
        <v>3034</v>
      </c>
      <c r="L524" s="73" t="s">
        <v>5580</v>
      </c>
      <c r="N524" s="12">
        <f t="shared" si="20" ref="N524:N587">1.5*Q524+2*P524+0.25*T524-R524-2</f>
        <v>62.50</v>
      </c>
      <c r="O524" s="12">
        <f t="shared" si="19"/>
        <v>0.19230769230769232</v>
      </c>
      <c r="P524" s="9">
        <v>25</v>
      </c>
      <c r="Q524" s="34">
        <v>15</v>
      </c>
      <c r="R524" s="27">
        <v>12</v>
      </c>
      <c r="S524" s="26">
        <v>650</v>
      </c>
      <c r="T524" s="29">
        <v>16</v>
      </c>
      <c r="U524" s="3">
        <v>14</v>
      </c>
      <c r="V524" s="29">
        <v>6</v>
      </c>
      <c r="W524" s="29">
        <v>7</v>
      </c>
    </row>
    <row r="525" spans="1:23" ht="12.75">
      <c r="A525" s="11">
        <v>5400000</v>
      </c>
      <c r="B525" s="20" t="s">
        <v>868</v>
      </c>
      <c r="C525" s="20" t="s">
        <v>7615</v>
      </c>
      <c r="D525" s="20" t="s">
        <v>3723</v>
      </c>
      <c r="I525" s="74" t="s">
        <v>8036</v>
      </c>
      <c r="J525" s="73" t="s">
        <v>7812</v>
      </c>
      <c r="K525" s="20" t="s">
        <v>2672</v>
      </c>
      <c r="L525" s="73" t="s">
        <v>4554</v>
      </c>
      <c r="N525" s="12">
        <f t="shared" si="20"/>
        <v>60.75</v>
      </c>
      <c r="O525" s="12">
        <f t="shared" si="19"/>
        <v>0.22090909090909092</v>
      </c>
      <c r="P525" s="9">
        <v>25</v>
      </c>
      <c r="Q525" s="34">
        <v>14</v>
      </c>
      <c r="R525" s="27">
        <v>12</v>
      </c>
      <c r="S525" s="26">
        <v>550</v>
      </c>
      <c r="T525" s="29">
        <v>15</v>
      </c>
      <c r="U525" s="3">
        <v>14</v>
      </c>
      <c r="V525" s="29">
        <v>6</v>
      </c>
      <c r="W525" s="29">
        <v>7</v>
      </c>
    </row>
    <row r="526" spans="1:23" ht="12.75">
      <c r="A526" s="11">
        <v>125000</v>
      </c>
      <c r="B526" s="20" t="s">
        <v>868</v>
      </c>
      <c r="C526" s="20" t="s">
        <v>634</v>
      </c>
      <c r="D526" s="20" t="s">
        <v>3723</v>
      </c>
      <c r="I526" s="74" t="s">
        <v>8036</v>
      </c>
      <c r="J526" s="73" t="s">
        <v>7812</v>
      </c>
      <c r="K526" s="20" t="s">
        <v>5243</v>
      </c>
      <c r="L526" s="73" t="s">
        <v>53</v>
      </c>
      <c r="N526" s="12">
        <f t="shared" si="20"/>
        <v>54.75</v>
      </c>
      <c r="O526" s="12">
        <f t="shared" si="19"/>
        <v>0.21057692307692308</v>
      </c>
      <c r="P526" s="9">
        <v>25</v>
      </c>
      <c r="Q526" s="34">
        <v>10</v>
      </c>
      <c r="R526" s="27">
        <v>12</v>
      </c>
      <c r="S526" s="26">
        <v>520</v>
      </c>
      <c r="T526" s="29">
        <v>15</v>
      </c>
      <c r="U526" s="3">
        <v>14</v>
      </c>
      <c r="V526" s="29">
        <v>5</v>
      </c>
      <c r="W526" s="29">
        <v>7</v>
      </c>
    </row>
    <row r="527" spans="1:23" ht="12.75">
      <c r="A527" s="11">
        <v>220298680</v>
      </c>
      <c r="B527" s="20" t="s">
        <v>874</v>
      </c>
      <c r="C527" s="20" t="s">
        <v>5573</v>
      </c>
      <c r="D527" s="20" t="s">
        <v>3723</v>
      </c>
      <c r="I527" s="74" t="s">
        <v>8036</v>
      </c>
      <c r="J527" s="20" t="s">
        <v>1586</v>
      </c>
      <c r="K527" s="20" t="s">
        <v>3034</v>
      </c>
      <c r="L527" s="20" t="s">
        <v>5580</v>
      </c>
      <c r="N527" s="12">
        <f t="shared" si="20"/>
        <v>55.50</v>
      </c>
      <c r="O527" s="12">
        <f t="shared" si="19"/>
        <v>0.17076923076923076</v>
      </c>
      <c r="P527" s="9">
        <v>23</v>
      </c>
      <c r="Q527" s="34">
        <v>13</v>
      </c>
      <c r="R527" s="27">
        <v>12</v>
      </c>
      <c r="S527" s="26">
        <v>650</v>
      </c>
      <c r="T527" s="29">
        <v>16</v>
      </c>
      <c r="U527" s="3">
        <v>14</v>
      </c>
      <c r="V527" s="29">
        <v>6</v>
      </c>
      <c r="W527" s="29">
        <v>7</v>
      </c>
    </row>
    <row r="528" spans="1:23" ht="12.75">
      <c r="A528" s="11">
        <v>5400000</v>
      </c>
      <c r="B528" s="20" t="s">
        <v>868</v>
      </c>
      <c r="C528" s="20" t="s">
        <v>7615</v>
      </c>
      <c r="D528" s="20" t="s">
        <v>3723</v>
      </c>
      <c r="I528" s="74" t="s">
        <v>8036</v>
      </c>
      <c r="J528" s="20" t="s">
        <v>1586</v>
      </c>
      <c r="K528" s="20" t="s">
        <v>2672</v>
      </c>
      <c r="L528" s="20" t="s">
        <v>4554</v>
      </c>
      <c r="N528" s="12">
        <f t="shared" si="20"/>
        <v>53.75</v>
      </c>
      <c r="O528" s="12">
        <f t="shared" si="19"/>
        <v>0.19545454545454546</v>
      </c>
      <c r="P528" s="9">
        <v>23</v>
      </c>
      <c r="Q528" s="34">
        <v>12</v>
      </c>
      <c r="R528" s="27">
        <v>12</v>
      </c>
      <c r="S528" s="26">
        <v>550</v>
      </c>
      <c r="T528" s="29">
        <v>15</v>
      </c>
      <c r="U528" s="3">
        <v>14</v>
      </c>
      <c r="V528" s="29">
        <v>6</v>
      </c>
      <c r="W528" s="29">
        <v>7</v>
      </c>
    </row>
    <row r="529" spans="1:23" ht="12.75">
      <c r="A529" s="11">
        <v>27500000</v>
      </c>
      <c r="B529" s="20" t="s">
        <v>874</v>
      </c>
      <c r="C529" s="20" t="s">
        <v>7678</v>
      </c>
      <c r="D529" s="20" t="s">
        <v>3723</v>
      </c>
      <c r="I529" s="74" t="s">
        <v>8036</v>
      </c>
      <c r="J529" s="20" t="s">
        <v>1586</v>
      </c>
      <c r="K529" s="20" t="s">
        <v>2672</v>
      </c>
      <c r="L529" s="20" t="s">
        <v>5958</v>
      </c>
      <c r="N529" s="12">
        <f t="shared" si="20"/>
        <v>52.50</v>
      </c>
      <c r="O529" s="12">
        <f t="shared" si="19"/>
        <v>0.23333333333333334</v>
      </c>
      <c r="P529" s="9">
        <v>23</v>
      </c>
      <c r="Q529" s="34">
        <v>11</v>
      </c>
      <c r="R529" s="27">
        <v>12</v>
      </c>
      <c r="S529" s="26">
        <v>450</v>
      </c>
      <c r="T529" s="29">
        <v>16</v>
      </c>
      <c r="U529" s="3">
        <v>14</v>
      </c>
      <c r="V529" s="29">
        <v>6</v>
      </c>
      <c r="W529" s="29">
        <v>7</v>
      </c>
    </row>
    <row r="530" spans="1:23" ht="12.75">
      <c r="A530" s="11">
        <v>125000</v>
      </c>
      <c r="B530" s="20" t="s">
        <v>868</v>
      </c>
      <c r="C530" s="20" t="s">
        <v>634</v>
      </c>
      <c r="D530" s="20" t="s">
        <v>3723</v>
      </c>
      <c r="I530" s="74" t="s">
        <v>8036</v>
      </c>
      <c r="J530" s="20" t="s">
        <v>1586</v>
      </c>
      <c r="K530" s="20" t="s">
        <v>5243</v>
      </c>
      <c r="L530" s="20" t="s">
        <v>53</v>
      </c>
      <c r="N530" s="12">
        <f t="shared" si="20"/>
        <v>47.75</v>
      </c>
      <c r="O530" s="12">
        <f t="shared" si="19"/>
        <v>0.18365384615384617</v>
      </c>
      <c r="P530" s="9">
        <v>23</v>
      </c>
      <c r="Q530" s="34">
        <v>8</v>
      </c>
      <c r="R530" s="27">
        <v>12</v>
      </c>
      <c r="S530" s="26">
        <v>520</v>
      </c>
      <c r="T530" s="29">
        <v>15</v>
      </c>
      <c r="U530" s="3">
        <v>14</v>
      </c>
      <c r="V530" s="29">
        <v>5</v>
      </c>
      <c r="W530" s="29">
        <v>7</v>
      </c>
    </row>
    <row r="531" spans="1:23" ht="12.75">
      <c r="A531" s="11">
        <v>125000</v>
      </c>
      <c r="B531" s="28" t="s">
        <v>874</v>
      </c>
      <c r="C531" s="28" t="s">
        <v>7680</v>
      </c>
      <c r="D531" s="20" t="s">
        <v>3723</v>
      </c>
      <c r="I531" s="74" t="s">
        <v>8036</v>
      </c>
      <c r="J531" s="20" t="s">
        <v>1586</v>
      </c>
      <c r="K531" s="20" t="s">
        <v>2672</v>
      </c>
      <c r="L531" s="20" t="s">
        <v>6342</v>
      </c>
      <c r="N531" s="12">
        <f t="shared" si="20"/>
        <v>47.75</v>
      </c>
      <c r="O531" s="12">
        <f t="shared" si="19"/>
        <v>0.18365384615384617</v>
      </c>
      <c r="P531" s="9">
        <v>23</v>
      </c>
      <c r="Q531" s="34">
        <v>8</v>
      </c>
      <c r="R531" s="27">
        <v>12</v>
      </c>
      <c r="S531" s="26">
        <v>520</v>
      </c>
      <c r="T531" s="29">
        <v>15</v>
      </c>
      <c r="U531" s="3">
        <v>14</v>
      </c>
      <c r="V531" s="29">
        <v>5</v>
      </c>
      <c r="W531" s="29">
        <v>7</v>
      </c>
    </row>
    <row r="532" spans="1:23" ht="12.75">
      <c r="A532" s="11">
        <v>2019187</v>
      </c>
      <c r="B532" s="20" t="s">
        <v>872</v>
      </c>
      <c r="C532" s="20" t="s">
        <v>6232</v>
      </c>
      <c r="D532" s="20" t="s">
        <v>3723</v>
      </c>
      <c r="E532" s="48" t="s">
        <v>8832</v>
      </c>
      <c r="F532" s="20" t="s">
        <v>1586</v>
      </c>
      <c r="G532" s="20" t="s">
        <v>7812</v>
      </c>
      <c r="H532" s="20" t="s">
        <v>7812</v>
      </c>
      <c r="I532" s="74" t="s">
        <v>8036</v>
      </c>
      <c r="J532" s="73" t="s">
        <v>7812</v>
      </c>
      <c r="K532" s="20" t="s">
        <v>2672</v>
      </c>
      <c r="L532" s="73" t="s">
        <v>8831</v>
      </c>
      <c r="N532" s="12">
        <f t="shared" si="20"/>
        <v>48.75</v>
      </c>
      <c r="O532" s="12">
        <f t="shared" si="19"/>
        <v>0.34946236559139787</v>
      </c>
      <c r="P532" s="9">
        <v>22</v>
      </c>
      <c r="Q532" s="34">
        <v>12</v>
      </c>
      <c r="R532" s="27">
        <v>12</v>
      </c>
      <c r="S532" s="26">
        <v>279</v>
      </c>
      <c r="T532" s="29">
        <v>3</v>
      </c>
      <c r="U532" s="3">
        <v>14</v>
      </c>
      <c r="V532" s="29">
        <v>6</v>
      </c>
      <c r="W532" s="29">
        <v>7</v>
      </c>
    </row>
    <row r="533" spans="1:23" ht="12.75">
      <c r="A533" s="11">
        <v>1579751</v>
      </c>
      <c r="B533" s="28" t="s">
        <v>872</v>
      </c>
      <c r="C533" s="28" t="s">
        <v>8199</v>
      </c>
      <c r="D533" s="20" t="s">
        <v>3723</v>
      </c>
      <c r="E533" s="48" t="s">
        <v>8311</v>
      </c>
      <c r="F533" s="20" t="s">
        <v>7812</v>
      </c>
      <c r="G533" s="20" t="s">
        <v>1586</v>
      </c>
      <c r="H533" s="20" t="s">
        <v>7812</v>
      </c>
      <c r="I533" s="74" t="s">
        <v>8036</v>
      </c>
      <c r="J533" s="73" t="s">
        <v>7812</v>
      </c>
      <c r="K533" s="20" t="s">
        <v>2672</v>
      </c>
      <c r="L533" s="73" t="s">
        <v>549</v>
      </c>
      <c r="N533" s="12">
        <f t="shared" si="20"/>
        <v>50.25</v>
      </c>
      <c r="O533" s="12">
        <f t="shared" si="19"/>
        <v>0.30089820359281438</v>
      </c>
      <c r="P533" s="9">
        <v>22</v>
      </c>
      <c r="Q533" s="34">
        <v>11</v>
      </c>
      <c r="R533" s="27">
        <v>12</v>
      </c>
      <c r="S533" s="26">
        <v>334</v>
      </c>
      <c r="T533" s="29">
        <v>15</v>
      </c>
      <c r="U533" s="3">
        <v>14</v>
      </c>
      <c r="V533" s="29">
        <v>6</v>
      </c>
      <c r="W533" s="29">
        <v>7</v>
      </c>
    </row>
    <row r="534" spans="1:23" ht="12.75">
      <c r="A534" s="11">
        <v>28125000</v>
      </c>
      <c r="B534" s="20" t="s">
        <v>868</v>
      </c>
      <c r="C534" s="20" t="s">
        <v>7622</v>
      </c>
      <c r="D534" s="20" t="s">
        <v>3723</v>
      </c>
      <c r="I534" s="74" t="s">
        <v>8036</v>
      </c>
      <c r="J534" s="73" t="s">
        <v>7812</v>
      </c>
      <c r="K534" s="20" t="s">
        <v>2672</v>
      </c>
      <c r="L534" s="73" t="s">
        <v>6456</v>
      </c>
      <c r="M534" s="39" t="s">
        <v>8850</v>
      </c>
      <c r="N534" s="12">
        <f t="shared" si="20"/>
        <v>48.75</v>
      </c>
      <c r="O534" s="12">
        <f t="shared" si="19"/>
        <v>0.4875</v>
      </c>
      <c r="P534" s="9">
        <v>21</v>
      </c>
      <c r="Q534" s="34">
        <v>10</v>
      </c>
      <c r="R534" s="27">
        <v>10</v>
      </c>
      <c r="S534" s="26">
        <v>200</v>
      </c>
      <c r="T534" s="29">
        <v>15</v>
      </c>
      <c r="U534" s="3">
        <v>14</v>
      </c>
      <c r="V534" s="29">
        <v>5</v>
      </c>
      <c r="W534" s="29">
        <v>7</v>
      </c>
    </row>
    <row r="535" spans="1:23" ht="12.75">
      <c r="A535" s="11">
        <v>13125000</v>
      </c>
      <c r="B535" s="20" t="s">
        <v>868</v>
      </c>
      <c r="C535" s="20" t="s">
        <v>7658</v>
      </c>
      <c r="D535" s="20" t="s">
        <v>3723</v>
      </c>
      <c r="I535" s="74" t="s">
        <v>8036</v>
      </c>
      <c r="J535" s="20" t="s">
        <v>1586</v>
      </c>
      <c r="K535" s="20" t="s">
        <v>3032</v>
      </c>
      <c r="L535" s="20" t="s">
        <v>5667</v>
      </c>
      <c r="N535" s="12">
        <f t="shared" si="20"/>
        <v>47.75</v>
      </c>
      <c r="O535" s="12">
        <f t="shared" si="19"/>
        <v>0.27285714285714285</v>
      </c>
      <c r="P535" s="9">
        <v>21</v>
      </c>
      <c r="Q535" s="34">
        <v>10</v>
      </c>
      <c r="R535" s="27">
        <v>11</v>
      </c>
      <c r="S535" s="26">
        <v>350</v>
      </c>
      <c r="T535" s="29">
        <v>15</v>
      </c>
      <c r="U535" s="3">
        <v>14</v>
      </c>
      <c r="V535" s="29">
        <v>6</v>
      </c>
      <c r="W535" s="29">
        <v>7</v>
      </c>
    </row>
    <row r="536" spans="1:23" ht="12.75">
      <c r="A536" s="11">
        <v>350000</v>
      </c>
      <c r="B536" s="20" t="s">
        <v>868</v>
      </c>
      <c r="C536" s="20" t="s">
        <v>7623</v>
      </c>
      <c r="D536" s="20" t="s">
        <v>3723</v>
      </c>
      <c r="I536" s="74" t="s">
        <v>8036</v>
      </c>
      <c r="J536" s="73" t="s">
        <v>7812</v>
      </c>
      <c r="K536" s="20" t="s">
        <v>2672</v>
      </c>
      <c r="L536" s="73" t="s">
        <v>8810</v>
      </c>
      <c r="M536" s="39" t="s">
        <v>8851</v>
      </c>
      <c r="N536" s="12">
        <f t="shared" si="20"/>
        <v>46.25</v>
      </c>
      <c r="O536" s="12">
        <f t="shared" si="19"/>
        <v>0.4625</v>
      </c>
      <c r="P536" s="9">
        <v>20</v>
      </c>
      <c r="Q536" s="34">
        <v>10</v>
      </c>
      <c r="R536" s="27">
        <v>10</v>
      </c>
      <c r="S536" s="26">
        <v>200</v>
      </c>
      <c r="T536" s="29">
        <v>13</v>
      </c>
      <c r="U536" s="3">
        <v>14</v>
      </c>
      <c r="V536" s="29">
        <v>5</v>
      </c>
      <c r="W536" s="29">
        <v>7</v>
      </c>
    </row>
    <row r="537" spans="1:23" ht="12.75">
      <c r="A537" s="11">
        <v>1436137</v>
      </c>
      <c r="B537" s="20" t="s">
        <v>872</v>
      </c>
      <c r="C537" s="20" t="s">
        <v>8199</v>
      </c>
      <c r="D537" s="20" t="s">
        <v>3723</v>
      </c>
      <c r="E537" s="48" t="s">
        <v>8310</v>
      </c>
      <c r="F537" s="20" t="s">
        <v>1586</v>
      </c>
      <c r="G537" s="20" t="s">
        <v>1586</v>
      </c>
      <c r="H537" s="20" t="s">
        <v>7812</v>
      </c>
      <c r="I537" s="74" t="s">
        <v>8036</v>
      </c>
      <c r="J537" s="20" t="s">
        <v>1586</v>
      </c>
      <c r="K537" s="20" t="s">
        <v>2672</v>
      </c>
      <c r="L537" s="20" t="s">
        <v>42</v>
      </c>
      <c r="N537" s="12">
        <f t="shared" si="20"/>
        <v>44.25</v>
      </c>
      <c r="O537" s="12">
        <f t="shared" si="19"/>
        <v>0.31720430107526881</v>
      </c>
      <c r="P537" s="9">
        <v>20</v>
      </c>
      <c r="Q537" s="34">
        <v>9</v>
      </c>
      <c r="R537" s="27">
        <v>11</v>
      </c>
      <c r="S537" s="26">
        <v>279</v>
      </c>
      <c r="T537" s="29">
        <v>15</v>
      </c>
      <c r="U537" s="3">
        <v>14</v>
      </c>
      <c r="V537" s="29">
        <v>5</v>
      </c>
      <c r="W537" s="29">
        <v>7</v>
      </c>
    </row>
    <row r="538" spans="1:23" ht="12.75">
      <c r="A538" s="11">
        <v>2019187</v>
      </c>
      <c r="B538" s="20" t="s">
        <v>872</v>
      </c>
      <c r="C538" s="20" t="s">
        <v>6232</v>
      </c>
      <c r="D538" s="20" t="s">
        <v>3723</v>
      </c>
      <c r="E538" s="48" t="s">
        <v>8832</v>
      </c>
      <c r="F538" s="20" t="s">
        <v>1586</v>
      </c>
      <c r="G538" s="20" t="s">
        <v>7812</v>
      </c>
      <c r="H538" s="20" t="s">
        <v>7812</v>
      </c>
      <c r="I538" s="74" t="s">
        <v>8036</v>
      </c>
      <c r="J538" s="20" t="s">
        <v>1586</v>
      </c>
      <c r="K538" s="20" t="s">
        <v>2672</v>
      </c>
      <c r="L538" s="20" t="s">
        <v>8831</v>
      </c>
      <c r="N538" s="12">
        <f t="shared" si="20"/>
        <v>41.75</v>
      </c>
      <c r="O538" s="12">
        <f t="shared" si="19"/>
        <v>0.29928315412186379</v>
      </c>
      <c r="P538" s="9">
        <v>20</v>
      </c>
      <c r="Q538" s="34">
        <v>10</v>
      </c>
      <c r="R538" s="27">
        <v>12</v>
      </c>
      <c r="S538" s="26">
        <v>279</v>
      </c>
      <c r="T538" s="29">
        <v>3</v>
      </c>
      <c r="U538" s="3">
        <v>14</v>
      </c>
      <c r="V538" s="29">
        <v>6</v>
      </c>
      <c r="W538" s="29">
        <v>7</v>
      </c>
    </row>
    <row r="539" spans="1:23" ht="12.75">
      <c r="A539" s="11">
        <v>1579751</v>
      </c>
      <c r="B539" s="28" t="s">
        <v>872</v>
      </c>
      <c r="C539" s="28" t="s">
        <v>8199</v>
      </c>
      <c r="D539" s="20" t="s">
        <v>3723</v>
      </c>
      <c r="E539" s="48" t="s">
        <v>8311</v>
      </c>
      <c r="F539" s="20" t="s">
        <v>7812</v>
      </c>
      <c r="G539" s="20" t="s">
        <v>1586</v>
      </c>
      <c r="H539" s="20" t="s">
        <v>7812</v>
      </c>
      <c r="I539" s="74" t="s">
        <v>8036</v>
      </c>
      <c r="J539" s="20" t="s">
        <v>1586</v>
      </c>
      <c r="K539" s="20" t="s">
        <v>2672</v>
      </c>
      <c r="L539" s="20" t="s">
        <v>549</v>
      </c>
      <c r="N539" s="12">
        <f t="shared" si="20"/>
        <v>43.25</v>
      </c>
      <c r="O539" s="12">
        <f t="shared" si="19"/>
        <v>0.25898203592814373</v>
      </c>
      <c r="P539" s="9">
        <v>20</v>
      </c>
      <c r="Q539" s="34">
        <v>9</v>
      </c>
      <c r="R539" s="27">
        <v>12</v>
      </c>
      <c r="S539" s="26">
        <v>334</v>
      </c>
      <c r="T539" s="29">
        <v>15</v>
      </c>
      <c r="U539" s="3">
        <v>14</v>
      </c>
      <c r="V539" s="29">
        <v>6</v>
      </c>
      <c r="W539" s="29">
        <v>7</v>
      </c>
    </row>
    <row r="540" spans="1:23" ht="12.75">
      <c r="A540" s="11">
        <v>1579751</v>
      </c>
      <c r="B540" s="20" t="s">
        <v>872</v>
      </c>
      <c r="D540" s="20" t="s">
        <v>3723</v>
      </c>
      <c r="E540" s="48" t="s">
        <v>8311</v>
      </c>
      <c r="F540" s="20" t="s">
        <v>7812</v>
      </c>
      <c r="G540" s="20" t="s">
        <v>1586</v>
      </c>
      <c r="I540" s="74" t="s">
        <v>8036</v>
      </c>
      <c r="J540" s="20" t="s">
        <v>1586</v>
      </c>
      <c r="K540" s="20" t="s">
        <v>2672</v>
      </c>
      <c r="L540" s="20" t="s">
        <v>549</v>
      </c>
      <c r="N540" s="12">
        <f t="shared" si="20"/>
        <v>43.25</v>
      </c>
      <c r="O540" s="12">
        <f t="shared" si="19"/>
        <v>0.25898203592814373</v>
      </c>
      <c r="P540" s="9">
        <v>20</v>
      </c>
      <c r="Q540" s="34">
        <v>9</v>
      </c>
      <c r="R540" s="27">
        <v>12</v>
      </c>
      <c r="S540" s="26">
        <v>334</v>
      </c>
      <c r="T540" s="29">
        <v>15</v>
      </c>
      <c r="U540" s="3">
        <v>14</v>
      </c>
      <c r="V540" s="29">
        <v>6</v>
      </c>
      <c r="W540" s="29">
        <v>7</v>
      </c>
    </row>
    <row r="541" spans="1:23" ht="12.75">
      <c r="A541" s="11">
        <v>35000000</v>
      </c>
      <c r="B541" s="20" t="s">
        <v>874</v>
      </c>
      <c r="C541" s="20" t="s">
        <v>753</v>
      </c>
      <c r="D541" s="20" t="s">
        <v>3723</v>
      </c>
      <c r="I541" s="74" t="s">
        <v>8036</v>
      </c>
      <c r="J541" s="73" t="s">
        <v>7812</v>
      </c>
      <c r="K541" s="20" t="s">
        <v>2672</v>
      </c>
      <c r="L541" s="73" t="s">
        <v>8428</v>
      </c>
      <c r="N541" s="12">
        <f t="shared" si="20"/>
        <v>43.75</v>
      </c>
      <c r="O541" s="12">
        <f t="shared" si="19"/>
        <v>0.58333333333333337</v>
      </c>
      <c r="P541" s="9">
        <v>19</v>
      </c>
      <c r="Q541" s="34">
        <v>8</v>
      </c>
      <c r="R541" s="27">
        <v>8</v>
      </c>
      <c r="S541" s="26">
        <v>150</v>
      </c>
      <c r="T541" s="29">
        <v>15</v>
      </c>
      <c r="U541" s="3">
        <v>14</v>
      </c>
      <c r="V541" s="29">
        <v>4</v>
      </c>
      <c r="W541" s="29">
        <v>7</v>
      </c>
    </row>
    <row r="542" spans="1:23" ht="12.75">
      <c r="A542" s="11">
        <v>481250000</v>
      </c>
      <c r="B542" s="20" t="s">
        <v>874</v>
      </c>
      <c r="C542" s="20" t="s">
        <v>753</v>
      </c>
      <c r="D542" s="20" t="s">
        <v>3723</v>
      </c>
      <c r="I542" s="74" t="s">
        <v>8036</v>
      </c>
      <c r="J542" s="73" t="s">
        <v>7812</v>
      </c>
      <c r="K542" s="20" t="s">
        <v>3032</v>
      </c>
      <c r="L542" s="73" t="s">
        <v>8425</v>
      </c>
      <c r="N542" s="12">
        <f t="shared" si="20"/>
        <v>43.75</v>
      </c>
      <c r="O542" s="12">
        <f t="shared" si="19"/>
        <v>0.58333333333333337</v>
      </c>
      <c r="P542" s="9">
        <v>19</v>
      </c>
      <c r="Q542" s="34">
        <v>8</v>
      </c>
      <c r="R542" s="27">
        <v>8</v>
      </c>
      <c r="S542" s="26">
        <v>150</v>
      </c>
      <c r="T542" s="29">
        <v>15</v>
      </c>
      <c r="U542" s="3">
        <v>14</v>
      </c>
      <c r="V542" s="29">
        <v>4</v>
      </c>
      <c r="W542" s="29">
        <v>7</v>
      </c>
    </row>
    <row r="543" spans="1:23" ht="12.75">
      <c r="A543" s="11">
        <v>641300</v>
      </c>
      <c r="B543" s="28" t="s">
        <v>872</v>
      </c>
      <c r="C543" s="28" t="s">
        <v>6232</v>
      </c>
      <c r="D543" s="20" t="s">
        <v>3723</v>
      </c>
      <c r="E543" s="48" t="s">
        <v>8837</v>
      </c>
      <c r="F543" s="20" t="s">
        <v>1586</v>
      </c>
      <c r="G543" s="20" t="s">
        <v>7812</v>
      </c>
      <c r="H543" s="20" t="s">
        <v>7812</v>
      </c>
      <c r="I543" s="74" t="s">
        <v>8036</v>
      </c>
      <c r="J543" s="73" t="s">
        <v>7812</v>
      </c>
      <c r="K543" s="20" t="s">
        <v>2672</v>
      </c>
      <c r="L543" s="73" t="s">
        <v>1260</v>
      </c>
      <c r="N543" s="12">
        <f t="shared" si="20"/>
        <v>43.25</v>
      </c>
      <c r="O543" s="12">
        <f t="shared" si="19"/>
        <v>0.53395061728395066</v>
      </c>
      <c r="P543" s="9">
        <v>19</v>
      </c>
      <c r="Q543" s="34">
        <v>9</v>
      </c>
      <c r="R543" s="27">
        <v>9</v>
      </c>
      <c r="S543" s="26">
        <v>162</v>
      </c>
      <c r="T543" s="29">
        <v>11</v>
      </c>
      <c r="U543" s="3">
        <v>14</v>
      </c>
      <c r="V543" s="29">
        <v>4</v>
      </c>
      <c r="W543" s="29">
        <v>7</v>
      </c>
    </row>
    <row r="544" spans="2:23" ht="12.75">
      <c r="B544" s="20" t="s">
        <v>872</v>
      </c>
      <c r="D544" s="20" t="s">
        <v>3723</v>
      </c>
      <c r="I544" s="74" t="s">
        <v>8036</v>
      </c>
      <c r="J544" s="20" t="s">
        <v>1586</v>
      </c>
      <c r="K544" s="20" t="s">
        <v>2672</v>
      </c>
      <c r="L544" s="20" t="s">
        <v>42</v>
      </c>
      <c r="N544" s="12">
        <f t="shared" si="20"/>
        <v>42</v>
      </c>
      <c r="O544" s="12">
        <f t="shared" si="19"/>
        <v>0.34426229508196721</v>
      </c>
      <c r="P544" s="9">
        <v>19</v>
      </c>
      <c r="Q544" s="34">
        <v>9</v>
      </c>
      <c r="R544" s="27">
        <v>10</v>
      </c>
      <c r="S544" s="26">
        <v>244</v>
      </c>
      <c r="T544" s="29">
        <v>10</v>
      </c>
      <c r="U544" s="3">
        <v>14</v>
      </c>
      <c r="V544" s="29">
        <v>5</v>
      </c>
      <c r="W544" s="29">
        <v>7</v>
      </c>
    </row>
    <row r="545" spans="1:23" ht="12.75">
      <c r="A545" s="11">
        <v>28125000</v>
      </c>
      <c r="B545" s="20" t="s">
        <v>868</v>
      </c>
      <c r="C545" s="20" t="s">
        <v>7622</v>
      </c>
      <c r="D545" s="20" t="s">
        <v>3723</v>
      </c>
      <c r="I545" s="74" t="s">
        <v>8036</v>
      </c>
      <c r="J545" s="20" t="s">
        <v>1586</v>
      </c>
      <c r="K545" s="20" t="s">
        <v>2672</v>
      </c>
      <c r="L545" s="20" t="s">
        <v>6456</v>
      </c>
      <c r="M545" s="39" t="s">
        <v>8850</v>
      </c>
      <c r="N545" s="12">
        <f t="shared" si="20"/>
        <v>41.75</v>
      </c>
      <c r="O545" s="12">
        <f t="shared" si="19"/>
        <v>0.4175</v>
      </c>
      <c r="P545" s="9">
        <v>19</v>
      </c>
      <c r="Q545" s="34">
        <v>8</v>
      </c>
      <c r="R545" s="27">
        <v>10</v>
      </c>
      <c r="S545" s="26">
        <v>200</v>
      </c>
      <c r="T545" s="29">
        <v>15</v>
      </c>
      <c r="U545" s="3">
        <v>14</v>
      </c>
      <c r="V545" s="29">
        <v>5</v>
      </c>
      <c r="W545" s="29">
        <v>7</v>
      </c>
    </row>
    <row r="546" spans="1:23" ht="12.75">
      <c r="A546" s="11">
        <v>1250000</v>
      </c>
      <c r="B546" s="20" t="s">
        <v>868</v>
      </c>
      <c r="C546" s="20" t="s">
        <v>7770</v>
      </c>
      <c r="D546" s="20" t="s">
        <v>3723</v>
      </c>
      <c r="I546" s="74" t="s">
        <v>8036</v>
      </c>
      <c r="J546" s="20" t="s">
        <v>1586</v>
      </c>
      <c r="K546" s="20" t="s">
        <v>3035</v>
      </c>
      <c r="L546" s="20" t="s">
        <v>7714</v>
      </c>
      <c r="M546" s="39" t="s">
        <v>8854</v>
      </c>
      <c r="N546" s="12">
        <f t="shared" si="20"/>
        <v>41.75</v>
      </c>
      <c r="O546" s="12">
        <f t="shared" si="19"/>
        <v>0.4175</v>
      </c>
      <c r="P546" s="9">
        <v>19</v>
      </c>
      <c r="Q546" s="34">
        <v>8</v>
      </c>
      <c r="R546" s="27">
        <v>10</v>
      </c>
      <c r="S546" s="26">
        <v>200</v>
      </c>
      <c r="T546" s="29">
        <v>15</v>
      </c>
      <c r="U546" s="3">
        <v>14</v>
      </c>
      <c r="V546" s="29">
        <v>5</v>
      </c>
      <c r="W546" s="29">
        <v>7</v>
      </c>
    </row>
    <row r="547" spans="1:23" ht="12.75">
      <c r="A547" s="11">
        <v>950000</v>
      </c>
      <c r="B547" s="20" t="s">
        <v>868</v>
      </c>
      <c r="C547" s="20" t="s">
        <v>7773</v>
      </c>
      <c r="D547" s="20" t="s">
        <v>3723</v>
      </c>
      <c r="I547" s="74" t="s">
        <v>8036</v>
      </c>
      <c r="J547" s="20" t="s">
        <v>1586</v>
      </c>
      <c r="K547" s="20" t="s">
        <v>7727</v>
      </c>
      <c r="L547" s="20" t="s">
        <v>7729</v>
      </c>
      <c r="M547" s="39" t="s">
        <v>8854</v>
      </c>
      <c r="N547" s="12">
        <f t="shared" si="20"/>
        <v>41.75</v>
      </c>
      <c r="O547" s="12">
        <f t="shared" si="19"/>
        <v>0.4175</v>
      </c>
      <c r="P547" s="9">
        <v>19</v>
      </c>
      <c r="Q547" s="34">
        <v>8</v>
      </c>
      <c r="R547" s="27">
        <v>10</v>
      </c>
      <c r="S547" s="26">
        <v>200</v>
      </c>
      <c r="T547" s="29">
        <v>15</v>
      </c>
      <c r="U547" s="3">
        <v>14</v>
      </c>
      <c r="V547" s="29">
        <v>5</v>
      </c>
      <c r="W547" s="29">
        <v>7</v>
      </c>
    </row>
    <row r="548" spans="1:23" ht="12.75">
      <c r="A548" s="11">
        <v>575000</v>
      </c>
      <c r="B548" s="20" t="s">
        <v>868</v>
      </c>
      <c r="C548" s="20" t="s">
        <v>7773</v>
      </c>
      <c r="D548" s="20" t="s">
        <v>3723</v>
      </c>
      <c r="I548" s="74" t="s">
        <v>8036</v>
      </c>
      <c r="J548" s="20" t="s">
        <v>1586</v>
      </c>
      <c r="K548" s="20" t="s">
        <v>7727</v>
      </c>
      <c r="L548" s="20" t="s">
        <v>7728</v>
      </c>
      <c r="M548" s="39" t="s">
        <v>8851</v>
      </c>
      <c r="N548" s="12">
        <f t="shared" si="20"/>
        <v>41.75</v>
      </c>
      <c r="O548" s="12">
        <f t="shared" si="19"/>
        <v>0.4175</v>
      </c>
      <c r="P548" s="9">
        <v>19</v>
      </c>
      <c r="Q548" s="34">
        <v>8</v>
      </c>
      <c r="R548" s="27">
        <v>10</v>
      </c>
      <c r="S548" s="26">
        <v>200</v>
      </c>
      <c r="T548" s="29">
        <v>15</v>
      </c>
      <c r="U548" s="3">
        <v>14</v>
      </c>
      <c r="V548" s="29">
        <v>5</v>
      </c>
      <c r="W548" s="29">
        <v>7</v>
      </c>
    </row>
    <row r="549" spans="1:23" ht="12.75">
      <c r="A549" s="11">
        <v>1262500</v>
      </c>
      <c r="B549" s="20" t="s">
        <v>868</v>
      </c>
      <c r="C549" s="20" t="s">
        <v>7773</v>
      </c>
      <c r="D549" s="20" t="s">
        <v>3723</v>
      </c>
      <c r="I549" s="74" t="s">
        <v>8036</v>
      </c>
      <c r="J549" s="20" t="s">
        <v>1586</v>
      </c>
      <c r="K549" s="20" t="s">
        <v>7727</v>
      </c>
      <c r="L549" s="20" t="s">
        <v>7731</v>
      </c>
      <c r="M549" s="39" t="s">
        <v>8855</v>
      </c>
      <c r="N549" s="12">
        <f t="shared" si="20"/>
        <v>41.75</v>
      </c>
      <c r="O549" s="12">
        <f t="shared" si="19"/>
        <v>0.4175</v>
      </c>
      <c r="P549" s="9">
        <v>19</v>
      </c>
      <c r="Q549" s="34">
        <v>8</v>
      </c>
      <c r="R549" s="27">
        <v>10</v>
      </c>
      <c r="S549" s="26">
        <v>200</v>
      </c>
      <c r="T549" s="29">
        <v>15</v>
      </c>
      <c r="U549" s="3">
        <v>14</v>
      </c>
      <c r="V549" s="29">
        <v>5</v>
      </c>
      <c r="W549" s="29">
        <v>7</v>
      </c>
    </row>
    <row r="550" spans="1:23" ht="12.75">
      <c r="A550" s="11">
        <v>187500</v>
      </c>
      <c r="B550" s="20" t="s">
        <v>868</v>
      </c>
      <c r="C550" s="20" t="s">
        <v>7657</v>
      </c>
      <c r="D550" s="20" t="s">
        <v>3723</v>
      </c>
      <c r="I550" s="74" t="s">
        <v>8036</v>
      </c>
      <c r="J550" s="20" t="s">
        <v>1586</v>
      </c>
      <c r="K550" s="20" t="s">
        <v>2672</v>
      </c>
      <c r="L550" s="20" t="s">
        <v>2491</v>
      </c>
      <c r="N550" s="12">
        <f t="shared" si="20"/>
        <v>41.75</v>
      </c>
      <c r="O550" s="12">
        <f t="shared" si="19"/>
        <v>0.835</v>
      </c>
      <c r="P550" s="9">
        <v>19</v>
      </c>
      <c r="Q550" s="34">
        <v>8</v>
      </c>
      <c r="R550" s="27">
        <v>10</v>
      </c>
      <c r="S550" s="26">
        <v>100</v>
      </c>
      <c r="T550" s="29">
        <v>15</v>
      </c>
      <c r="U550" s="3">
        <v>14</v>
      </c>
      <c r="V550" s="29">
        <v>5</v>
      </c>
      <c r="W550" s="29">
        <v>7</v>
      </c>
    </row>
    <row r="551" spans="2:23" ht="12.75">
      <c r="B551" s="20" t="s">
        <v>874</v>
      </c>
      <c r="C551" s="20" t="s">
        <v>2201</v>
      </c>
      <c r="D551" s="20" t="s">
        <v>3723</v>
      </c>
      <c r="I551" s="74" t="s">
        <v>8036</v>
      </c>
      <c r="J551" s="20" t="s">
        <v>1586</v>
      </c>
      <c r="K551" s="20" t="s">
        <v>2672</v>
      </c>
      <c r="L551" s="20" t="s">
        <v>2200</v>
      </c>
      <c r="N551" s="12">
        <f t="shared" si="20"/>
        <v>41.75</v>
      </c>
      <c r="O551" s="12">
        <f t="shared" si="19"/>
        <v>0.4175</v>
      </c>
      <c r="P551" s="9">
        <v>19</v>
      </c>
      <c r="Q551" s="34">
        <v>8</v>
      </c>
      <c r="R551" s="27">
        <v>10</v>
      </c>
      <c r="S551" s="26">
        <v>200</v>
      </c>
      <c r="T551" s="29">
        <v>15</v>
      </c>
      <c r="U551" s="3">
        <v>14</v>
      </c>
      <c r="V551" s="29">
        <v>5</v>
      </c>
      <c r="W551" s="29">
        <v>7</v>
      </c>
    </row>
    <row r="552" spans="1:23" ht="12.75">
      <c r="A552" s="11">
        <v>70131875</v>
      </c>
      <c r="B552" s="20" t="s">
        <v>874</v>
      </c>
      <c r="C552" s="20" t="s">
        <v>4051</v>
      </c>
      <c r="D552" s="20" t="s">
        <v>3723</v>
      </c>
      <c r="I552" s="74" t="s">
        <v>8036</v>
      </c>
      <c r="J552" s="20" t="s">
        <v>1586</v>
      </c>
      <c r="K552" s="20" t="s">
        <v>2672</v>
      </c>
      <c r="L552" s="20" t="s">
        <v>4202</v>
      </c>
      <c r="N552" s="12">
        <f t="shared" si="20"/>
        <v>41.75</v>
      </c>
      <c r="O552" s="12">
        <f t="shared" si="19"/>
        <v>0.4175</v>
      </c>
      <c r="P552" s="9">
        <v>19</v>
      </c>
      <c r="Q552" s="34">
        <v>8</v>
      </c>
      <c r="R552" s="27">
        <v>10</v>
      </c>
      <c r="S552" s="26">
        <v>200</v>
      </c>
      <c r="T552" s="29">
        <v>15</v>
      </c>
      <c r="U552" s="3">
        <v>14</v>
      </c>
      <c r="V552" s="29">
        <v>5</v>
      </c>
      <c r="W552" s="29">
        <v>7</v>
      </c>
    </row>
    <row r="553" spans="1:23" ht="12.75">
      <c r="A553" s="11">
        <v>187500</v>
      </c>
      <c r="B553" s="20" t="s">
        <v>868</v>
      </c>
      <c r="C553" s="20" t="s">
        <v>7654</v>
      </c>
      <c r="D553" s="20" t="s">
        <v>3723</v>
      </c>
      <c r="I553" s="74" t="s">
        <v>8036</v>
      </c>
      <c r="J553" s="20" t="s">
        <v>1586</v>
      </c>
      <c r="K553" s="20" t="s">
        <v>2672</v>
      </c>
      <c r="L553" s="20" t="s">
        <v>2056</v>
      </c>
      <c r="N553" s="12">
        <f t="shared" si="20"/>
        <v>41.75</v>
      </c>
      <c r="O553" s="12">
        <f t="shared" si="19"/>
        <v>0.4175</v>
      </c>
      <c r="P553" s="9">
        <v>19</v>
      </c>
      <c r="Q553" s="34">
        <v>8</v>
      </c>
      <c r="R553" s="27">
        <v>10</v>
      </c>
      <c r="S553" s="26">
        <v>200</v>
      </c>
      <c r="T553" s="29">
        <v>15</v>
      </c>
      <c r="U553" s="3">
        <v>14</v>
      </c>
      <c r="V553" s="29">
        <v>5</v>
      </c>
      <c r="W553" s="29">
        <v>7</v>
      </c>
    </row>
    <row r="554" spans="1:23" ht="12.75">
      <c r="A554" s="11">
        <v>106506875</v>
      </c>
      <c r="B554" s="20" t="s">
        <v>874</v>
      </c>
      <c r="C554" s="20" t="s">
        <v>6177</v>
      </c>
      <c r="D554" s="20" t="s">
        <v>3723</v>
      </c>
      <c r="I554" s="74" t="s">
        <v>8036</v>
      </c>
      <c r="J554" s="20" t="s">
        <v>1586</v>
      </c>
      <c r="K554" s="20" t="s">
        <v>2672</v>
      </c>
      <c r="L554" s="20" t="s">
        <v>6096</v>
      </c>
      <c r="N554" s="12">
        <f t="shared" si="20"/>
        <v>41.75</v>
      </c>
      <c r="O554" s="12">
        <f t="shared" si="19"/>
        <v>0.4175</v>
      </c>
      <c r="P554" s="9">
        <v>19</v>
      </c>
      <c r="Q554" s="34">
        <v>8</v>
      </c>
      <c r="R554" s="27">
        <v>10</v>
      </c>
      <c r="S554" s="26">
        <v>200</v>
      </c>
      <c r="T554" s="29">
        <v>15</v>
      </c>
      <c r="U554" s="3">
        <v>14</v>
      </c>
      <c r="V554" s="29">
        <v>5</v>
      </c>
      <c r="W554" s="29">
        <v>7</v>
      </c>
    </row>
    <row r="555" spans="1:23" ht="12.75">
      <c r="A555" s="11">
        <v>187500</v>
      </c>
      <c r="B555" s="20" t="s">
        <v>868</v>
      </c>
      <c r="C555" s="20" t="s">
        <v>7655</v>
      </c>
      <c r="D555" s="20" t="s">
        <v>3723</v>
      </c>
      <c r="I555" s="74" t="s">
        <v>8036</v>
      </c>
      <c r="J555" s="20" t="s">
        <v>1586</v>
      </c>
      <c r="K555" s="20" t="s">
        <v>2672</v>
      </c>
      <c r="L555" s="20" t="s">
        <v>2491</v>
      </c>
      <c r="N555" s="12">
        <f t="shared" si="20"/>
        <v>41.75</v>
      </c>
      <c r="O555" s="12">
        <f t="shared" si="19"/>
        <v>0.4175</v>
      </c>
      <c r="P555" s="9">
        <v>19</v>
      </c>
      <c r="Q555" s="34">
        <v>8</v>
      </c>
      <c r="R555" s="27">
        <v>10</v>
      </c>
      <c r="S555" s="26">
        <v>200</v>
      </c>
      <c r="T555" s="29">
        <v>15</v>
      </c>
      <c r="U555" s="3">
        <v>10</v>
      </c>
      <c r="V555" s="29">
        <v>3</v>
      </c>
      <c r="W555" s="29">
        <v>5</v>
      </c>
    </row>
    <row r="556" spans="1:23" ht="12.75">
      <c r="A556" s="11">
        <v>220298680</v>
      </c>
      <c r="B556" s="20" t="s">
        <v>874</v>
      </c>
      <c r="C556" s="20" t="s">
        <v>5573</v>
      </c>
      <c r="D556" s="20" t="s">
        <v>3723</v>
      </c>
      <c r="I556" s="74" t="s">
        <v>8037</v>
      </c>
      <c r="J556" s="73" t="s">
        <v>7812</v>
      </c>
      <c r="K556" s="20" t="s">
        <v>3034</v>
      </c>
      <c r="L556" s="76" t="s">
        <v>5580</v>
      </c>
      <c r="N556" s="12">
        <f t="shared" si="20"/>
        <v>50.50</v>
      </c>
      <c r="O556" s="12">
        <f t="shared" si="19"/>
        <v>0.15538461538461537</v>
      </c>
      <c r="P556" s="9">
        <v>19</v>
      </c>
      <c r="Q556" s="34">
        <v>15</v>
      </c>
      <c r="R556" s="27">
        <v>12</v>
      </c>
      <c r="S556" s="26">
        <v>650</v>
      </c>
      <c r="T556" s="29">
        <v>16</v>
      </c>
      <c r="U556" s="3">
        <v>10</v>
      </c>
      <c r="V556" s="29">
        <v>4</v>
      </c>
      <c r="W556" s="29">
        <v>5</v>
      </c>
    </row>
    <row r="557" spans="1:23" ht="12.75">
      <c r="A557" s="11">
        <v>5400000</v>
      </c>
      <c r="B557" s="20" t="s">
        <v>868</v>
      </c>
      <c r="C557" s="20" t="s">
        <v>7615</v>
      </c>
      <c r="D557" s="20" t="s">
        <v>3723</v>
      </c>
      <c r="I557" s="74" t="s">
        <v>8037</v>
      </c>
      <c r="J557" s="73" t="s">
        <v>7812</v>
      </c>
      <c r="K557" s="20" t="s">
        <v>2672</v>
      </c>
      <c r="L557" s="76" t="s">
        <v>4554</v>
      </c>
      <c r="N557" s="12">
        <f t="shared" si="20"/>
        <v>48.75</v>
      </c>
      <c r="O557" s="12">
        <f t="shared" si="19"/>
        <v>0.17727272727272728</v>
      </c>
      <c r="P557" s="9">
        <v>19</v>
      </c>
      <c r="Q557" s="34">
        <v>14</v>
      </c>
      <c r="R557" s="27">
        <v>12</v>
      </c>
      <c r="S557" s="26">
        <v>550</v>
      </c>
      <c r="T557" s="29">
        <v>15</v>
      </c>
      <c r="U557" s="3">
        <v>10</v>
      </c>
      <c r="V557" s="29">
        <v>4</v>
      </c>
      <c r="W557" s="29">
        <v>5</v>
      </c>
    </row>
    <row r="558" spans="1:23" ht="12.75">
      <c r="A558" s="11">
        <v>125000</v>
      </c>
      <c r="B558" s="20" t="s">
        <v>868</v>
      </c>
      <c r="C558" s="20" t="s">
        <v>634</v>
      </c>
      <c r="D558" s="20" t="s">
        <v>3723</v>
      </c>
      <c r="I558" s="74" t="s">
        <v>8037</v>
      </c>
      <c r="J558" s="73" t="s">
        <v>7812</v>
      </c>
      <c r="K558" s="20" t="s">
        <v>5243</v>
      </c>
      <c r="L558" s="76" t="s">
        <v>53</v>
      </c>
      <c r="N558" s="12">
        <f t="shared" si="20"/>
        <v>42.75</v>
      </c>
      <c r="O558" s="12">
        <f t="shared" si="19"/>
        <v>0.16442307692307692</v>
      </c>
      <c r="P558" s="9">
        <v>19</v>
      </c>
      <c r="Q558" s="34">
        <v>10</v>
      </c>
      <c r="R558" s="27">
        <v>12</v>
      </c>
      <c r="S558" s="26">
        <v>520</v>
      </c>
      <c r="T558" s="29">
        <v>15</v>
      </c>
      <c r="U558" s="3">
        <v>10</v>
      </c>
      <c r="V558" s="29">
        <v>3</v>
      </c>
      <c r="W558" s="29">
        <v>5</v>
      </c>
    </row>
    <row r="559" spans="1:23" ht="12.75">
      <c r="A559" s="11">
        <v>1071998</v>
      </c>
      <c r="B559" s="20" t="s">
        <v>872</v>
      </c>
      <c r="C559" s="20" t="s">
        <v>7552</v>
      </c>
      <c r="D559" s="20" t="s">
        <v>3723</v>
      </c>
      <c r="E559" s="48" t="s">
        <v>8834</v>
      </c>
      <c r="F559" s="20" t="s">
        <v>1586</v>
      </c>
      <c r="G559" s="20" t="s">
        <v>1586</v>
      </c>
      <c r="H559" s="20" t="s">
        <v>7812</v>
      </c>
      <c r="I559" s="74" t="s">
        <v>8036</v>
      </c>
      <c r="J559" s="73" t="s">
        <v>7812</v>
      </c>
      <c r="K559" s="20" t="s">
        <v>2672</v>
      </c>
      <c r="L559" s="73" t="s">
        <v>8833</v>
      </c>
      <c r="N559" s="12">
        <f t="shared" si="20"/>
        <v>41</v>
      </c>
      <c r="O559" s="12">
        <f t="shared" si="19"/>
        <v>0.68333333333333335</v>
      </c>
      <c r="P559" s="9">
        <v>18</v>
      </c>
      <c r="Q559" s="34">
        <v>8</v>
      </c>
      <c r="R559" s="27">
        <v>7</v>
      </c>
      <c r="S559" s="26">
        <v>120</v>
      </c>
      <c r="T559" s="29">
        <v>8</v>
      </c>
      <c r="U559" s="3">
        <v>13</v>
      </c>
      <c r="V559" s="29">
        <v>4</v>
      </c>
      <c r="W559" s="29">
        <v>7</v>
      </c>
    </row>
    <row r="560" spans="1:23" ht="12.75">
      <c r="A560" s="11">
        <v>562</v>
      </c>
      <c r="B560" s="20" t="s">
        <v>871</v>
      </c>
      <c r="C560" s="20" t="s">
        <v>604</v>
      </c>
      <c r="D560" s="20" t="s">
        <v>3723</v>
      </c>
      <c r="F560" s="20" t="s">
        <v>1586</v>
      </c>
      <c r="G560" s="20" t="s">
        <v>1586</v>
      </c>
      <c r="H560" s="20" t="s">
        <v>7812</v>
      </c>
      <c r="I560" s="74" t="s">
        <v>8036</v>
      </c>
      <c r="J560" s="73" t="s">
        <v>7812</v>
      </c>
      <c r="K560" s="20" t="s">
        <v>2672</v>
      </c>
      <c r="L560" s="73" t="s">
        <v>1664</v>
      </c>
      <c r="N560" s="12">
        <f t="shared" si="20"/>
        <v>39.75</v>
      </c>
      <c r="O560" s="12">
        <f t="shared" si="19"/>
        <v>0.3975</v>
      </c>
      <c r="P560" s="9">
        <v>18</v>
      </c>
      <c r="Q560" s="34">
        <v>9</v>
      </c>
      <c r="R560" s="27">
        <v>10</v>
      </c>
      <c r="S560" s="26">
        <v>200</v>
      </c>
      <c r="T560" s="29">
        <v>9</v>
      </c>
      <c r="U560" s="3">
        <v>13</v>
      </c>
      <c r="V560" s="29">
        <v>4</v>
      </c>
      <c r="W560" s="29">
        <v>7</v>
      </c>
    </row>
    <row r="561" spans="1:23" ht="12.75">
      <c r="A561" s="11">
        <v>350000</v>
      </c>
      <c r="B561" s="20" t="s">
        <v>868</v>
      </c>
      <c r="C561" s="20" t="s">
        <v>7623</v>
      </c>
      <c r="D561" s="20" t="s">
        <v>3723</v>
      </c>
      <c r="I561" s="74" t="s">
        <v>8036</v>
      </c>
      <c r="J561" s="20" t="s">
        <v>1586</v>
      </c>
      <c r="K561" s="20" t="s">
        <v>2672</v>
      </c>
      <c r="L561" s="20" t="s">
        <v>8810</v>
      </c>
      <c r="M561" s="39" t="s">
        <v>8851</v>
      </c>
      <c r="N561" s="12">
        <f t="shared" si="20"/>
        <v>39.25</v>
      </c>
      <c r="O561" s="12">
        <f t="shared" si="19"/>
        <v>0.3925</v>
      </c>
      <c r="P561" s="9">
        <v>18</v>
      </c>
      <c r="Q561" s="34">
        <v>8</v>
      </c>
      <c r="R561" s="27">
        <v>10</v>
      </c>
      <c r="S561" s="26">
        <v>200</v>
      </c>
      <c r="T561" s="29">
        <v>13</v>
      </c>
      <c r="U561" s="3">
        <v>14</v>
      </c>
      <c r="V561" s="29">
        <v>5</v>
      </c>
      <c r="W561" s="29">
        <v>7</v>
      </c>
    </row>
    <row r="562" spans="1:23" ht="12.75">
      <c r="A562" s="11">
        <v>375000</v>
      </c>
      <c r="B562" s="20" t="s">
        <v>868</v>
      </c>
      <c r="C562" s="20" t="s">
        <v>7649</v>
      </c>
      <c r="D562" s="20" t="s">
        <v>3723</v>
      </c>
      <c r="I562" s="74" t="s">
        <v>8036</v>
      </c>
      <c r="J562" s="20" t="s">
        <v>1586</v>
      </c>
      <c r="K562" s="20" t="s">
        <v>2672</v>
      </c>
      <c r="L562" s="20" t="s">
        <v>7445</v>
      </c>
      <c r="M562" s="39" t="s">
        <v>8849</v>
      </c>
      <c r="N562" s="12">
        <f t="shared" si="20"/>
        <v>39.25</v>
      </c>
      <c r="O562" s="12">
        <f t="shared" si="19"/>
        <v>0.3925</v>
      </c>
      <c r="P562" s="9">
        <v>18</v>
      </c>
      <c r="Q562" s="34">
        <v>8</v>
      </c>
      <c r="R562" s="27">
        <v>10</v>
      </c>
      <c r="S562" s="26">
        <v>200</v>
      </c>
      <c r="T562" s="29">
        <v>13</v>
      </c>
      <c r="U562" s="3">
        <v>14</v>
      </c>
      <c r="V562" s="29">
        <v>5</v>
      </c>
      <c r="W562" s="29">
        <v>7</v>
      </c>
    </row>
    <row r="563" spans="1:23" ht="12.75">
      <c r="A563" s="11">
        <v>1022365</v>
      </c>
      <c r="B563" s="20" t="s">
        <v>872</v>
      </c>
      <c r="D563" s="20" t="s">
        <v>3723</v>
      </c>
      <c r="F563" s="20" t="s">
        <v>1586</v>
      </c>
      <c r="G563" s="20" t="s">
        <v>7812</v>
      </c>
      <c r="I563" s="74" t="s">
        <v>8036</v>
      </c>
      <c r="J563" s="20" t="s">
        <v>1586</v>
      </c>
      <c r="K563" s="20" t="s">
        <v>2672</v>
      </c>
      <c r="L563" s="20" t="s">
        <v>1284</v>
      </c>
      <c r="N563" s="12">
        <f t="shared" si="20"/>
        <v>38.75</v>
      </c>
      <c r="O563" s="12">
        <f t="shared" si="19"/>
        <v>0.43296089385474862</v>
      </c>
      <c r="P563" s="9">
        <v>18</v>
      </c>
      <c r="Q563" s="34">
        <v>8</v>
      </c>
      <c r="R563" s="27">
        <v>10</v>
      </c>
      <c r="S563" s="26">
        <v>179</v>
      </c>
      <c r="T563" s="29">
        <v>11</v>
      </c>
      <c r="U563" s="3">
        <v>14</v>
      </c>
      <c r="V563" s="29">
        <v>5</v>
      </c>
      <c r="W563" s="29">
        <v>7</v>
      </c>
    </row>
    <row r="564" spans="2:23" ht="12.75">
      <c r="B564" s="20" t="s">
        <v>872</v>
      </c>
      <c r="D564" s="20" t="s">
        <v>3723</v>
      </c>
      <c r="I564" s="74" t="s">
        <v>8036</v>
      </c>
      <c r="J564" s="20" t="s">
        <v>1586</v>
      </c>
      <c r="K564" s="20" t="s">
        <v>2672</v>
      </c>
      <c r="L564" s="20" t="s">
        <v>45</v>
      </c>
      <c r="N564" s="12">
        <f t="shared" si="20"/>
        <v>38.75</v>
      </c>
      <c r="O564" s="12">
        <f t="shared" si="19"/>
        <v>0.43296089385474862</v>
      </c>
      <c r="P564" s="9">
        <v>18</v>
      </c>
      <c r="Q564" s="34">
        <v>8</v>
      </c>
      <c r="R564" s="27">
        <v>10</v>
      </c>
      <c r="S564" s="26">
        <v>179</v>
      </c>
      <c r="T564" s="29">
        <v>11</v>
      </c>
      <c r="U564" s="3">
        <v>14</v>
      </c>
      <c r="V564" s="29">
        <v>5</v>
      </c>
      <c r="W564" s="29">
        <v>7</v>
      </c>
    </row>
    <row r="565" spans="1:23" ht="12.75">
      <c r="A565" s="11">
        <v>994397</v>
      </c>
      <c r="B565" s="20" t="s">
        <v>872</v>
      </c>
      <c r="D565" s="20" t="s">
        <v>3723</v>
      </c>
      <c r="F565" s="20" t="s">
        <v>1586</v>
      </c>
      <c r="G565" s="20" t="s">
        <v>7812</v>
      </c>
      <c r="I565" s="74" t="s">
        <v>8036</v>
      </c>
      <c r="J565" s="20" t="s">
        <v>1586</v>
      </c>
      <c r="K565" s="20" t="s">
        <v>2672</v>
      </c>
      <c r="L565" s="20" t="s">
        <v>1260</v>
      </c>
      <c r="N565" s="12">
        <f t="shared" si="20"/>
        <v>38.75</v>
      </c>
      <c r="O565" s="12">
        <f t="shared" si="19"/>
        <v>0.43296089385474862</v>
      </c>
      <c r="P565" s="9">
        <v>18</v>
      </c>
      <c r="Q565" s="34">
        <v>8</v>
      </c>
      <c r="R565" s="27">
        <v>10</v>
      </c>
      <c r="S565" s="26">
        <v>179</v>
      </c>
      <c r="T565" s="29">
        <v>11</v>
      </c>
      <c r="U565" s="3">
        <v>14</v>
      </c>
      <c r="V565" s="29">
        <v>5</v>
      </c>
      <c r="W565" s="29">
        <v>7</v>
      </c>
    </row>
    <row r="566" spans="1:23" ht="12.75">
      <c r="A566" s="11">
        <v>725680</v>
      </c>
      <c r="B566" s="20" t="s">
        <v>872</v>
      </c>
      <c r="D566" s="20" t="s">
        <v>3723</v>
      </c>
      <c r="H566" s="20" t="s">
        <v>7812</v>
      </c>
      <c r="I566" s="74" t="s">
        <v>8036</v>
      </c>
      <c r="J566" s="20" t="s">
        <v>1586</v>
      </c>
      <c r="K566" s="20" t="s">
        <v>2672</v>
      </c>
      <c r="L566" s="20" t="s">
        <v>1932</v>
      </c>
      <c r="N566" s="12">
        <f t="shared" si="20"/>
        <v>38.75</v>
      </c>
      <c r="O566" s="12">
        <f t="shared" si="19"/>
        <v>0.39141414141414144</v>
      </c>
      <c r="P566" s="9">
        <v>18</v>
      </c>
      <c r="Q566" s="34">
        <v>8</v>
      </c>
      <c r="R566" s="27">
        <v>10</v>
      </c>
      <c r="S566" s="26">
        <v>198</v>
      </c>
      <c r="T566" s="29">
        <v>11</v>
      </c>
      <c r="U566" s="3">
        <v>14</v>
      </c>
      <c r="V566" s="29">
        <v>5</v>
      </c>
      <c r="W566" s="29">
        <v>7</v>
      </c>
    </row>
    <row r="567" spans="1:23" ht="12.75">
      <c r="A567" s="11">
        <v>698248</v>
      </c>
      <c r="B567" s="20" t="s">
        <v>872</v>
      </c>
      <c r="D567" s="20" t="s">
        <v>3723</v>
      </c>
      <c r="H567" s="20" t="s">
        <v>7812</v>
      </c>
      <c r="I567" s="74" t="s">
        <v>8036</v>
      </c>
      <c r="J567" s="20" t="s">
        <v>1586</v>
      </c>
      <c r="K567" s="20" t="s">
        <v>2672</v>
      </c>
      <c r="L567" s="20" t="s">
        <v>45</v>
      </c>
      <c r="N567" s="12">
        <f t="shared" si="20"/>
        <v>38.75</v>
      </c>
      <c r="O567" s="12">
        <f t="shared" si="19"/>
        <v>0.39141414141414144</v>
      </c>
      <c r="P567" s="9">
        <v>18</v>
      </c>
      <c r="Q567" s="34">
        <v>8</v>
      </c>
      <c r="R567" s="27">
        <v>10</v>
      </c>
      <c r="S567" s="26">
        <v>198</v>
      </c>
      <c r="T567" s="29">
        <v>11</v>
      </c>
      <c r="U567" s="3">
        <v>14</v>
      </c>
      <c r="V567" s="29">
        <v>5</v>
      </c>
      <c r="W567" s="29">
        <v>7</v>
      </c>
    </row>
    <row r="568" spans="1:23" ht="12.75">
      <c r="A568" s="11">
        <v>659710</v>
      </c>
      <c r="B568" s="20" t="s">
        <v>872</v>
      </c>
      <c r="D568" s="20" t="s">
        <v>3723</v>
      </c>
      <c r="I568" s="74" t="s">
        <v>8036</v>
      </c>
      <c r="J568" s="20" t="s">
        <v>1586</v>
      </c>
      <c r="K568" s="20" t="s">
        <v>2672</v>
      </c>
      <c r="L568" s="20" t="s">
        <v>1932</v>
      </c>
      <c r="N568" s="12">
        <f t="shared" si="20"/>
        <v>37.75</v>
      </c>
      <c r="O568" s="12">
        <f t="shared" si="19"/>
        <v>0.38131313131313133</v>
      </c>
      <c r="P568" s="9">
        <v>18</v>
      </c>
      <c r="Q568" s="34">
        <v>8</v>
      </c>
      <c r="R568" s="27">
        <v>10</v>
      </c>
      <c r="S568" s="26">
        <v>198</v>
      </c>
      <c r="T568" s="29">
        <v>7</v>
      </c>
      <c r="U568" s="3">
        <v>14</v>
      </c>
      <c r="V568" s="29">
        <v>5</v>
      </c>
      <c r="W568" s="29">
        <v>7</v>
      </c>
    </row>
    <row r="569" spans="1:23" ht="12.75">
      <c r="A569" s="11">
        <v>922832</v>
      </c>
      <c r="B569" s="20" t="s">
        <v>872</v>
      </c>
      <c r="D569" s="20" t="s">
        <v>3723</v>
      </c>
      <c r="I569" s="74" t="s">
        <v>8036</v>
      </c>
      <c r="J569" s="20" t="s">
        <v>1586</v>
      </c>
      <c r="K569" s="20" t="s">
        <v>2672</v>
      </c>
      <c r="L569" s="20" t="s">
        <v>45</v>
      </c>
      <c r="N569" s="12">
        <f t="shared" si="20"/>
        <v>38.75</v>
      </c>
      <c r="O569" s="12">
        <f t="shared" si="19"/>
        <v>0.38944723618090454</v>
      </c>
      <c r="P569" s="9">
        <v>18</v>
      </c>
      <c r="Q569" s="34">
        <v>8</v>
      </c>
      <c r="R569" s="27">
        <v>10</v>
      </c>
      <c r="S569" s="26">
        <v>199</v>
      </c>
      <c r="T569" s="29">
        <v>11</v>
      </c>
      <c r="U569" s="3">
        <v>14</v>
      </c>
      <c r="V569" s="29">
        <v>5</v>
      </c>
      <c r="W569" s="29">
        <v>7</v>
      </c>
    </row>
    <row r="570" spans="1:23" ht="12.75">
      <c r="A570" s="11">
        <v>615340</v>
      </c>
      <c r="B570" s="20" t="s">
        <v>872</v>
      </c>
      <c r="D570" s="20" t="s">
        <v>3723</v>
      </c>
      <c r="I570" s="74" t="s">
        <v>8036</v>
      </c>
      <c r="J570" s="20" t="s">
        <v>1586</v>
      </c>
      <c r="K570" s="20" t="s">
        <v>2672</v>
      </c>
      <c r="L570" s="20" t="s">
        <v>2355</v>
      </c>
      <c r="N570" s="12">
        <f t="shared" si="20"/>
        <v>37.75</v>
      </c>
      <c r="O570" s="12">
        <f t="shared" si="19"/>
        <v>0.37939698492462309</v>
      </c>
      <c r="P570" s="9">
        <v>18</v>
      </c>
      <c r="Q570" s="34">
        <v>8</v>
      </c>
      <c r="R570" s="27">
        <v>10</v>
      </c>
      <c r="S570" s="26">
        <v>199</v>
      </c>
      <c r="T570" s="29">
        <v>7</v>
      </c>
      <c r="U570" s="3">
        <v>14</v>
      </c>
      <c r="V570" s="29">
        <v>5</v>
      </c>
      <c r="W570" s="29">
        <v>7</v>
      </c>
    </row>
    <row r="571" spans="1:23" ht="12.75">
      <c r="A571" s="11">
        <v>784241</v>
      </c>
      <c r="B571" s="20" t="s">
        <v>872</v>
      </c>
      <c r="D571" s="20" t="s">
        <v>3723</v>
      </c>
      <c r="I571" s="74" t="s">
        <v>8036</v>
      </c>
      <c r="J571" s="20" t="s">
        <v>1586</v>
      </c>
      <c r="K571" s="20" t="s">
        <v>2672</v>
      </c>
      <c r="L571" s="20" t="s">
        <v>45</v>
      </c>
      <c r="N571" s="12">
        <f t="shared" si="20"/>
        <v>37.75</v>
      </c>
      <c r="O571" s="12">
        <f t="shared" si="19"/>
        <v>0.37939698492462309</v>
      </c>
      <c r="P571" s="9">
        <v>18</v>
      </c>
      <c r="Q571" s="34">
        <v>8</v>
      </c>
      <c r="R571" s="27">
        <v>10</v>
      </c>
      <c r="S571" s="26">
        <v>199</v>
      </c>
      <c r="T571" s="29">
        <v>7</v>
      </c>
      <c r="U571" s="3">
        <v>14</v>
      </c>
      <c r="V571" s="29">
        <v>5</v>
      </c>
      <c r="W571" s="29">
        <v>7</v>
      </c>
    </row>
    <row r="572" spans="1:23" ht="12.75">
      <c r="A572" s="11">
        <v>8750000</v>
      </c>
      <c r="B572" s="20" t="s">
        <v>877</v>
      </c>
      <c r="C572" s="20" t="s">
        <v>7045</v>
      </c>
      <c r="D572" s="20" t="s">
        <v>3723</v>
      </c>
      <c r="I572" s="74" t="s">
        <v>8036</v>
      </c>
      <c r="J572" s="20" t="s">
        <v>1586</v>
      </c>
      <c r="K572" s="20" t="s">
        <v>2672</v>
      </c>
      <c r="L572" s="20" t="s">
        <v>5044</v>
      </c>
      <c r="N572" s="12">
        <f t="shared" si="20"/>
        <v>39.25</v>
      </c>
      <c r="O572" s="12">
        <f t="shared" si="19"/>
        <v>0.3925</v>
      </c>
      <c r="P572" s="9">
        <v>18</v>
      </c>
      <c r="Q572" s="34">
        <v>8</v>
      </c>
      <c r="R572" s="27">
        <v>10</v>
      </c>
      <c r="S572" s="26">
        <v>200</v>
      </c>
      <c r="T572" s="29">
        <v>13</v>
      </c>
      <c r="U572" s="3">
        <v>14</v>
      </c>
      <c r="V572" s="29">
        <v>5</v>
      </c>
      <c r="W572" s="29">
        <v>7</v>
      </c>
    </row>
    <row r="573" spans="1:23" ht="12.75">
      <c r="A573" s="11">
        <v>12500</v>
      </c>
      <c r="B573" s="20" t="s">
        <v>868</v>
      </c>
      <c r="C573" s="20" t="s">
        <v>7773</v>
      </c>
      <c r="D573" s="20" t="s">
        <v>3723</v>
      </c>
      <c r="I573" s="74" t="s">
        <v>8036</v>
      </c>
      <c r="J573" s="20" t="s">
        <v>1586</v>
      </c>
      <c r="K573" s="20" t="s">
        <v>7727</v>
      </c>
      <c r="L573" s="20" t="s">
        <v>7730</v>
      </c>
      <c r="N573" s="12">
        <f t="shared" si="20"/>
        <v>39.25</v>
      </c>
      <c r="O573" s="12">
        <f t="shared" si="19"/>
        <v>0.3925</v>
      </c>
      <c r="P573" s="9">
        <v>18</v>
      </c>
      <c r="Q573" s="34">
        <v>8</v>
      </c>
      <c r="R573" s="27">
        <v>10</v>
      </c>
      <c r="S573" s="26">
        <v>200</v>
      </c>
      <c r="T573" s="29">
        <v>13</v>
      </c>
      <c r="U573" s="3">
        <v>14</v>
      </c>
      <c r="V573" s="29">
        <v>5</v>
      </c>
      <c r="W573" s="29">
        <v>7</v>
      </c>
    </row>
    <row r="574" spans="1:23" ht="12.75">
      <c r="A574" s="11">
        <v>500</v>
      </c>
      <c r="B574" s="20" t="s">
        <v>868</v>
      </c>
      <c r="C574" s="20" t="s">
        <v>7655</v>
      </c>
      <c r="D574" s="20" t="s">
        <v>3723</v>
      </c>
      <c r="I574" s="74" t="s">
        <v>8036</v>
      </c>
      <c r="J574" s="20" t="s">
        <v>1586</v>
      </c>
      <c r="K574" s="20" t="s">
        <v>2672</v>
      </c>
      <c r="L574" s="20" t="s">
        <v>4636</v>
      </c>
      <c r="N574" s="12">
        <f t="shared" si="20"/>
        <v>39.25</v>
      </c>
      <c r="O574" s="12">
        <f t="shared" si="19"/>
        <v>0.3925</v>
      </c>
      <c r="P574" s="9">
        <v>18</v>
      </c>
      <c r="Q574" s="34">
        <v>8</v>
      </c>
      <c r="R574" s="27">
        <v>10</v>
      </c>
      <c r="S574" s="26">
        <v>200</v>
      </c>
      <c r="T574" s="29">
        <v>13</v>
      </c>
      <c r="U574" s="3">
        <v>14</v>
      </c>
      <c r="V574" s="29">
        <v>5</v>
      </c>
      <c r="W574" s="29">
        <v>7</v>
      </c>
    </row>
    <row r="575" spans="1:23" ht="12.75">
      <c r="A575" s="11">
        <v>125000</v>
      </c>
      <c r="B575" s="20" t="s">
        <v>868</v>
      </c>
      <c r="C575" s="20" t="s">
        <v>7773</v>
      </c>
      <c r="D575" s="20" t="s">
        <v>3723</v>
      </c>
      <c r="I575" s="74" t="s">
        <v>8036</v>
      </c>
      <c r="J575" s="20" t="s">
        <v>1586</v>
      </c>
      <c r="K575" s="20" t="s">
        <v>2672</v>
      </c>
      <c r="L575" s="20" t="s">
        <v>7716</v>
      </c>
      <c r="N575" s="12">
        <f t="shared" si="20"/>
        <v>39.25</v>
      </c>
      <c r="O575" s="12">
        <f t="shared" si="19"/>
        <v>0.3925</v>
      </c>
      <c r="P575" s="9">
        <v>18</v>
      </c>
      <c r="Q575" s="34">
        <v>8</v>
      </c>
      <c r="R575" s="27">
        <v>10</v>
      </c>
      <c r="S575" s="26">
        <v>200</v>
      </c>
      <c r="T575" s="29">
        <v>13</v>
      </c>
      <c r="U575" s="3">
        <v>14</v>
      </c>
      <c r="V575" s="29">
        <v>5</v>
      </c>
      <c r="W575" s="29">
        <v>7</v>
      </c>
    </row>
    <row r="576" spans="1:23" ht="12.75">
      <c r="A576" s="11">
        <v>25277</v>
      </c>
      <c r="B576" s="20" t="s">
        <v>872</v>
      </c>
      <c r="D576" s="20" t="s">
        <v>3723</v>
      </c>
      <c r="I576" s="74" t="s">
        <v>8036</v>
      </c>
      <c r="J576" s="20" t="s">
        <v>1586</v>
      </c>
      <c r="K576" s="20" t="s">
        <v>2672</v>
      </c>
      <c r="L576" s="20" t="s">
        <v>1700</v>
      </c>
      <c r="N576" s="12">
        <f t="shared" si="20"/>
        <v>36.75</v>
      </c>
      <c r="O576" s="12">
        <f t="shared" si="19"/>
        <v>0.3675</v>
      </c>
      <c r="P576" s="9">
        <v>18</v>
      </c>
      <c r="Q576" s="34">
        <v>8</v>
      </c>
      <c r="R576" s="27">
        <v>10</v>
      </c>
      <c r="S576" s="26">
        <v>200</v>
      </c>
      <c r="T576" s="29">
        <v>3</v>
      </c>
      <c r="U576" s="3">
        <v>14</v>
      </c>
      <c r="V576" s="29">
        <v>5</v>
      </c>
      <c r="W576" s="29">
        <v>7</v>
      </c>
    </row>
    <row r="577" spans="1:23" ht="12.75">
      <c r="A577" s="11">
        <v>798247</v>
      </c>
      <c r="B577" s="20" t="s">
        <v>872</v>
      </c>
      <c r="D577" s="20" t="s">
        <v>3723</v>
      </c>
      <c r="F577" s="20" t="s">
        <v>7812</v>
      </c>
      <c r="G577" s="20" t="s">
        <v>1586</v>
      </c>
      <c r="I577" s="74" t="s">
        <v>8036</v>
      </c>
      <c r="J577" s="20" t="s">
        <v>1586</v>
      </c>
      <c r="K577" s="20" t="s">
        <v>2672</v>
      </c>
      <c r="L577" s="20" t="s">
        <v>1933</v>
      </c>
      <c r="N577" s="12">
        <f t="shared" si="20"/>
        <v>38.75</v>
      </c>
      <c r="O577" s="12">
        <f t="shared" si="19"/>
        <v>0.3270042194092827</v>
      </c>
      <c r="P577" s="9">
        <v>18</v>
      </c>
      <c r="Q577" s="34">
        <v>8</v>
      </c>
      <c r="R577" s="27">
        <v>10</v>
      </c>
      <c r="S577" s="26">
        <v>237</v>
      </c>
      <c r="T577" s="29">
        <v>11</v>
      </c>
      <c r="U577" s="3">
        <v>14</v>
      </c>
      <c r="V577" s="29">
        <v>5</v>
      </c>
      <c r="W577" s="29">
        <v>7</v>
      </c>
    </row>
    <row r="578" spans="1:23" ht="12.75">
      <c r="A578" s="11">
        <v>2500</v>
      </c>
      <c r="B578" s="20" t="s">
        <v>868</v>
      </c>
      <c r="C578" s="20" t="s">
        <v>4712</v>
      </c>
      <c r="D578" s="20" t="s">
        <v>3723</v>
      </c>
      <c r="I578" s="74" t="s">
        <v>8037</v>
      </c>
      <c r="J578" s="20" t="s">
        <v>1586</v>
      </c>
      <c r="K578" s="20" t="s">
        <v>2672</v>
      </c>
      <c r="L578" s="74" t="s">
        <v>7534</v>
      </c>
      <c r="N578" s="12">
        <f t="shared" si="20"/>
        <v>36.50</v>
      </c>
      <c r="O578" s="12">
        <f t="shared" si="21" ref="O578:O641">N578/(0.5*S578)</f>
        <v>0.365</v>
      </c>
      <c r="P578" s="9">
        <v>18</v>
      </c>
      <c r="Q578" s="34">
        <v>7</v>
      </c>
      <c r="R578" s="27">
        <v>10</v>
      </c>
      <c r="S578" s="26">
        <v>200</v>
      </c>
      <c r="T578" s="29">
        <v>8</v>
      </c>
      <c r="U578" s="3">
        <v>14</v>
      </c>
      <c r="V578" s="29">
        <v>5</v>
      </c>
      <c r="W578" s="29">
        <v>7</v>
      </c>
    </row>
    <row r="579" spans="1:23" ht="12.75">
      <c r="A579" s="11">
        <v>2500</v>
      </c>
      <c r="B579" s="20" t="s">
        <v>868</v>
      </c>
      <c r="C579" s="20" t="s">
        <v>4712</v>
      </c>
      <c r="D579" s="20" t="s">
        <v>3723</v>
      </c>
      <c r="I579" s="74" t="s">
        <v>8036</v>
      </c>
      <c r="J579" s="20" t="s">
        <v>1586</v>
      </c>
      <c r="K579" s="20" t="s">
        <v>2672</v>
      </c>
      <c r="L579" s="20" t="s">
        <v>7534</v>
      </c>
      <c r="N579" s="12">
        <f t="shared" si="20"/>
        <v>36.50</v>
      </c>
      <c r="O579" s="12">
        <f t="shared" si="21"/>
        <v>0.365</v>
      </c>
      <c r="P579" s="9">
        <v>18</v>
      </c>
      <c r="Q579" s="34">
        <v>7</v>
      </c>
      <c r="R579" s="27">
        <v>10</v>
      </c>
      <c r="S579" s="26">
        <v>200</v>
      </c>
      <c r="T579" s="29">
        <v>8</v>
      </c>
      <c r="U579" s="3">
        <v>14</v>
      </c>
      <c r="V579" s="29">
        <v>5</v>
      </c>
      <c r="W579" s="29">
        <v>7</v>
      </c>
    </row>
    <row r="580" spans="1:23" ht="12.75">
      <c r="A580" s="11">
        <v>220298680</v>
      </c>
      <c r="B580" s="20" t="s">
        <v>874</v>
      </c>
      <c r="C580" s="20" t="s">
        <v>5573</v>
      </c>
      <c r="D580" s="20" t="s">
        <v>3723</v>
      </c>
      <c r="I580" s="74" t="s">
        <v>8037</v>
      </c>
      <c r="J580" s="20" t="s">
        <v>1586</v>
      </c>
      <c r="K580" s="20" t="s">
        <v>3034</v>
      </c>
      <c r="L580" s="74" t="s">
        <v>5580</v>
      </c>
      <c r="N580" s="12">
        <f t="shared" si="20"/>
        <v>45.50</v>
      </c>
      <c r="O580" s="12">
        <f t="shared" si="21"/>
        <v>0.14000000000000001</v>
      </c>
      <c r="P580" s="9">
        <v>18</v>
      </c>
      <c r="Q580" s="34">
        <v>13</v>
      </c>
      <c r="R580" s="27">
        <v>12</v>
      </c>
      <c r="S580" s="26">
        <v>650</v>
      </c>
      <c r="T580" s="29">
        <v>16</v>
      </c>
      <c r="U580" s="3">
        <v>10</v>
      </c>
      <c r="V580" s="29">
        <v>4</v>
      </c>
      <c r="W580" s="29">
        <v>5</v>
      </c>
    </row>
    <row r="581" spans="1:23" ht="12.75">
      <c r="A581" s="11">
        <v>5400000</v>
      </c>
      <c r="B581" s="20" t="s">
        <v>868</v>
      </c>
      <c r="C581" s="20" t="s">
        <v>7615</v>
      </c>
      <c r="D581" s="20" t="s">
        <v>3723</v>
      </c>
      <c r="I581" s="74" t="s">
        <v>8037</v>
      </c>
      <c r="J581" s="20" t="s">
        <v>1586</v>
      </c>
      <c r="K581" s="20" t="s">
        <v>2672</v>
      </c>
      <c r="L581" s="74" t="s">
        <v>4554</v>
      </c>
      <c r="N581" s="12">
        <f t="shared" si="20"/>
        <v>43.75</v>
      </c>
      <c r="O581" s="12">
        <f t="shared" si="21"/>
        <v>0.15909090909090909</v>
      </c>
      <c r="P581" s="9">
        <v>18</v>
      </c>
      <c r="Q581" s="34">
        <v>12</v>
      </c>
      <c r="R581" s="27">
        <v>12</v>
      </c>
      <c r="S581" s="26">
        <v>550</v>
      </c>
      <c r="T581" s="29">
        <v>15</v>
      </c>
      <c r="U581" s="3">
        <v>10</v>
      </c>
      <c r="V581" s="29">
        <v>4</v>
      </c>
      <c r="W581" s="29">
        <v>5</v>
      </c>
    </row>
    <row r="582" spans="1:23" ht="12.75">
      <c r="A582" s="11">
        <v>125000</v>
      </c>
      <c r="B582" s="20" t="s">
        <v>868</v>
      </c>
      <c r="C582" s="20" t="s">
        <v>634</v>
      </c>
      <c r="D582" s="20" t="s">
        <v>3723</v>
      </c>
      <c r="I582" s="74" t="s">
        <v>8037</v>
      </c>
      <c r="J582" s="20" t="s">
        <v>1586</v>
      </c>
      <c r="K582" s="20" t="s">
        <v>5243</v>
      </c>
      <c r="L582" s="74" t="s">
        <v>53</v>
      </c>
      <c r="N582" s="12">
        <f t="shared" si="20"/>
        <v>37.75</v>
      </c>
      <c r="O582" s="12">
        <f t="shared" si="21"/>
        <v>0.1451923076923077</v>
      </c>
      <c r="P582" s="9">
        <v>18</v>
      </c>
      <c r="Q582" s="34">
        <v>8</v>
      </c>
      <c r="R582" s="27">
        <v>12</v>
      </c>
      <c r="S582" s="26">
        <v>520</v>
      </c>
      <c r="T582" s="29">
        <v>15</v>
      </c>
      <c r="U582" s="3">
        <v>10</v>
      </c>
      <c r="V582" s="29">
        <v>3</v>
      </c>
      <c r="W582" s="29">
        <v>5</v>
      </c>
    </row>
    <row r="583" spans="1:23" ht="12.75">
      <c r="A583" s="11">
        <v>125000</v>
      </c>
      <c r="B583" s="28" t="s">
        <v>874</v>
      </c>
      <c r="C583" s="28" t="s">
        <v>7680</v>
      </c>
      <c r="D583" s="20" t="s">
        <v>3723</v>
      </c>
      <c r="I583" s="74" t="s">
        <v>8037</v>
      </c>
      <c r="J583" s="20" t="s">
        <v>1586</v>
      </c>
      <c r="K583" s="20" t="s">
        <v>2672</v>
      </c>
      <c r="L583" s="74" t="s">
        <v>6342</v>
      </c>
      <c r="N583" s="12">
        <f t="shared" si="20"/>
        <v>37.75</v>
      </c>
      <c r="O583" s="12">
        <f t="shared" si="21"/>
        <v>0.1451923076923077</v>
      </c>
      <c r="P583" s="9">
        <v>18</v>
      </c>
      <c r="Q583" s="34">
        <v>8</v>
      </c>
      <c r="R583" s="27">
        <v>12</v>
      </c>
      <c r="S583" s="26">
        <v>520</v>
      </c>
      <c r="T583" s="29">
        <v>15</v>
      </c>
      <c r="U583" s="3">
        <v>10</v>
      </c>
      <c r="V583" s="29">
        <v>3</v>
      </c>
      <c r="W583" s="29">
        <v>5</v>
      </c>
    </row>
    <row r="584" spans="1:23" ht="12.75">
      <c r="A584" s="11">
        <v>3750000</v>
      </c>
      <c r="B584" s="20" t="s">
        <v>868</v>
      </c>
      <c r="C584" s="20" t="s">
        <v>7673</v>
      </c>
      <c r="D584" s="20" t="s">
        <v>3723</v>
      </c>
      <c r="I584" s="74" t="s">
        <v>8036</v>
      </c>
      <c r="J584" s="20" t="s">
        <v>1586</v>
      </c>
      <c r="K584" s="20" t="s">
        <v>2672</v>
      </c>
      <c r="L584" s="20" t="s">
        <v>7604</v>
      </c>
      <c r="M584" s="39" t="s">
        <v>8854</v>
      </c>
      <c r="N584" s="12">
        <f t="shared" si="20"/>
        <v>36.75</v>
      </c>
      <c r="O584" s="12">
        <f t="shared" si="21"/>
        <v>0.49</v>
      </c>
      <c r="P584" s="9">
        <v>17</v>
      </c>
      <c r="Q584" s="34">
        <v>6</v>
      </c>
      <c r="R584" s="27">
        <v>8</v>
      </c>
      <c r="S584" s="26">
        <v>150</v>
      </c>
      <c r="T584" s="29">
        <v>15</v>
      </c>
      <c r="U584" s="3">
        <v>14</v>
      </c>
      <c r="V584" s="29">
        <v>4</v>
      </c>
      <c r="W584" s="29">
        <v>7</v>
      </c>
    </row>
    <row r="585" spans="1:23" ht="12.75">
      <c r="A585" s="11">
        <v>59021875</v>
      </c>
      <c r="B585" s="20" t="s">
        <v>874</v>
      </c>
      <c r="C585" s="20" t="s">
        <v>7679</v>
      </c>
      <c r="D585" s="20" t="s">
        <v>3723</v>
      </c>
      <c r="I585" s="74" t="s">
        <v>8036</v>
      </c>
      <c r="J585" s="20" t="s">
        <v>1586</v>
      </c>
      <c r="K585" s="20" t="s">
        <v>2672</v>
      </c>
      <c r="L585" s="20" t="s">
        <v>6666</v>
      </c>
      <c r="M585" s="39" t="s">
        <v>8849</v>
      </c>
      <c r="N585" s="12">
        <f t="shared" si="20"/>
        <v>36.75</v>
      </c>
      <c r="O585" s="12">
        <f t="shared" si="21"/>
        <v>0.49</v>
      </c>
      <c r="P585" s="9">
        <v>17</v>
      </c>
      <c r="Q585" s="34">
        <v>6</v>
      </c>
      <c r="R585" s="27">
        <v>8</v>
      </c>
      <c r="S585" s="26">
        <v>150</v>
      </c>
      <c r="T585" s="29">
        <v>15</v>
      </c>
      <c r="U585" s="3">
        <v>14</v>
      </c>
      <c r="V585" s="29">
        <v>4</v>
      </c>
      <c r="W585" s="29">
        <v>7</v>
      </c>
    </row>
    <row r="586" spans="1:23" ht="12.75">
      <c r="A586" s="11">
        <v>35000000</v>
      </c>
      <c r="B586" s="20" t="s">
        <v>874</v>
      </c>
      <c r="C586" s="20" t="s">
        <v>753</v>
      </c>
      <c r="D586" s="20" t="s">
        <v>3723</v>
      </c>
      <c r="I586" s="74" t="s">
        <v>8036</v>
      </c>
      <c r="J586" s="20" t="s">
        <v>1586</v>
      </c>
      <c r="K586" s="20" t="s">
        <v>2672</v>
      </c>
      <c r="L586" s="20" t="s">
        <v>8428</v>
      </c>
      <c r="N586" s="12">
        <f t="shared" si="20"/>
        <v>36.75</v>
      </c>
      <c r="O586" s="12">
        <f t="shared" si="21"/>
        <v>0.49</v>
      </c>
      <c r="P586" s="9">
        <v>17</v>
      </c>
      <c r="Q586" s="34">
        <v>6</v>
      </c>
      <c r="R586" s="27">
        <v>8</v>
      </c>
      <c r="S586" s="26">
        <v>150</v>
      </c>
      <c r="T586" s="29">
        <v>15</v>
      </c>
      <c r="U586" s="3">
        <v>14</v>
      </c>
      <c r="V586" s="29">
        <v>4</v>
      </c>
      <c r="W586" s="29">
        <v>7</v>
      </c>
    </row>
    <row r="587" spans="1:23" ht="12.75">
      <c r="A587" s="11">
        <v>481250000</v>
      </c>
      <c r="B587" s="20" t="s">
        <v>874</v>
      </c>
      <c r="C587" s="20" t="s">
        <v>753</v>
      </c>
      <c r="D587" s="20" t="s">
        <v>3723</v>
      </c>
      <c r="I587" s="74" t="s">
        <v>8036</v>
      </c>
      <c r="J587" s="20" t="s">
        <v>1586</v>
      </c>
      <c r="K587" s="20" t="s">
        <v>3032</v>
      </c>
      <c r="L587" s="20" t="s">
        <v>8425</v>
      </c>
      <c r="N587" s="12">
        <f t="shared" si="20"/>
        <v>36.75</v>
      </c>
      <c r="O587" s="12">
        <f t="shared" si="21"/>
        <v>0.49</v>
      </c>
      <c r="P587" s="9">
        <v>17</v>
      </c>
      <c r="Q587" s="34">
        <v>6</v>
      </c>
      <c r="R587" s="27">
        <v>8</v>
      </c>
      <c r="S587" s="26">
        <v>150</v>
      </c>
      <c r="T587" s="29">
        <v>15</v>
      </c>
      <c r="U587" s="3">
        <v>14</v>
      </c>
      <c r="V587" s="29">
        <v>4</v>
      </c>
      <c r="W587" s="29">
        <v>7</v>
      </c>
    </row>
    <row r="588" spans="1:23" ht="12.75">
      <c r="A588" s="11">
        <v>875000</v>
      </c>
      <c r="B588" s="20" t="s">
        <v>868</v>
      </c>
      <c r="C588" s="20" t="s">
        <v>7667</v>
      </c>
      <c r="D588" s="20" t="s">
        <v>3723</v>
      </c>
      <c r="I588" s="74" t="s">
        <v>8036</v>
      </c>
      <c r="J588" s="20" t="s">
        <v>1586</v>
      </c>
      <c r="K588" s="20" t="s">
        <v>2672</v>
      </c>
      <c r="L588" s="20" t="s">
        <v>6071</v>
      </c>
      <c r="N588" s="12">
        <f t="shared" si="22" ref="N588:N651">1.5*Q588+2*P588+0.25*T588-R588-2</f>
        <v>36.25</v>
      </c>
      <c r="O588" s="12">
        <f t="shared" si="21"/>
        <v>0.48333333333333334</v>
      </c>
      <c r="P588" s="9">
        <v>17</v>
      </c>
      <c r="Q588" s="34">
        <v>6</v>
      </c>
      <c r="R588" s="27">
        <v>8</v>
      </c>
      <c r="S588" s="26">
        <v>150</v>
      </c>
      <c r="T588" s="29">
        <v>13</v>
      </c>
      <c r="U588" s="3">
        <v>14</v>
      </c>
      <c r="V588" s="29">
        <v>4</v>
      </c>
      <c r="W588" s="29">
        <v>7</v>
      </c>
    </row>
    <row r="589" spans="1:23" ht="12.75">
      <c r="A589" s="11">
        <v>641300</v>
      </c>
      <c r="B589" s="28" t="s">
        <v>872</v>
      </c>
      <c r="C589" s="28" t="s">
        <v>6232</v>
      </c>
      <c r="D589" s="20" t="s">
        <v>3723</v>
      </c>
      <c r="E589" s="48" t="s">
        <v>8837</v>
      </c>
      <c r="F589" s="20" t="s">
        <v>1586</v>
      </c>
      <c r="G589" s="20" t="s">
        <v>7812</v>
      </c>
      <c r="H589" s="20" t="s">
        <v>7812</v>
      </c>
      <c r="I589" s="74" t="s">
        <v>8036</v>
      </c>
      <c r="J589" s="20" t="s">
        <v>1586</v>
      </c>
      <c r="K589" s="20" t="s">
        <v>2672</v>
      </c>
      <c r="L589" s="20" t="s">
        <v>1260</v>
      </c>
      <c r="N589" s="12">
        <f t="shared" si="22"/>
        <v>36.25</v>
      </c>
      <c r="O589" s="12">
        <f t="shared" si="21"/>
        <v>0.44753086419753085</v>
      </c>
      <c r="P589" s="9">
        <v>17</v>
      </c>
      <c r="Q589" s="34">
        <v>7</v>
      </c>
      <c r="R589" s="27">
        <v>9</v>
      </c>
      <c r="S589" s="26">
        <v>162</v>
      </c>
      <c r="T589" s="29">
        <v>11</v>
      </c>
      <c r="U589" s="3">
        <v>14</v>
      </c>
      <c r="V589" s="29">
        <v>4</v>
      </c>
      <c r="W589" s="29">
        <v>7</v>
      </c>
    </row>
    <row r="590" spans="2:23" ht="12.75">
      <c r="B590" s="20" t="s">
        <v>872</v>
      </c>
      <c r="D590" s="20" t="s">
        <v>3723</v>
      </c>
      <c r="I590" s="74" t="s">
        <v>8036</v>
      </c>
      <c r="J590" s="20" t="s">
        <v>1586</v>
      </c>
      <c r="K590" s="20" t="s">
        <v>2672</v>
      </c>
      <c r="L590" s="20" t="s">
        <v>45</v>
      </c>
      <c r="N590" s="12">
        <f t="shared" si="22"/>
        <v>36.25</v>
      </c>
      <c r="O590" s="12">
        <f t="shared" si="21"/>
        <v>0.44753086419753085</v>
      </c>
      <c r="P590" s="9">
        <v>17</v>
      </c>
      <c r="Q590" s="34">
        <v>7</v>
      </c>
      <c r="R590" s="27">
        <v>9</v>
      </c>
      <c r="S590" s="26">
        <v>162</v>
      </c>
      <c r="T590" s="29">
        <v>11</v>
      </c>
      <c r="U590" s="3">
        <v>14</v>
      </c>
      <c r="V590" s="29">
        <v>4</v>
      </c>
      <c r="W590" s="29">
        <v>7</v>
      </c>
    </row>
    <row r="591" spans="1:23" ht="12.75">
      <c r="A591" s="11">
        <v>30750</v>
      </c>
      <c r="B591" s="20" t="s">
        <v>870</v>
      </c>
      <c r="C591" s="28" t="s">
        <v>648</v>
      </c>
      <c r="D591" s="20" t="s">
        <v>3723</v>
      </c>
      <c r="I591" s="74" t="s">
        <v>8036</v>
      </c>
      <c r="J591" s="73" t="s">
        <v>7812</v>
      </c>
      <c r="K591" s="20" t="s">
        <v>2672</v>
      </c>
      <c r="L591" s="73" t="s">
        <v>50</v>
      </c>
      <c r="N591" s="12">
        <f t="shared" si="22"/>
        <v>35.50</v>
      </c>
      <c r="O591" s="12">
        <f t="shared" si="21"/>
        <v>0.37368421052631579</v>
      </c>
      <c r="P591" s="9">
        <v>17</v>
      </c>
      <c r="Q591" s="34">
        <v>7</v>
      </c>
      <c r="R591" s="27">
        <v>9</v>
      </c>
      <c r="S591" s="26">
        <v>190</v>
      </c>
      <c r="T591" s="29">
        <v>8</v>
      </c>
      <c r="U591" s="3">
        <v>12</v>
      </c>
      <c r="V591" s="29">
        <v>4</v>
      </c>
      <c r="W591" s="29">
        <v>7</v>
      </c>
    </row>
    <row r="592" spans="1:23" ht="12.75">
      <c r="A592" s="11">
        <v>200000</v>
      </c>
      <c r="B592" s="20" t="s">
        <v>870</v>
      </c>
      <c r="C592" s="20" t="s">
        <v>474</v>
      </c>
      <c r="D592" s="20" t="s">
        <v>3723</v>
      </c>
      <c r="I592" s="74" t="s">
        <v>8036</v>
      </c>
      <c r="J592" s="20" t="s">
        <v>1586</v>
      </c>
      <c r="K592" s="20" t="s">
        <v>2672</v>
      </c>
      <c r="L592" s="20" t="s">
        <v>462</v>
      </c>
      <c r="N592" s="12">
        <f t="shared" si="22"/>
        <v>35.75</v>
      </c>
      <c r="O592" s="12">
        <f t="shared" si="21"/>
        <v>0.3575</v>
      </c>
      <c r="P592" s="9">
        <v>17</v>
      </c>
      <c r="Q592" s="34">
        <v>7</v>
      </c>
      <c r="R592" s="27">
        <v>10</v>
      </c>
      <c r="S592" s="26">
        <v>200</v>
      </c>
      <c r="T592" s="29">
        <v>13</v>
      </c>
      <c r="U592" s="3">
        <v>14</v>
      </c>
      <c r="V592" s="29">
        <v>4</v>
      </c>
      <c r="W592" s="29">
        <v>7</v>
      </c>
    </row>
    <row r="593" spans="1:23" ht="12.75">
      <c r="A593" s="11">
        <v>22687</v>
      </c>
      <c r="B593" s="20" t="s">
        <v>872</v>
      </c>
      <c r="D593" s="20" t="s">
        <v>3723</v>
      </c>
      <c r="H593" s="20" t="s">
        <v>7812</v>
      </c>
      <c r="I593" s="74" t="s">
        <v>8036</v>
      </c>
      <c r="J593" s="20" t="s">
        <v>1586</v>
      </c>
      <c r="K593" s="20" t="s">
        <v>2672</v>
      </c>
      <c r="L593" s="20" t="s">
        <v>1700</v>
      </c>
      <c r="N593" s="12">
        <f t="shared" si="22"/>
        <v>35.75</v>
      </c>
      <c r="O593" s="12">
        <f t="shared" si="21"/>
        <v>0.3575</v>
      </c>
      <c r="P593" s="9">
        <v>17</v>
      </c>
      <c r="Q593" s="34">
        <v>7</v>
      </c>
      <c r="R593" s="27">
        <v>10</v>
      </c>
      <c r="S593" s="26">
        <v>200</v>
      </c>
      <c r="T593" s="29">
        <v>13</v>
      </c>
      <c r="U593" s="3">
        <v>13</v>
      </c>
      <c r="V593" s="29">
        <v>4</v>
      </c>
      <c r="W593" s="29">
        <v>7</v>
      </c>
    </row>
    <row r="594" spans="1:23" ht="12.75">
      <c r="A594" s="11">
        <v>262500</v>
      </c>
      <c r="B594" s="20" t="s">
        <v>870</v>
      </c>
      <c r="C594" s="20" t="s">
        <v>2341</v>
      </c>
      <c r="D594" s="20" t="s">
        <v>3723</v>
      </c>
      <c r="I594" s="74" t="s">
        <v>8036</v>
      </c>
      <c r="J594" s="20" t="s">
        <v>1586</v>
      </c>
      <c r="K594" s="20" t="s">
        <v>2672</v>
      </c>
      <c r="L594" s="20" t="s">
        <v>2312</v>
      </c>
      <c r="N594" s="12">
        <f t="shared" si="22"/>
        <v>35.25</v>
      </c>
      <c r="O594" s="12">
        <f t="shared" si="21"/>
        <v>0.3525</v>
      </c>
      <c r="P594" s="9">
        <v>17</v>
      </c>
      <c r="Q594" s="34">
        <v>7</v>
      </c>
      <c r="R594" s="27">
        <v>10</v>
      </c>
      <c r="S594" s="26">
        <v>200</v>
      </c>
      <c r="T594" s="29">
        <v>11</v>
      </c>
      <c r="U594" s="3">
        <v>14</v>
      </c>
      <c r="V594" s="29">
        <v>5</v>
      </c>
      <c r="W594" s="29">
        <v>7</v>
      </c>
    </row>
    <row r="595" spans="1:23" ht="12.75">
      <c r="A595" s="11">
        <v>18750</v>
      </c>
      <c r="B595" s="20" t="s">
        <v>870</v>
      </c>
      <c r="C595" s="20" t="s">
        <v>2344</v>
      </c>
      <c r="D595" s="20" t="s">
        <v>3723</v>
      </c>
      <c r="I595" s="74" t="s">
        <v>8036</v>
      </c>
      <c r="J595" s="20" t="s">
        <v>1586</v>
      </c>
      <c r="K595" s="20" t="s">
        <v>2672</v>
      </c>
      <c r="L595" s="20" t="s">
        <v>399</v>
      </c>
      <c r="N595" s="12">
        <f t="shared" si="22"/>
        <v>35.25</v>
      </c>
      <c r="O595" s="12">
        <f t="shared" si="21"/>
        <v>0.3525</v>
      </c>
      <c r="P595" s="9">
        <v>17</v>
      </c>
      <c r="Q595" s="34">
        <v>7</v>
      </c>
      <c r="R595" s="27">
        <v>10</v>
      </c>
      <c r="S595" s="26">
        <v>200</v>
      </c>
      <c r="T595" s="29">
        <v>11</v>
      </c>
      <c r="U595" s="3">
        <v>14</v>
      </c>
      <c r="V595" s="29">
        <v>5</v>
      </c>
      <c r="W595" s="29">
        <v>7</v>
      </c>
    </row>
    <row r="596" spans="1:23" ht="12.75">
      <c r="A596" s="11">
        <v>170000</v>
      </c>
      <c r="B596" s="20" t="s">
        <v>870</v>
      </c>
      <c r="C596" s="20" t="s">
        <v>2341</v>
      </c>
      <c r="D596" s="20" t="s">
        <v>3723</v>
      </c>
      <c r="I596" s="74" t="s">
        <v>8036</v>
      </c>
      <c r="J596" s="20" t="s">
        <v>1586</v>
      </c>
      <c r="K596" s="20" t="s">
        <v>2672</v>
      </c>
      <c r="L596" s="20" t="s">
        <v>2310</v>
      </c>
      <c r="N596" s="12">
        <f t="shared" si="22"/>
        <v>35.25</v>
      </c>
      <c r="O596" s="12">
        <f t="shared" si="21"/>
        <v>0.3525</v>
      </c>
      <c r="P596" s="9">
        <v>17</v>
      </c>
      <c r="Q596" s="34">
        <v>7</v>
      </c>
      <c r="R596" s="27">
        <v>10</v>
      </c>
      <c r="S596" s="26">
        <v>200</v>
      </c>
      <c r="T596" s="29">
        <v>11</v>
      </c>
      <c r="U596" s="3">
        <v>14</v>
      </c>
      <c r="V596" s="29">
        <v>5</v>
      </c>
      <c r="W596" s="29">
        <v>7</v>
      </c>
    </row>
    <row r="597" spans="1:23" ht="12.75">
      <c r="A597" s="11">
        <v>160000</v>
      </c>
      <c r="B597" s="20" t="s">
        <v>870</v>
      </c>
      <c r="C597" s="20" t="s">
        <v>2341</v>
      </c>
      <c r="D597" s="20" t="s">
        <v>3723</v>
      </c>
      <c r="I597" s="74" t="s">
        <v>8036</v>
      </c>
      <c r="J597" s="20" t="s">
        <v>1586</v>
      </c>
      <c r="K597" s="20" t="s">
        <v>2672</v>
      </c>
      <c r="L597" s="20" t="s">
        <v>2311</v>
      </c>
      <c r="N597" s="12">
        <f t="shared" si="22"/>
        <v>35.25</v>
      </c>
      <c r="O597" s="12">
        <f t="shared" si="21"/>
        <v>0.3525</v>
      </c>
      <c r="P597" s="9">
        <v>17</v>
      </c>
      <c r="Q597" s="34">
        <v>7</v>
      </c>
      <c r="R597" s="27">
        <v>10</v>
      </c>
      <c r="S597" s="26">
        <v>200</v>
      </c>
      <c r="T597" s="29">
        <v>11</v>
      </c>
      <c r="U597" s="3">
        <v>14</v>
      </c>
      <c r="V597" s="29">
        <v>5</v>
      </c>
      <c r="W597" s="29">
        <v>7</v>
      </c>
    </row>
    <row r="598" spans="1:23" ht="12.75">
      <c r="A598" s="11">
        <v>168750</v>
      </c>
      <c r="B598" s="20" t="s">
        <v>870</v>
      </c>
      <c r="C598" s="20" t="s">
        <v>2341</v>
      </c>
      <c r="D598" s="20" t="s">
        <v>3723</v>
      </c>
      <c r="I598" s="74" t="s">
        <v>8036</v>
      </c>
      <c r="J598" s="20" t="s">
        <v>1586</v>
      </c>
      <c r="K598" s="20" t="s">
        <v>2672</v>
      </c>
      <c r="L598" s="20" t="s">
        <v>2308</v>
      </c>
      <c r="N598" s="12">
        <f t="shared" si="22"/>
        <v>35.25</v>
      </c>
      <c r="O598" s="12">
        <f t="shared" si="21"/>
        <v>0.3525</v>
      </c>
      <c r="P598" s="9">
        <v>17</v>
      </c>
      <c r="Q598" s="34">
        <v>7</v>
      </c>
      <c r="R598" s="27">
        <v>10</v>
      </c>
      <c r="S598" s="26">
        <v>200</v>
      </c>
      <c r="T598" s="29">
        <v>11</v>
      </c>
      <c r="U598" s="3">
        <v>14</v>
      </c>
      <c r="V598" s="29">
        <v>5</v>
      </c>
      <c r="W598" s="29">
        <v>7</v>
      </c>
    </row>
    <row r="599" spans="1:23" ht="12.75">
      <c r="A599" s="11">
        <v>200000</v>
      </c>
      <c r="B599" s="20" t="s">
        <v>870</v>
      </c>
      <c r="C599" s="20" t="s">
        <v>474</v>
      </c>
      <c r="D599" s="20" t="s">
        <v>3723</v>
      </c>
      <c r="I599" s="74" t="s">
        <v>8036</v>
      </c>
      <c r="J599" s="20" t="s">
        <v>1586</v>
      </c>
      <c r="K599" s="20" t="s">
        <v>2672</v>
      </c>
      <c r="L599" s="20" t="s">
        <v>461</v>
      </c>
      <c r="N599" s="12">
        <f t="shared" si="22"/>
        <v>35.25</v>
      </c>
      <c r="O599" s="12">
        <f t="shared" si="21"/>
        <v>0.3525</v>
      </c>
      <c r="P599" s="9">
        <v>17</v>
      </c>
      <c r="Q599" s="34">
        <v>7</v>
      </c>
      <c r="R599" s="27">
        <v>10</v>
      </c>
      <c r="S599" s="26">
        <v>200</v>
      </c>
      <c r="T599" s="29">
        <v>11</v>
      </c>
      <c r="U599" s="3">
        <v>14</v>
      </c>
      <c r="V599" s="29">
        <v>5</v>
      </c>
      <c r="W599" s="29">
        <v>7</v>
      </c>
    </row>
    <row r="600" spans="1:23" ht="12.75">
      <c r="A600" s="11">
        <v>41575</v>
      </c>
      <c r="B600" s="20" t="s">
        <v>870</v>
      </c>
      <c r="C600" s="20" t="s">
        <v>1141</v>
      </c>
      <c r="D600" s="20" t="s">
        <v>3723</v>
      </c>
      <c r="I600" s="74" t="s">
        <v>8036</v>
      </c>
      <c r="J600" s="20" t="s">
        <v>1586</v>
      </c>
      <c r="K600" s="20" t="s">
        <v>2672</v>
      </c>
      <c r="L600" s="20" t="s">
        <v>1115</v>
      </c>
      <c r="N600" s="12">
        <f t="shared" si="22"/>
        <v>35.25</v>
      </c>
      <c r="O600" s="12">
        <f t="shared" si="21"/>
        <v>0.3525</v>
      </c>
      <c r="P600" s="9">
        <v>17</v>
      </c>
      <c r="Q600" s="34">
        <v>7</v>
      </c>
      <c r="R600" s="27">
        <v>10</v>
      </c>
      <c r="S600" s="26">
        <v>200</v>
      </c>
      <c r="T600" s="29">
        <v>11</v>
      </c>
      <c r="U600" s="3">
        <v>14</v>
      </c>
      <c r="V600" s="29">
        <v>5</v>
      </c>
      <c r="W600" s="29">
        <v>7</v>
      </c>
    </row>
    <row r="601" spans="1:23" ht="12.75">
      <c r="A601" s="11">
        <v>312500</v>
      </c>
      <c r="B601" s="20" t="s">
        <v>870</v>
      </c>
      <c r="C601" s="20" t="s">
        <v>7319</v>
      </c>
      <c r="D601" s="20" t="s">
        <v>3723</v>
      </c>
      <c r="I601" s="74" t="s">
        <v>8036</v>
      </c>
      <c r="J601" s="20" t="s">
        <v>1586</v>
      </c>
      <c r="K601" s="20" t="s">
        <v>2672</v>
      </c>
      <c r="L601" s="20" t="s">
        <v>7325</v>
      </c>
      <c r="N601" s="12">
        <f t="shared" si="22"/>
        <v>35.25</v>
      </c>
      <c r="O601" s="12">
        <f t="shared" si="21"/>
        <v>0.3525</v>
      </c>
      <c r="P601" s="9">
        <v>17</v>
      </c>
      <c r="Q601" s="34">
        <v>7</v>
      </c>
      <c r="R601" s="27">
        <v>10</v>
      </c>
      <c r="S601" s="26">
        <v>200</v>
      </c>
      <c r="T601" s="29">
        <v>11</v>
      </c>
      <c r="U601" s="3">
        <v>14</v>
      </c>
      <c r="V601" s="29">
        <v>5</v>
      </c>
      <c r="W601" s="29">
        <v>7</v>
      </c>
    </row>
    <row r="602" spans="1:23" ht="12.75">
      <c r="A602" s="11">
        <v>4375000</v>
      </c>
      <c r="B602" s="20" t="s">
        <v>870</v>
      </c>
      <c r="C602" s="20" t="s">
        <v>2341</v>
      </c>
      <c r="D602" s="20" t="s">
        <v>3723</v>
      </c>
      <c r="I602" s="74" t="s">
        <v>8036</v>
      </c>
      <c r="J602" s="20" t="s">
        <v>1586</v>
      </c>
      <c r="K602" s="20" t="s">
        <v>2672</v>
      </c>
      <c r="L602" s="20" t="s">
        <v>2309</v>
      </c>
      <c r="N602" s="12">
        <f t="shared" si="22"/>
        <v>35.25</v>
      </c>
      <c r="O602" s="12">
        <f t="shared" si="21"/>
        <v>0.3525</v>
      </c>
      <c r="P602" s="9">
        <v>17</v>
      </c>
      <c r="Q602" s="34">
        <v>7</v>
      </c>
      <c r="R602" s="27">
        <v>10</v>
      </c>
      <c r="S602" s="26">
        <v>200</v>
      </c>
      <c r="T602" s="29">
        <v>11</v>
      </c>
      <c r="U602" s="3">
        <v>14</v>
      </c>
      <c r="V602" s="29">
        <v>5</v>
      </c>
      <c r="W602" s="29">
        <v>7</v>
      </c>
    </row>
    <row r="603" spans="1:23" ht="12.75">
      <c r="A603" s="11">
        <v>162500</v>
      </c>
      <c r="B603" s="20" t="s">
        <v>870</v>
      </c>
      <c r="C603" s="20" t="s">
        <v>474</v>
      </c>
      <c r="D603" s="20" t="s">
        <v>3723</v>
      </c>
      <c r="I603" s="74" t="s">
        <v>8036</v>
      </c>
      <c r="J603" s="20" t="s">
        <v>1586</v>
      </c>
      <c r="K603" s="20" t="s">
        <v>2672</v>
      </c>
      <c r="L603" s="20" t="s">
        <v>463</v>
      </c>
      <c r="N603" s="12">
        <f t="shared" si="22"/>
        <v>35.25</v>
      </c>
      <c r="O603" s="12">
        <f t="shared" si="21"/>
        <v>0.3525</v>
      </c>
      <c r="P603" s="9">
        <v>17</v>
      </c>
      <c r="Q603" s="34">
        <v>7</v>
      </c>
      <c r="R603" s="27">
        <v>10</v>
      </c>
      <c r="S603" s="26">
        <v>200</v>
      </c>
      <c r="T603" s="29">
        <v>11</v>
      </c>
      <c r="U603" s="3">
        <v>14</v>
      </c>
      <c r="V603" s="29">
        <v>5</v>
      </c>
      <c r="W603" s="29">
        <v>7</v>
      </c>
    </row>
    <row r="604" spans="1:23" ht="12.75">
      <c r="A604" s="11">
        <v>187500</v>
      </c>
      <c r="B604" s="20" t="s">
        <v>870</v>
      </c>
      <c r="C604" s="20" t="s">
        <v>474</v>
      </c>
      <c r="D604" s="20" t="s">
        <v>3723</v>
      </c>
      <c r="I604" s="74" t="s">
        <v>8036</v>
      </c>
      <c r="J604" s="20" t="s">
        <v>1586</v>
      </c>
      <c r="K604" s="20" t="s">
        <v>2672</v>
      </c>
      <c r="L604" s="20" t="s">
        <v>466</v>
      </c>
      <c r="N604" s="12">
        <f t="shared" si="22"/>
        <v>35.25</v>
      </c>
      <c r="O604" s="12">
        <f t="shared" si="21"/>
        <v>0.3525</v>
      </c>
      <c r="P604" s="9">
        <v>17</v>
      </c>
      <c r="Q604" s="34">
        <v>7</v>
      </c>
      <c r="R604" s="27">
        <v>10</v>
      </c>
      <c r="S604" s="26">
        <v>200</v>
      </c>
      <c r="T604" s="29">
        <v>11</v>
      </c>
      <c r="U604" s="3">
        <v>14</v>
      </c>
      <c r="V604" s="29">
        <v>5</v>
      </c>
      <c r="W604" s="29">
        <v>7</v>
      </c>
    </row>
    <row r="605" spans="1:23" ht="12.75">
      <c r="A605" s="11">
        <v>312500</v>
      </c>
      <c r="B605" s="20" t="s">
        <v>870</v>
      </c>
      <c r="C605" s="20" t="s">
        <v>7319</v>
      </c>
      <c r="D605" s="20" t="s">
        <v>3723</v>
      </c>
      <c r="I605" s="74" t="s">
        <v>8036</v>
      </c>
      <c r="J605" s="20" t="s">
        <v>1586</v>
      </c>
      <c r="K605" s="20" t="s">
        <v>2672</v>
      </c>
      <c r="L605" s="20" t="s">
        <v>7320</v>
      </c>
      <c r="N605" s="12">
        <f t="shared" si="22"/>
        <v>35.25</v>
      </c>
      <c r="O605" s="12">
        <f t="shared" si="21"/>
        <v>0.3525</v>
      </c>
      <c r="P605" s="9">
        <v>17</v>
      </c>
      <c r="Q605" s="34">
        <v>7</v>
      </c>
      <c r="R605" s="27">
        <v>10</v>
      </c>
      <c r="S605" s="26">
        <v>200</v>
      </c>
      <c r="T605" s="29">
        <v>11</v>
      </c>
      <c r="U605" s="3">
        <v>14</v>
      </c>
      <c r="V605" s="29">
        <v>5</v>
      </c>
      <c r="W605" s="29">
        <v>7</v>
      </c>
    </row>
    <row r="606" spans="1:23" ht="12.75">
      <c r="A606" s="11">
        <v>312500</v>
      </c>
      <c r="B606" s="20" t="s">
        <v>870</v>
      </c>
      <c r="C606" s="20" t="s">
        <v>7319</v>
      </c>
      <c r="D606" s="20" t="s">
        <v>3723</v>
      </c>
      <c r="I606" s="74" t="s">
        <v>8036</v>
      </c>
      <c r="J606" s="20" t="s">
        <v>1586</v>
      </c>
      <c r="K606" s="20" t="s">
        <v>2672</v>
      </c>
      <c r="L606" s="20" t="s">
        <v>7321</v>
      </c>
      <c r="N606" s="12">
        <f t="shared" si="22"/>
        <v>35.25</v>
      </c>
      <c r="O606" s="12">
        <f t="shared" si="21"/>
        <v>0.3525</v>
      </c>
      <c r="P606" s="9">
        <v>17</v>
      </c>
      <c r="Q606" s="34">
        <v>7</v>
      </c>
      <c r="R606" s="27">
        <v>10</v>
      </c>
      <c r="S606" s="26">
        <v>200</v>
      </c>
      <c r="T606" s="29">
        <v>11</v>
      </c>
      <c r="U606" s="3">
        <v>14</v>
      </c>
      <c r="V606" s="29">
        <v>5</v>
      </c>
      <c r="W606" s="29">
        <v>7</v>
      </c>
    </row>
    <row r="607" spans="1:23" ht="12.75">
      <c r="A607" s="11">
        <v>375000</v>
      </c>
      <c r="B607" s="20" t="s">
        <v>870</v>
      </c>
      <c r="C607" s="20" t="s">
        <v>7319</v>
      </c>
      <c r="D607" s="20" t="s">
        <v>3723</v>
      </c>
      <c r="I607" s="74" t="s">
        <v>8036</v>
      </c>
      <c r="J607" s="20" t="s">
        <v>1586</v>
      </c>
      <c r="K607" s="20" t="s">
        <v>2672</v>
      </c>
      <c r="L607" s="20" t="s">
        <v>7327</v>
      </c>
      <c r="N607" s="12">
        <f t="shared" si="22"/>
        <v>35.25</v>
      </c>
      <c r="O607" s="12">
        <f t="shared" si="21"/>
        <v>0.3525</v>
      </c>
      <c r="P607" s="9">
        <v>17</v>
      </c>
      <c r="Q607" s="34">
        <v>7</v>
      </c>
      <c r="R607" s="27">
        <v>10</v>
      </c>
      <c r="S607" s="26">
        <v>200</v>
      </c>
      <c r="T607" s="29">
        <v>11</v>
      </c>
      <c r="U607" s="3">
        <v>14</v>
      </c>
      <c r="V607" s="29">
        <v>5</v>
      </c>
      <c r="W607" s="29">
        <v>7</v>
      </c>
    </row>
    <row r="608" spans="1:23" ht="12.75">
      <c r="A608" s="11">
        <v>30000</v>
      </c>
      <c r="B608" s="20" t="s">
        <v>870</v>
      </c>
      <c r="C608" s="20" t="s">
        <v>1440</v>
      </c>
      <c r="D608" s="20" t="s">
        <v>3723</v>
      </c>
      <c r="I608" s="74" t="s">
        <v>8036</v>
      </c>
      <c r="J608" s="20" t="s">
        <v>1586</v>
      </c>
      <c r="K608" s="20" t="s">
        <v>2672</v>
      </c>
      <c r="L608" s="20" t="s">
        <v>1454</v>
      </c>
      <c r="N608" s="12">
        <f t="shared" si="22"/>
        <v>35.25</v>
      </c>
      <c r="O608" s="12">
        <f t="shared" si="21"/>
        <v>0.3525</v>
      </c>
      <c r="P608" s="9">
        <v>17</v>
      </c>
      <c r="Q608" s="34">
        <v>7</v>
      </c>
      <c r="R608" s="27">
        <v>10</v>
      </c>
      <c r="S608" s="26">
        <v>200</v>
      </c>
      <c r="T608" s="29">
        <v>11</v>
      </c>
      <c r="U608" s="3">
        <v>14</v>
      </c>
      <c r="V608" s="29">
        <v>5</v>
      </c>
      <c r="W608" s="29">
        <v>7</v>
      </c>
    </row>
    <row r="609" spans="1:23" ht="12.75">
      <c r="A609" s="11">
        <v>125000</v>
      </c>
      <c r="B609" s="20" t="s">
        <v>870</v>
      </c>
      <c r="C609" s="20" t="s">
        <v>3247</v>
      </c>
      <c r="D609" s="20" t="s">
        <v>3723</v>
      </c>
      <c r="I609" s="74" t="s">
        <v>8036</v>
      </c>
      <c r="J609" s="20" t="s">
        <v>1586</v>
      </c>
      <c r="K609" s="20" t="s">
        <v>2672</v>
      </c>
      <c r="L609" s="20" t="s">
        <v>3248</v>
      </c>
      <c r="N609" s="12">
        <f t="shared" si="22"/>
        <v>35.25</v>
      </c>
      <c r="O609" s="12">
        <f t="shared" si="21"/>
        <v>0.3525</v>
      </c>
      <c r="P609" s="9">
        <v>17</v>
      </c>
      <c r="Q609" s="34">
        <v>7</v>
      </c>
      <c r="R609" s="27">
        <v>10</v>
      </c>
      <c r="S609" s="26">
        <v>200</v>
      </c>
      <c r="T609" s="29">
        <v>11</v>
      </c>
      <c r="U609" s="3">
        <v>14</v>
      </c>
      <c r="V609" s="29">
        <v>5</v>
      </c>
      <c r="W609" s="29">
        <v>7</v>
      </c>
    </row>
    <row r="610" spans="1:23" ht="12.75">
      <c r="A610" s="11">
        <v>50000</v>
      </c>
      <c r="B610" s="20" t="s">
        <v>870</v>
      </c>
      <c r="C610" s="20" t="s">
        <v>536</v>
      </c>
      <c r="D610" s="20" t="s">
        <v>3723</v>
      </c>
      <c r="I610" s="74" t="s">
        <v>8036</v>
      </c>
      <c r="J610" s="20" t="s">
        <v>1586</v>
      </c>
      <c r="K610" s="20" t="s">
        <v>2672</v>
      </c>
      <c r="L610" s="20" t="s">
        <v>526</v>
      </c>
      <c r="N610" s="12">
        <f t="shared" si="22"/>
        <v>35.25</v>
      </c>
      <c r="O610" s="12">
        <f t="shared" si="21"/>
        <v>0.3525</v>
      </c>
      <c r="P610" s="9">
        <v>17</v>
      </c>
      <c r="Q610" s="34">
        <v>7</v>
      </c>
      <c r="R610" s="27">
        <v>10</v>
      </c>
      <c r="S610" s="26">
        <v>200</v>
      </c>
      <c r="T610" s="29">
        <v>11</v>
      </c>
      <c r="U610" s="3">
        <v>14</v>
      </c>
      <c r="V610" s="29">
        <v>5</v>
      </c>
      <c r="W610" s="29">
        <v>7</v>
      </c>
    </row>
    <row r="611" spans="1:23" ht="12.75">
      <c r="A611" s="11">
        <v>112812</v>
      </c>
      <c r="B611" s="20" t="s">
        <v>2247</v>
      </c>
      <c r="C611" s="20" t="s">
        <v>5012</v>
      </c>
      <c r="D611" s="20" t="s">
        <v>3723</v>
      </c>
      <c r="I611" s="74" t="s">
        <v>8036</v>
      </c>
      <c r="J611" s="20" t="s">
        <v>1586</v>
      </c>
      <c r="K611" s="20" t="s">
        <v>2672</v>
      </c>
      <c r="L611" s="20" t="s">
        <v>5021</v>
      </c>
      <c r="N611" s="12">
        <f t="shared" si="22"/>
        <v>35.25</v>
      </c>
      <c r="O611" s="12">
        <f t="shared" si="21"/>
        <v>0.3525</v>
      </c>
      <c r="P611" s="9">
        <v>17</v>
      </c>
      <c r="Q611" s="34">
        <v>7</v>
      </c>
      <c r="R611" s="27">
        <v>10</v>
      </c>
      <c r="S611" s="26">
        <v>200</v>
      </c>
      <c r="T611" s="29">
        <v>11</v>
      </c>
      <c r="U611" s="3">
        <v>14</v>
      </c>
      <c r="V611" s="29">
        <v>5</v>
      </c>
      <c r="W611" s="29">
        <v>7</v>
      </c>
    </row>
    <row r="612" spans="1:23" ht="12.75">
      <c r="A612" s="11">
        <v>2401245</v>
      </c>
      <c r="B612" s="20" t="s">
        <v>876</v>
      </c>
      <c r="D612" s="20" t="s">
        <v>3723</v>
      </c>
      <c r="I612" s="74" t="s">
        <v>8036</v>
      </c>
      <c r="J612" s="20" t="s">
        <v>1586</v>
      </c>
      <c r="K612" s="20" t="s">
        <v>2672</v>
      </c>
      <c r="L612" s="20" t="s">
        <v>3414</v>
      </c>
      <c r="N612" s="12">
        <f t="shared" si="22"/>
        <v>37</v>
      </c>
      <c r="O612" s="12">
        <f t="shared" si="21"/>
        <v>0.25964912280701752</v>
      </c>
      <c r="P612" s="9">
        <v>17</v>
      </c>
      <c r="Q612" s="34">
        <v>8</v>
      </c>
      <c r="R612" s="27">
        <v>11</v>
      </c>
      <c r="S612" s="26">
        <v>285</v>
      </c>
      <c r="T612" s="29">
        <v>16</v>
      </c>
      <c r="U612" s="3">
        <v>14</v>
      </c>
      <c r="V612" s="29">
        <v>5</v>
      </c>
      <c r="W612" s="29">
        <v>7</v>
      </c>
    </row>
    <row r="613" spans="1:23" ht="12.75">
      <c r="A613" s="11">
        <v>2019187</v>
      </c>
      <c r="B613" s="20" t="s">
        <v>872</v>
      </c>
      <c r="C613" s="20" t="s">
        <v>6232</v>
      </c>
      <c r="D613" s="20" t="s">
        <v>3723</v>
      </c>
      <c r="E613" s="48" t="s">
        <v>8832</v>
      </c>
      <c r="F613" s="20" t="s">
        <v>1586</v>
      </c>
      <c r="G613" s="20" t="s">
        <v>7812</v>
      </c>
      <c r="H613" s="20" t="s">
        <v>7812</v>
      </c>
      <c r="I613" s="74" t="s">
        <v>8037</v>
      </c>
      <c r="J613" s="73" t="s">
        <v>7812</v>
      </c>
      <c r="K613" s="20" t="s">
        <v>2672</v>
      </c>
      <c r="L613" s="76" t="s">
        <v>8831</v>
      </c>
      <c r="N613" s="12">
        <f t="shared" si="22"/>
        <v>38.75</v>
      </c>
      <c r="O613" s="12">
        <f t="shared" si="21"/>
        <v>0.27777777777777779</v>
      </c>
      <c r="P613" s="9">
        <v>17</v>
      </c>
      <c r="Q613" s="34">
        <v>12</v>
      </c>
      <c r="R613" s="27">
        <v>12</v>
      </c>
      <c r="S613" s="26">
        <v>279</v>
      </c>
      <c r="T613" s="29">
        <v>3</v>
      </c>
      <c r="U613" s="3">
        <v>10</v>
      </c>
      <c r="V613" s="29">
        <v>4</v>
      </c>
      <c r="W613" s="29">
        <v>5</v>
      </c>
    </row>
    <row r="614" spans="1:23" ht="12.75">
      <c r="A614" s="11">
        <v>1579751</v>
      </c>
      <c r="B614" s="28" t="s">
        <v>872</v>
      </c>
      <c r="C614" s="28" t="s">
        <v>8199</v>
      </c>
      <c r="D614" s="20" t="s">
        <v>3723</v>
      </c>
      <c r="E614" s="48" t="s">
        <v>8311</v>
      </c>
      <c r="F614" s="20" t="s">
        <v>7812</v>
      </c>
      <c r="G614" s="20" t="s">
        <v>1586</v>
      </c>
      <c r="H614" s="20" t="s">
        <v>7812</v>
      </c>
      <c r="I614" s="74" t="s">
        <v>8037</v>
      </c>
      <c r="J614" s="73" t="s">
        <v>7812</v>
      </c>
      <c r="K614" s="20" t="s">
        <v>2672</v>
      </c>
      <c r="L614" s="76" t="s">
        <v>549</v>
      </c>
      <c r="N614" s="12">
        <f t="shared" si="22"/>
        <v>40.25</v>
      </c>
      <c r="O614" s="12">
        <f t="shared" si="21"/>
        <v>0.2410179640718563</v>
      </c>
      <c r="P614" s="9">
        <v>17</v>
      </c>
      <c r="Q614" s="34">
        <v>11</v>
      </c>
      <c r="R614" s="27">
        <v>12</v>
      </c>
      <c r="S614" s="26">
        <v>334</v>
      </c>
      <c r="T614" s="29">
        <v>15</v>
      </c>
      <c r="U614" s="3">
        <v>10</v>
      </c>
      <c r="V614" s="29">
        <v>4</v>
      </c>
      <c r="W614" s="29">
        <v>5</v>
      </c>
    </row>
    <row r="615" spans="1:23" ht="12.75">
      <c r="A615" s="11">
        <v>37500</v>
      </c>
      <c r="B615" s="20" t="s">
        <v>870</v>
      </c>
      <c r="C615" s="20" t="s">
        <v>646</v>
      </c>
      <c r="D615" s="20" t="s">
        <v>3723</v>
      </c>
      <c r="I615" s="74" t="s">
        <v>8036</v>
      </c>
      <c r="J615" s="20" t="s">
        <v>1586</v>
      </c>
      <c r="K615" s="20" t="s">
        <v>2672</v>
      </c>
      <c r="L615" s="20" t="s">
        <v>243</v>
      </c>
      <c r="N615" s="12">
        <f t="shared" si="22"/>
        <v>28.25</v>
      </c>
      <c r="O615" s="12">
        <f t="shared" si="21"/>
        <v>0.29736842105263156</v>
      </c>
      <c r="P615" s="9">
        <v>17</v>
      </c>
      <c r="Q615" s="34">
        <v>4</v>
      </c>
      <c r="R615" s="27">
        <v>12</v>
      </c>
      <c r="S615" s="26">
        <v>190</v>
      </c>
      <c r="T615" s="29">
        <v>9</v>
      </c>
      <c r="U615" s="3">
        <v>14</v>
      </c>
      <c r="V615" s="29">
        <v>3</v>
      </c>
      <c r="W615" s="29">
        <v>7</v>
      </c>
    </row>
    <row r="616" spans="1:23" ht="12.75">
      <c r="A616" s="11">
        <v>37500</v>
      </c>
      <c r="B616" s="20" t="s">
        <v>870</v>
      </c>
      <c r="C616" s="20" t="s">
        <v>646</v>
      </c>
      <c r="D616" s="20" t="s">
        <v>3723</v>
      </c>
      <c r="I616" s="74" t="s">
        <v>8036</v>
      </c>
      <c r="J616" s="20" t="s">
        <v>1586</v>
      </c>
      <c r="K616" s="20" t="s">
        <v>2672</v>
      </c>
      <c r="L616" s="20" t="s">
        <v>243</v>
      </c>
      <c r="N616" s="12">
        <f t="shared" si="22"/>
        <v>28</v>
      </c>
      <c r="O616" s="12">
        <f t="shared" si="21"/>
        <v>0.29473684210526313</v>
      </c>
      <c r="P616" s="9">
        <v>17</v>
      </c>
      <c r="Q616" s="34">
        <v>4</v>
      </c>
      <c r="R616" s="27">
        <v>12</v>
      </c>
      <c r="S616" s="26">
        <v>190</v>
      </c>
      <c r="T616" s="29">
        <v>8</v>
      </c>
      <c r="U616" s="3">
        <v>14</v>
      </c>
      <c r="V616" s="29">
        <v>3</v>
      </c>
      <c r="W616" s="29">
        <v>7</v>
      </c>
    </row>
    <row r="617" spans="1:23" ht="12.75">
      <c r="A617" s="11">
        <v>1071998</v>
      </c>
      <c r="B617" s="20" t="s">
        <v>872</v>
      </c>
      <c r="C617" s="20" t="s">
        <v>7552</v>
      </c>
      <c r="D617" s="20" t="s">
        <v>3723</v>
      </c>
      <c r="E617" s="48" t="s">
        <v>8834</v>
      </c>
      <c r="F617" s="20" t="s">
        <v>1586</v>
      </c>
      <c r="G617" s="20" t="s">
        <v>1586</v>
      </c>
      <c r="H617" s="20" t="s">
        <v>7812</v>
      </c>
      <c r="I617" s="74" t="s">
        <v>8036</v>
      </c>
      <c r="J617" s="20" t="s">
        <v>1586</v>
      </c>
      <c r="K617" s="20" t="s">
        <v>2672</v>
      </c>
      <c r="L617" s="20" t="s">
        <v>8833</v>
      </c>
      <c r="N617" s="12">
        <f t="shared" si="22"/>
        <v>34</v>
      </c>
      <c r="O617" s="12">
        <f t="shared" si="21"/>
        <v>0.56666666666666665</v>
      </c>
      <c r="P617" s="9">
        <v>16</v>
      </c>
      <c r="Q617" s="34">
        <v>6</v>
      </c>
      <c r="R617" s="27">
        <v>7</v>
      </c>
      <c r="S617" s="26">
        <v>120</v>
      </c>
      <c r="T617" s="29">
        <v>8</v>
      </c>
      <c r="U617" s="3">
        <v>13</v>
      </c>
      <c r="V617" s="29">
        <v>4</v>
      </c>
      <c r="W617" s="29">
        <v>7</v>
      </c>
    </row>
    <row r="618" spans="1:23" ht="12.75">
      <c r="A618" s="11">
        <v>437</v>
      </c>
      <c r="B618" s="20" t="s">
        <v>871</v>
      </c>
      <c r="C618" s="20" t="s">
        <v>604</v>
      </c>
      <c r="D618" s="20" t="s">
        <v>3723</v>
      </c>
      <c r="F618" s="20" t="s">
        <v>1586</v>
      </c>
      <c r="G618" s="20" t="s">
        <v>1586</v>
      </c>
      <c r="H618" s="20" t="s">
        <v>7812</v>
      </c>
      <c r="I618" s="74" t="s">
        <v>8036</v>
      </c>
      <c r="J618" s="73" t="s">
        <v>7812</v>
      </c>
      <c r="K618" s="20" t="s">
        <v>2672</v>
      </c>
      <c r="L618" s="73" t="s">
        <v>1663</v>
      </c>
      <c r="N618" s="12">
        <f t="shared" si="22"/>
        <v>34.75</v>
      </c>
      <c r="O618" s="12">
        <f t="shared" si="21"/>
        <v>0.46333333333333332</v>
      </c>
      <c r="P618" s="9">
        <v>16</v>
      </c>
      <c r="Q618" s="34">
        <v>7</v>
      </c>
      <c r="R618" s="27">
        <v>8</v>
      </c>
      <c r="S618" s="26">
        <v>150</v>
      </c>
      <c r="T618" s="29">
        <v>9</v>
      </c>
      <c r="U618" s="3">
        <v>11</v>
      </c>
      <c r="V618" s="29">
        <v>4</v>
      </c>
      <c r="W618" s="29">
        <v>7</v>
      </c>
    </row>
    <row r="619" spans="1:23" ht="12.75">
      <c r="A619" s="11">
        <v>778181</v>
      </c>
      <c r="B619" s="20" t="s">
        <v>872</v>
      </c>
      <c r="D619" s="20" t="s">
        <v>3723</v>
      </c>
      <c r="F619" s="20" t="s">
        <v>1586</v>
      </c>
      <c r="G619" s="20" t="s">
        <v>7812</v>
      </c>
      <c r="I619" s="74" t="s">
        <v>8036</v>
      </c>
      <c r="J619" s="20" t="s">
        <v>1586</v>
      </c>
      <c r="K619" s="20" t="s">
        <v>3032</v>
      </c>
      <c r="L619" s="20" t="s">
        <v>1929</v>
      </c>
      <c r="N619" s="12">
        <f t="shared" si="22"/>
        <v>33.75</v>
      </c>
      <c r="O619" s="12">
        <f t="shared" si="21"/>
        <v>0.50751879699248126</v>
      </c>
      <c r="P619" s="9">
        <v>16</v>
      </c>
      <c r="Q619" s="34">
        <v>6</v>
      </c>
      <c r="R619" s="27">
        <v>8</v>
      </c>
      <c r="S619" s="26">
        <v>133</v>
      </c>
      <c r="T619" s="29">
        <v>11</v>
      </c>
      <c r="U619" s="3">
        <v>13</v>
      </c>
      <c r="V619" s="29">
        <v>4</v>
      </c>
      <c r="W619" s="29">
        <v>7</v>
      </c>
    </row>
    <row r="620" spans="1:23" ht="12.75">
      <c r="A620" s="11">
        <v>707437</v>
      </c>
      <c r="B620" s="20" t="s">
        <v>872</v>
      </c>
      <c r="D620" s="20" t="s">
        <v>3723</v>
      </c>
      <c r="H620" s="20" t="s">
        <v>7812</v>
      </c>
      <c r="I620" s="74" t="s">
        <v>8036</v>
      </c>
      <c r="J620" s="20" t="s">
        <v>1586</v>
      </c>
      <c r="K620" s="20" t="s">
        <v>3032</v>
      </c>
      <c r="L620" s="20" t="s">
        <v>1504</v>
      </c>
      <c r="N620" s="12">
        <f t="shared" si="22"/>
        <v>33.75</v>
      </c>
      <c r="O620" s="12">
        <f t="shared" si="21"/>
        <v>0.45608108108108109</v>
      </c>
      <c r="P620" s="9">
        <v>16</v>
      </c>
      <c r="Q620" s="34">
        <v>6</v>
      </c>
      <c r="R620" s="27">
        <v>8</v>
      </c>
      <c r="S620" s="26">
        <v>148</v>
      </c>
      <c r="T620" s="29">
        <v>11</v>
      </c>
      <c r="U620" s="3">
        <v>13</v>
      </c>
      <c r="V620" s="29">
        <v>4</v>
      </c>
      <c r="W620" s="29">
        <v>7</v>
      </c>
    </row>
    <row r="621" spans="1:23" ht="12.75">
      <c r="A621" s="11">
        <v>543138</v>
      </c>
      <c r="B621" s="20" t="s">
        <v>872</v>
      </c>
      <c r="D621" s="20" t="s">
        <v>3723</v>
      </c>
      <c r="H621" s="20" t="s">
        <v>7812</v>
      </c>
      <c r="I621" s="74" t="s">
        <v>8036</v>
      </c>
      <c r="J621" s="20" t="s">
        <v>1586</v>
      </c>
      <c r="K621" s="20" t="s">
        <v>3032</v>
      </c>
      <c r="L621" s="20" t="s">
        <v>1504</v>
      </c>
      <c r="N621" s="12">
        <f t="shared" si="22"/>
        <v>33.75</v>
      </c>
      <c r="O621" s="12">
        <f t="shared" si="21"/>
        <v>0.45302013422818793</v>
      </c>
      <c r="P621" s="9">
        <v>16</v>
      </c>
      <c r="Q621" s="34">
        <v>6</v>
      </c>
      <c r="R621" s="27">
        <v>8</v>
      </c>
      <c r="S621" s="26">
        <v>149</v>
      </c>
      <c r="T621" s="29">
        <v>11</v>
      </c>
      <c r="U621" s="3">
        <v>13</v>
      </c>
      <c r="V621" s="29">
        <v>4</v>
      </c>
      <c r="W621" s="29">
        <v>7</v>
      </c>
    </row>
    <row r="622" spans="2:23" ht="12.75">
      <c r="B622" s="20" t="s">
        <v>872</v>
      </c>
      <c r="D622" s="20" t="s">
        <v>3723</v>
      </c>
      <c r="I622" s="74" t="s">
        <v>8036</v>
      </c>
      <c r="J622" s="20" t="s">
        <v>1586</v>
      </c>
      <c r="K622" s="20" t="s">
        <v>2672</v>
      </c>
      <c r="L622" s="20" t="s">
        <v>54</v>
      </c>
      <c r="N622" s="12">
        <f t="shared" si="22"/>
        <v>33.75</v>
      </c>
      <c r="O622" s="12">
        <f t="shared" si="21"/>
        <v>0.45302013422818793</v>
      </c>
      <c r="P622" s="9">
        <v>16</v>
      </c>
      <c r="Q622" s="34">
        <v>6</v>
      </c>
      <c r="R622" s="27">
        <v>8</v>
      </c>
      <c r="S622" s="26">
        <v>149</v>
      </c>
      <c r="T622" s="29">
        <v>11</v>
      </c>
      <c r="U622" s="3">
        <v>13</v>
      </c>
      <c r="V622" s="29">
        <v>4</v>
      </c>
      <c r="W622" s="29">
        <v>7</v>
      </c>
    </row>
    <row r="623" spans="1:23" ht="12.75">
      <c r="A623" s="11">
        <v>626207</v>
      </c>
      <c r="B623" s="20" t="s">
        <v>872</v>
      </c>
      <c r="D623" s="20" t="s">
        <v>3723</v>
      </c>
      <c r="I623" s="74" t="s">
        <v>8036</v>
      </c>
      <c r="J623" s="20" t="s">
        <v>1586</v>
      </c>
      <c r="K623" s="20" t="s">
        <v>3032</v>
      </c>
      <c r="L623" s="20" t="s">
        <v>1504</v>
      </c>
      <c r="N623" s="12">
        <f t="shared" si="22"/>
        <v>32.75</v>
      </c>
      <c r="O623" s="12">
        <f t="shared" si="21"/>
        <v>0.43959731543624159</v>
      </c>
      <c r="P623" s="9">
        <v>16</v>
      </c>
      <c r="Q623" s="34">
        <v>6</v>
      </c>
      <c r="R623" s="27">
        <v>8</v>
      </c>
      <c r="S623" s="26">
        <v>149</v>
      </c>
      <c r="T623" s="29">
        <v>7</v>
      </c>
      <c r="U623" s="3">
        <v>13</v>
      </c>
      <c r="V623" s="29">
        <v>4</v>
      </c>
      <c r="W623" s="29">
        <v>7</v>
      </c>
    </row>
    <row r="624" spans="1:23" ht="12.75">
      <c r="A624" s="11">
        <v>250000</v>
      </c>
      <c r="B624" s="20" t="s">
        <v>868</v>
      </c>
      <c r="C624" s="20" t="s">
        <v>7649</v>
      </c>
      <c r="D624" s="20" t="s">
        <v>3723</v>
      </c>
      <c r="I624" s="74" t="s">
        <v>8036</v>
      </c>
      <c r="J624" s="20" t="s">
        <v>1586</v>
      </c>
      <c r="K624" s="20" t="s">
        <v>2672</v>
      </c>
      <c r="L624" s="20" t="s">
        <v>7444</v>
      </c>
      <c r="N624" s="12">
        <f t="shared" si="22"/>
        <v>34.25</v>
      </c>
      <c r="O624" s="12">
        <f t="shared" si="21"/>
        <v>0.45666666666666667</v>
      </c>
      <c r="P624" s="9">
        <v>16</v>
      </c>
      <c r="Q624" s="34">
        <v>6</v>
      </c>
      <c r="R624" s="27">
        <v>8</v>
      </c>
      <c r="S624" s="26">
        <v>150</v>
      </c>
      <c r="T624" s="29">
        <v>13</v>
      </c>
      <c r="U624" s="3">
        <v>13</v>
      </c>
      <c r="V624" s="29">
        <v>4</v>
      </c>
      <c r="W624" s="29">
        <v>7</v>
      </c>
    </row>
    <row r="625" spans="1:23" ht="12.75">
      <c r="A625" s="11">
        <v>962</v>
      </c>
      <c r="B625" s="20" t="s">
        <v>868</v>
      </c>
      <c r="C625" s="20" t="s">
        <v>7618</v>
      </c>
      <c r="D625" s="20" t="s">
        <v>3723</v>
      </c>
      <c r="I625" s="74" t="s">
        <v>8036</v>
      </c>
      <c r="J625" s="20" t="s">
        <v>1586</v>
      </c>
      <c r="K625" s="20" t="s">
        <v>3702</v>
      </c>
      <c r="L625" s="20" t="s">
        <v>3703</v>
      </c>
      <c r="N625" s="12">
        <f t="shared" si="22"/>
        <v>34.25</v>
      </c>
      <c r="O625" s="12">
        <f t="shared" si="21"/>
        <v>0.45666666666666667</v>
      </c>
      <c r="P625" s="9">
        <v>16</v>
      </c>
      <c r="Q625" s="34">
        <v>6</v>
      </c>
      <c r="R625" s="27">
        <v>8</v>
      </c>
      <c r="S625" s="26">
        <v>150</v>
      </c>
      <c r="T625" s="29">
        <v>13</v>
      </c>
      <c r="U625" s="3">
        <v>13</v>
      </c>
      <c r="V625" s="29">
        <v>4</v>
      </c>
      <c r="W625" s="29">
        <v>7</v>
      </c>
    </row>
    <row r="626" spans="2:23" ht="12.75">
      <c r="B626" s="20" t="s">
        <v>868</v>
      </c>
      <c r="C626" s="20" t="s">
        <v>638</v>
      </c>
      <c r="D626" s="20" t="s">
        <v>3723</v>
      </c>
      <c r="I626" s="74" t="s">
        <v>8036</v>
      </c>
      <c r="J626" s="20" t="s">
        <v>1586</v>
      </c>
      <c r="K626" s="20" t="s">
        <v>3033</v>
      </c>
      <c r="L626" s="20" t="s">
        <v>49</v>
      </c>
      <c r="N626" s="12">
        <f t="shared" si="22"/>
        <v>33.25</v>
      </c>
      <c r="O626" s="12">
        <f t="shared" si="21"/>
        <v>0.44333333333333336</v>
      </c>
      <c r="P626" s="9">
        <v>16</v>
      </c>
      <c r="Q626" s="34">
        <v>5</v>
      </c>
      <c r="R626" s="27">
        <v>8</v>
      </c>
      <c r="S626" s="26">
        <v>150</v>
      </c>
      <c r="T626" s="29">
        <v>15</v>
      </c>
      <c r="U626" s="3">
        <v>13</v>
      </c>
      <c r="V626" s="29">
        <v>4</v>
      </c>
      <c r="W626" s="29">
        <v>7</v>
      </c>
    </row>
    <row r="627" spans="1:23" ht="12.75">
      <c r="A627" s="11">
        <v>28125000</v>
      </c>
      <c r="B627" s="20" t="s">
        <v>868</v>
      </c>
      <c r="C627" s="20" t="s">
        <v>7622</v>
      </c>
      <c r="D627" s="20" t="s">
        <v>3723</v>
      </c>
      <c r="I627" s="74" t="s">
        <v>8037</v>
      </c>
      <c r="J627" s="73" t="s">
        <v>7812</v>
      </c>
      <c r="K627" s="20" t="s">
        <v>2672</v>
      </c>
      <c r="L627" s="76" t="s">
        <v>6456</v>
      </c>
      <c r="M627" s="39" t="s">
        <v>8850</v>
      </c>
      <c r="N627" s="12">
        <f t="shared" si="22"/>
        <v>38.75</v>
      </c>
      <c r="O627" s="12">
        <f t="shared" si="21"/>
        <v>0.3875</v>
      </c>
      <c r="P627" s="9">
        <v>16</v>
      </c>
      <c r="Q627" s="34">
        <v>10</v>
      </c>
      <c r="R627" s="27">
        <v>10</v>
      </c>
      <c r="S627" s="26">
        <v>200</v>
      </c>
      <c r="T627" s="29">
        <v>15</v>
      </c>
      <c r="U627" s="3">
        <v>10</v>
      </c>
      <c r="V627" s="29">
        <v>3</v>
      </c>
      <c r="W627" s="29">
        <v>5</v>
      </c>
    </row>
    <row r="628" spans="1:23" ht="12.75">
      <c r="A628" s="11">
        <v>350000</v>
      </c>
      <c r="B628" s="20" t="s">
        <v>868</v>
      </c>
      <c r="C628" s="20" t="s">
        <v>7623</v>
      </c>
      <c r="D628" s="20" t="s">
        <v>3723</v>
      </c>
      <c r="I628" s="74" t="s">
        <v>8037</v>
      </c>
      <c r="J628" s="73" t="s">
        <v>7812</v>
      </c>
      <c r="K628" s="20" t="s">
        <v>2672</v>
      </c>
      <c r="L628" s="76" t="s">
        <v>8810</v>
      </c>
      <c r="M628" s="39" t="s">
        <v>8851</v>
      </c>
      <c r="N628" s="12">
        <f t="shared" si="22"/>
        <v>38.25</v>
      </c>
      <c r="O628" s="12">
        <f t="shared" si="21"/>
        <v>0.3825</v>
      </c>
      <c r="P628" s="9">
        <v>16</v>
      </c>
      <c r="Q628" s="34">
        <v>10</v>
      </c>
      <c r="R628" s="27">
        <v>10</v>
      </c>
      <c r="S628" s="26">
        <v>200</v>
      </c>
      <c r="T628" s="29">
        <v>13</v>
      </c>
      <c r="U628" s="3">
        <v>10</v>
      </c>
      <c r="V628" s="29">
        <v>3</v>
      </c>
      <c r="W628" s="29">
        <v>5</v>
      </c>
    </row>
    <row r="629" spans="1:23" ht="12.75">
      <c r="A629" s="11">
        <v>6250</v>
      </c>
      <c r="B629" s="20" t="s">
        <v>869</v>
      </c>
      <c r="C629" s="20" t="s">
        <v>1701</v>
      </c>
      <c r="D629" s="20" t="s">
        <v>3723</v>
      </c>
      <c r="I629" s="74" t="s">
        <v>8036</v>
      </c>
      <c r="J629" s="20" t="s">
        <v>1586</v>
      </c>
      <c r="K629" s="20" t="s">
        <v>2672</v>
      </c>
      <c r="L629" s="20" t="s">
        <v>4944</v>
      </c>
      <c r="N629" s="12">
        <f t="shared" si="22"/>
        <v>32.75</v>
      </c>
      <c r="O629" s="12">
        <f t="shared" si="21"/>
        <v>0.3275</v>
      </c>
      <c r="P629" s="9">
        <v>16</v>
      </c>
      <c r="Q629" s="34">
        <v>7</v>
      </c>
      <c r="R629" s="27">
        <v>10</v>
      </c>
      <c r="S629" s="26">
        <v>200</v>
      </c>
      <c r="T629" s="29">
        <v>9</v>
      </c>
      <c r="U629" s="3">
        <v>13</v>
      </c>
      <c r="V629" s="29">
        <v>4</v>
      </c>
      <c r="W629" s="29">
        <v>7</v>
      </c>
    </row>
    <row r="630" spans="1:23" ht="12.75">
      <c r="A630" s="11">
        <v>6250</v>
      </c>
      <c r="B630" s="20" t="s">
        <v>870</v>
      </c>
      <c r="C630" s="20" t="s">
        <v>1442</v>
      </c>
      <c r="D630" s="20" t="s">
        <v>3723</v>
      </c>
      <c r="I630" s="74" t="s">
        <v>8036</v>
      </c>
      <c r="J630" s="20" t="s">
        <v>1586</v>
      </c>
      <c r="K630" s="20" t="s">
        <v>3034</v>
      </c>
      <c r="L630" s="20" t="s">
        <v>1441</v>
      </c>
      <c r="N630" s="12">
        <f t="shared" si="22"/>
        <v>32.75</v>
      </c>
      <c r="O630" s="12">
        <f t="shared" si="21"/>
        <v>0.3275</v>
      </c>
      <c r="P630" s="9">
        <v>16</v>
      </c>
      <c r="Q630" s="34">
        <v>7</v>
      </c>
      <c r="R630" s="27">
        <v>10</v>
      </c>
      <c r="S630" s="26">
        <v>200</v>
      </c>
      <c r="T630" s="29">
        <v>9</v>
      </c>
      <c r="U630" s="3">
        <v>13</v>
      </c>
      <c r="V630" s="29">
        <v>4</v>
      </c>
      <c r="W630" s="29">
        <v>7</v>
      </c>
    </row>
    <row r="631" spans="1:23" ht="12.75">
      <c r="A631" s="11">
        <v>106861</v>
      </c>
      <c r="B631" s="20" t="s">
        <v>870</v>
      </c>
      <c r="C631" s="20" t="s">
        <v>3220</v>
      </c>
      <c r="D631" s="20" t="s">
        <v>3723</v>
      </c>
      <c r="I631" s="74" t="s">
        <v>8036</v>
      </c>
      <c r="J631" s="20" t="s">
        <v>1586</v>
      </c>
      <c r="K631" s="20" t="s">
        <v>2672</v>
      </c>
      <c r="L631" s="20" t="s">
        <v>3226</v>
      </c>
      <c r="N631" s="12">
        <f t="shared" si="22"/>
        <v>32.75</v>
      </c>
      <c r="O631" s="12">
        <f t="shared" si="21"/>
        <v>0.3275</v>
      </c>
      <c r="P631" s="9">
        <v>16</v>
      </c>
      <c r="Q631" s="34">
        <v>7</v>
      </c>
      <c r="R631" s="27">
        <v>10</v>
      </c>
      <c r="S631" s="26">
        <v>200</v>
      </c>
      <c r="T631" s="29">
        <v>9</v>
      </c>
      <c r="U631" s="3">
        <v>13</v>
      </c>
      <c r="V631" s="29">
        <v>4</v>
      </c>
      <c r="W631" s="29">
        <v>7</v>
      </c>
    </row>
    <row r="632" spans="1:23" ht="12.75">
      <c r="A632" s="11">
        <v>81849</v>
      </c>
      <c r="B632" s="20" t="s">
        <v>870</v>
      </c>
      <c r="C632" s="20" t="s">
        <v>3220</v>
      </c>
      <c r="D632" s="20" t="s">
        <v>3723</v>
      </c>
      <c r="I632" s="74" t="s">
        <v>8036</v>
      </c>
      <c r="J632" s="20" t="s">
        <v>1586</v>
      </c>
      <c r="K632" s="20" t="s">
        <v>2672</v>
      </c>
      <c r="L632" s="20" t="s">
        <v>3221</v>
      </c>
      <c r="N632" s="12">
        <f t="shared" si="22"/>
        <v>32.75</v>
      </c>
      <c r="O632" s="12">
        <f t="shared" si="21"/>
        <v>0.3275</v>
      </c>
      <c r="P632" s="9">
        <v>16</v>
      </c>
      <c r="Q632" s="34">
        <v>7</v>
      </c>
      <c r="R632" s="27">
        <v>10</v>
      </c>
      <c r="S632" s="26">
        <v>200</v>
      </c>
      <c r="T632" s="29">
        <v>9</v>
      </c>
      <c r="U632" s="3">
        <v>13</v>
      </c>
      <c r="V632" s="29">
        <v>4</v>
      </c>
      <c r="W632" s="29">
        <v>7</v>
      </c>
    </row>
    <row r="633" spans="1:23" ht="12.75">
      <c r="A633" s="11">
        <v>102190</v>
      </c>
      <c r="B633" s="20" t="s">
        <v>870</v>
      </c>
      <c r="C633" s="20" t="s">
        <v>3220</v>
      </c>
      <c r="D633" s="20" t="s">
        <v>3723</v>
      </c>
      <c r="I633" s="74" t="s">
        <v>8036</v>
      </c>
      <c r="J633" s="20" t="s">
        <v>1586</v>
      </c>
      <c r="K633" s="20" t="s">
        <v>2672</v>
      </c>
      <c r="L633" s="20" t="s">
        <v>3225</v>
      </c>
      <c r="N633" s="12">
        <f t="shared" si="22"/>
        <v>32.75</v>
      </c>
      <c r="O633" s="12">
        <f t="shared" si="21"/>
        <v>0.3275</v>
      </c>
      <c r="P633" s="9">
        <v>16</v>
      </c>
      <c r="Q633" s="34">
        <v>7</v>
      </c>
      <c r="R633" s="27">
        <v>10</v>
      </c>
      <c r="S633" s="26">
        <v>200</v>
      </c>
      <c r="T633" s="29">
        <v>9</v>
      </c>
      <c r="U633" s="3">
        <v>13</v>
      </c>
      <c r="V633" s="29">
        <v>4</v>
      </c>
      <c r="W633" s="29">
        <v>7</v>
      </c>
    </row>
    <row r="634" spans="1:23" ht="12.75">
      <c r="A634" s="11">
        <v>562</v>
      </c>
      <c r="B634" s="20" t="s">
        <v>871</v>
      </c>
      <c r="C634" s="20" t="s">
        <v>604</v>
      </c>
      <c r="D634" s="20" t="s">
        <v>3723</v>
      </c>
      <c r="F634" s="20" t="s">
        <v>1586</v>
      </c>
      <c r="G634" s="20" t="s">
        <v>1586</v>
      </c>
      <c r="H634" s="20" t="s">
        <v>7812</v>
      </c>
      <c r="I634" s="74" t="s">
        <v>8036</v>
      </c>
      <c r="J634" s="20" t="s">
        <v>1586</v>
      </c>
      <c r="K634" s="20" t="s">
        <v>2672</v>
      </c>
      <c r="L634" s="20" t="s">
        <v>1664</v>
      </c>
      <c r="N634" s="12">
        <f t="shared" si="22"/>
        <v>32.75</v>
      </c>
      <c r="O634" s="12">
        <f t="shared" si="21"/>
        <v>0.3275</v>
      </c>
      <c r="P634" s="9">
        <v>16</v>
      </c>
      <c r="Q634" s="34">
        <v>7</v>
      </c>
      <c r="R634" s="27">
        <v>10</v>
      </c>
      <c r="S634" s="26">
        <v>200</v>
      </c>
      <c r="T634" s="29">
        <v>9</v>
      </c>
      <c r="U634" s="3">
        <v>13</v>
      </c>
      <c r="V634" s="29">
        <v>4</v>
      </c>
      <c r="W634" s="29">
        <v>7</v>
      </c>
    </row>
    <row r="635" spans="2:23" ht="12.75">
      <c r="B635" s="20" t="s">
        <v>873</v>
      </c>
      <c r="D635" s="20" t="s">
        <v>3723</v>
      </c>
      <c r="I635" s="74" t="s">
        <v>8036</v>
      </c>
      <c r="J635" s="20" t="s">
        <v>1586</v>
      </c>
      <c r="K635" s="20" t="s">
        <v>2672</v>
      </c>
      <c r="L635" s="20" t="s">
        <v>46</v>
      </c>
      <c r="N635" s="12">
        <f t="shared" si="22"/>
        <v>32.50</v>
      </c>
      <c r="O635" s="12">
        <f t="shared" si="21"/>
        <v>0.325</v>
      </c>
      <c r="P635" s="9">
        <v>16</v>
      </c>
      <c r="Q635" s="34">
        <v>7</v>
      </c>
      <c r="R635" s="27">
        <v>10</v>
      </c>
      <c r="S635" s="26">
        <v>200</v>
      </c>
      <c r="T635" s="29">
        <v>8</v>
      </c>
      <c r="U635" s="3">
        <v>13</v>
      </c>
      <c r="V635" s="29">
        <v>4</v>
      </c>
      <c r="W635" s="29">
        <v>7</v>
      </c>
    </row>
    <row r="636" spans="1:23" ht="12.75">
      <c r="A636" s="11">
        <v>1375000</v>
      </c>
      <c r="B636" s="20" t="s">
        <v>870</v>
      </c>
      <c r="C636" s="20" t="s">
        <v>644</v>
      </c>
      <c r="D636" s="20" t="s">
        <v>3723</v>
      </c>
      <c r="I636" s="74" t="s">
        <v>8036</v>
      </c>
      <c r="J636" s="20" t="s">
        <v>1586</v>
      </c>
      <c r="K636" s="20" t="s">
        <v>2672</v>
      </c>
      <c r="L636" s="20" t="s">
        <v>2685</v>
      </c>
      <c r="N636" s="12">
        <f t="shared" si="22"/>
        <v>31.75</v>
      </c>
      <c r="O636" s="12">
        <f t="shared" si="21"/>
        <v>0.3175</v>
      </c>
      <c r="P636" s="9">
        <v>16</v>
      </c>
      <c r="Q636" s="34">
        <v>6</v>
      </c>
      <c r="R636" s="27">
        <v>10</v>
      </c>
      <c r="S636" s="26">
        <v>200</v>
      </c>
      <c r="T636" s="29">
        <v>11</v>
      </c>
      <c r="U636" s="3">
        <v>13</v>
      </c>
      <c r="V636" s="29">
        <v>4</v>
      </c>
      <c r="W636" s="29">
        <v>7</v>
      </c>
    </row>
    <row r="637" spans="1:23" ht="12.75">
      <c r="A637" s="11">
        <v>1125000</v>
      </c>
      <c r="B637" s="20" t="s">
        <v>870</v>
      </c>
      <c r="C637" s="20" t="s">
        <v>644</v>
      </c>
      <c r="D637" s="20" t="s">
        <v>3723</v>
      </c>
      <c r="I637" s="74" t="s">
        <v>8036</v>
      </c>
      <c r="J637" s="20" t="s">
        <v>1586</v>
      </c>
      <c r="K637" s="20" t="s">
        <v>2672</v>
      </c>
      <c r="L637" s="20" t="s">
        <v>2684</v>
      </c>
      <c r="N637" s="12">
        <f t="shared" si="22"/>
        <v>31.75</v>
      </c>
      <c r="O637" s="12">
        <f t="shared" si="21"/>
        <v>0.3175</v>
      </c>
      <c r="P637" s="9">
        <v>16</v>
      </c>
      <c r="Q637" s="34">
        <v>6</v>
      </c>
      <c r="R637" s="27">
        <v>10</v>
      </c>
      <c r="S637" s="26">
        <v>200</v>
      </c>
      <c r="T637" s="29">
        <v>11</v>
      </c>
      <c r="U637" s="3">
        <v>13</v>
      </c>
      <c r="V637" s="29">
        <v>4</v>
      </c>
      <c r="W637" s="29">
        <v>7</v>
      </c>
    </row>
    <row r="638" spans="1:23" ht="12.75">
      <c r="A638" s="11">
        <v>1375000</v>
      </c>
      <c r="B638" s="20" t="s">
        <v>870</v>
      </c>
      <c r="C638" s="20" t="s">
        <v>644</v>
      </c>
      <c r="D638" s="20" t="s">
        <v>3723</v>
      </c>
      <c r="I638" s="74" t="s">
        <v>8036</v>
      </c>
      <c r="J638" s="20" t="s">
        <v>1586</v>
      </c>
      <c r="K638" s="20" t="s">
        <v>2672</v>
      </c>
      <c r="L638" s="20" t="s">
        <v>250</v>
      </c>
      <c r="N638" s="12">
        <f t="shared" si="22"/>
        <v>31.75</v>
      </c>
      <c r="O638" s="12">
        <f t="shared" si="21"/>
        <v>0.3175</v>
      </c>
      <c r="P638" s="9">
        <v>16</v>
      </c>
      <c r="Q638" s="34">
        <v>6</v>
      </c>
      <c r="R638" s="27">
        <v>10</v>
      </c>
      <c r="S638" s="26">
        <v>200</v>
      </c>
      <c r="T638" s="29">
        <v>11</v>
      </c>
      <c r="U638" s="3">
        <v>13</v>
      </c>
      <c r="V638" s="29">
        <v>4</v>
      </c>
      <c r="W638" s="29">
        <v>7</v>
      </c>
    </row>
    <row r="639" spans="1:23" ht="12.75">
      <c r="A639" s="11">
        <v>1562500</v>
      </c>
      <c r="B639" s="20" t="s">
        <v>870</v>
      </c>
      <c r="C639" s="20" t="s">
        <v>644</v>
      </c>
      <c r="D639" s="20" t="s">
        <v>3723</v>
      </c>
      <c r="I639" s="74" t="s">
        <v>8036</v>
      </c>
      <c r="J639" s="20" t="s">
        <v>1586</v>
      </c>
      <c r="K639" s="20" t="s">
        <v>2672</v>
      </c>
      <c r="L639" s="20" t="s">
        <v>2683</v>
      </c>
      <c r="N639" s="12">
        <f t="shared" si="22"/>
        <v>31.75</v>
      </c>
      <c r="O639" s="12">
        <f t="shared" si="21"/>
        <v>0.3175</v>
      </c>
      <c r="P639" s="9">
        <v>16</v>
      </c>
      <c r="Q639" s="34">
        <v>6</v>
      </c>
      <c r="R639" s="27">
        <v>10</v>
      </c>
      <c r="S639" s="26">
        <v>200</v>
      </c>
      <c r="T639" s="29">
        <v>11</v>
      </c>
      <c r="U639" s="3">
        <v>13</v>
      </c>
      <c r="V639" s="29">
        <v>4</v>
      </c>
      <c r="W639" s="29">
        <v>7</v>
      </c>
    </row>
    <row r="640" spans="1:23" ht="12.75">
      <c r="A640" s="11">
        <v>2000000</v>
      </c>
      <c r="B640" s="20" t="s">
        <v>870</v>
      </c>
      <c r="C640" s="20" t="s">
        <v>644</v>
      </c>
      <c r="D640" s="20" t="s">
        <v>3723</v>
      </c>
      <c r="I640" s="74" t="s">
        <v>8036</v>
      </c>
      <c r="J640" s="20" t="s">
        <v>1586</v>
      </c>
      <c r="K640" s="20" t="s">
        <v>2672</v>
      </c>
      <c r="L640" s="20" t="s">
        <v>2682</v>
      </c>
      <c r="N640" s="12">
        <f t="shared" si="22"/>
        <v>31.75</v>
      </c>
      <c r="O640" s="12">
        <f t="shared" si="21"/>
        <v>0.3175</v>
      </c>
      <c r="P640" s="9">
        <v>16</v>
      </c>
      <c r="Q640" s="34">
        <v>6</v>
      </c>
      <c r="R640" s="27">
        <v>10</v>
      </c>
      <c r="S640" s="26">
        <v>200</v>
      </c>
      <c r="T640" s="29">
        <v>11</v>
      </c>
      <c r="U640" s="3">
        <v>13</v>
      </c>
      <c r="V640" s="29">
        <v>4</v>
      </c>
      <c r="W640" s="29">
        <v>7</v>
      </c>
    </row>
    <row r="641" spans="1:23" ht="12.75">
      <c r="A641" s="11">
        <v>13125000</v>
      </c>
      <c r="B641" s="20" t="s">
        <v>868</v>
      </c>
      <c r="C641" s="20" t="s">
        <v>7658</v>
      </c>
      <c r="D641" s="20" t="s">
        <v>3723</v>
      </c>
      <c r="I641" s="74" t="s">
        <v>8037</v>
      </c>
      <c r="J641" s="20" t="s">
        <v>1586</v>
      </c>
      <c r="K641" s="20" t="s">
        <v>3032</v>
      </c>
      <c r="L641" s="74" t="s">
        <v>5667</v>
      </c>
      <c r="N641" s="12">
        <f t="shared" si="22"/>
        <v>37.75</v>
      </c>
      <c r="O641" s="12">
        <f t="shared" si="21"/>
        <v>0.21571428571428572</v>
      </c>
      <c r="P641" s="9">
        <v>16</v>
      </c>
      <c r="Q641" s="34">
        <v>10</v>
      </c>
      <c r="R641" s="27">
        <v>11</v>
      </c>
      <c r="S641" s="26">
        <v>350</v>
      </c>
      <c r="T641" s="29">
        <v>15</v>
      </c>
      <c r="U641" s="3">
        <v>10</v>
      </c>
      <c r="V641" s="29">
        <v>4</v>
      </c>
      <c r="W641" s="29">
        <v>5</v>
      </c>
    </row>
    <row r="642" spans="1:23" ht="12.75">
      <c r="A642" s="11">
        <v>4375</v>
      </c>
      <c r="B642" s="20" t="s">
        <v>873</v>
      </c>
      <c r="D642" s="20" t="s">
        <v>3723</v>
      </c>
      <c r="I642" s="74" t="s">
        <v>8036</v>
      </c>
      <c r="J642" s="20" t="s">
        <v>1586</v>
      </c>
      <c r="K642" s="20" t="s">
        <v>2672</v>
      </c>
      <c r="L642" s="20" t="s">
        <v>8198</v>
      </c>
      <c r="N642" s="12">
        <f t="shared" si="22"/>
        <v>27.50</v>
      </c>
      <c r="O642" s="12">
        <f t="shared" si="23" ref="O642:O705">N642/(0.5*S642)</f>
        <v>0.18333333333333332</v>
      </c>
      <c r="P642" s="9">
        <v>16</v>
      </c>
      <c r="Q642" s="34">
        <v>5</v>
      </c>
      <c r="R642" s="27">
        <v>12</v>
      </c>
      <c r="S642" s="26">
        <v>300</v>
      </c>
      <c r="T642" s="29">
        <v>8</v>
      </c>
      <c r="U642" s="3">
        <v>13</v>
      </c>
      <c r="V642" s="29">
        <v>4</v>
      </c>
      <c r="W642" s="29">
        <v>7</v>
      </c>
    </row>
    <row r="643" spans="1:23" ht="12.75">
      <c r="A643" s="11">
        <v>511865</v>
      </c>
      <c r="B643" s="20" t="s">
        <v>872</v>
      </c>
      <c r="D643" s="20" t="s">
        <v>3723</v>
      </c>
      <c r="I643" s="74" t="s">
        <v>8036</v>
      </c>
      <c r="J643" s="20" t="s">
        <v>1586</v>
      </c>
      <c r="K643" s="20" t="s">
        <v>2672</v>
      </c>
      <c r="L643" s="20" t="s">
        <v>45</v>
      </c>
      <c r="N643" s="12">
        <f t="shared" si="22"/>
        <v>31.25</v>
      </c>
      <c r="O643" s="12">
        <f t="shared" si="23"/>
        <v>0.57870370370370372</v>
      </c>
      <c r="P643" s="9">
        <v>15</v>
      </c>
      <c r="Q643" s="34">
        <v>5</v>
      </c>
      <c r="R643" s="27">
        <v>7</v>
      </c>
      <c r="S643" s="26">
        <v>108</v>
      </c>
      <c r="T643" s="29">
        <v>11</v>
      </c>
      <c r="U643" s="3">
        <v>12</v>
      </c>
      <c r="V643" s="29">
        <v>4</v>
      </c>
      <c r="W643" s="29">
        <v>7</v>
      </c>
    </row>
    <row r="644" spans="2:23" ht="12.75">
      <c r="B644" s="20" t="s">
        <v>872</v>
      </c>
      <c r="D644" s="20" t="s">
        <v>3723</v>
      </c>
      <c r="H644" s="20" t="s">
        <v>7812</v>
      </c>
      <c r="I644" s="74" t="s">
        <v>8036</v>
      </c>
      <c r="J644" s="20" t="s">
        <v>1586</v>
      </c>
      <c r="K644" s="20" t="s">
        <v>3032</v>
      </c>
      <c r="L644" s="20" t="s">
        <v>1504</v>
      </c>
      <c r="N644" s="12">
        <f t="shared" si="22"/>
        <v>31.25</v>
      </c>
      <c r="O644" s="12">
        <f t="shared" si="23"/>
        <v>0.52083333333333337</v>
      </c>
      <c r="P644" s="9">
        <v>15</v>
      </c>
      <c r="Q644" s="34">
        <v>5</v>
      </c>
      <c r="R644" s="27">
        <v>7</v>
      </c>
      <c r="S644" s="26">
        <v>120</v>
      </c>
      <c r="T644" s="29">
        <v>11</v>
      </c>
      <c r="U644" s="3">
        <v>12</v>
      </c>
      <c r="V644" s="29">
        <v>3</v>
      </c>
      <c r="W644" s="29">
        <v>7</v>
      </c>
    </row>
    <row r="645" spans="1:23" ht="12.75">
      <c r="A645" s="11">
        <v>35000000</v>
      </c>
      <c r="B645" s="20" t="s">
        <v>874</v>
      </c>
      <c r="C645" s="20" t="s">
        <v>753</v>
      </c>
      <c r="D645" s="20" t="s">
        <v>3723</v>
      </c>
      <c r="I645" s="74" t="s">
        <v>8037</v>
      </c>
      <c r="J645" s="73" t="s">
        <v>7812</v>
      </c>
      <c r="K645" s="20" t="s">
        <v>2672</v>
      </c>
      <c r="L645" s="76" t="s">
        <v>8428</v>
      </c>
      <c r="N645" s="12">
        <f t="shared" si="22"/>
        <v>35.75</v>
      </c>
      <c r="O645" s="12">
        <f t="shared" si="23"/>
        <v>0.47666666666666668</v>
      </c>
      <c r="P645" s="9">
        <v>15</v>
      </c>
      <c r="Q645" s="34">
        <v>8</v>
      </c>
      <c r="R645" s="27">
        <v>8</v>
      </c>
      <c r="S645" s="26">
        <v>150</v>
      </c>
      <c r="T645" s="29">
        <v>15</v>
      </c>
      <c r="U645" s="3">
        <v>9</v>
      </c>
      <c r="V645" s="29">
        <v>3</v>
      </c>
      <c r="W645" s="29">
        <v>5</v>
      </c>
    </row>
    <row r="646" spans="1:23" ht="12.75">
      <c r="A646" s="11">
        <v>481250000</v>
      </c>
      <c r="B646" s="20" t="s">
        <v>874</v>
      </c>
      <c r="C646" s="20" t="s">
        <v>753</v>
      </c>
      <c r="D646" s="20" t="s">
        <v>3723</v>
      </c>
      <c r="I646" s="74" t="s">
        <v>8037</v>
      </c>
      <c r="J646" s="73" t="s">
        <v>7812</v>
      </c>
      <c r="K646" s="20" t="s">
        <v>3032</v>
      </c>
      <c r="L646" s="76" t="s">
        <v>8425</v>
      </c>
      <c r="N646" s="12">
        <f t="shared" si="22"/>
        <v>35.75</v>
      </c>
      <c r="O646" s="12">
        <f t="shared" si="23"/>
        <v>0.47666666666666668</v>
      </c>
      <c r="P646" s="9">
        <v>15</v>
      </c>
      <c r="Q646" s="34">
        <v>8</v>
      </c>
      <c r="R646" s="27">
        <v>8</v>
      </c>
      <c r="S646" s="26">
        <v>150</v>
      </c>
      <c r="T646" s="29">
        <v>15</v>
      </c>
      <c r="U646" s="3">
        <v>9</v>
      </c>
      <c r="V646" s="29">
        <v>3</v>
      </c>
      <c r="W646" s="29">
        <v>5</v>
      </c>
    </row>
    <row r="647" spans="1:23" ht="12.75">
      <c r="A647" s="11">
        <v>1071800</v>
      </c>
      <c r="B647" s="20" t="s">
        <v>868</v>
      </c>
      <c r="C647" s="20" t="s">
        <v>7654</v>
      </c>
      <c r="D647" s="20" t="s">
        <v>3723</v>
      </c>
      <c r="I647" s="74" t="s">
        <v>8036</v>
      </c>
      <c r="J647" s="20" t="s">
        <v>1586</v>
      </c>
      <c r="K647" s="20" t="s">
        <v>2672</v>
      </c>
      <c r="L647" s="20" t="s">
        <v>2050</v>
      </c>
      <c r="N647" s="12">
        <f t="shared" si="22"/>
        <v>31.75</v>
      </c>
      <c r="O647" s="12">
        <f t="shared" si="23"/>
        <v>0.42333333333333334</v>
      </c>
      <c r="P647" s="9">
        <v>15</v>
      </c>
      <c r="Q647" s="34">
        <v>6</v>
      </c>
      <c r="R647" s="27">
        <v>8</v>
      </c>
      <c r="S647" s="26">
        <v>150</v>
      </c>
      <c r="T647" s="29">
        <v>11</v>
      </c>
      <c r="U647" s="3">
        <v>12</v>
      </c>
      <c r="V647" s="29">
        <v>4</v>
      </c>
      <c r="W647" s="29">
        <v>7</v>
      </c>
    </row>
    <row r="648" spans="1:23" ht="12.75">
      <c r="A648" s="11">
        <v>312500</v>
      </c>
      <c r="B648" s="20" t="s">
        <v>870</v>
      </c>
      <c r="C648" s="20" t="s">
        <v>7319</v>
      </c>
      <c r="D648" s="20" t="s">
        <v>3723</v>
      </c>
      <c r="I648" s="74" t="s">
        <v>8036</v>
      </c>
      <c r="J648" s="20" t="s">
        <v>1586</v>
      </c>
      <c r="K648" s="20" t="s">
        <v>3032</v>
      </c>
      <c r="L648" s="20" t="s">
        <v>7328</v>
      </c>
      <c r="N648" s="12">
        <f t="shared" si="22"/>
        <v>31.75</v>
      </c>
      <c r="O648" s="12">
        <f t="shared" si="23"/>
        <v>0.42333333333333334</v>
      </c>
      <c r="P648" s="9">
        <v>15</v>
      </c>
      <c r="Q648" s="34">
        <v>6</v>
      </c>
      <c r="R648" s="27">
        <v>8</v>
      </c>
      <c r="S648" s="26">
        <v>150</v>
      </c>
      <c r="T648" s="29">
        <v>11</v>
      </c>
      <c r="U648" s="3">
        <v>12</v>
      </c>
      <c r="V648" s="29">
        <v>4</v>
      </c>
      <c r="W648" s="29">
        <v>7</v>
      </c>
    </row>
    <row r="649" spans="1:23" ht="12.75">
      <c r="A649" s="11">
        <v>137500</v>
      </c>
      <c r="B649" s="20" t="s">
        <v>870</v>
      </c>
      <c r="C649" s="20" t="s">
        <v>474</v>
      </c>
      <c r="D649" s="20" t="s">
        <v>3723</v>
      </c>
      <c r="I649" s="74" t="s">
        <v>8036</v>
      </c>
      <c r="J649" s="20" t="s">
        <v>1586</v>
      </c>
      <c r="K649" s="20" t="s">
        <v>2672</v>
      </c>
      <c r="L649" s="20" t="s">
        <v>465</v>
      </c>
      <c r="N649" s="12">
        <f t="shared" si="22"/>
        <v>31.75</v>
      </c>
      <c r="O649" s="12">
        <f t="shared" si="23"/>
        <v>0.42333333333333334</v>
      </c>
      <c r="P649" s="9">
        <v>15</v>
      </c>
      <c r="Q649" s="34">
        <v>6</v>
      </c>
      <c r="R649" s="27">
        <v>8</v>
      </c>
      <c r="S649" s="26">
        <v>150</v>
      </c>
      <c r="T649" s="29">
        <v>11</v>
      </c>
      <c r="U649" s="3">
        <v>12</v>
      </c>
      <c r="V649" s="29">
        <v>4</v>
      </c>
      <c r="W649" s="29">
        <v>7</v>
      </c>
    </row>
    <row r="650" spans="1:23" ht="12.75">
      <c r="A650" s="11">
        <v>21875</v>
      </c>
      <c r="B650" s="20" t="s">
        <v>870</v>
      </c>
      <c r="C650" s="20" t="s">
        <v>2344</v>
      </c>
      <c r="D650" s="20" t="s">
        <v>3723</v>
      </c>
      <c r="I650" s="74" t="s">
        <v>8036</v>
      </c>
      <c r="J650" s="20" t="s">
        <v>1586</v>
      </c>
      <c r="K650" s="20" t="s">
        <v>2672</v>
      </c>
      <c r="L650" s="20" t="s">
        <v>400</v>
      </c>
      <c r="N650" s="12">
        <f t="shared" si="22"/>
        <v>31.75</v>
      </c>
      <c r="O650" s="12">
        <f t="shared" si="23"/>
        <v>0.42333333333333334</v>
      </c>
      <c r="P650" s="9">
        <v>15</v>
      </c>
      <c r="Q650" s="34">
        <v>6</v>
      </c>
      <c r="R650" s="27">
        <v>8</v>
      </c>
      <c r="S650" s="26">
        <v>150</v>
      </c>
      <c r="T650" s="29">
        <v>11</v>
      </c>
      <c r="U650" s="3">
        <v>12</v>
      </c>
      <c r="V650" s="29">
        <v>4</v>
      </c>
      <c r="W650" s="29">
        <v>7</v>
      </c>
    </row>
    <row r="651" spans="1:23" ht="12.75">
      <c r="A651" s="11">
        <v>18750</v>
      </c>
      <c r="B651" s="20" t="s">
        <v>870</v>
      </c>
      <c r="C651" s="20" t="s">
        <v>3083</v>
      </c>
      <c r="D651" s="20" t="s">
        <v>3723</v>
      </c>
      <c r="I651" s="74" t="s">
        <v>8036</v>
      </c>
      <c r="J651" s="20" t="s">
        <v>1586</v>
      </c>
      <c r="K651" s="20" t="s">
        <v>2672</v>
      </c>
      <c r="L651" s="20" t="s">
        <v>3082</v>
      </c>
      <c r="N651" s="12">
        <f t="shared" si="22"/>
        <v>31.75</v>
      </c>
      <c r="O651" s="12">
        <f t="shared" si="23"/>
        <v>0.42333333333333334</v>
      </c>
      <c r="P651" s="9">
        <v>15</v>
      </c>
      <c r="Q651" s="34">
        <v>6</v>
      </c>
      <c r="R651" s="27">
        <v>8</v>
      </c>
      <c r="S651" s="26">
        <v>150</v>
      </c>
      <c r="T651" s="29">
        <v>11</v>
      </c>
      <c r="U651" s="3">
        <v>12</v>
      </c>
      <c r="V651" s="29">
        <v>4</v>
      </c>
      <c r="W651" s="29">
        <v>7</v>
      </c>
    </row>
    <row r="652" spans="1:23" ht="12.75">
      <c r="A652" s="11">
        <v>187500</v>
      </c>
      <c r="B652" s="20" t="s">
        <v>870</v>
      </c>
      <c r="C652" s="20" t="s">
        <v>474</v>
      </c>
      <c r="D652" s="20" t="s">
        <v>3723</v>
      </c>
      <c r="I652" s="74" t="s">
        <v>8036</v>
      </c>
      <c r="J652" s="20" t="s">
        <v>1586</v>
      </c>
      <c r="K652" s="20" t="s">
        <v>2672</v>
      </c>
      <c r="L652" s="20" t="s">
        <v>464</v>
      </c>
      <c r="N652" s="12">
        <f t="shared" si="24" ref="N652:N715">1.5*Q652+2*P652+0.25*T652-R652-2</f>
        <v>31.75</v>
      </c>
      <c r="O652" s="12">
        <f t="shared" si="23"/>
        <v>0.42333333333333334</v>
      </c>
      <c r="P652" s="9">
        <v>15</v>
      </c>
      <c r="Q652" s="34">
        <v>6</v>
      </c>
      <c r="R652" s="27">
        <v>8</v>
      </c>
      <c r="S652" s="26">
        <v>150</v>
      </c>
      <c r="T652" s="29">
        <v>11</v>
      </c>
      <c r="U652" s="3">
        <v>12</v>
      </c>
      <c r="V652" s="29">
        <v>4</v>
      </c>
      <c r="W652" s="29">
        <v>7</v>
      </c>
    </row>
    <row r="653" spans="1:23" ht="12.75">
      <c r="A653" s="11">
        <v>18750</v>
      </c>
      <c r="B653" s="20" t="s">
        <v>870</v>
      </c>
      <c r="C653" s="20" t="s">
        <v>1440</v>
      </c>
      <c r="D653" s="20" t="s">
        <v>3723</v>
      </c>
      <c r="I653" s="74" t="s">
        <v>8036</v>
      </c>
      <c r="J653" s="20" t="s">
        <v>1586</v>
      </c>
      <c r="K653" s="20" t="s">
        <v>2672</v>
      </c>
      <c r="L653" s="20" t="s">
        <v>1436</v>
      </c>
      <c r="N653" s="12">
        <f t="shared" si="24"/>
        <v>31.75</v>
      </c>
      <c r="O653" s="12">
        <f t="shared" si="23"/>
        <v>0.42333333333333334</v>
      </c>
      <c r="P653" s="9">
        <v>15</v>
      </c>
      <c r="Q653" s="34">
        <v>6</v>
      </c>
      <c r="R653" s="27">
        <v>8</v>
      </c>
      <c r="S653" s="26">
        <v>150</v>
      </c>
      <c r="T653" s="29">
        <v>11</v>
      </c>
      <c r="U653" s="3">
        <v>12</v>
      </c>
      <c r="V653" s="29">
        <v>4</v>
      </c>
      <c r="W653" s="29">
        <v>7</v>
      </c>
    </row>
    <row r="654" spans="1:23" ht="12.75">
      <c r="A654" s="11">
        <v>641300</v>
      </c>
      <c r="B654" s="28" t="s">
        <v>872</v>
      </c>
      <c r="C654" s="28" t="s">
        <v>6232</v>
      </c>
      <c r="D654" s="20" t="s">
        <v>3723</v>
      </c>
      <c r="E654" s="48" t="s">
        <v>8837</v>
      </c>
      <c r="F654" s="20" t="s">
        <v>1586</v>
      </c>
      <c r="G654" s="20" t="s">
        <v>7812</v>
      </c>
      <c r="H654" s="20" t="s">
        <v>7812</v>
      </c>
      <c r="I654" s="74" t="s">
        <v>8037</v>
      </c>
      <c r="J654" s="73" t="s">
        <v>7812</v>
      </c>
      <c r="K654" s="20" t="s">
        <v>2672</v>
      </c>
      <c r="L654" s="76" t="s">
        <v>1260</v>
      </c>
      <c r="N654" s="12">
        <f t="shared" si="24"/>
        <v>35.25</v>
      </c>
      <c r="O654" s="12">
        <f t="shared" si="23"/>
        <v>0.43518518518518517</v>
      </c>
      <c r="P654" s="9">
        <v>15</v>
      </c>
      <c r="Q654" s="34">
        <v>9</v>
      </c>
      <c r="R654" s="27">
        <v>9</v>
      </c>
      <c r="S654" s="26">
        <v>162</v>
      </c>
      <c r="T654" s="29">
        <v>11</v>
      </c>
      <c r="U654" s="3">
        <v>9</v>
      </c>
      <c r="V654" s="29">
        <v>3</v>
      </c>
      <c r="W654" s="29">
        <v>5</v>
      </c>
    </row>
    <row r="655" spans="1:23" ht="12.75">
      <c r="A655" s="11">
        <v>3125</v>
      </c>
      <c r="B655" s="20" t="s">
        <v>868</v>
      </c>
      <c r="C655" s="20" t="s">
        <v>1046</v>
      </c>
      <c r="D655" s="20" t="s">
        <v>3723</v>
      </c>
      <c r="I655" s="74" t="s">
        <v>8036</v>
      </c>
      <c r="J655" s="20" t="s">
        <v>1586</v>
      </c>
      <c r="K655" s="20" t="s">
        <v>2672</v>
      </c>
      <c r="L655" s="20" t="s">
        <v>1501</v>
      </c>
      <c r="N655" s="12">
        <f t="shared" si="24"/>
        <v>32.25</v>
      </c>
      <c r="O655" s="12">
        <f t="shared" si="23"/>
        <v>0.49615384615384617</v>
      </c>
      <c r="P655" s="9">
        <v>15</v>
      </c>
      <c r="Q655" s="34">
        <v>6</v>
      </c>
      <c r="R655" s="27">
        <v>9</v>
      </c>
      <c r="S655" s="26">
        <v>130</v>
      </c>
      <c r="T655" s="29">
        <v>17</v>
      </c>
      <c r="U655" s="3">
        <v>12</v>
      </c>
      <c r="V655" s="29">
        <v>4</v>
      </c>
      <c r="W655" s="29">
        <v>7</v>
      </c>
    </row>
    <row r="656" spans="1:23" ht="12.75">
      <c r="A656" s="11">
        <v>30750</v>
      </c>
      <c r="B656" s="20" t="s">
        <v>870</v>
      </c>
      <c r="C656" s="28" t="s">
        <v>648</v>
      </c>
      <c r="D656" s="20" t="s">
        <v>3723</v>
      </c>
      <c r="I656" s="74" t="s">
        <v>8036</v>
      </c>
      <c r="J656" s="20" t="s">
        <v>1586</v>
      </c>
      <c r="K656" s="20" t="s">
        <v>2672</v>
      </c>
      <c r="L656" s="20" t="s">
        <v>50</v>
      </c>
      <c r="N656" s="12">
        <f t="shared" si="24"/>
        <v>28.50</v>
      </c>
      <c r="O656" s="12">
        <f t="shared" si="23"/>
        <v>0.30</v>
      </c>
      <c r="P656" s="9">
        <v>15</v>
      </c>
      <c r="Q656" s="34">
        <v>5</v>
      </c>
      <c r="R656" s="27">
        <v>9</v>
      </c>
      <c r="S656" s="26">
        <v>190</v>
      </c>
      <c r="T656" s="29">
        <v>8</v>
      </c>
      <c r="U656" s="3">
        <v>12</v>
      </c>
      <c r="V656" s="29">
        <v>4</v>
      </c>
      <c r="W656" s="29">
        <v>7</v>
      </c>
    </row>
    <row r="657" spans="1:23" ht="12.75">
      <c r="A657" s="11">
        <v>28125000</v>
      </c>
      <c r="B657" s="20" t="s">
        <v>868</v>
      </c>
      <c r="C657" s="20" t="s">
        <v>7622</v>
      </c>
      <c r="D657" s="20" t="s">
        <v>3723</v>
      </c>
      <c r="I657" s="74" t="s">
        <v>8037</v>
      </c>
      <c r="J657" s="20" t="s">
        <v>1586</v>
      </c>
      <c r="K657" s="20" t="s">
        <v>2672</v>
      </c>
      <c r="L657" s="74" t="s">
        <v>6456</v>
      </c>
      <c r="M657" s="39" t="s">
        <v>8850</v>
      </c>
      <c r="N657" s="12">
        <f t="shared" si="24"/>
        <v>33.75</v>
      </c>
      <c r="O657" s="12">
        <f t="shared" si="23"/>
        <v>0.3375</v>
      </c>
      <c r="P657" s="9">
        <v>15</v>
      </c>
      <c r="Q657" s="34">
        <v>8</v>
      </c>
      <c r="R657" s="27">
        <v>10</v>
      </c>
      <c r="S657" s="26">
        <v>200</v>
      </c>
      <c r="T657" s="29">
        <v>15</v>
      </c>
      <c r="U657" s="3">
        <v>10</v>
      </c>
      <c r="V657" s="29">
        <v>3</v>
      </c>
      <c r="W657" s="29">
        <v>5</v>
      </c>
    </row>
    <row r="658" spans="1:23" ht="12.75">
      <c r="A658" s="11">
        <v>1250000</v>
      </c>
      <c r="B658" s="20" t="s">
        <v>868</v>
      </c>
      <c r="C658" s="20" t="s">
        <v>7770</v>
      </c>
      <c r="D658" s="20" t="s">
        <v>3723</v>
      </c>
      <c r="I658" s="74" t="s">
        <v>8037</v>
      </c>
      <c r="J658" s="20" t="s">
        <v>1586</v>
      </c>
      <c r="K658" s="20" t="s">
        <v>3035</v>
      </c>
      <c r="L658" s="74" t="s">
        <v>7714</v>
      </c>
      <c r="M658" s="39" t="s">
        <v>8854</v>
      </c>
      <c r="N658" s="12">
        <f t="shared" si="24"/>
        <v>33.75</v>
      </c>
      <c r="O658" s="12">
        <f t="shared" si="23"/>
        <v>0.3375</v>
      </c>
      <c r="P658" s="9">
        <v>15</v>
      </c>
      <c r="Q658" s="34">
        <v>8</v>
      </c>
      <c r="R658" s="27">
        <v>10</v>
      </c>
      <c r="S658" s="26">
        <v>200</v>
      </c>
      <c r="T658" s="29">
        <v>15</v>
      </c>
      <c r="U658" s="3">
        <v>10</v>
      </c>
      <c r="V658" s="29">
        <v>3</v>
      </c>
      <c r="W658" s="29">
        <v>5</v>
      </c>
    </row>
    <row r="659" spans="1:23" ht="12.75">
      <c r="A659" s="11">
        <v>950000</v>
      </c>
      <c r="B659" s="20" t="s">
        <v>868</v>
      </c>
      <c r="C659" s="20" t="s">
        <v>7773</v>
      </c>
      <c r="D659" s="20" t="s">
        <v>3723</v>
      </c>
      <c r="I659" s="74" t="s">
        <v>8037</v>
      </c>
      <c r="J659" s="20" t="s">
        <v>1586</v>
      </c>
      <c r="K659" s="20" t="s">
        <v>7727</v>
      </c>
      <c r="L659" s="74" t="s">
        <v>7729</v>
      </c>
      <c r="M659" s="39" t="s">
        <v>8854</v>
      </c>
      <c r="N659" s="12">
        <f t="shared" si="24"/>
        <v>33.75</v>
      </c>
      <c r="O659" s="12">
        <f t="shared" si="23"/>
        <v>0.3375</v>
      </c>
      <c r="P659" s="9">
        <v>15</v>
      </c>
      <c r="Q659" s="34">
        <v>8</v>
      </c>
      <c r="R659" s="27">
        <v>10</v>
      </c>
      <c r="S659" s="26">
        <v>200</v>
      </c>
      <c r="T659" s="29">
        <v>15</v>
      </c>
      <c r="U659" s="3">
        <v>10</v>
      </c>
      <c r="V659" s="29">
        <v>3</v>
      </c>
      <c r="W659" s="29">
        <v>5</v>
      </c>
    </row>
    <row r="660" spans="1:23" ht="12.75">
      <c r="A660" s="11">
        <v>575000</v>
      </c>
      <c r="B660" s="20" t="s">
        <v>868</v>
      </c>
      <c r="C660" s="20" t="s">
        <v>7773</v>
      </c>
      <c r="D660" s="20" t="s">
        <v>3723</v>
      </c>
      <c r="I660" s="74" t="s">
        <v>8037</v>
      </c>
      <c r="J660" s="20" t="s">
        <v>1586</v>
      </c>
      <c r="K660" s="20" t="s">
        <v>7727</v>
      </c>
      <c r="L660" s="74" t="s">
        <v>7728</v>
      </c>
      <c r="M660" s="39" t="s">
        <v>8851</v>
      </c>
      <c r="N660" s="12">
        <f t="shared" si="24"/>
        <v>33.75</v>
      </c>
      <c r="O660" s="12">
        <f t="shared" si="23"/>
        <v>0.3375</v>
      </c>
      <c r="P660" s="9">
        <v>15</v>
      </c>
      <c r="Q660" s="34">
        <v>8</v>
      </c>
      <c r="R660" s="27">
        <v>10</v>
      </c>
      <c r="S660" s="26">
        <v>200</v>
      </c>
      <c r="T660" s="29">
        <v>15</v>
      </c>
      <c r="U660" s="3">
        <v>10</v>
      </c>
      <c r="V660" s="29">
        <v>3</v>
      </c>
      <c r="W660" s="29">
        <v>5</v>
      </c>
    </row>
    <row r="661" spans="1:23" ht="12.75">
      <c r="A661" s="11">
        <v>1262500</v>
      </c>
      <c r="B661" s="20" t="s">
        <v>868</v>
      </c>
      <c r="C661" s="20" t="s">
        <v>7773</v>
      </c>
      <c r="D661" s="20" t="s">
        <v>3723</v>
      </c>
      <c r="I661" s="74" t="s">
        <v>8037</v>
      </c>
      <c r="J661" s="20" t="s">
        <v>1586</v>
      </c>
      <c r="K661" s="20" t="s">
        <v>7727</v>
      </c>
      <c r="L661" s="74" t="s">
        <v>7731</v>
      </c>
      <c r="M661" s="39" t="s">
        <v>8855</v>
      </c>
      <c r="N661" s="12">
        <f t="shared" si="24"/>
        <v>33.75</v>
      </c>
      <c r="O661" s="12">
        <f t="shared" si="23"/>
        <v>0.3375</v>
      </c>
      <c r="P661" s="9">
        <v>15</v>
      </c>
      <c r="Q661" s="34">
        <v>8</v>
      </c>
      <c r="R661" s="27">
        <v>10</v>
      </c>
      <c r="S661" s="26">
        <v>200</v>
      </c>
      <c r="T661" s="29">
        <v>15</v>
      </c>
      <c r="U661" s="3">
        <v>10</v>
      </c>
      <c r="V661" s="29">
        <v>3</v>
      </c>
      <c r="W661" s="29">
        <v>5</v>
      </c>
    </row>
    <row r="662" spans="1:23" ht="12.75">
      <c r="A662" s="11">
        <v>187500</v>
      </c>
      <c r="B662" s="20" t="s">
        <v>868</v>
      </c>
      <c r="C662" s="20" t="s">
        <v>7656</v>
      </c>
      <c r="D662" s="20" t="s">
        <v>3723</v>
      </c>
      <c r="I662" s="74" t="s">
        <v>8037</v>
      </c>
      <c r="J662" s="20" t="s">
        <v>1586</v>
      </c>
      <c r="K662" s="20" t="s">
        <v>2672</v>
      </c>
      <c r="L662" s="74" t="s">
        <v>2491</v>
      </c>
      <c r="N662" s="12">
        <f t="shared" si="24"/>
        <v>33.75</v>
      </c>
      <c r="O662" s="12">
        <f t="shared" si="23"/>
        <v>0.675</v>
      </c>
      <c r="P662" s="9">
        <v>15</v>
      </c>
      <c r="Q662" s="34">
        <v>8</v>
      </c>
      <c r="R662" s="27">
        <v>10</v>
      </c>
      <c r="S662" s="26">
        <v>100</v>
      </c>
      <c r="T662" s="29">
        <v>15</v>
      </c>
      <c r="U662" s="3">
        <v>10</v>
      </c>
      <c r="V662" s="29">
        <v>3</v>
      </c>
      <c r="W662" s="29">
        <v>5</v>
      </c>
    </row>
    <row r="663" spans="1:23" ht="12.75">
      <c r="A663" s="11">
        <v>70131875</v>
      </c>
      <c r="B663" s="20" t="s">
        <v>874</v>
      </c>
      <c r="C663" s="20" t="s">
        <v>4051</v>
      </c>
      <c r="D663" s="20" t="s">
        <v>3723</v>
      </c>
      <c r="I663" s="74" t="s">
        <v>8037</v>
      </c>
      <c r="J663" s="20" t="s">
        <v>1586</v>
      </c>
      <c r="K663" s="20" t="s">
        <v>2672</v>
      </c>
      <c r="L663" s="74" t="s">
        <v>4202</v>
      </c>
      <c r="N663" s="12">
        <f t="shared" si="24"/>
        <v>33.75</v>
      </c>
      <c r="O663" s="12">
        <f t="shared" si="23"/>
        <v>0.3375</v>
      </c>
      <c r="P663" s="9">
        <v>15</v>
      </c>
      <c r="Q663" s="34">
        <v>8</v>
      </c>
      <c r="R663" s="27">
        <v>10</v>
      </c>
      <c r="S663" s="26">
        <v>200</v>
      </c>
      <c r="T663" s="29">
        <v>15</v>
      </c>
      <c r="U663" s="3">
        <v>10</v>
      </c>
      <c r="V663" s="29">
        <v>3</v>
      </c>
      <c r="W663" s="29">
        <v>5</v>
      </c>
    </row>
    <row r="664" spans="1:23" ht="12.75">
      <c r="A664" s="11">
        <v>106506875</v>
      </c>
      <c r="B664" s="20" t="s">
        <v>874</v>
      </c>
      <c r="C664" s="20" t="s">
        <v>6177</v>
      </c>
      <c r="D664" s="20" t="s">
        <v>3723</v>
      </c>
      <c r="I664" s="74" t="s">
        <v>8037</v>
      </c>
      <c r="J664" s="20" t="s">
        <v>1586</v>
      </c>
      <c r="K664" s="20" t="s">
        <v>2672</v>
      </c>
      <c r="L664" s="74" t="s">
        <v>6096</v>
      </c>
      <c r="N664" s="12">
        <f t="shared" si="24"/>
        <v>33.75</v>
      </c>
      <c r="O664" s="12">
        <f t="shared" si="23"/>
        <v>0.3375</v>
      </c>
      <c r="P664" s="9">
        <v>15</v>
      </c>
      <c r="Q664" s="34">
        <v>8</v>
      </c>
      <c r="R664" s="27">
        <v>10</v>
      </c>
      <c r="S664" s="26">
        <v>200</v>
      </c>
      <c r="T664" s="29">
        <v>15</v>
      </c>
      <c r="U664" s="3">
        <v>10</v>
      </c>
      <c r="V664" s="29">
        <v>3</v>
      </c>
      <c r="W664" s="29">
        <v>5</v>
      </c>
    </row>
    <row r="665" spans="1:23" ht="12.75">
      <c r="A665" s="11">
        <v>16505</v>
      </c>
      <c r="B665" s="20" t="s">
        <v>872</v>
      </c>
      <c r="D665" s="20" t="s">
        <v>3723</v>
      </c>
      <c r="I665" s="74" t="s">
        <v>8036</v>
      </c>
      <c r="J665" s="20" t="s">
        <v>1586</v>
      </c>
      <c r="K665" s="20" t="s">
        <v>2672</v>
      </c>
      <c r="L665" s="20" t="s">
        <v>675</v>
      </c>
      <c r="N665" s="12">
        <f t="shared" si="24"/>
        <v>29</v>
      </c>
      <c r="O665" s="12">
        <f t="shared" si="23"/>
        <v>0.28999999999999998</v>
      </c>
      <c r="P665" s="9">
        <v>15</v>
      </c>
      <c r="Q665" s="34">
        <v>6</v>
      </c>
      <c r="R665" s="27">
        <v>10</v>
      </c>
      <c r="S665" s="26">
        <v>200</v>
      </c>
      <c r="T665" s="29">
        <v>8</v>
      </c>
      <c r="U665" s="3">
        <v>12</v>
      </c>
      <c r="V665" s="29">
        <v>4</v>
      </c>
      <c r="W665" s="29">
        <v>7</v>
      </c>
    </row>
    <row r="666" spans="1:23" ht="12.75">
      <c r="A666" s="11">
        <v>31250</v>
      </c>
      <c r="B666" s="20" t="s">
        <v>870</v>
      </c>
      <c r="C666" s="20" t="s">
        <v>1940</v>
      </c>
      <c r="D666" s="20" t="s">
        <v>3723</v>
      </c>
      <c r="I666" s="74" t="s">
        <v>8036</v>
      </c>
      <c r="J666" s="20" t="s">
        <v>1586</v>
      </c>
      <c r="K666" s="20" t="s">
        <v>2672</v>
      </c>
      <c r="L666" s="20" t="s">
        <v>610</v>
      </c>
      <c r="N666" s="12">
        <f t="shared" si="24"/>
        <v>28.50</v>
      </c>
      <c r="O666" s="12">
        <f t="shared" si="23"/>
        <v>0.31666666666666665</v>
      </c>
      <c r="P666" s="9">
        <v>15</v>
      </c>
      <c r="Q666" s="34">
        <v>5</v>
      </c>
      <c r="R666" s="27">
        <v>10</v>
      </c>
      <c r="S666" s="26">
        <v>180</v>
      </c>
      <c r="T666" s="29">
        <v>12</v>
      </c>
      <c r="U666" s="3">
        <v>12</v>
      </c>
      <c r="V666" s="29">
        <v>4</v>
      </c>
      <c r="W666" s="29">
        <v>7</v>
      </c>
    </row>
    <row r="667" spans="1:23" ht="12.75">
      <c r="A667" s="11">
        <v>31250</v>
      </c>
      <c r="B667" s="20" t="s">
        <v>870</v>
      </c>
      <c r="C667" s="20" t="s">
        <v>3172</v>
      </c>
      <c r="D667" s="20" t="s">
        <v>3723</v>
      </c>
      <c r="I667" s="74" t="s">
        <v>8036</v>
      </c>
      <c r="J667" s="20" t="s">
        <v>1586</v>
      </c>
      <c r="K667" s="20" t="s">
        <v>2672</v>
      </c>
      <c r="L667" s="20" t="s">
        <v>3182</v>
      </c>
      <c r="N667" s="12">
        <f t="shared" si="24"/>
        <v>28.50</v>
      </c>
      <c r="O667" s="12">
        <f t="shared" si="23"/>
        <v>0.31666666666666665</v>
      </c>
      <c r="P667" s="9">
        <v>15</v>
      </c>
      <c r="Q667" s="34">
        <v>5</v>
      </c>
      <c r="R667" s="27">
        <v>10</v>
      </c>
      <c r="S667" s="26">
        <v>180</v>
      </c>
      <c r="T667" s="29">
        <v>12</v>
      </c>
      <c r="U667" s="3">
        <v>12</v>
      </c>
      <c r="V667" s="29">
        <v>4</v>
      </c>
      <c r="W667" s="29">
        <v>7</v>
      </c>
    </row>
    <row r="668" spans="1:23" ht="12.75">
      <c r="A668" s="11">
        <v>27500</v>
      </c>
      <c r="B668" s="20" t="s">
        <v>870</v>
      </c>
      <c r="C668" s="20" t="s">
        <v>3172</v>
      </c>
      <c r="D668" s="20" t="s">
        <v>3723</v>
      </c>
      <c r="I668" s="74" t="s">
        <v>8036</v>
      </c>
      <c r="J668" s="20" t="s">
        <v>1586</v>
      </c>
      <c r="K668" s="20" t="s">
        <v>2672</v>
      </c>
      <c r="L668" s="20" t="s">
        <v>3184</v>
      </c>
      <c r="N668" s="12">
        <f t="shared" si="24"/>
        <v>28.50</v>
      </c>
      <c r="O668" s="12">
        <f t="shared" si="23"/>
        <v>0.31666666666666665</v>
      </c>
      <c r="P668" s="9">
        <v>15</v>
      </c>
      <c r="Q668" s="34">
        <v>5</v>
      </c>
      <c r="R668" s="27">
        <v>10</v>
      </c>
      <c r="S668" s="26">
        <v>180</v>
      </c>
      <c r="T668" s="29">
        <v>12</v>
      </c>
      <c r="U668" s="3">
        <v>12</v>
      </c>
      <c r="V668" s="29">
        <v>4</v>
      </c>
      <c r="W668" s="29">
        <v>7</v>
      </c>
    </row>
    <row r="669" spans="1:23" ht="12.75">
      <c r="A669" s="11">
        <v>62500</v>
      </c>
      <c r="B669" s="20" t="s">
        <v>873</v>
      </c>
      <c r="D669" s="20" t="s">
        <v>3723</v>
      </c>
      <c r="I669" s="74" t="s">
        <v>8036</v>
      </c>
      <c r="J669" s="20" t="s">
        <v>1586</v>
      </c>
      <c r="K669" s="20" t="s">
        <v>2672</v>
      </c>
      <c r="L669" s="20" t="s">
        <v>609</v>
      </c>
      <c r="N669" s="12">
        <f t="shared" si="24"/>
        <v>28.50</v>
      </c>
      <c r="O669" s="12">
        <f t="shared" si="23"/>
        <v>0.31666666666666665</v>
      </c>
      <c r="P669" s="9">
        <v>15</v>
      </c>
      <c r="Q669" s="34">
        <v>5</v>
      </c>
      <c r="R669" s="27">
        <v>10</v>
      </c>
      <c r="S669" s="26">
        <v>180</v>
      </c>
      <c r="T669" s="29">
        <v>12</v>
      </c>
      <c r="U669" s="3">
        <v>12</v>
      </c>
      <c r="V669" s="29">
        <v>4</v>
      </c>
      <c r="W669" s="29">
        <v>7</v>
      </c>
    </row>
    <row r="670" spans="1:23" ht="12.75">
      <c r="A670" s="11">
        <v>27500</v>
      </c>
      <c r="B670" s="20" t="s">
        <v>870</v>
      </c>
      <c r="C670" s="20" t="s">
        <v>3172</v>
      </c>
      <c r="D670" s="20" t="s">
        <v>3723</v>
      </c>
      <c r="I670" s="74" t="s">
        <v>8036</v>
      </c>
      <c r="J670" s="20" t="s">
        <v>1586</v>
      </c>
      <c r="K670" s="20" t="s">
        <v>2672</v>
      </c>
      <c r="L670" s="20" t="s">
        <v>3180</v>
      </c>
      <c r="N670" s="12">
        <f t="shared" si="24"/>
        <v>28.75</v>
      </c>
      <c r="O670" s="12">
        <f t="shared" si="23"/>
        <v>0.28749999999999998</v>
      </c>
      <c r="P670" s="9">
        <v>15</v>
      </c>
      <c r="Q670" s="34">
        <v>5</v>
      </c>
      <c r="R670" s="27">
        <v>10</v>
      </c>
      <c r="S670" s="26">
        <v>200</v>
      </c>
      <c r="T670" s="29">
        <v>13</v>
      </c>
      <c r="U670" s="3">
        <v>12</v>
      </c>
      <c r="V670" s="29">
        <v>4</v>
      </c>
      <c r="W670" s="29">
        <v>7</v>
      </c>
    </row>
    <row r="671" spans="1:23" ht="12.75">
      <c r="A671" s="11">
        <v>62500</v>
      </c>
      <c r="B671" s="20" t="s">
        <v>870</v>
      </c>
      <c r="C671" s="20" t="s">
        <v>1142</v>
      </c>
      <c r="D671" s="20" t="s">
        <v>3723</v>
      </c>
      <c r="I671" s="74" t="s">
        <v>8036</v>
      </c>
      <c r="J671" s="20" t="s">
        <v>1586</v>
      </c>
      <c r="K671" s="20" t="s">
        <v>2672</v>
      </c>
      <c r="L671" s="20" t="s">
        <v>610</v>
      </c>
      <c r="N671" s="12">
        <f t="shared" si="24"/>
        <v>27.50</v>
      </c>
      <c r="O671" s="12">
        <f t="shared" si="23"/>
        <v>0.22</v>
      </c>
      <c r="P671" s="9">
        <v>15</v>
      </c>
      <c r="Q671" s="34">
        <v>5</v>
      </c>
      <c r="R671" s="27">
        <v>10</v>
      </c>
      <c r="S671" s="26">
        <v>250</v>
      </c>
      <c r="T671" s="29">
        <v>8</v>
      </c>
      <c r="U671" s="3">
        <v>12</v>
      </c>
      <c r="V671" s="29">
        <v>4</v>
      </c>
      <c r="W671" s="29">
        <v>7</v>
      </c>
    </row>
    <row r="672" spans="1:23" ht="12.75">
      <c r="A672" s="11">
        <v>62500</v>
      </c>
      <c r="B672" s="20" t="s">
        <v>873</v>
      </c>
      <c r="D672" s="20" t="s">
        <v>3723</v>
      </c>
      <c r="I672" s="74" t="s">
        <v>8036</v>
      </c>
      <c r="J672" s="20" t="s">
        <v>1586</v>
      </c>
      <c r="K672" s="20" t="s">
        <v>2672</v>
      </c>
      <c r="L672" s="20" t="s">
        <v>609</v>
      </c>
      <c r="N672" s="12">
        <f t="shared" si="24"/>
        <v>27.50</v>
      </c>
      <c r="O672" s="12">
        <f t="shared" si="23"/>
        <v>0.22</v>
      </c>
      <c r="P672" s="9">
        <v>15</v>
      </c>
      <c r="Q672" s="34">
        <v>5</v>
      </c>
      <c r="R672" s="27">
        <v>10</v>
      </c>
      <c r="S672" s="26">
        <v>250</v>
      </c>
      <c r="T672" s="29">
        <v>8</v>
      </c>
      <c r="U672" s="3">
        <v>12</v>
      </c>
      <c r="V672" s="29">
        <v>4</v>
      </c>
      <c r="W672" s="29">
        <v>7</v>
      </c>
    </row>
    <row r="673" spans="1:23" ht="12.75">
      <c r="A673" s="11">
        <v>1436137</v>
      </c>
      <c r="B673" s="20" t="s">
        <v>872</v>
      </c>
      <c r="C673" s="20" t="s">
        <v>8199</v>
      </c>
      <c r="D673" s="20" t="s">
        <v>3723</v>
      </c>
      <c r="E673" s="48" t="s">
        <v>8310</v>
      </c>
      <c r="F673" s="20" t="s">
        <v>1586</v>
      </c>
      <c r="G673" s="20" t="s">
        <v>1586</v>
      </c>
      <c r="H673" s="20" t="s">
        <v>7812</v>
      </c>
      <c r="I673" s="74" t="s">
        <v>8037</v>
      </c>
      <c r="J673" s="20" t="s">
        <v>1586</v>
      </c>
      <c r="K673" s="20" t="s">
        <v>2672</v>
      </c>
      <c r="L673" s="74" t="s">
        <v>42</v>
      </c>
      <c r="N673" s="12">
        <f t="shared" si="24"/>
        <v>34.25</v>
      </c>
      <c r="O673" s="12">
        <f t="shared" si="23"/>
        <v>0.24551971326164876</v>
      </c>
      <c r="P673" s="9">
        <v>15</v>
      </c>
      <c r="Q673" s="34">
        <v>9</v>
      </c>
      <c r="R673" s="27">
        <v>11</v>
      </c>
      <c r="S673" s="26">
        <v>279</v>
      </c>
      <c r="T673" s="29">
        <v>15</v>
      </c>
      <c r="U673" s="3">
        <v>10</v>
      </c>
      <c r="V673" s="29">
        <v>4</v>
      </c>
      <c r="W673" s="29">
        <v>5</v>
      </c>
    </row>
    <row r="674" spans="1:23" ht="12.75">
      <c r="A674" s="11">
        <v>2019187</v>
      </c>
      <c r="B674" s="20" t="s">
        <v>872</v>
      </c>
      <c r="C674" s="20" t="s">
        <v>6232</v>
      </c>
      <c r="D674" s="20" t="s">
        <v>3723</v>
      </c>
      <c r="E674" s="48" t="s">
        <v>8832</v>
      </c>
      <c r="F674" s="20" t="s">
        <v>1586</v>
      </c>
      <c r="G674" s="20" t="s">
        <v>7812</v>
      </c>
      <c r="H674" s="20" t="s">
        <v>7812</v>
      </c>
      <c r="I674" s="74" t="s">
        <v>8037</v>
      </c>
      <c r="J674" s="20" t="s">
        <v>1586</v>
      </c>
      <c r="K674" s="20" t="s">
        <v>2672</v>
      </c>
      <c r="L674" s="74" t="s">
        <v>8831</v>
      </c>
      <c r="N674" s="12">
        <f t="shared" si="24"/>
        <v>31.75</v>
      </c>
      <c r="O674" s="12">
        <f t="shared" si="23"/>
        <v>0.22759856630824374</v>
      </c>
      <c r="P674" s="9">
        <v>15</v>
      </c>
      <c r="Q674" s="34">
        <v>10</v>
      </c>
      <c r="R674" s="27">
        <v>12</v>
      </c>
      <c r="S674" s="26">
        <v>279</v>
      </c>
      <c r="T674" s="29">
        <v>3</v>
      </c>
      <c r="U674" s="3">
        <v>10</v>
      </c>
      <c r="V674" s="29">
        <v>4</v>
      </c>
      <c r="W674" s="29">
        <v>5</v>
      </c>
    </row>
    <row r="675" spans="1:23" ht="12.75">
      <c r="A675" s="11">
        <v>1579751</v>
      </c>
      <c r="B675" s="28" t="s">
        <v>872</v>
      </c>
      <c r="C675" s="28" t="s">
        <v>8199</v>
      </c>
      <c r="D675" s="20" t="s">
        <v>3723</v>
      </c>
      <c r="E675" s="48" t="s">
        <v>8311</v>
      </c>
      <c r="F675" s="20" t="s">
        <v>7812</v>
      </c>
      <c r="G675" s="20" t="s">
        <v>1586</v>
      </c>
      <c r="H675" s="20" t="s">
        <v>7812</v>
      </c>
      <c r="I675" s="74" t="s">
        <v>8037</v>
      </c>
      <c r="J675" s="20" t="s">
        <v>1586</v>
      </c>
      <c r="K675" s="20" t="s">
        <v>2672</v>
      </c>
      <c r="L675" s="74" t="s">
        <v>549</v>
      </c>
      <c r="N675" s="12">
        <f t="shared" si="24"/>
        <v>33.25</v>
      </c>
      <c r="O675" s="12">
        <f t="shared" si="23"/>
        <v>0.19910179640718562</v>
      </c>
      <c r="P675" s="9">
        <v>15</v>
      </c>
      <c r="Q675" s="34">
        <v>9</v>
      </c>
      <c r="R675" s="27">
        <v>12</v>
      </c>
      <c r="S675" s="26">
        <v>334</v>
      </c>
      <c r="T675" s="29">
        <v>15</v>
      </c>
      <c r="U675" s="3">
        <v>10</v>
      </c>
      <c r="V675" s="29">
        <v>4</v>
      </c>
      <c r="W675" s="29">
        <v>5</v>
      </c>
    </row>
    <row r="676" spans="1:23" ht="12.75">
      <c r="A676" s="11">
        <v>1579751</v>
      </c>
      <c r="B676" s="20" t="s">
        <v>872</v>
      </c>
      <c r="D676" s="20" t="s">
        <v>3723</v>
      </c>
      <c r="E676" s="48" t="s">
        <v>8311</v>
      </c>
      <c r="F676" s="20" t="s">
        <v>7812</v>
      </c>
      <c r="G676" s="20" t="s">
        <v>1586</v>
      </c>
      <c r="I676" s="74" t="s">
        <v>8037</v>
      </c>
      <c r="J676" s="20" t="s">
        <v>1586</v>
      </c>
      <c r="K676" s="20" t="s">
        <v>2672</v>
      </c>
      <c r="L676" s="74" t="s">
        <v>549</v>
      </c>
      <c r="N676" s="12">
        <f t="shared" si="24"/>
        <v>33.25</v>
      </c>
      <c r="O676" s="12">
        <f t="shared" si="23"/>
        <v>0.19910179640718562</v>
      </c>
      <c r="P676" s="9">
        <v>15</v>
      </c>
      <c r="Q676" s="34">
        <v>9</v>
      </c>
      <c r="R676" s="27">
        <v>12</v>
      </c>
      <c r="S676" s="26">
        <v>334</v>
      </c>
      <c r="T676" s="29">
        <v>15</v>
      </c>
      <c r="U676" s="3">
        <v>10</v>
      </c>
      <c r="V676" s="29">
        <v>4</v>
      </c>
      <c r="W676" s="29">
        <v>5</v>
      </c>
    </row>
    <row r="677" spans="1:23" ht="12.75">
      <c r="A677" s="11">
        <v>5000</v>
      </c>
      <c r="B677" s="20" t="s">
        <v>871</v>
      </c>
      <c r="C677" s="20" t="s">
        <v>645</v>
      </c>
      <c r="D677" s="20" t="s">
        <v>3723</v>
      </c>
      <c r="I677" s="74" t="s">
        <v>8036</v>
      </c>
      <c r="J677" s="20" t="s">
        <v>1586</v>
      </c>
      <c r="K677" s="20" t="s">
        <v>2672</v>
      </c>
      <c r="L677" s="20" t="s">
        <v>251</v>
      </c>
      <c r="N677" s="12">
        <f t="shared" si="24"/>
        <v>24.25</v>
      </c>
      <c r="O677" s="12">
        <f t="shared" si="23"/>
        <v>0.2425</v>
      </c>
      <c r="P677" s="9">
        <v>15</v>
      </c>
      <c r="Q677" s="34">
        <v>4</v>
      </c>
      <c r="R677" s="27">
        <v>12</v>
      </c>
      <c r="S677" s="26">
        <v>200</v>
      </c>
      <c r="T677" s="29">
        <v>9</v>
      </c>
      <c r="U677" s="3">
        <v>12</v>
      </c>
      <c r="V677" s="29">
        <v>3</v>
      </c>
      <c r="W677" s="29">
        <v>7</v>
      </c>
    </row>
    <row r="678" spans="2:23" ht="12.75">
      <c r="B678" s="20" t="s">
        <v>873</v>
      </c>
      <c r="D678" s="20" t="s">
        <v>3723</v>
      </c>
      <c r="I678" s="74" t="s">
        <v>8036</v>
      </c>
      <c r="J678" s="20" t="s">
        <v>1586</v>
      </c>
      <c r="K678" s="20" t="s">
        <v>2672</v>
      </c>
      <c r="L678" s="20" t="s">
        <v>44</v>
      </c>
      <c r="N678" s="12">
        <f t="shared" si="24"/>
        <v>32.50</v>
      </c>
      <c r="O678" s="12">
        <f t="shared" si="23"/>
        <v>0.65</v>
      </c>
      <c r="P678" s="9">
        <v>14</v>
      </c>
      <c r="Q678" s="34">
        <v>6</v>
      </c>
      <c r="R678" s="27">
        <v>5</v>
      </c>
      <c r="S678" s="26">
        <v>100</v>
      </c>
      <c r="T678" s="29">
        <v>10</v>
      </c>
      <c r="U678" s="3">
        <v>12</v>
      </c>
      <c r="V678" s="29">
        <v>4</v>
      </c>
      <c r="W678" s="29">
        <v>7</v>
      </c>
    </row>
    <row r="679" spans="1:23" ht="12.75">
      <c r="A679" s="11">
        <v>536250</v>
      </c>
      <c r="B679" s="20" t="s">
        <v>872</v>
      </c>
      <c r="D679" s="20" t="s">
        <v>3723</v>
      </c>
      <c r="I679" s="74" t="s">
        <v>8036</v>
      </c>
      <c r="J679" s="20" t="s">
        <v>1586</v>
      </c>
      <c r="K679" s="20" t="s">
        <v>2672</v>
      </c>
      <c r="L679" s="20" t="s">
        <v>1186</v>
      </c>
      <c r="N679" s="12">
        <f t="shared" si="24"/>
        <v>28.75</v>
      </c>
      <c r="O679" s="12">
        <f t="shared" si="23"/>
        <v>0.63888888888888884</v>
      </c>
      <c r="P679" s="9">
        <v>14</v>
      </c>
      <c r="Q679" s="34">
        <v>4</v>
      </c>
      <c r="R679" s="27">
        <v>6</v>
      </c>
      <c r="S679" s="26">
        <v>90</v>
      </c>
      <c r="T679" s="29">
        <v>11</v>
      </c>
      <c r="U679" s="3">
        <v>11</v>
      </c>
      <c r="V679" s="29">
        <v>3</v>
      </c>
      <c r="W679" s="29">
        <v>7</v>
      </c>
    </row>
    <row r="680" spans="1:23" ht="12.75">
      <c r="A680" s="11">
        <v>1071998</v>
      </c>
      <c r="B680" s="20" t="s">
        <v>872</v>
      </c>
      <c r="C680" s="20" t="s">
        <v>7552</v>
      </c>
      <c r="D680" s="20" t="s">
        <v>3723</v>
      </c>
      <c r="E680" s="48" t="s">
        <v>8834</v>
      </c>
      <c r="F680" s="20" t="s">
        <v>1586</v>
      </c>
      <c r="G680" s="20" t="s">
        <v>1586</v>
      </c>
      <c r="H680" s="20" t="s">
        <v>7812</v>
      </c>
      <c r="I680" s="74" t="s">
        <v>8037</v>
      </c>
      <c r="J680" s="73" t="s">
        <v>7812</v>
      </c>
      <c r="K680" s="20" t="s">
        <v>2672</v>
      </c>
      <c r="L680" s="76" t="s">
        <v>8833</v>
      </c>
      <c r="N680" s="12">
        <f t="shared" si="24"/>
        <v>33</v>
      </c>
      <c r="O680" s="12">
        <f t="shared" si="23"/>
        <v>0.55000000000000004</v>
      </c>
      <c r="P680" s="9">
        <v>14</v>
      </c>
      <c r="Q680" s="34">
        <v>8</v>
      </c>
      <c r="R680" s="27">
        <v>7</v>
      </c>
      <c r="S680" s="26">
        <v>120</v>
      </c>
      <c r="T680" s="29">
        <v>8</v>
      </c>
      <c r="U680" s="3">
        <v>9</v>
      </c>
      <c r="V680" s="29">
        <v>3</v>
      </c>
      <c r="W680" s="29">
        <v>5</v>
      </c>
    </row>
    <row r="681" spans="1:23" ht="12.75">
      <c r="A681" s="11">
        <v>437</v>
      </c>
      <c r="B681" s="20" t="s">
        <v>871</v>
      </c>
      <c r="C681" s="20" t="s">
        <v>604</v>
      </c>
      <c r="D681" s="20" t="s">
        <v>3723</v>
      </c>
      <c r="F681" s="20" t="s">
        <v>1586</v>
      </c>
      <c r="G681" s="20" t="s">
        <v>1586</v>
      </c>
      <c r="H681" s="20" t="s">
        <v>7812</v>
      </c>
      <c r="I681" s="74" t="s">
        <v>8036</v>
      </c>
      <c r="J681" s="20" t="s">
        <v>1586</v>
      </c>
      <c r="K681" s="20" t="s">
        <v>2672</v>
      </c>
      <c r="L681" s="20" t="s">
        <v>1663</v>
      </c>
      <c r="N681" s="12">
        <f t="shared" si="24"/>
        <v>27.75</v>
      </c>
      <c r="O681" s="12">
        <f t="shared" si="23"/>
        <v>0.37</v>
      </c>
      <c r="P681" s="9">
        <v>14</v>
      </c>
      <c r="Q681" s="34">
        <v>5</v>
      </c>
      <c r="R681" s="27">
        <v>8</v>
      </c>
      <c r="S681" s="26">
        <v>150</v>
      </c>
      <c r="T681" s="29">
        <v>9</v>
      </c>
      <c r="U681" s="3">
        <v>11</v>
      </c>
      <c r="V681" s="29">
        <v>4</v>
      </c>
      <c r="W681" s="29">
        <v>7</v>
      </c>
    </row>
    <row r="682" spans="1:23" ht="12.75">
      <c r="A682" s="11">
        <v>562</v>
      </c>
      <c r="B682" s="20" t="s">
        <v>871</v>
      </c>
      <c r="C682" s="20" t="s">
        <v>604</v>
      </c>
      <c r="D682" s="20" t="s">
        <v>3723</v>
      </c>
      <c r="F682" s="20" t="s">
        <v>1586</v>
      </c>
      <c r="G682" s="20" t="s">
        <v>1586</v>
      </c>
      <c r="H682" s="20" t="s">
        <v>7812</v>
      </c>
      <c r="I682" s="74" t="s">
        <v>8037</v>
      </c>
      <c r="J682" s="73" t="s">
        <v>7812</v>
      </c>
      <c r="K682" s="20" t="s">
        <v>2672</v>
      </c>
      <c r="L682" s="76" t="s">
        <v>1664</v>
      </c>
      <c r="N682" s="12">
        <f t="shared" si="24"/>
        <v>31.75</v>
      </c>
      <c r="O682" s="12">
        <f t="shared" si="23"/>
        <v>0.3175</v>
      </c>
      <c r="P682" s="9">
        <v>14</v>
      </c>
      <c r="Q682" s="34">
        <v>9</v>
      </c>
      <c r="R682" s="27">
        <v>10</v>
      </c>
      <c r="S682" s="26">
        <v>200</v>
      </c>
      <c r="T682" s="29">
        <v>9</v>
      </c>
      <c r="U682" s="3">
        <v>9</v>
      </c>
      <c r="V682" s="29">
        <v>3</v>
      </c>
      <c r="W682" s="29">
        <v>5</v>
      </c>
    </row>
    <row r="683" spans="1:23" ht="12.75">
      <c r="A683" s="11">
        <v>350000</v>
      </c>
      <c r="B683" s="20" t="s">
        <v>868</v>
      </c>
      <c r="C683" s="20" t="s">
        <v>7623</v>
      </c>
      <c r="D683" s="20" t="s">
        <v>3723</v>
      </c>
      <c r="I683" s="74" t="s">
        <v>8037</v>
      </c>
      <c r="J683" s="20" t="s">
        <v>1586</v>
      </c>
      <c r="K683" s="20" t="s">
        <v>2672</v>
      </c>
      <c r="L683" s="74" t="s">
        <v>8810</v>
      </c>
      <c r="M683" s="39" t="s">
        <v>8851</v>
      </c>
      <c r="N683" s="12">
        <f t="shared" si="24"/>
        <v>31.25</v>
      </c>
      <c r="O683" s="12">
        <f t="shared" si="23"/>
        <v>0.3125</v>
      </c>
      <c r="P683" s="9">
        <v>14</v>
      </c>
      <c r="Q683" s="34">
        <v>8</v>
      </c>
      <c r="R683" s="27">
        <v>10</v>
      </c>
      <c r="S683" s="26">
        <v>200</v>
      </c>
      <c r="T683" s="29">
        <v>13</v>
      </c>
      <c r="U683" s="3">
        <v>10</v>
      </c>
      <c r="V683" s="29">
        <v>3</v>
      </c>
      <c r="W683" s="29">
        <v>5</v>
      </c>
    </row>
    <row r="684" spans="1:23" ht="12.75">
      <c r="A684" s="11">
        <v>375000</v>
      </c>
      <c r="B684" s="20" t="s">
        <v>868</v>
      </c>
      <c r="C684" s="20" t="s">
        <v>7649</v>
      </c>
      <c r="D684" s="20" t="s">
        <v>3723</v>
      </c>
      <c r="I684" s="74" t="s">
        <v>8037</v>
      </c>
      <c r="J684" s="20" t="s">
        <v>1586</v>
      </c>
      <c r="K684" s="20" t="s">
        <v>2672</v>
      </c>
      <c r="L684" s="74" t="s">
        <v>7445</v>
      </c>
      <c r="M684" s="39" t="s">
        <v>8849</v>
      </c>
      <c r="N684" s="12">
        <f t="shared" si="24"/>
        <v>31.25</v>
      </c>
      <c r="O684" s="12">
        <f t="shared" si="23"/>
        <v>0.3125</v>
      </c>
      <c r="P684" s="9">
        <v>14</v>
      </c>
      <c r="Q684" s="34">
        <v>8</v>
      </c>
      <c r="R684" s="27">
        <v>10</v>
      </c>
      <c r="S684" s="26">
        <v>200</v>
      </c>
      <c r="T684" s="29">
        <v>13</v>
      </c>
      <c r="U684" s="3">
        <v>10</v>
      </c>
      <c r="V684" s="29">
        <v>3</v>
      </c>
      <c r="W684" s="29">
        <v>5</v>
      </c>
    </row>
    <row r="685" spans="1:23" ht="12.75">
      <c r="A685" s="11">
        <v>8750000</v>
      </c>
      <c r="B685" s="20" t="s">
        <v>877</v>
      </c>
      <c r="C685" s="20" t="s">
        <v>7045</v>
      </c>
      <c r="D685" s="20" t="s">
        <v>3723</v>
      </c>
      <c r="I685" s="74" t="s">
        <v>8037</v>
      </c>
      <c r="J685" s="20" t="s">
        <v>1586</v>
      </c>
      <c r="K685" s="20" t="s">
        <v>2672</v>
      </c>
      <c r="L685" s="74" t="s">
        <v>5044</v>
      </c>
      <c r="N685" s="12">
        <f t="shared" si="24"/>
        <v>31.25</v>
      </c>
      <c r="O685" s="12">
        <f t="shared" si="23"/>
        <v>0.3125</v>
      </c>
      <c r="P685" s="9">
        <v>14</v>
      </c>
      <c r="Q685" s="34">
        <v>8</v>
      </c>
      <c r="R685" s="27">
        <v>10</v>
      </c>
      <c r="S685" s="26">
        <v>200</v>
      </c>
      <c r="T685" s="29">
        <v>13</v>
      </c>
      <c r="U685" s="3">
        <v>10</v>
      </c>
      <c r="V685" s="29">
        <v>3</v>
      </c>
      <c r="W685" s="29">
        <v>5</v>
      </c>
    </row>
    <row r="686" spans="1:23" ht="12.75">
      <c r="A686" s="11">
        <v>12500</v>
      </c>
      <c r="B686" s="20" t="s">
        <v>868</v>
      </c>
      <c r="C686" s="20" t="s">
        <v>7773</v>
      </c>
      <c r="D686" s="20" t="s">
        <v>3723</v>
      </c>
      <c r="I686" s="74" t="s">
        <v>8037</v>
      </c>
      <c r="J686" s="20" t="s">
        <v>1586</v>
      </c>
      <c r="K686" s="20" t="s">
        <v>7727</v>
      </c>
      <c r="L686" s="74" t="s">
        <v>7730</v>
      </c>
      <c r="N686" s="12">
        <f t="shared" si="24"/>
        <v>31.25</v>
      </c>
      <c r="O686" s="12">
        <f t="shared" si="23"/>
        <v>0.3125</v>
      </c>
      <c r="P686" s="9">
        <v>14</v>
      </c>
      <c r="Q686" s="34">
        <v>8</v>
      </c>
      <c r="R686" s="27">
        <v>10</v>
      </c>
      <c r="S686" s="26">
        <v>200</v>
      </c>
      <c r="T686" s="29">
        <v>13</v>
      </c>
      <c r="U686" s="3">
        <v>10</v>
      </c>
      <c r="V686" s="29">
        <v>3</v>
      </c>
      <c r="W686" s="29">
        <v>5</v>
      </c>
    </row>
    <row r="687" spans="1:23" ht="12.75">
      <c r="A687" s="11">
        <v>125000</v>
      </c>
      <c r="B687" s="20" t="s">
        <v>868</v>
      </c>
      <c r="C687" s="20" t="s">
        <v>7773</v>
      </c>
      <c r="D687" s="20" t="s">
        <v>3723</v>
      </c>
      <c r="I687" s="74" t="s">
        <v>8037</v>
      </c>
      <c r="J687" s="20" t="s">
        <v>1586</v>
      </c>
      <c r="K687" s="20" t="s">
        <v>2672</v>
      </c>
      <c r="L687" s="74" t="s">
        <v>7716</v>
      </c>
      <c r="N687" s="12">
        <f t="shared" si="24"/>
        <v>31.25</v>
      </c>
      <c r="O687" s="12">
        <f t="shared" si="23"/>
        <v>0.3125</v>
      </c>
      <c r="P687" s="9">
        <v>14</v>
      </c>
      <c r="Q687" s="34">
        <v>8</v>
      </c>
      <c r="R687" s="27">
        <v>10</v>
      </c>
      <c r="S687" s="26">
        <v>200</v>
      </c>
      <c r="T687" s="29">
        <v>13</v>
      </c>
      <c r="U687" s="3">
        <v>10</v>
      </c>
      <c r="V687" s="29">
        <v>3</v>
      </c>
      <c r="W687" s="29">
        <v>5</v>
      </c>
    </row>
    <row r="688" spans="1:23" ht="12.75">
      <c r="A688" s="11">
        <v>31250</v>
      </c>
      <c r="B688" s="20" t="s">
        <v>868</v>
      </c>
      <c r="C688" s="20" t="s">
        <v>905</v>
      </c>
      <c r="D688" s="20" t="s">
        <v>3723</v>
      </c>
      <c r="I688" s="74" t="s">
        <v>8036</v>
      </c>
      <c r="J688" s="20" t="s">
        <v>1586</v>
      </c>
      <c r="K688" s="20" t="s">
        <v>2672</v>
      </c>
      <c r="L688" s="20" t="s">
        <v>1025</v>
      </c>
      <c r="N688" s="12">
        <f t="shared" si="24"/>
        <v>26.75</v>
      </c>
      <c r="O688" s="12">
        <f t="shared" si="23"/>
        <v>0.26750000000000002</v>
      </c>
      <c r="P688" s="9">
        <v>14</v>
      </c>
      <c r="Q688" s="34">
        <v>6</v>
      </c>
      <c r="R688" s="27">
        <v>10</v>
      </c>
      <c r="S688" s="26">
        <v>200</v>
      </c>
      <c r="T688" s="29">
        <v>7</v>
      </c>
      <c r="U688" s="3">
        <v>11</v>
      </c>
      <c r="V688" s="29">
        <v>4</v>
      </c>
      <c r="W688" s="29">
        <v>7</v>
      </c>
    </row>
    <row r="689" spans="1:23" ht="12.75">
      <c r="A689" s="11">
        <v>18750</v>
      </c>
      <c r="B689" s="20" t="s">
        <v>870</v>
      </c>
      <c r="C689" s="20" t="s">
        <v>1143</v>
      </c>
      <c r="D689" s="20" t="s">
        <v>3723</v>
      </c>
      <c r="I689" s="74" t="s">
        <v>8036</v>
      </c>
      <c r="J689" s="20" t="s">
        <v>1586</v>
      </c>
      <c r="K689" s="20" t="s">
        <v>2672</v>
      </c>
      <c r="L689" s="20" t="s">
        <v>1116</v>
      </c>
      <c r="N689" s="12">
        <f t="shared" si="24"/>
        <v>24</v>
      </c>
      <c r="O689" s="12">
        <f t="shared" si="23"/>
        <v>0.34285714285714286</v>
      </c>
      <c r="P689" s="9">
        <v>14</v>
      </c>
      <c r="Q689" s="34">
        <v>4</v>
      </c>
      <c r="R689" s="27">
        <v>10</v>
      </c>
      <c r="S689" s="26">
        <v>140</v>
      </c>
      <c r="T689" s="29">
        <v>8</v>
      </c>
      <c r="U689" s="3">
        <v>12</v>
      </c>
      <c r="V689" s="29">
        <v>3</v>
      </c>
      <c r="W689" s="29">
        <v>7</v>
      </c>
    </row>
    <row r="690" spans="1:23" ht="12.75">
      <c r="A690" s="11">
        <v>50000</v>
      </c>
      <c r="B690" s="20" t="s">
        <v>870</v>
      </c>
      <c r="C690" s="20" t="s">
        <v>1567</v>
      </c>
      <c r="D690" s="20" t="s">
        <v>3723</v>
      </c>
      <c r="I690" s="74" t="s">
        <v>8036</v>
      </c>
      <c r="J690" s="20" t="s">
        <v>1586</v>
      </c>
      <c r="K690" s="20" t="s">
        <v>2672</v>
      </c>
      <c r="L690" s="20" t="s">
        <v>1503</v>
      </c>
      <c r="N690" s="12">
        <f t="shared" si="24"/>
        <v>24</v>
      </c>
      <c r="O690" s="12">
        <f t="shared" si="23"/>
        <v>0.34285714285714286</v>
      </c>
      <c r="P690" s="9">
        <v>14</v>
      </c>
      <c r="Q690" s="34">
        <v>4</v>
      </c>
      <c r="R690" s="27">
        <v>10</v>
      </c>
      <c r="S690" s="26">
        <v>140</v>
      </c>
      <c r="T690" s="29">
        <v>8</v>
      </c>
      <c r="U690" s="3">
        <v>12</v>
      </c>
      <c r="V690" s="29">
        <v>3</v>
      </c>
      <c r="W690" s="29">
        <v>7</v>
      </c>
    </row>
    <row r="691" spans="1:23" ht="12.75">
      <c r="A691" s="11">
        <v>31250</v>
      </c>
      <c r="B691" s="20" t="s">
        <v>870</v>
      </c>
      <c r="C691" s="20" t="s">
        <v>647</v>
      </c>
      <c r="D691" s="20" t="s">
        <v>3723</v>
      </c>
      <c r="I691" s="74" t="s">
        <v>8037</v>
      </c>
      <c r="J691" s="20" t="s">
        <v>1586</v>
      </c>
      <c r="K691" s="20" t="s">
        <v>2672</v>
      </c>
      <c r="L691" s="74" t="s">
        <v>356</v>
      </c>
      <c r="N691" s="12">
        <f t="shared" si="24"/>
        <v>24</v>
      </c>
      <c r="O691" s="12">
        <f t="shared" si="23"/>
        <v>0.34285714285714286</v>
      </c>
      <c r="P691" s="9">
        <v>14</v>
      </c>
      <c r="Q691" s="34">
        <v>4</v>
      </c>
      <c r="R691" s="27">
        <v>10</v>
      </c>
      <c r="S691" s="26">
        <v>140</v>
      </c>
      <c r="T691" s="29">
        <v>8</v>
      </c>
      <c r="U691" s="3">
        <v>12</v>
      </c>
      <c r="V691" s="29">
        <v>3</v>
      </c>
      <c r="W691" s="29">
        <v>7</v>
      </c>
    </row>
    <row r="692" spans="1:23" ht="12.75">
      <c r="A692" s="11">
        <v>5000</v>
      </c>
      <c r="B692" s="20" t="s">
        <v>871</v>
      </c>
      <c r="C692" s="20" t="s">
        <v>601</v>
      </c>
      <c r="D692" s="20" t="s">
        <v>3723</v>
      </c>
      <c r="I692" s="74" t="s">
        <v>8036</v>
      </c>
      <c r="J692" s="20" t="s">
        <v>1586</v>
      </c>
      <c r="K692" s="20" t="s">
        <v>2672</v>
      </c>
      <c r="L692" s="20" t="s">
        <v>1114</v>
      </c>
      <c r="N692" s="12">
        <f t="shared" si="24"/>
        <v>24</v>
      </c>
      <c r="O692" s="12">
        <f t="shared" si="23"/>
        <v>0.34285714285714286</v>
      </c>
      <c r="P692" s="9">
        <v>14</v>
      </c>
      <c r="Q692" s="34">
        <v>4</v>
      </c>
      <c r="R692" s="27">
        <v>10</v>
      </c>
      <c r="S692" s="26">
        <v>140</v>
      </c>
      <c r="T692" s="29">
        <v>8</v>
      </c>
      <c r="U692" s="3">
        <v>12</v>
      </c>
      <c r="V692" s="29">
        <v>3</v>
      </c>
      <c r="W692" s="29">
        <v>7</v>
      </c>
    </row>
    <row r="693" spans="1:23" ht="12.75">
      <c r="A693" s="11">
        <v>12487</v>
      </c>
      <c r="B693" s="20" t="s">
        <v>870</v>
      </c>
      <c r="C693" s="20" t="s">
        <v>699</v>
      </c>
      <c r="D693" s="20" t="s">
        <v>3723</v>
      </c>
      <c r="I693" s="74" t="s">
        <v>8036</v>
      </c>
      <c r="J693" s="20" t="s">
        <v>1586</v>
      </c>
      <c r="K693" s="20" t="s">
        <v>2672</v>
      </c>
      <c r="L693" s="20" t="s">
        <v>5622</v>
      </c>
      <c r="N693" s="12">
        <f t="shared" si="24"/>
        <v>24</v>
      </c>
      <c r="O693" s="12">
        <f t="shared" si="23"/>
        <v>0.24</v>
      </c>
      <c r="P693" s="9">
        <v>14</v>
      </c>
      <c r="Q693" s="34">
        <v>4</v>
      </c>
      <c r="R693" s="27">
        <v>10</v>
      </c>
      <c r="S693" s="26">
        <v>200</v>
      </c>
      <c r="T693" s="29">
        <v>8</v>
      </c>
      <c r="U693" s="3">
        <v>12</v>
      </c>
      <c r="V693" s="29">
        <v>3</v>
      </c>
      <c r="W693" s="29">
        <v>7</v>
      </c>
    </row>
    <row r="694" spans="1:23" ht="12.75">
      <c r="A694" s="11">
        <v>40000</v>
      </c>
      <c r="B694" s="20" t="s">
        <v>870</v>
      </c>
      <c r="C694" s="20" t="s">
        <v>1940</v>
      </c>
      <c r="D694" s="20" t="s">
        <v>3723</v>
      </c>
      <c r="I694" s="74" t="s">
        <v>8036</v>
      </c>
      <c r="J694" s="20" t="s">
        <v>1586</v>
      </c>
      <c r="K694" s="20" t="s">
        <v>2672</v>
      </c>
      <c r="L694" s="20" t="s">
        <v>1939</v>
      </c>
      <c r="N694" s="12">
        <f t="shared" si="24"/>
        <v>24</v>
      </c>
      <c r="O694" s="12">
        <f t="shared" si="23"/>
        <v>0.24</v>
      </c>
      <c r="P694" s="9">
        <v>14</v>
      </c>
      <c r="Q694" s="34">
        <v>4</v>
      </c>
      <c r="R694" s="27">
        <v>10</v>
      </c>
      <c r="S694" s="26">
        <v>200</v>
      </c>
      <c r="T694" s="29">
        <v>8</v>
      </c>
      <c r="U694" s="3">
        <v>12</v>
      </c>
      <c r="V694" s="29">
        <v>3</v>
      </c>
      <c r="W694" s="29">
        <v>7</v>
      </c>
    </row>
    <row r="695" spans="1:23" ht="12.75">
      <c r="A695" s="11">
        <v>12500</v>
      </c>
      <c r="B695" s="20" t="s">
        <v>868</v>
      </c>
      <c r="C695" s="20" t="s">
        <v>904</v>
      </c>
      <c r="D695" s="20" t="s">
        <v>3723</v>
      </c>
      <c r="I695" s="74" t="s">
        <v>8036</v>
      </c>
      <c r="J695" s="20" t="s">
        <v>1586</v>
      </c>
      <c r="K695" s="20" t="s">
        <v>2672</v>
      </c>
      <c r="L695" s="20" t="s">
        <v>1150</v>
      </c>
      <c r="N695" s="12">
        <f t="shared" si="24"/>
        <v>24</v>
      </c>
      <c r="O695" s="12">
        <f t="shared" si="23"/>
        <v>0.24</v>
      </c>
      <c r="P695" s="9">
        <v>14</v>
      </c>
      <c r="Q695" s="34">
        <v>4</v>
      </c>
      <c r="R695" s="27">
        <v>10</v>
      </c>
      <c r="S695" s="26">
        <v>200</v>
      </c>
      <c r="T695" s="29">
        <v>8</v>
      </c>
      <c r="U695" s="3">
        <v>12</v>
      </c>
      <c r="V695" s="29">
        <v>3</v>
      </c>
      <c r="W695" s="29">
        <v>7</v>
      </c>
    </row>
    <row r="696" spans="1:23" ht="12.75">
      <c r="A696" s="11">
        <v>112812</v>
      </c>
      <c r="B696" s="20" t="s">
        <v>868</v>
      </c>
      <c r="C696" s="20" t="s">
        <v>1144</v>
      </c>
      <c r="D696" s="20" t="s">
        <v>3723</v>
      </c>
      <c r="I696" s="74" t="s">
        <v>8036</v>
      </c>
      <c r="J696" s="20" t="s">
        <v>1586</v>
      </c>
      <c r="K696" s="20" t="s">
        <v>2672</v>
      </c>
      <c r="L696" s="20" t="s">
        <v>1117</v>
      </c>
      <c r="N696" s="12">
        <f t="shared" si="24"/>
        <v>24</v>
      </c>
      <c r="O696" s="12">
        <f t="shared" si="23"/>
        <v>0.24</v>
      </c>
      <c r="P696" s="9">
        <v>14</v>
      </c>
      <c r="Q696" s="34">
        <v>4</v>
      </c>
      <c r="R696" s="27">
        <v>10</v>
      </c>
      <c r="S696" s="26">
        <v>200</v>
      </c>
      <c r="T696" s="29">
        <v>8</v>
      </c>
      <c r="U696" s="3">
        <v>12</v>
      </c>
      <c r="V696" s="29">
        <v>3</v>
      </c>
      <c r="W696" s="29">
        <v>7</v>
      </c>
    </row>
    <row r="697" spans="1:23" ht="12.75">
      <c r="A697" s="11">
        <v>500</v>
      </c>
      <c r="B697" s="20" t="s">
        <v>868</v>
      </c>
      <c r="C697" s="20" t="s">
        <v>649</v>
      </c>
      <c r="D697" s="20" t="s">
        <v>3723</v>
      </c>
      <c r="I697" s="74" t="s">
        <v>8036</v>
      </c>
      <c r="J697" s="20" t="s">
        <v>1586</v>
      </c>
      <c r="K697" s="20" t="s">
        <v>2672</v>
      </c>
      <c r="L697" s="20" t="s">
        <v>3875</v>
      </c>
      <c r="N697" s="12">
        <f t="shared" si="24"/>
        <v>24</v>
      </c>
      <c r="O697" s="12">
        <f t="shared" si="23"/>
        <v>0.24</v>
      </c>
      <c r="P697" s="9">
        <v>14</v>
      </c>
      <c r="Q697" s="34">
        <v>4</v>
      </c>
      <c r="R697" s="27">
        <v>10</v>
      </c>
      <c r="S697" s="26">
        <v>200</v>
      </c>
      <c r="T697" s="29">
        <v>8</v>
      </c>
      <c r="U697" s="3">
        <v>12</v>
      </c>
      <c r="V697" s="29">
        <v>3</v>
      </c>
      <c r="W697" s="29">
        <v>7</v>
      </c>
    </row>
    <row r="698" spans="1:23" ht="12.75">
      <c r="A698" s="11">
        <v>32500</v>
      </c>
      <c r="B698" s="20" t="s">
        <v>870</v>
      </c>
      <c r="C698" s="20" t="s">
        <v>1940</v>
      </c>
      <c r="D698" s="20" t="s">
        <v>3723</v>
      </c>
      <c r="I698" s="74" t="s">
        <v>8036</v>
      </c>
      <c r="J698" s="20" t="s">
        <v>1586</v>
      </c>
      <c r="K698" s="20" t="s">
        <v>2672</v>
      </c>
      <c r="L698" s="20" t="s">
        <v>4040</v>
      </c>
      <c r="N698" s="12">
        <f t="shared" si="24"/>
        <v>24</v>
      </c>
      <c r="O698" s="12">
        <f t="shared" si="23"/>
        <v>0.24</v>
      </c>
      <c r="P698" s="9">
        <v>14</v>
      </c>
      <c r="Q698" s="34">
        <v>4</v>
      </c>
      <c r="R698" s="27">
        <v>10</v>
      </c>
      <c r="S698" s="26">
        <v>200</v>
      </c>
      <c r="T698" s="29">
        <v>8</v>
      </c>
      <c r="U698" s="3">
        <v>12</v>
      </c>
      <c r="V698" s="29">
        <v>3</v>
      </c>
      <c r="W698" s="29">
        <v>7</v>
      </c>
    </row>
    <row r="699" spans="1:23" ht="12.75">
      <c r="A699" s="11">
        <v>10000</v>
      </c>
      <c r="B699" s="20" t="s">
        <v>870</v>
      </c>
      <c r="C699" s="20" t="s">
        <v>2728</v>
      </c>
      <c r="D699" s="20" t="s">
        <v>3723</v>
      </c>
      <c r="I699" s="74" t="s">
        <v>8036</v>
      </c>
      <c r="J699" s="20" t="s">
        <v>1586</v>
      </c>
      <c r="K699" s="20" t="s">
        <v>2672</v>
      </c>
      <c r="L699" s="20" t="s">
        <v>2761</v>
      </c>
      <c r="N699" s="12">
        <f t="shared" si="24"/>
        <v>24</v>
      </c>
      <c r="O699" s="12">
        <f t="shared" si="23"/>
        <v>0.24</v>
      </c>
      <c r="P699" s="9">
        <v>14</v>
      </c>
      <c r="Q699" s="34">
        <v>4</v>
      </c>
      <c r="R699" s="27">
        <v>10</v>
      </c>
      <c r="S699" s="26">
        <v>200</v>
      </c>
      <c r="T699" s="29">
        <v>8</v>
      </c>
      <c r="U699" s="3">
        <v>12</v>
      </c>
      <c r="V699" s="29">
        <v>3</v>
      </c>
      <c r="W699" s="29">
        <v>7</v>
      </c>
    </row>
    <row r="700" spans="1:23" ht="12.75">
      <c r="A700" s="11">
        <v>10000</v>
      </c>
      <c r="B700" s="20" t="s">
        <v>870</v>
      </c>
      <c r="C700" s="20" t="s">
        <v>2728</v>
      </c>
      <c r="D700" s="20" t="s">
        <v>3723</v>
      </c>
      <c r="I700" s="74" t="s">
        <v>8036</v>
      </c>
      <c r="J700" s="20" t="s">
        <v>1586</v>
      </c>
      <c r="K700" s="20" t="s">
        <v>2672</v>
      </c>
      <c r="L700" s="20" t="s">
        <v>2762</v>
      </c>
      <c r="N700" s="12">
        <f t="shared" si="24"/>
        <v>24</v>
      </c>
      <c r="O700" s="12">
        <f t="shared" si="23"/>
        <v>0.24</v>
      </c>
      <c r="P700" s="9">
        <v>14</v>
      </c>
      <c r="Q700" s="34">
        <v>4</v>
      </c>
      <c r="R700" s="27">
        <v>10</v>
      </c>
      <c r="S700" s="26">
        <v>200</v>
      </c>
      <c r="T700" s="29">
        <v>8</v>
      </c>
      <c r="U700" s="3">
        <v>12</v>
      </c>
      <c r="V700" s="29">
        <v>3</v>
      </c>
      <c r="W700" s="29">
        <v>7</v>
      </c>
    </row>
    <row r="701" spans="1:23" ht="12.75">
      <c r="A701" s="11">
        <v>25000</v>
      </c>
      <c r="B701" s="20" t="s">
        <v>870</v>
      </c>
      <c r="C701" s="20" t="s">
        <v>5817</v>
      </c>
      <c r="D701" s="20" t="s">
        <v>3723</v>
      </c>
      <c r="I701" s="74" t="s">
        <v>8036</v>
      </c>
      <c r="J701" s="20" t="s">
        <v>1586</v>
      </c>
      <c r="K701" s="20" t="s">
        <v>2672</v>
      </c>
      <c r="L701" s="20" t="s">
        <v>5857</v>
      </c>
      <c r="N701" s="12">
        <f t="shared" si="24"/>
        <v>24</v>
      </c>
      <c r="O701" s="12">
        <f t="shared" si="23"/>
        <v>0.24</v>
      </c>
      <c r="P701" s="9">
        <v>14</v>
      </c>
      <c r="Q701" s="34">
        <v>4</v>
      </c>
      <c r="R701" s="27">
        <v>10</v>
      </c>
      <c r="S701" s="26">
        <v>200</v>
      </c>
      <c r="T701" s="29">
        <v>8</v>
      </c>
      <c r="U701" s="3">
        <v>12</v>
      </c>
      <c r="V701" s="29">
        <v>3</v>
      </c>
      <c r="W701" s="29">
        <v>7</v>
      </c>
    </row>
    <row r="702" spans="1:23" ht="12.75">
      <c r="A702" s="11">
        <v>25000</v>
      </c>
      <c r="B702" s="20" t="s">
        <v>870</v>
      </c>
      <c r="C702" s="20" t="s">
        <v>5817</v>
      </c>
      <c r="D702" s="20" t="s">
        <v>3723</v>
      </c>
      <c r="I702" s="74" t="s">
        <v>8036</v>
      </c>
      <c r="J702" s="20" t="s">
        <v>1586</v>
      </c>
      <c r="K702" s="20" t="s">
        <v>2672</v>
      </c>
      <c r="L702" s="20" t="s">
        <v>5863</v>
      </c>
      <c r="N702" s="12">
        <f t="shared" si="24"/>
        <v>24</v>
      </c>
      <c r="O702" s="12">
        <f t="shared" si="23"/>
        <v>0.24</v>
      </c>
      <c r="P702" s="9">
        <v>14</v>
      </c>
      <c r="Q702" s="34">
        <v>4</v>
      </c>
      <c r="R702" s="27">
        <v>10</v>
      </c>
      <c r="S702" s="26">
        <v>200</v>
      </c>
      <c r="T702" s="29">
        <v>8</v>
      </c>
      <c r="U702" s="3">
        <v>12</v>
      </c>
      <c r="V702" s="29">
        <v>3</v>
      </c>
      <c r="W702" s="29">
        <v>7</v>
      </c>
    </row>
    <row r="703" spans="1:23" ht="12.75">
      <c r="A703" s="11">
        <v>50000</v>
      </c>
      <c r="B703" s="20" t="s">
        <v>870</v>
      </c>
      <c r="C703" s="20" t="s">
        <v>3876</v>
      </c>
      <c r="D703" s="20" t="s">
        <v>3723</v>
      </c>
      <c r="I703" s="74" t="s">
        <v>8036</v>
      </c>
      <c r="J703" s="20" t="s">
        <v>1586</v>
      </c>
      <c r="K703" s="20" t="s">
        <v>2672</v>
      </c>
      <c r="L703" s="20" t="s">
        <v>3874</v>
      </c>
      <c r="N703" s="12">
        <f t="shared" si="24"/>
        <v>24</v>
      </c>
      <c r="O703" s="12">
        <f t="shared" si="23"/>
        <v>0.24</v>
      </c>
      <c r="P703" s="9">
        <v>14</v>
      </c>
      <c r="Q703" s="34">
        <v>4</v>
      </c>
      <c r="R703" s="27">
        <v>10</v>
      </c>
      <c r="S703" s="26">
        <v>200</v>
      </c>
      <c r="T703" s="29">
        <v>8</v>
      </c>
      <c r="U703" s="3">
        <v>12</v>
      </c>
      <c r="V703" s="29">
        <v>3</v>
      </c>
      <c r="W703" s="29">
        <v>7</v>
      </c>
    </row>
    <row r="704" spans="1:23" ht="12.75">
      <c r="A704" s="11">
        <v>12500</v>
      </c>
      <c r="B704" s="20" t="s">
        <v>870</v>
      </c>
      <c r="C704" s="20" t="s">
        <v>2728</v>
      </c>
      <c r="D704" s="20" t="s">
        <v>3723</v>
      </c>
      <c r="I704" s="74" t="s">
        <v>8036</v>
      </c>
      <c r="J704" s="20" t="s">
        <v>1586</v>
      </c>
      <c r="K704" s="20" t="s">
        <v>2672</v>
      </c>
      <c r="L704" s="20" t="s">
        <v>2763</v>
      </c>
      <c r="N704" s="12">
        <f t="shared" si="24"/>
        <v>24</v>
      </c>
      <c r="O704" s="12">
        <f t="shared" si="23"/>
        <v>0.24</v>
      </c>
      <c r="P704" s="9">
        <v>14</v>
      </c>
      <c r="Q704" s="34">
        <v>4</v>
      </c>
      <c r="R704" s="27">
        <v>10</v>
      </c>
      <c r="S704" s="26">
        <v>200</v>
      </c>
      <c r="T704" s="29">
        <v>8</v>
      </c>
      <c r="U704" s="3">
        <v>12</v>
      </c>
      <c r="V704" s="29">
        <v>3</v>
      </c>
      <c r="W704" s="29">
        <v>7</v>
      </c>
    </row>
    <row r="705" spans="1:23" ht="12.75">
      <c r="A705" s="11">
        <v>20000</v>
      </c>
      <c r="B705" s="20" t="s">
        <v>870</v>
      </c>
      <c r="C705" s="20" t="s">
        <v>1940</v>
      </c>
      <c r="D705" s="20" t="s">
        <v>3723</v>
      </c>
      <c r="I705" s="74" t="s">
        <v>8036</v>
      </c>
      <c r="J705" s="20" t="s">
        <v>1586</v>
      </c>
      <c r="K705" s="20" t="s">
        <v>2672</v>
      </c>
      <c r="L705" s="20" t="s">
        <v>4038</v>
      </c>
      <c r="N705" s="12">
        <f t="shared" si="24"/>
        <v>24</v>
      </c>
      <c r="O705" s="12">
        <f t="shared" si="23"/>
        <v>0.24</v>
      </c>
      <c r="P705" s="9">
        <v>14</v>
      </c>
      <c r="Q705" s="34">
        <v>4</v>
      </c>
      <c r="R705" s="27">
        <v>10</v>
      </c>
      <c r="S705" s="26">
        <v>200</v>
      </c>
      <c r="T705" s="29">
        <v>8</v>
      </c>
      <c r="U705" s="3">
        <v>12</v>
      </c>
      <c r="V705" s="29">
        <v>3</v>
      </c>
      <c r="W705" s="29">
        <v>7</v>
      </c>
    </row>
    <row r="706" spans="1:23" ht="12.75">
      <c r="A706" s="11">
        <v>7500</v>
      </c>
      <c r="B706" s="20" t="s">
        <v>870</v>
      </c>
      <c r="C706" s="20" t="s">
        <v>2728</v>
      </c>
      <c r="D706" s="20" t="s">
        <v>3723</v>
      </c>
      <c r="I706" s="74" t="s">
        <v>8036</v>
      </c>
      <c r="J706" s="20" t="s">
        <v>1586</v>
      </c>
      <c r="K706" s="20" t="s">
        <v>2672</v>
      </c>
      <c r="L706" s="20" t="s">
        <v>2764</v>
      </c>
      <c r="N706" s="12">
        <f t="shared" si="24"/>
        <v>24</v>
      </c>
      <c r="O706" s="12">
        <f t="shared" si="25" ref="O706:O769">N706/(0.5*S706)</f>
        <v>0.24</v>
      </c>
      <c r="P706" s="9">
        <v>14</v>
      </c>
      <c r="Q706" s="34">
        <v>4</v>
      </c>
      <c r="R706" s="27">
        <v>10</v>
      </c>
      <c r="S706" s="26">
        <v>200</v>
      </c>
      <c r="T706" s="29">
        <v>8</v>
      </c>
      <c r="U706" s="3">
        <v>12</v>
      </c>
      <c r="V706" s="29">
        <v>3</v>
      </c>
      <c r="W706" s="29">
        <v>7</v>
      </c>
    </row>
    <row r="707" spans="1:23" ht="12.75">
      <c r="A707" s="11">
        <v>45000</v>
      </c>
      <c r="B707" s="20" t="s">
        <v>870</v>
      </c>
      <c r="C707" s="20" t="s">
        <v>1940</v>
      </c>
      <c r="D707" s="20" t="s">
        <v>3723</v>
      </c>
      <c r="I707" s="74" t="s">
        <v>8036</v>
      </c>
      <c r="J707" s="20" t="s">
        <v>1586</v>
      </c>
      <c r="K707" s="20" t="s">
        <v>2672</v>
      </c>
      <c r="L707" s="20" t="s">
        <v>4039</v>
      </c>
      <c r="N707" s="12">
        <f t="shared" si="24"/>
        <v>24</v>
      </c>
      <c r="O707" s="12">
        <f t="shared" si="25"/>
        <v>0.24</v>
      </c>
      <c r="P707" s="9">
        <v>14</v>
      </c>
      <c r="Q707" s="34">
        <v>4</v>
      </c>
      <c r="R707" s="27">
        <v>10</v>
      </c>
      <c r="S707" s="26">
        <v>200</v>
      </c>
      <c r="T707" s="29">
        <v>8</v>
      </c>
      <c r="U707" s="3">
        <v>12</v>
      </c>
      <c r="V707" s="29">
        <v>3</v>
      </c>
      <c r="W707" s="29">
        <v>7</v>
      </c>
    </row>
    <row r="708" spans="1:23" ht="12.75">
      <c r="A708" s="11">
        <v>10000</v>
      </c>
      <c r="B708" s="20" t="s">
        <v>870</v>
      </c>
      <c r="C708" s="20" t="s">
        <v>2728</v>
      </c>
      <c r="D708" s="20" t="s">
        <v>3723</v>
      </c>
      <c r="I708" s="74" t="s">
        <v>8036</v>
      </c>
      <c r="J708" s="20" t="s">
        <v>1586</v>
      </c>
      <c r="K708" s="20" t="s">
        <v>2672</v>
      </c>
      <c r="L708" s="20" t="s">
        <v>2760</v>
      </c>
      <c r="N708" s="12">
        <f t="shared" si="24"/>
        <v>24</v>
      </c>
      <c r="O708" s="12">
        <f t="shared" si="25"/>
        <v>0.24</v>
      </c>
      <c r="P708" s="9">
        <v>14</v>
      </c>
      <c r="Q708" s="34">
        <v>4</v>
      </c>
      <c r="R708" s="27">
        <v>10</v>
      </c>
      <c r="S708" s="26">
        <v>200</v>
      </c>
      <c r="T708" s="29">
        <v>8</v>
      </c>
      <c r="U708" s="3">
        <v>12</v>
      </c>
      <c r="V708" s="29">
        <v>3</v>
      </c>
      <c r="W708" s="29">
        <v>7</v>
      </c>
    </row>
    <row r="709" spans="1:23" ht="12.75">
      <c r="A709" s="11">
        <v>11250</v>
      </c>
      <c r="B709" s="20" t="s">
        <v>870</v>
      </c>
      <c r="C709" s="20" t="s">
        <v>2728</v>
      </c>
      <c r="D709" s="20" t="s">
        <v>3723</v>
      </c>
      <c r="I709" s="74" t="s">
        <v>8036</v>
      </c>
      <c r="J709" s="20" t="s">
        <v>1586</v>
      </c>
      <c r="K709" s="20" t="s">
        <v>2672</v>
      </c>
      <c r="L709" s="20" t="s">
        <v>2765</v>
      </c>
      <c r="N709" s="12">
        <f t="shared" si="24"/>
        <v>24</v>
      </c>
      <c r="O709" s="12">
        <f t="shared" si="25"/>
        <v>0.24</v>
      </c>
      <c r="P709" s="9">
        <v>14</v>
      </c>
      <c r="Q709" s="34">
        <v>4</v>
      </c>
      <c r="R709" s="27">
        <v>10</v>
      </c>
      <c r="S709" s="26">
        <v>200</v>
      </c>
      <c r="T709" s="29">
        <v>8</v>
      </c>
      <c r="U709" s="3">
        <v>12</v>
      </c>
      <c r="V709" s="29">
        <v>3</v>
      </c>
      <c r="W709" s="29">
        <v>7</v>
      </c>
    </row>
    <row r="710" spans="1:23" ht="12.75">
      <c r="A710" s="11">
        <v>112812</v>
      </c>
      <c r="B710" s="20" t="s">
        <v>2247</v>
      </c>
      <c r="C710" s="20" t="s">
        <v>5011</v>
      </c>
      <c r="D710" s="20" t="s">
        <v>3723</v>
      </c>
      <c r="I710" s="74" t="s">
        <v>8036</v>
      </c>
      <c r="J710" s="20" t="s">
        <v>1586</v>
      </c>
      <c r="K710" s="20" t="s">
        <v>2672</v>
      </c>
      <c r="L710" s="20" t="s">
        <v>3815</v>
      </c>
      <c r="N710" s="12">
        <f t="shared" si="24"/>
        <v>24</v>
      </c>
      <c r="O710" s="12">
        <f t="shared" si="25"/>
        <v>0.24</v>
      </c>
      <c r="P710" s="9">
        <v>14</v>
      </c>
      <c r="Q710" s="34">
        <v>4</v>
      </c>
      <c r="R710" s="27">
        <v>10</v>
      </c>
      <c r="S710" s="26">
        <v>200</v>
      </c>
      <c r="T710" s="29">
        <v>8</v>
      </c>
      <c r="U710" s="3">
        <v>12</v>
      </c>
      <c r="V710" s="29">
        <v>3</v>
      </c>
      <c r="W710" s="29">
        <v>7</v>
      </c>
    </row>
    <row r="711" spans="1:23" ht="12.75">
      <c r="A711" s="11">
        <v>22488</v>
      </c>
      <c r="B711" s="20" t="s">
        <v>871</v>
      </c>
      <c r="C711" s="20" t="s">
        <v>3563</v>
      </c>
      <c r="D711" s="20" t="s">
        <v>3723</v>
      </c>
      <c r="I711" s="74" t="s">
        <v>8036</v>
      </c>
      <c r="J711" s="20" t="s">
        <v>1586</v>
      </c>
      <c r="K711" s="20" t="s">
        <v>2672</v>
      </c>
      <c r="L711" s="20" t="s">
        <v>3573</v>
      </c>
      <c r="N711" s="12">
        <f t="shared" si="24"/>
        <v>24</v>
      </c>
      <c r="O711" s="12">
        <f t="shared" si="25"/>
        <v>0.24</v>
      </c>
      <c r="P711" s="9">
        <v>14</v>
      </c>
      <c r="Q711" s="34">
        <v>4</v>
      </c>
      <c r="R711" s="27">
        <v>10</v>
      </c>
      <c r="S711" s="26">
        <v>200</v>
      </c>
      <c r="T711" s="29">
        <v>8</v>
      </c>
      <c r="U711" s="3">
        <v>12</v>
      </c>
      <c r="V711" s="29">
        <v>3</v>
      </c>
      <c r="W711" s="29">
        <v>7</v>
      </c>
    </row>
    <row r="712" spans="1:23" ht="12.75">
      <c r="A712" s="11">
        <v>125000</v>
      </c>
      <c r="B712" s="20" t="s">
        <v>871</v>
      </c>
      <c r="C712" s="20" t="s">
        <v>4713</v>
      </c>
      <c r="D712" s="20" t="s">
        <v>3723</v>
      </c>
      <c r="I712" s="74" t="s">
        <v>8036</v>
      </c>
      <c r="J712" s="20" t="s">
        <v>1586</v>
      </c>
      <c r="K712" s="20" t="s">
        <v>2672</v>
      </c>
      <c r="L712" s="20" t="s">
        <v>4632</v>
      </c>
      <c r="N712" s="12">
        <f t="shared" si="24"/>
        <v>24</v>
      </c>
      <c r="O712" s="12">
        <f t="shared" si="25"/>
        <v>0.24</v>
      </c>
      <c r="P712" s="9">
        <v>14</v>
      </c>
      <c r="Q712" s="34">
        <v>4</v>
      </c>
      <c r="R712" s="27">
        <v>10</v>
      </c>
      <c r="S712" s="26">
        <v>200</v>
      </c>
      <c r="T712" s="29">
        <v>8</v>
      </c>
      <c r="U712" s="3">
        <v>12</v>
      </c>
      <c r="V712" s="29">
        <v>3</v>
      </c>
      <c r="W712" s="29">
        <v>7</v>
      </c>
    </row>
    <row r="713" spans="1:23" ht="12.75">
      <c r="A713" s="11">
        <v>248063</v>
      </c>
      <c r="B713" s="20" t="s">
        <v>871</v>
      </c>
      <c r="C713" s="20" t="s">
        <v>652</v>
      </c>
      <c r="D713" s="20" t="s">
        <v>3723</v>
      </c>
      <c r="I713" s="74" t="s">
        <v>8036</v>
      </c>
      <c r="J713" s="20" t="s">
        <v>1586</v>
      </c>
      <c r="K713" s="20" t="s">
        <v>2672</v>
      </c>
      <c r="L713" s="20" t="s">
        <v>847</v>
      </c>
      <c r="N713" s="12">
        <f t="shared" si="24"/>
        <v>24</v>
      </c>
      <c r="O713" s="12">
        <f t="shared" si="25"/>
        <v>0.24</v>
      </c>
      <c r="P713" s="9">
        <v>14</v>
      </c>
      <c r="Q713" s="34">
        <v>4</v>
      </c>
      <c r="R713" s="27">
        <v>10</v>
      </c>
      <c r="S713" s="26">
        <v>200</v>
      </c>
      <c r="T713" s="29">
        <v>8</v>
      </c>
      <c r="U713" s="3">
        <v>12</v>
      </c>
      <c r="V713" s="29">
        <v>3</v>
      </c>
      <c r="W713" s="29">
        <v>7</v>
      </c>
    </row>
    <row r="714" spans="1:23" ht="12.75">
      <c r="A714" s="11">
        <v>30000</v>
      </c>
      <c r="B714" s="20" t="s">
        <v>871</v>
      </c>
      <c r="C714" s="20" t="s">
        <v>1184</v>
      </c>
      <c r="D714" s="20" t="s">
        <v>3723</v>
      </c>
      <c r="I714" s="74" t="s">
        <v>8036</v>
      </c>
      <c r="J714" s="20" t="s">
        <v>1586</v>
      </c>
      <c r="K714" s="20" t="s">
        <v>2672</v>
      </c>
      <c r="L714" s="20" t="s">
        <v>4458</v>
      </c>
      <c r="N714" s="12">
        <f t="shared" si="24"/>
        <v>24</v>
      </c>
      <c r="O714" s="12">
        <f t="shared" si="25"/>
        <v>0.24</v>
      </c>
      <c r="P714" s="9">
        <v>14</v>
      </c>
      <c r="Q714" s="34">
        <v>4</v>
      </c>
      <c r="R714" s="27">
        <v>10</v>
      </c>
      <c r="S714" s="26">
        <v>200</v>
      </c>
      <c r="T714" s="29">
        <v>8</v>
      </c>
      <c r="U714" s="3">
        <v>12</v>
      </c>
      <c r="V714" s="29">
        <v>3</v>
      </c>
      <c r="W714" s="29">
        <v>7</v>
      </c>
    </row>
    <row r="715" spans="1:23" ht="12.75">
      <c r="A715" s="11">
        <v>95000</v>
      </c>
      <c r="B715" s="20" t="s">
        <v>871</v>
      </c>
      <c r="C715" s="20" t="s">
        <v>652</v>
      </c>
      <c r="D715" s="20" t="s">
        <v>3723</v>
      </c>
      <c r="I715" s="74" t="s">
        <v>8036</v>
      </c>
      <c r="J715" s="20" t="s">
        <v>1586</v>
      </c>
      <c r="K715" s="20" t="s">
        <v>2672</v>
      </c>
      <c r="L715" s="20" t="s">
        <v>841</v>
      </c>
      <c r="N715" s="12">
        <f t="shared" si="24"/>
        <v>24</v>
      </c>
      <c r="O715" s="12">
        <f t="shared" si="25"/>
        <v>0.24</v>
      </c>
      <c r="P715" s="9">
        <v>14</v>
      </c>
      <c r="Q715" s="34">
        <v>4</v>
      </c>
      <c r="R715" s="27">
        <v>10</v>
      </c>
      <c r="S715" s="26">
        <v>200</v>
      </c>
      <c r="T715" s="29">
        <v>8</v>
      </c>
      <c r="U715" s="3">
        <v>12</v>
      </c>
      <c r="V715" s="29">
        <v>3</v>
      </c>
      <c r="W715" s="29">
        <v>7</v>
      </c>
    </row>
    <row r="716" spans="1:23" ht="12.75">
      <c r="A716" s="11">
        <v>35000</v>
      </c>
      <c r="B716" s="20" t="s">
        <v>871</v>
      </c>
      <c r="C716" s="20" t="s">
        <v>1184</v>
      </c>
      <c r="D716" s="20" t="s">
        <v>3723</v>
      </c>
      <c r="I716" s="74" t="s">
        <v>8036</v>
      </c>
      <c r="J716" s="20" t="s">
        <v>1586</v>
      </c>
      <c r="K716" s="20" t="s">
        <v>2672</v>
      </c>
      <c r="L716" s="20" t="s">
        <v>4473</v>
      </c>
      <c r="N716" s="12">
        <f t="shared" si="26" ref="N716:N774">1.5*Q716+2*P716+0.25*T716-R716-2</f>
        <v>24</v>
      </c>
      <c r="O716" s="12">
        <f t="shared" si="25"/>
        <v>0.24</v>
      </c>
      <c r="P716" s="9">
        <v>14</v>
      </c>
      <c r="Q716" s="34">
        <v>4</v>
      </c>
      <c r="R716" s="27">
        <v>10</v>
      </c>
      <c r="S716" s="26">
        <v>200</v>
      </c>
      <c r="T716" s="29">
        <v>8</v>
      </c>
      <c r="U716" s="3">
        <v>12</v>
      </c>
      <c r="V716" s="29">
        <v>3</v>
      </c>
      <c r="W716" s="29">
        <v>7</v>
      </c>
    </row>
    <row r="717" spans="1:23" ht="12.75">
      <c r="A717" s="11">
        <v>30000</v>
      </c>
      <c r="B717" s="20" t="s">
        <v>871</v>
      </c>
      <c r="C717" s="20" t="s">
        <v>1184</v>
      </c>
      <c r="D717" s="20" t="s">
        <v>3723</v>
      </c>
      <c r="I717" s="74" t="s">
        <v>8036</v>
      </c>
      <c r="J717" s="20" t="s">
        <v>1586</v>
      </c>
      <c r="K717" s="20" t="s">
        <v>2672</v>
      </c>
      <c r="L717" s="20" t="s">
        <v>4462</v>
      </c>
      <c r="N717" s="12">
        <f t="shared" si="26"/>
        <v>24</v>
      </c>
      <c r="O717" s="12">
        <f t="shared" si="25"/>
        <v>0.24</v>
      </c>
      <c r="P717" s="9">
        <v>14</v>
      </c>
      <c r="Q717" s="34">
        <v>4</v>
      </c>
      <c r="R717" s="27">
        <v>10</v>
      </c>
      <c r="S717" s="26">
        <v>200</v>
      </c>
      <c r="T717" s="29">
        <v>8</v>
      </c>
      <c r="U717" s="3">
        <v>12</v>
      </c>
      <c r="V717" s="29">
        <v>3</v>
      </c>
      <c r="W717" s="29">
        <v>7</v>
      </c>
    </row>
    <row r="718" spans="1:23" ht="12.75">
      <c r="A718" s="11">
        <v>15000</v>
      </c>
      <c r="B718" s="20" t="s">
        <v>871</v>
      </c>
      <c r="C718" s="20" t="s">
        <v>3563</v>
      </c>
      <c r="D718" s="20" t="s">
        <v>3723</v>
      </c>
      <c r="I718" s="74" t="s">
        <v>8036</v>
      </c>
      <c r="J718" s="20" t="s">
        <v>1586</v>
      </c>
      <c r="K718" s="20" t="s">
        <v>2672</v>
      </c>
      <c r="L718" s="20" t="s">
        <v>3575</v>
      </c>
      <c r="N718" s="12">
        <f t="shared" si="26"/>
        <v>24</v>
      </c>
      <c r="O718" s="12">
        <f t="shared" si="25"/>
        <v>0.24</v>
      </c>
      <c r="P718" s="9">
        <v>14</v>
      </c>
      <c r="Q718" s="34">
        <v>4</v>
      </c>
      <c r="R718" s="27">
        <v>10</v>
      </c>
      <c r="S718" s="26">
        <v>200</v>
      </c>
      <c r="T718" s="29">
        <v>8</v>
      </c>
      <c r="U718" s="3">
        <v>12</v>
      </c>
      <c r="V718" s="29">
        <v>3</v>
      </c>
      <c r="W718" s="29">
        <v>7</v>
      </c>
    </row>
    <row r="719" spans="1:23" ht="12.75">
      <c r="A719" s="11">
        <v>46875</v>
      </c>
      <c r="B719" s="20" t="s">
        <v>871</v>
      </c>
      <c r="C719" s="20" t="s">
        <v>652</v>
      </c>
      <c r="D719" s="20" t="s">
        <v>3723</v>
      </c>
      <c r="I719" s="74" t="s">
        <v>8036</v>
      </c>
      <c r="J719" s="20" t="s">
        <v>1586</v>
      </c>
      <c r="K719" s="20" t="s">
        <v>2672</v>
      </c>
      <c r="L719" s="20" t="s">
        <v>842</v>
      </c>
      <c r="N719" s="12">
        <f t="shared" si="26"/>
        <v>24</v>
      </c>
      <c r="O719" s="12">
        <f t="shared" si="25"/>
        <v>0.24</v>
      </c>
      <c r="P719" s="9">
        <v>14</v>
      </c>
      <c r="Q719" s="34">
        <v>4</v>
      </c>
      <c r="R719" s="27">
        <v>10</v>
      </c>
      <c r="S719" s="26">
        <v>200</v>
      </c>
      <c r="T719" s="29">
        <v>8</v>
      </c>
      <c r="U719" s="3">
        <v>12</v>
      </c>
      <c r="V719" s="29">
        <v>3</v>
      </c>
      <c r="W719" s="29">
        <v>7</v>
      </c>
    </row>
    <row r="720" spans="1:23" ht="12.75">
      <c r="A720" s="11">
        <v>30300</v>
      </c>
      <c r="B720" s="20" t="s">
        <v>871</v>
      </c>
      <c r="C720" s="20" t="s">
        <v>1184</v>
      </c>
      <c r="D720" s="20" t="s">
        <v>3723</v>
      </c>
      <c r="I720" s="74" t="s">
        <v>8036</v>
      </c>
      <c r="J720" s="20" t="s">
        <v>1586</v>
      </c>
      <c r="K720" s="20" t="s">
        <v>2672</v>
      </c>
      <c r="L720" s="20" t="s">
        <v>4469</v>
      </c>
      <c r="N720" s="12">
        <f t="shared" si="26"/>
        <v>24</v>
      </c>
      <c r="O720" s="12">
        <f t="shared" si="25"/>
        <v>0.24</v>
      </c>
      <c r="P720" s="9">
        <v>14</v>
      </c>
      <c r="Q720" s="34">
        <v>4</v>
      </c>
      <c r="R720" s="27">
        <v>10</v>
      </c>
      <c r="S720" s="26">
        <v>200</v>
      </c>
      <c r="T720" s="29">
        <v>8</v>
      </c>
      <c r="U720" s="3">
        <v>12</v>
      </c>
      <c r="V720" s="29">
        <v>3</v>
      </c>
      <c r="W720" s="29">
        <v>7</v>
      </c>
    </row>
    <row r="721" spans="1:23" ht="12.75">
      <c r="A721" s="11">
        <v>30300</v>
      </c>
      <c r="B721" s="20" t="s">
        <v>871</v>
      </c>
      <c r="C721" s="20" t="s">
        <v>1184</v>
      </c>
      <c r="D721" s="20" t="s">
        <v>3723</v>
      </c>
      <c r="I721" s="74" t="s">
        <v>8036</v>
      </c>
      <c r="J721" s="20" t="s">
        <v>1586</v>
      </c>
      <c r="K721" s="20" t="s">
        <v>2672</v>
      </c>
      <c r="L721" s="20" t="s">
        <v>1183</v>
      </c>
      <c r="N721" s="12">
        <f t="shared" si="26"/>
        <v>24</v>
      </c>
      <c r="O721" s="12">
        <f t="shared" si="25"/>
        <v>0.24</v>
      </c>
      <c r="P721" s="9">
        <v>14</v>
      </c>
      <c r="Q721" s="34">
        <v>4</v>
      </c>
      <c r="R721" s="27">
        <v>10</v>
      </c>
      <c r="S721" s="26">
        <v>200</v>
      </c>
      <c r="T721" s="29">
        <v>8</v>
      </c>
      <c r="U721" s="3">
        <v>12</v>
      </c>
      <c r="V721" s="29">
        <v>3</v>
      </c>
      <c r="W721" s="29">
        <v>7</v>
      </c>
    </row>
    <row r="722" spans="1:23" ht="12.75">
      <c r="A722" s="11">
        <v>35000</v>
      </c>
      <c r="B722" s="20" t="s">
        <v>871</v>
      </c>
      <c r="C722" s="20" t="s">
        <v>1184</v>
      </c>
      <c r="D722" s="20" t="s">
        <v>3723</v>
      </c>
      <c r="I722" s="74" t="s">
        <v>8036</v>
      </c>
      <c r="J722" s="20" t="s">
        <v>1586</v>
      </c>
      <c r="K722" s="20" t="s">
        <v>2672</v>
      </c>
      <c r="L722" s="20" t="s">
        <v>4470</v>
      </c>
      <c r="N722" s="12">
        <f t="shared" si="26"/>
        <v>24</v>
      </c>
      <c r="O722" s="12">
        <f t="shared" si="25"/>
        <v>0.24</v>
      </c>
      <c r="P722" s="9">
        <v>14</v>
      </c>
      <c r="Q722" s="34">
        <v>4</v>
      </c>
      <c r="R722" s="27">
        <v>10</v>
      </c>
      <c r="S722" s="26">
        <v>200</v>
      </c>
      <c r="T722" s="29">
        <v>8</v>
      </c>
      <c r="U722" s="3">
        <v>12</v>
      </c>
      <c r="V722" s="29">
        <v>3</v>
      </c>
      <c r="W722" s="29">
        <v>7</v>
      </c>
    </row>
    <row r="723" spans="1:23" ht="12.75">
      <c r="A723" s="11">
        <v>1</v>
      </c>
      <c r="B723" s="20" t="s">
        <v>877</v>
      </c>
      <c r="C723" s="20" t="s">
        <v>2236</v>
      </c>
      <c r="D723" s="20" t="s">
        <v>3723</v>
      </c>
      <c r="I723" s="74" t="s">
        <v>8036</v>
      </c>
      <c r="J723" s="20" t="s">
        <v>1586</v>
      </c>
      <c r="K723" s="20" t="s">
        <v>2672</v>
      </c>
      <c r="L723" s="20" t="s">
        <v>592</v>
      </c>
      <c r="N723" s="12">
        <f t="shared" si="26"/>
        <v>24</v>
      </c>
      <c r="O723" s="12">
        <f t="shared" si="25"/>
        <v>0.24</v>
      </c>
      <c r="P723" s="9">
        <v>14</v>
      </c>
      <c r="Q723" s="34">
        <v>4</v>
      </c>
      <c r="R723" s="27">
        <v>10</v>
      </c>
      <c r="S723" s="26">
        <v>200</v>
      </c>
      <c r="T723" s="29">
        <v>8</v>
      </c>
      <c r="U723" s="3">
        <v>12</v>
      </c>
      <c r="V723" s="29">
        <v>3</v>
      </c>
      <c r="W723" s="29">
        <v>7</v>
      </c>
    </row>
    <row r="724" spans="1:23" ht="12.75">
      <c r="A724" s="11">
        <v>500</v>
      </c>
      <c r="B724" s="20" t="s">
        <v>873</v>
      </c>
      <c r="D724" s="20" t="s">
        <v>3723</v>
      </c>
      <c r="I724" s="74" t="s">
        <v>8036</v>
      </c>
      <c r="J724" s="20" t="s">
        <v>1586</v>
      </c>
      <c r="K724" s="20" t="s">
        <v>2672</v>
      </c>
      <c r="L724" s="20" t="s">
        <v>46</v>
      </c>
      <c r="N724" s="12">
        <f t="shared" si="26"/>
        <v>24</v>
      </c>
      <c r="O724" s="12">
        <f t="shared" si="25"/>
        <v>0.24</v>
      </c>
      <c r="P724" s="9">
        <v>14</v>
      </c>
      <c r="Q724" s="34">
        <v>4</v>
      </c>
      <c r="R724" s="27">
        <v>10</v>
      </c>
      <c r="S724" s="26">
        <v>200</v>
      </c>
      <c r="T724" s="29">
        <v>8</v>
      </c>
      <c r="U724" s="3">
        <v>12</v>
      </c>
      <c r="V724" s="29">
        <v>3</v>
      </c>
      <c r="W724" s="29">
        <v>7</v>
      </c>
    </row>
    <row r="725" spans="1:23" ht="12.75">
      <c r="A725" s="11">
        <v>17015</v>
      </c>
      <c r="B725" s="20" t="s">
        <v>872</v>
      </c>
      <c r="D725" s="20" t="s">
        <v>3723</v>
      </c>
      <c r="E725" s="48" t="s">
        <v>3647</v>
      </c>
      <c r="F725" s="20" t="s">
        <v>1586</v>
      </c>
      <c r="G725" s="20" t="s">
        <v>7812</v>
      </c>
      <c r="I725" s="74" t="s">
        <v>8036</v>
      </c>
      <c r="J725" s="20" t="s">
        <v>1586</v>
      </c>
      <c r="K725" s="20" t="s">
        <v>2672</v>
      </c>
      <c r="L725" s="20" t="s">
        <v>1329</v>
      </c>
      <c r="N725" s="12">
        <f t="shared" si="26"/>
        <v>23.25</v>
      </c>
      <c r="O725" s="12">
        <f t="shared" si="25"/>
        <v>0.68382352941176472</v>
      </c>
      <c r="P725" s="9">
        <v>13</v>
      </c>
      <c r="Q725" s="34">
        <v>3</v>
      </c>
      <c r="R725" s="27">
        <v>7</v>
      </c>
      <c r="S725" s="26">
        <v>68</v>
      </c>
      <c r="T725" s="29">
        <v>7</v>
      </c>
      <c r="U725" s="3">
        <v>10</v>
      </c>
      <c r="V725" s="29">
        <v>3</v>
      </c>
      <c r="W725" s="29">
        <v>7</v>
      </c>
    </row>
    <row r="726" spans="1:23" ht="12.75">
      <c r="A726" s="11">
        <v>3750000</v>
      </c>
      <c r="B726" s="20" t="s">
        <v>868</v>
      </c>
      <c r="C726" s="20" t="s">
        <v>7673</v>
      </c>
      <c r="D726" s="20" t="s">
        <v>3723</v>
      </c>
      <c r="I726" s="74" t="s">
        <v>8037</v>
      </c>
      <c r="J726" s="20" t="s">
        <v>1586</v>
      </c>
      <c r="K726" s="20" t="s">
        <v>2672</v>
      </c>
      <c r="L726" s="74" t="s">
        <v>7604</v>
      </c>
      <c r="M726" s="39" t="s">
        <v>8854</v>
      </c>
      <c r="N726" s="12">
        <f t="shared" si="26"/>
        <v>28.75</v>
      </c>
      <c r="O726" s="12">
        <f t="shared" si="25"/>
        <v>0.38333333333333336</v>
      </c>
      <c r="P726" s="9">
        <v>13</v>
      </c>
      <c r="Q726" s="34">
        <v>6</v>
      </c>
      <c r="R726" s="27">
        <v>8</v>
      </c>
      <c r="S726" s="26">
        <v>150</v>
      </c>
      <c r="T726" s="29">
        <v>15</v>
      </c>
      <c r="U726" s="3">
        <v>9</v>
      </c>
      <c r="V726" s="29">
        <v>3</v>
      </c>
      <c r="W726" s="29">
        <v>5</v>
      </c>
    </row>
    <row r="727" spans="1:23" ht="12.75">
      <c r="A727" s="11">
        <v>59021875</v>
      </c>
      <c r="B727" s="20" t="s">
        <v>874</v>
      </c>
      <c r="C727" s="20" t="s">
        <v>7679</v>
      </c>
      <c r="D727" s="20" t="s">
        <v>3723</v>
      </c>
      <c r="I727" s="74" t="s">
        <v>8037</v>
      </c>
      <c r="J727" s="20" t="s">
        <v>1586</v>
      </c>
      <c r="K727" s="20" t="s">
        <v>2672</v>
      </c>
      <c r="L727" s="74" t="s">
        <v>6666</v>
      </c>
      <c r="M727" s="39" t="s">
        <v>8849</v>
      </c>
      <c r="N727" s="12">
        <f t="shared" si="26"/>
        <v>28.75</v>
      </c>
      <c r="O727" s="12">
        <f t="shared" si="25"/>
        <v>0.38333333333333336</v>
      </c>
      <c r="P727" s="9">
        <v>13</v>
      </c>
      <c r="Q727" s="34">
        <v>6</v>
      </c>
      <c r="R727" s="27">
        <v>8</v>
      </c>
      <c r="S727" s="26">
        <v>150</v>
      </c>
      <c r="T727" s="29">
        <v>15</v>
      </c>
      <c r="U727" s="3">
        <v>9</v>
      </c>
      <c r="V727" s="29">
        <v>3</v>
      </c>
      <c r="W727" s="29">
        <v>5</v>
      </c>
    </row>
    <row r="728" spans="1:23" ht="12.75">
      <c r="A728" s="11">
        <v>35000000</v>
      </c>
      <c r="B728" s="20" t="s">
        <v>874</v>
      </c>
      <c r="C728" s="20" t="s">
        <v>753</v>
      </c>
      <c r="D728" s="20" t="s">
        <v>3723</v>
      </c>
      <c r="I728" s="74" t="s">
        <v>8037</v>
      </c>
      <c r="J728" s="20" t="s">
        <v>1586</v>
      </c>
      <c r="K728" s="20" t="s">
        <v>2672</v>
      </c>
      <c r="L728" s="74" t="s">
        <v>8428</v>
      </c>
      <c r="N728" s="12">
        <f t="shared" si="26"/>
        <v>28.75</v>
      </c>
      <c r="O728" s="12">
        <f t="shared" si="25"/>
        <v>0.38333333333333336</v>
      </c>
      <c r="P728" s="9">
        <v>13</v>
      </c>
      <c r="Q728" s="34">
        <v>6</v>
      </c>
      <c r="R728" s="27">
        <v>8</v>
      </c>
      <c r="S728" s="26">
        <v>150</v>
      </c>
      <c r="T728" s="29">
        <v>15</v>
      </c>
      <c r="U728" s="3">
        <v>9</v>
      </c>
      <c r="V728" s="29">
        <v>3</v>
      </c>
      <c r="W728" s="29">
        <v>5</v>
      </c>
    </row>
    <row r="729" spans="1:23" ht="12.75">
      <c r="A729" s="11">
        <v>481250000</v>
      </c>
      <c r="B729" s="20" t="s">
        <v>874</v>
      </c>
      <c r="C729" s="20" t="s">
        <v>753</v>
      </c>
      <c r="D729" s="20" t="s">
        <v>3723</v>
      </c>
      <c r="I729" s="74" t="s">
        <v>8037</v>
      </c>
      <c r="J729" s="20" t="s">
        <v>1586</v>
      </c>
      <c r="K729" s="20" t="s">
        <v>3032</v>
      </c>
      <c r="L729" s="74" t="s">
        <v>8425</v>
      </c>
      <c r="N729" s="12">
        <f t="shared" si="26"/>
        <v>28.75</v>
      </c>
      <c r="O729" s="12">
        <f t="shared" si="25"/>
        <v>0.38333333333333336</v>
      </c>
      <c r="P729" s="9">
        <v>13</v>
      </c>
      <c r="Q729" s="34">
        <v>6</v>
      </c>
      <c r="R729" s="27">
        <v>8</v>
      </c>
      <c r="S729" s="26">
        <v>150</v>
      </c>
      <c r="T729" s="29">
        <v>15</v>
      </c>
      <c r="U729" s="3">
        <v>9</v>
      </c>
      <c r="V729" s="29">
        <v>3</v>
      </c>
      <c r="W729" s="29">
        <v>5</v>
      </c>
    </row>
    <row r="730" spans="1:23" ht="12.75">
      <c r="A730" s="11">
        <v>250000</v>
      </c>
      <c r="B730" s="20" t="s">
        <v>868</v>
      </c>
      <c r="C730" s="20" t="s">
        <v>7649</v>
      </c>
      <c r="D730" s="20" t="s">
        <v>3723</v>
      </c>
      <c r="I730" s="74" t="s">
        <v>8037</v>
      </c>
      <c r="J730" s="20" t="s">
        <v>1586</v>
      </c>
      <c r="K730" s="20" t="s">
        <v>2672</v>
      </c>
      <c r="L730" s="74" t="s">
        <v>7444</v>
      </c>
      <c r="N730" s="12">
        <f t="shared" si="26"/>
        <v>28.25</v>
      </c>
      <c r="O730" s="12">
        <f t="shared" si="25"/>
        <v>0.37666666666666665</v>
      </c>
      <c r="P730" s="9">
        <v>13</v>
      </c>
      <c r="Q730" s="34">
        <v>6</v>
      </c>
      <c r="R730" s="27">
        <v>8</v>
      </c>
      <c r="S730" s="26">
        <v>150</v>
      </c>
      <c r="T730" s="29">
        <v>13</v>
      </c>
      <c r="U730" s="3">
        <v>9</v>
      </c>
      <c r="V730" s="29">
        <v>3</v>
      </c>
      <c r="W730" s="29">
        <v>5</v>
      </c>
    </row>
    <row r="731" spans="1:23" ht="12.75">
      <c r="A731" s="11">
        <v>875000</v>
      </c>
      <c r="B731" s="20" t="s">
        <v>868</v>
      </c>
      <c r="C731" s="20" t="s">
        <v>7667</v>
      </c>
      <c r="D731" s="20" t="s">
        <v>3723</v>
      </c>
      <c r="I731" s="74" t="s">
        <v>8037</v>
      </c>
      <c r="J731" s="20" t="s">
        <v>1586</v>
      </c>
      <c r="K731" s="20" t="s">
        <v>2672</v>
      </c>
      <c r="L731" s="74" t="s">
        <v>6071</v>
      </c>
      <c r="N731" s="12">
        <f t="shared" si="26"/>
        <v>28.25</v>
      </c>
      <c r="O731" s="12">
        <f t="shared" si="25"/>
        <v>0.37666666666666665</v>
      </c>
      <c r="P731" s="9">
        <v>13</v>
      </c>
      <c r="Q731" s="34">
        <v>6</v>
      </c>
      <c r="R731" s="27">
        <v>8</v>
      </c>
      <c r="S731" s="26">
        <v>150</v>
      </c>
      <c r="T731" s="29">
        <v>13</v>
      </c>
      <c r="U731" s="3">
        <v>9</v>
      </c>
      <c r="V731" s="29">
        <v>3</v>
      </c>
      <c r="W731" s="29">
        <v>5</v>
      </c>
    </row>
    <row r="732" spans="1:23" ht="12.75">
      <c r="A732" s="11">
        <v>34375</v>
      </c>
      <c r="B732" s="20" t="s">
        <v>871</v>
      </c>
      <c r="C732" s="20" t="s">
        <v>645</v>
      </c>
      <c r="D732" s="20" t="s">
        <v>3723</v>
      </c>
      <c r="I732" s="74" t="s">
        <v>8036</v>
      </c>
      <c r="J732" s="20" t="s">
        <v>1586</v>
      </c>
      <c r="K732" s="20" t="s">
        <v>2672</v>
      </c>
      <c r="L732" s="20" t="s">
        <v>254</v>
      </c>
      <c r="N732" s="12">
        <f t="shared" si="26"/>
        <v>25.75</v>
      </c>
      <c r="O732" s="12">
        <f t="shared" si="25"/>
        <v>0.34333333333333332</v>
      </c>
      <c r="P732" s="9">
        <v>13</v>
      </c>
      <c r="Q732" s="34">
        <v>5</v>
      </c>
      <c r="R732" s="27">
        <v>8</v>
      </c>
      <c r="S732" s="26">
        <v>150</v>
      </c>
      <c r="T732" s="29">
        <v>9</v>
      </c>
      <c r="U732" s="3">
        <v>11</v>
      </c>
      <c r="V732" s="29">
        <v>4</v>
      </c>
      <c r="W732" s="29">
        <v>7</v>
      </c>
    </row>
    <row r="733" spans="1:23" ht="12.75">
      <c r="A733" s="11">
        <v>12500</v>
      </c>
      <c r="B733" s="20" t="s">
        <v>868</v>
      </c>
      <c r="C733" s="20" t="s">
        <v>1092</v>
      </c>
      <c r="D733" s="20" t="s">
        <v>3723</v>
      </c>
      <c r="I733" s="74" t="s">
        <v>8036</v>
      </c>
      <c r="J733" s="20" t="s">
        <v>1586</v>
      </c>
      <c r="K733" s="20" t="s">
        <v>2672</v>
      </c>
      <c r="L733" s="20" t="s">
        <v>1332</v>
      </c>
      <c r="N733" s="12">
        <f t="shared" si="26"/>
        <v>24.25</v>
      </c>
      <c r="O733" s="12">
        <f t="shared" si="25"/>
        <v>0.32333333333333331</v>
      </c>
      <c r="P733" s="9">
        <v>13</v>
      </c>
      <c r="Q733" s="34">
        <v>4</v>
      </c>
      <c r="R733" s="27">
        <v>8</v>
      </c>
      <c r="S733" s="26">
        <v>150</v>
      </c>
      <c r="T733" s="29">
        <v>9</v>
      </c>
      <c r="U733" s="3">
        <v>11</v>
      </c>
      <c r="V733" s="29">
        <v>3</v>
      </c>
      <c r="W733" s="29">
        <v>7</v>
      </c>
    </row>
    <row r="734" spans="1:23" ht="12.75">
      <c r="A734" s="11">
        <v>111933</v>
      </c>
      <c r="B734" s="20" t="s">
        <v>870</v>
      </c>
      <c r="C734" s="20" t="s">
        <v>3220</v>
      </c>
      <c r="D734" s="20" t="s">
        <v>3723</v>
      </c>
      <c r="I734" s="74" t="s">
        <v>8036</v>
      </c>
      <c r="J734" s="20" t="s">
        <v>1586</v>
      </c>
      <c r="K734" s="20" t="s">
        <v>3032</v>
      </c>
      <c r="L734" s="20" t="s">
        <v>3228</v>
      </c>
      <c r="N734" s="12">
        <f t="shared" si="26"/>
        <v>24.25</v>
      </c>
      <c r="O734" s="12">
        <f t="shared" si="25"/>
        <v>0.32333333333333331</v>
      </c>
      <c r="P734" s="9">
        <v>13</v>
      </c>
      <c r="Q734" s="34">
        <v>4</v>
      </c>
      <c r="R734" s="27">
        <v>8</v>
      </c>
      <c r="S734" s="26">
        <v>150</v>
      </c>
      <c r="T734" s="29">
        <v>9</v>
      </c>
      <c r="U734" s="3">
        <v>11</v>
      </c>
      <c r="V734" s="29">
        <v>3</v>
      </c>
      <c r="W734" s="29">
        <v>7</v>
      </c>
    </row>
    <row r="735" spans="1:23" ht="12.75">
      <c r="A735" s="11">
        <v>641300</v>
      </c>
      <c r="B735" s="28" t="s">
        <v>872</v>
      </c>
      <c r="C735" s="28" t="s">
        <v>6232</v>
      </c>
      <c r="D735" s="20" t="s">
        <v>3723</v>
      </c>
      <c r="E735" s="48" t="s">
        <v>8837</v>
      </c>
      <c r="F735" s="20" t="s">
        <v>1586</v>
      </c>
      <c r="G735" s="20" t="s">
        <v>7812</v>
      </c>
      <c r="H735" s="20" t="s">
        <v>7812</v>
      </c>
      <c r="I735" s="74" t="s">
        <v>8037</v>
      </c>
      <c r="J735" s="20" t="s">
        <v>1586</v>
      </c>
      <c r="K735" s="20" t="s">
        <v>2672</v>
      </c>
      <c r="L735" s="74" t="s">
        <v>1260</v>
      </c>
      <c r="N735" s="12">
        <f t="shared" si="26"/>
        <v>28.25</v>
      </c>
      <c r="O735" s="12">
        <f t="shared" si="25"/>
        <v>0.34876543209876543</v>
      </c>
      <c r="P735" s="9">
        <v>13</v>
      </c>
      <c r="Q735" s="34">
        <v>7</v>
      </c>
      <c r="R735" s="27">
        <v>9</v>
      </c>
      <c r="S735" s="26">
        <v>162</v>
      </c>
      <c r="T735" s="29">
        <v>11</v>
      </c>
      <c r="U735" s="3">
        <v>9</v>
      </c>
      <c r="V735" s="29">
        <v>3</v>
      </c>
      <c r="W735" s="29">
        <v>5</v>
      </c>
    </row>
    <row r="736" spans="1:23" ht="12.75">
      <c r="A736" s="11">
        <v>30750</v>
      </c>
      <c r="B736" s="20" t="s">
        <v>870</v>
      </c>
      <c r="C736" s="28" t="s">
        <v>648</v>
      </c>
      <c r="D736" s="20" t="s">
        <v>3723</v>
      </c>
      <c r="I736" s="74" t="s">
        <v>8037</v>
      </c>
      <c r="J736" s="73" t="s">
        <v>7812</v>
      </c>
      <c r="K736" s="20" t="s">
        <v>2672</v>
      </c>
      <c r="L736" s="76" t="s">
        <v>50</v>
      </c>
      <c r="N736" s="12">
        <f t="shared" si="26"/>
        <v>27.50</v>
      </c>
      <c r="O736" s="12">
        <f t="shared" si="25"/>
        <v>0.28947368421052633</v>
      </c>
      <c r="P736" s="9">
        <v>13</v>
      </c>
      <c r="Q736" s="34">
        <v>7</v>
      </c>
      <c r="R736" s="27">
        <v>9</v>
      </c>
      <c r="S736" s="26">
        <v>190</v>
      </c>
      <c r="T736" s="29">
        <v>8</v>
      </c>
      <c r="U736" s="3">
        <v>8</v>
      </c>
      <c r="V736" s="29">
        <v>2</v>
      </c>
      <c r="W736" s="29">
        <v>5</v>
      </c>
    </row>
    <row r="737" spans="1:23" ht="12.75">
      <c r="A737" s="11">
        <v>312500</v>
      </c>
      <c r="B737" s="20" t="s">
        <v>870</v>
      </c>
      <c r="C737" s="20" t="s">
        <v>7319</v>
      </c>
      <c r="D737" s="20" t="s">
        <v>3723</v>
      </c>
      <c r="I737" s="74" t="s">
        <v>8037</v>
      </c>
      <c r="J737" s="20" t="s">
        <v>1586</v>
      </c>
      <c r="K737" s="20" t="s">
        <v>2672</v>
      </c>
      <c r="L737" s="74" t="s">
        <v>7325</v>
      </c>
      <c r="N737" s="12">
        <f t="shared" si="26"/>
        <v>27.25</v>
      </c>
      <c r="O737" s="12">
        <f t="shared" si="25"/>
        <v>0.27250000000000002</v>
      </c>
      <c r="P737" s="9">
        <v>13</v>
      </c>
      <c r="Q737" s="34">
        <v>7</v>
      </c>
      <c r="R737" s="27">
        <v>10</v>
      </c>
      <c r="S737" s="26">
        <v>200</v>
      </c>
      <c r="T737" s="29">
        <v>11</v>
      </c>
      <c r="U737" s="3">
        <v>9</v>
      </c>
      <c r="V737" s="29">
        <v>3</v>
      </c>
      <c r="W737" s="29">
        <v>5</v>
      </c>
    </row>
    <row r="738" spans="1:23" ht="12.75">
      <c r="A738" s="11">
        <v>312500</v>
      </c>
      <c r="B738" s="20" t="s">
        <v>870</v>
      </c>
      <c r="C738" s="20" t="s">
        <v>7319</v>
      </c>
      <c r="D738" s="20" t="s">
        <v>3723</v>
      </c>
      <c r="I738" s="74" t="s">
        <v>8037</v>
      </c>
      <c r="J738" s="20" t="s">
        <v>1586</v>
      </c>
      <c r="K738" s="20" t="s">
        <v>2672</v>
      </c>
      <c r="L738" s="74" t="s">
        <v>7320</v>
      </c>
      <c r="N738" s="12">
        <f t="shared" si="26"/>
        <v>27.25</v>
      </c>
      <c r="O738" s="12">
        <f t="shared" si="25"/>
        <v>0.27250000000000002</v>
      </c>
      <c r="P738" s="9">
        <v>13</v>
      </c>
      <c r="Q738" s="34">
        <v>7</v>
      </c>
      <c r="R738" s="27">
        <v>10</v>
      </c>
      <c r="S738" s="26">
        <v>200</v>
      </c>
      <c r="T738" s="29">
        <v>11</v>
      </c>
      <c r="U738" s="3">
        <v>9</v>
      </c>
      <c r="V738" s="29">
        <v>3</v>
      </c>
      <c r="W738" s="29">
        <v>5</v>
      </c>
    </row>
    <row r="739" spans="1:23" ht="12.75">
      <c r="A739" s="11">
        <v>312500</v>
      </c>
      <c r="B739" s="20" t="s">
        <v>870</v>
      </c>
      <c r="C739" s="20" t="s">
        <v>7319</v>
      </c>
      <c r="D739" s="20" t="s">
        <v>3723</v>
      </c>
      <c r="I739" s="74" t="s">
        <v>8037</v>
      </c>
      <c r="J739" s="20" t="s">
        <v>1586</v>
      </c>
      <c r="K739" s="20" t="s">
        <v>2672</v>
      </c>
      <c r="L739" s="74" t="s">
        <v>7321</v>
      </c>
      <c r="N739" s="12">
        <f t="shared" si="26"/>
        <v>27.25</v>
      </c>
      <c r="O739" s="12">
        <f t="shared" si="25"/>
        <v>0.27250000000000002</v>
      </c>
      <c r="P739" s="9">
        <v>13</v>
      </c>
      <c r="Q739" s="34">
        <v>7</v>
      </c>
      <c r="R739" s="27">
        <v>10</v>
      </c>
      <c r="S739" s="26">
        <v>200</v>
      </c>
      <c r="T739" s="29">
        <v>11</v>
      </c>
      <c r="U739" s="3">
        <v>9</v>
      </c>
      <c r="V739" s="29">
        <v>3</v>
      </c>
      <c r="W739" s="29">
        <v>5</v>
      </c>
    </row>
    <row r="740" spans="1:23" ht="12.75">
      <c r="A740" s="11">
        <v>375000</v>
      </c>
      <c r="B740" s="20" t="s">
        <v>870</v>
      </c>
      <c r="C740" s="20" t="s">
        <v>7319</v>
      </c>
      <c r="D740" s="20" t="s">
        <v>3723</v>
      </c>
      <c r="I740" s="74" t="s">
        <v>8037</v>
      </c>
      <c r="J740" s="20" t="s">
        <v>1586</v>
      </c>
      <c r="K740" s="20" t="s">
        <v>2672</v>
      </c>
      <c r="L740" s="74" t="s">
        <v>7327</v>
      </c>
      <c r="N740" s="12">
        <f t="shared" si="26"/>
        <v>27.25</v>
      </c>
      <c r="O740" s="12">
        <f t="shared" si="25"/>
        <v>0.27250000000000002</v>
      </c>
      <c r="P740" s="9">
        <v>13</v>
      </c>
      <c r="Q740" s="34">
        <v>7</v>
      </c>
      <c r="R740" s="27">
        <v>10</v>
      </c>
      <c r="S740" s="26">
        <v>200</v>
      </c>
      <c r="T740" s="29">
        <v>11</v>
      </c>
      <c r="U740" s="3">
        <v>9</v>
      </c>
      <c r="V740" s="29">
        <v>3</v>
      </c>
      <c r="W740" s="29">
        <v>5</v>
      </c>
    </row>
    <row r="741" spans="1:23" ht="12.75">
      <c r="A741" s="11">
        <v>112812</v>
      </c>
      <c r="B741" s="20" t="s">
        <v>2247</v>
      </c>
      <c r="C741" s="20" t="s">
        <v>5012</v>
      </c>
      <c r="D741" s="20" t="s">
        <v>3723</v>
      </c>
      <c r="I741" s="74" t="s">
        <v>8037</v>
      </c>
      <c r="J741" s="20" t="s">
        <v>1586</v>
      </c>
      <c r="K741" s="20" t="s">
        <v>2672</v>
      </c>
      <c r="L741" s="74" t="s">
        <v>5021</v>
      </c>
      <c r="N741" s="12">
        <f t="shared" si="26"/>
        <v>27.25</v>
      </c>
      <c r="O741" s="12">
        <f t="shared" si="25"/>
        <v>0.27250000000000002</v>
      </c>
      <c r="P741" s="9">
        <v>13</v>
      </c>
      <c r="Q741" s="34">
        <v>7</v>
      </c>
      <c r="R741" s="27">
        <v>10</v>
      </c>
      <c r="S741" s="26">
        <v>200</v>
      </c>
      <c r="T741" s="29">
        <v>11</v>
      </c>
      <c r="U741" s="3">
        <v>9</v>
      </c>
      <c r="V741" s="29">
        <v>3</v>
      </c>
      <c r="W741" s="29">
        <v>5</v>
      </c>
    </row>
    <row r="742" spans="1:23" ht="12.75">
      <c r="A742" s="11">
        <v>37500</v>
      </c>
      <c r="B742" s="20" t="s">
        <v>870</v>
      </c>
      <c r="C742" s="20" t="s">
        <v>646</v>
      </c>
      <c r="D742" s="20" t="s">
        <v>3723</v>
      </c>
      <c r="I742" s="74" t="s">
        <v>8037</v>
      </c>
      <c r="J742" s="20" t="s">
        <v>1586</v>
      </c>
      <c r="K742" s="20" t="s">
        <v>2672</v>
      </c>
      <c r="L742" s="74" t="s">
        <v>243</v>
      </c>
      <c r="N742" s="12">
        <f t="shared" si="26"/>
        <v>20.25</v>
      </c>
      <c r="O742" s="12">
        <f t="shared" si="25"/>
        <v>0.2131578947368421</v>
      </c>
      <c r="P742" s="9">
        <v>13</v>
      </c>
      <c r="Q742" s="34">
        <v>4</v>
      </c>
      <c r="R742" s="27">
        <v>12</v>
      </c>
      <c r="S742" s="26">
        <v>190</v>
      </c>
      <c r="T742" s="29">
        <v>9</v>
      </c>
      <c r="U742" s="3">
        <v>9</v>
      </c>
      <c r="V742" s="29">
        <v>2</v>
      </c>
      <c r="W742" s="29">
        <v>5</v>
      </c>
    </row>
    <row r="743" spans="1:23" ht="12.75">
      <c r="A743" s="11">
        <v>37500</v>
      </c>
      <c r="B743" s="20" t="s">
        <v>870</v>
      </c>
      <c r="C743" s="20" t="s">
        <v>646</v>
      </c>
      <c r="D743" s="20" t="s">
        <v>3723</v>
      </c>
      <c r="I743" s="74" t="s">
        <v>8037</v>
      </c>
      <c r="J743" s="20" t="s">
        <v>1586</v>
      </c>
      <c r="K743" s="20" t="s">
        <v>2672</v>
      </c>
      <c r="L743" s="74" t="s">
        <v>243</v>
      </c>
      <c r="N743" s="12">
        <f t="shared" si="26"/>
        <v>20</v>
      </c>
      <c r="O743" s="12">
        <f t="shared" si="25"/>
        <v>0.21052631578947367</v>
      </c>
      <c r="P743" s="9">
        <v>13</v>
      </c>
      <c r="Q743" s="34">
        <v>4</v>
      </c>
      <c r="R743" s="27">
        <v>12</v>
      </c>
      <c r="S743" s="26">
        <v>190</v>
      </c>
      <c r="T743" s="29">
        <v>8</v>
      </c>
      <c r="U743" s="3">
        <v>9</v>
      </c>
      <c r="V743" s="29">
        <v>2</v>
      </c>
      <c r="W743" s="29">
        <v>5</v>
      </c>
    </row>
    <row r="744" spans="1:23" ht="12.75">
      <c r="A744" s="11">
        <v>1071998</v>
      </c>
      <c r="B744" s="20" t="s">
        <v>872</v>
      </c>
      <c r="C744" s="20" t="s">
        <v>7552</v>
      </c>
      <c r="D744" s="20" t="s">
        <v>3723</v>
      </c>
      <c r="E744" s="48" t="s">
        <v>8834</v>
      </c>
      <c r="F744" s="20" t="s">
        <v>1586</v>
      </c>
      <c r="G744" s="20" t="s">
        <v>1586</v>
      </c>
      <c r="H744" s="20" t="s">
        <v>7812</v>
      </c>
      <c r="I744" s="74" t="s">
        <v>8037</v>
      </c>
      <c r="J744" s="20" t="s">
        <v>1586</v>
      </c>
      <c r="K744" s="20" t="s">
        <v>2672</v>
      </c>
      <c r="L744" s="74" t="s">
        <v>8833</v>
      </c>
      <c r="N744" s="12">
        <f t="shared" si="26"/>
        <v>26</v>
      </c>
      <c r="O744" s="12">
        <f t="shared" si="25"/>
        <v>0.43333333333333335</v>
      </c>
      <c r="P744" s="9">
        <v>12</v>
      </c>
      <c r="Q744" s="34">
        <v>6</v>
      </c>
      <c r="R744" s="27">
        <v>7</v>
      </c>
      <c r="S744" s="26">
        <v>120</v>
      </c>
      <c r="T744" s="29">
        <v>8</v>
      </c>
      <c r="U744" s="3">
        <v>9</v>
      </c>
      <c r="V744" s="29">
        <v>3</v>
      </c>
      <c r="W744" s="29">
        <v>5</v>
      </c>
    </row>
    <row r="745" spans="1:23" ht="12.75">
      <c r="A745" s="11">
        <v>437</v>
      </c>
      <c r="B745" s="20" t="s">
        <v>871</v>
      </c>
      <c r="C745" s="20" t="s">
        <v>604</v>
      </c>
      <c r="D745" s="20" t="s">
        <v>3723</v>
      </c>
      <c r="F745" s="20" t="s">
        <v>1586</v>
      </c>
      <c r="G745" s="20" t="s">
        <v>1586</v>
      </c>
      <c r="H745" s="20" t="s">
        <v>7812</v>
      </c>
      <c r="I745" s="74" t="s">
        <v>8037</v>
      </c>
      <c r="J745" s="73" t="s">
        <v>7812</v>
      </c>
      <c r="K745" s="20" t="s">
        <v>2672</v>
      </c>
      <c r="L745" s="76" t="s">
        <v>1663</v>
      </c>
      <c r="N745" s="12">
        <f t="shared" si="26"/>
        <v>26.75</v>
      </c>
      <c r="O745" s="12">
        <f t="shared" si="25"/>
        <v>0.35666666666666669</v>
      </c>
      <c r="P745" s="9">
        <v>12</v>
      </c>
      <c r="Q745" s="34">
        <v>7</v>
      </c>
      <c r="R745" s="27">
        <v>8</v>
      </c>
      <c r="S745" s="26">
        <v>150</v>
      </c>
      <c r="T745" s="29">
        <v>9</v>
      </c>
      <c r="U745" s="3">
        <v>8</v>
      </c>
      <c r="V745" s="29">
        <v>2</v>
      </c>
      <c r="W745" s="29">
        <v>5</v>
      </c>
    </row>
    <row r="746" spans="1:23" ht="12.75">
      <c r="A746" s="11">
        <v>312500</v>
      </c>
      <c r="B746" s="20" t="s">
        <v>870</v>
      </c>
      <c r="C746" s="20" t="s">
        <v>7319</v>
      </c>
      <c r="D746" s="20" t="s">
        <v>3723</v>
      </c>
      <c r="I746" s="74" t="s">
        <v>8037</v>
      </c>
      <c r="J746" s="20" t="s">
        <v>1586</v>
      </c>
      <c r="K746" s="20" t="s">
        <v>3032</v>
      </c>
      <c r="L746" s="74" t="s">
        <v>7328</v>
      </c>
      <c r="N746" s="12">
        <f t="shared" si="26"/>
        <v>25.75</v>
      </c>
      <c r="O746" s="12">
        <f t="shared" si="25"/>
        <v>0.34333333333333332</v>
      </c>
      <c r="P746" s="9">
        <v>12</v>
      </c>
      <c r="Q746" s="34">
        <v>6</v>
      </c>
      <c r="R746" s="27">
        <v>8</v>
      </c>
      <c r="S746" s="26">
        <v>150</v>
      </c>
      <c r="T746" s="29">
        <v>11</v>
      </c>
      <c r="U746" s="3">
        <v>8</v>
      </c>
      <c r="V746" s="29">
        <v>3</v>
      </c>
      <c r="W746" s="29">
        <v>5</v>
      </c>
    </row>
    <row r="747" spans="1:23" ht="12.75">
      <c r="A747" s="11">
        <v>4375</v>
      </c>
      <c r="B747" s="20" t="s">
        <v>871</v>
      </c>
      <c r="C747" s="20" t="s">
        <v>601</v>
      </c>
      <c r="D747" s="20" t="s">
        <v>3723</v>
      </c>
      <c r="I747" s="74" t="s">
        <v>8036</v>
      </c>
      <c r="J747" s="20" t="s">
        <v>1586</v>
      </c>
      <c r="K747" s="20" t="s">
        <v>2672</v>
      </c>
      <c r="L747" s="20" t="s">
        <v>5557</v>
      </c>
      <c r="N747" s="12">
        <f t="shared" si="26"/>
        <v>22</v>
      </c>
      <c r="O747" s="12">
        <f t="shared" si="25"/>
        <v>0.33846153846153848</v>
      </c>
      <c r="P747" s="9">
        <v>12</v>
      </c>
      <c r="Q747" s="34">
        <v>4</v>
      </c>
      <c r="R747" s="27">
        <v>8</v>
      </c>
      <c r="S747" s="26">
        <v>130</v>
      </c>
      <c r="T747" s="29">
        <v>8</v>
      </c>
      <c r="U747" s="3">
        <v>10</v>
      </c>
      <c r="V747" s="29">
        <v>3</v>
      </c>
      <c r="W747" s="29">
        <v>7</v>
      </c>
    </row>
    <row r="748" spans="1:23" ht="12.75">
      <c r="A748" s="11">
        <v>3750</v>
      </c>
      <c r="B748" s="20" t="s">
        <v>871</v>
      </c>
      <c r="C748" s="20" t="s">
        <v>1184</v>
      </c>
      <c r="D748" s="20" t="s">
        <v>3723</v>
      </c>
      <c r="I748" s="74" t="s">
        <v>8036</v>
      </c>
      <c r="J748" s="20" t="s">
        <v>1586</v>
      </c>
      <c r="K748" s="20" t="s">
        <v>2672</v>
      </c>
      <c r="L748" s="20" t="s">
        <v>4475</v>
      </c>
      <c r="N748" s="12">
        <f t="shared" si="26"/>
        <v>22</v>
      </c>
      <c r="O748" s="12">
        <f t="shared" si="25"/>
        <v>0.30344827586206896</v>
      </c>
      <c r="P748" s="9">
        <v>12</v>
      </c>
      <c r="Q748" s="34">
        <v>4</v>
      </c>
      <c r="R748" s="27">
        <v>8</v>
      </c>
      <c r="S748" s="26">
        <v>145</v>
      </c>
      <c r="T748" s="29">
        <v>8</v>
      </c>
      <c r="U748" s="3">
        <v>10</v>
      </c>
      <c r="V748" s="29">
        <v>3</v>
      </c>
      <c r="W748" s="29">
        <v>7</v>
      </c>
    </row>
    <row r="749" spans="1:23" ht="12.75">
      <c r="A749" s="11">
        <v>43750</v>
      </c>
      <c r="B749" s="20" t="s">
        <v>871</v>
      </c>
      <c r="C749" s="20" t="s">
        <v>1184</v>
      </c>
      <c r="D749" s="20" t="s">
        <v>3723</v>
      </c>
      <c r="I749" s="74" t="s">
        <v>8036</v>
      </c>
      <c r="J749" s="20" t="s">
        <v>1586</v>
      </c>
      <c r="K749" s="20" t="s">
        <v>2672</v>
      </c>
      <c r="L749" s="20" t="s">
        <v>4459</v>
      </c>
      <c r="N749" s="12">
        <f t="shared" si="26"/>
        <v>22</v>
      </c>
      <c r="O749" s="12">
        <f t="shared" si="25"/>
        <v>0.30344827586206896</v>
      </c>
      <c r="P749" s="9">
        <v>12</v>
      </c>
      <c r="Q749" s="34">
        <v>4</v>
      </c>
      <c r="R749" s="27">
        <v>8</v>
      </c>
      <c r="S749" s="26">
        <v>145</v>
      </c>
      <c r="T749" s="29">
        <v>8</v>
      </c>
      <c r="U749" s="3">
        <v>10</v>
      </c>
      <c r="V749" s="29">
        <v>3</v>
      </c>
      <c r="W749" s="29">
        <v>7</v>
      </c>
    </row>
    <row r="750" spans="1:23" ht="12.75">
      <c r="A750" s="11">
        <v>34250</v>
      </c>
      <c r="B750" s="20" t="s">
        <v>871</v>
      </c>
      <c r="C750" s="20" t="s">
        <v>1184</v>
      </c>
      <c r="D750" s="20" t="s">
        <v>3723</v>
      </c>
      <c r="I750" s="74" t="s">
        <v>8036</v>
      </c>
      <c r="J750" s="20" t="s">
        <v>1586</v>
      </c>
      <c r="K750" s="20" t="s">
        <v>2672</v>
      </c>
      <c r="L750" s="20" t="s">
        <v>4466</v>
      </c>
      <c r="N750" s="12">
        <f t="shared" si="26"/>
        <v>22</v>
      </c>
      <c r="O750" s="12">
        <f t="shared" si="25"/>
        <v>0.30344827586206896</v>
      </c>
      <c r="P750" s="9">
        <v>12</v>
      </c>
      <c r="Q750" s="34">
        <v>4</v>
      </c>
      <c r="R750" s="27">
        <v>8</v>
      </c>
      <c r="S750" s="26">
        <v>145</v>
      </c>
      <c r="T750" s="29">
        <v>8</v>
      </c>
      <c r="U750" s="3">
        <v>10</v>
      </c>
      <c r="V750" s="29">
        <v>3</v>
      </c>
      <c r="W750" s="29">
        <v>7</v>
      </c>
    </row>
    <row r="751" spans="1:23" ht="12.75">
      <c r="A751" s="11">
        <v>312</v>
      </c>
      <c r="B751" s="20" t="s">
        <v>868</v>
      </c>
      <c r="C751" s="20" t="s">
        <v>1092</v>
      </c>
      <c r="D751" s="20" t="s">
        <v>3723</v>
      </c>
      <c r="I751" s="74" t="s">
        <v>8036</v>
      </c>
      <c r="J751" s="20" t="s">
        <v>1586</v>
      </c>
      <c r="K751" s="20" t="s">
        <v>2672</v>
      </c>
      <c r="L751" s="20" t="s">
        <v>1085</v>
      </c>
      <c r="N751" s="12">
        <f t="shared" si="26"/>
        <v>22</v>
      </c>
      <c r="O751" s="12">
        <f t="shared" si="25"/>
        <v>0.29333333333333333</v>
      </c>
      <c r="P751" s="9">
        <v>12</v>
      </c>
      <c r="Q751" s="34">
        <v>4</v>
      </c>
      <c r="R751" s="27">
        <v>8</v>
      </c>
      <c r="S751" s="26">
        <v>150</v>
      </c>
      <c r="T751" s="29">
        <v>8</v>
      </c>
      <c r="U751" s="3">
        <v>10</v>
      </c>
      <c r="V751" s="29">
        <v>3</v>
      </c>
      <c r="W751" s="29">
        <v>7</v>
      </c>
    </row>
    <row r="752" spans="1:23" ht="12.75">
      <c r="A752" s="11">
        <v>10000</v>
      </c>
      <c r="B752" s="20" t="s">
        <v>870</v>
      </c>
      <c r="C752" s="20" t="s">
        <v>2728</v>
      </c>
      <c r="D752" s="20" t="s">
        <v>3723</v>
      </c>
      <c r="I752" s="74" t="s">
        <v>8036</v>
      </c>
      <c r="J752" s="20" t="s">
        <v>1586</v>
      </c>
      <c r="K752" s="20" t="s">
        <v>2672</v>
      </c>
      <c r="L752" s="20" t="s">
        <v>2744</v>
      </c>
      <c r="N752" s="12">
        <f t="shared" si="26"/>
        <v>22</v>
      </c>
      <c r="O752" s="12">
        <f t="shared" si="25"/>
        <v>0.29333333333333333</v>
      </c>
      <c r="P752" s="9">
        <v>12</v>
      </c>
      <c r="Q752" s="34">
        <v>4</v>
      </c>
      <c r="R752" s="27">
        <v>8</v>
      </c>
      <c r="S752" s="26">
        <v>150</v>
      </c>
      <c r="T752" s="29">
        <v>8</v>
      </c>
      <c r="U752" s="3">
        <v>10</v>
      </c>
      <c r="V752" s="29">
        <v>3</v>
      </c>
      <c r="W752" s="29">
        <v>7</v>
      </c>
    </row>
    <row r="753" spans="1:23" ht="12.75">
      <c r="A753" s="11">
        <v>10000</v>
      </c>
      <c r="B753" s="20" t="s">
        <v>870</v>
      </c>
      <c r="C753" s="20" t="s">
        <v>2728</v>
      </c>
      <c r="D753" s="20" t="s">
        <v>3723</v>
      </c>
      <c r="I753" s="74" t="s">
        <v>8036</v>
      </c>
      <c r="J753" s="20" t="s">
        <v>1586</v>
      </c>
      <c r="K753" s="20" t="s">
        <v>2672</v>
      </c>
      <c r="L753" s="20" t="s">
        <v>2746</v>
      </c>
      <c r="N753" s="12">
        <f t="shared" si="26"/>
        <v>22</v>
      </c>
      <c r="O753" s="12">
        <f t="shared" si="25"/>
        <v>0.29333333333333333</v>
      </c>
      <c r="P753" s="9">
        <v>12</v>
      </c>
      <c r="Q753" s="34">
        <v>4</v>
      </c>
      <c r="R753" s="27">
        <v>8</v>
      </c>
      <c r="S753" s="26">
        <v>150</v>
      </c>
      <c r="T753" s="29">
        <v>8</v>
      </c>
      <c r="U753" s="3">
        <v>10</v>
      </c>
      <c r="V753" s="29">
        <v>3</v>
      </c>
      <c r="W753" s="29">
        <v>7</v>
      </c>
    </row>
    <row r="754" spans="1:23" ht="12.75">
      <c r="A754" s="11">
        <v>18750</v>
      </c>
      <c r="B754" s="20" t="s">
        <v>870</v>
      </c>
      <c r="C754" s="20" t="s">
        <v>5817</v>
      </c>
      <c r="D754" s="20" t="s">
        <v>3723</v>
      </c>
      <c r="I754" s="74" t="s">
        <v>8036</v>
      </c>
      <c r="J754" s="20" t="s">
        <v>1586</v>
      </c>
      <c r="K754" s="20" t="s">
        <v>2672</v>
      </c>
      <c r="L754" s="20" t="s">
        <v>5859</v>
      </c>
      <c r="N754" s="12">
        <f t="shared" si="26"/>
        <v>22</v>
      </c>
      <c r="O754" s="12">
        <f t="shared" si="25"/>
        <v>0.29333333333333333</v>
      </c>
      <c r="P754" s="9">
        <v>12</v>
      </c>
      <c r="Q754" s="34">
        <v>4</v>
      </c>
      <c r="R754" s="27">
        <v>8</v>
      </c>
      <c r="S754" s="26">
        <v>150</v>
      </c>
      <c r="T754" s="29">
        <v>8</v>
      </c>
      <c r="U754" s="3">
        <v>10</v>
      </c>
      <c r="V754" s="29">
        <v>3</v>
      </c>
      <c r="W754" s="29">
        <v>7</v>
      </c>
    </row>
    <row r="755" spans="1:23" ht="12.75">
      <c r="A755" s="11">
        <v>7500</v>
      </c>
      <c r="B755" s="20" t="s">
        <v>870</v>
      </c>
      <c r="C755" s="20" t="s">
        <v>2728</v>
      </c>
      <c r="D755" s="20" t="s">
        <v>3723</v>
      </c>
      <c r="I755" s="74" t="s">
        <v>8036</v>
      </c>
      <c r="J755" s="20" t="s">
        <v>1586</v>
      </c>
      <c r="K755" s="20" t="s">
        <v>2672</v>
      </c>
      <c r="L755" s="20" t="s">
        <v>2745</v>
      </c>
      <c r="N755" s="12">
        <f t="shared" si="26"/>
        <v>22</v>
      </c>
      <c r="O755" s="12">
        <f t="shared" si="25"/>
        <v>0.29333333333333333</v>
      </c>
      <c r="P755" s="9">
        <v>12</v>
      </c>
      <c r="Q755" s="34">
        <v>4</v>
      </c>
      <c r="R755" s="27">
        <v>8</v>
      </c>
      <c r="S755" s="26">
        <v>150</v>
      </c>
      <c r="T755" s="29">
        <v>8</v>
      </c>
      <c r="U755" s="3">
        <v>10</v>
      </c>
      <c r="V755" s="29">
        <v>3</v>
      </c>
      <c r="W755" s="29">
        <v>7</v>
      </c>
    </row>
    <row r="756" spans="1:23" ht="12.75">
      <c r="A756" s="11">
        <v>15000</v>
      </c>
      <c r="B756" s="20" t="s">
        <v>870</v>
      </c>
      <c r="C756" s="20" t="s">
        <v>2728</v>
      </c>
      <c r="D756" s="20" t="s">
        <v>3723</v>
      </c>
      <c r="I756" s="74" t="s">
        <v>8036</v>
      </c>
      <c r="J756" s="20" t="s">
        <v>1586</v>
      </c>
      <c r="K756" s="20" t="s">
        <v>2672</v>
      </c>
      <c r="L756" s="20" t="s">
        <v>2742</v>
      </c>
      <c r="N756" s="12">
        <f t="shared" si="26"/>
        <v>22</v>
      </c>
      <c r="O756" s="12">
        <f t="shared" si="25"/>
        <v>0.29333333333333333</v>
      </c>
      <c r="P756" s="9">
        <v>12</v>
      </c>
      <c r="Q756" s="34">
        <v>4</v>
      </c>
      <c r="R756" s="27">
        <v>8</v>
      </c>
      <c r="S756" s="26">
        <v>150</v>
      </c>
      <c r="T756" s="29">
        <v>8</v>
      </c>
      <c r="U756" s="3">
        <v>10</v>
      </c>
      <c r="V756" s="29">
        <v>3</v>
      </c>
      <c r="W756" s="29">
        <v>7</v>
      </c>
    </row>
    <row r="757" spans="1:23" ht="12.75">
      <c r="A757" s="11">
        <v>10000</v>
      </c>
      <c r="B757" s="20" t="s">
        <v>870</v>
      </c>
      <c r="C757" s="20" t="s">
        <v>2728</v>
      </c>
      <c r="D757" s="20" t="s">
        <v>3723</v>
      </c>
      <c r="I757" s="74" t="s">
        <v>8036</v>
      </c>
      <c r="J757" s="20" t="s">
        <v>1586</v>
      </c>
      <c r="K757" s="20" t="s">
        <v>2672</v>
      </c>
      <c r="L757" s="20" t="s">
        <v>2743</v>
      </c>
      <c r="N757" s="12">
        <f t="shared" si="26"/>
        <v>22</v>
      </c>
      <c r="O757" s="12">
        <f t="shared" si="25"/>
        <v>0.29333333333333333</v>
      </c>
      <c r="P757" s="9">
        <v>12</v>
      </c>
      <c r="Q757" s="34">
        <v>4</v>
      </c>
      <c r="R757" s="27">
        <v>8</v>
      </c>
      <c r="S757" s="26">
        <v>150</v>
      </c>
      <c r="T757" s="29">
        <v>8</v>
      </c>
      <c r="U757" s="3">
        <v>10</v>
      </c>
      <c r="V757" s="29">
        <v>3</v>
      </c>
      <c r="W757" s="29">
        <v>7</v>
      </c>
    </row>
    <row r="758" spans="1:23" ht="12.75">
      <c r="A758" s="11">
        <v>18750</v>
      </c>
      <c r="B758" s="20" t="s">
        <v>870</v>
      </c>
      <c r="C758" s="20" t="s">
        <v>5817</v>
      </c>
      <c r="D758" s="20" t="s">
        <v>3723</v>
      </c>
      <c r="I758" s="74" t="s">
        <v>8036</v>
      </c>
      <c r="J758" s="20" t="s">
        <v>1586</v>
      </c>
      <c r="K758" s="20" t="s">
        <v>2672</v>
      </c>
      <c r="L758" s="20" t="s">
        <v>5864</v>
      </c>
      <c r="N758" s="12">
        <f t="shared" si="26"/>
        <v>22</v>
      </c>
      <c r="O758" s="12">
        <f t="shared" si="25"/>
        <v>0.29333333333333333</v>
      </c>
      <c r="P758" s="9">
        <v>12</v>
      </c>
      <c r="Q758" s="34">
        <v>4</v>
      </c>
      <c r="R758" s="27">
        <v>8</v>
      </c>
      <c r="S758" s="26">
        <v>150</v>
      </c>
      <c r="T758" s="29">
        <v>8</v>
      </c>
      <c r="U758" s="3">
        <v>10</v>
      </c>
      <c r="V758" s="29">
        <v>3</v>
      </c>
      <c r="W758" s="29">
        <v>7</v>
      </c>
    </row>
    <row r="759" spans="1:23" ht="12.75">
      <c r="A759" s="11">
        <v>10000</v>
      </c>
      <c r="B759" s="20" t="s">
        <v>870</v>
      </c>
      <c r="C759" s="20" t="s">
        <v>2728</v>
      </c>
      <c r="D759" s="20" t="s">
        <v>3723</v>
      </c>
      <c r="I759" s="74" t="s">
        <v>8036</v>
      </c>
      <c r="J759" s="20" t="s">
        <v>1586</v>
      </c>
      <c r="K759" s="20" t="s">
        <v>2672</v>
      </c>
      <c r="L759" s="20" t="s">
        <v>2741</v>
      </c>
      <c r="N759" s="12">
        <f t="shared" si="26"/>
        <v>22</v>
      </c>
      <c r="O759" s="12">
        <f t="shared" si="25"/>
        <v>0.29333333333333333</v>
      </c>
      <c r="P759" s="9">
        <v>12</v>
      </c>
      <c r="Q759" s="34">
        <v>4</v>
      </c>
      <c r="R759" s="27">
        <v>8</v>
      </c>
      <c r="S759" s="26">
        <v>150</v>
      </c>
      <c r="T759" s="29">
        <v>8</v>
      </c>
      <c r="U759" s="3">
        <v>10</v>
      </c>
      <c r="V759" s="29">
        <v>3</v>
      </c>
      <c r="W759" s="29">
        <v>7</v>
      </c>
    </row>
    <row r="760" spans="1:23" ht="12.75">
      <c r="A760" s="11">
        <v>66875</v>
      </c>
      <c r="B760" s="20" t="s">
        <v>871</v>
      </c>
      <c r="C760" s="20" t="s">
        <v>652</v>
      </c>
      <c r="D760" s="20" t="s">
        <v>3723</v>
      </c>
      <c r="I760" s="74" t="s">
        <v>8036</v>
      </c>
      <c r="J760" s="20" t="s">
        <v>1586</v>
      </c>
      <c r="K760" s="20" t="s">
        <v>3032</v>
      </c>
      <c r="L760" s="20" t="s">
        <v>840</v>
      </c>
      <c r="N760" s="12">
        <f t="shared" si="26"/>
        <v>22</v>
      </c>
      <c r="O760" s="12">
        <f t="shared" si="25"/>
        <v>0.29333333333333333</v>
      </c>
      <c r="P760" s="9">
        <v>12</v>
      </c>
      <c r="Q760" s="34">
        <v>4</v>
      </c>
      <c r="R760" s="27">
        <v>8</v>
      </c>
      <c r="S760" s="26">
        <v>150</v>
      </c>
      <c r="T760" s="29">
        <v>8</v>
      </c>
      <c r="U760" s="3">
        <v>10</v>
      </c>
      <c r="V760" s="29">
        <v>3</v>
      </c>
      <c r="W760" s="29">
        <v>7</v>
      </c>
    </row>
    <row r="761" spans="1:23" ht="12.75">
      <c r="A761" s="11">
        <v>62500</v>
      </c>
      <c r="B761" s="20" t="s">
        <v>871</v>
      </c>
      <c r="C761" s="20" t="s">
        <v>652</v>
      </c>
      <c r="D761" s="20" t="s">
        <v>3723</v>
      </c>
      <c r="I761" s="74" t="s">
        <v>8036</v>
      </c>
      <c r="J761" s="20" t="s">
        <v>1586</v>
      </c>
      <c r="K761" s="20" t="s">
        <v>3035</v>
      </c>
      <c r="L761" s="20" t="s">
        <v>839</v>
      </c>
      <c r="N761" s="12">
        <f t="shared" si="26"/>
        <v>22</v>
      </c>
      <c r="O761" s="12">
        <f t="shared" si="25"/>
        <v>0.29333333333333333</v>
      </c>
      <c r="P761" s="9">
        <v>12</v>
      </c>
      <c r="Q761" s="34">
        <v>4</v>
      </c>
      <c r="R761" s="27">
        <v>8</v>
      </c>
      <c r="S761" s="26">
        <v>150</v>
      </c>
      <c r="T761" s="29">
        <v>8</v>
      </c>
      <c r="U761" s="3">
        <v>10</v>
      </c>
      <c r="V761" s="29">
        <v>3</v>
      </c>
      <c r="W761" s="29">
        <v>7</v>
      </c>
    </row>
    <row r="762" spans="1:23" ht="12.75">
      <c r="A762" s="11">
        <v>10625</v>
      </c>
      <c r="B762" s="20" t="s">
        <v>871</v>
      </c>
      <c r="C762" s="20" t="s">
        <v>3563</v>
      </c>
      <c r="D762" s="20" t="s">
        <v>3723</v>
      </c>
      <c r="I762" s="74" t="s">
        <v>8036</v>
      </c>
      <c r="J762" s="20" t="s">
        <v>1586</v>
      </c>
      <c r="K762" s="20" t="s">
        <v>2672</v>
      </c>
      <c r="L762" s="20" t="s">
        <v>3576</v>
      </c>
      <c r="N762" s="12">
        <f t="shared" si="26"/>
        <v>22</v>
      </c>
      <c r="O762" s="12">
        <f t="shared" si="25"/>
        <v>0.29333333333333333</v>
      </c>
      <c r="P762" s="9">
        <v>12</v>
      </c>
      <c r="Q762" s="34">
        <v>4</v>
      </c>
      <c r="R762" s="27">
        <v>8</v>
      </c>
      <c r="S762" s="26">
        <v>150</v>
      </c>
      <c r="T762" s="29">
        <v>8</v>
      </c>
      <c r="U762" s="3">
        <v>10</v>
      </c>
      <c r="V762" s="29">
        <v>3</v>
      </c>
      <c r="W762" s="29">
        <v>7</v>
      </c>
    </row>
    <row r="763" spans="1:23" ht="12.75">
      <c r="A763" s="11">
        <v>18750</v>
      </c>
      <c r="B763" s="20" t="s">
        <v>871</v>
      </c>
      <c r="C763" s="20" t="s">
        <v>1184</v>
      </c>
      <c r="D763" s="20" t="s">
        <v>3723</v>
      </c>
      <c r="I763" s="74" t="s">
        <v>8036</v>
      </c>
      <c r="J763" s="20" t="s">
        <v>1586</v>
      </c>
      <c r="K763" s="20" t="s">
        <v>2672</v>
      </c>
      <c r="L763" s="20" t="s">
        <v>4461</v>
      </c>
      <c r="N763" s="12">
        <f t="shared" si="26"/>
        <v>22</v>
      </c>
      <c r="O763" s="12">
        <f t="shared" si="25"/>
        <v>0.29333333333333333</v>
      </c>
      <c r="P763" s="9">
        <v>12</v>
      </c>
      <c r="Q763" s="34">
        <v>4</v>
      </c>
      <c r="R763" s="27">
        <v>8</v>
      </c>
      <c r="S763" s="26">
        <v>150</v>
      </c>
      <c r="T763" s="29">
        <v>8</v>
      </c>
      <c r="U763" s="3">
        <v>10</v>
      </c>
      <c r="V763" s="29">
        <v>3</v>
      </c>
      <c r="W763" s="29">
        <v>7</v>
      </c>
    </row>
    <row r="764" spans="1:23" ht="12.75">
      <c r="A764" s="11">
        <v>18750</v>
      </c>
      <c r="B764" s="20" t="s">
        <v>871</v>
      </c>
      <c r="C764" s="20" t="s">
        <v>1184</v>
      </c>
      <c r="D764" s="20" t="s">
        <v>3723</v>
      </c>
      <c r="I764" s="74" t="s">
        <v>8036</v>
      </c>
      <c r="J764" s="20" t="s">
        <v>1586</v>
      </c>
      <c r="K764" s="20" t="s">
        <v>2672</v>
      </c>
      <c r="L764" s="20" t="s">
        <v>4465</v>
      </c>
      <c r="N764" s="12">
        <f t="shared" si="26"/>
        <v>22</v>
      </c>
      <c r="O764" s="12">
        <f t="shared" si="25"/>
        <v>0.29333333333333333</v>
      </c>
      <c r="P764" s="9">
        <v>12</v>
      </c>
      <c r="Q764" s="34">
        <v>4</v>
      </c>
      <c r="R764" s="27">
        <v>8</v>
      </c>
      <c r="S764" s="26">
        <v>150</v>
      </c>
      <c r="T764" s="29">
        <v>8</v>
      </c>
      <c r="U764" s="3">
        <v>10</v>
      </c>
      <c r="V764" s="29">
        <v>3</v>
      </c>
      <c r="W764" s="29">
        <v>7</v>
      </c>
    </row>
    <row r="765" spans="1:23" ht="12.75">
      <c r="A765" s="11">
        <v>46875</v>
      </c>
      <c r="B765" s="20" t="s">
        <v>871</v>
      </c>
      <c r="C765" s="20" t="s">
        <v>652</v>
      </c>
      <c r="D765" s="20" t="s">
        <v>3723</v>
      </c>
      <c r="I765" s="74" t="s">
        <v>8036</v>
      </c>
      <c r="J765" s="20" t="s">
        <v>1586</v>
      </c>
      <c r="K765" s="20" t="s">
        <v>2672</v>
      </c>
      <c r="L765" s="20" t="s">
        <v>845</v>
      </c>
      <c r="N765" s="12">
        <f t="shared" si="26"/>
        <v>22</v>
      </c>
      <c r="O765" s="12">
        <f t="shared" si="25"/>
        <v>0.29333333333333333</v>
      </c>
      <c r="P765" s="9">
        <v>12</v>
      </c>
      <c r="Q765" s="34">
        <v>4</v>
      </c>
      <c r="R765" s="27">
        <v>8</v>
      </c>
      <c r="S765" s="26">
        <v>150</v>
      </c>
      <c r="T765" s="29">
        <v>8</v>
      </c>
      <c r="U765" s="3">
        <v>10</v>
      </c>
      <c r="V765" s="29">
        <v>3</v>
      </c>
      <c r="W765" s="29">
        <v>7</v>
      </c>
    </row>
    <row r="766" spans="1:23" ht="12.75">
      <c r="A766" s="11">
        <v>11875</v>
      </c>
      <c r="B766" s="20" t="s">
        <v>871</v>
      </c>
      <c r="C766" s="20" t="s">
        <v>3563</v>
      </c>
      <c r="D766" s="20" t="s">
        <v>3723</v>
      </c>
      <c r="I766" s="74" t="s">
        <v>8036</v>
      </c>
      <c r="J766" s="20" t="s">
        <v>1586</v>
      </c>
      <c r="K766" s="20" t="s">
        <v>2672</v>
      </c>
      <c r="L766" s="20" t="s">
        <v>3574</v>
      </c>
      <c r="N766" s="12">
        <f t="shared" si="26"/>
        <v>22</v>
      </c>
      <c r="O766" s="12">
        <f t="shared" si="25"/>
        <v>0.29333333333333333</v>
      </c>
      <c r="P766" s="9">
        <v>12</v>
      </c>
      <c r="Q766" s="34">
        <v>4</v>
      </c>
      <c r="R766" s="27">
        <v>8</v>
      </c>
      <c r="S766" s="26">
        <v>150</v>
      </c>
      <c r="T766" s="29">
        <v>8</v>
      </c>
      <c r="U766" s="3">
        <v>10</v>
      </c>
      <c r="V766" s="29">
        <v>3</v>
      </c>
      <c r="W766" s="29">
        <v>7</v>
      </c>
    </row>
    <row r="767" spans="1:23" ht="12.75">
      <c r="A767" s="11">
        <v>18750</v>
      </c>
      <c r="B767" s="20" t="s">
        <v>871</v>
      </c>
      <c r="C767" s="20" t="s">
        <v>1184</v>
      </c>
      <c r="D767" s="20" t="s">
        <v>3723</v>
      </c>
      <c r="I767" s="74" t="s">
        <v>8036</v>
      </c>
      <c r="J767" s="20" t="s">
        <v>1586</v>
      </c>
      <c r="K767" s="20" t="s">
        <v>2672</v>
      </c>
      <c r="L767" s="20" t="s">
        <v>4471</v>
      </c>
      <c r="N767" s="12">
        <f t="shared" si="26"/>
        <v>22</v>
      </c>
      <c r="O767" s="12">
        <f t="shared" si="25"/>
        <v>0.29333333333333333</v>
      </c>
      <c r="P767" s="9">
        <v>12</v>
      </c>
      <c r="Q767" s="34">
        <v>4</v>
      </c>
      <c r="R767" s="27">
        <v>8</v>
      </c>
      <c r="S767" s="26">
        <v>150</v>
      </c>
      <c r="T767" s="29">
        <v>8</v>
      </c>
      <c r="U767" s="3">
        <v>10</v>
      </c>
      <c r="V767" s="29">
        <v>3</v>
      </c>
      <c r="W767" s="29">
        <v>7</v>
      </c>
    </row>
    <row r="768" spans="1:23" ht="12.75">
      <c r="A768" s="11">
        <v>2812</v>
      </c>
      <c r="B768" s="20" t="s">
        <v>873</v>
      </c>
      <c r="D768" s="20" t="s">
        <v>3723</v>
      </c>
      <c r="I768" s="74" t="s">
        <v>8036</v>
      </c>
      <c r="J768" s="20" t="s">
        <v>1586</v>
      </c>
      <c r="K768" s="20" t="s">
        <v>2672</v>
      </c>
      <c r="L768" s="20" t="s">
        <v>1326</v>
      </c>
      <c r="N768" s="12">
        <f t="shared" si="26"/>
        <v>22</v>
      </c>
      <c r="O768" s="12">
        <f t="shared" si="25"/>
        <v>0.29333333333333333</v>
      </c>
      <c r="P768" s="9">
        <v>12</v>
      </c>
      <c r="Q768" s="34">
        <v>4</v>
      </c>
      <c r="R768" s="27">
        <v>8</v>
      </c>
      <c r="S768" s="26">
        <v>150</v>
      </c>
      <c r="T768" s="29">
        <v>8</v>
      </c>
      <c r="U768" s="3">
        <v>10</v>
      </c>
      <c r="V768" s="29">
        <v>3</v>
      </c>
      <c r="W768" s="29">
        <v>7</v>
      </c>
    </row>
    <row r="769" spans="1:23" ht="12.75">
      <c r="A769" s="11">
        <v>30750</v>
      </c>
      <c r="B769" s="20" t="s">
        <v>870</v>
      </c>
      <c r="C769" s="28" t="s">
        <v>648</v>
      </c>
      <c r="D769" s="20" t="s">
        <v>3723</v>
      </c>
      <c r="I769" s="74" t="s">
        <v>8037</v>
      </c>
      <c r="J769" s="20" t="s">
        <v>1586</v>
      </c>
      <c r="K769" s="20" t="s">
        <v>2672</v>
      </c>
      <c r="L769" s="74" t="s">
        <v>50</v>
      </c>
      <c r="N769" s="12">
        <f t="shared" si="26"/>
        <v>22.50</v>
      </c>
      <c r="O769" s="12">
        <f t="shared" si="25"/>
        <v>0.23684210526315788</v>
      </c>
      <c r="P769" s="9">
        <v>12</v>
      </c>
      <c r="Q769" s="34">
        <v>5</v>
      </c>
      <c r="R769" s="27">
        <v>9</v>
      </c>
      <c r="S769" s="26">
        <v>190</v>
      </c>
      <c r="T769" s="29">
        <v>8</v>
      </c>
      <c r="U769" s="3">
        <v>8</v>
      </c>
      <c r="V769" s="29">
        <v>2</v>
      </c>
      <c r="W769" s="29">
        <v>5</v>
      </c>
    </row>
    <row r="770" spans="1:23" ht="12.75">
      <c r="A770" s="11">
        <v>6250</v>
      </c>
      <c r="B770" s="20" t="s">
        <v>869</v>
      </c>
      <c r="C770" s="20" t="s">
        <v>1701</v>
      </c>
      <c r="D770" s="20" t="s">
        <v>3723</v>
      </c>
      <c r="I770" s="74" t="s">
        <v>8037</v>
      </c>
      <c r="J770" s="20" t="s">
        <v>1586</v>
      </c>
      <c r="K770" s="20" t="s">
        <v>2672</v>
      </c>
      <c r="L770" s="74" t="s">
        <v>4944</v>
      </c>
      <c r="N770" s="12">
        <f t="shared" si="26"/>
        <v>24.75</v>
      </c>
      <c r="O770" s="12">
        <f t="shared" si="27" ref="O770:O774">N770/(0.5*S770)</f>
        <v>0.2475</v>
      </c>
      <c r="P770" s="9">
        <v>12</v>
      </c>
      <c r="Q770" s="34">
        <v>7</v>
      </c>
      <c r="R770" s="27">
        <v>10</v>
      </c>
      <c r="S770" s="26">
        <v>200</v>
      </c>
      <c r="T770" s="29">
        <v>9</v>
      </c>
      <c r="U770" s="3">
        <v>9</v>
      </c>
      <c r="V770" s="29">
        <v>3</v>
      </c>
      <c r="W770" s="29">
        <v>5</v>
      </c>
    </row>
    <row r="771" spans="1:23" ht="12.75">
      <c r="A771" s="11">
        <v>562</v>
      </c>
      <c r="B771" s="20" t="s">
        <v>871</v>
      </c>
      <c r="C771" s="20" t="s">
        <v>604</v>
      </c>
      <c r="D771" s="20" t="s">
        <v>3723</v>
      </c>
      <c r="F771" s="20" t="s">
        <v>1586</v>
      </c>
      <c r="G771" s="20" t="s">
        <v>1586</v>
      </c>
      <c r="H771" s="20" t="s">
        <v>7812</v>
      </c>
      <c r="I771" s="74" t="s">
        <v>8037</v>
      </c>
      <c r="J771" s="20" t="s">
        <v>1586</v>
      </c>
      <c r="K771" s="20" t="s">
        <v>2672</v>
      </c>
      <c r="L771" s="74" t="s">
        <v>1664</v>
      </c>
      <c r="N771" s="12">
        <f t="shared" si="26"/>
        <v>24.75</v>
      </c>
      <c r="O771" s="12">
        <f t="shared" si="27"/>
        <v>0.2475</v>
      </c>
      <c r="P771" s="9">
        <v>12</v>
      </c>
      <c r="Q771" s="34">
        <v>7</v>
      </c>
      <c r="R771" s="27">
        <v>10</v>
      </c>
      <c r="S771" s="26">
        <v>200</v>
      </c>
      <c r="T771" s="29">
        <v>9</v>
      </c>
      <c r="U771" s="3">
        <v>9</v>
      </c>
      <c r="V771" s="29">
        <v>3</v>
      </c>
      <c r="W771" s="29">
        <v>5</v>
      </c>
    </row>
    <row r="772" spans="1:23" ht="12.75">
      <c r="A772" s="11">
        <v>5000</v>
      </c>
      <c r="B772" s="20" t="s">
        <v>871</v>
      </c>
      <c r="C772" s="20" t="s">
        <v>645</v>
      </c>
      <c r="D772" s="20" t="s">
        <v>3723</v>
      </c>
      <c r="I772" s="74" t="s">
        <v>8037</v>
      </c>
      <c r="J772" s="20" t="s">
        <v>1586</v>
      </c>
      <c r="K772" s="20" t="s">
        <v>2672</v>
      </c>
      <c r="L772" s="74" t="s">
        <v>251</v>
      </c>
      <c r="N772" s="12">
        <f t="shared" si="26"/>
        <v>18.25</v>
      </c>
      <c r="O772" s="12">
        <f t="shared" si="27"/>
        <v>0.1825</v>
      </c>
      <c r="P772" s="9">
        <v>12</v>
      </c>
      <c r="Q772" s="34">
        <v>4</v>
      </c>
      <c r="R772" s="27">
        <v>12</v>
      </c>
      <c r="S772" s="26">
        <v>200</v>
      </c>
      <c r="T772" s="29">
        <v>9</v>
      </c>
      <c r="U772" s="3">
        <v>8</v>
      </c>
      <c r="V772" s="29">
        <v>2</v>
      </c>
      <c r="W772" s="29">
        <v>5</v>
      </c>
    </row>
    <row r="773" spans="1:23" ht="12.75">
      <c r="A773" s="11">
        <v>437</v>
      </c>
      <c r="B773" s="20" t="s">
        <v>871</v>
      </c>
      <c r="C773" s="20" t="s">
        <v>604</v>
      </c>
      <c r="D773" s="20" t="s">
        <v>3723</v>
      </c>
      <c r="F773" s="20" t="s">
        <v>1586</v>
      </c>
      <c r="G773" s="20" t="s">
        <v>1586</v>
      </c>
      <c r="H773" s="20" t="s">
        <v>7812</v>
      </c>
      <c r="I773" s="74" t="s">
        <v>8037</v>
      </c>
      <c r="J773" s="20" t="s">
        <v>1586</v>
      </c>
      <c r="K773" s="20" t="s">
        <v>2672</v>
      </c>
      <c r="L773" s="74" t="s">
        <v>1663</v>
      </c>
      <c r="N773" s="12">
        <f t="shared" si="26"/>
        <v>21.75</v>
      </c>
      <c r="O773" s="12">
        <f t="shared" si="27"/>
        <v>0.28999999999999998</v>
      </c>
      <c r="P773" s="9">
        <v>11</v>
      </c>
      <c r="Q773" s="34">
        <v>5</v>
      </c>
      <c r="R773" s="27">
        <v>8</v>
      </c>
      <c r="S773" s="26">
        <v>150</v>
      </c>
      <c r="T773" s="29">
        <v>9</v>
      </c>
      <c r="U773" s="3">
        <v>8</v>
      </c>
      <c r="V773" s="29">
        <v>2</v>
      </c>
      <c r="W773" s="29">
        <v>5</v>
      </c>
    </row>
    <row r="774" spans="1:23" ht="12.75">
      <c r="A774" s="11">
        <v>12487</v>
      </c>
      <c r="B774" s="20" t="s">
        <v>870</v>
      </c>
      <c r="C774" s="20" t="s">
        <v>699</v>
      </c>
      <c r="D774" s="20" t="s">
        <v>3723</v>
      </c>
      <c r="I774" s="74" t="s">
        <v>8036</v>
      </c>
      <c r="J774" s="20" t="s">
        <v>1586</v>
      </c>
      <c r="K774" s="20" t="s">
        <v>2672</v>
      </c>
      <c r="L774" s="20" t="s">
        <v>5988</v>
      </c>
      <c r="N774" s="12">
        <f t="shared" si="26"/>
        <v>18</v>
      </c>
      <c r="O774" s="12">
        <f t="shared" si="27"/>
        <v>0.18</v>
      </c>
      <c r="P774" s="9">
        <v>11</v>
      </c>
      <c r="Q774" s="34">
        <v>4</v>
      </c>
      <c r="R774" s="27">
        <v>10</v>
      </c>
      <c r="S774" s="26">
        <v>200</v>
      </c>
      <c r="T774" s="29">
        <v>8</v>
      </c>
      <c r="U774" s="3">
        <v>8</v>
      </c>
      <c r="V774" s="29">
        <v>2</v>
      </c>
      <c r="W774" s="29">
        <v>5</v>
      </c>
    </row>
  </sheetData>
  <pageMargins left="0.75" right="0.75" top="1" bottom="1" header="0.5" footer="0.5"/>
  <pageSetup horizontalDpi="200" verticalDpi="20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2315"/>
  <sheetViews>
    <sheetView workbookViewId="0" topLeftCell="A1">
      <pane ySplit="1" topLeftCell="A2" activePane="bottomLeft" state="frozen"/>
      <selection pane="topLeft" activeCell="A1" sqref="A1"/>
      <selection pane="bottomLeft" activeCell="A2" sqref="A2"/>
    </sheetView>
  </sheetViews>
  <sheetFormatPr defaultColWidth="9" defaultRowHeight="12.75"/>
  <cols>
    <col min="1" max="1" width="9.75" style="35" bestFit="1" customWidth="1"/>
    <col min="2" max="2" width="18.875" style="28" bestFit="1" customWidth="1"/>
    <col min="3" max="3" width="20.625" style="28" customWidth="1"/>
    <col min="4" max="4" width="9.875" style="28" bestFit="1" customWidth="1"/>
    <col min="5" max="5" width="14.875" style="28" bestFit="1" customWidth="1"/>
    <col min="6" max="6" width="20.625" style="58" customWidth="1"/>
    <col min="7" max="7" width="5.75" style="28" bestFit="1" customWidth="1"/>
    <col min="8" max="8" width="5.5" style="28" bestFit="1" customWidth="1"/>
    <col min="9" max="9" width="6" style="28" bestFit="1" customWidth="1"/>
    <col min="10" max="10" width="3.375" style="28" bestFit="1" customWidth="1"/>
    <col min="11" max="11" width="9.25" style="28" bestFit="1" customWidth="1"/>
    <col min="12" max="12" width="52" style="28" customWidth="1"/>
    <col min="13" max="13" width="9.75" style="40" bestFit="1" customWidth="1"/>
    <col min="14" max="14" width="5.5" style="19" bestFit="1" customWidth="1"/>
    <col min="15" max="15" width="6.75" style="19" bestFit="1" customWidth="1"/>
    <col min="16" max="16" width="4.75" style="64" bestFit="1" customWidth="1"/>
    <col min="17" max="17" width="4.625" style="64" bestFit="1" customWidth="1"/>
    <col min="18" max="18" width="4.875" style="64" bestFit="1" customWidth="1"/>
    <col min="19" max="20" width="5.75" style="64" bestFit="1" customWidth="1"/>
    <col min="21" max="21" width="6.375" style="65" bestFit="1" customWidth="1"/>
    <col min="22" max="22" width="6.25" style="66" bestFit="1" customWidth="1"/>
    <col min="23" max="23" width="4.875" style="60" bestFit="1" customWidth="1"/>
    <col min="24" max="24" width="6.25" style="67" bestFit="1" customWidth="1"/>
    <col min="25" max="25" width="4.875" style="67" bestFit="1" customWidth="1"/>
    <col min="26" max="26" width="5" style="67" bestFit="1" customWidth="1"/>
    <col min="27" max="27" width="4" style="67" bestFit="1" customWidth="1"/>
    <col min="28" max="28" width="4.125" style="67" bestFit="1" customWidth="1"/>
    <col min="29" max="29" width="5.125" style="67" bestFit="1" customWidth="1"/>
    <col min="30" max="30" width="5.25" style="67" bestFit="1" customWidth="1"/>
    <col min="31" max="31" width="5" style="67" bestFit="1" customWidth="1"/>
    <col min="32" max="32" width="5.125" style="67" bestFit="1" customWidth="1"/>
    <col min="33" max="33" width="5.625" style="67" bestFit="1" customWidth="1"/>
    <col min="34" max="34" width="5.75" style="67" bestFit="1" customWidth="1"/>
    <col min="35" max="35" width="5.25" style="67" bestFit="1" customWidth="1"/>
    <col min="36" max="36" width="5.375" style="67" bestFit="1" customWidth="1"/>
    <col min="37" max="37" width="7.875" style="24" bestFit="1" customWidth="1"/>
    <col min="38" max="16384" width="9" style="18"/>
  </cols>
  <sheetData>
    <row r="1" spans="1:37" s="14" customFormat="1" ht="12" customHeight="1">
      <c r="A1" s="13" t="s">
        <v>749</v>
      </c>
      <c r="B1" s="14" t="s">
        <v>427</v>
      </c>
      <c r="C1" s="14" t="s">
        <v>6019</v>
      </c>
      <c r="D1" s="14" t="s">
        <v>1</v>
      </c>
      <c r="E1" s="14" t="s">
        <v>6</v>
      </c>
      <c r="F1" s="47" t="s">
        <v>3422</v>
      </c>
      <c r="G1" s="14" t="s">
        <v>8205</v>
      </c>
      <c r="H1" s="14" t="s">
        <v>8203</v>
      </c>
      <c r="I1" s="14" t="s">
        <v>8202</v>
      </c>
      <c r="J1" s="14" t="s">
        <v>8842</v>
      </c>
      <c r="K1" s="14" t="s">
        <v>2493</v>
      </c>
      <c r="L1" s="14" t="s">
        <v>0</v>
      </c>
      <c r="M1" s="38" t="s">
        <v>6421</v>
      </c>
      <c r="N1" s="15" t="s">
        <v>16</v>
      </c>
      <c r="O1" s="15" t="s">
        <v>41</v>
      </c>
      <c r="P1" s="61" t="s">
        <v>33</v>
      </c>
      <c r="Q1" s="61" t="s">
        <v>34</v>
      </c>
      <c r="R1" s="61" t="s">
        <v>35</v>
      </c>
      <c r="S1" s="61" t="s">
        <v>36</v>
      </c>
      <c r="T1" s="61" t="s">
        <v>37</v>
      </c>
      <c r="U1" s="62" t="s">
        <v>23</v>
      </c>
      <c r="V1" s="63" t="s">
        <v>24</v>
      </c>
      <c r="W1" s="41" t="s">
        <v>17</v>
      </c>
      <c r="X1" s="13" t="s">
        <v>15</v>
      </c>
      <c r="Y1" s="13" t="s">
        <v>25</v>
      </c>
      <c r="Z1" s="13" t="s">
        <v>26</v>
      </c>
      <c r="AA1" s="13" t="s">
        <v>27</v>
      </c>
      <c r="AB1" s="13" t="s">
        <v>28</v>
      </c>
      <c r="AC1" s="13" t="s">
        <v>29</v>
      </c>
      <c r="AD1" s="13" t="s">
        <v>30</v>
      </c>
      <c r="AE1" s="13" t="s">
        <v>2</v>
      </c>
      <c r="AF1" s="13" t="s">
        <v>4</v>
      </c>
      <c r="AG1" s="13" t="s">
        <v>3</v>
      </c>
      <c r="AH1" s="13" t="s">
        <v>5</v>
      </c>
      <c r="AI1" s="13" t="s">
        <v>31</v>
      </c>
      <c r="AJ1" s="13" t="s">
        <v>32</v>
      </c>
      <c r="AK1" s="23" t="s">
        <v>8845</v>
      </c>
    </row>
    <row r="2" spans="2:37" ht="12.75">
      <c r="B2" s="28" t="s">
        <v>872</v>
      </c>
      <c r="D2" s="28" t="s">
        <v>390</v>
      </c>
      <c r="E2" s="28" t="s">
        <v>73</v>
      </c>
      <c r="F2" s="58" t="s">
        <v>4237</v>
      </c>
      <c r="J2" s="28" t="s">
        <v>1586</v>
      </c>
      <c r="K2" s="28" t="s">
        <v>3038</v>
      </c>
      <c r="L2" s="28" t="s">
        <v>351</v>
      </c>
      <c r="N2" s="19">
        <f t="shared" si="0" ref="N2:N65">2*Q2+2.5*R2+3*S2+T2+0.25*X2-1.5*U2-0.5*V2</f>
        <v>248.25</v>
      </c>
      <c r="O2" s="19">
        <f t="shared" si="1" ref="O2:O65">N2/(0.5*W2)</f>
        <v>2.3870192307692308</v>
      </c>
      <c r="P2" s="64">
        <f t="shared" si="2" ref="P2:P65">SUM(Y2:AJ2)</f>
        <v>59</v>
      </c>
      <c r="Q2" s="64">
        <f t="shared" si="3" ref="Q2:Q65">Y2+AA2+AC2+AE2+AG2+AI2</f>
        <v>17</v>
      </c>
      <c r="R2" s="64">
        <f t="shared" si="4" ref="R2:R65">Z2+AB2+AD2+AF2+AH2+AJ2</f>
        <v>42</v>
      </c>
      <c r="S2" s="64">
        <f t="shared" si="5" ref="S2:S65">SUM(Y2:AD2)</f>
        <v>29</v>
      </c>
      <c r="T2" s="64">
        <f t="shared" si="6" ref="T2:T65">SUM(AE2:AJ2)</f>
        <v>30</v>
      </c>
      <c r="U2" s="77">
        <v>5</v>
      </c>
      <c r="V2" s="78">
        <v>5</v>
      </c>
      <c r="W2" s="60">
        <v>208</v>
      </c>
      <c r="X2" s="67">
        <v>9</v>
      </c>
      <c r="Y2" s="67">
        <v>4</v>
      </c>
      <c r="Z2" s="67">
        <v>7</v>
      </c>
      <c r="AA2" s="67">
        <v>2</v>
      </c>
      <c r="AB2" s="67">
        <v>7</v>
      </c>
      <c r="AC2" s="67">
        <v>2</v>
      </c>
      <c r="AD2" s="67">
        <v>7</v>
      </c>
      <c r="AE2" s="67">
        <v>2</v>
      </c>
      <c r="AF2" s="67">
        <v>7</v>
      </c>
      <c r="AG2" s="67">
        <v>3</v>
      </c>
      <c r="AH2" s="67">
        <v>7</v>
      </c>
      <c r="AI2" s="67">
        <v>4</v>
      </c>
      <c r="AJ2" s="67">
        <v>7</v>
      </c>
      <c r="AK2" s="79" t="s">
        <v>1586</v>
      </c>
    </row>
    <row r="3" spans="1:37" ht="12.75">
      <c r="A3" s="35">
        <v>925</v>
      </c>
      <c r="B3" s="28" t="s">
        <v>5602</v>
      </c>
      <c r="D3" s="28" t="s">
        <v>390</v>
      </c>
      <c r="E3" s="28" t="s">
        <v>73</v>
      </c>
      <c r="F3" s="58" t="s">
        <v>7360</v>
      </c>
      <c r="J3" s="28" t="s">
        <v>1586</v>
      </c>
      <c r="K3" s="28" t="s">
        <v>3038</v>
      </c>
      <c r="L3" s="28" t="s">
        <v>7372</v>
      </c>
      <c r="N3" s="19">
        <f t="shared" si="0"/>
        <v>228</v>
      </c>
      <c r="O3" s="19">
        <f t="shared" si="1"/>
        <v>1.90</v>
      </c>
      <c r="P3" s="64">
        <f t="shared" si="2"/>
        <v>54</v>
      </c>
      <c r="Q3" s="64">
        <f t="shared" si="3"/>
        <v>18</v>
      </c>
      <c r="R3" s="64">
        <f t="shared" si="4"/>
        <v>36</v>
      </c>
      <c r="S3" s="64">
        <f t="shared" si="5"/>
        <v>28</v>
      </c>
      <c r="T3" s="64">
        <f t="shared" si="6"/>
        <v>26</v>
      </c>
      <c r="U3" s="77">
        <v>5</v>
      </c>
      <c r="V3" s="78">
        <v>5</v>
      </c>
      <c r="W3" s="60">
        <v>240</v>
      </c>
      <c r="X3" s="67">
        <v>8</v>
      </c>
      <c r="Y3" s="67">
        <v>4</v>
      </c>
      <c r="Z3" s="67">
        <v>6</v>
      </c>
      <c r="AA3" s="67">
        <v>3</v>
      </c>
      <c r="AB3" s="67">
        <v>6</v>
      </c>
      <c r="AC3" s="67">
        <v>3</v>
      </c>
      <c r="AD3" s="67">
        <v>6</v>
      </c>
      <c r="AE3" s="67">
        <v>3</v>
      </c>
      <c r="AF3" s="67">
        <v>6</v>
      </c>
      <c r="AG3" s="67">
        <v>2</v>
      </c>
      <c r="AH3" s="67">
        <v>6</v>
      </c>
      <c r="AI3" s="67">
        <v>3</v>
      </c>
      <c r="AJ3" s="67">
        <v>6</v>
      </c>
      <c r="AK3" s="79" t="s">
        <v>1586</v>
      </c>
    </row>
    <row r="4" spans="1:37" ht="12.75">
      <c r="A4" s="35">
        <v>1100</v>
      </c>
      <c r="B4" s="28" t="s">
        <v>872</v>
      </c>
      <c r="D4" s="28" t="s">
        <v>390</v>
      </c>
      <c r="E4" s="28" t="s">
        <v>73</v>
      </c>
      <c r="F4" s="58" t="s">
        <v>4232</v>
      </c>
      <c r="J4" s="28" t="s">
        <v>1586</v>
      </c>
      <c r="K4" s="28" t="s">
        <v>3038</v>
      </c>
      <c r="L4" s="28" t="s">
        <v>1867</v>
      </c>
      <c r="N4" s="19">
        <f t="shared" si="0"/>
        <v>301</v>
      </c>
      <c r="O4" s="19">
        <f t="shared" si="1"/>
        <v>1.88125</v>
      </c>
      <c r="P4" s="64">
        <f t="shared" si="2"/>
        <v>70</v>
      </c>
      <c r="Q4" s="64">
        <f t="shared" si="3"/>
        <v>28</v>
      </c>
      <c r="R4" s="64">
        <f t="shared" si="4"/>
        <v>42</v>
      </c>
      <c r="S4" s="64">
        <f t="shared" si="5"/>
        <v>40</v>
      </c>
      <c r="T4" s="64">
        <f t="shared" si="6"/>
        <v>30</v>
      </c>
      <c r="U4" s="77">
        <v>7</v>
      </c>
      <c r="V4" s="78">
        <v>5</v>
      </c>
      <c r="W4" s="60">
        <v>320</v>
      </c>
      <c r="X4" s="67">
        <v>12</v>
      </c>
      <c r="Y4" s="67">
        <v>7</v>
      </c>
      <c r="Z4" s="67">
        <v>7</v>
      </c>
      <c r="AA4" s="67">
        <v>7</v>
      </c>
      <c r="AB4" s="67">
        <v>7</v>
      </c>
      <c r="AC4" s="67">
        <v>5</v>
      </c>
      <c r="AD4" s="67">
        <v>7</v>
      </c>
      <c r="AE4" s="67">
        <v>3</v>
      </c>
      <c r="AF4" s="67">
        <v>7</v>
      </c>
      <c r="AG4" s="67">
        <v>2</v>
      </c>
      <c r="AH4" s="67">
        <v>7</v>
      </c>
      <c r="AI4" s="67">
        <v>4</v>
      </c>
      <c r="AJ4" s="67">
        <v>7</v>
      </c>
      <c r="AK4" s="79" t="s">
        <v>1586</v>
      </c>
    </row>
    <row r="5" spans="1:37" ht="12.75">
      <c r="A5" s="35">
        <v>1100</v>
      </c>
      <c r="B5" s="28" t="s">
        <v>873</v>
      </c>
      <c r="D5" s="28" t="s">
        <v>390</v>
      </c>
      <c r="E5" s="28" t="s">
        <v>73</v>
      </c>
      <c r="J5" s="28" t="s">
        <v>1586</v>
      </c>
      <c r="K5" s="28" t="s">
        <v>3038</v>
      </c>
      <c r="L5" s="28" t="s">
        <v>1130</v>
      </c>
      <c r="N5" s="19">
        <f t="shared" si="0"/>
        <v>301</v>
      </c>
      <c r="O5" s="19">
        <f t="shared" si="1"/>
        <v>1.88125</v>
      </c>
      <c r="P5" s="64">
        <f t="shared" si="2"/>
        <v>70</v>
      </c>
      <c r="Q5" s="64">
        <f t="shared" si="3"/>
        <v>28</v>
      </c>
      <c r="R5" s="64">
        <f t="shared" si="4"/>
        <v>42</v>
      </c>
      <c r="S5" s="64">
        <f t="shared" si="5"/>
        <v>40</v>
      </c>
      <c r="T5" s="64">
        <f t="shared" si="6"/>
        <v>30</v>
      </c>
      <c r="U5" s="77">
        <v>7</v>
      </c>
      <c r="V5" s="78">
        <v>5</v>
      </c>
      <c r="W5" s="60">
        <v>320</v>
      </c>
      <c r="X5" s="67">
        <v>12</v>
      </c>
      <c r="Y5" s="67">
        <v>7</v>
      </c>
      <c r="Z5" s="67">
        <v>7</v>
      </c>
      <c r="AA5" s="67">
        <v>7</v>
      </c>
      <c r="AB5" s="67">
        <v>7</v>
      </c>
      <c r="AC5" s="67">
        <v>5</v>
      </c>
      <c r="AD5" s="67">
        <v>7</v>
      </c>
      <c r="AE5" s="67">
        <v>3</v>
      </c>
      <c r="AF5" s="67">
        <v>7</v>
      </c>
      <c r="AG5" s="67">
        <v>2</v>
      </c>
      <c r="AH5" s="67">
        <v>7</v>
      </c>
      <c r="AI5" s="67">
        <v>4</v>
      </c>
      <c r="AJ5" s="67">
        <v>7</v>
      </c>
      <c r="AK5" s="79" t="s">
        <v>1586</v>
      </c>
    </row>
    <row r="6" spans="1:37" ht="12.75">
      <c r="A6" s="35">
        <v>1100</v>
      </c>
      <c r="B6" s="28" t="s">
        <v>872</v>
      </c>
      <c r="D6" s="28" t="s">
        <v>390</v>
      </c>
      <c r="E6" s="28" t="s">
        <v>73</v>
      </c>
      <c r="F6" s="58" t="s">
        <v>4744</v>
      </c>
      <c r="J6" s="28" t="s">
        <v>1586</v>
      </c>
      <c r="K6" s="28" t="s">
        <v>3038</v>
      </c>
      <c r="L6" s="28" t="s">
        <v>1134</v>
      </c>
      <c r="N6" s="19">
        <f t="shared" si="0"/>
        <v>275.25</v>
      </c>
      <c r="O6" s="19">
        <f t="shared" si="1"/>
        <v>1.9114583333333333</v>
      </c>
      <c r="P6" s="64">
        <f t="shared" si="2"/>
        <v>65</v>
      </c>
      <c r="Q6" s="64">
        <f t="shared" si="3"/>
        <v>23</v>
      </c>
      <c r="R6" s="64">
        <f t="shared" si="4"/>
        <v>42</v>
      </c>
      <c r="S6" s="64">
        <f t="shared" si="5"/>
        <v>35</v>
      </c>
      <c r="T6" s="64">
        <f t="shared" si="6"/>
        <v>30</v>
      </c>
      <c r="U6" s="77">
        <v>7</v>
      </c>
      <c r="V6" s="78">
        <v>5</v>
      </c>
      <c r="W6" s="60">
        <v>288</v>
      </c>
      <c r="X6" s="67">
        <v>9</v>
      </c>
      <c r="Y6" s="67">
        <v>5</v>
      </c>
      <c r="Z6" s="67">
        <v>7</v>
      </c>
      <c r="AA6" s="67">
        <v>4</v>
      </c>
      <c r="AB6" s="67">
        <v>7</v>
      </c>
      <c r="AC6" s="67">
        <v>5</v>
      </c>
      <c r="AD6" s="67">
        <v>7</v>
      </c>
      <c r="AE6" s="67">
        <v>2</v>
      </c>
      <c r="AF6" s="67">
        <v>7</v>
      </c>
      <c r="AG6" s="67">
        <v>3</v>
      </c>
      <c r="AH6" s="67">
        <v>7</v>
      </c>
      <c r="AI6" s="67">
        <v>4</v>
      </c>
      <c r="AJ6" s="67">
        <v>7</v>
      </c>
      <c r="AK6" s="79" t="s">
        <v>1586</v>
      </c>
    </row>
    <row r="7" spans="1:37" ht="12.75">
      <c r="A7" s="35">
        <v>87500</v>
      </c>
      <c r="B7" s="28" t="s">
        <v>870</v>
      </c>
      <c r="C7" s="28" t="s">
        <v>1940</v>
      </c>
      <c r="D7" s="28" t="s">
        <v>390</v>
      </c>
      <c r="E7" s="28" t="s">
        <v>73</v>
      </c>
      <c r="J7" s="28" t="s">
        <v>1586</v>
      </c>
      <c r="K7" s="28" t="s">
        <v>3038</v>
      </c>
      <c r="L7" s="28" t="s">
        <v>4063</v>
      </c>
      <c r="N7" s="19">
        <f t="shared" si="0"/>
        <v>274.75</v>
      </c>
      <c r="O7" s="19">
        <f t="shared" si="1"/>
        <v>1.4460526315789475</v>
      </c>
      <c r="P7" s="64">
        <f t="shared" si="2"/>
        <v>65</v>
      </c>
      <c r="Q7" s="64">
        <f t="shared" si="3"/>
        <v>23</v>
      </c>
      <c r="R7" s="64">
        <f t="shared" si="4"/>
        <v>42</v>
      </c>
      <c r="S7" s="64">
        <f t="shared" si="5"/>
        <v>35</v>
      </c>
      <c r="T7" s="64">
        <f t="shared" si="6"/>
        <v>30</v>
      </c>
      <c r="U7" s="77">
        <v>7</v>
      </c>
      <c r="V7" s="78">
        <v>5</v>
      </c>
      <c r="W7" s="60">
        <v>380</v>
      </c>
      <c r="X7" s="67">
        <v>7</v>
      </c>
      <c r="Y7" s="67">
        <v>4</v>
      </c>
      <c r="Z7" s="67">
        <v>7</v>
      </c>
      <c r="AA7" s="67">
        <v>4</v>
      </c>
      <c r="AB7" s="67">
        <v>7</v>
      </c>
      <c r="AC7" s="67">
        <v>6</v>
      </c>
      <c r="AD7" s="67">
        <v>7</v>
      </c>
      <c r="AE7" s="67">
        <v>2</v>
      </c>
      <c r="AF7" s="67">
        <v>7</v>
      </c>
      <c r="AG7" s="67">
        <v>3</v>
      </c>
      <c r="AH7" s="67">
        <v>7</v>
      </c>
      <c r="AI7" s="67">
        <v>4</v>
      </c>
      <c r="AJ7" s="67">
        <v>7</v>
      </c>
      <c r="AK7" s="79" t="s">
        <v>1586</v>
      </c>
    </row>
    <row r="8" spans="1:37" ht="12.75">
      <c r="A8" s="35">
        <v>62500</v>
      </c>
      <c r="B8" s="28" t="s">
        <v>870</v>
      </c>
      <c r="C8" s="28" t="s">
        <v>1940</v>
      </c>
      <c r="D8" s="28" t="s">
        <v>390</v>
      </c>
      <c r="E8" s="28" t="s">
        <v>73</v>
      </c>
      <c r="J8" s="28" t="s">
        <v>1586</v>
      </c>
      <c r="K8" s="28" t="s">
        <v>3038</v>
      </c>
      <c r="L8" s="28" t="s">
        <v>4065</v>
      </c>
      <c r="N8" s="19">
        <f t="shared" si="0"/>
        <v>274.75</v>
      </c>
      <c r="O8" s="19">
        <f t="shared" si="1"/>
        <v>1.4460526315789475</v>
      </c>
      <c r="P8" s="64">
        <f t="shared" si="2"/>
        <v>65</v>
      </c>
      <c r="Q8" s="64">
        <f t="shared" si="3"/>
        <v>23</v>
      </c>
      <c r="R8" s="64">
        <f t="shared" si="4"/>
        <v>42</v>
      </c>
      <c r="S8" s="64">
        <f t="shared" si="5"/>
        <v>35</v>
      </c>
      <c r="T8" s="64">
        <f t="shared" si="6"/>
        <v>30</v>
      </c>
      <c r="U8" s="77">
        <v>7</v>
      </c>
      <c r="V8" s="78">
        <v>5</v>
      </c>
      <c r="W8" s="60">
        <v>380</v>
      </c>
      <c r="X8" s="67">
        <v>7</v>
      </c>
      <c r="Y8" s="67">
        <v>4</v>
      </c>
      <c r="Z8" s="67">
        <v>7</v>
      </c>
      <c r="AA8" s="67">
        <v>4</v>
      </c>
      <c r="AB8" s="67">
        <v>7</v>
      </c>
      <c r="AC8" s="67">
        <v>6</v>
      </c>
      <c r="AD8" s="67">
        <v>7</v>
      </c>
      <c r="AE8" s="67">
        <v>2</v>
      </c>
      <c r="AF8" s="67">
        <v>7</v>
      </c>
      <c r="AG8" s="67">
        <v>3</v>
      </c>
      <c r="AH8" s="67">
        <v>7</v>
      </c>
      <c r="AI8" s="67">
        <v>4</v>
      </c>
      <c r="AJ8" s="67">
        <v>7</v>
      </c>
      <c r="AK8" s="79" t="s">
        <v>1586</v>
      </c>
    </row>
    <row r="9" spans="1:37" ht="12.75">
      <c r="A9" s="35">
        <v>43750</v>
      </c>
      <c r="B9" s="28" t="s">
        <v>870</v>
      </c>
      <c r="C9" s="28" t="s">
        <v>1940</v>
      </c>
      <c r="D9" s="28" t="s">
        <v>390</v>
      </c>
      <c r="E9" s="28" t="s">
        <v>73</v>
      </c>
      <c r="J9" s="28" t="s">
        <v>1586</v>
      </c>
      <c r="K9" s="28" t="s">
        <v>3038</v>
      </c>
      <c r="L9" s="28" t="s">
        <v>4064</v>
      </c>
      <c r="N9" s="19">
        <f t="shared" si="0"/>
        <v>274.75</v>
      </c>
      <c r="O9" s="19">
        <f t="shared" si="1"/>
        <v>1.4460526315789475</v>
      </c>
      <c r="P9" s="64">
        <f t="shared" si="2"/>
        <v>65</v>
      </c>
      <c r="Q9" s="64">
        <f t="shared" si="3"/>
        <v>23</v>
      </c>
      <c r="R9" s="64">
        <f t="shared" si="4"/>
        <v>42</v>
      </c>
      <c r="S9" s="64">
        <f t="shared" si="5"/>
        <v>35</v>
      </c>
      <c r="T9" s="64">
        <f t="shared" si="6"/>
        <v>30</v>
      </c>
      <c r="U9" s="77">
        <v>7</v>
      </c>
      <c r="V9" s="78">
        <v>5</v>
      </c>
      <c r="W9" s="60">
        <v>380</v>
      </c>
      <c r="X9" s="67">
        <v>7</v>
      </c>
      <c r="Y9" s="67">
        <v>4</v>
      </c>
      <c r="Z9" s="67">
        <v>7</v>
      </c>
      <c r="AA9" s="67">
        <v>4</v>
      </c>
      <c r="AB9" s="67">
        <v>7</v>
      </c>
      <c r="AC9" s="67">
        <v>6</v>
      </c>
      <c r="AD9" s="67">
        <v>7</v>
      </c>
      <c r="AE9" s="67">
        <v>2</v>
      </c>
      <c r="AF9" s="67">
        <v>7</v>
      </c>
      <c r="AG9" s="67">
        <v>3</v>
      </c>
      <c r="AH9" s="67">
        <v>7</v>
      </c>
      <c r="AI9" s="67">
        <v>4</v>
      </c>
      <c r="AJ9" s="67">
        <v>7</v>
      </c>
      <c r="AK9" s="79" t="s">
        <v>1586</v>
      </c>
    </row>
    <row r="10" spans="1:37" ht="12.75">
      <c r="A10" s="35">
        <v>349</v>
      </c>
      <c r="B10" s="28" t="s">
        <v>871</v>
      </c>
      <c r="C10" s="28" t="s">
        <v>1415</v>
      </c>
      <c r="D10" s="28" t="s">
        <v>390</v>
      </c>
      <c r="E10" s="28" t="s">
        <v>73</v>
      </c>
      <c r="J10" s="28" t="s">
        <v>1586</v>
      </c>
      <c r="K10" s="28" t="s">
        <v>3038</v>
      </c>
      <c r="L10" s="28" t="s">
        <v>4575</v>
      </c>
      <c r="N10" s="19">
        <f t="shared" si="0"/>
        <v>274.75</v>
      </c>
      <c r="O10" s="19">
        <f t="shared" si="1"/>
        <v>1.3083333333333334</v>
      </c>
      <c r="P10" s="64">
        <f t="shared" si="2"/>
        <v>65</v>
      </c>
      <c r="Q10" s="64">
        <f t="shared" si="3"/>
        <v>23</v>
      </c>
      <c r="R10" s="64">
        <f t="shared" si="4"/>
        <v>42</v>
      </c>
      <c r="S10" s="64">
        <f t="shared" si="5"/>
        <v>35</v>
      </c>
      <c r="T10" s="64">
        <f t="shared" si="6"/>
        <v>30</v>
      </c>
      <c r="U10" s="77">
        <v>7</v>
      </c>
      <c r="V10" s="78">
        <v>5</v>
      </c>
      <c r="W10" s="60">
        <v>420</v>
      </c>
      <c r="X10" s="67">
        <v>7</v>
      </c>
      <c r="Y10" s="67">
        <v>4</v>
      </c>
      <c r="Z10" s="67">
        <v>7</v>
      </c>
      <c r="AA10" s="67">
        <v>4</v>
      </c>
      <c r="AB10" s="67">
        <v>7</v>
      </c>
      <c r="AC10" s="67">
        <v>6</v>
      </c>
      <c r="AD10" s="67">
        <v>7</v>
      </c>
      <c r="AE10" s="67">
        <v>2</v>
      </c>
      <c r="AF10" s="67">
        <v>7</v>
      </c>
      <c r="AG10" s="67">
        <v>3</v>
      </c>
      <c r="AH10" s="67">
        <v>7</v>
      </c>
      <c r="AI10" s="67">
        <v>4</v>
      </c>
      <c r="AJ10" s="67">
        <v>7</v>
      </c>
      <c r="AK10" s="79" t="s">
        <v>1586</v>
      </c>
    </row>
    <row r="11" spans="2:37" ht="12.75">
      <c r="B11" s="28" t="s">
        <v>872</v>
      </c>
      <c r="D11" s="28" t="s">
        <v>390</v>
      </c>
      <c r="E11" s="28" t="s">
        <v>73</v>
      </c>
      <c r="F11" s="58" t="s">
        <v>4738</v>
      </c>
      <c r="J11" s="28" t="s">
        <v>1586</v>
      </c>
      <c r="K11" s="28" t="s">
        <v>2519</v>
      </c>
      <c r="L11" s="28" t="s">
        <v>547</v>
      </c>
      <c r="N11" s="19">
        <f t="shared" si="0"/>
        <v>310.50</v>
      </c>
      <c r="O11" s="19">
        <f t="shared" si="1"/>
        <v>5.9142857142857146</v>
      </c>
      <c r="P11" s="64">
        <f t="shared" si="2"/>
        <v>72</v>
      </c>
      <c r="Q11" s="64">
        <f t="shared" si="3"/>
        <v>36</v>
      </c>
      <c r="R11" s="64">
        <f t="shared" si="4"/>
        <v>36</v>
      </c>
      <c r="S11" s="64">
        <f t="shared" si="5"/>
        <v>44</v>
      </c>
      <c r="T11" s="64">
        <f t="shared" si="6"/>
        <v>28</v>
      </c>
      <c r="U11" s="77">
        <v>7</v>
      </c>
      <c r="V11" s="78">
        <v>5</v>
      </c>
      <c r="W11" s="60">
        <v>105</v>
      </c>
      <c r="X11" s="67">
        <v>6</v>
      </c>
      <c r="Y11" s="67">
        <v>7</v>
      </c>
      <c r="Z11" s="67">
        <v>7</v>
      </c>
      <c r="AA11" s="67">
        <v>7</v>
      </c>
      <c r="AB11" s="67">
        <v>8</v>
      </c>
      <c r="AC11" s="67">
        <v>8</v>
      </c>
      <c r="AD11" s="67">
        <v>7</v>
      </c>
      <c r="AE11" s="67">
        <v>4</v>
      </c>
      <c r="AF11" s="67">
        <v>4</v>
      </c>
      <c r="AG11" s="67">
        <v>4</v>
      </c>
      <c r="AH11" s="67">
        <v>4</v>
      </c>
      <c r="AI11" s="67">
        <v>6</v>
      </c>
      <c r="AJ11" s="67">
        <v>6</v>
      </c>
      <c r="AK11" s="79" t="s">
        <v>1586</v>
      </c>
    </row>
    <row r="12" spans="1:37" ht="12.75">
      <c r="A12" s="35">
        <v>1749</v>
      </c>
      <c r="B12" s="28" t="s">
        <v>870</v>
      </c>
      <c r="C12" s="28" t="s">
        <v>2922</v>
      </c>
      <c r="D12" s="28" t="s">
        <v>390</v>
      </c>
      <c r="E12" s="28" t="s">
        <v>73</v>
      </c>
      <c r="J12" s="28" t="s">
        <v>1586</v>
      </c>
      <c r="K12" s="28" t="s">
        <v>2923</v>
      </c>
      <c r="L12" s="28" t="s">
        <v>2924</v>
      </c>
      <c r="N12" s="19">
        <f t="shared" si="0"/>
        <v>221.75</v>
      </c>
      <c r="O12" s="19">
        <f t="shared" si="1"/>
        <v>1.343939393939394</v>
      </c>
      <c r="P12" s="64">
        <f t="shared" si="2"/>
        <v>53</v>
      </c>
      <c r="Q12" s="64">
        <f t="shared" si="3"/>
        <v>17</v>
      </c>
      <c r="R12" s="64">
        <f t="shared" si="4"/>
        <v>36</v>
      </c>
      <c r="S12" s="64">
        <f t="shared" si="5"/>
        <v>28</v>
      </c>
      <c r="T12" s="64">
        <f t="shared" si="6"/>
        <v>25</v>
      </c>
      <c r="U12" s="77">
        <v>7</v>
      </c>
      <c r="V12" s="78">
        <v>5</v>
      </c>
      <c r="W12" s="60">
        <v>330</v>
      </c>
      <c r="X12" s="67">
        <v>7</v>
      </c>
      <c r="Y12" s="67">
        <v>3</v>
      </c>
      <c r="Z12" s="67">
        <v>6</v>
      </c>
      <c r="AA12" s="67">
        <v>3</v>
      </c>
      <c r="AB12" s="67">
        <v>6</v>
      </c>
      <c r="AC12" s="67">
        <v>4</v>
      </c>
      <c r="AD12" s="67">
        <v>6</v>
      </c>
      <c r="AE12" s="67">
        <v>2</v>
      </c>
      <c r="AF12" s="67">
        <v>6</v>
      </c>
      <c r="AG12" s="67">
        <v>2</v>
      </c>
      <c r="AH12" s="67">
        <v>6</v>
      </c>
      <c r="AI12" s="67">
        <v>3</v>
      </c>
      <c r="AJ12" s="67">
        <v>6</v>
      </c>
      <c r="AK12" s="79" t="s">
        <v>1586</v>
      </c>
    </row>
    <row r="13" spans="1:37" ht="12.75">
      <c r="A13" s="35">
        <v>150000</v>
      </c>
      <c r="B13" s="28" t="s">
        <v>868</v>
      </c>
      <c r="C13" s="28" t="s">
        <v>7656</v>
      </c>
      <c r="D13" s="28" t="s">
        <v>390</v>
      </c>
      <c r="E13" s="28" t="s">
        <v>73</v>
      </c>
      <c r="J13" s="28" t="s">
        <v>1586</v>
      </c>
      <c r="K13" s="28" t="s">
        <v>2716</v>
      </c>
      <c r="L13" s="28" t="s">
        <v>4641</v>
      </c>
      <c r="N13" s="19">
        <f t="shared" si="0"/>
        <v>338.75</v>
      </c>
      <c r="O13" s="19">
        <f t="shared" si="1"/>
        <v>6.0491071428571432</v>
      </c>
      <c r="P13" s="64">
        <f t="shared" si="2"/>
        <v>80</v>
      </c>
      <c r="Q13" s="64">
        <f t="shared" si="3"/>
        <v>47</v>
      </c>
      <c r="R13" s="64">
        <f t="shared" si="4"/>
        <v>33</v>
      </c>
      <c r="S13" s="64">
        <f t="shared" si="5"/>
        <v>46</v>
      </c>
      <c r="T13" s="64">
        <f t="shared" si="6"/>
        <v>34</v>
      </c>
      <c r="U13" s="77">
        <v>7</v>
      </c>
      <c r="V13" s="78">
        <v>5</v>
      </c>
      <c r="W13" s="60">
        <v>112</v>
      </c>
      <c r="X13" s="67">
        <v>13</v>
      </c>
      <c r="Y13" s="67">
        <v>7</v>
      </c>
      <c r="Z13" s="67">
        <v>8</v>
      </c>
      <c r="AA13" s="67">
        <v>10</v>
      </c>
      <c r="AB13" s="67">
        <v>8</v>
      </c>
      <c r="AC13" s="67">
        <v>11</v>
      </c>
      <c r="AD13" s="67">
        <v>2</v>
      </c>
      <c r="AE13" s="67">
        <v>4</v>
      </c>
      <c r="AF13" s="67">
        <v>5</v>
      </c>
      <c r="AG13" s="67">
        <v>6</v>
      </c>
      <c r="AH13" s="67">
        <v>5</v>
      </c>
      <c r="AI13" s="67">
        <v>9</v>
      </c>
      <c r="AJ13" s="67">
        <v>5</v>
      </c>
      <c r="AK13" s="79" t="s">
        <v>1586</v>
      </c>
    </row>
    <row r="14" spans="1:37" ht="12.75">
      <c r="A14" s="35">
        <v>150000</v>
      </c>
      <c r="B14" s="28" t="s">
        <v>868</v>
      </c>
      <c r="C14" s="28" t="s">
        <v>7657</v>
      </c>
      <c r="D14" s="28" t="s">
        <v>390</v>
      </c>
      <c r="E14" s="28" t="s">
        <v>73</v>
      </c>
      <c r="J14" s="28" t="s">
        <v>1586</v>
      </c>
      <c r="K14" s="28" t="s">
        <v>2716</v>
      </c>
      <c r="L14" s="28" t="s">
        <v>5630</v>
      </c>
      <c r="N14" s="19">
        <f t="shared" si="0"/>
        <v>338.75</v>
      </c>
      <c r="O14" s="19">
        <f t="shared" si="1"/>
        <v>6.0491071428571432</v>
      </c>
      <c r="P14" s="64">
        <f t="shared" si="2"/>
        <v>80</v>
      </c>
      <c r="Q14" s="64">
        <f t="shared" si="3"/>
        <v>47</v>
      </c>
      <c r="R14" s="64">
        <f t="shared" si="4"/>
        <v>33</v>
      </c>
      <c r="S14" s="64">
        <f t="shared" si="5"/>
        <v>46</v>
      </c>
      <c r="T14" s="64">
        <f t="shared" si="6"/>
        <v>34</v>
      </c>
      <c r="U14" s="77">
        <v>7</v>
      </c>
      <c r="V14" s="78">
        <v>5</v>
      </c>
      <c r="W14" s="60">
        <v>112</v>
      </c>
      <c r="X14" s="67">
        <v>13</v>
      </c>
      <c r="Y14" s="67">
        <v>7</v>
      </c>
      <c r="Z14" s="67">
        <v>8</v>
      </c>
      <c r="AA14" s="67">
        <v>10</v>
      </c>
      <c r="AB14" s="67">
        <v>8</v>
      </c>
      <c r="AC14" s="67">
        <v>11</v>
      </c>
      <c r="AD14" s="67">
        <v>2</v>
      </c>
      <c r="AE14" s="67">
        <v>4</v>
      </c>
      <c r="AF14" s="67">
        <v>5</v>
      </c>
      <c r="AG14" s="67">
        <v>6</v>
      </c>
      <c r="AH14" s="67">
        <v>5</v>
      </c>
      <c r="AI14" s="67">
        <v>9</v>
      </c>
      <c r="AJ14" s="67">
        <v>5</v>
      </c>
      <c r="AK14" s="79" t="s">
        <v>1586</v>
      </c>
    </row>
    <row r="15" spans="1:37" ht="12.75">
      <c r="A15" s="35">
        <v>130680</v>
      </c>
      <c r="B15" s="28" t="s">
        <v>872</v>
      </c>
      <c r="C15" s="28" t="s">
        <v>6087</v>
      </c>
      <c r="D15" s="28" t="s">
        <v>390</v>
      </c>
      <c r="E15" s="28" t="s">
        <v>73</v>
      </c>
      <c r="F15" s="58" t="s">
        <v>3454</v>
      </c>
      <c r="I15" s="28" t="s">
        <v>7812</v>
      </c>
      <c r="J15" s="28" t="s">
        <v>1586</v>
      </c>
      <c r="K15" s="28" t="s">
        <v>2519</v>
      </c>
      <c r="L15" s="28" t="s">
        <v>7924</v>
      </c>
      <c r="N15" s="19">
        <f t="shared" si="0"/>
        <v>272.25</v>
      </c>
      <c r="O15" s="19">
        <f t="shared" si="1"/>
        <v>4.7763157894736841</v>
      </c>
      <c r="P15" s="64">
        <f t="shared" si="2"/>
        <v>64</v>
      </c>
      <c r="Q15" s="64">
        <f t="shared" si="3"/>
        <v>32</v>
      </c>
      <c r="R15" s="64">
        <f t="shared" si="4"/>
        <v>32</v>
      </c>
      <c r="S15" s="64">
        <f t="shared" si="5"/>
        <v>38</v>
      </c>
      <c r="T15" s="64">
        <f t="shared" si="6"/>
        <v>26</v>
      </c>
      <c r="U15" s="77">
        <v>7</v>
      </c>
      <c r="V15" s="78">
        <v>5</v>
      </c>
      <c r="W15" s="60">
        <v>114</v>
      </c>
      <c r="X15" s="67">
        <v>5</v>
      </c>
      <c r="Y15" s="67">
        <v>7</v>
      </c>
      <c r="Z15" s="67">
        <v>7</v>
      </c>
      <c r="AA15" s="67">
        <v>6</v>
      </c>
      <c r="AB15" s="67">
        <v>6</v>
      </c>
      <c r="AC15" s="67">
        <v>6</v>
      </c>
      <c r="AD15" s="67">
        <v>6</v>
      </c>
      <c r="AE15" s="67">
        <v>4</v>
      </c>
      <c r="AF15" s="67">
        <v>4</v>
      </c>
      <c r="AG15" s="67">
        <v>5</v>
      </c>
      <c r="AH15" s="67">
        <v>5</v>
      </c>
      <c r="AI15" s="67">
        <v>4</v>
      </c>
      <c r="AJ15" s="67">
        <v>4</v>
      </c>
      <c r="AK15" s="79" t="s">
        <v>1586</v>
      </c>
    </row>
    <row r="16" spans="1:37" ht="12.75">
      <c r="A16" s="35">
        <v>62500</v>
      </c>
      <c r="B16" s="28" t="s">
        <v>868</v>
      </c>
      <c r="C16" s="28" t="s">
        <v>7659</v>
      </c>
      <c r="D16" s="28" t="s">
        <v>390</v>
      </c>
      <c r="E16" s="28" t="s">
        <v>73</v>
      </c>
      <c r="J16" s="28" t="s">
        <v>1586</v>
      </c>
      <c r="K16" s="28" t="s">
        <v>3038</v>
      </c>
      <c r="L16" s="28" t="s">
        <v>6550</v>
      </c>
      <c r="N16" s="19">
        <f t="shared" si="0"/>
        <v>282.25</v>
      </c>
      <c r="O16" s="19">
        <f t="shared" si="1"/>
        <v>4.2765151515151514</v>
      </c>
      <c r="P16" s="64">
        <f t="shared" si="2"/>
        <v>64</v>
      </c>
      <c r="Q16" s="64">
        <f t="shared" si="3"/>
        <v>32</v>
      </c>
      <c r="R16" s="64">
        <f t="shared" si="4"/>
        <v>32</v>
      </c>
      <c r="S16" s="64">
        <f t="shared" si="5"/>
        <v>42</v>
      </c>
      <c r="T16" s="64">
        <f t="shared" si="6"/>
        <v>22</v>
      </c>
      <c r="U16" s="77">
        <v>7</v>
      </c>
      <c r="V16" s="78">
        <v>5</v>
      </c>
      <c r="W16" s="60">
        <v>132</v>
      </c>
      <c r="X16" s="67">
        <v>13</v>
      </c>
      <c r="Y16" s="67">
        <v>7</v>
      </c>
      <c r="Z16" s="67">
        <v>7</v>
      </c>
      <c r="AA16" s="67">
        <v>8</v>
      </c>
      <c r="AB16" s="67">
        <v>7</v>
      </c>
      <c r="AC16" s="67">
        <v>6</v>
      </c>
      <c r="AD16" s="67">
        <v>7</v>
      </c>
      <c r="AE16" s="67">
        <v>4</v>
      </c>
      <c r="AF16" s="67">
        <v>4</v>
      </c>
      <c r="AG16" s="67">
        <v>5</v>
      </c>
      <c r="AH16" s="67">
        <v>4</v>
      </c>
      <c r="AI16" s="67">
        <v>2</v>
      </c>
      <c r="AJ16" s="67">
        <v>3</v>
      </c>
      <c r="AK16" s="79" t="s">
        <v>1586</v>
      </c>
    </row>
    <row r="17" spans="1:37" ht="12.75">
      <c r="A17" s="35">
        <v>26135</v>
      </c>
      <c r="B17" s="28" t="s">
        <v>872</v>
      </c>
      <c r="D17" s="28" t="s">
        <v>390</v>
      </c>
      <c r="E17" s="28" t="s">
        <v>73</v>
      </c>
      <c r="F17" s="58" t="s">
        <v>4736</v>
      </c>
      <c r="I17" s="28" t="s">
        <v>7812</v>
      </c>
      <c r="J17" s="28" t="s">
        <v>1586</v>
      </c>
      <c r="K17" s="28" t="s">
        <v>2519</v>
      </c>
      <c r="L17" s="28" t="s">
        <v>7927</v>
      </c>
      <c r="N17" s="19">
        <f t="shared" si="0"/>
        <v>261.50</v>
      </c>
      <c r="O17" s="19">
        <f t="shared" si="1"/>
        <v>4.7545454545454549</v>
      </c>
      <c r="P17" s="64">
        <f t="shared" si="2"/>
        <v>60</v>
      </c>
      <c r="Q17" s="64">
        <f t="shared" si="3"/>
        <v>30</v>
      </c>
      <c r="R17" s="64">
        <f t="shared" si="4"/>
        <v>30</v>
      </c>
      <c r="S17" s="64">
        <f t="shared" si="5"/>
        <v>38</v>
      </c>
      <c r="T17" s="64">
        <f t="shared" si="6"/>
        <v>22</v>
      </c>
      <c r="U17" s="77">
        <v>7</v>
      </c>
      <c r="V17" s="78">
        <v>5</v>
      </c>
      <c r="W17" s="60">
        <v>110</v>
      </c>
      <c r="X17" s="67">
        <v>14</v>
      </c>
      <c r="Y17" s="67">
        <v>7</v>
      </c>
      <c r="Z17" s="67">
        <v>7</v>
      </c>
      <c r="AA17" s="67">
        <v>6</v>
      </c>
      <c r="AB17" s="67">
        <v>6</v>
      </c>
      <c r="AC17" s="67">
        <v>6</v>
      </c>
      <c r="AD17" s="67">
        <v>6</v>
      </c>
      <c r="AE17" s="67">
        <v>4</v>
      </c>
      <c r="AF17" s="67">
        <v>4</v>
      </c>
      <c r="AG17" s="67">
        <v>4</v>
      </c>
      <c r="AH17" s="67">
        <v>4</v>
      </c>
      <c r="AI17" s="67">
        <v>3</v>
      </c>
      <c r="AJ17" s="67">
        <v>3</v>
      </c>
      <c r="AK17" s="79" t="s">
        <v>1586</v>
      </c>
    </row>
    <row r="18" spans="1:37" ht="12.75">
      <c r="A18" s="35">
        <v>35000</v>
      </c>
      <c r="B18" s="28" t="s">
        <v>872</v>
      </c>
      <c r="D18" s="28" t="s">
        <v>390</v>
      </c>
      <c r="E18" s="28" t="s">
        <v>73</v>
      </c>
      <c r="F18" s="58" t="s">
        <v>4066</v>
      </c>
      <c r="J18" s="28" t="s">
        <v>1586</v>
      </c>
      <c r="K18" s="28" t="s">
        <v>2519</v>
      </c>
      <c r="L18" s="28" t="s">
        <v>914</v>
      </c>
      <c r="N18" s="19">
        <f t="shared" si="0"/>
        <v>288.75</v>
      </c>
      <c r="O18" s="19">
        <f t="shared" si="1"/>
        <v>3.4375</v>
      </c>
      <c r="P18" s="64">
        <f t="shared" si="2"/>
        <v>67</v>
      </c>
      <c r="Q18" s="64">
        <f t="shared" si="3"/>
        <v>38</v>
      </c>
      <c r="R18" s="64">
        <f t="shared" si="4"/>
        <v>29</v>
      </c>
      <c r="S18" s="64">
        <f t="shared" si="5"/>
        <v>42</v>
      </c>
      <c r="T18" s="64">
        <f t="shared" si="6"/>
        <v>25</v>
      </c>
      <c r="U18" s="77">
        <v>7</v>
      </c>
      <c r="V18" s="78">
        <v>5</v>
      </c>
      <c r="W18" s="60">
        <v>168</v>
      </c>
      <c r="X18" s="67">
        <v>9</v>
      </c>
      <c r="Y18" s="67">
        <v>8</v>
      </c>
      <c r="Z18" s="67">
        <v>6</v>
      </c>
      <c r="AA18" s="67">
        <v>8</v>
      </c>
      <c r="AB18" s="67">
        <v>6</v>
      </c>
      <c r="AC18" s="67">
        <v>8</v>
      </c>
      <c r="AD18" s="67">
        <v>6</v>
      </c>
      <c r="AE18" s="67">
        <v>3</v>
      </c>
      <c r="AF18" s="67">
        <v>3</v>
      </c>
      <c r="AG18" s="67">
        <v>3</v>
      </c>
      <c r="AH18" s="67">
        <v>2</v>
      </c>
      <c r="AI18" s="67">
        <v>8</v>
      </c>
      <c r="AJ18" s="67">
        <v>6</v>
      </c>
      <c r="AK18" s="79" t="s">
        <v>1586</v>
      </c>
    </row>
    <row r="19" spans="1:37" ht="12.75">
      <c r="A19" s="35">
        <v>24502</v>
      </c>
      <c r="B19" s="28" t="s">
        <v>872</v>
      </c>
      <c r="D19" s="28" t="s">
        <v>390</v>
      </c>
      <c r="E19" s="28" t="s">
        <v>73</v>
      </c>
      <c r="F19" s="58" t="s">
        <v>4736</v>
      </c>
      <c r="I19" s="28" t="s">
        <v>7812</v>
      </c>
      <c r="J19" s="28" t="s">
        <v>1586</v>
      </c>
      <c r="K19" s="28" t="s">
        <v>2519</v>
      </c>
      <c r="L19" s="28" t="s">
        <v>7919</v>
      </c>
      <c r="N19" s="19">
        <f t="shared" si="0"/>
        <v>255</v>
      </c>
      <c r="O19" s="19">
        <f t="shared" si="1"/>
        <v>6.4556962025316453</v>
      </c>
      <c r="P19" s="64">
        <f t="shared" si="2"/>
        <v>58</v>
      </c>
      <c r="Q19" s="64">
        <f t="shared" si="3"/>
        <v>29</v>
      </c>
      <c r="R19" s="64">
        <f t="shared" si="4"/>
        <v>29</v>
      </c>
      <c r="S19" s="64">
        <f t="shared" si="5"/>
        <v>38</v>
      </c>
      <c r="T19" s="64">
        <f t="shared" si="6"/>
        <v>20</v>
      </c>
      <c r="U19" s="77">
        <v>7</v>
      </c>
      <c r="V19" s="78">
        <v>5</v>
      </c>
      <c r="W19" s="60">
        <v>79</v>
      </c>
      <c r="X19" s="67">
        <v>14</v>
      </c>
      <c r="Y19" s="67">
        <v>6</v>
      </c>
      <c r="Z19" s="67">
        <v>6</v>
      </c>
      <c r="AA19" s="67">
        <v>6</v>
      </c>
      <c r="AB19" s="67">
        <v>7</v>
      </c>
      <c r="AC19" s="67">
        <v>7</v>
      </c>
      <c r="AD19" s="67">
        <v>6</v>
      </c>
      <c r="AE19" s="67">
        <v>4</v>
      </c>
      <c r="AF19" s="67">
        <v>3</v>
      </c>
      <c r="AG19" s="67">
        <v>3</v>
      </c>
      <c r="AH19" s="67">
        <v>4</v>
      </c>
      <c r="AI19" s="67">
        <v>3</v>
      </c>
      <c r="AJ19" s="67">
        <v>3</v>
      </c>
      <c r="AK19" s="79" t="s">
        <v>1586</v>
      </c>
    </row>
    <row r="20" spans="2:37" ht="12.75">
      <c r="B20" s="28" t="s">
        <v>872</v>
      </c>
      <c r="D20" s="28" t="s">
        <v>390</v>
      </c>
      <c r="E20" s="28" t="s">
        <v>73</v>
      </c>
      <c r="F20" s="58" t="s">
        <v>4736</v>
      </c>
      <c r="G20" s="28" t="s">
        <v>1586</v>
      </c>
      <c r="H20" s="28" t="s">
        <v>7812</v>
      </c>
      <c r="J20" s="28" t="s">
        <v>1586</v>
      </c>
      <c r="K20" s="28" t="s">
        <v>2519</v>
      </c>
      <c r="L20" s="28" t="s">
        <v>308</v>
      </c>
      <c r="N20" s="19">
        <f t="shared" si="0"/>
        <v>255</v>
      </c>
      <c r="O20" s="19">
        <f t="shared" si="1"/>
        <v>6.4556962025316453</v>
      </c>
      <c r="P20" s="64">
        <f t="shared" si="2"/>
        <v>58</v>
      </c>
      <c r="Q20" s="64">
        <f t="shared" si="3"/>
        <v>29</v>
      </c>
      <c r="R20" s="64">
        <f t="shared" si="4"/>
        <v>29</v>
      </c>
      <c r="S20" s="64">
        <f t="shared" si="5"/>
        <v>38</v>
      </c>
      <c r="T20" s="64">
        <f t="shared" si="6"/>
        <v>20</v>
      </c>
      <c r="U20" s="77">
        <v>7</v>
      </c>
      <c r="V20" s="78">
        <v>5</v>
      </c>
      <c r="W20" s="60">
        <v>79</v>
      </c>
      <c r="X20" s="67">
        <v>14</v>
      </c>
      <c r="Y20" s="67">
        <v>6</v>
      </c>
      <c r="Z20" s="67">
        <v>6</v>
      </c>
      <c r="AA20" s="67">
        <v>6</v>
      </c>
      <c r="AB20" s="67">
        <v>7</v>
      </c>
      <c r="AC20" s="67">
        <v>7</v>
      </c>
      <c r="AD20" s="67">
        <v>6</v>
      </c>
      <c r="AE20" s="67">
        <v>4</v>
      </c>
      <c r="AF20" s="67">
        <v>3</v>
      </c>
      <c r="AG20" s="67">
        <v>3</v>
      </c>
      <c r="AH20" s="67">
        <v>4</v>
      </c>
      <c r="AI20" s="67">
        <v>3</v>
      </c>
      <c r="AJ20" s="67">
        <v>3</v>
      </c>
      <c r="AK20" s="79" t="s">
        <v>1586</v>
      </c>
    </row>
    <row r="21" spans="2:37" ht="12.75">
      <c r="B21" s="28" t="s">
        <v>872</v>
      </c>
      <c r="D21" s="28" t="s">
        <v>390</v>
      </c>
      <c r="E21" s="28" t="s">
        <v>73</v>
      </c>
      <c r="F21" s="58" t="s">
        <v>4736</v>
      </c>
      <c r="G21" s="28" t="s">
        <v>1586</v>
      </c>
      <c r="H21" s="28" t="s">
        <v>7812</v>
      </c>
      <c r="J21" s="28" t="s">
        <v>1586</v>
      </c>
      <c r="K21" s="28" t="s">
        <v>2519</v>
      </c>
      <c r="L21" s="28" t="s">
        <v>338</v>
      </c>
      <c r="N21" s="19">
        <f t="shared" si="0"/>
        <v>255</v>
      </c>
      <c r="O21" s="19">
        <f t="shared" si="1"/>
        <v>6.4556962025316453</v>
      </c>
      <c r="P21" s="64">
        <f t="shared" si="2"/>
        <v>58</v>
      </c>
      <c r="Q21" s="64">
        <f t="shared" si="3"/>
        <v>29</v>
      </c>
      <c r="R21" s="64">
        <f t="shared" si="4"/>
        <v>29</v>
      </c>
      <c r="S21" s="64">
        <f t="shared" si="5"/>
        <v>38</v>
      </c>
      <c r="T21" s="64">
        <f t="shared" si="6"/>
        <v>20</v>
      </c>
      <c r="U21" s="77">
        <v>7</v>
      </c>
      <c r="V21" s="78">
        <v>5</v>
      </c>
      <c r="W21" s="60">
        <v>79</v>
      </c>
      <c r="X21" s="67">
        <v>14</v>
      </c>
      <c r="Y21" s="67">
        <v>7</v>
      </c>
      <c r="Z21" s="67">
        <v>7</v>
      </c>
      <c r="AA21" s="67">
        <v>6</v>
      </c>
      <c r="AB21" s="67">
        <v>6</v>
      </c>
      <c r="AC21" s="67">
        <v>6</v>
      </c>
      <c r="AD21" s="67">
        <v>6</v>
      </c>
      <c r="AE21" s="67">
        <v>3</v>
      </c>
      <c r="AF21" s="67">
        <v>3</v>
      </c>
      <c r="AG21" s="67">
        <v>4</v>
      </c>
      <c r="AH21" s="67">
        <v>4</v>
      </c>
      <c r="AI21" s="67">
        <v>3</v>
      </c>
      <c r="AJ21" s="67">
        <v>3</v>
      </c>
      <c r="AK21" s="79" t="s">
        <v>1586</v>
      </c>
    </row>
    <row r="22" spans="1:37" ht="12.75">
      <c r="A22" s="35">
        <v>22275</v>
      </c>
      <c r="B22" s="28" t="s">
        <v>872</v>
      </c>
      <c r="C22" s="28" t="s">
        <v>6087</v>
      </c>
      <c r="D22" s="28" t="s">
        <v>390</v>
      </c>
      <c r="E22" s="28" t="s">
        <v>73</v>
      </c>
      <c r="F22" s="58" t="s">
        <v>4736</v>
      </c>
      <c r="I22" s="28" t="s">
        <v>7812</v>
      </c>
      <c r="J22" s="28" t="s">
        <v>1586</v>
      </c>
      <c r="K22" s="28" t="s">
        <v>2519</v>
      </c>
      <c r="L22" s="28" t="s">
        <v>7919</v>
      </c>
      <c r="N22" s="19">
        <f t="shared" si="0"/>
        <v>255</v>
      </c>
      <c r="O22" s="19">
        <f t="shared" si="1"/>
        <v>5.7954545454545459</v>
      </c>
      <c r="P22" s="64">
        <f t="shared" si="2"/>
        <v>58</v>
      </c>
      <c r="Q22" s="64">
        <f t="shared" si="3"/>
        <v>29</v>
      </c>
      <c r="R22" s="64">
        <f t="shared" si="4"/>
        <v>29</v>
      </c>
      <c r="S22" s="64">
        <f t="shared" si="5"/>
        <v>38</v>
      </c>
      <c r="T22" s="64">
        <f t="shared" si="6"/>
        <v>20</v>
      </c>
      <c r="U22" s="77">
        <v>7</v>
      </c>
      <c r="V22" s="78">
        <v>5</v>
      </c>
      <c r="W22" s="60">
        <v>88</v>
      </c>
      <c r="X22" s="67">
        <v>14</v>
      </c>
      <c r="Y22" s="67">
        <v>6</v>
      </c>
      <c r="Z22" s="67">
        <v>6</v>
      </c>
      <c r="AA22" s="67">
        <v>6</v>
      </c>
      <c r="AB22" s="67">
        <v>7</v>
      </c>
      <c r="AC22" s="67">
        <v>7</v>
      </c>
      <c r="AD22" s="67">
        <v>6</v>
      </c>
      <c r="AE22" s="67">
        <v>4</v>
      </c>
      <c r="AF22" s="67">
        <v>3</v>
      </c>
      <c r="AG22" s="67">
        <v>3</v>
      </c>
      <c r="AH22" s="67">
        <v>4</v>
      </c>
      <c r="AI22" s="67">
        <v>3</v>
      </c>
      <c r="AJ22" s="67">
        <v>3</v>
      </c>
      <c r="AK22" s="79" t="s">
        <v>1586</v>
      </c>
    </row>
    <row r="23" spans="1:37" ht="12.75">
      <c r="A23" s="35">
        <v>21780</v>
      </c>
      <c r="B23" s="28" t="s">
        <v>872</v>
      </c>
      <c r="C23" s="28" t="s">
        <v>6087</v>
      </c>
      <c r="D23" s="28" t="s">
        <v>390</v>
      </c>
      <c r="E23" s="28" t="s">
        <v>73</v>
      </c>
      <c r="F23" s="58" t="s">
        <v>4736</v>
      </c>
      <c r="I23" s="28" t="s">
        <v>7812</v>
      </c>
      <c r="J23" s="28" t="s">
        <v>1586</v>
      </c>
      <c r="K23" s="28" t="s">
        <v>2519</v>
      </c>
      <c r="L23" s="28" t="s">
        <v>7925</v>
      </c>
      <c r="N23" s="19">
        <f t="shared" si="0"/>
        <v>255</v>
      </c>
      <c r="O23" s="19">
        <f t="shared" si="1"/>
        <v>5.7954545454545459</v>
      </c>
      <c r="P23" s="64">
        <f t="shared" si="2"/>
        <v>58</v>
      </c>
      <c r="Q23" s="64">
        <f t="shared" si="3"/>
        <v>29</v>
      </c>
      <c r="R23" s="64">
        <f t="shared" si="4"/>
        <v>29</v>
      </c>
      <c r="S23" s="64">
        <f t="shared" si="5"/>
        <v>38</v>
      </c>
      <c r="T23" s="64">
        <f t="shared" si="6"/>
        <v>20</v>
      </c>
      <c r="U23" s="77">
        <v>7</v>
      </c>
      <c r="V23" s="78">
        <v>5</v>
      </c>
      <c r="W23" s="60">
        <v>88</v>
      </c>
      <c r="X23" s="67">
        <v>14</v>
      </c>
      <c r="Y23" s="67">
        <v>7</v>
      </c>
      <c r="Z23" s="67">
        <v>7</v>
      </c>
      <c r="AA23" s="67">
        <v>6</v>
      </c>
      <c r="AB23" s="67">
        <v>6</v>
      </c>
      <c r="AC23" s="67">
        <v>6</v>
      </c>
      <c r="AD23" s="67">
        <v>6</v>
      </c>
      <c r="AE23" s="67">
        <v>3</v>
      </c>
      <c r="AF23" s="67">
        <v>3</v>
      </c>
      <c r="AG23" s="67">
        <v>4</v>
      </c>
      <c r="AH23" s="67">
        <v>4</v>
      </c>
      <c r="AI23" s="67">
        <v>3</v>
      </c>
      <c r="AJ23" s="67">
        <v>3</v>
      </c>
      <c r="AK23" s="79" t="s">
        <v>1586</v>
      </c>
    </row>
    <row r="24" spans="1:37" ht="12.75">
      <c r="A24" s="35">
        <v>24000</v>
      </c>
      <c r="B24" s="28" t="s">
        <v>872</v>
      </c>
      <c r="D24" s="28" t="s">
        <v>390</v>
      </c>
      <c r="E24" s="28" t="s">
        <v>73</v>
      </c>
      <c r="F24" s="58" t="s">
        <v>4739</v>
      </c>
      <c r="J24" s="28" t="s">
        <v>1586</v>
      </c>
      <c r="K24" s="28" t="s">
        <v>2519</v>
      </c>
      <c r="L24" s="28" t="s">
        <v>913</v>
      </c>
      <c r="N24" s="19">
        <f t="shared" si="0"/>
        <v>268</v>
      </c>
      <c r="O24" s="19">
        <f t="shared" si="1"/>
        <v>1.7124600638977636</v>
      </c>
      <c r="P24" s="64">
        <f t="shared" si="2"/>
        <v>64</v>
      </c>
      <c r="Q24" s="64">
        <f t="shared" si="3"/>
        <v>36</v>
      </c>
      <c r="R24" s="64">
        <f t="shared" si="4"/>
        <v>28</v>
      </c>
      <c r="S24" s="64">
        <f t="shared" si="5"/>
        <v>36</v>
      </c>
      <c r="T24" s="64">
        <f t="shared" si="6"/>
        <v>28</v>
      </c>
      <c r="U24" s="77">
        <v>7</v>
      </c>
      <c r="V24" s="78">
        <v>5</v>
      </c>
      <c r="W24" s="60">
        <v>313</v>
      </c>
      <c r="X24" s="67">
        <v>12</v>
      </c>
      <c r="Y24" s="67">
        <v>7</v>
      </c>
      <c r="Z24" s="67">
        <v>5</v>
      </c>
      <c r="AA24" s="67">
        <v>7</v>
      </c>
      <c r="AB24" s="67">
        <v>5</v>
      </c>
      <c r="AC24" s="67">
        <v>7</v>
      </c>
      <c r="AD24" s="67">
        <v>5</v>
      </c>
      <c r="AE24" s="67">
        <v>7</v>
      </c>
      <c r="AF24" s="67">
        <v>6</v>
      </c>
      <c r="AG24" s="67">
        <v>6</v>
      </c>
      <c r="AH24" s="67">
        <v>5</v>
      </c>
      <c r="AI24" s="67">
        <v>2</v>
      </c>
      <c r="AJ24" s="67">
        <v>2</v>
      </c>
      <c r="AK24" s="79" t="s">
        <v>1586</v>
      </c>
    </row>
    <row r="25" spans="1:37" ht="12.75">
      <c r="A25" s="35">
        <v>120000</v>
      </c>
      <c r="B25" s="28" t="s">
        <v>872</v>
      </c>
      <c r="C25" s="28" t="s">
        <v>6087</v>
      </c>
      <c r="D25" s="28" t="s">
        <v>390</v>
      </c>
      <c r="E25" s="28" t="s">
        <v>73</v>
      </c>
      <c r="F25" s="58" t="s">
        <v>7358</v>
      </c>
      <c r="J25" s="28" t="s">
        <v>1586</v>
      </c>
      <c r="K25" s="28" t="s">
        <v>2519</v>
      </c>
      <c r="L25" s="28" t="s">
        <v>7350</v>
      </c>
      <c r="N25" s="19">
        <f t="shared" si="0"/>
        <v>276.25</v>
      </c>
      <c r="O25" s="19">
        <f t="shared" si="1"/>
        <v>2.5113636363636362</v>
      </c>
      <c r="P25" s="64">
        <f t="shared" si="2"/>
        <v>63</v>
      </c>
      <c r="Q25" s="64">
        <f t="shared" si="3"/>
        <v>36</v>
      </c>
      <c r="R25" s="64">
        <f t="shared" si="4"/>
        <v>27</v>
      </c>
      <c r="S25" s="64">
        <f t="shared" si="5"/>
        <v>42</v>
      </c>
      <c r="T25" s="64">
        <f t="shared" si="6"/>
        <v>21</v>
      </c>
      <c r="U25" s="77">
        <v>7</v>
      </c>
      <c r="V25" s="78">
        <v>5</v>
      </c>
      <c r="W25" s="60">
        <v>220</v>
      </c>
      <c r="X25" s="67">
        <v>11</v>
      </c>
      <c r="Y25" s="67">
        <v>8</v>
      </c>
      <c r="Z25" s="67">
        <v>6</v>
      </c>
      <c r="AA25" s="67">
        <v>8</v>
      </c>
      <c r="AB25" s="67">
        <v>6</v>
      </c>
      <c r="AC25" s="67">
        <v>8</v>
      </c>
      <c r="AD25" s="67">
        <v>6</v>
      </c>
      <c r="AE25" s="67">
        <v>4</v>
      </c>
      <c r="AF25" s="67">
        <v>3</v>
      </c>
      <c r="AG25" s="67">
        <v>3</v>
      </c>
      <c r="AH25" s="67">
        <v>2</v>
      </c>
      <c r="AI25" s="67">
        <v>5</v>
      </c>
      <c r="AJ25" s="67">
        <v>4</v>
      </c>
      <c r="AK25" s="79" t="s">
        <v>1586</v>
      </c>
    </row>
    <row r="26" spans="1:37" ht="12.75">
      <c r="A26" s="35">
        <v>16000</v>
      </c>
      <c r="B26" s="28" t="s">
        <v>872</v>
      </c>
      <c r="D26" s="28" t="s">
        <v>390</v>
      </c>
      <c r="E26" s="28" t="s">
        <v>73</v>
      </c>
      <c r="F26" s="58" t="s">
        <v>4740</v>
      </c>
      <c r="J26" s="28" t="s">
        <v>1586</v>
      </c>
      <c r="K26" s="28" t="s">
        <v>2519</v>
      </c>
      <c r="L26" s="28" t="s">
        <v>912</v>
      </c>
      <c r="N26" s="19">
        <f t="shared" si="0"/>
        <v>231.50</v>
      </c>
      <c r="O26" s="19">
        <f t="shared" si="1"/>
        <v>2.7559523809523809</v>
      </c>
      <c r="P26" s="64">
        <f t="shared" si="2"/>
        <v>51</v>
      </c>
      <c r="Q26" s="64">
        <f t="shared" si="3"/>
        <v>27</v>
      </c>
      <c r="R26" s="64">
        <f t="shared" si="4"/>
        <v>24</v>
      </c>
      <c r="S26" s="64">
        <f t="shared" si="5"/>
        <v>39</v>
      </c>
      <c r="T26" s="64">
        <f t="shared" si="6"/>
        <v>12</v>
      </c>
      <c r="U26" s="77">
        <v>7</v>
      </c>
      <c r="V26" s="78">
        <v>5</v>
      </c>
      <c r="W26" s="60">
        <v>168</v>
      </c>
      <c r="X26" s="67">
        <v>6</v>
      </c>
      <c r="Y26" s="67">
        <v>7</v>
      </c>
      <c r="Z26" s="67">
        <v>6</v>
      </c>
      <c r="AA26" s="67">
        <v>7</v>
      </c>
      <c r="AB26" s="67">
        <v>6</v>
      </c>
      <c r="AC26" s="67">
        <v>7</v>
      </c>
      <c r="AD26" s="67">
        <v>6</v>
      </c>
      <c r="AE26" s="67">
        <v>2</v>
      </c>
      <c r="AF26" s="67">
        <v>2</v>
      </c>
      <c r="AG26" s="67">
        <v>2</v>
      </c>
      <c r="AH26" s="67">
        <v>2</v>
      </c>
      <c r="AI26" s="67">
        <v>2</v>
      </c>
      <c r="AJ26" s="67">
        <v>2</v>
      </c>
      <c r="AK26" s="79" t="s">
        <v>1586</v>
      </c>
    </row>
    <row r="27" spans="1:37" ht="12.75">
      <c r="A27" s="35">
        <v>108061792</v>
      </c>
      <c r="B27" s="28" t="s">
        <v>874</v>
      </c>
      <c r="C27" s="28" t="s">
        <v>5573</v>
      </c>
      <c r="D27" s="28" t="s">
        <v>390</v>
      </c>
      <c r="E27" s="28" t="s">
        <v>73</v>
      </c>
      <c r="J27" s="72" t="s">
        <v>7812</v>
      </c>
      <c r="K27" s="28" t="s">
        <v>5129</v>
      </c>
      <c r="L27" s="72" t="s">
        <v>5581</v>
      </c>
      <c r="N27" s="19">
        <f t="shared" si="0"/>
        <v>423.25</v>
      </c>
      <c r="O27" s="19">
        <f t="shared" si="1"/>
        <v>14.108333333333333</v>
      </c>
      <c r="P27" s="64">
        <f t="shared" si="2"/>
        <v>99</v>
      </c>
      <c r="Q27" s="64">
        <f t="shared" si="3"/>
        <v>50</v>
      </c>
      <c r="R27" s="64">
        <f t="shared" si="4"/>
        <v>49</v>
      </c>
      <c r="S27" s="64">
        <f t="shared" si="5"/>
        <v>57</v>
      </c>
      <c r="T27" s="64">
        <f t="shared" si="6"/>
        <v>42</v>
      </c>
      <c r="U27" s="77">
        <v>9</v>
      </c>
      <c r="V27" s="78">
        <v>5</v>
      </c>
      <c r="W27" s="60">
        <v>60</v>
      </c>
      <c r="X27" s="67">
        <v>15</v>
      </c>
      <c r="Y27" s="67">
        <v>9</v>
      </c>
      <c r="Z27" s="67">
        <v>9</v>
      </c>
      <c r="AA27" s="67">
        <v>9</v>
      </c>
      <c r="AB27" s="67">
        <v>9</v>
      </c>
      <c r="AC27" s="67">
        <v>11</v>
      </c>
      <c r="AD27" s="67">
        <v>10</v>
      </c>
      <c r="AE27" s="67">
        <v>7</v>
      </c>
      <c r="AF27" s="67">
        <v>7</v>
      </c>
      <c r="AG27" s="67">
        <v>7</v>
      </c>
      <c r="AH27" s="67">
        <v>7</v>
      </c>
      <c r="AI27" s="67">
        <v>7</v>
      </c>
      <c r="AJ27" s="67">
        <v>7</v>
      </c>
      <c r="AK27" s="79" t="s">
        <v>1586</v>
      </c>
    </row>
    <row r="28" spans="1:37" ht="12.75">
      <c r="A28" s="35">
        <v>7402</v>
      </c>
      <c r="B28" s="28" t="s">
        <v>874</v>
      </c>
      <c r="C28" s="28" t="s">
        <v>7771</v>
      </c>
      <c r="D28" s="28" t="s">
        <v>390</v>
      </c>
      <c r="E28" s="28" t="s">
        <v>73</v>
      </c>
      <c r="J28" s="72" t="s">
        <v>7812</v>
      </c>
      <c r="K28" s="28" t="s">
        <v>2519</v>
      </c>
      <c r="L28" s="72" t="s">
        <v>7732</v>
      </c>
      <c r="M28" s="40" t="s">
        <v>8854</v>
      </c>
      <c r="N28" s="19">
        <f t="shared" si="0"/>
        <v>427.25</v>
      </c>
      <c r="O28" s="19">
        <f t="shared" si="1"/>
        <v>3.6831896551724137</v>
      </c>
      <c r="P28" s="64">
        <f t="shared" si="2"/>
        <v>99</v>
      </c>
      <c r="Q28" s="64">
        <f t="shared" si="3"/>
        <v>54</v>
      </c>
      <c r="R28" s="64">
        <f t="shared" si="4"/>
        <v>45</v>
      </c>
      <c r="S28" s="64">
        <f t="shared" si="5"/>
        <v>60</v>
      </c>
      <c r="T28" s="64">
        <f t="shared" si="6"/>
        <v>39</v>
      </c>
      <c r="U28" s="77">
        <v>9</v>
      </c>
      <c r="V28" s="78">
        <v>5</v>
      </c>
      <c r="W28" s="60">
        <v>232</v>
      </c>
      <c r="X28" s="67">
        <v>15</v>
      </c>
      <c r="Y28" s="67">
        <v>11</v>
      </c>
      <c r="Z28" s="67">
        <v>9</v>
      </c>
      <c r="AA28" s="67">
        <v>11</v>
      </c>
      <c r="AB28" s="67">
        <v>9</v>
      </c>
      <c r="AC28" s="67">
        <v>11</v>
      </c>
      <c r="AD28" s="67">
        <v>9</v>
      </c>
      <c r="AE28" s="67">
        <v>8</v>
      </c>
      <c r="AF28" s="67">
        <v>7</v>
      </c>
      <c r="AG28" s="67">
        <v>7</v>
      </c>
      <c r="AH28" s="67">
        <v>6</v>
      </c>
      <c r="AI28" s="67">
        <v>6</v>
      </c>
      <c r="AJ28" s="67">
        <v>5</v>
      </c>
      <c r="AK28" s="79" t="s">
        <v>1586</v>
      </c>
    </row>
    <row r="29" spans="1:37" ht="12.75">
      <c r="A29" s="35">
        <v>7500</v>
      </c>
      <c r="B29" s="28" t="s">
        <v>868</v>
      </c>
      <c r="C29" s="28" t="s">
        <v>649</v>
      </c>
      <c r="D29" s="28" t="s">
        <v>390</v>
      </c>
      <c r="E29" s="28" t="s">
        <v>73</v>
      </c>
      <c r="J29" s="28" t="s">
        <v>1586</v>
      </c>
      <c r="K29" s="28" t="s">
        <v>3038</v>
      </c>
      <c r="L29" s="28" t="s">
        <v>352</v>
      </c>
      <c r="N29" s="19">
        <f t="shared" si="0"/>
        <v>329.75</v>
      </c>
      <c r="O29" s="19">
        <f t="shared" si="1"/>
        <v>2.6379999999999999</v>
      </c>
      <c r="P29" s="64">
        <f t="shared" si="2"/>
        <v>76</v>
      </c>
      <c r="Q29" s="64">
        <f t="shared" si="3"/>
        <v>32</v>
      </c>
      <c r="R29" s="64">
        <f t="shared" si="4"/>
        <v>44</v>
      </c>
      <c r="S29" s="64">
        <f t="shared" si="5"/>
        <v>46</v>
      </c>
      <c r="T29" s="64">
        <f t="shared" si="6"/>
        <v>30</v>
      </c>
      <c r="U29" s="77">
        <v>9</v>
      </c>
      <c r="V29" s="78">
        <v>5</v>
      </c>
      <c r="W29" s="60">
        <v>250</v>
      </c>
      <c r="X29" s="67">
        <v>15</v>
      </c>
      <c r="Y29" s="67">
        <v>8</v>
      </c>
      <c r="Z29" s="67">
        <v>8</v>
      </c>
      <c r="AA29" s="67">
        <v>8</v>
      </c>
      <c r="AB29" s="67">
        <v>8</v>
      </c>
      <c r="AC29" s="67">
        <v>7</v>
      </c>
      <c r="AD29" s="67">
        <v>7</v>
      </c>
      <c r="AE29" s="67">
        <v>2</v>
      </c>
      <c r="AF29" s="67">
        <v>7</v>
      </c>
      <c r="AG29" s="67">
        <v>3</v>
      </c>
      <c r="AH29" s="67">
        <v>7</v>
      </c>
      <c r="AI29" s="67">
        <v>4</v>
      </c>
      <c r="AJ29" s="67">
        <v>7</v>
      </c>
      <c r="AK29" s="79" t="s">
        <v>1586</v>
      </c>
    </row>
    <row r="30" spans="1:37" ht="12.75">
      <c r="A30" s="35">
        <v>1376375</v>
      </c>
      <c r="B30" s="28" t="s">
        <v>1093</v>
      </c>
      <c r="D30" s="28" t="s">
        <v>390</v>
      </c>
      <c r="E30" s="28" t="s">
        <v>73</v>
      </c>
      <c r="J30" s="28" t="s">
        <v>1586</v>
      </c>
      <c r="K30" s="28" t="s">
        <v>2519</v>
      </c>
      <c r="L30" s="28" t="s">
        <v>5597</v>
      </c>
      <c r="N30" s="19">
        <f t="shared" si="0"/>
        <v>367.50</v>
      </c>
      <c r="O30" s="19">
        <f t="shared" si="1"/>
        <v>4.1292134831460672</v>
      </c>
      <c r="P30" s="64">
        <f t="shared" si="2"/>
        <v>86</v>
      </c>
      <c r="Q30" s="64">
        <f t="shared" si="3"/>
        <v>43</v>
      </c>
      <c r="R30" s="64">
        <f t="shared" si="4"/>
        <v>43</v>
      </c>
      <c r="S30" s="64">
        <f t="shared" si="5"/>
        <v>50</v>
      </c>
      <c r="T30" s="64">
        <f t="shared" si="6"/>
        <v>36</v>
      </c>
      <c r="U30" s="77">
        <v>9</v>
      </c>
      <c r="V30" s="78">
        <v>5</v>
      </c>
      <c r="W30" s="60">
        <v>178</v>
      </c>
      <c r="X30" s="67">
        <v>16</v>
      </c>
      <c r="Y30" s="67">
        <v>7</v>
      </c>
      <c r="Z30" s="67">
        <v>8</v>
      </c>
      <c r="AA30" s="67">
        <v>8</v>
      </c>
      <c r="AB30" s="67">
        <v>8</v>
      </c>
      <c r="AC30" s="67">
        <v>10</v>
      </c>
      <c r="AD30" s="67">
        <v>9</v>
      </c>
      <c r="AE30" s="67">
        <v>5</v>
      </c>
      <c r="AF30" s="67">
        <v>5</v>
      </c>
      <c r="AG30" s="67">
        <v>7</v>
      </c>
      <c r="AH30" s="67">
        <v>7</v>
      </c>
      <c r="AI30" s="67">
        <v>6</v>
      </c>
      <c r="AJ30" s="67">
        <v>6</v>
      </c>
      <c r="AK30" s="79" t="s">
        <v>1586</v>
      </c>
    </row>
    <row r="31" spans="1:37" ht="12.75">
      <c r="A31" s="35">
        <v>1321320</v>
      </c>
      <c r="B31" s="28" t="s">
        <v>872</v>
      </c>
      <c r="D31" s="28" t="s">
        <v>390</v>
      </c>
      <c r="E31" s="28" t="s">
        <v>73</v>
      </c>
      <c r="F31" s="58" t="s">
        <v>3448</v>
      </c>
      <c r="I31" s="28" t="s">
        <v>7812</v>
      </c>
      <c r="J31" s="28" t="s">
        <v>1586</v>
      </c>
      <c r="K31" s="28" t="s">
        <v>2519</v>
      </c>
      <c r="L31" s="28" t="s">
        <v>7818</v>
      </c>
      <c r="N31" s="19">
        <f t="shared" si="0"/>
        <v>367.50</v>
      </c>
      <c r="O31" s="19">
        <f t="shared" si="1"/>
        <v>4.1292134831460672</v>
      </c>
      <c r="P31" s="64">
        <f t="shared" si="2"/>
        <v>86</v>
      </c>
      <c r="Q31" s="64">
        <f t="shared" si="3"/>
        <v>43</v>
      </c>
      <c r="R31" s="64">
        <f t="shared" si="4"/>
        <v>43</v>
      </c>
      <c r="S31" s="64">
        <f t="shared" si="5"/>
        <v>50</v>
      </c>
      <c r="T31" s="64">
        <f t="shared" si="6"/>
        <v>36</v>
      </c>
      <c r="U31" s="77">
        <v>9</v>
      </c>
      <c r="V31" s="78">
        <v>5</v>
      </c>
      <c r="W31" s="60">
        <v>178</v>
      </c>
      <c r="X31" s="67">
        <v>16</v>
      </c>
      <c r="Y31" s="67">
        <v>9</v>
      </c>
      <c r="Z31" s="67">
        <v>9</v>
      </c>
      <c r="AA31" s="67">
        <v>8</v>
      </c>
      <c r="AB31" s="67">
        <v>8</v>
      </c>
      <c r="AC31" s="67">
        <v>8</v>
      </c>
      <c r="AD31" s="67">
        <v>8</v>
      </c>
      <c r="AE31" s="67">
        <v>6</v>
      </c>
      <c r="AF31" s="67">
        <v>6</v>
      </c>
      <c r="AG31" s="67">
        <v>7</v>
      </c>
      <c r="AH31" s="67">
        <v>7</v>
      </c>
      <c r="AI31" s="67">
        <v>5</v>
      </c>
      <c r="AJ31" s="67">
        <v>5</v>
      </c>
      <c r="AK31" s="79" t="s">
        <v>1586</v>
      </c>
    </row>
    <row r="32" spans="1:37" ht="12.75">
      <c r="A32" s="35">
        <v>1376375</v>
      </c>
      <c r="B32" s="28" t="s">
        <v>872</v>
      </c>
      <c r="C32" s="28" t="s">
        <v>6087</v>
      </c>
      <c r="D32" s="28" t="s">
        <v>390</v>
      </c>
      <c r="E32" s="28" t="s">
        <v>73</v>
      </c>
      <c r="F32" s="58" t="s">
        <v>3448</v>
      </c>
      <c r="G32" s="28" t="s">
        <v>1586</v>
      </c>
      <c r="H32" s="28" t="s">
        <v>1586</v>
      </c>
      <c r="I32" s="28" t="s">
        <v>7812</v>
      </c>
      <c r="J32" s="28" t="s">
        <v>1586</v>
      </c>
      <c r="K32" s="28" t="s">
        <v>2519</v>
      </c>
      <c r="L32" s="28" t="s">
        <v>8189</v>
      </c>
      <c r="N32" s="19">
        <f t="shared" si="0"/>
        <v>367.50</v>
      </c>
      <c r="O32" s="19">
        <f t="shared" si="1"/>
        <v>4.1292134831460672</v>
      </c>
      <c r="P32" s="64">
        <f t="shared" si="2"/>
        <v>86</v>
      </c>
      <c r="Q32" s="64">
        <f t="shared" si="3"/>
        <v>43</v>
      </c>
      <c r="R32" s="64">
        <f t="shared" si="4"/>
        <v>43</v>
      </c>
      <c r="S32" s="64">
        <f t="shared" si="5"/>
        <v>50</v>
      </c>
      <c r="T32" s="64">
        <f t="shared" si="6"/>
        <v>36</v>
      </c>
      <c r="U32" s="77">
        <v>9</v>
      </c>
      <c r="V32" s="78">
        <v>5</v>
      </c>
      <c r="W32" s="60">
        <v>178</v>
      </c>
      <c r="X32" s="67">
        <v>16</v>
      </c>
      <c r="Y32" s="67">
        <v>7</v>
      </c>
      <c r="Z32" s="67">
        <v>8</v>
      </c>
      <c r="AA32" s="67">
        <v>8</v>
      </c>
      <c r="AB32" s="67">
        <v>8</v>
      </c>
      <c r="AC32" s="67">
        <v>10</v>
      </c>
      <c r="AD32" s="67">
        <v>9</v>
      </c>
      <c r="AE32" s="67">
        <v>5</v>
      </c>
      <c r="AF32" s="67">
        <v>5</v>
      </c>
      <c r="AG32" s="67">
        <v>7</v>
      </c>
      <c r="AH32" s="67">
        <v>7</v>
      </c>
      <c r="AI32" s="67">
        <v>6</v>
      </c>
      <c r="AJ32" s="67">
        <v>6</v>
      </c>
      <c r="AK32" s="79" t="s">
        <v>1586</v>
      </c>
    </row>
    <row r="33" spans="1:37" ht="12.75">
      <c r="A33" s="35">
        <v>1201200</v>
      </c>
      <c r="B33" s="28" t="s">
        <v>872</v>
      </c>
      <c r="D33" s="28" t="s">
        <v>390</v>
      </c>
      <c r="E33" s="28" t="s">
        <v>73</v>
      </c>
      <c r="F33" s="58" t="s">
        <v>3448</v>
      </c>
      <c r="I33" s="28" t="s">
        <v>1586</v>
      </c>
      <c r="J33" s="28" t="s">
        <v>1586</v>
      </c>
      <c r="K33" s="28" t="s">
        <v>2519</v>
      </c>
      <c r="L33" s="28" t="s">
        <v>7818</v>
      </c>
      <c r="N33" s="19">
        <f t="shared" si="0"/>
        <v>366.25</v>
      </c>
      <c r="O33" s="19">
        <f t="shared" si="1"/>
        <v>4.1151685393258424</v>
      </c>
      <c r="P33" s="64">
        <f t="shared" si="2"/>
        <v>86</v>
      </c>
      <c r="Q33" s="64">
        <f t="shared" si="3"/>
        <v>43</v>
      </c>
      <c r="R33" s="64">
        <f t="shared" si="4"/>
        <v>43</v>
      </c>
      <c r="S33" s="64">
        <f t="shared" si="5"/>
        <v>50</v>
      </c>
      <c r="T33" s="64">
        <f t="shared" si="6"/>
        <v>36</v>
      </c>
      <c r="U33" s="77">
        <v>9</v>
      </c>
      <c r="V33" s="78">
        <v>5</v>
      </c>
      <c r="W33" s="60">
        <v>178</v>
      </c>
      <c r="X33" s="67">
        <v>11</v>
      </c>
      <c r="Y33" s="67">
        <v>9</v>
      </c>
      <c r="Z33" s="67">
        <v>9</v>
      </c>
      <c r="AA33" s="67">
        <v>8</v>
      </c>
      <c r="AB33" s="67">
        <v>8</v>
      </c>
      <c r="AC33" s="67">
        <v>8</v>
      </c>
      <c r="AD33" s="67">
        <v>8</v>
      </c>
      <c r="AE33" s="67">
        <v>6</v>
      </c>
      <c r="AF33" s="67">
        <v>6</v>
      </c>
      <c r="AG33" s="67">
        <v>7</v>
      </c>
      <c r="AH33" s="67">
        <v>7</v>
      </c>
      <c r="AI33" s="67">
        <v>5</v>
      </c>
      <c r="AJ33" s="67">
        <v>5</v>
      </c>
      <c r="AK33" s="79" t="s">
        <v>1586</v>
      </c>
    </row>
    <row r="34" spans="1:37" ht="12.75">
      <c r="A34" s="35">
        <v>1100</v>
      </c>
      <c r="B34" s="28" t="s">
        <v>5602</v>
      </c>
      <c r="D34" s="28" t="s">
        <v>390</v>
      </c>
      <c r="E34" s="28" t="s">
        <v>73</v>
      </c>
      <c r="F34" s="58" t="s">
        <v>7365</v>
      </c>
      <c r="J34" s="28" t="s">
        <v>1586</v>
      </c>
      <c r="K34" s="28" t="s">
        <v>3038</v>
      </c>
      <c r="L34" s="28" t="s">
        <v>3656</v>
      </c>
      <c r="N34" s="19">
        <f t="shared" si="0"/>
        <v>323.50</v>
      </c>
      <c r="O34" s="19">
        <f t="shared" si="1"/>
        <v>2.021875</v>
      </c>
      <c r="P34" s="64">
        <f t="shared" si="2"/>
        <v>77</v>
      </c>
      <c r="Q34" s="64">
        <f t="shared" si="3"/>
        <v>34</v>
      </c>
      <c r="R34" s="64">
        <f t="shared" si="4"/>
        <v>43</v>
      </c>
      <c r="S34" s="64">
        <f t="shared" si="5"/>
        <v>42</v>
      </c>
      <c r="T34" s="64">
        <f t="shared" si="6"/>
        <v>35</v>
      </c>
      <c r="U34" s="77">
        <v>9</v>
      </c>
      <c r="V34" s="78">
        <v>5</v>
      </c>
      <c r="W34" s="60">
        <v>320</v>
      </c>
      <c r="X34" s="67">
        <v>12</v>
      </c>
      <c r="Y34" s="67">
        <v>7</v>
      </c>
      <c r="Z34" s="67">
        <v>7</v>
      </c>
      <c r="AA34" s="67">
        <v>7</v>
      </c>
      <c r="AB34" s="67">
        <v>7</v>
      </c>
      <c r="AC34" s="67">
        <v>7</v>
      </c>
      <c r="AD34" s="67">
        <v>7</v>
      </c>
      <c r="AE34" s="67">
        <v>6</v>
      </c>
      <c r="AF34" s="67">
        <v>8</v>
      </c>
      <c r="AG34" s="67">
        <v>3</v>
      </c>
      <c r="AH34" s="67">
        <v>7</v>
      </c>
      <c r="AI34" s="67">
        <v>4</v>
      </c>
      <c r="AJ34" s="67">
        <v>7</v>
      </c>
      <c r="AK34" s="79" t="s">
        <v>1586</v>
      </c>
    </row>
    <row r="35" spans="1:37" ht="12.75">
      <c r="A35" s="35">
        <v>1100</v>
      </c>
      <c r="B35" s="28" t="s">
        <v>872</v>
      </c>
      <c r="D35" s="28" t="s">
        <v>390</v>
      </c>
      <c r="E35" s="28" t="s">
        <v>73</v>
      </c>
      <c r="F35" s="58" t="s">
        <v>4231</v>
      </c>
      <c r="J35" s="28" t="s">
        <v>1586</v>
      </c>
      <c r="K35" s="28" t="s">
        <v>3038</v>
      </c>
      <c r="L35" s="28" t="s">
        <v>1124</v>
      </c>
      <c r="N35" s="19">
        <f t="shared" si="0"/>
        <v>308</v>
      </c>
      <c r="O35" s="19">
        <f t="shared" si="1"/>
        <v>1.8333333333333333</v>
      </c>
      <c r="P35" s="64">
        <f t="shared" si="2"/>
        <v>72</v>
      </c>
      <c r="Q35" s="64">
        <f t="shared" si="3"/>
        <v>30</v>
      </c>
      <c r="R35" s="64">
        <f t="shared" si="4"/>
        <v>42</v>
      </c>
      <c r="S35" s="64">
        <f t="shared" si="5"/>
        <v>42</v>
      </c>
      <c r="T35" s="64">
        <f t="shared" si="6"/>
        <v>30</v>
      </c>
      <c r="U35" s="77">
        <v>9</v>
      </c>
      <c r="V35" s="78">
        <v>5</v>
      </c>
      <c r="W35" s="60">
        <v>336</v>
      </c>
      <c r="X35" s="67">
        <v>12</v>
      </c>
      <c r="Y35" s="67">
        <v>7</v>
      </c>
      <c r="Z35" s="67">
        <v>7</v>
      </c>
      <c r="AA35" s="67">
        <v>7</v>
      </c>
      <c r="AB35" s="67">
        <v>7</v>
      </c>
      <c r="AC35" s="67">
        <v>7</v>
      </c>
      <c r="AD35" s="67">
        <v>7</v>
      </c>
      <c r="AE35" s="67">
        <v>2</v>
      </c>
      <c r="AF35" s="67">
        <v>7</v>
      </c>
      <c r="AG35" s="67">
        <v>3</v>
      </c>
      <c r="AH35" s="67">
        <v>7</v>
      </c>
      <c r="AI35" s="67">
        <v>4</v>
      </c>
      <c r="AJ35" s="67">
        <v>7</v>
      </c>
      <c r="AK35" s="79" t="s">
        <v>1586</v>
      </c>
    </row>
    <row r="36" spans="1:37" ht="12.75">
      <c r="A36" s="35">
        <v>6250</v>
      </c>
      <c r="B36" s="28" t="s">
        <v>870</v>
      </c>
      <c r="C36" s="28" t="s">
        <v>1845</v>
      </c>
      <c r="D36" s="28" t="s">
        <v>390</v>
      </c>
      <c r="E36" s="28" t="s">
        <v>73</v>
      </c>
      <c r="J36" s="28" t="s">
        <v>1586</v>
      </c>
      <c r="K36" s="28" t="s">
        <v>3038</v>
      </c>
      <c r="L36" s="28" t="s">
        <v>1842</v>
      </c>
      <c r="N36" s="19">
        <f t="shared" si="0"/>
        <v>271.75</v>
      </c>
      <c r="O36" s="19">
        <f t="shared" si="1"/>
        <v>1.35875</v>
      </c>
      <c r="P36" s="64">
        <f t="shared" si="2"/>
        <v>65</v>
      </c>
      <c r="Q36" s="64">
        <f t="shared" si="3"/>
        <v>23</v>
      </c>
      <c r="R36" s="64">
        <f t="shared" si="4"/>
        <v>42</v>
      </c>
      <c r="S36" s="64">
        <f t="shared" si="5"/>
        <v>35</v>
      </c>
      <c r="T36" s="64">
        <f t="shared" si="6"/>
        <v>30</v>
      </c>
      <c r="U36" s="77">
        <v>9</v>
      </c>
      <c r="V36" s="78">
        <v>5</v>
      </c>
      <c r="W36" s="60">
        <v>400</v>
      </c>
      <c r="X36" s="67">
        <v>7</v>
      </c>
      <c r="Y36" s="67">
        <v>4</v>
      </c>
      <c r="Z36" s="67">
        <v>7</v>
      </c>
      <c r="AA36" s="67">
        <v>4</v>
      </c>
      <c r="AB36" s="67">
        <v>7</v>
      </c>
      <c r="AC36" s="67">
        <v>6</v>
      </c>
      <c r="AD36" s="67">
        <v>7</v>
      </c>
      <c r="AE36" s="67">
        <v>2</v>
      </c>
      <c r="AF36" s="67">
        <v>7</v>
      </c>
      <c r="AG36" s="67">
        <v>3</v>
      </c>
      <c r="AH36" s="67">
        <v>7</v>
      </c>
      <c r="AI36" s="67">
        <v>4</v>
      </c>
      <c r="AJ36" s="67">
        <v>7</v>
      </c>
      <c r="AK36" s="79" t="s">
        <v>1586</v>
      </c>
    </row>
    <row r="37" spans="1:37" ht="12.75">
      <c r="A37" s="35">
        <v>6250</v>
      </c>
      <c r="B37" s="28" t="s">
        <v>871</v>
      </c>
      <c r="C37" s="28" t="s">
        <v>3481</v>
      </c>
      <c r="D37" s="28" t="s">
        <v>390</v>
      </c>
      <c r="E37" s="28" t="s">
        <v>73</v>
      </c>
      <c r="J37" s="28" t="s">
        <v>1586</v>
      </c>
      <c r="K37" s="28" t="s">
        <v>3038</v>
      </c>
      <c r="L37" s="28" t="s">
        <v>3038</v>
      </c>
      <c r="N37" s="19">
        <f t="shared" si="0"/>
        <v>271.75</v>
      </c>
      <c r="O37" s="19">
        <f t="shared" si="1"/>
        <v>1.35875</v>
      </c>
      <c r="P37" s="64">
        <f t="shared" si="2"/>
        <v>65</v>
      </c>
      <c r="Q37" s="64">
        <f t="shared" si="3"/>
        <v>23</v>
      </c>
      <c r="R37" s="64">
        <f t="shared" si="4"/>
        <v>42</v>
      </c>
      <c r="S37" s="64">
        <f t="shared" si="5"/>
        <v>35</v>
      </c>
      <c r="T37" s="64">
        <f t="shared" si="6"/>
        <v>30</v>
      </c>
      <c r="U37" s="77">
        <v>9</v>
      </c>
      <c r="V37" s="78">
        <v>5</v>
      </c>
      <c r="W37" s="60">
        <v>400</v>
      </c>
      <c r="X37" s="67">
        <v>7</v>
      </c>
      <c r="Y37" s="67">
        <v>4</v>
      </c>
      <c r="Z37" s="67">
        <v>7</v>
      </c>
      <c r="AA37" s="67">
        <v>4</v>
      </c>
      <c r="AB37" s="67">
        <v>7</v>
      </c>
      <c r="AC37" s="67">
        <v>6</v>
      </c>
      <c r="AD37" s="67">
        <v>7</v>
      </c>
      <c r="AE37" s="67">
        <v>2</v>
      </c>
      <c r="AF37" s="67">
        <v>7</v>
      </c>
      <c r="AG37" s="67">
        <v>3</v>
      </c>
      <c r="AH37" s="67">
        <v>7</v>
      </c>
      <c r="AI37" s="67">
        <v>4</v>
      </c>
      <c r="AJ37" s="67">
        <v>7</v>
      </c>
      <c r="AK37" s="79" t="s">
        <v>1586</v>
      </c>
    </row>
    <row r="38" spans="1:37" ht="12.75">
      <c r="A38" s="35">
        <v>7500</v>
      </c>
      <c r="B38" s="28" t="s">
        <v>871</v>
      </c>
      <c r="C38" s="28" t="s">
        <v>3481</v>
      </c>
      <c r="D38" s="28" t="s">
        <v>390</v>
      </c>
      <c r="E38" s="28" t="s">
        <v>73</v>
      </c>
      <c r="J38" s="28" t="s">
        <v>1586</v>
      </c>
      <c r="K38" s="28" t="s">
        <v>3038</v>
      </c>
      <c r="L38" s="28" t="s">
        <v>3494</v>
      </c>
      <c r="N38" s="19">
        <f t="shared" si="0"/>
        <v>271.75</v>
      </c>
      <c r="O38" s="19">
        <f t="shared" si="1"/>
        <v>1.35875</v>
      </c>
      <c r="P38" s="64">
        <f t="shared" si="2"/>
        <v>65</v>
      </c>
      <c r="Q38" s="64">
        <f t="shared" si="3"/>
        <v>23</v>
      </c>
      <c r="R38" s="64">
        <f t="shared" si="4"/>
        <v>42</v>
      </c>
      <c r="S38" s="64">
        <f t="shared" si="5"/>
        <v>35</v>
      </c>
      <c r="T38" s="64">
        <f t="shared" si="6"/>
        <v>30</v>
      </c>
      <c r="U38" s="77">
        <v>9</v>
      </c>
      <c r="V38" s="78">
        <v>5</v>
      </c>
      <c r="W38" s="60">
        <v>400</v>
      </c>
      <c r="X38" s="67">
        <v>7</v>
      </c>
      <c r="Y38" s="67">
        <v>4</v>
      </c>
      <c r="Z38" s="67">
        <v>7</v>
      </c>
      <c r="AA38" s="67">
        <v>4</v>
      </c>
      <c r="AB38" s="67">
        <v>7</v>
      </c>
      <c r="AC38" s="67">
        <v>6</v>
      </c>
      <c r="AD38" s="67">
        <v>7</v>
      </c>
      <c r="AE38" s="67">
        <v>2</v>
      </c>
      <c r="AF38" s="67">
        <v>7</v>
      </c>
      <c r="AG38" s="67">
        <v>3</v>
      </c>
      <c r="AH38" s="67">
        <v>7</v>
      </c>
      <c r="AI38" s="67">
        <v>4</v>
      </c>
      <c r="AJ38" s="67">
        <v>7</v>
      </c>
      <c r="AK38" s="79" t="s">
        <v>1586</v>
      </c>
    </row>
    <row r="39" spans="1:37" ht="12.75">
      <c r="A39" s="35">
        <v>631125</v>
      </c>
      <c r="B39" s="28" t="s">
        <v>872</v>
      </c>
      <c r="C39" s="28" t="s">
        <v>6087</v>
      </c>
      <c r="D39" s="28" t="s">
        <v>390</v>
      </c>
      <c r="E39" s="28" t="s">
        <v>73</v>
      </c>
      <c r="F39" s="58" t="s">
        <v>7357</v>
      </c>
      <c r="I39" s="28" t="s">
        <v>7812</v>
      </c>
      <c r="J39" s="28" t="s">
        <v>1586</v>
      </c>
      <c r="K39" s="28" t="s">
        <v>2519</v>
      </c>
      <c r="L39" s="28" t="s">
        <v>7918</v>
      </c>
      <c r="N39" s="19">
        <f t="shared" si="0"/>
        <v>342.25</v>
      </c>
      <c r="O39" s="19">
        <f t="shared" si="1"/>
        <v>5.8008474576271185</v>
      </c>
      <c r="P39" s="64">
        <f t="shared" si="2"/>
        <v>82</v>
      </c>
      <c r="Q39" s="64">
        <f t="shared" si="3"/>
        <v>41</v>
      </c>
      <c r="R39" s="64">
        <f t="shared" si="4"/>
        <v>41</v>
      </c>
      <c r="S39" s="64">
        <f t="shared" si="5"/>
        <v>44</v>
      </c>
      <c r="T39" s="64">
        <f t="shared" si="6"/>
        <v>38</v>
      </c>
      <c r="U39" s="77">
        <v>9</v>
      </c>
      <c r="V39" s="78">
        <v>5</v>
      </c>
      <c r="W39" s="60">
        <v>118</v>
      </c>
      <c r="X39" s="67">
        <v>15</v>
      </c>
      <c r="Y39" s="67">
        <v>7</v>
      </c>
      <c r="Z39" s="67">
        <v>7</v>
      </c>
      <c r="AA39" s="67">
        <v>7</v>
      </c>
      <c r="AB39" s="67">
        <v>8</v>
      </c>
      <c r="AC39" s="67">
        <v>8</v>
      </c>
      <c r="AD39" s="67">
        <v>7</v>
      </c>
      <c r="AE39" s="67">
        <v>7</v>
      </c>
      <c r="AF39" s="67">
        <v>6</v>
      </c>
      <c r="AG39" s="67">
        <v>6</v>
      </c>
      <c r="AH39" s="67">
        <v>7</v>
      </c>
      <c r="AI39" s="67">
        <v>6</v>
      </c>
      <c r="AJ39" s="67">
        <v>6</v>
      </c>
      <c r="AK39" s="79" t="s">
        <v>1586</v>
      </c>
    </row>
    <row r="40" spans="1:37" ht="12.75">
      <c r="A40" s="35">
        <v>661718</v>
      </c>
      <c r="B40" s="28" t="s">
        <v>872</v>
      </c>
      <c r="D40" s="28" t="s">
        <v>390</v>
      </c>
      <c r="E40" s="28" t="s">
        <v>73</v>
      </c>
      <c r="F40" s="58" t="s">
        <v>3445</v>
      </c>
      <c r="G40" s="28" t="s">
        <v>7812</v>
      </c>
      <c r="H40" s="28" t="s">
        <v>1586</v>
      </c>
      <c r="I40" s="28" t="s">
        <v>7812</v>
      </c>
      <c r="J40" s="28" t="s">
        <v>1586</v>
      </c>
      <c r="K40" s="28" t="s">
        <v>3038</v>
      </c>
      <c r="L40" s="28" t="s">
        <v>1797</v>
      </c>
      <c r="N40" s="19">
        <f t="shared" si="0"/>
        <v>347.50</v>
      </c>
      <c r="O40" s="19">
        <f t="shared" si="1"/>
        <v>3.6197916666666665</v>
      </c>
      <c r="P40" s="64">
        <f t="shared" si="2"/>
        <v>81</v>
      </c>
      <c r="Q40" s="64">
        <f t="shared" si="3"/>
        <v>41</v>
      </c>
      <c r="R40" s="64">
        <f t="shared" si="4"/>
        <v>40</v>
      </c>
      <c r="S40" s="64">
        <f t="shared" si="5"/>
        <v>48</v>
      </c>
      <c r="T40" s="64">
        <f t="shared" si="6"/>
        <v>33</v>
      </c>
      <c r="U40" s="77">
        <v>9</v>
      </c>
      <c r="V40" s="78">
        <v>5</v>
      </c>
      <c r="W40" s="60">
        <v>192</v>
      </c>
      <c r="X40" s="67">
        <v>18</v>
      </c>
      <c r="Y40" s="67">
        <v>8</v>
      </c>
      <c r="Z40" s="67">
        <v>8</v>
      </c>
      <c r="AA40" s="67">
        <v>9</v>
      </c>
      <c r="AB40" s="67">
        <v>8</v>
      </c>
      <c r="AC40" s="67">
        <v>7</v>
      </c>
      <c r="AD40" s="67">
        <v>8</v>
      </c>
      <c r="AE40" s="67">
        <v>5</v>
      </c>
      <c r="AF40" s="67">
        <v>5</v>
      </c>
      <c r="AG40" s="67">
        <v>6</v>
      </c>
      <c r="AH40" s="67">
        <v>5</v>
      </c>
      <c r="AI40" s="67">
        <v>6</v>
      </c>
      <c r="AJ40" s="67">
        <v>6</v>
      </c>
      <c r="AK40" s="79" t="s">
        <v>1586</v>
      </c>
    </row>
    <row r="41" spans="1:37" ht="12.75">
      <c r="A41" s="35">
        <v>539055</v>
      </c>
      <c r="B41" s="28" t="s">
        <v>872</v>
      </c>
      <c r="C41" s="28" t="s">
        <v>6087</v>
      </c>
      <c r="D41" s="28" t="s">
        <v>390</v>
      </c>
      <c r="E41" s="28" t="s">
        <v>73</v>
      </c>
      <c r="F41" s="58" t="s">
        <v>3449</v>
      </c>
      <c r="G41" s="28" t="s">
        <v>1586</v>
      </c>
      <c r="H41" s="28" t="s">
        <v>7812</v>
      </c>
      <c r="I41" s="28" t="s">
        <v>7812</v>
      </c>
      <c r="J41" s="28" t="s">
        <v>1586</v>
      </c>
      <c r="K41" s="28" t="s">
        <v>2519</v>
      </c>
      <c r="L41" s="28" t="s">
        <v>293</v>
      </c>
      <c r="N41" s="19">
        <f t="shared" si="0"/>
        <v>323.50</v>
      </c>
      <c r="O41" s="19">
        <f t="shared" si="1"/>
        <v>3.8511904761904763</v>
      </c>
      <c r="P41" s="64">
        <f t="shared" si="2"/>
        <v>76</v>
      </c>
      <c r="Q41" s="64">
        <f t="shared" si="3"/>
        <v>38</v>
      </c>
      <c r="R41" s="64">
        <f t="shared" si="4"/>
        <v>38</v>
      </c>
      <c r="S41" s="64">
        <f t="shared" si="5"/>
        <v>44</v>
      </c>
      <c r="T41" s="64">
        <f t="shared" si="6"/>
        <v>32</v>
      </c>
      <c r="U41" s="77">
        <v>9</v>
      </c>
      <c r="V41" s="78">
        <v>5</v>
      </c>
      <c r="W41" s="60">
        <v>168</v>
      </c>
      <c r="X41" s="67">
        <v>18</v>
      </c>
      <c r="Y41" s="67">
        <v>7</v>
      </c>
      <c r="Z41" s="67">
        <v>7</v>
      </c>
      <c r="AA41" s="67">
        <v>7</v>
      </c>
      <c r="AB41" s="67">
        <v>8</v>
      </c>
      <c r="AC41" s="67">
        <v>8</v>
      </c>
      <c r="AD41" s="67">
        <v>7</v>
      </c>
      <c r="AE41" s="67">
        <v>6</v>
      </c>
      <c r="AF41" s="67">
        <v>5</v>
      </c>
      <c r="AG41" s="67">
        <v>5</v>
      </c>
      <c r="AH41" s="67">
        <v>6</v>
      </c>
      <c r="AI41" s="67">
        <v>5</v>
      </c>
      <c r="AJ41" s="67">
        <v>5</v>
      </c>
      <c r="AK41" s="79" t="s">
        <v>1586</v>
      </c>
    </row>
    <row r="42" spans="2:37" ht="12.75">
      <c r="B42" s="28" t="s">
        <v>872</v>
      </c>
      <c r="D42" s="28" t="s">
        <v>390</v>
      </c>
      <c r="E42" s="28" t="s">
        <v>73</v>
      </c>
      <c r="F42" s="58" t="s">
        <v>3449</v>
      </c>
      <c r="I42" s="28" t="s">
        <v>7812</v>
      </c>
      <c r="J42" s="28" t="s">
        <v>1586</v>
      </c>
      <c r="K42" s="28" t="s">
        <v>2519</v>
      </c>
      <c r="L42" s="28" t="s">
        <v>7920</v>
      </c>
      <c r="N42" s="19">
        <f t="shared" si="0"/>
        <v>323.50</v>
      </c>
      <c r="O42" s="19">
        <f t="shared" si="1"/>
        <v>3.6761363636363638</v>
      </c>
      <c r="P42" s="64">
        <f t="shared" si="2"/>
        <v>76</v>
      </c>
      <c r="Q42" s="64">
        <f t="shared" si="3"/>
        <v>38</v>
      </c>
      <c r="R42" s="64">
        <f t="shared" si="4"/>
        <v>38</v>
      </c>
      <c r="S42" s="64">
        <f t="shared" si="5"/>
        <v>44</v>
      </c>
      <c r="T42" s="64">
        <f t="shared" si="6"/>
        <v>32</v>
      </c>
      <c r="U42" s="77">
        <v>9</v>
      </c>
      <c r="V42" s="78">
        <v>5</v>
      </c>
      <c r="W42" s="60">
        <v>176</v>
      </c>
      <c r="X42" s="67">
        <v>18</v>
      </c>
      <c r="Y42" s="67">
        <v>7</v>
      </c>
      <c r="Z42" s="67">
        <v>7</v>
      </c>
      <c r="AA42" s="67">
        <v>7</v>
      </c>
      <c r="AB42" s="67">
        <v>8</v>
      </c>
      <c r="AC42" s="67">
        <v>8</v>
      </c>
      <c r="AD42" s="67">
        <v>7</v>
      </c>
      <c r="AE42" s="67">
        <v>6</v>
      </c>
      <c r="AF42" s="67">
        <v>5</v>
      </c>
      <c r="AG42" s="67">
        <v>5</v>
      </c>
      <c r="AH42" s="67">
        <v>6</v>
      </c>
      <c r="AI42" s="67">
        <v>5</v>
      </c>
      <c r="AJ42" s="67">
        <v>5</v>
      </c>
      <c r="AK42" s="79" t="s">
        <v>1586</v>
      </c>
    </row>
    <row r="43" spans="1:37" ht="12.75">
      <c r="A43" s="35">
        <v>3125000</v>
      </c>
      <c r="B43" s="28" t="s">
        <v>868</v>
      </c>
      <c r="C43" s="28" t="s">
        <v>7658</v>
      </c>
      <c r="D43" s="28" t="s">
        <v>390</v>
      </c>
      <c r="E43" s="28" t="s">
        <v>73</v>
      </c>
      <c r="J43" s="28" t="s">
        <v>1586</v>
      </c>
      <c r="K43" s="28" t="s">
        <v>3038</v>
      </c>
      <c r="L43" s="28" t="s">
        <v>6540</v>
      </c>
      <c r="M43" s="40" t="s">
        <v>8849</v>
      </c>
      <c r="N43" s="19">
        <f t="shared" si="0"/>
        <v>330.75</v>
      </c>
      <c r="O43" s="19">
        <f t="shared" si="1"/>
        <v>3.0068181818181818</v>
      </c>
      <c r="P43" s="64">
        <f t="shared" si="2"/>
        <v>76</v>
      </c>
      <c r="Q43" s="64">
        <f t="shared" si="3"/>
        <v>38</v>
      </c>
      <c r="R43" s="64">
        <f t="shared" si="4"/>
        <v>38</v>
      </c>
      <c r="S43" s="64">
        <f t="shared" si="5"/>
        <v>48</v>
      </c>
      <c r="T43" s="64">
        <f t="shared" si="6"/>
        <v>28</v>
      </c>
      <c r="U43" s="77">
        <v>9</v>
      </c>
      <c r="V43" s="78">
        <v>5</v>
      </c>
      <c r="W43" s="60">
        <v>220</v>
      </c>
      <c r="X43" s="67">
        <v>15</v>
      </c>
      <c r="Y43" s="67">
        <v>8</v>
      </c>
      <c r="Z43" s="67">
        <v>8</v>
      </c>
      <c r="AA43" s="67">
        <v>9</v>
      </c>
      <c r="AB43" s="67">
        <v>8</v>
      </c>
      <c r="AC43" s="67">
        <v>7</v>
      </c>
      <c r="AD43" s="67">
        <v>8</v>
      </c>
      <c r="AE43" s="67">
        <v>5</v>
      </c>
      <c r="AF43" s="67">
        <v>5</v>
      </c>
      <c r="AG43" s="67">
        <v>6</v>
      </c>
      <c r="AH43" s="67">
        <v>5</v>
      </c>
      <c r="AI43" s="67">
        <v>3</v>
      </c>
      <c r="AJ43" s="67">
        <v>4</v>
      </c>
      <c r="AK43" s="79" t="s">
        <v>1586</v>
      </c>
    </row>
    <row r="44" spans="1:37" ht="12.75">
      <c r="A44" s="35">
        <v>250000</v>
      </c>
      <c r="B44" s="28" t="s">
        <v>868</v>
      </c>
      <c r="C44" s="28" t="s">
        <v>634</v>
      </c>
      <c r="D44" s="28" t="s">
        <v>390</v>
      </c>
      <c r="E44" s="28" t="s">
        <v>73</v>
      </c>
      <c r="J44" s="28" t="s">
        <v>1586</v>
      </c>
      <c r="K44" s="28" t="s">
        <v>3038</v>
      </c>
      <c r="L44" s="28" t="s">
        <v>263</v>
      </c>
      <c r="N44" s="19">
        <f t="shared" si="0"/>
        <v>330.75</v>
      </c>
      <c r="O44" s="19">
        <f t="shared" si="1"/>
        <v>3.0068181818181818</v>
      </c>
      <c r="P44" s="64">
        <f t="shared" si="2"/>
        <v>76</v>
      </c>
      <c r="Q44" s="64">
        <f t="shared" si="3"/>
        <v>38</v>
      </c>
      <c r="R44" s="64">
        <f t="shared" si="4"/>
        <v>38</v>
      </c>
      <c r="S44" s="64">
        <f t="shared" si="5"/>
        <v>48</v>
      </c>
      <c r="T44" s="64">
        <f t="shared" si="6"/>
        <v>28</v>
      </c>
      <c r="U44" s="77">
        <v>9</v>
      </c>
      <c r="V44" s="78">
        <v>5</v>
      </c>
      <c r="W44" s="60">
        <v>220</v>
      </c>
      <c r="X44" s="67">
        <v>15</v>
      </c>
      <c r="Y44" s="67">
        <v>9</v>
      </c>
      <c r="Z44" s="67">
        <v>8</v>
      </c>
      <c r="AA44" s="67">
        <v>7</v>
      </c>
      <c r="AB44" s="67">
        <v>8</v>
      </c>
      <c r="AC44" s="67">
        <v>8</v>
      </c>
      <c r="AD44" s="67">
        <v>8</v>
      </c>
      <c r="AE44" s="67">
        <v>5</v>
      </c>
      <c r="AF44" s="67">
        <v>5</v>
      </c>
      <c r="AG44" s="67">
        <v>5</v>
      </c>
      <c r="AH44" s="67">
        <v>5</v>
      </c>
      <c r="AI44" s="67">
        <v>4</v>
      </c>
      <c r="AJ44" s="67">
        <v>4</v>
      </c>
      <c r="AK44" s="79" t="s">
        <v>1586</v>
      </c>
    </row>
    <row r="45" spans="1:37" ht="12.75">
      <c r="A45" s="35">
        <v>150000</v>
      </c>
      <c r="B45" s="28" t="s">
        <v>868</v>
      </c>
      <c r="C45" s="28" t="s">
        <v>7655</v>
      </c>
      <c r="D45" s="28" t="s">
        <v>390</v>
      </c>
      <c r="E45" s="28" t="s">
        <v>73</v>
      </c>
      <c r="J45" s="28" t="s">
        <v>1586</v>
      </c>
      <c r="K45" s="28" t="s">
        <v>2716</v>
      </c>
      <c r="L45" s="28" t="s">
        <v>2487</v>
      </c>
      <c r="N45" s="19">
        <f t="shared" si="0"/>
        <v>330.75</v>
      </c>
      <c r="O45" s="19">
        <f t="shared" si="1"/>
        <v>3.0068181818181818</v>
      </c>
      <c r="P45" s="64">
        <f t="shared" si="2"/>
        <v>76</v>
      </c>
      <c r="Q45" s="64">
        <f t="shared" si="3"/>
        <v>38</v>
      </c>
      <c r="R45" s="64">
        <f t="shared" si="4"/>
        <v>38</v>
      </c>
      <c r="S45" s="64">
        <f t="shared" si="5"/>
        <v>48</v>
      </c>
      <c r="T45" s="64">
        <f t="shared" si="6"/>
        <v>28</v>
      </c>
      <c r="U45" s="77">
        <v>9</v>
      </c>
      <c r="V45" s="78">
        <v>5</v>
      </c>
      <c r="W45" s="60">
        <v>220</v>
      </c>
      <c r="X45" s="67">
        <v>15</v>
      </c>
      <c r="Y45" s="67">
        <v>7</v>
      </c>
      <c r="Z45" s="67">
        <v>8</v>
      </c>
      <c r="AA45" s="67">
        <v>8</v>
      </c>
      <c r="AB45" s="67">
        <v>8</v>
      </c>
      <c r="AC45" s="67">
        <v>9</v>
      </c>
      <c r="AD45" s="67">
        <v>8</v>
      </c>
      <c r="AE45" s="67">
        <v>4</v>
      </c>
      <c r="AF45" s="67">
        <v>5</v>
      </c>
      <c r="AG45" s="67">
        <v>6</v>
      </c>
      <c r="AH45" s="67">
        <v>5</v>
      </c>
      <c r="AI45" s="67">
        <v>4</v>
      </c>
      <c r="AJ45" s="67">
        <v>4</v>
      </c>
      <c r="AK45" s="79" t="s">
        <v>1586</v>
      </c>
    </row>
    <row r="46" spans="1:37" ht="12.75">
      <c r="A46" s="35">
        <v>220000</v>
      </c>
      <c r="B46" s="20" t="s">
        <v>868</v>
      </c>
      <c r="C46" s="20" t="s">
        <v>7646</v>
      </c>
      <c r="D46" s="28" t="s">
        <v>390</v>
      </c>
      <c r="E46" s="28" t="s">
        <v>73</v>
      </c>
      <c r="J46" s="28" t="s">
        <v>1586</v>
      </c>
      <c r="K46" s="28" t="s">
        <v>2716</v>
      </c>
      <c r="L46" s="28" t="s">
        <v>5999</v>
      </c>
      <c r="N46" s="19">
        <f t="shared" si="0"/>
        <v>330.75</v>
      </c>
      <c r="O46" s="19">
        <f t="shared" si="1"/>
        <v>3.0068181818181818</v>
      </c>
      <c r="P46" s="64">
        <f t="shared" si="2"/>
        <v>76</v>
      </c>
      <c r="Q46" s="64">
        <f t="shared" si="3"/>
        <v>38</v>
      </c>
      <c r="R46" s="64">
        <f t="shared" si="4"/>
        <v>38</v>
      </c>
      <c r="S46" s="64">
        <f t="shared" si="5"/>
        <v>48</v>
      </c>
      <c r="T46" s="64">
        <f t="shared" si="6"/>
        <v>28</v>
      </c>
      <c r="U46" s="77">
        <v>9</v>
      </c>
      <c r="V46" s="78">
        <v>5</v>
      </c>
      <c r="W46" s="60">
        <v>220</v>
      </c>
      <c r="X46" s="67">
        <v>15</v>
      </c>
      <c r="Y46" s="67">
        <v>8</v>
      </c>
      <c r="Z46" s="67">
        <v>8</v>
      </c>
      <c r="AA46" s="67">
        <v>9</v>
      </c>
      <c r="AB46" s="67">
        <v>8</v>
      </c>
      <c r="AC46" s="67">
        <v>7</v>
      </c>
      <c r="AD46" s="67">
        <v>8</v>
      </c>
      <c r="AE46" s="67">
        <v>5</v>
      </c>
      <c r="AF46" s="67">
        <v>5</v>
      </c>
      <c r="AG46" s="67">
        <v>6</v>
      </c>
      <c r="AH46" s="67">
        <v>5</v>
      </c>
      <c r="AI46" s="67">
        <v>3</v>
      </c>
      <c r="AJ46" s="67">
        <v>4</v>
      </c>
      <c r="AK46" s="79" t="s">
        <v>1586</v>
      </c>
    </row>
    <row r="47" spans="1:37" ht="12.75">
      <c r="A47" s="35">
        <v>150000</v>
      </c>
      <c r="B47" s="28" t="s">
        <v>868</v>
      </c>
      <c r="C47" s="28" t="s">
        <v>7655</v>
      </c>
      <c r="D47" s="28" t="s">
        <v>390</v>
      </c>
      <c r="E47" s="28" t="s">
        <v>73</v>
      </c>
      <c r="J47" s="28" t="s">
        <v>1586</v>
      </c>
      <c r="K47" s="28" t="s">
        <v>3039</v>
      </c>
      <c r="L47" s="28" t="s">
        <v>3309</v>
      </c>
      <c r="N47" s="19">
        <f t="shared" si="0"/>
        <v>330.75</v>
      </c>
      <c r="O47" s="19">
        <f t="shared" si="1"/>
        <v>3.0068181818181818</v>
      </c>
      <c r="P47" s="64">
        <f t="shared" si="2"/>
        <v>76</v>
      </c>
      <c r="Q47" s="64">
        <f t="shared" si="3"/>
        <v>38</v>
      </c>
      <c r="R47" s="64">
        <f t="shared" si="4"/>
        <v>38</v>
      </c>
      <c r="S47" s="64">
        <f t="shared" si="5"/>
        <v>48</v>
      </c>
      <c r="T47" s="64">
        <f t="shared" si="6"/>
        <v>28</v>
      </c>
      <c r="U47" s="77">
        <v>9</v>
      </c>
      <c r="V47" s="78">
        <v>5</v>
      </c>
      <c r="W47" s="60">
        <v>220</v>
      </c>
      <c r="X47" s="67">
        <v>15</v>
      </c>
      <c r="Y47" s="67">
        <v>8</v>
      </c>
      <c r="Z47" s="67">
        <v>8</v>
      </c>
      <c r="AA47" s="67">
        <v>9</v>
      </c>
      <c r="AB47" s="67">
        <v>8</v>
      </c>
      <c r="AC47" s="67">
        <v>7</v>
      </c>
      <c r="AD47" s="67">
        <v>8</v>
      </c>
      <c r="AE47" s="67">
        <v>5</v>
      </c>
      <c r="AF47" s="67">
        <v>5</v>
      </c>
      <c r="AG47" s="67">
        <v>6</v>
      </c>
      <c r="AH47" s="67">
        <v>5</v>
      </c>
      <c r="AI47" s="67">
        <v>3</v>
      </c>
      <c r="AJ47" s="67">
        <v>4</v>
      </c>
      <c r="AK47" s="79" t="s">
        <v>1586</v>
      </c>
    </row>
    <row r="48" spans="1:37" ht="12.75">
      <c r="A48" s="35">
        <v>150000</v>
      </c>
      <c r="B48" s="28" t="s">
        <v>868</v>
      </c>
      <c r="C48" s="28" t="s">
        <v>7657</v>
      </c>
      <c r="D48" s="28" t="s">
        <v>390</v>
      </c>
      <c r="E48" s="28" t="s">
        <v>73</v>
      </c>
      <c r="J48" s="28" t="s">
        <v>1586</v>
      </c>
      <c r="K48" s="28" t="s">
        <v>3039</v>
      </c>
      <c r="L48" s="28" t="s">
        <v>5634</v>
      </c>
      <c r="N48" s="19">
        <f t="shared" si="0"/>
        <v>330.75</v>
      </c>
      <c r="O48" s="19">
        <f t="shared" si="1"/>
        <v>3.0068181818181818</v>
      </c>
      <c r="P48" s="64">
        <f t="shared" si="2"/>
        <v>76</v>
      </c>
      <c r="Q48" s="64">
        <f t="shared" si="3"/>
        <v>38</v>
      </c>
      <c r="R48" s="64">
        <f t="shared" si="4"/>
        <v>38</v>
      </c>
      <c r="S48" s="64">
        <f t="shared" si="5"/>
        <v>48</v>
      </c>
      <c r="T48" s="64">
        <f t="shared" si="6"/>
        <v>28</v>
      </c>
      <c r="U48" s="77">
        <v>9</v>
      </c>
      <c r="V48" s="78">
        <v>5</v>
      </c>
      <c r="W48" s="60">
        <v>220</v>
      </c>
      <c r="X48" s="67">
        <v>15</v>
      </c>
      <c r="Y48" s="67">
        <v>8</v>
      </c>
      <c r="Z48" s="67">
        <v>8</v>
      </c>
      <c r="AA48" s="67">
        <v>9</v>
      </c>
      <c r="AB48" s="67">
        <v>8</v>
      </c>
      <c r="AC48" s="67">
        <v>7</v>
      </c>
      <c r="AD48" s="67">
        <v>8</v>
      </c>
      <c r="AE48" s="67">
        <v>5</v>
      </c>
      <c r="AF48" s="67">
        <v>5</v>
      </c>
      <c r="AG48" s="67">
        <v>6</v>
      </c>
      <c r="AH48" s="67">
        <v>5</v>
      </c>
      <c r="AI48" s="67">
        <v>3</v>
      </c>
      <c r="AJ48" s="67">
        <v>4</v>
      </c>
      <c r="AK48" s="79" t="s">
        <v>1586</v>
      </c>
    </row>
    <row r="49" spans="1:37" ht="12.75">
      <c r="A49" s="35">
        <v>150000</v>
      </c>
      <c r="B49" s="28" t="s">
        <v>868</v>
      </c>
      <c r="C49" s="28" t="s">
        <v>7654</v>
      </c>
      <c r="D49" s="28" t="s">
        <v>390</v>
      </c>
      <c r="E49" s="28" t="s">
        <v>73</v>
      </c>
      <c r="J49" s="28" t="s">
        <v>1586</v>
      </c>
      <c r="K49" s="28" t="s">
        <v>3038</v>
      </c>
      <c r="L49" s="28" t="s">
        <v>2093</v>
      </c>
      <c r="N49" s="19">
        <f t="shared" si="0"/>
        <v>330.75</v>
      </c>
      <c r="O49" s="19">
        <f t="shared" si="1"/>
        <v>3.0068181818181818</v>
      </c>
      <c r="P49" s="64">
        <f t="shared" si="2"/>
        <v>76</v>
      </c>
      <c r="Q49" s="64">
        <f t="shared" si="3"/>
        <v>38</v>
      </c>
      <c r="R49" s="64">
        <f t="shared" si="4"/>
        <v>38</v>
      </c>
      <c r="S49" s="64">
        <f t="shared" si="5"/>
        <v>48</v>
      </c>
      <c r="T49" s="64">
        <f t="shared" si="6"/>
        <v>28</v>
      </c>
      <c r="U49" s="77">
        <v>9</v>
      </c>
      <c r="V49" s="78">
        <v>5</v>
      </c>
      <c r="W49" s="60">
        <v>220</v>
      </c>
      <c r="X49" s="67">
        <v>15</v>
      </c>
      <c r="Y49" s="67">
        <v>8</v>
      </c>
      <c r="Z49" s="67">
        <v>8</v>
      </c>
      <c r="AA49" s="67">
        <v>9</v>
      </c>
      <c r="AB49" s="67">
        <v>8</v>
      </c>
      <c r="AC49" s="67">
        <v>7</v>
      </c>
      <c r="AD49" s="67">
        <v>8</v>
      </c>
      <c r="AE49" s="67">
        <v>5</v>
      </c>
      <c r="AF49" s="67">
        <v>5</v>
      </c>
      <c r="AG49" s="67">
        <v>6</v>
      </c>
      <c r="AH49" s="67">
        <v>5</v>
      </c>
      <c r="AI49" s="67">
        <v>3</v>
      </c>
      <c r="AJ49" s="67">
        <v>4</v>
      </c>
      <c r="AK49" s="79" t="s">
        <v>1586</v>
      </c>
    </row>
    <row r="50" spans="1:37" ht="12.75">
      <c r="A50" s="35">
        <v>150000</v>
      </c>
      <c r="B50" s="28" t="s">
        <v>868</v>
      </c>
      <c r="C50" s="28" t="s">
        <v>7657</v>
      </c>
      <c r="D50" s="28" t="s">
        <v>390</v>
      </c>
      <c r="E50" s="28" t="s">
        <v>73</v>
      </c>
      <c r="J50" s="28" t="s">
        <v>1586</v>
      </c>
      <c r="K50" s="28" t="s">
        <v>3038</v>
      </c>
      <c r="L50" s="28" t="s">
        <v>5635</v>
      </c>
      <c r="N50" s="19">
        <f t="shared" si="0"/>
        <v>330.75</v>
      </c>
      <c r="O50" s="19">
        <f t="shared" si="1"/>
        <v>3.0068181818181818</v>
      </c>
      <c r="P50" s="64">
        <f t="shared" si="2"/>
        <v>76</v>
      </c>
      <c r="Q50" s="64">
        <f t="shared" si="3"/>
        <v>38</v>
      </c>
      <c r="R50" s="64">
        <f t="shared" si="4"/>
        <v>38</v>
      </c>
      <c r="S50" s="64">
        <f t="shared" si="5"/>
        <v>48</v>
      </c>
      <c r="T50" s="64">
        <f t="shared" si="6"/>
        <v>28</v>
      </c>
      <c r="U50" s="77">
        <v>9</v>
      </c>
      <c r="V50" s="78">
        <v>5</v>
      </c>
      <c r="W50" s="60">
        <v>220</v>
      </c>
      <c r="X50" s="67">
        <v>15</v>
      </c>
      <c r="Y50" s="67">
        <v>9</v>
      </c>
      <c r="Z50" s="67">
        <v>8</v>
      </c>
      <c r="AA50" s="67">
        <v>7</v>
      </c>
      <c r="AB50" s="67">
        <v>8</v>
      </c>
      <c r="AC50" s="67">
        <v>8</v>
      </c>
      <c r="AD50" s="67">
        <v>8</v>
      </c>
      <c r="AE50" s="67">
        <v>5</v>
      </c>
      <c r="AF50" s="67">
        <v>5</v>
      </c>
      <c r="AG50" s="67">
        <v>5</v>
      </c>
      <c r="AH50" s="67">
        <v>5</v>
      </c>
      <c r="AI50" s="67">
        <v>4</v>
      </c>
      <c r="AJ50" s="67">
        <v>4</v>
      </c>
      <c r="AK50" s="79" t="s">
        <v>1586</v>
      </c>
    </row>
    <row r="51" spans="1:37" ht="12.75">
      <c r="A51" s="35">
        <v>150000</v>
      </c>
      <c r="B51" s="28" t="s">
        <v>868</v>
      </c>
      <c r="C51" s="28" t="s">
        <v>7654</v>
      </c>
      <c r="D51" s="28" t="s">
        <v>390</v>
      </c>
      <c r="E51" s="28" t="s">
        <v>73</v>
      </c>
      <c r="J51" s="28" t="s">
        <v>1586</v>
      </c>
      <c r="K51" s="28" t="s">
        <v>3038</v>
      </c>
      <c r="L51" s="28" t="s">
        <v>2094</v>
      </c>
      <c r="N51" s="19">
        <f t="shared" si="0"/>
        <v>330.75</v>
      </c>
      <c r="O51" s="19">
        <f t="shared" si="1"/>
        <v>3.0068181818181818</v>
      </c>
      <c r="P51" s="64">
        <f t="shared" si="2"/>
        <v>76</v>
      </c>
      <c r="Q51" s="64">
        <f t="shared" si="3"/>
        <v>38</v>
      </c>
      <c r="R51" s="64">
        <f t="shared" si="4"/>
        <v>38</v>
      </c>
      <c r="S51" s="64">
        <f t="shared" si="5"/>
        <v>48</v>
      </c>
      <c r="T51" s="64">
        <f t="shared" si="6"/>
        <v>28</v>
      </c>
      <c r="U51" s="77">
        <v>9</v>
      </c>
      <c r="V51" s="78">
        <v>5</v>
      </c>
      <c r="W51" s="60">
        <v>220</v>
      </c>
      <c r="X51" s="67">
        <v>15</v>
      </c>
      <c r="Y51" s="67">
        <v>9</v>
      </c>
      <c r="Z51" s="67">
        <v>8</v>
      </c>
      <c r="AA51" s="67">
        <v>7</v>
      </c>
      <c r="AB51" s="67">
        <v>8</v>
      </c>
      <c r="AC51" s="67">
        <v>8</v>
      </c>
      <c r="AD51" s="67">
        <v>8</v>
      </c>
      <c r="AE51" s="67">
        <v>5</v>
      </c>
      <c r="AF51" s="67">
        <v>5</v>
      </c>
      <c r="AG51" s="67">
        <v>5</v>
      </c>
      <c r="AH51" s="67">
        <v>5</v>
      </c>
      <c r="AI51" s="67">
        <v>4</v>
      </c>
      <c r="AJ51" s="67">
        <v>4</v>
      </c>
      <c r="AK51" s="79" t="s">
        <v>1586</v>
      </c>
    </row>
    <row r="52" spans="1:37" ht="12.75">
      <c r="A52" s="35">
        <v>150000</v>
      </c>
      <c r="B52" s="28" t="s">
        <v>868</v>
      </c>
      <c r="C52" s="28" t="s">
        <v>7655</v>
      </c>
      <c r="D52" s="28" t="s">
        <v>390</v>
      </c>
      <c r="E52" s="28" t="s">
        <v>73</v>
      </c>
      <c r="J52" s="28" t="s">
        <v>1586</v>
      </c>
      <c r="K52" s="28" t="s">
        <v>3038</v>
      </c>
      <c r="L52" s="28" t="s">
        <v>2484</v>
      </c>
      <c r="N52" s="19">
        <f t="shared" si="0"/>
        <v>330.75</v>
      </c>
      <c r="O52" s="19">
        <f t="shared" si="1"/>
        <v>3.0068181818181818</v>
      </c>
      <c r="P52" s="64">
        <f t="shared" si="2"/>
        <v>76</v>
      </c>
      <c r="Q52" s="64">
        <f t="shared" si="3"/>
        <v>38</v>
      </c>
      <c r="R52" s="64">
        <f t="shared" si="4"/>
        <v>38</v>
      </c>
      <c r="S52" s="64">
        <f t="shared" si="5"/>
        <v>48</v>
      </c>
      <c r="T52" s="64">
        <f t="shared" si="6"/>
        <v>28</v>
      </c>
      <c r="U52" s="77">
        <v>9</v>
      </c>
      <c r="V52" s="78">
        <v>5</v>
      </c>
      <c r="W52" s="60">
        <v>220</v>
      </c>
      <c r="X52" s="67">
        <v>15</v>
      </c>
      <c r="Y52" s="67">
        <v>9</v>
      </c>
      <c r="Z52" s="67">
        <v>8</v>
      </c>
      <c r="AA52" s="67">
        <v>7</v>
      </c>
      <c r="AB52" s="67">
        <v>8</v>
      </c>
      <c r="AC52" s="67">
        <v>8</v>
      </c>
      <c r="AD52" s="67">
        <v>8</v>
      </c>
      <c r="AE52" s="67">
        <v>5</v>
      </c>
      <c r="AF52" s="67">
        <v>5</v>
      </c>
      <c r="AG52" s="67">
        <v>5</v>
      </c>
      <c r="AH52" s="67">
        <v>5</v>
      </c>
      <c r="AI52" s="67">
        <v>4</v>
      </c>
      <c r="AJ52" s="67">
        <v>4</v>
      </c>
      <c r="AK52" s="79" t="s">
        <v>1586</v>
      </c>
    </row>
    <row r="53" spans="1:37" ht="12.75">
      <c r="A53" s="35">
        <v>150000</v>
      </c>
      <c r="B53" s="28" t="s">
        <v>868</v>
      </c>
      <c r="C53" s="28" t="s">
        <v>7654</v>
      </c>
      <c r="D53" s="28" t="s">
        <v>390</v>
      </c>
      <c r="E53" s="28" t="s">
        <v>73</v>
      </c>
      <c r="J53" s="28" t="s">
        <v>1586</v>
      </c>
      <c r="K53" s="28" t="s">
        <v>3038</v>
      </c>
      <c r="L53" s="28" t="s">
        <v>2095</v>
      </c>
      <c r="N53" s="19">
        <f t="shared" si="0"/>
        <v>330.75</v>
      </c>
      <c r="O53" s="19">
        <f t="shared" si="1"/>
        <v>3.0068181818181818</v>
      </c>
      <c r="P53" s="64">
        <f t="shared" si="2"/>
        <v>76</v>
      </c>
      <c r="Q53" s="64">
        <f t="shared" si="3"/>
        <v>38</v>
      </c>
      <c r="R53" s="64">
        <f t="shared" si="4"/>
        <v>38</v>
      </c>
      <c r="S53" s="64">
        <f t="shared" si="5"/>
        <v>48</v>
      </c>
      <c r="T53" s="64">
        <f t="shared" si="6"/>
        <v>28</v>
      </c>
      <c r="U53" s="77">
        <v>9</v>
      </c>
      <c r="V53" s="78">
        <v>5</v>
      </c>
      <c r="W53" s="60">
        <v>220</v>
      </c>
      <c r="X53" s="67">
        <v>15</v>
      </c>
      <c r="Y53" s="67">
        <v>7</v>
      </c>
      <c r="Z53" s="67">
        <v>8</v>
      </c>
      <c r="AA53" s="67">
        <v>8</v>
      </c>
      <c r="AB53" s="67">
        <v>8</v>
      </c>
      <c r="AC53" s="67">
        <v>9</v>
      </c>
      <c r="AD53" s="67">
        <v>8</v>
      </c>
      <c r="AE53" s="67">
        <v>4</v>
      </c>
      <c r="AF53" s="67">
        <v>5</v>
      </c>
      <c r="AG53" s="67">
        <v>6</v>
      </c>
      <c r="AH53" s="67">
        <v>5</v>
      </c>
      <c r="AI53" s="67">
        <v>4</v>
      </c>
      <c r="AJ53" s="67">
        <v>4</v>
      </c>
      <c r="AK53" s="79" t="s">
        <v>1586</v>
      </c>
    </row>
    <row r="54" spans="1:37" ht="12.75">
      <c r="A54" s="35">
        <v>18750</v>
      </c>
      <c r="B54" s="28" t="s">
        <v>870</v>
      </c>
      <c r="C54" s="28" t="s">
        <v>2345</v>
      </c>
      <c r="D54" s="28" t="s">
        <v>390</v>
      </c>
      <c r="E54" s="28" t="s">
        <v>73</v>
      </c>
      <c r="J54" s="28" t="s">
        <v>1586</v>
      </c>
      <c r="K54" s="28" t="s">
        <v>3038</v>
      </c>
      <c r="L54" s="28" t="s">
        <v>2338</v>
      </c>
      <c r="N54" s="19">
        <f t="shared" si="0"/>
        <v>264.25</v>
      </c>
      <c r="O54" s="19">
        <f t="shared" si="1"/>
        <v>0.96090909090909093</v>
      </c>
      <c r="P54" s="64">
        <f t="shared" si="2"/>
        <v>63</v>
      </c>
      <c r="Q54" s="64">
        <f t="shared" si="3"/>
        <v>25</v>
      </c>
      <c r="R54" s="64">
        <f t="shared" si="4"/>
        <v>38</v>
      </c>
      <c r="S54" s="64">
        <f t="shared" si="5"/>
        <v>35</v>
      </c>
      <c r="T54" s="64">
        <f t="shared" si="6"/>
        <v>28</v>
      </c>
      <c r="U54" s="77">
        <v>9</v>
      </c>
      <c r="V54" s="78">
        <v>5</v>
      </c>
      <c r="W54" s="60">
        <v>550</v>
      </c>
      <c r="X54" s="67">
        <v>9</v>
      </c>
      <c r="Y54" s="67">
        <v>5</v>
      </c>
      <c r="Z54" s="67">
        <v>6</v>
      </c>
      <c r="AA54" s="67">
        <v>5</v>
      </c>
      <c r="AB54" s="67">
        <v>6</v>
      </c>
      <c r="AC54" s="67">
        <v>5</v>
      </c>
      <c r="AD54" s="67">
        <v>8</v>
      </c>
      <c r="AE54" s="67">
        <v>3</v>
      </c>
      <c r="AF54" s="67">
        <v>6</v>
      </c>
      <c r="AG54" s="67">
        <v>3</v>
      </c>
      <c r="AH54" s="67">
        <v>6</v>
      </c>
      <c r="AI54" s="67">
        <v>4</v>
      </c>
      <c r="AJ54" s="67">
        <v>6</v>
      </c>
      <c r="AK54" s="79" t="s">
        <v>1586</v>
      </c>
    </row>
    <row r="55" spans="1:37" ht="12.75">
      <c r="A55" s="35">
        <v>46250</v>
      </c>
      <c r="B55" s="28" t="s">
        <v>870</v>
      </c>
      <c r="C55" s="28" t="s">
        <v>1660</v>
      </c>
      <c r="D55" s="28" t="s">
        <v>390</v>
      </c>
      <c r="E55" s="28" t="s">
        <v>73</v>
      </c>
      <c r="J55" s="28" t="s">
        <v>1586</v>
      </c>
      <c r="K55" s="28" t="s">
        <v>3038</v>
      </c>
      <c r="L55" s="28" t="s">
        <v>1208</v>
      </c>
      <c r="N55" s="19">
        <f t="shared" si="0"/>
        <v>264.25</v>
      </c>
      <c r="O55" s="19">
        <f t="shared" si="1"/>
        <v>0.96090909090909093</v>
      </c>
      <c r="P55" s="64">
        <f t="shared" si="2"/>
        <v>63</v>
      </c>
      <c r="Q55" s="64">
        <f t="shared" si="3"/>
        <v>25</v>
      </c>
      <c r="R55" s="64">
        <f t="shared" si="4"/>
        <v>38</v>
      </c>
      <c r="S55" s="64">
        <f t="shared" si="5"/>
        <v>35</v>
      </c>
      <c r="T55" s="64">
        <f t="shared" si="6"/>
        <v>28</v>
      </c>
      <c r="U55" s="77">
        <v>9</v>
      </c>
      <c r="V55" s="78">
        <v>5</v>
      </c>
      <c r="W55" s="60">
        <v>550</v>
      </c>
      <c r="X55" s="67">
        <v>9</v>
      </c>
      <c r="Y55" s="67">
        <v>5</v>
      </c>
      <c r="Z55" s="67">
        <v>6</v>
      </c>
      <c r="AA55" s="67">
        <v>5</v>
      </c>
      <c r="AB55" s="67">
        <v>6</v>
      </c>
      <c r="AC55" s="67">
        <v>5</v>
      </c>
      <c r="AD55" s="67">
        <v>8</v>
      </c>
      <c r="AE55" s="67">
        <v>3</v>
      </c>
      <c r="AF55" s="67">
        <v>6</v>
      </c>
      <c r="AG55" s="67">
        <v>3</v>
      </c>
      <c r="AH55" s="67">
        <v>6</v>
      </c>
      <c r="AI55" s="67">
        <v>4</v>
      </c>
      <c r="AJ55" s="67">
        <v>6</v>
      </c>
      <c r="AK55" s="79" t="s">
        <v>1586</v>
      </c>
    </row>
    <row r="56" spans="1:37" ht="12.75">
      <c r="A56" s="35">
        <v>18631</v>
      </c>
      <c r="B56" s="28" t="s">
        <v>868</v>
      </c>
      <c r="C56" s="28" t="s">
        <v>904</v>
      </c>
      <c r="D56" s="28" t="s">
        <v>390</v>
      </c>
      <c r="E56" s="28" t="s">
        <v>73</v>
      </c>
      <c r="J56" s="28" t="s">
        <v>1586</v>
      </c>
      <c r="K56" s="28" t="s">
        <v>3038</v>
      </c>
      <c r="L56" s="28" t="s">
        <v>1713</v>
      </c>
      <c r="N56" s="19">
        <f t="shared" si="0"/>
        <v>264.25</v>
      </c>
      <c r="O56" s="19">
        <f t="shared" si="1"/>
        <v>0.96090909090909093</v>
      </c>
      <c r="P56" s="64">
        <f t="shared" si="2"/>
        <v>63</v>
      </c>
      <c r="Q56" s="64">
        <f t="shared" si="3"/>
        <v>25</v>
      </c>
      <c r="R56" s="64">
        <f t="shared" si="4"/>
        <v>38</v>
      </c>
      <c r="S56" s="64">
        <f t="shared" si="5"/>
        <v>35</v>
      </c>
      <c r="T56" s="64">
        <f t="shared" si="6"/>
        <v>28</v>
      </c>
      <c r="U56" s="77">
        <v>9</v>
      </c>
      <c r="V56" s="78">
        <v>5</v>
      </c>
      <c r="W56" s="60">
        <v>550</v>
      </c>
      <c r="X56" s="67">
        <v>9</v>
      </c>
      <c r="Y56" s="67">
        <v>5</v>
      </c>
      <c r="Z56" s="67">
        <v>6</v>
      </c>
      <c r="AA56" s="67">
        <v>5</v>
      </c>
      <c r="AB56" s="67">
        <v>6</v>
      </c>
      <c r="AC56" s="67">
        <v>5</v>
      </c>
      <c r="AD56" s="67">
        <v>8</v>
      </c>
      <c r="AE56" s="67">
        <v>3</v>
      </c>
      <c r="AF56" s="67">
        <v>6</v>
      </c>
      <c r="AG56" s="67">
        <v>3</v>
      </c>
      <c r="AH56" s="67">
        <v>6</v>
      </c>
      <c r="AI56" s="67">
        <v>4</v>
      </c>
      <c r="AJ56" s="67">
        <v>6</v>
      </c>
      <c r="AK56" s="79" t="s">
        <v>1586</v>
      </c>
    </row>
    <row r="57" spans="1:37" ht="12.75">
      <c r="A57" s="35">
        <v>31250</v>
      </c>
      <c r="B57" s="28" t="s">
        <v>870</v>
      </c>
      <c r="C57" s="28" t="s">
        <v>4135</v>
      </c>
      <c r="D57" s="28" t="s">
        <v>390</v>
      </c>
      <c r="E57" s="28" t="s">
        <v>73</v>
      </c>
      <c r="J57" s="28" t="s">
        <v>1586</v>
      </c>
      <c r="K57" s="28" t="s">
        <v>2716</v>
      </c>
      <c r="L57" s="28" t="s">
        <v>4053</v>
      </c>
      <c r="N57" s="19">
        <f t="shared" si="0"/>
        <v>264.25</v>
      </c>
      <c r="O57" s="19">
        <f t="shared" si="1"/>
        <v>0.96090909090909093</v>
      </c>
      <c r="P57" s="64">
        <f t="shared" si="2"/>
        <v>63</v>
      </c>
      <c r="Q57" s="64">
        <f t="shared" si="3"/>
        <v>25</v>
      </c>
      <c r="R57" s="64">
        <f t="shared" si="4"/>
        <v>38</v>
      </c>
      <c r="S57" s="64">
        <f t="shared" si="5"/>
        <v>35</v>
      </c>
      <c r="T57" s="64">
        <f t="shared" si="6"/>
        <v>28</v>
      </c>
      <c r="U57" s="77">
        <v>9</v>
      </c>
      <c r="V57" s="78">
        <v>5</v>
      </c>
      <c r="W57" s="60">
        <v>550</v>
      </c>
      <c r="X57" s="67">
        <v>9</v>
      </c>
      <c r="Y57" s="67">
        <v>5</v>
      </c>
      <c r="Z57" s="67">
        <v>6</v>
      </c>
      <c r="AA57" s="67">
        <v>5</v>
      </c>
      <c r="AB57" s="67">
        <v>6</v>
      </c>
      <c r="AC57" s="67">
        <v>5</v>
      </c>
      <c r="AD57" s="67">
        <v>8</v>
      </c>
      <c r="AE57" s="67">
        <v>3</v>
      </c>
      <c r="AF57" s="67">
        <v>6</v>
      </c>
      <c r="AG57" s="67">
        <v>3</v>
      </c>
      <c r="AH57" s="67">
        <v>6</v>
      </c>
      <c r="AI57" s="67">
        <v>4</v>
      </c>
      <c r="AJ57" s="67">
        <v>6</v>
      </c>
      <c r="AK57" s="79" t="s">
        <v>1586</v>
      </c>
    </row>
    <row r="58" spans="1:37" ht="12.75">
      <c r="A58" s="35">
        <v>437500</v>
      </c>
      <c r="B58" s="28" t="s">
        <v>870</v>
      </c>
      <c r="C58" s="28" t="s">
        <v>644</v>
      </c>
      <c r="D58" s="28" t="s">
        <v>390</v>
      </c>
      <c r="E58" s="28" t="s">
        <v>73</v>
      </c>
      <c r="J58" s="28" t="s">
        <v>1586</v>
      </c>
      <c r="K58" s="28" t="s">
        <v>2689</v>
      </c>
      <c r="L58" s="28" t="s">
        <v>2690</v>
      </c>
      <c r="N58" s="19">
        <f t="shared" si="0"/>
        <v>264.25</v>
      </c>
      <c r="O58" s="19">
        <f t="shared" si="1"/>
        <v>0.96090909090909093</v>
      </c>
      <c r="P58" s="64">
        <f t="shared" si="2"/>
        <v>63</v>
      </c>
      <c r="Q58" s="64">
        <f t="shared" si="3"/>
        <v>25</v>
      </c>
      <c r="R58" s="64">
        <f t="shared" si="4"/>
        <v>38</v>
      </c>
      <c r="S58" s="64">
        <f t="shared" si="5"/>
        <v>35</v>
      </c>
      <c r="T58" s="64">
        <f t="shared" si="6"/>
        <v>28</v>
      </c>
      <c r="U58" s="77">
        <v>9</v>
      </c>
      <c r="V58" s="78">
        <v>5</v>
      </c>
      <c r="W58" s="60">
        <v>550</v>
      </c>
      <c r="X58" s="67">
        <v>9</v>
      </c>
      <c r="Y58" s="67">
        <v>5</v>
      </c>
      <c r="Z58" s="67">
        <v>6</v>
      </c>
      <c r="AA58" s="67">
        <v>5</v>
      </c>
      <c r="AB58" s="67">
        <v>6</v>
      </c>
      <c r="AC58" s="67">
        <v>5</v>
      </c>
      <c r="AD58" s="67">
        <v>8</v>
      </c>
      <c r="AE58" s="67">
        <v>3</v>
      </c>
      <c r="AF58" s="67">
        <v>6</v>
      </c>
      <c r="AG58" s="67">
        <v>3</v>
      </c>
      <c r="AH58" s="67">
        <v>6</v>
      </c>
      <c r="AI58" s="67">
        <v>4</v>
      </c>
      <c r="AJ58" s="67">
        <v>6</v>
      </c>
      <c r="AK58" s="79" t="s">
        <v>1586</v>
      </c>
    </row>
    <row r="59" spans="1:37" ht="12.75">
      <c r="A59" s="35">
        <v>125000</v>
      </c>
      <c r="B59" s="28" t="s">
        <v>870</v>
      </c>
      <c r="C59" s="28" t="s">
        <v>1352</v>
      </c>
      <c r="D59" s="28" t="s">
        <v>390</v>
      </c>
      <c r="E59" s="28" t="s">
        <v>73</v>
      </c>
      <c r="J59" s="28" t="s">
        <v>1586</v>
      </c>
      <c r="K59" s="28" t="s">
        <v>3038</v>
      </c>
      <c r="L59" s="28" t="s">
        <v>1336</v>
      </c>
      <c r="N59" s="19">
        <f t="shared" si="0"/>
        <v>264.25</v>
      </c>
      <c r="O59" s="19">
        <f t="shared" si="1"/>
        <v>0.96090909090909093</v>
      </c>
      <c r="P59" s="64">
        <f t="shared" si="2"/>
        <v>63</v>
      </c>
      <c r="Q59" s="64">
        <f t="shared" si="3"/>
        <v>25</v>
      </c>
      <c r="R59" s="64">
        <f t="shared" si="4"/>
        <v>38</v>
      </c>
      <c r="S59" s="64">
        <f t="shared" si="5"/>
        <v>35</v>
      </c>
      <c r="T59" s="64">
        <f t="shared" si="6"/>
        <v>28</v>
      </c>
      <c r="U59" s="77">
        <v>9</v>
      </c>
      <c r="V59" s="78">
        <v>5</v>
      </c>
      <c r="W59" s="60">
        <v>550</v>
      </c>
      <c r="X59" s="67">
        <v>9</v>
      </c>
      <c r="Y59" s="67">
        <v>5</v>
      </c>
      <c r="Z59" s="67">
        <v>6</v>
      </c>
      <c r="AA59" s="67">
        <v>5</v>
      </c>
      <c r="AB59" s="67">
        <v>6</v>
      </c>
      <c r="AC59" s="67">
        <v>5</v>
      </c>
      <c r="AD59" s="67">
        <v>8</v>
      </c>
      <c r="AE59" s="67">
        <v>3</v>
      </c>
      <c r="AF59" s="67">
        <v>6</v>
      </c>
      <c r="AG59" s="67">
        <v>3</v>
      </c>
      <c r="AH59" s="67">
        <v>6</v>
      </c>
      <c r="AI59" s="67">
        <v>4</v>
      </c>
      <c r="AJ59" s="67">
        <v>6</v>
      </c>
      <c r="AK59" s="79" t="s">
        <v>1586</v>
      </c>
    </row>
    <row r="60" spans="1:37" ht="12.75">
      <c r="A60" s="35">
        <v>93750</v>
      </c>
      <c r="B60" s="28" t="s">
        <v>870</v>
      </c>
      <c r="C60" s="28" t="s">
        <v>536</v>
      </c>
      <c r="D60" s="28" t="s">
        <v>390</v>
      </c>
      <c r="E60" s="28" t="s">
        <v>73</v>
      </c>
      <c r="J60" s="28" t="s">
        <v>1586</v>
      </c>
      <c r="K60" s="28" t="s">
        <v>3038</v>
      </c>
      <c r="L60" s="28" t="s">
        <v>528</v>
      </c>
      <c r="N60" s="19">
        <f t="shared" si="0"/>
        <v>264.25</v>
      </c>
      <c r="O60" s="19">
        <f t="shared" si="1"/>
        <v>0.96090909090909093</v>
      </c>
      <c r="P60" s="64">
        <f t="shared" si="2"/>
        <v>63</v>
      </c>
      <c r="Q60" s="64">
        <f t="shared" si="3"/>
        <v>25</v>
      </c>
      <c r="R60" s="64">
        <f t="shared" si="4"/>
        <v>38</v>
      </c>
      <c r="S60" s="64">
        <f t="shared" si="5"/>
        <v>35</v>
      </c>
      <c r="T60" s="64">
        <f t="shared" si="6"/>
        <v>28</v>
      </c>
      <c r="U60" s="77">
        <v>9</v>
      </c>
      <c r="V60" s="78">
        <v>5</v>
      </c>
      <c r="W60" s="60">
        <v>550</v>
      </c>
      <c r="X60" s="67">
        <v>9</v>
      </c>
      <c r="Y60" s="67">
        <v>5</v>
      </c>
      <c r="Z60" s="67">
        <v>6</v>
      </c>
      <c r="AA60" s="67">
        <v>5</v>
      </c>
      <c r="AB60" s="67">
        <v>6</v>
      </c>
      <c r="AC60" s="67">
        <v>5</v>
      </c>
      <c r="AD60" s="67">
        <v>8</v>
      </c>
      <c r="AE60" s="67">
        <v>3</v>
      </c>
      <c r="AF60" s="67">
        <v>6</v>
      </c>
      <c r="AG60" s="67">
        <v>3</v>
      </c>
      <c r="AH60" s="67">
        <v>6</v>
      </c>
      <c r="AI60" s="67">
        <v>4</v>
      </c>
      <c r="AJ60" s="67">
        <v>6</v>
      </c>
      <c r="AK60" s="79" t="s">
        <v>1586</v>
      </c>
    </row>
    <row r="61" spans="1:37" ht="12.75">
      <c r="A61" s="35">
        <v>37500</v>
      </c>
      <c r="B61" s="28" t="s">
        <v>870</v>
      </c>
      <c r="C61" s="28" t="s">
        <v>4135</v>
      </c>
      <c r="D61" s="28" t="s">
        <v>390</v>
      </c>
      <c r="E61" s="28" t="s">
        <v>73</v>
      </c>
      <c r="J61" s="28" t="s">
        <v>1586</v>
      </c>
      <c r="K61" s="28" t="s">
        <v>3038</v>
      </c>
      <c r="L61" s="28" t="s">
        <v>4062</v>
      </c>
      <c r="N61" s="19">
        <f t="shared" si="0"/>
        <v>264.25</v>
      </c>
      <c r="O61" s="19">
        <f t="shared" si="1"/>
        <v>0.96090909090909093</v>
      </c>
      <c r="P61" s="64">
        <f t="shared" si="2"/>
        <v>63</v>
      </c>
      <c r="Q61" s="64">
        <f t="shared" si="3"/>
        <v>25</v>
      </c>
      <c r="R61" s="64">
        <f t="shared" si="4"/>
        <v>38</v>
      </c>
      <c r="S61" s="64">
        <f t="shared" si="5"/>
        <v>35</v>
      </c>
      <c r="T61" s="64">
        <f t="shared" si="6"/>
        <v>28</v>
      </c>
      <c r="U61" s="77">
        <v>9</v>
      </c>
      <c r="V61" s="78">
        <v>5</v>
      </c>
      <c r="W61" s="60">
        <v>550</v>
      </c>
      <c r="X61" s="67">
        <v>9</v>
      </c>
      <c r="Y61" s="67">
        <v>5</v>
      </c>
      <c r="Z61" s="67">
        <v>6</v>
      </c>
      <c r="AA61" s="67">
        <v>5</v>
      </c>
      <c r="AB61" s="67">
        <v>6</v>
      </c>
      <c r="AC61" s="67">
        <v>5</v>
      </c>
      <c r="AD61" s="67">
        <v>8</v>
      </c>
      <c r="AE61" s="67">
        <v>3</v>
      </c>
      <c r="AF61" s="67">
        <v>6</v>
      </c>
      <c r="AG61" s="67">
        <v>3</v>
      </c>
      <c r="AH61" s="67">
        <v>6</v>
      </c>
      <c r="AI61" s="67">
        <v>4</v>
      </c>
      <c r="AJ61" s="67">
        <v>6</v>
      </c>
      <c r="AK61" s="79" t="s">
        <v>1586</v>
      </c>
    </row>
    <row r="62" spans="1:37" ht="12.75">
      <c r="A62" s="35">
        <v>25000</v>
      </c>
      <c r="B62" s="28" t="s">
        <v>870</v>
      </c>
      <c r="C62" s="28" t="s">
        <v>5817</v>
      </c>
      <c r="D62" s="28" t="s">
        <v>390</v>
      </c>
      <c r="E62" s="28" t="s">
        <v>73</v>
      </c>
      <c r="J62" s="28" t="s">
        <v>1586</v>
      </c>
      <c r="K62" s="28" t="s">
        <v>3038</v>
      </c>
      <c r="L62" s="28" t="s">
        <v>5822</v>
      </c>
      <c r="N62" s="19">
        <f t="shared" si="0"/>
        <v>264.25</v>
      </c>
      <c r="O62" s="19">
        <f t="shared" si="1"/>
        <v>0.96090909090909093</v>
      </c>
      <c r="P62" s="64">
        <f t="shared" si="2"/>
        <v>63</v>
      </c>
      <c r="Q62" s="64">
        <f t="shared" si="3"/>
        <v>25</v>
      </c>
      <c r="R62" s="64">
        <f t="shared" si="4"/>
        <v>38</v>
      </c>
      <c r="S62" s="64">
        <f t="shared" si="5"/>
        <v>35</v>
      </c>
      <c r="T62" s="64">
        <f t="shared" si="6"/>
        <v>28</v>
      </c>
      <c r="U62" s="77">
        <v>9</v>
      </c>
      <c r="V62" s="78">
        <v>5</v>
      </c>
      <c r="W62" s="60">
        <v>550</v>
      </c>
      <c r="X62" s="67">
        <v>9</v>
      </c>
      <c r="Y62" s="67">
        <v>5</v>
      </c>
      <c r="Z62" s="67">
        <v>6</v>
      </c>
      <c r="AA62" s="67">
        <v>5</v>
      </c>
      <c r="AB62" s="67">
        <v>6</v>
      </c>
      <c r="AC62" s="67">
        <v>5</v>
      </c>
      <c r="AD62" s="67">
        <v>8</v>
      </c>
      <c r="AE62" s="67">
        <v>3</v>
      </c>
      <c r="AF62" s="67">
        <v>6</v>
      </c>
      <c r="AG62" s="67">
        <v>3</v>
      </c>
      <c r="AH62" s="67">
        <v>6</v>
      </c>
      <c r="AI62" s="67">
        <v>4</v>
      </c>
      <c r="AJ62" s="67">
        <v>6</v>
      </c>
      <c r="AK62" s="79" t="s">
        <v>1586</v>
      </c>
    </row>
    <row r="63" spans="1:37" ht="12.75">
      <c r="A63" s="35">
        <v>7500</v>
      </c>
      <c r="B63" s="28" t="s">
        <v>2247</v>
      </c>
      <c r="C63" s="28" t="s">
        <v>5011</v>
      </c>
      <c r="D63" s="28" t="s">
        <v>390</v>
      </c>
      <c r="E63" s="28" t="s">
        <v>73</v>
      </c>
      <c r="J63" s="28" t="s">
        <v>1586</v>
      </c>
      <c r="K63" s="28" t="s">
        <v>3038</v>
      </c>
      <c r="L63" s="28" t="s">
        <v>352</v>
      </c>
      <c r="N63" s="19">
        <f t="shared" si="0"/>
        <v>264.25</v>
      </c>
      <c r="O63" s="19">
        <f t="shared" si="1"/>
        <v>0.96090909090909093</v>
      </c>
      <c r="P63" s="64">
        <f t="shared" si="2"/>
        <v>63</v>
      </c>
      <c r="Q63" s="64">
        <f t="shared" si="3"/>
        <v>25</v>
      </c>
      <c r="R63" s="64">
        <f t="shared" si="4"/>
        <v>38</v>
      </c>
      <c r="S63" s="64">
        <f t="shared" si="5"/>
        <v>35</v>
      </c>
      <c r="T63" s="64">
        <f t="shared" si="6"/>
        <v>28</v>
      </c>
      <c r="U63" s="77">
        <v>9</v>
      </c>
      <c r="V63" s="78">
        <v>5</v>
      </c>
      <c r="W63" s="60">
        <v>550</v>
      </c>
      <c r="X63" s="67">
        <v>9</v>
      </c>
      <c r="Y63" s="67">
        <v>5</v>
      </c>
      <c r="Z63" s="67">
        <v>6</v>
      </c>
      <c r="AA63" s="67">
        <v>5</v>
      </c>
      <c r="AB63" s="67">
        <v>6</v>
      </c>
      <c r="AC63" s="67">
        <v>5</v>
      </c>
      <c r="AD63" s="67">
        <v>8</v>
      </c>
      <c r="AE63" s="67">
        <v>3</v>
      </c>
      <c r="AF63" s="67">
        <v>6</v>
      </c>
      <c r="AG63" s="67">
        <v>3</v>
      </c>
      <c r="AH63" s="67">
        <v>6</v>
      </c>
      <c r="AI63" s="67">
        <v>4</v>
      </c>
      <c r="AJ63" s="67">
        <v>6</v>
      </c>
      <c r="AK63" s="79" t="s">
        <v>1586</v>
      </c>
    </row>
    <row r="64" spans="1:37" ht="12.75">
      <c r="A64" s="35">
        <v>18750</v>
      </c>
      <c r="B64" s="28" t="s">
        <v>871</v>
      </c>
      <c r="C64" s="28" t="s">
        <v>1199</v>
      </c>
      <c r="D64" s="28" t="s">
        <v>390</v>
      </c>
      <c r="E64" s="28" t="s">
        <v>73</v>
      </c>
      <c r="J64" s="28" t="s">
        <v>1586</v>
      </c>
      <c r="K64" s="28" t="s">
        <v>3038</v>
      </c>
      <c r="L64" s="28" t="s">
        <v>4171</v>
      </c>
      <c r="N64" s="19">
        <f t="shared" si="0"/>
        <v>264.25</v>
      </c>
      <c r="O64" s="19">
        <f t="shared" si="1"/>
        <v>0.96090909090909093</v>
      </c>
      <c r="P64" s="64">
        <f t="shared" si="2"/>
        <v>63</v>
      </c>
      <c r="Q64" s="64">
        <f t="shared" si="3"/>
        <v>25</v>
      </c>
      <c r="R64" s="64">
        <f t="shared" si="4"/>
        <v>38</v>
      </c>
      <c r="S64" s="64">
        <f t="shared" si="5"/>
        <v>35</v>
      </c>
      <c r="T64" s="64">
        <f t="shared" si="6"/>
        <v>28</v>
      </c>
      <c r="U64" s="77">
        <v>9</v>
      </c>
      <c r="V64" s="78">
        <v>5</v>
      </c>
      <c r="W64" s="60">
        <v>550</v>
      </c>
      <c r="X64" s="67">
        <v>9</v>
      </c>
      <c r="Y64" s="67">
        <v>5</v>
      </c>
      <c r="Z64" s="67">
        <v>6</v>
      </c>
      <c r="AA64" s="67">
        <v>5</v>
      </c>
      <c r="AB64" s="67">
        <v>6</v>
      </c>
      <c r="AC64" s="67">
        <v>5</v>
      </c>
      <c r="AD64" s="67">
        <v>8</v>
      </c>
      <c r="AE64" s="67">
        <v>3</v>
      </c>
      <c r="AF64" s="67">
        <v>6</v>
      </c>
      <c r="AG64" s="67">
        <v>3</v>
      </c>
      <c r="AH64" s="67">
        <v>6</v>
      </c>
      <c r="AI64" s="67">
        <v>4</v>
      </c>
      <c r="AJ64" s="67">
        <v>6</v>
      </c>
      <c r="AK64" s="79" t="s">
        <v>1586</v>
      </c>
    </row>
    <row r="65" spans="1:37" ht="12.75">
      <c r="A65" s="35">
        <v>15000</v>
      </c>
      <c r="B65" s="28" t="s">
        <v>871</v>
      </c>
      <c r="C65" s="28" t="s">
        <v>1199</v>
      </c>
      <c r="D65" s="28" t="s">
        <v>390</v>
      </c>
      <c r="E65" s="28" t="s">
        <v>73</v>
      </c>
      <c r="J65" s="28" t="s">
        <v>1586</v>
      </c>
      <c r="K65" s="28" t="s">
        <v>3038</v>
      </c>
      <c r="L65" s="28" t="s">
        <v>1200</v>
      </c>
      <c r="N65" s="19">
        <f t="shared" si="0"/>
        <v>264.25</v>
      </c>
      <c r="O65" s="19">
        <f t="shared" si="1"/>
        <v>0.96090909090909093</v>
      </c>
      <c r="P65" s="64">
        <f t="shared" si="2"/>
        <v>63</v>
      </c>
      <c r="Q65" s="64">
        <f t="shared" si="3"/>
        <v>25</v>
      </c>
      <c r="R65" s="64">
        <f t="shared" si="4"/>
        <v>38</v>
      </c>
      <c r="S65" s="64">
        <f t="shared" si="5"/>
        <v>35</v>
      </c>
      <c r="T65" s="64">
        <f t="shared" si="6"/>
        <v>28</v>
      </c>
      <c r="U65" s="77">
        <v>9</v>
      </c>
      <c r="V65" s="78">
        <v>5</v>
      </c>
      <c r="W65" s="60">
        <v>550</v>
      </c>
      <c r="X65" s="67">
        <v>9</v>
      </c>
      <c r="Y65" s="67">
        <v>5</v>
      </c>
      <c r="Z65" s="67">
        <v>6</v>
      </c>
      <c r="AA65" s="67">
        <v>5</v>
      </c>
      <c r="AB65" s="67">
        <v>6</v>
      </c>
      <c r="AC65" s="67">
        <v>5</v>
      </c>
      <c r="AD65" s="67">
        <v>8</v>
      </c>
      <c r="AE65" s="67">
        <v>3</v>
      </c>
      <c r="AF65" s="67">
        <v>6</v>
      </c>
      <c r="AG65" s="67">
        <v>3</v>
      </c>
      <c r="AH65" s="67">
        <v>6</v>
      </c>
      <c r="AI65" s="67">
        <v>4</v>
      </c>
      <c r="AJ65" s="67">
        <v>6</v>
      </c>
      <c r="AK65" s="79" t="s">
        <v>1586</v>
      </c>
    </row>
    <row r="66" spans="2:37" ht="12.75">
      <c r="B66" s="28" t="s">
        <v>873</v>
      </c>
      <c r="D66" s="28" t="s">
        <v>390</v>
      </c>
      <c r="E66" s="28" t="s">
        <v>73</v>
      </c>
      <c r="J66" s="28" t="s">
        <v>1586</v>
      </c>
      <c r="K66" s="28" t="s">
        <v>3038</v>
      </c>
      <c r="L66" s="28" t="s">
        <v>74</v>
      </c>
      <c r="N66" s="19">
        <f t="shared" si="7" ref="N66:N129">2*Q66+2.5*R66+3*S66+T66+0.25*X66-1.5*U66-0.5*V66</f>
        <v>264.25</v>
      </c>
      <c r="O66" s="19">
        <f t="shared" si="8" ref="O66:O129">N66/(0.5*W66)</f>
        <v>0.96090909090909093</v>
      </c>
      <c r="P66" s="64">
        <f t="shared" si="9" ref="P66:P129">SUM(Y66:AJ66)</f>
        <v>63</v>
      </c>
      <c r="Q66" s="64">
        <f t="shared" si="10" ref="Q66:Q129">Y66+AA66+AC66+AE66+AG66+AI66</f>
        <v>25</v>
      </c>
      <c r="R66" s="64">
        <f t="shared" si="11" ref="R66:R129">Z66+AB66+AD66+AF66+AH66+AJ66</f>
        <v>38</v>
      </c>
      <c r="S66" s="64">
        <f t="shared" si="12" ref="S66:S129">SUM(Y66:AD66)</f>
        <v>35</v>
      </c>
      <c r="T66" s="64">
        <f t="shared" si="13" ref="T66:T129">SUM(AE66:AJ66)</f>
        <v>28</v>
      </c>
      <c r="U66" s="77">
        <v>9</v>
      </c>
      <c r="V66" s="78">
        <v>5</v>
      </c>
      <c r="W66" s="60">
        <v>550</v>
      </c>
      <c r="X66" s="67">
        <v>9</v>
      </c>
      <c r="Y66" s="67">
        <v>5</v>
      </c>
      <c r="Z66" s="67">
        <v>6</v>
      </c>
      <c r="AA66" s="67">
        <v>5</v>
      </c>
      <c r="AB66" s="67">
        <v>6</v>
      </c>
      <c r="AC66" s="67">
        <v>5</v>
      </c>
      <c r="AD66" s="67">
        <v>8</v>
      </c>
      <c r="AE66" s="67">
        <v>3</v>
      </c>
      <c r="AF66" s="67">
        <v>6</v>
      </c>
      <c r="AG66" s="67">
        <v>3</v>
      </c>
      <c r="AH66" s="67">
        <v>6</v>
      </c>
      <c r="AI66" s="67">
        <v>4</v>
      </c>
      <c r="AJ66" s="67">
        <v>6</v>
      </c>
      <c r="AK66" s="79" t="s">
        <v>1586</v>
      </c>
    </row>
    <row r="67" spans="1:37" ht="12.75">
      <c r="A67" s="35">
        <v>108061792</v>
      </c>
      <c r="B67" s="28" t="s">
        <v>874</v>
      </c>
      <c r="C67" s="28" t="s">
        <v>5573</v>
      </c>
      <c r="D67" s="28" t="s">
        <v>390</v>
      </c>
      <c r="E67" s="28" t="s">
        <v>73</v>
      </c>
      <c r="J67" s="28" t="s">
        <v>1586</v>
      </c>
      <c r="K67" s="28" t="s">
        <v>5129</v>
      </c>
      <c r="L67" s="28" t="s">
        <v>5581</v>
      </c>
      <c r="N67" s="19">
        <f t="shared" si="7"/>
        <v>321.25</v>
      </c>
      <c r="O67" s="19">
        <f t="shared" si="8"/>
        <v>10.708333333333334</v>
      </c>
      <c r="P67" s="64">
        <f t="shared" si="9"/>
        <v>75</v>
      </c>
      <c r="Q67" s="64">
        <f t="shared" si="10"/>
        <v>38</v>
      </c>
      <c r="R67" s="64">
        <f t="shared" si="11"/>
        <v>37</v>
      </c>
      <c r="S67" s="64">
        <f t="shared" si="12"/>
        <v>45</v>
      </c>
      <c r="T67" s="64">
        <f t="shared" si="13"/>
        <v>30</v>
      </c>
      <c r="U67" s="77">
        <v>9</v>
      </c>
      <c r="V67" s="78">
        <v>5</v>
      </c>
      <c r="W67" s="60">
        <v>60</v>
      </c>
      <c r="X67" s="67">
        <v>15</v>
      </c>
      <c r="Y67" s="67">
        <v>7</v>
      </c>
      <c r="Z67" s="67">
        <v>7</v>
      </c>
      <c r="AA67" s="67">
        <v>7</v>
      </c>
      <c r="AB67" s="67">
        <v>7</v>
      </c>
      <c r="AC67" s="67">
        <v>9</v>
      </c>
      <c r="AD67" s="67">
        <v>8</v>
      </c>
      <c r="AE67" s="67">
        <v>5</v>
      </c>
      <c r="AF67" s="67">
        <v>5</v>
      </c>
      <c r="AG67" s="67">
        <v>5</v>
      </c>
      <c r="AH67" s="67">
        <v>5</v>
      </c>
      <c r="AI67" s="67">
        <v>5</v>
      </c>
      <c r="AJ67" s="67">
        <v>5</v>
      </c>
      <c r="AK67" s="79" t="s">
        <v>1586</v>
      </c>
    </row>
    <row r="68" spans="1:37" ht="12.75">
      <c r="A68" s="35">
        <v>1250000</v>
      </c>
      <c r="B68" s="28" t="s">
        <v>868</v>
      </c>
      <c r="C68" s="28" t="s">
        <v>905</v>
      </c>
      <c r="D68" s="28" t="s">
        <v>390</v>
      </c>
      <c r="E68" s="28" t="s">
        <v>73</v>
      </c>
      <c r="J68" s="28" t="s">
        <v>1586</v>
      </c>
      <c r="K68" s="28" t="s">
        <v>3038</v>
      </c>
      <c r="L68" s="28" t="s">
        <v>1032</v>
      </c>
      <c r="N68" s="19">
        <f t="shared" si="7"/>
        <v>323.75</v>
      </c>
      <c r="O68" s="19">
        <f t="shared" si="8"/>
        <v>2.9431818181818183</v>
      </c>
      <c r="P68" s="64">
        <f t="shared" si="9"/>
        <v>74</v>
      </c>
      <c r="Q68" s="64">
        <f t="shared" si="10"/>
        <v>37</v>
      </c>
      <c r="R68" s="64">
        <f t="shared" si="11"/>
        <v>37</v>
      </c>
      <c r="S68" s="64">
        <f t="shared" si="12"/>
        <v>48</v>
      </c>
      <c r="T68" s="64">
        <f t="shared" si="13"/>
        <v>26</v>
      </c>
      <c r="U68" s="77">
        <v>9</v>
      </c>
      <c r="V68" s="78">
        <v>5</v>
      </c>
      <c r="W68" s="60">
        <v>220</v>
      </c>
      <c r="X68" s="67">
        <v>13</v>
      </c>
      <c r="Y68" s="67">
        <v>7</v>
      </c>
      <c r="Z68" s="67">
        <v>8</v>
      </c>
      <c r="AA68" s="67">
        <v>8</v>
      </c>
      <c r="AB68" s="67">
        <v>8</v>
      </c>
      <c r="AC68" s="67">
        <v>9</v>
      </c>
      <c r="AD68" s="67">
        <v>8</v>
      </c>
      <c r="AE68" s="67">
        <v>4</v>
      </c>
      <c r="AF68" s="67">
        <v>5</v>
      </c>
      <c r="AG68" s="67">
        <v>6</v>
      </c>
      <c r="AH68" s="67">
        <v>5</v>
      </c>
      <c r="AI68" s="67">
        <v>3</v>
      </c>
      <c r="AJ68" s="67">
        <v>3</v>
      </c>
      <c r="AK68" s="79" t="s">
        <v>1586</v>
      </c>
    </row>
    <row r="69" spans="1:37" ht="12.75">
      <c r="A69" s="35">
        <v>25000</v>
      </c>
      <c r="B69" s="28" t="s">
        <v>868</v>
      </c>
      <c r="C69" s="28" t="s">
        <v>7773</v>
      </c>
      <c r="D69" s="28" t="s">
        <v>390</v>
      </c>
      <c r="E69" s="28" t="s">
        <v>73</v>
      </c>
      <c r="J69" s="28" t="s">
        <v>1586</v>
      </c>
      <c r="K69" s="28" t="s">
        <v>3038</v>
      </c>
      <c r="L69" s="28" t="s">
        <v>3895</v>
      </c>
      <c r="N69" s="19">
        <f t="shared" si="7"/>
        <v>323.75</v>
      </c>
      <c r="O69" s="19">
        <f t="shared" si="8"/>
        <v>2.9431818181818183</v>
      </c>
      <c r="P69" s="64">
        <f t="shared" si="9"/>
        <v>74</v>
      </c>
      <c r="Q69" s="64">
        <f t="shared" si="10"/>
        <v>37</v>
      </c>
      <c r="R69" s="64">
        <f t="shared" si="11"/>
        <v>37</v>
      </c>
      <c r="S69" s="64">
        <f t="shared" si="12"/>
        <v>48</v>
      </c>
      <c r="T69" s="64">
        <f t="shared" si="13"/>
        <v>26</v>
      </c>
      <c r="U69" s="77">
        <v>9</v>
      </c>
      <c r="V69" s="78">
        <v>5</v>
      </c>
      <c r="W69" s="60">
        <v>220</v>
      </c>
      <c r="X69" s="67">
        <v>13</v>
      </c>
      <c r="Y69" s="67">
        <v>8</v>
      </c>
      <c r="Z69" s="67">
        <v>8</v>
      </c>
      <c r="AA69" s="67">
        <v>9</v>
      </c>
      <c r="AB69" s="67">
        <v>8</v>
      </c>
      <c r="AC69" s="67">
        <v>7</v>
      </c>
      <c r="AD69" s="67">
        <v>8</v>
      </c>
      <c r="AE69" s="67">
        <v>5</v>
      </c>
      <c r="AF69" s="67">
        <v>5</v>
      </c>
      <c r="AG69" s="67">
        <v>5</v>
      </c>
      <c r="AH69" s="67">
        <v>5</v>
      </c>
      <c r="AI69" s="67">
        <v>3</v>
      </c>
      <c r="AJ69" s="67">
        <v>3</v>
      </c>
      <c r="AK69" s="79" t="s">
        <v>1586</v>
      </c>
    </row>
    <row r="70" spans="1:37" ht="12.75">
      <c r="A70" s="35">
        <v>625000</v>
      </c>
      <c r="B70" s="28" t="s">
        <v>870</v>
      </c>
      <c r="C70" s="28" t="s">
        <v>5807</v>
      </c>
      <c r="D70" s="28" t="s">
        <v>390</v>
      </c>
      <c r="E70" s="28" t="s">
        <v>73</v>
      </c>
      <c r="J70" s="28" t="s">
        <v>1586</v>
      </c>
      <c r="K70" s="28" t="s">
        <v>3038</v>
      </c>
      <c r="L70" s="28" t="s">
        <v>4580</v>
      </c>
      <c r="N70" s="19">
        <f t="shared" si="7"/>
        <v>323.75</v>
      </c>
      <c r="O70" s="19">
        <f t="shared" si="8"/>
        <v>2.9431818181818183</v>
      </c>
      <c r="P70" s="64">
        <f t="shared" si="9"/>
        <v>74</v>
      </c>
      <c r="Q70" s="64">
        <f t="shared" si="10"/>
        <v>37</v>
      </c>
      <c r="R70" s="64">
        <f t="shared" si="11"/>
        <v>37</v>
      </c>
      <c r="S70" s="64">
        <f t="shared" si="12"/>
        <v>48</v>
      </c>
      <c r="T70" s="64">
        <f t="shared" si="13"/>
        <v>26</v>
      </c>
      <c r="U70" s="77">
        <v>9</v>
      </c>
      <c r="V70" s="78">
        <v>5</v>
      </c>
      <c r="W70" s="60">
        <v>220</v>
      </c>
      <c r="X70" s="67">
        <v>13</v>
      </c>
      <c r="Y70" s="67">
        <v>7</v>
      </c>
      <c r="Z70" s="67">
        <v>8</v>
      </c>
      <c r="AA70" s="67">
        <v>8</v>
      </c>
      <c r="AB70" s="67">
        <v>8</v>
      </c>
      <c r="AC70" s="67">
        <v>9</v>
      </c>
      <c r="AD70" s="67">
        <v>8</v>
      </c>
      <c r="AE70" s="67">
        <v>4</v>
      </c>
      <c r="AF70" s="67">
        <v>5</v>
      </c>
      <c r="AG70" s="67">
        <v>6</v>
      </c>
      <c r="AH70" s="67">
        <v>5</v>
      </c>
      <c r="AI70" s="67">
        <v>3</v>
      </c>
      <c r="AJ70" s="67">
        <v>3</v>
      </c>
      <c r="AK70" s="79" t="s">
        <v>1586</v>
      </c>
    </row>
    <row r="71" spans="1:37" ht="12.75">
      <c r="A71" s="35">
        <v>150000</v>
      </c>
      <c r="B71" s="28" t="s">
        <v>868</v>
      </c>
      <c r="C71" s="28" t="s">
        <v>1950</v>
      </c>
      <c r="D71" s="28" t="s">
        <v>390</v>
      </c>
      <c r="E71" s="28" t="s">
        <v>73</v>
      </c>
      <c r="J71" s="28" t="s">
        <v>1586</v>
      </c>
      <c r="K71" s="28" t="s">
        <v>3038</v>
      </c>
      <c r="L71" s="28" t="s">
        <v>1208</v>
      </c>
      <c r="N71" s="19">
        <f t="shared" si="7"/>
        <v>323.75</v>
      </c>
      <c r="O71" s="19">
        <f t="shared" si="8"/>
        <v>1.0614754098360655</v>
      </c>
      <c r="P71" s="64">
        <f t="shared" si="9"/>
        <v>74</v>
      </c>
      <c r="Q71" s="64">
        <f t="shared" si="10"/>
        <v>37</v>
      </c>
      <c r="R71" s="64">
        <f t="shared" si="11"/>
        <v>37</v>
      </c>
      <c r="S71" s="64">
        <f t="shared" si="12"/>
        <v>48</v>
      </c>
      <c r="T71" s="64">
        <f t="shared" si="13"/>
        <v>26</v>
      </c>
      <c r="U71" s="77">
        <v>9</v>
      </c>
      <c r="V71" s="78">
        <v>5</v>
      </c>
      <c r="W71" s="60">
        <v>610</v>
      </c>
      <c r="X71" s="67">
        <v>13</v>
      </c>
      <c r="Y71" s="67">
        <v>7</v>
      </c>
      <c r="Z71" s="67">
        <v>8</v>
      </c>
      <c r="AA71" s="67">
        <v>8</v>
      </c>
      <c r="AB71" s="67">
        <v>8</v>
      </c>
      <c r="AC71" s="67">
        <v>9</v>
      </c>
      <c r="AD71" s="67">
        <v>8</v>
      </c>
      <c r="AE71" s="67">
        <v>4</v>
      </c>
      <c r="AF71" s="67">
        <v>5</v>
      </c>
      <c r="AG71" s="67">
        <v>6</v>
      </c>
      <c r="AH71" s="67">
        <v>5</v>
      </c>
      <c r="AI71" s="67">
        <v>3</v>
      </c>
      <c r="AJ71" s="67">
        <v>3</v>
      </c>
      <c r="AK71" s="79" t="s">
        <v>1586</v>
      </c>
    </row>
    <row r="72" spans="2:37" ht="12.75">
      <c r="B72" s="28" t="s">
        <v>872</v>
      </c>
      <c r="D72" s="28" t="s">
        <v>390</v>
      </c>
      <c r="E72" s="28" t="s">
        <v>73</v>
      </c>
      <c r="F72" s="58" t="s">
        <v>4738</v>
      </c>
      <c r="G72" s="28" t="s">
        <v>7812</v>
      </c>
      <c r="H72" s="28" t="s">
        <v>1586</v>
      </c>
      <c r="I72" s="28" t="s">
        <v>7812</v>
      </c>
      <c r="J72" s="28" t="s">
        <v>1586</v>
      </c>
      <c r="K72" s="28" t="s">
        <v>2519</v>
      </c>
      <c r="L72" s="28" t="s">
        <v>548</v>
      </c>
      <c r="N72" s="19">
        <f t="shared" si="7"/>
        <v>311.50</v>
      </c>
      <c r="O72" s="19">
        <f t="shared" si="8"/>
        <v>4.7557251908396942</v>
      </c>
      <c r="P72" s="64">
        <f t="shared" si="9"/>
        <v>73</v>
      </c>
      <c r="Q72" s="64">
        <f t="shared" si="10"/>
        <v>37</v>
      </c>
      <c r="R72" s="64">
        <f t="shared" si="11"/>
        <v>36</v>
      </c>
      <c r="S72" s="64">
        <f t="shared" si="12"/>
        <v>44</v>
      </c>
      <c r="T72" s="64">
        <f t="shared" si="13"/>
        <v>29</v>
      </c>
      <c r="U72" s="77">
        <v>9</v>
      </c>
      <c r="V72" s="78">
        <v>5</v>
      </c>
      <c r="W72" s="60">
        <v>131</v>
      </c>
      <c r="X72" s="67">
        <v>10</v>
      </c>
      <c r="Y72" s="67">
        <v>7</v>
      </c>
      <c r="Z72" s="67">
        <v>7</v>
      </c>
      <c r="AA72" s="67">
        <v>7</v>
      </c>
      <c r="AB72" s="67">
        <v>8</v>
      </c>
      <c r="AC72" s="67">
        <v>8</v>
      </c>
      <c r="AD72" s="67">
        <v>7</v>
      </c>
      <c r="AE72" s="67">
        <v>4</v>
      </c>
      <c r="AF72" s="67">
        <v>4</v>
      </c>
      <c r="AG72" s="67">
        <v>4</v>
      </c>
      <c r="AH72" s="67">
        <v>4</v>
      </c>
      <c r="AI72" s="67">
        <v>7</v>
      </c>
      <c r="AJ72" s="67">
        <v>6</v>
      </c>
      <c r="AK72" s="79" t="s">
        <v>1586</v>
      </c>
    </row>
    <row r="73" spans="2:37" ht="12.75">
      <c r="B73" s="28" t="s">
        <v>872</v>
      </c>
      <c r="D73" s="28" t="s">
        <v>390</v>
      </c>
      <c r="E73" s="28" t="s">
        <v>73</v>
      </c>
      <c r="F73" s="58" t="s">
        <v>4738</v>
      </c>
      <c r="G73" s="28" t="s">
        <v>7812</v>
      </c>
      <c r="H73" s="28" t="s">
        <v>1586</v>
      </c>
      <c r="J73" s="28" t="s">
        <v>1586</v>
      </c>
      <c r="K73" s="28" t="s">
        <v>2519</v>
      </c>
      <c r="L73" s="28" t="s">
        <v>548</v>
      </c>
      <c r="N73" s="19">
        <f t="shared" si="7"/>
        <v>310.50</v>
      </c>
      <c r="O73" s="19">
        <f t="shared" si="8"/>
        <v>4.7404580152671754</v>
      </c>
      <c r="P73" s="64">
        <f t="shared" si="9"/>
        <v>73</v>
      </c>
      <c r="Q73" s="64">
        <f t="shared" si="10"/>
        <v>37</v>
      </c>
      <c r="R73" s="64">
        <f t="shared" si="11"/>
        <v>36</v>
      </c>
      <c r="S73" s="64">
        <f t="shared" si="12"/>
        <v>44</v>
      </c>
      <c r="T73" s="64">
        <f t="shared" si="13"/>
        <v>29</v>
      </c>
      <c r="U73" s="77">
        <v>9</v>
      </c>
      <c r="V73" s="78">
        <v>5</v>
      </c>
      <c r="W73" s="60">
        <v>131</v>
      </c>
      <c r="X73" s="67">
        <v>6</v>
      </c>
      <c r="Y73" s="67">
        <v>7</v>
      </c>
      <c r="Z73" s="67">
        <v>7</v>
      </c>
      <c r="AA73" s="67">
        <v>7</v>
      </c>
      <c r="AB73" s="67">
        <v>8</v>
      </c>
      <c r="AC73" s="67">
        <v>8</v>
      </c>
      <c r="AD73" s="67">
        <v>7</v>
      </c>
      <c r="AE73" s="67">
        <v>4</v>
      </c>
      <c r="AF73" s="67">
        <v>4</v>
      </c>
      <c r="AG73" s="67">
        <v>4</v>
      </c>
      <c r="AH73" s="67">
        <v>4</v>
      </c>
      <c r="AI73" s="67">
        <v>7</v>
      </c>
      <c r="AJ73" s="67">
        <v>6</v>
      </c>
      <c r="AK73" s="79" t="s">
        <v>1586</v>
      </c>
    </row>
    <row r="74" spans="1:37" ht="12.75">
      <c r="A74" s="35">
        <v>209632</v>
      </c>
      <c r="B74" s="28" t="s">
        <v>872</v>
      </c>
      <c r="D74" s="28" t="s">
        <v>390</v>
      </c>
      <c r="E74" s="28" t="s">
        <v>73</v>
      </c>
      <c r="F74" s="58" t="s">
        <v>3454</v>
      </c>
      <c r="G74" s="28" t="s">
        <v>7812</v>
      </c>
      <c r="H74" s="28" t="s">
        <v>1586</v>
      </c>
      <c r="J74" s="28" t="s">
        <v>1586</v>
      </c>
      <c r="K74" s="28" t="s">
        <v>2519</v>
      </c>
      <c r="L74" s="28" t="s">
        <v>4372</v>
      </c>
      <c r="N74" s="19">
        <f t="shared" si="7"/>
        <v>307.25</v>
      </c>
      <c r="O74" s="19">
        <f t="shared" si="8"/>
        <v>3.1192893401015227</v>
      </c>
      <c r="P74" s="64">
        <f t="shared" si="9"/>
        <v>72</v>
      </c>
      <c r="Q74" s="64">
        <f t="shared" si="10"/>
        <v>36</v>
      </c>
      <c r="R74" s="64">
        <f t="shared" si="11"/>
        <v>36</v>
      </c>
      <c r="S74" s="64">
        <f t="shared" si="12"/>
        <v>44</v>
      </c>
      <c r="T74" s="64">
        <f t="shared" si="13"/>
        <v>28</v>
      </c>
      <c r="U74" s="77">
        <v>9</v>
      </c>
      <c r="V74" s="78">
        <v>5</v>
      </c>
      <c r="W74" s="60">
        <v>197</v>
      </c>
      <c r="X74" s="67">
        <v>5</v>
      </c>
      <c r="Y74" s="67">
        <v>6</v>
      </c>
      <c r="Z74" s="67">
        <v>7</v>
      </c>
      <c r="AA74" s="67">
        <v>7</v>
      </c>
      <c r="AB74" s="67">
        <v>7</v>
      </c>
      <c r="AC74" s="67">
        <v>9</v>
      </c>
      <c r="AD74" s="67">
        <v>8</v>
      </c>
      <c r="AE74" s="67">
        <v>4</v>
      </c>
      <c r="AF74" s="67">
        <v>4</v>
      </c>
      <c r="AG74" s="67">
        <v>5</v>
      </c>
      <c r="AH74" s="67">
        <v>5</v>
      </c>
      <c r="AI74" s="67">
        <v>5</v>
      </c>
      <c r="AJ74" s="67">
        <v>5</v>
      </c>
      <c r="AK74" s="79" t="s">
        <v>1586</v>
      </c>
    </row>
    <row r="75" spans="1:37" ht="12.75">
      <c r="A75" s="35">
        <v>1462</v>
      </c>
      <c r="B75" s="28" t="s">
        <v>5602</v>
      </c>
      <c r="D75" s="28" t="s">
        <v>390</v>
      </c>
      <c r="E75" s="28" t="s">
        <v>73</v>
      </c>
      <c r="F75" s="58" t="s">
        <v>4232</v>
      </c>
      <c r="J75" s="28" t="s">
        <v>1586</v>
      </c>
      <c r="K75" s="28" t="s">
        <v>3038</v>
      </c>
      <c r="L75" s="28" t="s">
        <v>7373</v>
      </c>
      <c r="N75" s="19">
        <f t="shared" si="7"/>
        <v>268</v>
      </c>
      <c r="O75" s="19">
        <f t="shared" si="8"/>
        <v>1.2611764705882353</v>
      </c>
      <c r="P75" s="64">
        <f t="shared" si="9"/>
        <v>63</v>
      </c>
      <c r="Q75" s="64">
        <f t="shared" si="10"/>
        <v>27</v>
      </c>
      <c r="R75" s="64">
        <f t="shared" si="11"/>
        <v>36</v>
      </c>
      <c r="S75" s="64">
        <f t="shared" si="12"/>
        <v>37</v>
      </c>
      <c r="T75" s="64">
        <f t="shared" si="13"/>
        <v>26</v>
      </c>
      <c r="U75" s="77">
        <v>9</v>
      </c>
      <c r="V75" s="78">
        <v>5</v>
      </c>
      <c r="W75" s="60">
        <v>425</v>
      </c>
      <c r="X75" s="67">
        <v>12</v>
      </c>
      <c r="Y75" s="67">
        <v>6</v>
      </c>
      <c r="Z75" s="67">
        <v>6</v>
      </c>
      <c r="AA75" s="67">
        <v>6</v>
      </c>
      <c r="AB75" s="67">
        <v>6</v>
      </c>
      <c r="AC75" s="67">
        <v>5</v>
      </c>
      <c r="AD75" s="67">
        <v>8</v>
      </c>
      <c r="AE75" s="67">
        <v>3</v>
      </c>
      <c r="AF75" s="67">
        <v>4</v>
      </c>
      <c r="AG75" s="67">
        <v>3</v>
      </c>
      <c r="AH75" s="67">
        <v>6</v>
      </c>
      <c r="AI75" s="67">
        <v>4</v>
      </c>
      <c r="AJ75" s="67">
        <v>6</v>
      </c>
      <c r="AK75" s="79" t="s">
        <v>1586</v>
      </c>
    </row>
    <row r="76" spans="1:37" ht="12.75">
      <c r="A76" s="35">
        <v>125000</v>
      </c>
      <c r="B76" s="28" t="s">
        <v>868</v>
      </c>
      <c r="C76" s="28" t="s">
        <v>7655</v>
      </c>
      <c r="D76" s="28" t="s">
        <v>390</v>
      </c>
      <c r="E76" s="28" t="s">
        <v>73</v>
      </c>
      <c r="J76" s="28" t="s">
        <v>1586</v>
      </c>
      <c r="K76" s="28" t="s">
        <v>2519</v>
      </c>
      <c r="L76" s="28" t="s">
        <v>2490</v>
      </c>
      <c r="N76" s="19">
        <f t="shared" si="7"/>
        <v>303.25</v>
      </c>
      <c r="O76" s="19">
        <f t="shared" si="8"/>
        <v>4.5946969696969697</v>
      </c>
      <c r="P76" s="64">
        <f t="shared" si="9"/>
        <v>70</v>
      </c>
      <c r="Q76" s="64">
        <f t="shared" si="10"/>
        <v>35</v>
      </c>
      <c r="R76" s="64">
        <f t="shared" si="11"/>
        <v>35</v>
      </c>
      <c r="S76" s="64">
        <f t="shared" si="12"/>
        <v>44</v>
      </c>
      <c r="T76" s="64">
        <f t="shared" si="13"/>
        <v>26</v>
      </c>
      <c r="U76" s="77">
        <v>9</v>
      </c>
      <c r="V76" s="78">
        <v>5</v>
      </c>
      <c r="W76" s="60">
        <v>132</v>
      </c>
      <c r="X76" s="67">
        <v>15</v>
      </c>
      <c r="Y76" s="67">
        <v>8</v>
      </c>
      <c r="Z76" s="67">
        <v>8</v>
      </c>
      <c r="AA76" s="67">
        <v>7</v>
      </c>
      <c r="AB76" s="67">
        <v>7</v>
      </c>
      <c r="AC76" s="67">
        <v>7</v>
      </c>
      <c r="AD76" s="67">
        <v>7</v>
      </c>
      <c r="AE76" s="67">
        <v>5</v>
      </c>
      <c r="AF76" s="67">
        <v>5</v>
      </c>
      <c r="AG76" s="67">
        <v>5</v>
      </c>
      <c r="AH76" s="67">
        <v>5</v>
      </c>
      <c r="AI76" s="67">
        <v>3</v>
      </c>
      <c r="AJ76" s="67">
        <v>3</v>
      </c>
      <c r="AK76" s="79" t="s">
        <v>1586</v>
      </c>
    </row>
    <row r="77" spans="1:37" ht="12.75">
      <c r="A77" s="35">
        <v>125000</v>
      </c>
      <c r="B77" s="28" t="s">
        <v>868</v>
      </c>
      <c r="C77" s="28" t="s">
        <v>7657</v>
      </c>
      <c r="D77" s="28" t="s">
        <v>390</v>
      </c>
      <c r="E77" s="28" t="s">
        <v>73</v>
      </c>
      <c r="J77" s="28" t="s">
        <v>1586</v>
      </c>
      <c r="K77" s="28" t="s">
        <v>2519</v>
      </c>
      <c r="L77" s="28" t="s">
        <v>5631</v>
      </c>
      <c r="N77" s="19">
        <f t="shared" si="7"/>
        <v>303.25</v>
      </c>
      <c r="O77" s="19">
        <f t="shared" si="8"/>
        <v>4.5946969696969697</v>
      </c>
      <c r="P77" s="64">
        <f t="shared" si="9"/>
        <v>70</v>
      </c>
      <c r="Q77" s="64">
        <f t="shared" si="10"/>
        <v>35</v>
      </c>
      <c r="R77" s="64">
        <f t="shared" si="11"/>
        <v>35</v>
      </c>
      <c r="S77" s="64">
        <f t="shared" si="12"/>
        <v>44</v>
      </c>
      <c r="T77" s="64">
        <f t="shared" si="13"/>
        <v>26</v>
      </c>
      <c r="U77" s="77">
        <v>9</v>
      </c>
      <c r="V77" s="78">
        <v>5</v>
      </c>
      <c r="W77" s="60">
        <v>132</v>
      </c>
      <c r="X77" s="67">
        <v>15</v>
      </c>
      <c r="Y77" s="67">
        <v>8</v>
      </c>
      <c r="Z77" s="67">
        <v>8</v>
      </c>
      <c r="AA77" s="67">
        <v>7</v>
      </c>
      <c r="AB77" s="67">
        <v>7</v>
      </c>
      <c r="AC77" s="67">
        <v>7</v>
      </c>
      <c r="AD77" s="67">
        <v>7</v>
      </c>
      <c r="AE77" s="67">
        <v>5</v>
      </c>
      <c r="AF77" s="67">
        <v>5</v>
      </c>
      <c r="AG77" s="67">
        <v>5</v>
      </c>
      <c r="AH77" s="67">
        <v>5</v>
      </c>
      <c r="AI77" s="67">
        <v>3</v>
      </c>
      <c r="AJ77" s="67">
        <v>3</v>
      </c>
      <c r="AK77" s="79" t="s">
        <v>1586</v>
      </c>
    </row>
    <row r="78" spans="1:37" ht="12.75">
      <c r="A78" s="35">
        <v>125000</v>
      </c>
      <c r="B78" s="28" t="s">
        <v>868</v>
      </c>
      <c r="C78" s="28" t="s">
        <v>7654</v>
      </c>
      <c r="D78" s="28" t="s">
        <v>390</v>
      </c>
      <c r="E78" s="28" t="s">
        <v>73</v>
      </c>
      <c r="J78" s="28" t="s">
        <v>1586</v>
      </c>
      <c r="K78" s="28" t="s">
        <v>2519</v>
      </c>
      <c r="L78" s="28" t="s">
        <v>2098</v>
      </c>
      <c r="N78" s="19">
        <f t="shared" si="7"/>
        <v>303.25</v>
      </c>
      <c r="O78" s="19">
        <f t="shared" si="8"/>
        <v>4.5946969696969697</v>
      </c>
      <c r="P78" s="64">
        <f t="shared" si="9"/>
        <v>70</v>
      </c>
      <c r="Q78" s="64">
        <f t="shared" si="10"/>
        <v>35</v>
      </c>
      <c r="R78" s="64">
        <f t="shared" si="11"/>
        <v>35</v>
      </c>
      <c r="S78" s="64">
        <f t="shared" si="12"/>
        <v>44</v>
      </c>
      <c r="T78" s="64">
        <f t="shared" si="13"/>
        <v>26</v>
      </c>
      <c r="U78" s="77">
        <v>9</v>
      </c>
      <c r="V78" s="78">
        <v>5</v>
      </c>
      <c r="W78" s="60">
        <v>132</v>
      </c>
      <c r="X78" s="67">
        <v>15</v>
      </c>
      <c r="Y78" s="67">
        <v>8</v>
      </c>
      <c r="Z78" s="67">
        <v>8</v>
      </c>
      <c r="AA78" s="67">
        <v>7</v>
      </c>
      <c r="AB78" s="67">
        <v>7</v>
      </c>
      <c r="AC78" s="67">
        <v>7</v>
      </c>
      <c r="AD78" s="67">
        <v>7</v>
      </c>
      <c r="AE78" s="67">
        <v>5</v>
      </c>
      <c r="AF78" s="67">
        <v>5</v>
      </c>
      <c r="AG78" s="67">
        <v>5</v>
      </c>
      <c r="AH78" s="67">
        <v>5</v>
      </c>
      <c r="AI78" s="67">
        <v>3</v>
      </c>
      <c r="AJ78" s="67">
        <v>3</v>
      </c>
      <c r="AK78" s="79" t="s">
        <v>1586</v>
      </c>
    </row>
    <row r="79" spans="1:37" ht="12.75">
      <c r="A79" s="35">
        <v>2500</v>
      </c>
      <c r="B79" s="28" t="s">
        <v>871</v>
      </c>
      <c r="C79" s="28" t="s">
        <v>7377</v>
      </c>
      <c r="D79" s="28" t="s">
        <v>390</v>
      </c>
      <c r="E79" s="28" t="s">
        <v>73</v>
      </c>
      <c r="J79" s="28" t="s">
        <v>1586</v>
      </c>
      <c r="K79" s="28" t="s">
        <v>3038</v>
      </c>
      <c r="L79" s="28" t="s">
        <v>7376</v>
      </c>
      <c r="N79" s="19">
        <f t="shared" si="7"/>
        <v>253.75</v>
      </c>
      <c r="O79" s="19">
        <f t="shared" si="8"/>
        <v>0.92272727272727273</v>
      </c>
      <c r="P79" s="64">
        <f t="shared" si="9"/>
        <v>60</v>
      </c>
      <c r="Q79" s="64">
        <f t="shared" si="10"/>
        <v>25</v>
      </c>
      <c r="R79" s="64">
        <f t="shared" si="11"/>
        <v>35</v>
      </c>
      <c r="S79" s="64">
        <f t="shared" si="12"/>
        <v>35</v>
      </c>
      <c r="T79" s="64">
        <f t="shared" si="13"/>
        <v>25</v>
      </c>
      <c r="U79" s="77">
        <v>9</v>
      </c>
      <c r="V79" s="78">
        <v>5</v>
      </c>
      <c r="W79" s="60">
        <v>550</v>
      </c>
      <c r="X79" s="67">
        <v>9</v>
      </c>
      <c r="Y79" s="67">
        <v>5</v>
      </c>
      <c r="Z79" s="67">
        <v>6</v>
      </c>
      <c r="AA79" s="67">
        <v>5</v>
      </c>
      <c r="AB79" s="67">
        <v>6</v>
      </c>
      <c r="AC79" s="67">
        <v>5</v>
      </c>
      <c r="AD79" s="67">
        <v>8</v>
      </c>
      <c r="AE79" s="67">
        <v>3</v>
      </c>
      <c r="AF79" s="67">
        <v>3</v>
      </c>
      <c r="AG79" s="67">
        <v>3</v>
      </c>
      <c r="AH79" s="67">
        <v>6</v>
      </c>
      <c r="AI79" s="67">
        <v>4</v>
      </c>
      <c r="AJ79" s="67">
        <v>6</v>
      </c>
      <c r="AK79" s="79" t="s">
        <v>1586</v>
      </c>
    </row>
    <row r="80" spans="1:37" ht="12.75">
      <c r="A80" s="35">
        <v>8850</v>
      </c>
      <c r="B80" s="28" t="s">
        <v>868</v>
      </c>
      <c r="C80" s="28" t="s">
        <v>904</v>
      </c>
      <c r="D80" s="28" t="s">
        <v>390</v>
      </c>
      <c r="E80" s="28" t="s">
        <v>73</v>
      </c>
      <c r="J80" s="28" t="s">
        <v>1586</v>
      </c>
      <c r="K80" s="28" t="s">
        <v>2716</v>
      </c>
      <c r="L80" s="28" t="s">
        <v>173</v>
      </c>
      <c r="N80" s="19">
        <f t="shared" si="7"/>
        <v>296.25</v>
      </c>
      <c r="O80" s="19">
        <f t="shared" si="8"/>
        <v>4.4886363636363633</v>
      </c>
      <c r="P80" s="64">
        <f t="shared" si="9"/>
        <v>68</v>
      </c>
      <c r="Q80" s="64">
        <f t="shared" si="10"/>
        <v>34</v>
      </c>
      <c r="R80" s="64">
        <f t="shared" si="11"/>
        <v>34</v>
      </c>
      <c r="S80" s="64">
        <f t="shared" si="12"/>
        <v>44</v>
      </c>
      <c r="T80" s="64">
        <f t="shared" si="13"/>
        <v>24</v>
      </c>
      <c r="U80" s="77">
        <v>9</v>
      </c>
      <c r="V80" s="78">
        <v>5</v>
      </c>
      <c r="W80" s="60">
        <v>132</v>
      </c>
      <c r="X80" s="67">
        <v>13</v>
      </c>
      <c r="Y80" s="67">
        <v>7</v>
      </c>
      <c r="Z80" s="67">
        <v>7</v>
      </c>
      <c r="AA80" s="67">
        <v>7</v>
      </c>
      <c r="AB80" s="67">
        <v>8</v>
      </c>
      <c r="AC80" s="67">
        <v>8</v>
      </c>
      <c r="AD80" s="67">
        <v>7</v>
      </c>
      <c r="AE80" s="67">
        <v>5</v>
      </c>
      <c r="AF80" s="67">
        <v>4</v>
      </c>
      <c r="AG80" s="67">
        <v>4</v>
      </c>
      <c r="AH80" s="67">
        <v>5</v>
      </c>
      <c r="AI80" s="67">
        <v>3</v>
      </c>
      <c r="AJ80" s="67">
        <v>3</v>
      </c>
      <c r="AK80" s="79" t="s">
        <v>1586</v>
      </c>
    </row>
    <row r="81" spans="1:37" ht="12.75">
      <c r="A81" s="35">
        <v>1350</v>
      </c>
      <c r="B81" s="28" t="s">
        <v>868</v>
      </c>
      <c r="C81" s="28" t="s">
        <v>635</v>
      </c>
      <c r="D81" s="28" t="s">
        <v>390</v>
      </c>
      <c r="E81" s="28" t="s">
        <v>73</v>
      </c>
      <c r="J81" s="28" t="s">
        <v>1586</v>
      </c>
      <c r="K81" s="28" t="s">
        <v>2519</v>
      </c>
      <c r="L81" s="28" t="s">
        <v>85</v>
      </c>
      <c r="N81" s="19">
        <f t="shared" si="7"/>
        <v>296.25</v>
      </c>
      <c r="O81" s="19">
        <f t="shared" si="8"/>
        <v>4.4886363636363633</v>
      </c>
      <c r="P81" s="64">
        <f t="shared" si="9"/>
        <v>68</v>
      </c>
      <c r="Q81" s="64">
        <f t="shared" si="10"/>
        <v>34</v>
      </c>
      <c r="R81" s="64">
        <f t="shared" si="11"/>
        <v>34</v>
      </c>
      <c r="S81" s="64">
        <f t="shared" si="12"/>
        <v>44</v>
      </c>
      <c r="T81" s="64">
        <f t="shared" si="13"/>
        <v>24</v>
      </c>
      <c r="U81" s="77">
        <v>9</v>
      </c>
      <c r="V81" s="78">
        <v>5</v>
      </c>
      <c r="W81" s="60">
        <v>132</v>
      </c>
      <c r="X81" s="67">
        <v>13</v>
      </c>
      <c r="Y81" s="67">
        <v>7</v>
      </c>
      <c r="Z81" s="67">
        <v>7</v>
      </c>
      <c r="AA81" s="67">
        <v>7</v>
      </c>
      <c r="AB81" s="67">
        <v>8</v>
      </c>
      <c r="AC81" s="67">
        <v>8</v>
      </c>
      <c r="AD81" s="67">
        <v>7</v>
      </c>
      <c r="AE81" s="67">
        <v>5</v>
      </c>
      <c r="AF81" s="67">
        <v>4</v>
      </c>
      <c r="AG81" s="67">
        <v>4</v>
      </c>
      <c r="AH81" s="67">
        <v>5</v>
      </c>
      <c r="AI81" s="67">
        <v>3</v>
      </c>
      <c r="AJ81" s="67">
        <v>3</v>
      </c>
      <c r="AK81" s="79" t="s">
        <v>1586</v>
      </c>
    </row>
    <row r="82" spans="2:37" ht="12.75">
      <c r="B82" s="28" t="s">
        <v>872</v>
      </c>
      <c r="D82" s="28" t="s">
        <v>390</v>
      </c>
      <c r="E82" s="28" t="s">
        <v>73</v>
      </c>
      <c r="F82" s="58" t="s">
        <v>4232</v>
      </c>
      <c r="J82" s="28" t="s">
        <v>1586</v>
      </c>
      <c r="K82" s="28" t="s">
        <v>3038</v>
      </c>
      <c r="L82" s="28" t="s">
        <v>340</v>
      </c>
      <c r="N82" s="19">
        <f t="shared" si="7"/>
        <v>285.25</v>
      </c>
      <c r="O82" s="19">
        <f t="shared" si="8"/>
        <v>2.2638888888888888</v>
      </c>
      <c r="P82" s="64">
        <f t="shared" si="9"/>
        <v>66</v>
      </c>
      <c r="Q82" s="64">
        <f t="shared" si="10"/>
        <v>32</v>
      </c>
      <c r="R82" s="64">
        <f t="shared" si="11"/>
        <v>34</v>
      </c>
      <c r="S82" s="64">
        <f t="shared" si="12"/>
        <v>42</v>
      </c>
      <c r="T82" s="64">
        <f t="shared" si="13"/>
        <v>24</v>
      </c>
      <c r="U82" s="77">
        <v>9</v>
      </c>
      <c r="V82" s="78">
        <v>5</v>
      </c>
      <c r="W82" s="60">
        <v>252</v>
      </c>
      <c r="X82" s="67">
        <v>9</v>
      </c>
      <c r="Y82" s="67">
        <v>8</v>
      </c>
      <c r="Z82" s="67">
        <v>7</v>
      </c>
      <c r="AA82" s="67">
        <v>6</v>
      </c>
      <c r="AB82" s="67">
        <v>7</v>
      </c>
      <c r="AC82" s="67">
        <v>7</v>
      </c>
      <c r="AD82" s="67">
        <v>7</v>
      </c>
      <c r="AE82" s="67">
        <v>5</v>
      </c>
      <c r="AF82" s="67">
        <v>6</v>
      </c>
      <c r="AG82" s="67">
        <v>5</v>
      </c>
      <c r="AH82" s="67">
        <v>6</v>
      </c>
      <c r="AI82" s="67">
        <v>1</v>
      </c>
      <c r="AJ82" s="67">
        <v>1</v>
      </c>
      <c r="AK82" s="79" t="s">
        <v>1586</v>
      </c>
    </row>
    <row r="83" spans="1:37" ht="12.75">
      <c r="A83" s="35">
        <v>31460</v>
      </c>
      <c r="B83" s="28" t="s">
        <v>872</v>
      </c>
      <c r="C83" s="28" t="s">
        <v>6087</v>
      </c>
      <c r="D83" s="28" t="s">
        <v>390</v>
      </c>
      <c r="E83" s="28" t="s">
        <v>73</v>
      </c>
      <c r="F83" s="58" t="s">
        <v>4231</v>
      </c>
      <c r="G83" s="28" t="s">
        <v>1586</v>
      </c>
      <c r="H83" s="28" t="s">
        <v>7812</v>
      </c>
      <c r="J83" s="28" t="s">
        <v>1586</v>
      </c>
      <c r="K83" s="28" t="s">
        <v>3038</v>
      </c>
      <c r="L83" s="28" t="s">
        <v>7371</v>
      </c>
      <c r="N83" s="19">
        <f t="shared" si="7"/>
        <v>283.50</v>
      </c>
      <c r="O83" s="19">
        <f t="shared" si="8"/>
        <v>3.0159574468085109</v>
      </c>
      <c r="P83" s="64">
        <f t="shared" si="9"/>
        <v>65</v>
      </c>
      <c r="Q83" s="64">
        <f t="shared" si="10"/>
        <v>31</v>
      </c>
      <c r="R83" s="64">
        <f t="shared" si="11"/>
        <v>34</v>
      </c>
      <c r="S83" s="64">
        <f t="shared" si="12"/>
        <v>42</v>
      </c>
      <c r="T83" s="64">
        <f t="shared" si="13"/>
        <v>23</v>
      </c>
      <c r="U83" s="77">
        <v>9</v>
      </c>
      <c r="V83" s="78">
        <v>5</v>
      </c>
      <c r="W83" s="60">
        <v>188</v>
      </c>
      <c r="X83" s="67">
        <v>14</v>
      </c>
      <c r="Y83" s="67">
        <v>8</v>
      </c>
      <c r="Z83" s="67">
        <v>7</v>
      </c>
      <c r="AA83" s="67">
        <v>6</v>
      </c>
      <c r="AB83" s="67">
        <v>7</v>
      </c>
      <c r="AC83" s="67">
        <v>7</v>
      </c>
      <c r="AD83" s="67">
        <v>7</v>
      </c>
      <c r="AE83" s="67">
        <v>2</v>
      </c>
      <c r="AF83" s="67">
        <v>6</v>
      </c>
      <c r="AG83" s="67">
        <v>3</v>
      </c>
      <c r="AH83" s="67">
        <v>3</v>
      </c>
      <c r="AI83" s="67">
        <v>5</v>
      </c>
      <c r="AJ83" s="67">
        <v>4</v>
      </c>
      <c r="AK83" s="79" t="s">
        <v>1586</v>
      </c>
    </row>
    <row r="84" spans="2:37" ht="12.75">
      <c r="B84" s="28" t="s">
        <v>873</v>
      </c>
      <c r="D84" s="28" t="s">
        <v>390</v>
      </c>
      <c r="E84" s="28" t="s">
        <v>73</v>
      </c>
      <c r="J84" s="28" t="s">
        <v>1586</v>
      </c>
      <c r="K84" s="28" t="s">
        <v>3038</v>
      </c>
      <c r="L84" s="28" t="s">
        <v>337</v>
      </c>
      <c r="N84" s="19">
        <f t="shared" si="7"/>
        <v>269.75</v>
      </c>
      <c r="O84" s="19">
        <f t="shared" si="8"/>
        <v>2.2110655737704916</v>
      </c>
      <c r="P84" s="64">
        <f t="shared" si="9"/>
        <v>65</v>
      </c>
      <c r="Q84" s="64">
        <f t="shared" si="10"/>
        <v>32</v>
      </c>
      <c r="R84" s="64">
        <f t="shared" si="11"/>
        <v>33</v>
      </c>
      <c r="S84" s="64">
        <f t="shared" si="12"/>
        <v>36</v>
      </c>
      <c r="T84" s="64">
        <f t="shared" si="13"/>
        <v>29</v>
      </c>
      <c r="U84" s="77">
        <v>9</v>
      </c>
      <c r="V84" s="78">
        <v>5</v>
      </c>
      <c r="W84" s="60">
        <v>244</v>
      </c>
      <c r="X84" s="67">
        <v>9</v>
      </c>
      <c r="Y84" s="67">
        <v>5</v>
      </c>
      <c r="Z84" s="67">
        <v>6</v>
      </c>
      <c r="AA84" s="67">
        <v>6</v>
      </c>
      <c r="AB84" s="67">
        <v>6</v>
      </c>
      <c r="AC84" s="67">
        <v>7</v>
      </c>
      <c r="AD84" s="67">
        <v>6</v>
      </c>
      <c r="AE84" s="67">
        <v>5</v>
      </c>
      <c r="AF84" s="67">
        <v>7</v>
      </c>
      <c r="AG84" s="67">
        <v>8</v>
      </c>
      <c r="AH84" s="67">
        <v>7</v>
      </c>
      <c r="AI84" s="67">
        <v>1</v>
      </c>
      <c r="AJ84" s="67">
        <v>1</v>
      </c>
      <c r="AK84" s="79" t="s">
        <v>1586</v>
      </c>
    </row>
    <row r="85" spans="1:37" ht="12.75">
      <c r="A85" s="35">
        <v>7402</v>
      </c>
      <c r="B85" s="28" t="s">
        <v>874</v>
      </c>
      <c r="C85" s="28" t="s">
        <v>7771</v>
      </c>
      <c r="D85" s="28" t="s">
        <v>390</v>
      </c>
      <c r="E85" s="28" t="s">
        <v>73</v>
      </c>
      <c r="J85" s="28" t="s">
        <v>1586</v>
      </c>
      <c r="K85" s="28" t="s">
        <v>2519</v>
      </c>
      <c r="L85" s="28" t="s">
        <v>7732</v>
      </c>
      <c r="M85" s="40" t="s">
        <v>8854</v>
      </c>
      <c r="N85" s="19">
        <f t="shared" si="7"/>
        <v>325.25</v>
      </c>
      <c r="O85" s="19">
        <f t="shared" si="8"/>
        <v>2.8038793103448274</v>
      </c>
      <c r="P85" s="64">
        <f t="shared" si="9"/>
        <v>75</v>
      </c>
      <c r="Q85" s="64">
        <f t="shared" si="10"/>
        <v>42</v>
      </c>
      <c r="R85" s="64">
        <f t="shared" si="11"/>
        <v>33</v>
      </c>
      <c r="S85" s="64">
        <f t="shared" si="12"/>
        <v>48</v>
      </c>
      <c r="T85" s="64">
        <f t="shared" si="13"/>
        <v>27</v>
      </c>
      <c r="U85" s="77">
        <v>9</v>
      </c>
      <c r="V85" s="78">
        <v>5</v>
      </c>
      <c r="W85" s="60">
        <v>232</v>
      </c>
      <c r="X85" s="67">
        <v>15</v>
      </c>
      <c r="Y85" s="67">
        <v>9</v>
      </c>
      <c r="Z85" s="67">
        <v>7</v>
      </c>
      <c r="AA85" s="67">
        <v>9</v>
      </c>
      <c r="AB85" s="67">
        <v>7</v>
      </c>
      <c r="AC85" s="67">
        <v>9</v>
      </c>
      <c r="AD85" s="67">
        <v>7</v>
      </c>
      <c r="AE85" s="67">
        <v>6</v>
      </c>
      <c r="AF85" s="67">
        <v>5</v>
      </c>
      <c r="AG85" s="67">
        <v>5</v>
      </c>
      <c r="AH85" s="67">
        <v>4</v>
      </c>
      <c r="AI85" s="67">
        <v>4</v>
      </c>
      <c r="AJ85" s="67">
        <v>3</v>
      </c>
      <c r="AK85" s="79" t="s">
        <v>1586</v>
      </c>
    </row>
    <row r="86" spans="2:37" ht="12.75">
      <c r="B86" s="28" t="s">
        <v>868</v>
      </c>
      <c r="C86" s="28" t="s">
        <v>7651</v>
      </c>
      <c r="D86" s="28" t="s">
        <v>390</v>
      </c>
      <c r="E86" s="28" t="s">
        <v>73</v>
      </c>
      <c r="J86" s="28" t="s">
        <v>1586</v>
      </c>
      <c r="K86" s="28" t="s">
        <v>2716</v>
      </c>
      <c r="L86" s="28" t="s">
        <v>4313</v>
      </c>
      <c r="N86" s="19">
        <f t="shared" si="7"/>
        <v>325.25</v>
      </c>
      <c r="O86" s="19">
        <f t="shared" si="8"/>
        <v>2.8038793103448274</v>
      </c>
      <c r="P86" s="64">
        <f t="shared" si="9"/>
        <v>75</v>
      </c>
      <c r="Q86" s="64">
        <f t="shared" si="10"/>
        <v>42</v>
      </c>
      <c r="R86" s="64">
        <f t="shared" si="11"/>
        <v>33</v>
      </c>
      <c r="S86" s="64">
        <f t="shared" si="12"/>
        <v>48</v>
      </c>
      <c r="T86" s="64">
        <f t="shared" si="13"/>
        <v>27</v>
      </c>
      <c r="U86" s="77">
        <v>9</v>
      </c>
      <c r="V86" s="78">
        <v>5</v>
      </c>
      <c r="W86" s="60">
        <v>232</v>
      </c>
      <c r="X86" s="67">
        <v>15</v>
      </c>
      <c r="Y86" s="67">
        <v>9</v>
      </c>
      <c r="Z86" s="67">
        <v>7</v>
      </c>
      <c r="AA86" s="67">
        <v>9</v>
      </c>
      <c r="AB86" s="67">
        <v>7</v>
      </c>
      <c r="AC86" s="67">
        <v>9</v>
      </c>
      <c r="AD86" s="67">
        <v>7</v>
      </c>
      <c r="AE86" s="67">
        <v>6</v>
      </c>
      <c r="AF86" s="67">
        <v>5</v>
      </c>
      <c r="AG86" s="67">
        <v>5</v>
      </c>
      <c r="AH86" s="67">
        <v>4</v>
      </c>
      <c r="AI86" s="67">
        <v>4</v>
      </c>
      <c r="AJ86" s="67">
        <v>3</v>
      </c>
      <c r="AK86" s="79" t="s">
        <v>1586</v>
      </c>
    </row>
    <row r="87" spans="2:37" ht="12.75">
      <c r="B87" s="28" t="s">
        <v>872</v>
      </c>
      <c r="D87" s="28" t="s">
        <v>390</v>
      </c>
      <c r="E87" s="28" t="s">
        <v>73</v>
      </c>
      <c r="F87" s="58" t="s">
        <v>4751</v>
      </c>
      <c r="G87" s="28" t="s">
        <v>1586</v>
      </c>
      <c r="H87" s="28" t="s">
        <v>7812</v>
      </c>
      <c r="J87" s="28" t="s">
        <v>1586</v>
      </c>
      <c r="K87" s="28" t="s">
        <v>2519</v>
      </c>
      <c r="L87" s="28" t="s">
        <v>594</v>
      </c>
      <c r="N87" s="19">
        <f t="shared" si="7"/>
        <v>285.25</v>
      </c>
      <c r="O87" s="19">
        <f t="shared" si="8"/>
        <v>4.9181034482758621</v>
      </c>
      <c r="P87" s="64">
        <f t="shared" si="9"/>
        <v>66</v>
      </c>
      <c r="Q87" s="64">
        <f t="shared" si="10"/>
        <v>33</v>
      </c>
      <c r="R87" s="64">
        <f t="shared" si="11"/>
        <v>33</v>
      </c>
      <c r="S87" s="64">
        <f t="shared" si="12"/>
        <v>42</v>
      </c>
      <c r="T87" s="64">
        <f t="shared" si="13"/>
        <v>24</v>
      </c>
      <c r="U87" s="77">
        <v>9</v>
      </c>
      <c r="V87" s="78">
        <v>5</v>
      </c>
      <c r="W87" s="60">
        <v>116</v>
      </c>
      <c r="X87" s="67">
        <v>11</v>
      </c>
      <c r="Y87" s="67">
        <v>7</v>
      </c>
      <c r="Z87" s="67">
        <v>7</v>
      </c>
      <c r="AA87" s="67">
        <v>7</v>
      </c>
      <c r="AB87" s="67">
        <v>7</v>
      </c>
      <c r="AC87" s="67">
        <v>7</v>
      </c>
      <c r="AD87" s="67">
        <v>7</v>
      </c>
      <c r="AE87" s="67">
        <v>5</v>
      </c>
      <c r="AF87" s="67">
        <v>4</v>
      </c>
      <c r="AG87" s="67">
        <v>4</v>
      </c>
      <c r="AH87" s="67">
        <v>5</v>
      </c>
      <c r="AI87" s="67">
        <v>3</v>
      </c>
      <c r="AJ87" s="67">
        <v>3</v>
      </c>
      <c r="AK87" s="79" t="s">
        <v>1586</v>
      </c>
    </row>
    <row r="88" spans="1:37" ht="12.75">
      <c r="A88" s="35">
        <v>44550</v>
      </c>
      <c r="B88" s="28" t="s">
        <v>872</v>
      </c>
      <c r="C88" s="28" t="s">
        <v>6087</v>
      </c>
      <c r="D88" s="28" t="s">
        <v>390</v>
      </c>
      <c r="E88" s="28" t="s">
        <v>73</v>
      </c>
      <c r="F88" s="58" t="s">
        <v>4751</v>
      </c>
      <c r="I88" s="28" t="s">
        <v>7812</v>
      </c>
      <c r="J88" s="28" t="s">
        <v>1586</v>
      </c>
      <c r="K88" s="28" t="s">
        <v>2519</v>
      </c>
      <c r="L88" s="28" t="s">
        <v>7917</v>
      </c>
      <c r="N88" s="19">
        <f t="shared" si="7"/>
        <v>285.25</v>
      </c>
      <c r="O88" s="19">
        <f t="shared" si="8"/>
        <v>4.075</v>
      </c>
      <c r="P88" s="64">
        <f t="shared" si="9"/>
        <v>66</v>
      </c>
      <c r="Q88" s="64">
        <f t="shared" si="10"/>
        <v>33</v>
      </c>
      <c r="R88" s="64">
        <f t="shared" si="11"/>
        <v>33</v>
      </c>
      <c r="S88" s="64">
        <f t="shared" si="12"/>
        <v>42</v>
      </c>
      <c r="T88" s="64">
        <f t="shared" si="13"/>
        <v>24</v>
      </c>
      <c r="U88" s="77">
        <v>9</v>
      </c>
      <c r="V88" s="78">
        <v>5</v>
      </c>
      <c r="W88" s="60">
        <v>140</v>
      </c>
      <c r="X88" s="67">
        <v>11</v>
      </c>
      <c r="Y88" s="67">
        <v>7</v>
      </c>
      <c r="Z88" s="67">
        <v>7</v>
      </c>
      <c r="AA88" s="67">
        <v>7</v>
      </c>
      <c r="AB88" s="67">
        <v>7</v>
      </c>
      <c r="AC88" s="67">
        <v>7</v>
      </c>
      <c r="AD88" s="67">
        <v>7</v>
      </c>
      <c r="AE88" s="67">
        <v>5</v>
      </c>
      <c r="AF88" s="67">
        <v>4</v>
      </c>
      <c r="AG88" s="67">
        <v>4</v>
      </c>
      <c r="AH88" s="67">
        <v>5</v>
      </c>
      <c r="AI88" s="67">
        <v>3</v>
      </c>
      <c r="AJ88" s="67">
        <v>3</v>
      </c>
      <c r="AK88" s="79" t="s">
        <v>1586</v>
      </c>
    </row>
    <row r="89" spans="2:37" ht="12.75">
      <c r="B89" s="28" t="s">
        <v>872</v>
      </c>
      <c r="D89" s="28" t="s">
        <v>390</v>
      </c>
      <c r="E89" s="28" t="s">
        <v>73</v>
      </c>
      <c r="F89" s="58" t="s">
        <v>3454</v>
      </c>
      <c r="G89" s="28" t="s">
        <v>7812</v>
      </c>
      <c r="H89" s="28" t="s">
        <v>1586</v>
      </c>
      <c r="J89" s="28" t="s">
        <v>1586</v>
      </c>
      <c r="K89" s="28" t="s">
        <v>2519</v>
      </c>
      <c r="L89" s="28" t="s">
        <v>297</v>
      </c>
      <c r="N89" s="19">
        <f t="shared" si="7"/>
        <v>284.25</v>
      </c>
      <c r="O89" s="19">
        <f t="shared" si="8"/>
        <v>4.003521126760563</v>
      </c>
      <c r="P89" s="64">
        <f t="shared" si="9"/>
        <v>67</v>
      </c>
      <c r="Q89" s="64">
        <f t="shared" si="10"/>
        <v>35</v>
      </c>
      <c r="R89" s="64">
        <f t="shared" si="11"/>
        <v>32</v>
      </c>
      <c r="S89" s="64">
        <f t="shared" si="12"/>
        <v>41</v>
      </c>
      <c r="T89" s="64">
        <f t="shared" si="13"/>
        <v>26</v>
      </c>
      <c r="U89" s="77">
        <v>9</v>
      </c>
      <c r="V89" s="78">
        <v>5</v>
      </c>
      <c r="W89" s="60">
        <v>142</v>
      </c>
      <c r="X89" s="67">
        <v>5</v>
      </c>
      <c r="Y89" s="67">
        <v>7</v>
      </c>
      <c r="Z89" s="67">
        <v>6</v>
      </c>
      <c r="AA89" s="67">
        <v>7</v>
      </c>
      <c r="AB89" s="67">
        <v>7</v>
      </c>
      <c r="AC89" s="67">
        <v>8</v>
      </c>
      <c r="AD89" s="67">
        <v>6</v>
      </c>
      <c r="AE89" s="67">
        <v>5</v>
      </c>
      <c r="AF89" s="67">
        <v>4</v>
      </c>
      <c r="AG89" s="67">
        <v>4</v>
      </c>
      <c r="AH89" s="67">
        <v>5</v>
      </c>
      <c r="AI89" s="67">
        <v>4</v>
      </c>
      <c r="AJ89" s="67">
        <v>4</v>
      </c>
      <c r="AK89" s="79" t="s">
        <v>1586</v>
      </c>
    </row>
    <row r="90" spans="1:37" ht="12.75">
      <c r="A90" s="35">
        <v>59000000</v>
      </c>
      <c r="B90" s="28" t="s">
        <v>868</v>
      </c>
      <c r="C90" s="28" t="s">
        <v>7773</v>
      </c>
      <c r="D90" s="28" t="s">
        <v>390</v>
      </c>
      <c r="E90" s="28" t="s">
        <v>73</v>
      </c>
      <c r="J90" s="28" t="s">
        <v>1586</v>
      </c>
      <c r="K90" s="28" t="s">
        <v>2519</v>
      </c>
      <c r="L90" s="28" t="s">
        <v>5422</v>
      </c>
      <c r="N90" s="19">
        <f t="shared" si="7"/>
        <v>315.25</v>
      </c>
      <c r="O90" s="19">
        <f t="shared" si="8"/>
        <v>2.7176724137931036</v>
      </c>
      <c r="P90" s="64">
        <f t="shared" si="9"/>
        <v>72</v>
      </c>
      <c r="Q90" s="64">
        <f t="shared" si="10"/>
        <v>40</v>
      </c>
      <c r="R90" s="64">
        <f t="shared" si="11"/>
        <v>32</v>
      </c>
      <c r="S90" s="64">
        <f t="shared" si="12"/>
        <v>48</v>
      </c>
      <c r="T90" s="64">
        <f t="shared" si="13"/>
        <v>24</v>
      </c>
      <c r="U90" s="77">
        <v>9</v>
      </c>
      <c r="V90" s="78">
        <v>5</v>
      </c>
      <c r="W90" s="60">
        <v>232</v>
      </c>
      <c r="X90" s="67">
        <v>13</v>
      </c>
      <c r="Y90" s="67">
        <v>9</v>
      </c>
      <c r="Z90" s="67">
        <v>7</v>
      </c>
      <c r="AA90" s="67">
        <v>9</v>
      </c>
      <c r="AB90" s="67">
        <v>8</v>
      </c>
      <c r="AC90" s="67">
        <v>9</v>
      </c>
      <c r="AD90" s="67">
        <v>6</v>
      </c>
      <c r="AE90" s="67">
        <v>5</v>
      </c>
      <c r="AF90" s="67">
        <v>4</v>
      </c>
      <c r="AG90" s="67">
        <v>5</v>
      </c>
      <c r="AH90" s="67">
        <v>4</v>
      </c>
      <c r="AI90" s="67">
        <v>3</v>
      </c>
      <c r="AJ90" s="67">
        <v>3</v>
      </c>
      <c r="AK90" s="79" t="s">
        <v>1586</v>
      </c>
    </row>
    <row r="91" spans="1:37" ht="12.75">
      <c r="A91" s="35">
        <v>187500</v>
      </c>
      <c r="B91" s="28" t="s">
        <v>870</v>
      </c>
      <c r="C91" s="28" t="s">
        <v>2345</v>
      </c>
      <c r="D91" s="28" t="s">
        <v>390</v>
      </c>
      <c r="E91" s="28" t="s">
        <v>73</v>
      </c>
      <c r="J91" s="28" t="s">
        <v>1586</v>
      </c>
      <c r="K91" s="28" t="s">
        <v>2689</v>
      </c>
      <c r="L91" s="28" t="s">
        <v>2340</v>
      </c>
      <c r="N91" s="19">
        <f t="shared" si="7"/>
        <v>278.75</v>
      </c>
      <c r="O91" s="19">
        <f t="shared" si="8"/>
        <v>2.5340909090909092</v>
      </c>
      <c r="P91" s="64">
        <f t="shared" si="9"/>
        <v>64</v>
      </c>
      <c r="Q91" s="64">
        <f t="shared" si="10"/>
        <v>32</v>
      </c>
      <c r="R91" s="64">
        <f t="shared" si="11"/>
        <v>32</v>
      </c>
      <c r="S91" s="64">
        <f t="shared" si="12"/>
        <v>42</v>
      </c>
      <c r="T91" s="64">
        <f t="shared" si="13"/>
        <v>22</v>
      </c>
      <c r="U91" s="77">
        <v>9</v>
      </c>
      <c r="V91" s="78">
        <v>5</v>
      </c>
      <c r="W91" s="60">
        <v>220</v>
      </c>
      <c r="X91" s="67">
        <v>11</v>
      </c>
      <c r="Y91" s="67">
        <v>8</v>
      </c>
      <c r="Z91" s="67">
        <v>7</v>
      </c>
      <c r="AA91" s="67">
        <v>6</v>
      </c>
      <c r="AB91" s="67">
        <v>7</v>
      </c>
      <c r="AC91" s="67">
        <v>7</v>
      </c>
      <c r="AD91" s="67">
        <v>7</v>
      </c>
      <c r="AE91" s="67">
        <v>4</v>
      </c>
      <c r="AF91" s="67">
        <v>4</v>
      </c>
      <c r="AG91" s="67">
        <v>4</v>
      </c>
      <c r="AH91" s="67">
        <v>4</v>
      </c>
      <c r="AI91" s="67">
        <v>3</v>
      </c>
      <c r="AJ91" s="67">
        <v>3</v>
      </c>
      <c r="AK91" s="79" t="s">
        <v>1586</v>
      </c>
    </row>
    <row r="92" spans="1:37" ht="12.75">
      <c r="A92" s="35">
        <v>628750</v>
      </c>
      <c r="B92" s="28" t="s">
        <v>870</v>
      </c>
      <c r="C92" s="28" t="s">
        <v>5650</v>
      </c>
      <c r="D92" s="28" t="s">
        <v>390</v>
      </c>
      <c r="E92" s="28" t="s">
        <v>73</v>
      </c>
      <c r="J92" s="28" t="s">
        <v>1586</v>
      </c>
      <c r="K92" s="28" t="s">
        <v>3038</v>
      </c>
      <c r="L92" s="28" t="s">
        <v>5659</v>
      </c>
      <c r="N92" s="19">
        <f t="shared" si="7"/>
        <v>278.75</v>
      </c>
      <c r="O92" s="19">
        <f t="shared" si="8"/>
        <v>2.5340909090909092</v>
      </c>
      <c r="P92" s="64">
        <f t="shared" si="9"/>
        <v>64</v>
      </c>
      <c r="Q92" s="64">
        <f t="shared" si="10"/>
        <v>32</v>
      </c>
      <c r="R92" s="64">
        <f t="shared" si="11"/>
        <v>32</v>
      </c>
      <c r="S92" s="64">
        <f t="shared" si="12"/>
        <v>42</v>
      </c>
      <c r="T92" s="64">
        <f t="shared" si="13"/>
        <v>22</v>
      </c>
      <c r="U92" s="77">
        <v>9</v>
      </c>
      <c r="V92" s="78">
        <v>5</v>
      </c>
      <c r="W92" s="60">
        <v>220</v>
      </c>
      <c r="X92" s="67">
        <v>11</v>
      </c>
      <c r="Y92" s="67">
        <v>6</v>
      </c>
      <c r="Z92" s="67">
        <v>7</v>
      </c>
      <c r="AA92" s="67">
        <v>7</v>
      </c>
      <c r="AB92" s="67">
        <v>7</v>
      </c>
      <c r="AC92" s="67">
        <v>8</v>
      </c>
      <c r="AD92" s="67">
        <v>7</v>
      </c>
      <c r="AE92" s="67">
        <v>3</v>
      </c>
      <c r="AF92" s="67">
        <v>4</v>
      </c>
      <c r="AG92" s="67">
        <v>5</v>
      </c>
      <c r="AH92" s="67">
        <v>4</v>
      </c>
      <c r="AI92" s="67">
        <v>3</v>
      </c>
      <c r="AJ92" s="67">
        <v>3</v>
      </c>
      <c r="AK92" s="79" t="s">
        <v>1586</v>
      </c>
    </row>
    <row r="93" spans="1:37" ht="12.75">
      <c r="A93" s="35">
        <v>43750</v>
      </c>
      <c r="B93" s="28" t="s">
        <v>870</v>
      </c>
      <c r="C93" s="28" t="s">
        <v>3083</v>
      </c>
      <c r="D93" s="28" t="s">
        <v>390</v>
      </c>
      <c r="E93" s="28" t="s">
        <v>73</v>
      </c>
      <c r="J93" s="28" t="s">
        <v>1586</v>
      </c>
      <c r="K93" s="28" t="s">
        <v>3038</v>
      </c>
      <c r="L93" s="28" t="s">
        <v>3080</v>
      </c>
      <c r="N93" s="19">
        <f t="shared" si="7"/>
        <v>278.75</v>
      </c>
      <c r="O93" s="19">
        <f t="shared" si="8"/>
        <v>2.5340909090909092</v>
      </c>
      <c r="P93" s="64">
        <f t="shared" si="9"/>
        <v>64</v>
      </c>
      <c r="Q93" s="64">
        <f t="shared" si="10"/>
        <v>32</v>
      </c>
      <c r="R93" s="64">
        <f t="shared" si="11"/>
        <v>32</v>
      </c>
      <c r="S93" s="64">
        <f t="shared" si="12"/>
        <v>42</v>
      </c>
      <c r="T93" s="64">
        <f t="shared" si="13"/>
        <v>22</v>
      </c>
      <c r="U93" s="77">
        <v>9</v>
      </c>
      <c r="V93" s="78">
        <v>5</v>
      </c>
      <c r="W93" s="60">
        <v>220</v>
      </c>
      <c r="X93" s="67">
        <v>11</v>
      </c>
      <c r="Y93" s="67">
        <v>8</v>
      </c>
      <c r="Z93" s="67">
        <v>7</v>
      </c>
      <c r="AA93" s="67">
        <v>6</v>
      </c>
      <c r="AB93" s="67">
        <v>7</v>
      </c>
      <c r="AC93" s="67">
        <v>7</v>
      </c>
      <c r="AD93" s="67">
        <v>7</v>
      </c>
      <c r="AE93" s="67">
        <v>4</v>
      </c>
      <c r="AF93" s="67">
        <v>4</v>
      </c>
      <c r="AG93" s="67">
        <v>4</v>
      </c>
      <c r="AH93" s="67">
        <v>4</v>
      </c>
      <c r="AI93" s="67">
        <v>3</v>
      </c>
      <c r="AJ93" s="67">
        <v>3</v>
      </c>
      <c r="AK93" s="79" t="s">
        <v>1586</v>
      </c>
    </row>
    <row r="94" spans="1:37" ht="12.75">
      <c r="A94" s="35">
        <v>100000</v>
      </c>
      <c r="B94" s="28" t="s">
        <v>870</v>
      </c>
      <c r="C94" s="28" t="s">
        <v>2345</v>
      </c>
      <c r="D94" s="28" t="s">
        <v>390</v>
      </c>
      <c r="E94" s="28" t="s">
        <v>73</v>
      </c>
      <c r="J94" s="28" t="s">
        <v>1586</v>
      </c>
      <c r="K94" s="28" t="s">
        <v>3038</v>
      </c>
      <c r="L94" s="28" t="s">
        <v>2339</v>
      </c>
      <c r="N94" s="19">
        <f t="shared" si="7"/>
        <v>278.75</v>
      </c>
      <c r="O94" s="19">
        <f t="shared" si="8"/>
        <v>2.5340909090909092</v>
      </c>
      <c r="P94" s="64">
        <f t="shared" si="9"/>
        <v>64</v>
      </c>
      <c r="Q94" s="64">
        <f t="shared" si="10"/>
        <v>32</v>
      </c>
      <c r="R94" s="64">
        <f t="shared" si="11"/>
        <v>32</v>
      </c>
      <c r="S94" s="64">
        <f t="shared" si="12"/>
        <v>42</v>
      </c>
      <c r="T94" s="64">
        <f t="shared" si="13"/>
        <v>22</v>
      </c>
      <c r="U94" s="77">
        <v>9</v>
      </c>
      <c r="V94" s="78">
        <v>5</v>
      </c>
      <c r="W94" s="60">
        <v>220</v>
      </c>
      <c r="X94" s="67">
        <v>11</v>
      </c>
      <c r="Y94" s="67">
        <v>8</v>
      </c>
      <c r="Z94" s="67">
        <v>7</v>
      </c>
      <c r="AA94" s="67">
        <v>6</v>
      </c>
      <c r="AB94" s="67">
        <v>7</v>
      </c>
      <c r="AC94" s="67">
        <v>7</v>
      </c>
      <c r="AD94" s="67">
        <v>7</v>
      </c>
      <c r="AE94" s="67">
        <v>4</v>
      </c>
      <c r="AF94" s="67">
        <v>4</v>
      </c>
      <c r="AG94" s="67">
        <v>4</v>
      </c>
      <c r="AH94" s="67">
        <v>4</v>
      </c>
      <c r="AI94" s="67">
        <v>3</v>
      </c>
      <c r="AJ94" s="67">
        <v>3</v>
      </c>
      <c r="AK94" s="79" t="s">
        <v>1586</v>
      </c>
    </row>
    <row r="95" spans="1:37" ht="12.75">
      <c r="A95" s="35">
        <v>1250000</v>
      </c>
      <c r="B95" s="28" t="s">
        <v>870</v>
      </c>
      <c r="C95" s="28" t="s">
        <v>3134</v>
      </c>
      <c r="D95" s="28" t="s">
        <v>390</v>
      </c>
      <c r="E95" s="28" t="s">
        <v>73</v>
      </c>
      <c r="J95" s="28" t="s">
        <v>1586</v>
      </c>
      <c r="K95" s="28" t="s">
        <v>3038</v>
      </c>
      <c r="L95" s="28" t="s">
        <v>3138</v>
      </c>
      <c r="N95" s="19">
        <f t="shared" si="7"/>
        <v>278.75</v>
      </c>
      <c r="O95" s="19">
        <f t="shared" si="8"/>
        <v>2.5340909090909092</v>
      </c>
      <c r="P95" s="64">
        <f t="shared" si="9"/>
        <v>64</v>
      </c>
      <c r="Q95" s="64">
        <f t="shared" si="10"/>
        <v>32</v>
      </c>
      <c r="R95" s="64">
        <f t="shared" si="11"/>
        <v>32</v>
      </c>
      <c r="S95" s="64">
        <f t="shared" si="12"/>
        <v>42</v>
      </c>
      <c r="T95" s="64">
        <f t="shared" si="13"/>
        <v>22</v>
      </c>
      <c r="U95" s="77">
        <v>9</v>
      </c>
      <c r="V95" s="78">
        <v>5</v>
      </c>
      <c r="W95" s="60">
        <v>220</v>
      </c>
      <c r="X95" s="67">
        <v>11</v>
      </c>
      <c r="Y95" s="67">
        <v>7</v>
      </c>
      <c r="Z95" s="67">
        <v>7</v>
      </c>
      <c r="AA95" s="67">
        <v>8</v>
      </c>
      <c r="AB95" s="67">
        <v>7</v>
      </c>
      <c r="AC95" s="67">
        <v>6</v>
      </c>
      <c r="AD95" s="67">
        <v>7</v>
      </c>
      <c r="AE95" s="67">
        <v>4</v>
      </c>
      <c r="AF95" s="67">
        <v>4</v>
      </c>
      <c r="AG95" s="67">
        <v>5</v>
      </c>
      <c r="AH95" s="67">
        <v>4</v>
      </c>
      <c r="AI95" s="67">
        <v>2</v>
      </c>
      <c r="AJ95" s="67">
        <v>3</v>
      </c>
      <c r="AK95" s="79" t="s">
        <v>1586</v>
      </c>
    </row>
    <row r="96" spans="2:37" ht="12.75">
      <c r="B96" s="28" t="s">
        <v>870</v>
      </c>
      <c r="C96" s="28" t="s">
        <v>525</v>
      </c>
      <c r="D96" s="28" t="s">
        <v>390</v>
      </c>
      <c r="E96" s="28" t="s">
        <v>73</v>
      </c>
      <c r="J96" s="28" t="s">
        <v>1586</v>
      </c>
      <c r="K96" s="28" t="s">
        <v>3038</v>
      </c>
      <c r="L96" s="28" t="s">
        <v>524</v>
      </c>
      <c r="N96" s="19">
        <f t="shared" si="7"/>
        <v>278.75</v>
      </c>
      <c r="O96" s="19">
        <f t="shared" si="8"/>
        <v>2.5340909090909092</v>
      </c>
      <c r="P96" s="64">
        <f t="shared" si="9"/>
        <v>64</v>
      </c>
      <c r="Q96" s="64">
        <f t="shared" si="10"/>
        <v>32</v>
      </c>
      <c r="R96" s="64">
        <f t="shared" si="11"/>
        <v>32</v>
      </c>
      <c r="S96" s="64">
        <f t="shared" si="12"/>
        <v>42</v>
      </c>
      <c r="T96" s="64">
        <f t="shared" si="13"/>
        <v>22</v>
      </c>
      <c r="U96" s="77">
        <v>9</v>
      </c>
      <c r="V96" s="78">
        <v>5</v>
      </c>
      <c r="W96" s="60">
        <v>220</v>
      </c>
      <c r="X96" s="67">
        <v>11</v>
      </c>
      <c r="Y96" s="67">
        <v>6</v>
      </c>
      <c r="Z96" s="67">
        <v>7</v>
      </c>
      <c r="AA96" s="67">
        <v>7</v>
      </c>
      <c r="AB96" s="67">
        <v>7</v>
      </c>
      <c r="AC96" s="67">
        <v>8</v>
      </c>
      <c r="AD96" s="67">
        <v>7</v>
      </c>
      <c r="AE96" s="67">
        <v>3</v>
      </c>
      <c r="AF96" s="67">
        <v>4</v>
      </c>
      <c r="AG96" s="67">
        <v>5</v>
      </c>
      <c r="AH96" s="67">
        <v>4</v>
      </c>
      <c r="AI96" s="67">
        <v>3</v>
      </c>
      <c r="AJ96" s="67">
        <v>3</v>
      </c>
      <c r="AK96" s="79" t="s">
        <v>1586</v>
      </c>
    </row>
    <row r="97" spans="1:37" ht="12.75">
      <c r="A97" s="35">
        <v>168750</v>
      </c>
      <c r="B97" s="28" t="s">
        <v>870</v>
      </c>
      <c r="C97" s="28" t="s">
        <v>474</v>
      </c>
      <c r="D97" s="28" t="s">
        <v>390</v>
      </c>
      <c r="E97" s="28" t="s">
        <v>73</v>
      </c>
      <c r="J97" s="28" t="s">
        <v>1586</v>
      </c>
      <c r="K97" s="28" t="s">
        <v>3038</v>
      </c>
      <c r="L97" s="28" t="s">
        <v>515</v>
      </c>
      <c r="N97" s="19">
        <f t="shared" si="7"/>
        <v>278.75</v>
      </c>
      <c r="O97" s="19">
        <f t="shared" si="8"/>
        <v>2.5340909090909092</v>
      </c>
      <c r="P97" s="64">
        <f t="shared" si="9"/>
        <v>64</v>
      </c>
      <c r="Q97" s="64">
        <f t="shared" si="10"/>
        <v>32</v>
      </c>
      <c r="R97" s="64">
        <f t="shared" si="11"/>
        <v>32</v>
      </c>
      <c r="S97" s="64">
        <f t="shared" si="12"/>
        <v>42</v>
      </c>
      <c r="T97" s="64">
        <f t="shared" si="13"/>
        <v>22</v>
      </c>
      <c r="U97" s="77">
        <v>9</v>
      </c>
      <c r="V97" s="78">
        <v>5</v>
      </c>
      <c r="W97" s="60">
        <v>220</v>
      </c>
      <c r="X97" s="67">
        <v>11</v>
      </c>
      <c r="Y97" s="67">
        <v>6</v>
      </c>
      <c r="Z97" s="67">
        <v>7</v>
      </c>
      <c r="AA97" s="67">
        <v>7</v>
      </c>
      <c r="AB97" s="67">
        <v>7</v>
      </c>
      <c r="AC97" s="67">
        <v>8</v>
      </c>
      <c r="AD97" s="67">
        <v>7</v>
      </c>
      <c r="AE97" s="67">
        <v>3</v>
      </c>
      <c r="AF97" s="67">
        <v>4</v>
      </c>
      <c r="AG97" s="67">
        <v>5</v>
      </c>
      <c r="AH97" s="67">
        <v>4</v>
      </c>
      <c r="AI97" s="67">
        <v>3</v>
      </c>
      <c r="AJ97" s="67">
        <v>3</v>
      </c>
      <c r="AK97" s="79" t="s">
        <v>1586</v>
      </c>
    </row>
    <row r="98" spans="1:37" ht="12.75">
      <c r="A98" s="35">
        <v>5000</v>
      </c>
      <c r="B98" s="28" t="s">
        <v>870</v>
      </c>
      <c r="C98" s="28" t="s">
        <v>3190</v>
      </c>
      <c r="D98" s="28" t="s">
        <v>390</v>
      </c>
      <c r="E98" s="28" t="s">
        <v>73</v>
      </c>
      <c r="J98" s="28" t="s">
        <v>1586</v>
      </c>
      <c r="K98" s="28" t="s">
        <v>3038</v>
      </c>
      <c r="L98" s="28" t="s">
        <v>3197</v>
      </c>
      <c r="N98" s="19">
        <f t="shared" si="7"/>
        <v>278.75</v>
      </c>
      <c r="O98" s="19">
        <f t="shared" si="8"/>
        <v>2.5340909090909092</v>
      </c>
      <c r="P98" s="64">
        <f t="shared" si="9"/>
        <v>64</v>
      </c>
      <c r="Q98" s="64">
        <f t="shared" si="10"/>
        <v>32</v>
      </c>
      <c r="R98" s="64">
        <f t="shared" si="11"/>
        <v>32</v>
      </c>
      <c r="S98" s="64">
        <f t="shared" si="12"/>
        <v>42</v>
      </c>
      <c r="T98" s="64">
        <f t="shared" si="13"/>
        <v>22</v>
      </c>
      <c r="U98" s="77">
        <v>9</v>
      </c>
      <c r="V98" s="78">
        <v>5</v>
      </c>
      <c r="W98" s="60">
        <v>220</v>
      </c>
      <c r="X98" s="67">
        <v>11</v>
      </c>
      <c r="Y98" s="67">
        <v>7</v>
      </c>
      <c r="Z98" s="67">
        <v>7</v>
      </c>
      <c r="AA98" s="67">
        <v>8</v>
      </c>
      <c r="AB98" s="67">
        <v>7</v>
      </c>
      <c r="AC98" s="67">
        <v>6</v>
      </c>
      <c r="AD98" s="67">
        <v>7</v>
      </c>
      <c r="AE98" s="67">
        <v>4</v>
      </c>
      <c r="AF98" s="67">
        <v>4</v>
      </c>
      <c r="AG98" s="67">
        <v>5</v>
      </c>
      <c r="AH98" s="67">
        <v>4</v>
      </c>
      <c r="AI98" s="67">
        <v>2</v>
      </c>
      <c r="AJ98" s="67">
        <v>3</v>
      </c>
      <c r="AK98" s="79" t="s">
        <v>1586</v>
      </c>
    </row>
    <row r="99" spans="1:37" ht="12.75">
      <c r="A99" s="35">
        <v>187500</v>
      </c>
      <c r="B99" s="28" t="s">
        <v>870</v>
      </c>
      <c r="C99" s="28" t="s">
        <v>474</v>
      </c>
      <c r="D99" s="28" t="s">
        <v>390</v>
      </c>
      <c r="E99" s="28" t="s">
        <v>73</v>
      </c>
      <c r="J99" s="28" t="s">
        <v>1586</v>
      </c>
      <c r="K99" s="28" t="s">
        <v>3038</v>
      </c>
      <c r="L99" s="28" t="s">
        <v>514</v>
      </c>
      <c r="N99" s="19">
        <f t="shared" si="7"/>
        <v>278.75</v>
      </c>
      <c r="O99" s="19">
        <f t="shared" si="8"/>
        <v>2.5340909090909092</v>
      </c>
      <c r="P99" s="64">
        <f t="shared" si="9"/>
        <v>64</v>
      </c>
      <c r="Q99" s="64">
        <f t="shared" si="10"/>
        <v>32</v>
      </c>
      <c r="R99" s="64">
        <f t="shared" si="11"/>
        <v>32</v>
      </c>
      <c r="S99" s="64">
        <f t="shared" si="12"/>
        <v>42</v>
      </c>
      <c r="T99" s="64">
        <f t="shared" si="13"/>
        <v>22</v>
      </c>
      <c r="U99" s="77">
        <v>9</v>
      </c>
      <c r="V99" s="78">
        <v>5</v>
      </c>
      <c r="W99" s="60">
        <v>220</v>
      </c>
      <c r="X99" s="67">
        <v>11</v>
      </c>
      <c r="Y99" s="67">
        <v>6</v>
      </c>
      <c r="Z99" s="67">
        <v>7</v>
      </c>
      <c r="AA99" s="67">
        <v>7</v>
      </c>
      <c r="AB99" s="67">
        <v>7</v>
      </c>
      <c r="AC99" s="67">
        <v>8</v>
      </c>
      <c r="AD99" s="67">
        <v>7</v>
      </c>
      <c r="AE99" s="67">
        <v>3</v>
      </c>
      <c r="AF99" s="67">
        <v>4</v>
      </c>
      <c r="AG99" s="67">
        <v>5</v>
      </c>
      <c r="AH99" s="67">
        <v>4</v>
      </c>
      <c r="AI99" s="67">
        <v>3</v>
      </c>
      <c r="AJ99" s="67">
        <v>3</v>
      </c>
      <c r="AK99" s="79" t="s">
        <v>1586</v>
      </c>
    </row>
    <row r="100" spans="1:37" ht="12.75">
      <c r="A100" s="35">
        <v>100000</v>
      </c>
      <c r="B100" s="28" t="s">
        <v>870</v>
      </c>
      <c r="C100" s="28" t="s">
        <v>2248</v>
      </c>
      <c r="D100" s="28" t="s">
        <v>390</v>
      </c>
      <c r="E100" s="28" t="s">
        <v>73</v>
      </c>
      <c r="J100" s="28" t="s">
        <v>1586</v>
      </c>
      <c r="K100" s="28" t="s">
        <v>3038</v>
      </c>
      <c r="L100" s="28" t="s">
        <v>2322</v>
      </c>
      <c r="N100" s="19">
        <f t="shared" si="7"/>
        <v>278.75</v>
      </c>
      <c r="O100" s="19">
        <f t="shared" si="8"/>
        <v>2.5340909090909092</v>
      </c>
      <c r="P100" s="64">
        <f t="shared" si="9"/>
        <v>64</v>
      </c>
      <c r="Q100" s="64">
        <f t="shared" si="10"/>
        <v>32</v>
      </c>
      <c r="R100" s="64">
        <f t="shared" si="11"/>
        <v>32</v>
      </c>
      <c r="S100" s="64">
        <f t="shared" si="12"/>
        <v>42</v>
      </c>
      <c r="T100" s="64">
        <f t="shared" si="13"/>
        <v>22</v>
      </c>
      <c r="U100" s="77">
        <v>9</v>
      </c>
      <c r="V100" s="78">
        <v>5</v>
      </c>
      <c r="W100" s="60">
        <v>220</v>
      </c>
      <c r="X100" s="67">
        <v>11</v>
      </c>
      <c r="Y100" s="67">
        <v>7</v>
      </c>
      <c r="Z100" s="67">
        <v>7</v>
      </c>
      <c r="AA100" s="67">
        <v>8</v>
      </c>
      <c r="AB100" s="67">
        <v>7</v>
      </c>
      <c r="AC100" s="67">
        <v>6</v>
      </c>
      <c r="AD100" s="67">
        <v>7</v>
      </c>
      <c r="AE100" s="67">
        <v>4</v>
      </c>
      <c r="AF100" s="67">
        <v>4</v>
      </c>
      <c r="AG100" s="67">
        <v>5</v>
      </c>
      <c r="AH100" s="67">
        <v>4</v>
      </c>
      <c r="AI100" s="67">
        <v>2</v>
      </c>
      <c r="AJ100" s="67">
        <v>3</v>
      </c>
      <c r="AK100" s="79" t="s">
        <v>1586</v>
      </c>
    </row>
    <row r="101" spans="1:37" ht="12.75">
      <c r="A101" s="35">
        <v>100000</v>
      </c>
      <c r="B101" s="28" t="s">
        <v>870</v>
      </c>
      <c r="C101" s="28" t="s">
        <v>2345</v>
      </c>
      <c r="D101" s="28" t="s">
        <v>390</v>
      </c>
      <c r="E101" s="28" t="s">
        <v>73</v>
      </c>
      <c r="J101" s="28" t="s">
        <v>1586</v>
      </c>
      <c r="K101" s="28" t="s">
        <v>3038</v>
      </c>
      <c r="L101" s="28" t="s">
        <v>2338</v>
      </c>
      <c r="N101" s="19">
        <f t="shared" si="7"/>
        <v>278.75</v>
      </c>
      <c r="O101" s="19">
        <f t="shared" si="8"/>
        <v>2.5340909090909092</v>
      </c>
      <c r="P101" s="64">
        <f t="shared" si="9"/>
        <v>64</v>
      </c>
      <c r="Q101" s="64">
        <f t="shared" si="10"/>
        <v>32</v>
      </c>
      <c r="R101" s="64">
        <f t="shared" si="11"/>
        <v>32</v>
      </c>
      <c r="S101" s="64">
        <f t="shared" si="12"/>
        <v>42</v>
      </c>
      <c r="T101" s="64">
        <f t="shared" si="13"/>
        <v>22</v>
      </c>
      <c r="U101" s="77">
        <v>9</v>
      </c>
      <c r="V101" s="78">
        <v>5</v>
      </c>
      <c r="W101" s="60">
        <v>220</v>
      </c>
      <c r="X101" s="67">
        <v>11</v>
      </c>
      <c r="Y101" s="67">
        <v>8</v>
      </c>
      <c r="Z101" s="67">
        <v>7</v>
      </c>
      <c r="AA101" s="67">
        <v>6</v>
      </c>
      <c r="AB101" s="67">
        <v>7</v>
      </c>
      <c r="AC101" s="67">
        <v>7</v>
      </c>
      <c r="AD101" s="67">
        <v>7</v>
      </c>
      <c r="AE101" s="67">
        <v>4</v>
      </c>
      <c r="AF101" s="67">
        <v>4</v>
      </c>
      <c r="AG101" s="67">
        <v>4</v>
      </c>
      <c r="AH101" s="67">
        <v>4</v>
      </c>
      <c r="AI101" s="67">
        <v>3</v>
      </c>
      <c r="AJ101" s="67">
        <v>3</v>
      </c>
      <c r="AK101" s="79" t="s">
        <v>1586</v>
      </c>
    </row>
    <row r="102" spans="1:37" ht="12.75">
      <c r="A102" s="35">
        <v>56250</v>
      </c>
      <c r="B102" s="28" t="s">
        <v>870</v>
      </c>
      <c r="C102" s="28" t="s">
        <v>3247</v>
      </c>
      <c r="D102" s="28" t="s">
        <v>390</v>
      </c>
      <c r="E102" s="28" t="s">
        <v>73</v>
      </c>
      <c r="J102" s="28" t="s">
        <v>1586</v>
      </c>
      <c r="K102" s="28" t="s">
        <v>3038</v>
      </c>
      <c r="L102" s="28" t="s">
        <v>3274</v>
      </c>
      <c r="N102" s="19">
        <f t="shared" si="7"/>
        <v>278.75</v>
      </c>
      <c r="O102" s="19">
        <f t="shared" si="8"/>
        <v>2.5340909090909092</v>
      </c>
      <c r="P102" s="64">
        <f t="shared" si="9"/>
        <v>64</v>
      </c>
      <c r="Q102" s="64">
        <f t="shared" si="10"/>
        <v>32</v>
      </c>
      <c r="R102" s="64">
        <f t="shared" si="11"/>
        <v>32</v>
      </c>
      <c r="S102" s="64">
        <f t="shared" si="12"/>
        <v>42</v>
      </c>
      <c r="T102" s="64">
        <f t="shared" si="13"/>
        <v>22</v>
      </c>
      <c r="U102" s="77">
        <v>9</v>
      </c>
      <c r="V102" s="78">
        <v>5</v>
      </c>
      <c r="W102" s="60">
        <v>220</v>
      </c>
      <c r="X102" s="67">
        <v>11</v>
      </c>
      <c r="Y102" s="67">
        <v>6</v>
      </c>
      <c r="Z102" s="67">
        <v>7</v>
      </c>
      <c r="AA102" s="67">
        <v>7</v>
      </c>
      <c r="AB102" s="67">
        <v>7</v>
      </c>
      <c r="AC102" s="67">
        <v>8</v>
      </c>
      <c r="AD102" s="67">
        <v>7</v>
      </c>
      <c r="AE102" s="67">
        <v>3</v>
      </c>
      <c r="AF102" s="67">
        <v>4</v>
      </c>
      <c r="AG102" s="67">
        <v>5</v>
      </c>
      <c r="AH102" s="67">
        <v>4</v>
      </c>
      <c r="AI102" s="67">
        <v>3</v>
      </c>
      <c r="AJ102" s="67">
        <v>3</v>
      </c>
      <c r="AK102" s="79" t="s">
        <v>1586</v>
      </c>
    </row>
    <row r="103" spans="1:37" ht="12.75">
      <c r="A103" s="35">
        <v>196250</v>
      </c>
      <c r="B103" s="28" t="s">
        <v>870</v>
      </c>
      <c r="C103" s="28" t="s">
        <v>2341</v>
      </c>
      <c r="D103" s="28" t="s">
        <v>390</v>
      </c>
      <c r="E103" s="28" t="s">
        <v>73</v>
      </c>
      <c r="J103" s="28" t="s">
        <v>1586</v>
      </c>
      <c r="K103" s="28" t="s">
        <v>3038</v>
      </c>
      <c r="L103" s="28" t="s">
        <v>2332</v>
      </c>
      <c r="N103" s="19">
        <f t="shared" si="7"/>
        <v>278.75</v>
      </c>
      <c r="O103" s="19">
        <f t="shared" si="8"/>
        <v>2.5340909090909092</v>
      </c>
      <c r="P103" s="64">
        <f t="shared" si="9"/>
        <v>64</v>
      </c>
      <c r="Q103" s="64">
        <f t="shared" si="10"/>
        <v>32</v>
      </c>
      <c r="R103" s="64">
        <f t="shared" si="11"/>
        <v>32</v>
      </c>
      <c r="S103" s="64">
        <f t="shared" si="12"/>
        <v>42</v>
      </c>
      <c r="T103" s="64">
        <f t="shared" si="13"/>
        <v>22</v>
      </c>
      <c r="U103" s="77">
        <v>9</v>
      </c>
      <c r="V103" s="78">
        <v>5</v>
      </c>
      <c r="W103" s="60">
        <v>220</v>
      </c>
      <c r="X103" s="67">
        <v>11</v>
      </c>
      <c r="Y103" s="67">
        <v>6</v>
      </c>
      <c r="Z103" s="67">
        <v>7</v>
      </c>
      <c r="AA103" s="67">
        <v>7</v>
      </c>
      <c r="AB103" s="67">
        <v>7</v>
      </c>
      <c r="AC103" s="67">
        <v>8</v>
      </c>
      <c r="AD103" s="67">
        <v>7</v>
      </c>
      <c r="AE103" s="67">
        <v>3</v>
      </c>
      <c r="AF103" s="67">
        <v>4</v>
      </c>
      <c r="AG103" s="67">
        <v>5</v>
      </c>
      <c r="AH103" s="67">
        <v>4</v>
      </c>
      <c r="AI103" s="67">
        <v>3</v>
      </c>
      <c r="AJ103" s="67">
        <v>3</v>
      </c>
      <c r="AK103" s="79" t="s">
        <v>1586</v>
      </c>
    </row>
    <row r="104" spans="1:37" ht="12.75">
      <c r="A104" s="35">
        <v>200000</v>
      </c>
      <c r="B104" s="28" t="s">
        <v>870</v>
      </c>
      <c r="C104" s="28" t="s">
        <v>474</v>
      </c>
      <c r="D104" s="28" t="s">
        <v>390</v>
      </c>
      <c r="E104" s="28" t="s">
        <v>73</v>
      </c>
      <c r="J104" s="28" t="s">
        <v>1586</v>
      </c>
      <c r="K104" s="28" t="s">
        <v>3038</v>
      </c>
      <c r="L104" s="28" t="s">
        <v>513</v>
      </c>
      <c r="N104" s="19">
        <f t="shared" si="7"/>
        <v>278.75</v>
      </c>
      <c r="O104" s="19">
        <f t="shared" si="8"/>
        <v>2.5340909090909092</v>
      </c>
      <c r="P104" s="64">
        <f t="shared" si="9"/>
        <v>64</v>
      </c>
      <c r="Q104" s="64">
        <f t="shared" si="10"/>
        <v>32</v>
      </c>
      <c r="R104" s="64">
        <f t="shared" si="11"/>
        <v>32</v>
      </c>
      <c r="S104" s="64">
        <f t="shared" si="12"/>
        <v>42</v>
      </c>
      <c r="T104" s="64">
        <f t="shared" si="13"/>
        <v>22</v>
      </c>
      <c r="U104" s="77">
        <v>9</v>
      </c>
      <c r="V104" s="78">
        <v>5</v>
      </c>
      <c r="W104" s="60">
        <v>220</v>
      </c>
      <c r="X104" s="67">
        <v>11</v>
      </c>
      <c r="Y104" s="67">
        <v>6</v>
      </c>
      <c r="Z104" s="67">
        <v>7</v>
      </c>
      <c r="AA104" s="67">
        <v>7</v>
      </c>
      <c r="AB104" s="67">
        <v>7</v>
      </c>
      <c r="AC104" s="67">
        <v>8</v>
      </c>
      <c r="AD104" s="67">
        <v>7</v>
      </c>
      <c r="AE104" s="67">
        <v>3</v>
      </c>
      <c r="AF104" s="67">
        <v>4</v>
      </c>
      <c r="AG104" s="67">
        <v>5</v>
      </c>
      <c r="AH104" s="67">
        <v>4</v>
      </c>
      <c r="AI104" s="67">
        <v>3</v>
      </c>
      <c r="AJ104" s="67">
        <v>3</v>
      </c>
      <c r="AK104" s="79" t="s">
        <v>1586</v>
      </c>
    </row>
    <row r="105" spans="1:37" ht="12.75">
      <c r="A105" s="35">
        <v>8312500</v>
      </c>
      <c r="B105" s="28" t="s">
        <v>870</v>
      </c>
      <c r="C105" s="28" t="s">
        <v>5650</v>
      </c>
      <c r="D105" s="28" t="s">
        <v>390</v>
      </c>
      <c r="E105" s="28" t="s">
        <v>73</v>
      </c>
      <c r="J105" s="28" t="s">
        <v>1586</v>
      </c>
      <c r="K105" s="28" t="s">
        <v>3038</v>
      </c>
      <c r="L105" s="28" t="s">
        <v>5808</v>
      </c>
      <c r="N105" s="19">
        <f t="shared" si="7"/>
        <v>278.75</v>
      </c>
      <c r="O105" s="19">
        <f t="shared" si="8"/>
        <v>2.5340909090909092</v>
      </c>
      <c r="P105" s="64">
        <f t="shared" si="9"/>
        <v>64</v>
      </c>
      <c r="Q105" s="64">
        <f t="shared" si="10"/>
        <v>32</v>
      </c>
      <c r="R105" s="64">
        <f t="shared" si="11"/>
        <v>32</v>
      </c>
      <c r="S105" s="64">
        <f t="shared" si="12"/>
        <v>42</v>
      </c>
      <c r="T105" s="64">
        <f t="shared" si="13"/>
        <v>22</v>
      </c>
      <c r="U105" s="77">
        <v>9</v>
      </c>
      <c r="V105" s="78">
        <v>5</v>
      </c>
      <c r="W105" s="60">
        <v>220</v>
      </c>
      <c r="X105" s="67">
        <v>11</v>
      </c>
      <c r="Y105" s="67">
        <v>8</v>
      </c>
      <c r="Z105" s="67">
        <v>7</v>
      </c>
      <c r="AA105" s="67">
        <v>6</v>
      </c>
      <c r="AB105" s="67">
        <v>7</v>
      </c>
      <c r="AC105" s="67">
        <v>7</v>
      </c>
      <c r="AD105" s="67">
        <v>7</v>
      </c>
      <c r="AE105" s="67">
        <v>4</v>
      </c>
      <c r="AF105" s="67">
        <v>4</v>
      </c>
      <c r="AG105" s="67">
        <v>4</v>
      </c>
      <c r="AH105" s="67">
        <v>4</v>
      </c>
      <c r="AI105" s="67">
        <v>3</v>
      </c>
      <c r="AJ105" s="67">
        <v>3</v>
      </c>
      <c r="AK105" s="79" t="s">
        <v>1586</v>
      </c>
    </row>
    <row r="106" spans="1:37" ht="12.75">
      <c r="A106" s="35">
        <v>8312500</v>
      </c>
      <c r="B106" s="28" t="s">
        <v>870</v>
      </c>
      <c r="C106" s="28" t="s">
        <v>5650</v>
      </c>
      <c r="D106" s="28" t="s">
        <v>390</v>
      </c>
      <c r="E106" s="28" t="s">
        <v>73</v>
      </c>
      <c r="J106" s="28" t="s">
        <v>1586</v>
      </c>
      <c r="K106" s="28" t="s">
        <v>3038</v>
      </c>
      <c r="L106" s="28" t="s">
        <v>5658</v>
      </c>
      <c r="N106" s="19">
        <f t="shared" si="7"/>
        <v>278.75</v>
      </c>
      <c r="O106" s="19">
        <f t="shared" si="8"/>
        <v>2.5340909090909092</v>
      </c>
      <c r="P106" s="64">
        <f t="shared" si="9"/>
        <v>64</v>
      </c>
      <c r="Q106" s="64">
        <f t="shared" si="10"/>
        <v>32</v>
      </c>
      <c r="R106" s="64">
        <f t="shared" si="11"/>
        <v>32</v>
      </c>
      <c r="S106" s="64">
        <f t="shared" si="12"/>
        <v>42</v>
      </c>
      <c r="T106" s="64">
        <f t="shared" si="13"/>
        <v>22</v>
      </c>
      <c r="U106" s="77">
        <v>9</v>
      </c>
      <c r="V106" s="78">
        <v>5</v>
      </c>
      <c r="W106" s="60">
        <v>220</v>
      </c>
      <c r="X106" s="67">
        <v>11</v>
      </c>
      <c r="Y106" s="67">
        <v>8</v>
      </c>
      <c r="Z106" s="67">
        <v>7</v>
      </c>
      <c r="AA106" s="67">
        <v>6</v>
      </c>
      <c r="AB106" s="67">
        <v>7</v>
      </c>
      <c r="AC106" s="67">
        <v>7</v>
      </c>
      <c r="AD106" s="67">
        <v>7</v>
      </c>
      <c r="AE106" s="67">
        <v>4</v>
      </c>
      <c r="AF106" s="67">
        <v>4</v>
      </c>
      <c r="AG106" s="67">
        <v>4</v>
      </c>
      <c r="AH106" s="67">
        <v>4</v>
      </c>
      <c r="AI106" s="67">
        <v>3</v>
      </c>
      <c r="AJ106" s="67">
        <v>3</v>
      </c>
      <c r="AK106" s="79" t="s">
        <v>1586</v>
      </c>
    </row>
    <row r="107" spans="1:37" ht="12.75">
      <c r="A107" s="35">
        <v>162500</v>
      </c>
      <c r="B107" s="28" t="s">
        <v>870</v>
      </c>
      <c r="C107" s="28" t="s">
        <v>474</v>
      </c>
      <c r="D107" s="28" t="s">
        <v>390</v>
      </c>
      <c r="E107" s="28" t="s">
        <v>73</v>
      </c>
      <c r="J107" s="28" t="s">
        <v>1586</v>
      </c>
      <c r="K107" s="28" t="s">
        <v>3038</v>
      </c>
      <c r="L107" s="28" t="s">
        <v>512</v>
      </c>
      <c r="N107" s="19">
        <f t="shared" si="7"/>
        <v>278.75</v>
      </c>
      <c r="O107" s="19">
        <f t="shared" si="8"/>
        <v>2.5340909090909092</v>
      </c>
      <c r="P107" s="64">
        <f t="shared" si="9"/>
        <v>64</v>
      </c>
      <c r="Q107" s="64">
        <f t="shared" si="10"/>
        <v>32</v>
      </c>
      <c r="R107" s="64">
        <f t="shared" si="11"/>
        <v>32</v>
      </c>
      <c r="S107" s="64">
        <f t="shared" si="12"/>
        <v>42</v>
      </c>
      <c r="T107" s="64">
        <f t="shared" si="13"/>
        <v>22</v>
      </c>
      <c r="U107" s="77">
        <v>9</v>
      </c>
      <c r="V107" s="78">
        <v>5</v>
      </c>
      <c r="W107" s="60">
        <v>220</v>
      </c>
      <c r="X107" s="67">
        <v>11</v>
      </c>
      <c r="Y107" s="67">
        <v>6</v>
      </c>
      <c r="Z107" s="67">
        <v>7</v>
      </c>
      <c r="AA107" s="67">
        <v>7</v>
      </c>
      <c r="AB107" s="67">
        <v>7</v>
      </c>
      <c r="AC107" s="67">
        <v>8</v>
      </c>
      <c r="AD107" s="67">
        <v>7</v>
      </c>
      <c r="AE107" s="67">
        <v>3</v>
      </c>
      <c r="AF107" s="67">
        <v>4</v>
      </c>
      <c r="AG107" s="67">
        <v>5</v>
      </c>
      <c r="AH107" s="67">
        <v>4</v>
      </c>
      <c r="AI107" s="67">
        <v>3</v>
      </c>
      <c r="AJ107" s="67">
        <v>3</v>
      </c>
      <c r="AK107" s="79" t="s">
        <v>1586</v>
      </c>
    </row>
    <row r="108" spans="1:37" ht="12.75">
      <c r="A108" s="35">
        <v>181875</v>
      </c>
      <c r="B108" s="28" t="s">
        <v>870</v>
      </c>
      <c r="C108" s="28" t="s">
        <v>2341</v>
      </c>
      <c r="D108" s="28" t="s">
        <v>390</v>
      </c>
      <c r="E108" s="28" t="s">
        <v>73</v>
      </c>
      <c r="J108" s="28" t="s">
        <v>1586</v>
      </c>
      <c r="K108" s="28" t="s">
        <v>3038</v>
      </c>
      <c r="L108" s="28" t="s">
        <v>2329</v>
      </c>
      <c r="N108" s="19">
        <f t="shared" si="7"/>
        <v>278.75</v>
      </c>
      <c r="O108" s="19">
        <f t="shared" si="8"/>
        <v>2.5340909090909092</v>
      </c>
      <c r="P108" s="64">
        <f t="shared" si="9"/>
        <v>64</v>
      </c>
      <c r="Q108" s="64">
        <f t="shared" si="10"/>
        <v>32</v>
      </c>
      <c r="R108" s="64">
        <f t="shared" si="11"/>
        <v>32</v>
      </c>
      <c r="S108" s="64">
        <f t="shared" si="12"/>
        <v>42</v>
      </c>
      <c r="T108" s="64">
        <f t="shared" si="13"/>
        <v>22</v>
      </c>
      <c r="U108" s="77">
        <v>9</v>
      </c>
      <c r="V108" s="78">
        <v>5</v>
      </c>
      <c r="W108" s="60">
        <v>220</v>
      </c>
      <c r="X108" s="67">
        <v>11</v>
      </c>
      <c r="Y108" s="67">
        <v>6</v>
      </c>
      <c r="Z108" s="67">
        <v>7</v>
      </c>
      <c r="AA108" s="67">
        <v>7</v>
      </c>
      <c r="AB108" s="67">
        <v>7</v>
      </c>
      <c r="AC108" s="67">
        <v>8</v>
      </c>
      <c r="AD108" s="67">
        <v>7</v>
      </c>
      <c r="AE108" s="67">
        <v>3</v>
      </c>
      <c r="AF108" s="67">
        <v>4</v>
      </c>
      <c r="AG108" s="67">
        <v>5</v>
      </c>
      <c r="AH108" s="67">
        <v>4</v>
      </c>
      <c r="AI108" s="67">
        <v>3</v>
      </c>
      <c r="AJ108" s="67">
        <v>3</v>
      </c>
      <c r="AK108" s="79" t="s">
        <v>1586</v>
      </c>
    </row>
    <row r="109" spans="1:37" ht="12.75">
      <c r="A109" s="35">
        <v>1250000</v>
      </c>
      <c r="B109" s="28" t="s">
        <v>870</v>
      </c>
      <c r="C109" s="28" t="s">
        <v>3134</v>
      </c>
      <c r="D109" s="28" t="s">
        <v>390</v>
      </c>
      <c r="E109" s="28" t="s">
        <v>73</v>
      </c>
      <c r="J109" s="28" t="s">
        <v>1586</v>
      </c>
      <c r="K109" s="28" t="s">
        <v>3038</v>
      </c>
      <c r="L109" s="28" t="s">
        <v>3136</v>
      </c>
      <c r="N109" s="19">
        <f t="shared" si="7"/>
        <v>278.75</v>
      </c>
      <c r="O109" s="19">
        <f t="shared" si="8"/>
        <v>2.5340909090909092</v>
      </c>
      <c r="P109" s="64">
        <f t="shared" si="9"/>
        <v>64</v>
      </c>
      <c r="Q109" s="64">
        <f t="shared" si="10"/>
        <v>32</v>
      </c>
      <c r="R109" s="64">
        <f t="shared" si="11"/>
        <v>32</v>
      </c>
      <c r="S109" s="64">
        <f t="shared" si="12"/>
        <v>42</v>
      </c>
      <c r="T109" s="64">
        <f t="shared" si="13"/>
        <v>22</v>
      </c>
      <c r="U109" s="77">
        <v>9</v>
      </c>
      <c r="V109" s="78">
        <v>5</v>
      </c>
      <c r="W109" s="60">
        <v>220</v>
      </c>
      <c r="X109" s="67">
        <v>11</v>
      </c>
      <c r="Y109" s="67">
        <v>7</v>
      </c>
      <c r="Z109" s="67">
        <v>7</v>
      </c>
      <c r="AA109" s="67">
        <v>8</v>
      </c>
      <c r="AB109" s="67">
        <v>7</v>
      </c>
      <c r="AC109" s="67">
        <v>6</v>
      </c>
      <c r="AD109" s="67">
        <v>7</v>
      </c>
      <c r="AE109" s="67">
        <v>4</v>
      </c>
      <c r="AF109" s="67">
        <v>4</v>
      </c>
      <c r="AG109" s="67">
        <v>5</v>
      </c>
      <c r="AH109" s="67">
        <v>4</v>
      </c>
      <c r="AI109" s="67">
        <v>2</v>
      </c>
      <c r="AJ109" s="67">
        <v>3</v>
      </c>
      <c r="AK109" s="79" t="s">
        <v>1586</v>
      </c>
    </row>
    <row r="110" spans="1:37" ht="12.75">
      <c r="A110" s="35">
        <v>177500</v>
      </c>
      <c r="B110" s="28" t="s">
        <v>870</v>
      </c>
      <c r="C110" s="28" t="s">
        <v>2341</v>
      </c>
      <c r="D110" s="28" t="s">
        <v>390</v>
      </c>
      <c r="E110" s="28" t="s">
        <v>73</v>
      </c>
      <c r="J110" s="28" t="s">
        <v>1586</v>
      </c>
      <c r="K110" s="28" t="s">
        <v>3038</v>
      </c>
      <c r="L110" s="28" t="s">
        <v>2331</v>
      </c>
      <c r="N110" s="19">
        <f t="shared" si="7"/>
        <v>278.75</v>
      </c>
      <c r="O110" s="19">
        <f t="shared" si="8"/>
        <v>2.5340909090909092</v>
      </c>
      <c r="P110" s="64">
        <f t="shared" si="9"/>
        <v>64</v>
      </c>
      <c r="Q110" s="64">
        <f t="shared" si="10"/>
        <v>32</v>
      </c>
      <c r="R110" s="64">
        <f t="shared" si="11"/>
        <v>32</v>
      </c>
      <c r="S110" s="64">
        <f t="shared" si="12"/>
        <v>42</v>
      </c>
      <c r="T110" s="64">
        <f t="shared" si="13"/>
        <v>22</v>
      </c>
      <c r="U110" s="77">
        <v>9</v>
      </c>
      <c r="V110" s="78">
        <v>5</v>
      </c>
      <c r="W110" s="60">
        <v>220</v>
      </c>
      <c r="X110" s="67">
        <v>11</v>
      </c>
      <c r="Y110" s="67">
        <v>6</v>
      </c>
      <c r="Z110" s="67">
        <v>7</v>
      </c>
      <c r="AA110" s="67">
        <v>7</v>
      </c>
      <c r="AB110" s="67">
        <v>7</v>
      </c>
      <c r="AC110" s="67">
        <v>8</v>
      </c>
      <c r="AD110" s="67">
        <v>7</v>
      </c>
      <c r="AE110" s="67">
        <v>3</v>
      </c>
      <c r="AF110" s="67">
        <v>4</v>
      </c>
      <c r="AG110" s="67">
        <v>5</v>
      </c>
      <c r="AH110" s="67">
        <v>4</v>
      </c>
      <c r="AI110" s="67">
        <v>3</v>
      </c>
      <c r="AJ110" s="67">
        <v>3</v>
      </c>
      <c r="AK110" s="79" t="s">
        <v>1586</v>
      </c>
    </row>
    <row r="111" spans="1:37" ht="12.75">
      <c r="A111" s="35">
        <v>178750</v>
      </c>
      <c r="B111" s="28" t="s">
        <v>870</v>
      </c>
      <c r="C111" s="28" t="s">
        <v>2341</v>
      </c>
      <c r="D111" s="28" t="s">
        <v>390</v>
      </c>
      <c r="E111" s="28" t="s">
        <v>73</v>
      </c>
      <c r="J111" s="28" t="s">
        <v>1586</v>
      </c>
      <c r="K111" s="28" t="s">
        <v>3038</v>
      </c>
      <c r="L111" s="28" t="s">
        <v>2330</v>
      </c>
      <c r="N111" s="19">
        <f t="shared" si="7"/>
        <v>278.75</v>
      </c>
      <c r="O111" s="19">
        <f t="shared" si="8"/>
        <v>2.5340909090909092</v>
      </c>
      <c r="P111" s="64">
        <f t="shared" si="9"/>
        <v>64</v>
      </c>
      <c r="Q111" s="64">
        <f t="shared" si="10"/>
        <v>32</v>
      </c>
      <c r="R111" s="64">
        <f t="shared" si="11"/>
        <v>32</v>
      </c>
      <c r="S111" s="64">
        <f t="shared" si="12"/>
        <v>42</v>
      </c>
      <c r="T111" s="64">
        <f t="shared" si="13"/>
        <v>22</v>
      </c>
      <c r="U111" s="77">
        <v>9</v>
      </c>
      <c r="V111" s="78">
        <v>5</v>
      </c>
      <c r="W111" s="60">
        <v>220</v>
      </c>
      <c r="X111" s="67">
        <v>11</v>
      </c>
      <c r="Y111" s="67">
        <v>6</v>
      </c>
      <c r="Z111" s="67">
        <v>7</v>
      </c>
      <c r="AA111" s="67">
        <v>7</v>
      </c>
      <c r="AB111" s="67">
        <v>7</v>
      </c>
      <c r="AC111" s="67">
        <v>8</v>
      </c>
      <c r="AD111" s="67">
        <v>7</v>
      </c>
      <c r="AE111" s="67">
        <v>3</v>
      </c>
      <c r="AF111" s="67">
        <v>4</v>
      </c>
      <c r="AG111" s="67">
        <v>5</v>
      </c>
      <c r="AH111" s="67">
        <v>4</v>
      </c>
      <c r="AI111" s="67">
        <v>3</v>
      </c>
      <c r="AJ111" s="67">
        <v>3</v>
      </c>
      <c r="AK111" s="79" t="s">
        <v>1586</v>
      </c>
    </row>
    <row r="112" spans="1:37" ht="12.75">
      <c r="A112" s="35">
        <v>1735812</v>
      </c>
      <c r="B112" s="28" t="s">
        <v>870</v>
      </c>
      <c r="C112" s="28" t="s">
        <v>5650</v>
      </c>
      <c r="D112" s="28" t="s">
        <v>390</v>
      </c>
      <c r="E112" s="28" t="s">
        <v>73</v>
      </c>
      <c r="J112" s="28" t="s">
        <v>1586</v>
      </c>
      <c r="K112" s="28" t="s">
        <v>3038</v>
      </c>
      <c r="L112" s="28" t="s">
        <v>5654</v>
      </c>
      <c r="N112" s="19">
        <f t="shared" si="7"/>
        <v>278.75</v>
      </c>
      <c r="O112" s="19">
        <f t="shared" si="8"/>
        <v>2.5340909090909092</v>
      </c>
      <c r="P112" s="64">
        <f t="shared" si="9"/>
        <v>64</v>
      </c>
      <c r="Q112" s="64">
        <f t="shared" si="10"/>
        <v>32</v>
      </c>
      <c r="R112" s="64">
        <f t="shared" si="11"/>
        <v>32</v>
      </c>
      <c r="S112" s="64">
        <f t="shared" si="12"/>
        <v>42</v>
      </c>
      <c r="T112" s="64">
        <f t="shared" si="13"/>
        <v>22</v>
      </c>
      <c r="U112" s="77">
        <v>9</v>
      </c>
      <c r="V112" s="78">
        <v>5</v>
      </c>
      <c r="W112" s="60">
        <v>220</v>
      </c>
      <c r="X112" s="67">
        <v>11</v>
      </c>
      <c r="Y112" s="67">
        <v>8</v>
      </c>
      <c r="Z112" s="67">
        <v>7</v>
      </c>
      <c r="AA112" s="67">
        <v>6</v>
      </c>
      <c r="AB112" s="67">
        <v>7</v>
      </c>
      <c r="AC112" s="67">
        <v>7</v>
      </c>
      <c r="AD112" s="67">
        <v>7</v>
      </c>
      <c r="AE112" s="67">
        <v>4</v>
      </c>
      <c r="AF112" s="67">
        <v>4</v>
      </c>
      <c r="AG112" s="67">
        <v>4</v>
      </c>
      <c r="AH112" s="67">
        <v>4</v>
      </c>
      <c r="AI112" s="67">
        <v>3</v>
      </c>
      <c r="AJ112" s="67">
        <v>3</v>
      </c>
      <c r="AK112" s="79" t="s">
        <v>1586</v>
      </c>
    </row>
    <row r="113" spans="1:37" ht="12.75">
      <c r="A113" s="35">
        <v>1250000</v>
      </c>
      <c r="B113" s="28" t="s">
        <v>870</v>
      </c>
      <c r="C113" s="28" t="s">
        <v>3134</v>
      </c>
      <c r="D113" s="28" t="s">
        <v>390</v>
      </c>
      <c r="E113" s="28" t="s">
        <v>73</v>
      </c>
      <c r="J113" s="28" t="s">
        <v>1586</v>
      </c>
      <c r="K113" s="28" t="s">
        <v>3038</v>
      </c>
      <c r="L113" s="28" t="s">
        <v>3137</v>
      </c>
      <c r="N113" s="19">
        <f t="shared" si="7"/>
        <v>278.75</v>
      </c>
      <c r="O113" s="19">
        <f t="shared" si="8"/>
        <v>2.5340909090909092</v>
      </c>
      <c r="P113" s="64">
        <f t="shared" si="9"/>
        <v>64</v>
      </c>
      <c r="Q113" s="64">
        <f t="shared" si="10"/>
        <v>32</v>
      </c>
      <c r="R113" s="64">
        <f t="shared" si="11"/>
        <v>32</v>
      </c>
      <c r="S113" s="64">
        <f t="shared" si="12"/>
        <v>42</v>
      </c>
      <c r="T113" s="64">
        <f t="shared" si="13"/>
        <v>22</v>
      </c>
      <c r="U113" s="77">
        <v>9</v>
      </c>
      <c r="V113" s="78">
        <v>5</v>
      </c>
      <c r="W113" s="60">
        <v>220</v>
      </c>
      <c r="X113" s="67">
        <v>11</v>
      </c>
      <c r="Y113" s="67">
        <v>7</v>
      </c>
      <c r="Z113" s="67">
        <v>7</v>
      </c>
      <c r="AA113" s="67">
        <v>8</v>
      </c>
      <c r="AB113" s="67">
        <v>7</v>
      </c>
      <c r="AC113" s="67">
        <v>6</v>
      </c>
      <c r="AD113" s="67">
        <v>7</v>
      </c>
      <c r="AE113" s="67">
        <v>4</v>
      </c>
      <c r="AF113" s="67">
        <v>4</v>
      </c>
      <c r="AG113" s="67">
        <v>5</v>
      </c>
      <c r="AH113" s="67">
        <v>4</v>
      </c>
      <c r="AI113" s="67">
        <v>2</v>
      </c>
      <c r="AJ113" s="67">
        <v>3</v>
      </c>
      <c r="AK113" s="79" t="s">
        <v>1586</v>
      </c>
    </row>
    <row r="114" spans="1:37" ht="12.75">
      <c r="A114" s="35">
        <v>162500</v>
      </c>
      <c r="B114" s="28" t="s">
        <v>870</v>
      </c>
      <c r="C114" s="28" t="s">
        <v>474</v>
      </c>
      <c r="D114" s="28" t="s">
        <v>390</v>
      </c>
      <c r="E114" s="28" t="s">
        <v>73</v>
      </c>
      <c r="J114" s="28" t="s">
        <v>1586</v>
      </c>
      <c r="K114" s="28" t="s">
        <v>3038</v>
      </c>
      <c r="L114" s="28" t="s">
        <v>511</v>
      </c>
      <c r="N114" s="19">
        <f t="shared" si="7"/>
        <v>278.75</v>
      </c>
      <c r="O114" s="19">
        <f t="shared" si="8"/>
        <v>2.5340909090909092</v>
      </c>
      <c r="P114" s="64">
        <f t="shared" si="9"/>
        <v>64</v>
      </c>
      <c r="Q114" s="64">
        <f t="shared" si="10"/>
        <v>32</v>
      </c>
      <c r="R114" s="64">
        <f t="shared" si="11"/>
        <v>32</v>
      </c>
      <c r="S114" s="64">
        <f t="shared" si="12"/>
        <v>42</v>
      </c>
      <c r="T114" s="64">
        <f t="shared" si="13"/>
        <v>22</v>
      </c>
      <c r="U114" s="77">
        <v>9</v>
      </c>
      <c r="V114" s="78">
        <v>5</v>
      </c>
      <c r="W114" s="60">
        <v>220</v>
      </c>
      <c r="X114" s="67">
        <v>11</v>
      </c>
      <c r="Y114" s="67">
        <v>6</v>
      </c>
      <c r="Z114" s="67">
        <v>7</v>
      </c>
      <c r="AA114" s="67">
        <v>7</v>
      </c>
      <c r="AB114" s="67">
        <v>7</v>
      </c>
      <c r="AC114" s="67">
        <v>8</v>
      </c>
      <c r="AD114" s="67">
        <v>7</v>
      </c>
      <c r="AE114" s="67">
        <v>3</v>
      </c>
      <c r="AF114" s="67">
        <v>4</v>
      </c>
      <c r="AG114" s="67">
        <v>5</v>
      </c>
      <c r="AH114" s="67">
        <v>4</v>
      </c>
      <c r="AI114" s="67">
        <v>3</v>
      </c>
      <c r="AJ114" s="67">
        <v>3</v>
      </c>
      <c r="AK114" s="79" t="s">
        <v>1586</v>
      </c>
    </row>
    <row r="115" spans="1:37" ht="12.75">
      <c r="A115" s="35">
        <v>175000</v>
      </c>
      <c r="B115" s="28" t="s">
        <v>870</v>
      </c>
      <c r="C115" s="28" t="s">
        <v>474</v>
      </c>
      <c r="D115" s="28" t="s">
        <v>390</v>
      </c>
      <c r="E115" s="28" t="s">
        <v>73</v>
      </c>
      <c r="J115" s="28" t="s">
        <v>1586</v>
      </c>
      <c r="K115" s="28" t="s">
        <v>3038</v>
      </c>
      <c r="L115" s="28" t="s">
        <v>516</v>
      </c>
      <c r="N115" s="19">
        <f t="shared" si="7"/>
        <v>278.75</v>
      </c>
      <c r="O115" s="19">
        <f t="shared" si="8"/>
        <v>2.5340909090909092</v>
      </c>
      <c r="P115" s="64">
        <f t="shared" si="9"/>
        <v>64</v>
      </c>
      <c r="Q115" s="64">
        <f t="shared" si="10"/>
        <v>32</v>
      </c>
      <c r="R115" s="64">
        <f t="shared" si="11"/>
        <v>32</v>
      </c>
      <c r="S115" s="64">
        <f t="shared" si="12"/>
        <v>42</v>
      </c>
      <c r="T115" s="64">
        <f t="shared" si="13"/>
        <v>22</v>
      </c>
      <c r="U115" s="77">
        <v>9</v>
      </c>
      <c r="V115" s="78">
        <v>5</v>
      </c>
      <c r="W115" s="60">
        <v>220</v>
      </c>
      <c r="X115" s="67">
        <v>11</v>
      </c>
      <c r="Y115" s="67">
        <v>6</v>
      </c>
      <c r="Z115" s="67">
        <v>7</v>
      </c>
      <c r="AA115" s="67">
        <v>7</v>
      </c>
      <c r="AB115" s="67">
        <v>7</v>
      </c>
      <c r="AC115" s="67">
        <v>8</v>
      </c>
      <c r="AD115" s="67">
        <v>7</v>
      </c>
      <c r="AE115" s="67">
        <v>3</v>
      </c>
      <c r="AF115" s="67">
        <v>4</v>
      </c>
      <c r="AG115" s="67">
        <v>5</v>
      </c>
      <c r="AH115" s="67">
        <v>4</v>
      </c>
      <c r="AI115" s="67">
        <v>3</v>
      </c>
      <c r="AJ115" s="67">
        <v>3</v>
      </c>
      <c r="AK115" s="79" t="s">
        <v>1586</v>
      </c>
    </row>
    <row r="116" spans="1:37" ht="12.75">
      <c r="A116" s="35">
        <v>1250000</v>
      </c>
      <c r="B116" s="28" t="s">
        <v>870</v>
      </c>
      <c r="C116" s="28" t="s">
        <v>3134</v>
      </c>
      <c r="D116" s="28" t="s">
        <v>390</v>
      </c>
      <c r="E116" s="28" t="s">
        <v>73</v>
      </c>
      <c r="J116" s="28" t="s">
        <v>1586</v>
      </c>
      <c r="K116" s="28" t="s">
        <v>3038</v>
      </c>
      <c r="L116" s="28" t="s">
        <v>3139</v>
      </c>
      <c r="N116" s="19">
        <f t="shared" si="7"/>
        <v>278.75</v>
      </c>
      <c r="O116" s="19">
        <f t="shared" si="8"/>
        <v>2.5340909090909092</v>
      </c>
      <c r="P116" s="64">
        <f t="shared" si="9"/>
        <v>64</v>
      </c>
      <c r="Q116" s="64">
        <f t="shared" si="10"/>
        <v>32</v>
      </c>
      <c r="R116" s="64">
        <f t="shared" si="11"/>
        <v>32</v>
      </c>
      <c r="S116" s="64">
        <f t="shared" si="12"/>
        <v>42</v>
      </c>
      <c r="T116" s="64">
        <f t="shared" si="13"/>
        <v>22</v>
      </c>
      <c r="U116" s="77">
        <v>9</v>
      </c>
      <c r="V116" s="78">
        <v>5</v>
      </c>
      <c r="W116" s="60">
        <v>220</v>
      </c>
      <c r="X116" s="67">
        <v>11</v>
      </c>
      <c r="Y116" s="67">
        <v>7</v>
      </c>
      <c r="Z116" s="67">
        <v>7</v>
      </c>
      <c r="AA116" s="67">
        <v>8</v>
      </c>
      <c r="AB116" s="67">
        <v>7</v>
      </c>
      <c r="AC116" s="67">
        <v>6</v>
      </c>
      <c r="AD116" s="67">
        <v>7</v>
      </c>
      <c r="AE116" s="67">
        <v>4</v>
      </c>
      <c r="AF116" s="67">
        <v>4</v>
      </c>
      <c r="AG116" s="67">
        <v>5</v>
      </c>
      <c r="AH116" s="67">
        <v>4</v>
      </c>
      <c r="AI116" s="67">
        <v>2</v>
      </c>
      <c r="AJ116" s="67">
        <v>3</v>
      </c>
      <c r="AK116" s="79" t="s">
        <v>1586</v>
      </c>
    </row>
    <row r="117" spans="1:37" ht="12.75">
      <c r="A117" s="35">
        <v>1735812</v>
      </c>
      <c r="B117" s="28" t="s">
        <v>870</v>
      </c>
      <c r="C117" s="28" t="s">
        <v>5650</v>
      </c>
      <c r="D117" s="28" t="s">
        <v>390</v>
      </c>
      <c r="E117" s="28" t="s">
        <v>73</v>
      </c>
      <c r="J117" s="28" t="s">
        <v>1586</v>
      </c>
      <c r="K117" s="28" t="s">
        <v>3038</v>
      </c>
      <c r="L117" s="28" t="s">
        <v>5653</v>
      </c>
      <c r="N117" s="19">
        <f t="shared" si="7"/>
        <v>278.75</v>
      </c>
      <c r="O117" s="19">
        <f t="shared" si="8"/>
        <v>2.5340909090909092</v>
      </c>
      <c r="P117" s="64">
        <f t="shared" si="9"/>
        <v>64</v>
      </c>
      <c r="Q117" s="64">
        <f t="shared" si="10"/>
        <v>32</v>
      </c>
      <c r="R117" s="64">
        <f t="shared" si="11"/>
        <v>32</v>
      </c>
      <c r="S117" s="64">
        <f t="shared" si="12"/>
        <v>42</v>
      </c>
      <c r="T117" s="64">
        <f t="shared" si="13"/>
        <v>22</v>
      </c>
      <c r="U117" s="77">
        <v>9</v>
      </c>
      <c r="V117" s="78">
        <v>5</v>
      </c>
      <c r="W117" s="60">
        <v>220</v>
      </c>
      <c r="X117" s="67">
        <v>11</v>
      </c>
      <c r="Y117" s="67">
        <v>8</v>
      </c>
      <c r="Z117" s="67">
        <v>7</v>
      </c>
      <c r="AA117" s="67">
        <v>6</v>
      </c>
      <c r="AB117" s="67">
        <v>7</v>
      </c>
      <c r="AC117" s="67">
        <v>7</v>
      </c>
      <c r="AD117" s="67">
        <v>7</v>
      </c>
      <c r="AE117" s="67">
        <v>4</v>
      </c>
      <c r="AF117" s="67">
        <v>4</v>
      </c>
      <c r="AG117" s="67">
        <v>4</v>
      </c>
      <c r="AH117" s="67">
        <v>4</v>
      </c>
      <c r="AI117" s="67">
        <v>3</v>
      </c>
      <c r="AJ117" s="67">
        <v>3</v>
      </c>
      <c r="AK117" s="79" t="s">
        <v>1586</v>
      </c>
    </row>
    <row r="118" spans="1:37" ht="12.75">
      <c r="A118" s="35">
        <v>125000</v>
      </c>
      <c r="B118" s="28" t="s">
        <v>870</v>
      </c>
      <c r="C118" s="28" t="s">
        <v>2342</v>
      </c>
      <c r="D118" s="28" t="s">
        <v>390</v>
      </c>
      <c r="E118" s="28" t="s">
        <v>73</v>
      </c>
      <c r="J118" s="28" t="s">
        <v>1586</v>
      </c>
      <c r="K118" s="28" t="s">
        <v>3038</v>
      </c>
      <c r="L118" s="28" t="s">
        <v>528</v>
      </c>
      <c r="N118" s="19">
        <f t="shared" si="7"/>
        <v>278.75</v>
      </c>
      <c r="O118" s="19">
        <f t="shared" si="8"/>
        <v>2.5340909090909092</v>
      </c>
      <c r="P118" s="64">
        <f t="shared" si="9"/>
        <v>64</v>
      </c>
      <c r="Q118" s="64">
        <f t="shared" si="10"/>
        <v>32</v>
      </c>
      <c r="R118" s="64">
        <f t="shared" si="11"/>
        <v>32</v>
      </c>
      <c r="S118" s="64">
        <f t="shared" si="12"/>
        <v>42</v>
      </c>
      <c r="T118" s="64">
        <f t="shared" si="13"/>
        <v>22</v>
      </c>
      <c r="U118" s="77">
        <v>9</v>
      </c>
      <c r="V118" s="78">
        <v>5</v>
      </c>
      <c r="W118" s="60">
        <v>220</v>
      </c>
      <c r="X118" s="67">
        <v>11</v>
      </c>
      <c r="Y118" s="67">
        <v>6</v>
      </c>
      <c r="Z118" s="67">
        <v>7</v>
      </c>
      <c r="AA118" s="67">
        <v>7</v>
      </c>
      <c r="AB118" s="67">
        <v>7</v>
      </c>
      <c r="AC118" s="67">
        <v>8</v>
      </c>
      <c r="AD118" s="67">
        <v>7</v>
      </c>
      <c r="AE118" s="67">
        <v>3</v>
      </c>
      <c r="AF118" s="67">
        <v>4</v>
      </c>
      <c r="AG118" s="67">
        <v>5</v>
      </c>
      <c r="AH118" s="67">
        <v>4</v>
      </c>
      <c r="AI118" s="67">
        <v>3</v>
      </c>
      <c r="AJ118" s="67">
        <v>3</v>
      </c>
      <c r="AK118" s="79" t="s">
        <v>1586</v>
      </c>
    </row>
    <row r="119" spans="1:37" ht="12.75">
      <c r="A119" s="35">
        <v>43750</v>
      </c>
      <c r="B119" s="28" t="s">
        <v>870</v>
      </c>
      <c r="C119" s="28" t="s">
        <v>3083</v>
      </c>
      <c r="D119" s="28" t="s">
        <v>390</v>
      </c>
      <c r="E119" s="28" t="s">
        <v>73</v>
      </c>
      <c r="J119" s="28" t="s">
        <v>1586</v>
      </c>
      <c r="K119" s="28" t="s">
        <v>3038</v>
      </c>
      <c r="L119" s="28" t="s">
        <v>3079</v>
      </c>
      <c r="N119" s="19">
        <f t="shared" si="7"/>
        <v>278.75</v>
      </c>
      <c r="O119" s="19">
        <f t="shared" si="8"/>
        <v>2.5340909090909092</v>
      </c>
      <c r="P119" s="64">
        <f t="shared" si="9"/>
        <v>64</v>
      </c>
      <c r="Q119" s="64">
        <f t="shared" si="10"/>
        <v>32</v>
      </c>
      <c r="R119" s="64">
        <f t="shared" si="11"/>
        <v>32</v>
      </c>
      <c r="S119" s="64">
        <f t="shared" si="12"/>
        <v>42</v>
      </c>
      <c r="T119" s="64">
        <f t="shared" si="13"/>
        <v>22</v>
      </c>
      <c r="U119" s="77">
        <v>9</v>
      </c>
      <c r="V119" s="78">
        <v>5</v>
      </c>
      <c r="W119" s="60">
        <v>220</v>
      </c>
      <c r="X119" s="67">
        <v>11</v>
      </c>
      <c r="Y119" s="67">
        <v>8</v>
      </c>
      <c r="Z119" s="67">
        <v>7</v>
      </c>
      <c r="AA119" s="67">
        <v>6</v>
      </c>
      <c r="AB119" s="67">
        <v>7</v>
      </c>
      <c r="AC119" s="67">
        <v>7</v>
      </c>
      <c r="AD119" s="67">
        <v>7</v>
      </c>
      <c r="AE119" s="67">
        <v>4</v>
      </c>
      <c r="AF119" s="67">
        <v>4</v>
      </c>
      <c r="AG119" s="67">
        <v>4</v>
      </c>
      <c r="AH119" s="67">
        <v>4</v>
      </c>
      <c r="AI119" s="67">
        <v>3</v>
      </c>
      <c r="AJ119" s="67">
        <v>3</v>
      </c>
      <c r="AK119" s="79" t="s">
        <v>1586</v>
      </c>
    </row>
    <row r="120" spans="1:37" ht="12.75">
      <c r="A120" s="35">
        <v>1250000</v>
      </c>
      <c r="B120" s="28" t="s">
        <v>870</v>
      </c>
      <c r="C120" s="28" t="s">
        <v>3134</v>
      </c>
      <c r="D120" s="28" t="s">
        <v>390</v>
      </c>
      <c r="E120" s="28" t="s">
        <v>73</v>
      </c>
      <c r="J120" s="28" t="s">
        <v>1586</v>
      </c>
      <c r="K120" s="28" t="s">
        <v>3038</v>
      </c>
      <c r="L120" s="28" t="s">
        <v>3135</v>
      </c>
      <c r="N120" s="19">
        <f t="shared" si="7"/>
        <v>278.75</v>
      </c>
      <c r="O120" s="19">
        <f t="shared" si="8"/>
        <v>2.5340909090909092</v>
      </c>
      <c r="P120" s="64">
        <f t="shared" si="9"/>
        <v>64</v>
      </c>
      <c r="Q120" s="64">
        <f t="shared" si="10"/>
        <v>32</v>
      </c>
      <c r="R120" s="64">
        <f t="shared" si="11"/>
        <v>32</v>
      </c>
      <c r="S120" s="64">
        <f t="shared" si="12"/>
        <v>42</v>
      </c>
      <c r="T120" s="64">
        <f t="shared" si="13"/>
        <v>22</v>
      </c>
      <c r="U120" s="77">
        <v>9</v>
      </c>
      <c r="V120" s="78">
        <v>5</v>
      </c>
      <c r="W120" s="60">
        <v>220</v>
      </c>
      <c r="X120" s="67">
        <v>11</v>
      </c>
      <c r="Y120" s="67">
        <v>7</v>
      </c>
      <c r="Z120" s="67">
        <v>7</v>
      </c>
      <c r="AA120" s="67">
        <v>8</v>
      </c>
      <c r="AB120" s="67">
        <v>7</v>
      </c>
      <c r="AC120" s="67">
        <v>6</v>
      </c>
      <c r="AD120" s="67">
        <v>7</v>
      </c>
      <c r="AE120" s="67">
        <v>4</v>
      </c>
      <c r="AF120" s="67">
        <v>4</v>
      </c>
      <c r="AG120" s="67">
        <v>5</v>
      </c>
      <c r="AH120" s="67">
        <v>4</v>
      </c>
      <c r="AI120" s="67">
        <v>2</v>
      </c>
      <c r="AJ120" s="67">
        <v>3</v>
      </c>
      <c r="AK120" s="79" t="s">
        <v>1586</v>
      </c>
    </row>
    <row r="121" spans="1:37" ht="12.75">
      <c r="A121" s="35">
        <v>210688</v>
      </c>
      <c r="B121" s="28" t="s">
        <v>870</v>
      </c>
      <c r="C121" s="28" t="s">
        <v>2341</v>
      </c>
      <c r="D121" s="28" t="s">
        <v>390</v>
      </c>
      <c r="E121" s="28" t="s">
        <v>73</v>
      </c>
      <c r="J121" s="28" t="s">
        <v>1586</v>
      </c>
      <c r="K121" s="28" t="s">
        <v>3038</v>
      </c>
      <c r="L121" s="28" t="s">
        <v>2328</v>
      </c>
      <c r="N121" s="19">
        <f t="shared" si="7"/>
        <v>278.75</v>
      </c>
      <c r="O121" s="19">
        <f t="shared" si="8"/>
        <v>2.5340909090909092</v>
      </c>
      <c r="P121" s="64">
        <f t="shared" si="9"/>
        <v>64</v>
      </c>
      <c r="Q121" s="64">
        <f t="shared" si="10"/>
        <v>32</v>
      </c>
      <c r="R121" s="64">
        <f t="shared" si="11"/>
        <v>32</v>
      </c>
      <c r="S121" s="64">
        <f t="shared" si="12"/>
        <v>42</v>
      </c>
      <c r="T121" s="64">
        <f t="shared" si="13"/>
        <v>22</v>
      </c>
      <c r="U121" s="77">
        <v>9</v>
      </c>
      <c r="V121" s="78">
        <v>5</v>
      </c>
      <c r="W121" s="60">
        <v>220</v>
      </c>
      <c r="X121" s="67">
        <v>11</v>
      </c>
      <c r="Y121" s="67">
        <v>6</v>
      </c>
      <c r="Z121" s="67">
        <v>7</v>
      </c>
      <c r="AA121" s="67">
        <v>7</v>
      </c>
      <c r="AB121" s="67">
        <v>7</v>
      </c>
      <c r="AC121" s="67">
        <v>8</v>
      </c>
      <c r="AD121" s="67">
        <v>7</v>
      </c>
      <c r="AE121" s="67">
        <v>3</v>
      </c>
      <c r="AF121" s="67">
        <v>4</v>
      </c>
      <c r="AG121" s="67">
        <v>5</v>
      </c>
      <c r="AH121" s="67">
        <v>4</v>
      </c>
      <c r="AI121" s="67">
        <v>3</v>
      </c>
      <c r="AJ121" s="67">
        <v>3</v>
      </c>
      <c r="AK121" s="79" t="s">
        <v>1586</v>
      </c>
    </row>
    <row r="122" spans="1:37" ht="12.75">
      <c r="A122" s="35">
        <v>170000</v>
      </c>
      <c r="B122" s="28" t="s">
        <v>870</v>
      </c>
      <c r="C122" s="28" t="s">
        <v>474</v>
      </c>
      <c r="D122" s="28" t="s">
        <v>390</v>
      </c>
      <c r="E122" s="28" t="s">
        <v>73</v>
      </c>
      <c r="J122" s="28" t="s">
        <v>1586</v>
      </c>
      <c r="K122" s="28" t="s">
        <v>3038</v>
      </c>
      <c r="L122" s="28" t="s">
        <v>510</v>
      </c>
      <c r="N122" s="19">
        <f t="shared" si="7"/>
        <v>278.75</v>
      </c>
      <c r="O122" s="19">
        <f t="shared" si="8"/>
        <v>2.5340909090909092</v>
      </c>
      <c r="P122" s="64">
        <f t="shared" si="9"/>
        <v>64</v>
      </c>
      <c r="Q122" s="64">
        <f t="shared" si="10"/>
        <v>32</v>
      </c>
      <c r="R122" s="64">
        <f t="shared" si="11"/>
        <v>32</v>
      </c>
      <c r="S122" s="64">
        <f t="shared" si="12"/>
        <v>42</v>
      </c>
      <c r="T122" s="64">
        <f t="shared" si="13"/>
        <v>22</v>
      </c>
      <c r="U122" s="77">
        <v>9</v>
      </c>
      <c r="V122" s="78">
        <v>5</v>
      </c>
      <c r="W122" s="60">
        <v>220</v>
      </c>
      <c r="X122" s="67">
        <v>11</v>
      </c>
      <c r="Y122" s="67">
        <v>6</v>
      </c>
      <c r="Z122" s="67">
        <v>7</v>
      </c>
      <c r="AA122" s="67">
        <v>7</v>
      </c>
      <c r="AB122" s="67">
        <v>7</v>
      </c>
      <c r="AC122" s="67">
        <v>8</v>
      </c>
      <c r="AD122" s="67">
        <v>7</v>
      </c>
      <c r="AE122" s="67">
        <v>3</v>
      </c>
      <c r="AF122" s="67">
        <v>4</v>
      </c>
      <c r="AG122" s="67">
        <v>5</v>
      </c>
      <c r="AH122" s="67">
        <v>4</v>
      </c>
      <c r="AI122" s="67">
        <v>3</v>
      </c>
      <c r="AJ122" s="67">
        <v>3</v>
      </c>
      <c r="AK122" s="79" t="s">
        <v>1586</v>
      </c>
    </row>
    <row r="123" spans="1:37" ht="12.75">
      <c r="A123" s="35">
        <v>43750</v>
      </c>
      <c r="B123" s="28" t="s">
        <v>2247</v>
      </c>
      <c r="C123" s="28" t="s">
        <v>5012</v>
      </c>
      <c r="D123" s="28" t="s">
        <v>390</v>
      </c>
      <c r="E123" s="28" t="s">
        <v>73</v>
      </c>
      <c r="J123" s="28" t="s">
        <v>1586</v>
      </c>
      <c r="K123" s="28" t="s">
        <v>3038</v>
      </c>
      <c r="L123" s="28" t="s">
        <v>5014</v>
      </c>
      <c r="N123" s="19">
        <f t="shared" si="7"/>
        <v>278.75</v>
      </c>
      <c r="O123" s="19">
        <f t="shared" si="8"/>
        <v>2.5340909090909092</v>
      </c>
      <c r="P123" s="64">
        <f t="shared" si="9"/>
        <v>64</v>
      </c>
      <c r="Q123" s="64">
        <f t="shared" si="10"/>
        <v>32</v>
      </c>
      <c r="R123" s="64">
        <f t="shared" si="11"/>
        <v>32</v>
      </c>
      <c r="S123" s="64">
        <f t="shared" si="12"/>
        <v>42</v>
      </c>
      <c r="T123" s="64">
        <f t="shared" si="13"/>
        <v>22</v>
      </c>
      <c r="U123" s="77">
        <v>9</v>
      </c>
      <c r="V123" s="78">
        <v>5</v>
      </c>
      <c r="W123" s="60">
        <v>220</v>
      </c>
      <c r="X123" s="67">
        <v>11</v>
      </c>
      <c r="Y123" s="67">
        <v>7</v>
      </c>
      <c r="Z123" s="67">
        <v>7</v>
      </c>
      <c r="AA123" s="67">
        <v>8</v>
      </c>
      <c r="AB123" s="67">
        <v>7</v>
      </c>
      <c r="AC123" s="67">
        <v>6</v>
      </c>
      <c r="AD123" s="67">
        <v>7</v>
      </c>
      <c r="AE123" s="67">
        <v>4</v>
      </c>
      <c r="AF123" s="67">
        <v>4</v>
      </c>
      <c r="AG123" s="67">
        <v>5</v>
      </c>
      <c r="AH123" s="67">
        <v>4</v>
      </c>
      <c r="AI123" s="67">
        <v>2</v>
      </c>
      <c r="AJ123" s="67">
        <v>3</v>
      </c>
      <c r="AK123" s="79" t="s">
        <v>1586</v>
      </c>
    </row>
    <row r="124" spans="1:37" ht="12.75">
      <c r="A124" s="35">
        <v>1093</v>
      </c>
      <c r="B124" s="28" t="s">
        <v>875</v>
      </c>
      <c r="C124" s="28" t="s">
        <v>2375</v>
      </c>
      <c r="D124" s="28" t="s">
        <v>390</v>
      </c>
      <c r="E124" s="28" t="s">
        <v>73</v>
      </c>
      <c r="J124" s="28" t="s">
        <v>1586</v>
      </c>
      <c r="K124" s="28" t="s">
        <v>3038</v>
      </c>
      <c r="L124" s="28" t="s">
        <v>2383</v>
      </c>
      <c r="N124" s="19">
        <f t="shared" si="7"/>
        <v>278.75</v>
      </c>
      <c r="O124" s="19">
        <f t="shared" si="8"/>
        <v>2.5340909090909092</v>
      </c>
      <c r="P124" s="64">
        <f t="shared" si="9"/>
        <v>64</v>
      </c>
      <c r="Q124" s="64">
        <f t="shared" si="10"/>
        <v>32</v>
      </c>
      <c r="R124" s="64">
        <f t="shared" si="11"/>
        <v>32</v>
      </c>
      <c r="S124" s="64">
        <f t="shared" si="12"/>
        <v>42</v>
      </c>
      <c r="T124" s="64">
        <f t="shared" si="13"/>
        <v>22</v>
      </c>
      <c r="U124" s="77">
        <v>9</v>
      </c>
      <c r="V124" s="78">
        <v>5</v>
      </c>
      <c r="W124" s="60">
        <v>220</v>
      </c>
      <c r="X124" s="67">
        <v>11</v>
      </c>
      <c r="Y124" s="67">
        <v>7</v>
      </c>
      <c r="Z124" s="67">
        <v>7</v>
      </c>
      <c r="AA124" s="67">
        <v>8</v>
      </c>
      <c r="AB124" s="67">
        <v>7</v>
      </c>
      <c r="AC124" s="67">
        <v>6</v>
      </c>
      <c r="AD124" s="67">
        <v>7</v>
      </c>
      <c r="AE124" s="67">
        <v>4</v>
      </c>
      <c r="AF124" s="67">
        <v>4</v>
      </c>
      <c r="AG124" s="67">
        <v>5</v>
      </c>
      <c r="AH124" s="67">
        <v>4</v>
      </c>
      <c r="AI124" s="67">
        <v>2</v>
      </c>
      <c r="AJ124" s="67">
        <v>3</v>
      </c>
      <c r="AK124" s="79" t="s">
        <v>1586</v>
      </c>
    </row>
    <row r="125" spans="1:37" ht="12.75">
      <c r="A125" s="35">
        <v>31250</v>
      </c>
      <c r="B125" s="28" t="s">
        <v>870</v>
      </c>
      <c r="C125" s="28" t="s">
        <v>5650</v>
      </c>
      <c r="D125" s="28" t="s">
        <v>390</v>
      </c>
      <c r="E125" s="28" t="s">
        <v>73</v>
      </c>
      <c r="J125" s="28" t="s">
        <v>1586</v>
      </c>
      <c r="K125" s="28" t="s">
        <v>3038</v>
      </c>
      <c r="L125" s="28" t="s">
        <v>5655</v>
      </c>
      <c r="N125" s="19">
        <f t="shared" si="7"/>
        <v>278.75</v>
      </c>
      <c r="O125" s="19">
        <f t="shared" si="8"/>
        <v>1.4671052631578947</v>
      </c>
      <c r="P125" s="64">
        <f t="shared" si="9"/>
        <v>64</v>
      </c>
      <c r="Q125" s="64">
        <f t="shared" si="10"/>
        <v>32</v>
      </c>
      <c r="R125" s="64">
        <f t="shared" si="11"/>
        <v>32</v>
      </c>
      <c r="S125" s="64">
        <f t="shared" si="12"/>
        <v>42</v>
      </c>
      <c r="T125" s="64">
        <f t="shared" si="13"/>
        <v>22</v>
      </c>
      <c r="U125" s="77">
        <v>9</v>
      </c>
      <c r="V125" s="78">
        <v>5</v>
      </c>
      <c r="W125" s="60">
        <v>380</v>
      </c>
      <c r="X125" s="67">
        <v>11</v>
      </c>
      <c r="Y125" s="67">
        <v>6</v>
      </c>
      <c r="Z125" s="67">
        <v>7</v>
      </c>
      <c r="AA125" s="67">
        <v>7</v>
      </c>
      <c r="AB125" s="67">
        <v>7</v>
      </c>
      <c r="AC125" s="67">
        <v>8</v>
      </c>
      <c r="AD125" s="67">
        <v>7</v>
      </c>
      <c r="AE125" s="67">
        <v>3</v>
      </c>
      <c r="AF125" s="67">
        <v>4</v>
      </c>
      <c r="AG125" s="67">
        <v>5</v>
      </c>
      <c r="AH125" s="67">
        <v>4</v>
      </c>
      <c r="AI125" s="67">
        <v>3</v>
      </c>
      <c r="AJ125" s="67">
        <v>3</v>
      </c>
      <c r="AK125" s="79" t="s">
        <v>1586</v>
      </c>
    </row>
    <row r="126" spans="1:37" ht="12.75">
      <c r="A126" s="35">
        <v>72787</v>
      </c>
      <c r="B126" s="28" t="s">
        <v>872</v>
      </c>
      <c r="D126" s="28" t="s">
        <v>390</v>
      </c>
      <c r="E126" s="28" t="s">
        <v>73</v>
      </c>
      <c r="F126" s="58" t="s">
        <v>4217</v>
      </c>
      <c r="G126" s="28" t="s">
        <v>1586</v>
      </c>
      <c r="H126" s="28" t="s">
        <v>7812</v>
      </c>
      <c r="J126" s="28" t="s">
        <v>1586</v>
      </c>
      <c r="K126" s="28" t="s">
        <v>3038</v>
      </c>
      <c r="L126" s="28" t="s">
        <v>316</v>
      </c>
      <c r="N126" s="19">
        <f t="shared" si="7"/>
        <v>273</v>
      </c>
      <c r="O126" s="19">
        <f t="shared" si="8"/>
        <v>3.25</v>
      </c>
      <c r="P126" s="64">
        <f t="shared" si="9"/>
        <v>62</v>
      </c>
      <c r="Q126" s="64">
        <f t="shared" si="10"/>
        <v>31</v>
      </c>
      <c r="R126" s="64">
        <f t="shared" si="11"/>
        <v>31</v>
      </c>
      <c r="S126" s="64">
        <f t="shared" si="12"/>
        <v>42</v>
      </c>
      <c r="T126" s="64">
        <f t="shared" si="13"/>
        <v>20</v>
      </c>
      <c r="U126" s="77">
        <v>9</v>
      </c>
      <c r="V126" s="78">
        <v>5</v>
      </c>
      <c r="W126" s="60">
        <v>168</v>
      </c>
      <c r="X126" s="67">
        <v>14</v>
      </c>
      <c r="Y126" s="67">
        <v>7</v>
      </c>
      <c r="Z126" s="67">
        <v>7</v>
      </c>
      <c r="AA126" s="67">
        <v>8</v>
      </c>
      <c r="AB126" s="67">
        <v>7</v>
      </c>
      <c r="AC126" s="67">
        <v>6</v>
      </c>
      <c r="AD126" s="67">
        <v>7</v>
      </c>
      <c r="AE126" s="67">
        <v>3</v>
      </c>
      <c r="AF126" s="67">
        <v>3</v>
      </c>
      <c r="AG126" s="67">
        <v>3</v>
      </c>
      <c r="AH126" s="67">
        <v>3</v>
      </c>
      <c r="AI126" s="67">
        <v>4</v>
      </c>
      <c r="AJ126" s="67">
        <v>4</v>
      </c>
      <c r="AK126" s="79" t="s">
        <v>1586</v>
      </c>
    </row>
    <row r="127" spans="1:37" ht="12.75">
      <c r="A127" s="35">
        <v>34408</v>
      </c>
      <c r="B127" s="28" t="s">
        <v>872</v>
      </c>
      <c r="D127" s="28" t="s">
        <v>390</v>
      </c>
      <c r="E127" s="28" t="s">
        <v>73</v>
      </c>
      <c r="F127" s="58" t="s">
        <v>4231</v>
      </c>
      <c r="G127" s="28" t="s">
        <v>1586</v>
      </c>
      <c r="H127" s="28" t="s">
        <v>7812</v>
      </c>
      <c r="J127" s="28" t="s">
        <v>1586</v>
      </c>
      <c r="K127" s="28" t="s">
        <v>3038</v>
      </c>
      <c r="L127" s="28" t="s">
        <v>1763</v>
      </c>
      <c r="N127" s="19">
        <f t="shared" si="7"/>
        <v>273</v>
      </c>
      <c r="O127" s="19">
        <f t="shared" si="8"/>
        <v>2.9042553191489362</v>
      </c>
      <c r="P127" s="64">
        <f t="shared" si="9"/>
        <v>62</v>
      </c>
      <c r="Q127" s="64">
        <f t="shared" si="10"/>
        <v>31</v>
      </c>
      <c r="R127" s="64">
        <f t="shared" si="11"/>
        <v>31</v>
      </c>
      <c r="S127" s="64">
        <f t="shared" si="12"/>
        <v>42</v>
      </c>
      <c r="T127" s="64">
        <f t="shared" si="13"/>
        <v>20</v>
      </c>
      <c r="U127" s="77">
        <v>9</v>
      </c>
      <c r="V127" s="78">
        <v>5</v>
      </c>
      <c r="W127" s="60">
        <v>188</v>
      </c>
      <c r="X127" s="67">
        <v>14</v>
      </c>
      <c r="Y127" s="67">
        <v>7</v>
      </c>
      <c r="Z127" s="67">
        <v>7</v>
      </c>
      <c r="AA127" s="67">
        <v>8</v>
      </c>
      <c r="AB127" s="67">
        <v>7</v>
      </c>
      <c r="AC127" s="67">
        <v>6</v>
      </c>
      <c r="AD127" s="67">
        <v>7</v>
      </c>
      <c r="AE127" s="67">
        <v>3</v>
      </c>
      <c r="AF127" s="67">
        <v>3</v>
      </c>
      <c r="AG127" s="67">
        <v>3</v>
      </c>
      <c r="AH127" s="67">
        <v>3</v>
      </c>
      <c r="AI127" s="67">
        <v>4</v>
      </c>
      <c r="AJ127" s="67">
        <v>4</v>
      </c>
      <c r="AK127" s="79" t="s">
        <v>1586</v>
      </c>
    </row>
    <row r="128" spans="2:37" ht="12.75">
      <c r="B128" s="28" t="s">
        <v>872</v>
      </c>
      <c r="D128" s="28" t="s">
        <v>390</v>
      </c>
      <c r="E128" s="28" t="s">
        <v>73</v>
      </c>
      <c r="F128" s="58" t="s">
        <v>4231</v>
      </c>
      <c r="J128" s="28" t="s">
        <v>1586</v>
      </c>
      <c r="K128" s="28" t="s">
        <v>3038</v>
      </c>
      <c r="L128" s="28" t="s">
        <v>115</v>
      </c>
      <c r="N128" s="19">
        <f t="shared" si="7"/>
        <v>271.75</v>
      </c>
      <c r="O128" s="19">
        <f t="shared" si="8"/>
        <v>2.6004784688995217</v>
      </c>
      <c r="P128" s="64">
        <f t="shared" si="9"/>
        <v>62</v>
      </c>
      <c r="Q128" s="64">
        <f t="shared" si="10"/>
        <v>31</v>
      </c>
      <c r="R128" s="64">
        <f t="shared" si="11"/>
        <v>31</v>
      </c>
      <c r="S128" s="64">
        <f t="shared" si="12"/>
        <v>42</v>
      </c>
      <c r="T128" s="64">
        <f t="shared" si="13"/>
        <v>20</v>
      </c>
      <c r="U128" s="77">
        <v>9</v>
      </c>
      <c r="V128" s="78">
        <v>5</v>
      </c>
      <c r="W128" s="60">
        <v>209</v>
      </c>
      <c r="X128" s="67">
        <v>9</v>
      </c>
      <c r="Y128" s="67">
        <v>7</v>
      </c>
      <c r="Z128" s="67">
        <v>7</v>
      </c>
      <c r="AA128" s="67">
        <v>8</v>
      </c>
      <c r="AB128" s="67">
        <v>7</v>
      </c>
      <c r="AC128" s="67">
        <v>6</v>
      </c>
      <c r="AD128" s="67">
        <v>7</v>
      </c>
      <c r="AE128" s="67">
        <v>3</v>
      </c>
      <c r="AF128" s="67">
        <v>3</v>
      </c>
      <c r="AG128" s="67">
        <v>3</v>
      </c>
      <c r="AH128" s="67">
        <v>3</v>
      </c>
      <c r="AI128" s="67">
        <v>4</v>
      </c>
      <c r="AJ128" s="67">
        <v>4</v>
      </c>
      <c r="AK128" s="79" t="s">
        <v>1586</v>
      </c>
    </row>
    <row r="129" spans="1:37" ht="12.75">
      <c r="A129" s="35">
        <v>6250</v>
      </c>
      <c r="B129" s="28" t="s">
        <v>871</v>
      </c>
      <c r="C129" s="28" t="s">
        <v>2179</v>
      </c>
      <c r="D129" s="28" t="s">
        <v>390</v>
      </c>
      <c r="E129" s="28" t="s">
        <v>73</v>
      </c>
      <c r="J129" s="28" t="s">
        <v>1586</v>
      </c>
      <c r="K129" s="28" t="s">
        <v>2716</v>
      </c>
      <c r="L129" s="28" t="s">
        <v>2150</v>
      </c>
      <c r="N129" s="19">
        <f t="shared" si="7"/>
        <v>271.75</v>
      </c>
      <c r="O129" s="19">
        <f t="shared" si="8"/>
        <v>2.4704545454545452</v>
      </c>
      <c r="P129" s="64">
        <f t="shared" si="9"/>
        <v>62</v>
      </c>
      <c r="Q129" s="64">
        <f t="shared" si="10"/>
        <v>31</v>
      </c>
      <c r="R129" s="64">
        <f t="shared" si="11"/>
        <v>31</v>
      </c>
      <c r="S129" s="64">
        <f t="shared" si="12"/>
        <v>42</v>
      </c>
      <c r="T129" s="64">
        <f t="shared" si="13"/>
        <v>20</v>
      </c>
      <c r="U129" s="77">
        <v>9</v>
      </c>
      <c r="V129" s="78">
        <v>5</v>
      </c>
      <c r="W129" s="60">
        <v>220</v>
      </c>
      <c r="X129" s="67">
        <v>9</v>
      </c>
      <c r="Y129" s="67">
        <v>6</v>
      </c>
      <c r="Z129" s="67">
        <v>7</v>
      </c>
      <c r="AA129" s="67">
        <v>7</v>
      </c>
      <c r="AB129" s="67">
        <v>7</v>
      </c>
      <c r="AC129" s="67">
        <v>8</v>
      </c>
      <c r="AD129" s="67">
        <v>7</v>
      </c>
      <c r="AE129" s="67">
        <v>3</v>
      </c>
      <c r="AF129" s="67">
        <v>4</v>
      </c>
      <c r="AG129" s="67">
        <v>5</v>
      </c>
      <c r="AH129" s="67">
        <v>4</v>
      </c>
      <c r="AI129" s="67">
        <v>2</v>
      </c>
      <c r="AJ129" s="67">
        <v>2</v>
      </c>
      <c r="AK129" s="79" t="s">
        <v>1586</v>
      </c>
    </row>
    <row r="130" spans="1:37" ht="12.75">
      <c r="A130" s="35">
        <v>5000</v>
      </c>
      <c r="B130" s="28" t="s">
        <v>871</v>
      </c>
      <c r="C130" s="28" t="s">
        <v>2179</v>
      </c>
      <c r="D130" s="28" t="s">
        <v>390</v>
      </c>
      <c r="E130" s="28" t="s">
        <v>73</v>
      </c>
      <c r="J130" s="28" t="s">
        <v>1586</v>
      </c>
      <c r="K130" s="28" t="s">
        <v>3038</v>
      </c>
      <c r="L130" s="28" t="s">
        <v>2152</v>
      </c>
      <c r="N130" s="19">
        <f t="shared" si="14" ref="N130:N193">2*Q130+2.5*R130+3*S130+T130+0.25*X130-1.5*U130-0.5*V130</f>
        <v>271.75</v>
      </c>
      <c r="O130" s="19">
        <f t="shared" si="15" ref="O130:O193">N130/(0.5*W130)</f>
        <v>2.4704545454545452</v>
      </c>
      <c r="P130" s="64">
        <f t="shared" si="16" ref="P130:P193">SUM(Y130:AJ130)</f>
        <v>62</v>
      </c>
      <c r="Q130" s="64">
        <f t="shared" si="17" ref="Q130:Q193">Y130+AA130+AC130+AE130+AG130+AI130</f>
        <v>31</v>
      </c>
      <c r="R130" s="64">
        <f t="shared" si="18" ref="R130:R193">Z130+AB130+AD130+AF130+AH130+AJ130</f>
        <v>31</v>
      </c>
      <c r="S130" s="64">
        <f t="shared" si="19" ref="S130:S193">SUM(Y130:AD130)</f>
        <v>42</v>
      </c>
      <c r="T130" s="64">
        <f t="shared" si="20" ref="T130:T193">SUM(AE130:AJ130)</f>
        <v>20</v>
      </c>
      <c r="U130" s="77">
        <v>9</v>
      </c>
      <c r="V130" s="78">
        <v>5</v>
      </c>
      <c r="W130" s="60">
        <v>220</v>
      </c>
      <c r="X130" s="67">
        <v>9</v>
      </c>
      <c r="Y130" s="67">
        <v>6</v>
      </c>
      <c r="Z130" s="67">
        <v>7</v>
      </c>
      <c r="AA130" s="67">
        <v>7</v>
      </c>
      <c r="AB130" s="67">
        <v>7</v>
      </c>
      <c r="AC130" s="67">
        <v>8</v>
      </c>
      <c r="AD130" s="67">
        <v>7</v>
      </c>
      <c r="AE130" s="67">
        <v>3</v>
      </c>
      <c r="AF130" s="67">
        <v>4</v>
      </c>
      <c r="AG130" s="67">
        <v>5</v>
      </c>
      <c r="AH130" s="67">
        <v>4</v>
      </c>
      <c r="AI130" s="67">
        <v>2</v>
      </c>
      <c r="AJ130" s="67">
        <v>2</v>
      </c>
      <c r="AK130" s="79" t="s">
        <v>1586</v>
      </c>
    </row>
    <row r="131" spans="1:37" ht="12.75">
      <c r="A131" s="35">
        <v>1000</v>
      </c>
      <c r="B131" s="28" t="s">
        <v>868</v>
      </c>
      <c r="C131" s="28" t="s">
        <v>7654</v>
      </c>
      <c r="D131" s="28" t="s">
        <v>390</v>
      </c>
      <c r="E131" s="28" t="s">
        <v>73</v>
      </c>
      <c r="J131" s="28" t="s">
        <v>1586</v>
      </c>
      <c r="K131" s="28" t="s">
        <v>3038</v>
      </c>
      <c r="L131" s="28" t="s">
        <v>2139</v>
      </c>
      <c r="N131" s="19">
        <f t="shared" si="14"/>
        <v>268.75</v>
      </c>
      <c r="O131" s="19">
        <f t="shared" si="15"/>
        <v>2.4431818181818183</v>
      </c>
      <c r="P131" s="64">
        <f t="shared" si="16"/>
        <v>61</v>
      </c>
      <c r="Q131" s="64">
        <f t="shared" si="17"/>
        <v>30</v>
      </c>
      <c r="R131" s="64">
        <f t="shared" si="18"/>
        <v>31</v>
      </c>
      <c r="S131" s="64">
        <f t="shared" si="19"/>
        <v>42</v>
      </c>
      <c r="T131" s="64">
        <f t="shared" si="20"/>
        <v>19</v>
      </c>
      <c r="U131" s="77">
        <v>9</v>
      </c>
      <c r="V131" s="78">
        <v>5</v>
      </c>
      <c r="W131" s="60">
        <v>220</v>
      </c>
      <c r="X131" s="67">
        <v>9</v>
      </c>
      <c r="Y131" s="67">
        <v>8</v>
      </c>
      <c r="Z131" s="67">
        <v>7</v>
      </c>
      <c r="AA131" s="67">
        <v>6</v>
      </c>
      <c r="AB131" s="67">
        <v>7</v>
      </c>
      <c r="AC131" s="67">
        <v>7</v>
      </c>
      <c r="AD131" s="67">
        <v>7</v>
      </c>
      <c r="AE131" s="67">
        <v>3</v>
      </c>
      <c r="AF131" s="67">
        <v>4</v>
      </c>
      <c r="AG131" s="67">
        <v>3</v>
      </c>
      <c r="AH131" s="67">
        <v>4</v>
      </c>
      <c r="AI131" s="67">
        <v>3</v>
      </c>
      <c r="AJ131" s="67">
        <v>2</v>
      </c>
      <c r="AK131" s="79" t="s">
        <v>1586</v>
      </c>
    </row>
    <row r="132" spans="1:37" ht="12.75">
      <c r="A132" s="35">
        <v>1875</v>
      </c>
      <c r="B132" s="28" t="s">
        <v>868</v>
      </c>
      <c r="C132" s="28" t="s">
        <v>634</v>
      </c>
      <c r="D132" s="28" t="s">
        <v>390</v>
      </c>
      <c r="E132" s="28" t="s">
        <v>73</v>
      </c>
      <c r="J132" s="28" t="s">
        <v>1586</v>
      </c>
      <c r="K132" s="28" t="s">
        <v>3038</v>
      </c>
      <c r="L132" s="28" t="s">
        <v>2234</v>
      </c>
      <c r="N132" s="19">
        <f t="shared" si="14"/>
        <v>268.75</v>
      </c>
      <c r="O132" s="19">
        <f t="shared" si="15"/>
        <v>2.4431818181818183</v>
      </c>
      <c r="P132" s="64">
        <f t="shared" si="16"/>
        <v>61</v>
      </c>
      <c r="Q132" s="64">
        <f t="shared" si="17"/>
        <v>30</v>
      </c>
      <c r="R132" s="64">
        <f t="shared" si="18"/>
        <v>31</v>
      </c>
      <c r="S132" s="64">
        <f t="shared" si="19"/>
        <v>42</v>
      </c>
      <c r="T132" s="64">
        <f t="shared" si="20"/>
        <v>19</v>
      </c>
      <c r="U132" s="77">
        <v>9</v>
      </c>
      <c r="V132" s="78">
        <v>5</v>
      </c>
      <c r="W132" s="60">
        <v>220</v>
      </c>
      <c r="X132" s="67">
        <v>9</v>
      </c>
      <c r="Y132" s="67">
        <v>8</v>
      </c>
      <c r="Z132" s="67">
        <v>7</v>
      </c>
      <c r="AA132" s="67">
        <v>6</v>
      </c>
      <c r="AB132" s="67">
        <v>7</v>
      </c>
      <c r="AC132" s="67">
        <v>7</v>
      </c>
      <c r="AD132" s="67">
        <v>7</v>
      </c>
      <c r="AE132" s="67">
        <v>3</v>
      </c>
      <c r="AF132" s="67">
        <v>4</v>
      </c>
      <c r="AG132" s="67">
        <v>3</v>
      </c>
      <c r="AH132" s="67">
        <v>4</v>
      </c>
      <c r="AI132" s="67">
        <v>3</v>
      </c>
      <c r="AJ132" s="67">
        <v>2</v>
      </c>
      <c r="AK132" s="79" t="s">
        <v>1586</v>
      </c>
    </row>
    <row r="133" spans="1:37" ht="12.75">
      <c r="A133" s="35">
        <v>1000</v>
      </c>
      <c r="B133" s="28" t="s">
        <v>873</v>
      </c>
      <c r="D133" s="28" t="s">
        <v>390</v>
      </c>
      <c r="E133" s="28" t="s">
        <v>73</v>
      </c>
      <c r="J133" s="28" t="s">
        <v>1586</v>
      </c>
      <c r="K133" s="28" t="s">
        <v>3038</v>
      </c>
      <c r="L133" s="28" t="s">
        <v>4333</v>
      </c>
      <c r="N133" s="19">
        <f t="shared" si="14"/>
        <v>268.75</v>
      </c>
      <c r="O133" s="19">
        <f t="shared" si="15"/>
        <v>2.4431818181818183</v>
      </c>
      <c r="P133" s="64">
        <f t="shared" si="16"/>
        <v>61</v>
      </c>
      <c r="Q133" s="64">
        <f t="shared" si="17"/>
        <v>30</v>
      </c>
      <c r="R133" s="64">
        <f t="shared" si="18"/>
        <v>31</v>
      </c>
      <c r="S133" s="64">
        <f t="shared" si="19"/>
        <v>42</v>
      </c>
      <c r="T133" s="64">
        <f t="shared" si="20"/>
        <v>19</v>
      </c>
      <c r="U133" s="77">
        <v>9</v>
      </c>
      <c r="V133" s="78">
        <v>5</v>
      </c>
      <c r="W133" s="60">
        <v>220</v>
      </c>
      <c r="X133" s="67">
        <v>9</v>
      </c>
      <c r="Y133" s="67">
        <v>8</v>
      </c>
      <c r="Z133" s="67">
        <v>7</v>
      </c>
      <c r="AA133" s="67">
        <v>6</v>
      </c>
      <c r="AB133" s="67">
        <v>7</v>
      </c>
      <c r="AC133" s="67">
        <v>7</v>
      </c>
      <c r="AD133" s="67">
        <v>7</v>
      </c>
      <c r="AE133" s="67">
        <v>3</v>
      </c>
      <c r="AF133" s="67">
        <v>4</v>
      </c>
      <c r="AG133" s="67">
        <v>3</v>
      </c>
      <c r="AH133" s="67">
        <v>4</v>
      </c>
      <c r="AI133" s="67">
        <v>3</v>
      </c>
      <c r="AJ133" s="67">
        <v>2</v>
      </c>
      <c r="AK133" s="79" t="s">
        <v>1586</v>
      </c>
    </row>
    <row r="134" spans="1:37" ht="12.75">
      <c r="A134" s="35">
        <v>1000</v>
      </c>
      <c r="B134" s="28" t="s">
        <v>873</v>
      </c>
      <c r="D134" s="28" t="s">
        <v>390</v>
      </c>
      <c r="E134" s="28" t="s">
        <v>73</v>
      </c>
      <c r="J134" s="28" t="s">
        <v>1586</v>
      </c>
      <c r="K134" s="28" t="s">
        <v>3038</v>
      </c>
      <c r="L134" s="28" t="s">
        <v>4332</v>
      </c>
      <c r="N134" s="19">
        <f t="shared" si="14"/>
        <v>268.75</v>
      </c>
      <c r="O134" s="19">
        <f t="shared" si="15"/>
        <v>2.4431818181818183</v>
      </c>
      <c r="P134" s="64">
        <f t="shared" si="16"/>
        <v>61</v>
      </c>
      <c r="Q134" s="64">
        <f t="shared" si="17"/>
        <v>30</v>
      </c>
      <c r="R134" s="64">
        <f t="shared" si="18"/>
        <v>31</v>
      </c>
      <c r="S134" s="64">
        <f t="shared" si="19"/>
        <v>42</v>
      </c>
      <c r="T134" s="64">
        <f t="shared" si="20"/>
        <v>19</v>
      </c>
      <c r="U134" s="77">
        <v>9</v>
      </c>
      <c r="V134" s="78">
        <v>5</v>
      </c>
      <c r="W134" s="60">
        <v>220</v>
      </c>
      <c r="X134" s="67">
        <v>9</v>
      </c>
      <c r="Y134" s="67">
        <v>8</v>
      </c>
      <c r="Z134" s="67">
        <v>7</v>
      </c>
      <c r="AA134" s="67">
        <v>6</v>
      </c>
      <c r="AB134" s="67">
        <v>7</v>
      </c>
      <c r="AC134" s="67">
        <v>7</v>
      </c>
      <c r="AD134" s="67">
        <v>7</v>
      </c>
      <c r="AE134" s="67">
        <v>3</v>
      </c>
      <c r="AF134" s="67">
        <v>4</v>
      </c>
      <c r="AG134" s="67">
        <v>3</v>
      </c>
      <c r="AH134" s="67">
        <v>4</v>
      </c>
      <c r="AI134" s="67">
        <v>3</v>
      </c>
      <c r="AJ134" s="67">
        <v>2</v>
      </c>
      <c r="AK134" s="79" t="s">
        <v>1586</v>
      </c>
    </row>
    <row r="135" spans="1:37" ht="12.75">
      <c r="A135" s="35">
        <v>1000</v>
      </c>
      <c r="B135" s="28" t="s">
        <v>873</v>
      </c>
      <c r="D135" s="28" t="s">
        <v>390</v>
      </c>
      <c r="E135" s="28" t="s">
        <v>73</v>
      </c>
      <c r="J135" s="28" t="s">
        <v>1586</v>
      </c>
      <c r="K135" s="28" t="s">
        <v>3038</v>
      </c>
      <c r="L135" s="28" t="s">
        <v>4334</v>
      </c>
      <c r="N135" s="19">
        <f t="shared" si="14"/>
        <v>268.75</v>
      </c>
      <c r="O135" s="19">
        <f t="shared" si="15"/>
        <v>2.4431818181818183</v>
      </c>
      <c r="P135" s="64">
        <f t="shared" si="16"/>
        <v>61</v>
      </c>
      <c r="Q135" s="64">
        <f t="shared" si="17"/>
        <v>30</v>
      </c>
      <c r="R135" s="64">
        <f t="shared" si="18"/>
        <v>31</v>
      </c>
      <c r="S135" s="64">
        <f t="shared" si="19"/>
        <v>42</v>
      </c>
      <c r="T135" s="64">
        <f t="shared" si="20"/>
        <v>19</v>
      </c>
      <c r="U135" s="77">
        <v>9</v>
      </c>
      <c r="V135" s="78">
        <v>5</v>
      </c>
      <c r="W135" s="60">
        <v>220</v>
      </c>
      <c r="X135" s="67">
        <v>9</v>
      </c>
      <c r="Y135" s="67">
        <v>8</v>
      </c>
      <c r="Z135" s="67">
        <v>7</v>
      </c>
      <c r="AA135" s="67">
        <v>6</v>
      </c>
      <c r="AB135" s="67">
        <v>7</v>
      </c>
      <c r="AC135" s="67">
        <v>7</v>
      </c>
      <c r="AD135" s="67">
        <v>7</v>
      </c>
      <c r="AE135" s="67">
        <v>3</v>
      </c>
      <c r="AF135" s="67">
        <v>4</v>
      </c>
      <c r="AG135" s="67">
        <v>3</v>
      </c>
      <c r="AH135" s="67">
        <v>4</v>
      </c>
      <c r="AI135" s="67">
        <v>3</v>
      </c>
      <c r="AJ135" s="67">
        <v>2</v>
      </c>
      <c r="AK135" s="79" t="s">
        <v>1586</v>
      </c>
    </row>
    <row r="136" spans="1:37" ht="12.75">
      <c r="A136" s="35">
        <v>77000</v>
      </c>
      <c r="B136" s="28" t="s">
        <v>872</v>
      </c>
      <c r="C136" s="28" t="s">
        <v>6087</v>
      </c>
      <c r="D136" s="28" t="s">
        <v>390</v>
      </c>
      <c r="E136" s="28" t="s">
        <v>73</v>
      </c>
      <c r="F136" s="58" t="s">
        <v>7367</v>
      </c>
      <c r="I136" s="28" t="s">
        <v>7812</v>
      </c>
      <c r="J136" s="28" t="s">
        <v>1586</v>
      </c>
      <c r="K136" s="28" t="s">
        <v>3038</v>
      </c>
      <c r="L136" s="28" t="s">
        <v>7931</v>
      </c>
      <c r="N136" s="19">
        <f t="shared" si="14"/>
        <v>263.25</v>
      </c>
      <c r="O136" s="19">
        <f t="shared" si="15"/>
        <v>3.1909090909090909</v>
      </c>
      <c r="P136" s="64">
        <f t="shared" si="16"/>
        <v>60</v>
      </c>
      <c r="Q136" s="64">
        <f t="shared" si="17"/>
        <v>29</v>
      </c>
      <c r="R136" s="64">
        <f t="shared" si="18"/>
        <v>31</v>
      </c>
      <c r="S136" s="64">
        <f t="shared" si="19"/>
        <v>41</v>
      </c>
      <c r="T136" s="64">
        <f t="shared" si="20"/>
        <v>19</v>
      </c>
      <c r="U136" s="77">
        <v>9</v>
      </c>
      <c r="V136" s="78">
        <v>5</v>
      </c>
      <c r="W136" s="60">
        <v>165</v>
      </c>
      <c r="X136" s="67">
        <v>7</v>
      </c>
      <c r="Y136" s="67">
        <v>7</v>
      </c>
      <c r="Z136" s="67">
        <v>7</v>
      </c>
      <c r="AA136" s="67">
        <v>6</v>
      </c>
      <c r="AB136" s="67">
        <v>7</v>
      </c>
      <c r="AC136" s="67">
        <v>7</v>
      </c>
      <c r="AD136" s="67">
        <v>7</v>
      </c>
      <c r="AE136" s="67">
        <v>4</v>
      </c>
      <c r="AF136" s="67">
        <v>4</v>
      </c>
      <c r="AG136" s="67">
        <v>2</v>
      </c>
      <c r="AH136" s="67">
        <v>3</v>
      </c>
      <c r="AI136" s="67">
        <v>3</v>
      </c>
      <c r="AJ136" s="67">
        <v>3</v>
      </c>
      <c r="AK136" s="79" t="s">
        <v>1586</v>
      </c>
    </row>
    <row r="137" spans="1:37" ht="12.75">
      <c r="A137" s="35">
        <v>33540</v>
      </c>
      <c r="B137" s="28" t="s">
        <v>872</v>
      </c>
      <c r="D137" s="28" t="s">
        <v>390</v>
      </c>
      <c r="E137" s="28" t="s">
        <v>73</v>
      </c>
      <c r="F137" s="58" t="s">
        <v>4736</v>
      </c>
      <c r="G137" s="28" t="s">
        <v>1586</v>
      </c>
      <c r="H137" s="28" t="s">
        <v>7812</v>
      </c>
      <c r="J137" s="28" t="s">
        <v>1586</v>
      </c>
      <c r="K137" s="28" t="s">
        <v>2519</v>
      </c>
      <c r="L137" s="28" t="s">
        <v>1580</v>
      </c>
      <c r="N137" s="19">
        <f t="shared" si="14"/>
        <v>258.50</v>
      </c>
      <c r="O137" s="19">
        <f t="shared" si="15"/>
        <v>4.3813559322033901</v>
      </c>
      <c r="P137" s="64">
        <f t="shared" si="16"/>
        <v>60</v>
      </c>
      <c r="Q137" s="64">
        <f t="shared" si="17"/>
        <v>30</v>
      </c>
      <c r="R137" s="64">
        <f t="shared" si="18"/>
        <v>30</v>
      </c>
      <c r="S137" s="64">
        <f t="shared" si="19"/>
        <v>38</v>
      </c>
      <c r="T137" s="64">
        <f t="shared" si="20"/>
        <v>22</v>
      </c>
      <c r="U137" s="77">
        <v>9</v>
      </c>
      <c r="V137" s="78">
        <v>5</v>
      </c>
      <c r="W137" s="60">
        <v>118</v>
      </c>
      <c r="X137" s="67">
        <v>14</v>
      </c>
      <c r="Y137" s="67">
        <v>7</v>
      </c>
      <c r="Z137" s="67">
        <v>7</v>
      </c>
      <c r="AA137" s="67">
        <v>6</v>
      </c>
      <c r="AB137" s="67">
        <v>6</v>
      </c>
      <c r="AC137" s="67">
        <v>6</v>
      </c>
      <c r="AD137" s="67">
        <v>6</v>
      </c>
      <c r="AE137" s="67">
        <v>4</v>
      </c>
      <c r="AF137" s="67">
        <v>4</v>
      </c>
      <c r="AG137" s="67">
        <v>4</v>
      </c>
      <c r="AH137" s="67">
        <v>4</v>
      </c>
      <c r="AI137" s="67">
        <v>3</v>
      </c>
      <c r="AJ137" s="67">
        <v>3</v>
      </c>
      <c r="AK137" s="79" t="s">
        <v>1586</v>
      </c>
    </row>
    <row r="138" spans="2:37" ht="12.75">
      <c r="B138" s="28" t="s">
        <v>872</v>
      </c>
      <c r="D138" s="28" t="s">
        <v>390</v>
      </c>
      <c r="E138" s="28" t="s">
        <v>73</v>
      </c>
      <c r="J138" s="28" t="s">
        <v>1586</v>
      </c>
      <c r="K138" s="28" t="s">
        <v>3038</v>
      </c>
      <c r="L138" s="28" t="s">
        <v>394</v>
      </c>
      <c r="N138" s="19">
        <f t="shared" si="14"/>
        <v>263.50</v>
      </c>
      <c r="O138" s="19">
        <f t="shared" si="15"/>
        <v>3.4900662251655628</v>
      </c>
      <c r="P138" s="64">
        <f t="shared" si="16"/>
        <v>60</v>
      </c>
      <c r="Q138" s="64">
        <f t="shared" si="17"/>
        <v>30</v>
      </c>
      <c r="R138" s="64">
        <f t="shared" si="18"/>
        <v>30</v>
      </c>
      <c r="S138" s="64">
        <f t="shared" si="19"/>
        <v>42</v>
      </c>
      <c r="T138" s="64">
        <f t="shared" si="20"/>
        <v>18</v>
      </c>
      <c r="U138" s="77">
        <v>9</v>
      </c>
      <c r="V138" s="78">
        <v>5</v>
      </c>
      <c r="W138" s="60">
        <v>151</v>
      </c>
      <c r="X138" s="67">
        <v>2</v>
      </c>
      <c r="Y138" s="67">
        <v>7</v>
      </c>
      <c r="Z138" s="67">
        <v>7</v>
      </c>
      <c r="AA138" s="67">
        <v>8</v>
      </c>
      <c r="AB138" s="67">
        <v>7</v>
      </c>
      <c r="AC138" s="67">
        <v>6</v>
      </c>
      <c r="AD138" s="67">
        <v>7</v>
      </c>
      <c r="AE138" s="67">
        <v>3</v>
      </c>
      <c r="AF138" s="67">
        <v>3</v>
      </c>
      <c r="AG138" s="67">
        <v>4</v>
      </c>
      <c r="AH138" s="67">
        <v>3</v>
      </c>
      <c r="AI138" s="67">
        <v>2</v>
      </c>
      <c r="AJ138" s="67">
        <v>3</v>
      </c>
      <c r="AK138" s="79" t="s">
        <v>1586</v>
      </c>
    </row>
    <row r="139" spans="1:37" ht="12.75">
      <c r="A139" s="35">
        <v>34938</v>
      </c>
      <c r="B139" s="28" t="s">
        <v>872</v>
      </c>
      <c r="C139" s="28" t="s">
        <v>6087</v>
      </c>
      <c r="D139" s="28" t="s">
        <v>390</v>
      </c>
      <c r="E139" s="28" t="s">
        <v>73</v>
      </c>
      <c r="F139" s="58" t="s">
        <v>4736</v>
      </c>
      <c r="G139" s="28" t="s">
        <v>1586</v>
      </c>
      <c r="H139" s="28" t="s">
        <v>7812</v>
      </c>
      <c r="J139" s="28" t="s">
        <v>1586</v>
      </c>
      <c r="K139" s="28" t="s">
        <v>2519</v>
      </c>
      <c r="L139" s="28" t="s">
        <v>7351</v>
      </c>
      <c r="N139" s="19">
        <f t="shared" si="14"/>
        <v>252</v>
      </c>
      <c r="O139" s="19">
        <f t="shared" si="15"/>
        <v>4.2711864406779663</v>
      </c>
      <c r="P139" s="64">
        <f t="shared" si="16"/>
        <v>58</v>
      </c>
      <c r="Q139" s="64">
        <f t="shared" si="17"/>
        <v>29</v>
      </c>
      <c r="R139" s="64">
        <f t="shared" si="18"/>
        <v>29</v>
      </c>
      <c r="S139" s="64">
        <f t="shared" si="19"/>
        <v>38</v>
      </c>
      <c r="T139" s="64">
        <f t="shared" si="20"/>
        <v>20</v>
      </c>
      <c r="U139" s="77">
        <v>9</v>
      </c>
      <c r="V139" s="78">
        <v>5</v>
      </c>
      <c r="W139" s="60">
        <v>118</v>
      </c>
      <c r="X139" s="67">
        <v>14</v>
      </c>
      <c r="Y139" s="67">
        <v>5</v>
      </c>
      <c r="Z139" s="67">
        <v>6</v>
      </c>
      <c r="AA139" s="67">
        <v>6</v>
      </c>
      <c r="AB139" s="67">
        <v>6</v>
      </c>
      <c r="AC139" s="67">
        <v>8</v>
      </c>
      <c r="AD139" s="67">
        <v>7</v>
      </c>
      <c r="AE139" s="67">
        <v>3</v>
      </c>
      <c r="AF139" s="67">
        <v>3</v>
      </c>
      <c r="AG139" s="67">
        <v>4</v>
      </c>
      <c r="AH139" s="67">
        <v>4</v>
      </c>
      <c r="AI139" s="67">
        <v>3</v>
      </c>
      <c r="AJ139" s="67">
        <v>3</v>
      </c>
      <c r="AK139" s="79" t="s">
        <v>1586</v>
      </c>
    </row>
    <row r="140" spans="1:37" ht="12.75">
      <c r="A140" s="35">
        <v>87500</v>
      </c>
      <c r="B140" s="28" t="s">
        <v>870</v>
      </c>
      <c r="C140" s="28" t="s">
        <v>2934</v>
      </c>
      <c r="D140" s="28" t="s">
        <v>390</v>
      </c>
      <c r="E140" s="28" t="s">
        <v>73</v>
      </c>
      <c r="J140" s="28" t="s">
        <v>1586</v>
      </c>
      <c r="K140" s="28" t="s">
        <v>2519</v>
      </c>
      <c r="L140" s="28" t="s">
        <v>2965</v>
      </c>
      <c r="N140" s="19">
        <f t="shared" si="14"/>
        <v>251.25</v>
      </c>
      <c r="O140" s="19">
        <f t="shared" si="15"/>
        <v>3.8068181818181817</v>
      </c>
      <c r="P140" s="64">
        <f t="shared" si="16"/>
        <v>58</v>
      </c>
      <c r="Q140" s="64">
        <f t="shared" si="17"/>
        <v>29</v>
      </c>
      <c r="R140" s="64">
        <f t="shared" si="18"/>
        <v>29</v>
      </c>
      <c r="S140" s="64">
        <f t="shared" si="19"/>
        <v>38</v>
      </c>
      <c r="T140" s="64">
        <f t="shared" si="20"/>
        <v>20</v>
      </c>
      <c r="U140" s="77">
        <v>9</v>
      </c>
      <c r="V140" s="78">
        <v>5</v>
      </c>
      <c r="W140" s="60">
        <v>132</v>
      </c>
      <c r="X140" s="67">
        <v>11</v>
      </c>
      <c r="Y140" s="67">
        <v>7</v>
      </c>
      <c r="Z140" s="67">
        <v>7</v>
      </c>
      <c r="AA140" s="67">
        <v>6</v>
      </c>
      <c r="AB140" s="67">
        <v>6</v>
      </c>
      <c r="AC140" s="67">
        <v>6</v>
      </c>
      <c r="AD140" s="67">
        <v>6</v>
      </c>
      <c r="AE140" s="67">
        <v>4</v>
      </c>
      <c r="AF140" s="67">
        <v>4</v>
      </c>
      <c r="AG140" s="67">
        <v>4</v>
      </c>
      <c r="AH140" s="67">
        <v>4</v>
      </c>
      <c r="AI140" s="67">
        <v>2</v>
      </c>
      <c r="AJ140" s="67">
        <v>2</v>
      </c>
      <c r="AK140" s="79" t="s">
        <v>1586</v>
      </c>
    </row>
    <row r="141" spans="1:37" ht="12.75">
      <c r="A141" s="35">
        <v>62500</v>
      </c>
      <c r="B141" s="28" t="s">
        <v>870</v>
      </c>
      <c r="C141" s="28" t="s">
        <v>2934</v>
      </c>
      <c r="D141" s="28" t="s">
        <v>390</v>
      </c>
      <c r="E141" s="28" t="s">
        <v>73</v>
      </c>
      <c r="J141" s="28" t="s">
        <v>1586</v>
      </c>
      <c r="K141" s="28" t="s">
        <v>2519</v>
      </c>
      <c r="L141" s="28" t="s">
        <v>2963</v>
      </c>
      <c r="N141" s="19">
        <f t="shared" si="14"/>
        <v>251.25</v>
      </c>
      <c r="O141" s="19">
        <f t="shared" si="15"/>
        <v>3.8068181818181817</v>
      </c>
      <c r="P141" s="64">
        <f t="shared" si="16"/>
        <v>58</v>
      </c>
      <c r="Q141" s="64">
        <f t="shared" si="17"/>
        <v>29</v>
      </c>
      <c r="R141" s="64">
        <f t="shared" si="18"/>
        <v>29</v>
      </c>
      <c r="S141" s="64">
        <f t="shared" si="19"/>
        <v>38</v>
      </c>
      <c r="T141" s="64">
        <f t="shared" si="20"/>
        <v>20</v>
      </c>
      <c r="U141" s="77">
        <v>9</v>
      </c>
      <c r="V141" s="78">
        <v>5</v>
      </c>
      <c r="W141" s="60">
        <v>132</v>
      </c>
      <c r="X141" s="67">
        <v>11</v>
      </c>
      <c r="Y141" s="67">
        <v>7</v>
      </c>
      <c r="Z141" s="67">
        <v>7</v>
      </c>
      <c r="AA141" s="67">
        <v>6</v>
      </c>
      <c r="AB141" s="67">
        <v>6</v>
      </c>
      <c r="AC141" s="67">
        <v>6</v>
      </c>
      <c r="AD141" s="67">
        <v>6</v>
      </c>
      <c r="AE141" s="67">
        <v>4</v>
      </c>
      <c r="AF141" s="67">
        <v>4</v>
      </c>
      <c r="AG141" s="67">
        <v>4</v>
      </c>
      <c r="AH141" s="67">
        <v>4</v>
      </c>
      <c r="AI141" s="67">
        <v>2</v>
      </c>
      <c r="AJ141" s="67">
        <v>2</v>
      </c>
      <c r="AK141" s="79" t="s">
        <v>1586</v>
      </c>
    </row>
    <row r="142" spans="1:37" ht="12.75">
      <c r="A142" s="35">
        <v>3750</v>
      </c>
      <c r="B142" s="28" t="s">
        <v>870</v>
      </c>
      <c r="C142" s="28" t="s">
        <v>3242</v>
      </c>
      <c r="D142" s="28" t="s">
        <v>390</v>
      </c>
      <c r="E142" s="28" t="s">
        <v>73</v>
      </c>
      <c r="J142" s="28" t="s">
        <v>1586</v>
      </c>
      <c r="K142" s="28" t="s">
        <v>2519</v>
      </c>
      <c r="L142" s="28" t="s">
        <v>4563</v>
      </c>
      <c r="N142" s="19">
        <f t="shared" si="14"/>
        <v>251.25</v>
      </c>
      <c r="O142" s="19">
        <f t="shared" si="15"/>
        <v>3.8068181818181817</v>
      </c>
      <c r="P142" s="64">
        <f t="shared" si="16"/>
        <v>58</v>
      </c>
      <c r="Q142" s="64">
        <f t="shared" si="17"/>
        <v>29</v>
      </c>
      <c r="R142" s="64">
        <f t="shared" si="18"/>
        <v>29</v>
      </c>
      <c r="S142" s="64">
        <f t="shared" si="19"/>
        <v>38</v>
      </c>
      <c r="T142" s="64">
        <f t="shared" si="20"/>
        <v>20</v>
      </c>
      <c r="U142" s="77">
        <v>9</v>
      </c>
      <c r="V142" s="78">
        <v>5</v>
      </c>
      <c r="W142" s="60">
        <v>132</v>
      </c>
      <c r="X142" s="67">
        <v>11</v>
      </c>
      <c r="Y142" s="67">
        <v>6</v>
      </c>
      <c r="Z142" s="67">
        <v>6</v>
      </c>
      <c r="AA142" s="67">
        <v>6</v>
      </c>
      <c r="AB142" s="67">
        <v>7</v>
      </c>
      <c r="AC142" s="67">
        <v>7</v>
      </c>
      <c r="AD142" s="67">
        <v>6</v>
      </c>
      <c r="AE142" s="67">
        <v>4</v>
      </c>
      <c r="AF142" s="67">
        <v>4</v>
      </c>
      <c r="AG142" s="67">
        <v>4</v>
      </c>
      <c r="AH142" s="67">
        <v>4</v>
      </c>
      <c r="AI142" s="67">
        <v>2</v>
      </c>
      <c r="AJ142" s="67">
        <v>2</v>
      </c>
      <c r="AK142" s="79" t="s">
        <v>1586</v>
      </c>
    </row>
    <row r="143" spans="1:37" ht="12.75">
      <c r="A143" s="35">
        <v>31250</v>
      </c>
      <c r="B143" s="28" t="s">
        <v>870</v>
      </c>
      <c r="C143" s="28" t="s">
        <v>2934</v>
      </c>
      <c r="D143" s="28" t="s">
        <v>390</v>
      </c>
      <c r="E143" s="28" t="s">
        <v>73</v>
      </c>
      <c r="J143" s="28" t="s">
        <v>1586</v>
      </c>
      <c r="K143" s="28" t="s">
        <v>2519</v>
      </c>
      <c r="L143" s="28" t="s">
        <v>2964</v>
      </c>
      <c r="N143" s="19">
        <f t="shared" si="14"/>
        <v>251.25</v>
      </c>
      <c r="O143" s="19">
        <f t="shared" si="15"/>
        <v>3.8068181818181817</v>
      </c>
      <c r="P143" s="64">
        <f t="shared" si="16"/>
        <v>58</v>
      </c>
      <c r="Q143" s="64">
        <f t="shared" si="17"/>
        <v>29</v>
      </c>
      <c r="R143" s="64">
        <f t="shared" si="18"/>
        <v>29</v>
      </c>
      <c r="S143" s="64">
        <f t="shared" si="19"/>
        <v>38</v>
      </c>
      <c r="T143" s="64">
        <f t="shared" si="20"/>
        <v>20</v>
      </c>
      <c r="U143" s="77">
        <v>9</v>
      </c>
      <c r="V143" s="78">
        <v>5</v>
      </c>
      <c r="W143" s="60">
        <v>132</v>
      </c>
      <c r="X143" s="67">
        <v>11</v>
      </c>
      <c r="Y143" s="67">
        <v>7</v>
      </c>
      <c r="Z143" s="67">
        <v>7</v>
      </c>
      <c r="AA143" s="67">
        <v>6</v>
      </c>
      <c r="AB143" s="67">
        <v>6</v>
      </c>
      <c r="AC143" s="67">
        <v>6</v>
      </c>
      <c r="AD143" s="67">
        <v>6</v>
      </c>
      <c r="AE143" s="67">
        <v>4</v>
      </c>
      <c r="AF143" s="67">
        <v>4</v>
      </c>
      <c r="AG143" s="67">
        <v>4</v>
      </c>
      <c r="AH143" s="67">
        <v>4</v>
      </c>
      <c r="AI143" s="67">
        <v>2</v>
      </c>
      <c r="AJ143" s="67">
        <v>2</v>
      </c>
      <c r="AK143" s="79" t="s">
        <v>1586</v>
      </c>
    </row>
    <row r="144" spans="1:37" ht="12.75">
      <c r="A144" s="35">
        <v>10625</v>
      </c>
      <c r="B144" s="28" t="s">
        <v>870</v>
      </c>
      <c r="C144" s="28" t="s">
        <v>5835</v>
      </c>
      <c r="D144" s="28" t="s">
        <v>390</v>
      </c>
      <c r="E144" s="28" t="s">
        <v>73</v>
      </c>
      <c r="J144" s="28" t="s">
        <v>1586</v>
      </c>
      <c r="K144" s="28" t="s">
        <v>2969</v>
      </c>
      <c r="L144" s="28" t="s">
        <v>2970</v>
      </c>
      <c r="N144" s="19">
        <f t="shared" si="14"/>
        <v>251.25</v>
      </c>
      <c r="O144" s="19">
        <f t="shared" si="15"/>
        <v>3.8068181818181817</v>
      </c>
      <c r="P144" s="64">
        <f t="shared" si="16"/>
        <v>58</v>
      </c>
      <c r="Q144" s="64">
        <f t="shared" si="17"/>
        <v>29</v>
      </c>
      <c r="R144" s="64">
        <f t="shared" si="18"/>
        <v>29</v>
      </c>
      <c r="S144" s="64">
        <f t="shared" si="19"/>
        <v>38</v>
      </c>
      <c r="T144" s="64">
        <f t="shared" si="20"/>
        <v>20</v>
      </c>
      <c r="U144" s="77">
        <v>9</v>
      </c>
      <c r="V144" s="78">
        <v>5</v>
      </c>
      <c r="W144" s="60">
        <v>132</v>
      </c>
      <c r="X144" s="67">
        <v>11</v>
      </c>
      <c r="Y144" s="67">
        <v>6</v>
      </c>
      <c r="Z144" s="67">
        <v>6</v>
      </c>
      <c r="AA144" s="67">
        <v>6</v>
      </c>
      <c r="AB144" s="67">
        <v>7</v>
      </c>
      <c r="AC144" s="67">
        <v>7</v>
      </c>
      <c r="AD144" s="67">
        <v>6</v>
      </c>
      <c r="AE144" s="67">
        <v>4</v>
      </c>
      <c r="AF144" s="67">
        <v>4</v>
      </c>
      <c r="AG144" s="67">
        <v>4</v>
      </c>
      <c r="AH144" s="67">
        <v>4</v>
      </c>
      <c r="AI144" s="67">
        <v>2</v>
      </c>
      <c r="AJ144" s="67">
        <v>2</v>
      </c>
      <c r="AK144" s="79" t="s">
        <v>1586</v>
      </c>
    </row>
    <row r="145" spans="1:37" ht="12.75">
      <c r="A145" s="35">
        <v>28875</v>
      </c>
      <c r="B145" s="28" t="s">
        <v>872</v>
      </c>
      <c r="C145" s="28" t="s">
        <v>6087</v>
      </c>
      <c r="D145" s="28" t="s">
        <v>390</v>
      </c>
      <c r="E145" s="28" t="s">
        <v>73</v>
      </c>
      <c r="F145" s="58" t="s">
        <v>4736</v>
      </c>
      <c r="I145" s="28" t="s">
        <v>1586</v>
      </c>
      <c r="J145" s="28" t="s">
        <v>1586</v>
      </c>
      <c r="K145" s="28" t="s">
        <v>2519</v>
      </c>
      <c r="L145" s="28" t="s">
        <v>7817</v>
      </c>
      <c r="N145" s="19">
        <f t="shared" si="14"/>
        <v>250.75</v>
      </c>
      <c r="O145" s="19">
        <f t="shared" si="15"/>
        <v>3.7992424242424243</v>
      </c>
      <c r="P145" s="64">
        <f t="shared" si="16"/>
        <v>58</v>
      </c>
      <c r="Q145" s="64">
        <f t="shared" si="17"/>
        <v>29</v>
      </c>
      <c r="R145" s="64">
        <f t="shared" si="18"/>
        <v>29</v>
      </c>
      <c r="S145" s="64">
        <f t="shared" si="19"/>
        <v>38</v>
      </c>
      <c r="T145" s="64">
        <f t="shared" si="20"/>
        <v>20</v>
      </c>
      <c r="U145" s="77">
        <v>9</v>
      </c>
      <c r="V145" s="78">
        <v>5</v>
      </c>
      <c r="W145" s="60">
        <v>132</v>
      </c>
      <c r="X145" s="67">
        <v>9</v>
      </c>
      <c r="Y145" s="67">
        <v>5</v>
      </c>
      <c r="Z145" s="67">
        <v>6</v>
      </c>
      <c r="AA145" s="67">
        <v>6</v>
      </c>
      <c r="AB145" s="67">
        <v>6</v>
      </c>
      <c r="AC145" s="67">
        <v>8</v>
      </c>
      <c r="AD145" s="67">
        <v>7</v>
      </c>
      <c r="AE145" s="67">
        <v>3</v>
      </c>
      <c r="AF145" s="67">
        <v>3</v>
      </c>
      <c r="AG145" s="67">
        <v>4</v>
      </c>
      <c r="AH145" s="67">
        <v>4</v>
      </c>
      <c r="AI145" s="67">
        <v>3</v>
      </c>
      <c r="AJ145" s="67">
        <v>3</v>
      </c>
      <c r="AK145" s="79" t="s">
        <v>1586</v>
      </c>
    </row>
    <row r="146" spans="1:37" ht="12.75">
      <c r="A146" s="35">
        <v>175000</v>
      </c>
      <c r="B146" s="28" t="s">
        <v>870</v>
      </c>
      <c r="C146" s="28" t="s">
        <v>5836</v>
      </c>
      <c r="D146" s="28" t="s">
        <v>390</v>
      </c>
      <c r="E146" s="28" t="s">
        <v>73</v>
      </c>
      <c r="J146" s="28" t="s">
        <v>1586</v>
      </c>
      <c r="K146" s="28" t="s">
        <v>2716</v>
      </c>
      <c r="L146" s="28" t="s">
        <v>5837</v>
      </c>
      <c r="N146" s="19">
        <f t="shared" si="14"/>
        <v>279.75</v>
      </c>
      <c r="O146" s="19">
        <f t="shared" si="15"/>
        <v>2.4116379310344827</v>
      </c>
      <c r="P146" s="64">
        <f t="shared" si="16"/>
        <v>65</v>
      </c>
      <c r="Q146" s="64">
        <f t="shared" si="17"/>
        <v>37</v>
      </c>
      <c r="R146" s="64">
        <f t="shared" si="18"/>
        <v>28</v>
      </c>
      <c r="S146" s="64">
        <f t="shared" si="19"/>
        <v>42</v>
      </c>
      <c r="T146" s="64">
        <f t="shared" si="20"/>
        <v>23</v>
      </c>
      <c r="U146" s="77">
        <v>9</v>
      </c>
      <c r="V146" s="78">
        <v>5</v>
      </c>
      <c r="W146" s="60">
        <v>232</v>
      </c>
      <c r="X146" s="67">
        <v>11</v>
      </c>
      <c r="Y146" s="67">
        <v>8</v>
      </c>
      <c r="Z146" s="67">
        <v>6</v>
      </c>
      <c r="AA146" s="67">
        <v>8</v>
      </c>
      <c r="AB146" s="67">
        <v>7</v>
      </c>
      <c r="AC146" s="67">
        <v>8</v>
      </c>
      <c r="AD146" s="67">
        <v>5</v>
      </c>
      <c r="AE146" s="67">
        <v>5</v>
      </c>
      <c r="AF146" s="67">
        <v>4</v>
      </c>
      <c r="AG146" s="67">
        <v>5</v>
      </c>
      <c r="AH146" s="67">
        <v>4</v>
      </c>
      <c r="AI146" s="67">
        <v>3</v>
      </c>
      <c r="AJ146" s="67">
        <v>2</v>
      </c>
      <c r="AK146" s="79" t="s">
        <v>1586</v>
      </c>
    </row>
    <row r="147" spans="1:37" ht="12.75">
      <c r="A147" s="35">
        <v>175000</v>
      </c>
      <c r="B147" s="28" t="s">
        <v>870</v>
      </c>
      <c r="C147" s="28" t="s">
        <v>5836</v>
      </c>
      <c r="D147" s="28" t="s">
        <v>390</v>
      </c>
      <c r="E147" s="28" t="s">
        <v>73</v>
      </c>
      <c r="J147" s="28" t="s">
        <v>1586</v>
      </c>
      <c r="K147" s="28" t="s">
        <v>2716</v>
      </c>
      <c r="L147" s="28" t="s">
        <v>5842</v>
      </c>
      <c r="N147" s="19">
        <f t="shared" si="14"/>
        <v>279.75</v>
      </c>
      <c r="O147" s="19">
        <f t="shared" si="15"/>
        <v>2.4116379310344827</v>
      </c>
      <c r="P147" s="64">
        <f t="shared" si="16"/>
        <v>65</v>
      </c>
      <c r="Q147" s="64">
        <f t="shared" si="17"/>
        <v>37</v>
      </c>
      <c r="R147" s="64">
        <f t="shared" si="18"/>
        <v>28</v>
      </c>
      <c r="S147" s="64">
        <f t="shared" si="19"/>
        <v>42</v>
      </c>
      <c r="T147" s="64">
        <f t="shared" si="20"/>
        <v>23</v>
      </c>
      <c r="U147" s="77">
        <v>9</v>
      </c>
      <c r="V147" s="78">
        <v>5</v>
      </c>
      <c r="W147" s="60">
        <v>232</v>
      </c>
      <c r="X147" s="67">
        <v>11</v>
      </c>
      <c r="Y147" s="67">
        <v>8</v>
      </c>
      <c r="Z147" s="67">
        <v>6</v>
      </c>
      <c r="AA147" s="67">
        <v>8</v>
      </c>
      <c r="AB147" s="67">
        <v>7</v>
      </c>
      <c r="AC147" s="67">
        <v>8</v>
      </c>
      <c r="AD147" s="67">
        <v>5</v>
      </c>
      <c r="AE147" s="67">
        <v>5</v>
      </c>
      <c r="AF147" s="67">
        <v>4</v>
      </c>
      <c r="AG147" s="67">
        <v>5</v>
      </c>
      <c r="AH147" s="67">
        <v>4</v>
      </c>
      <c r="AI147" s="67">
        <v>3</v>
      </c>
      <c r="AJ147" s="67">
        <v>2</v>
      </c>
      <c r="AK147" s="79" t="s">
        <v>1586</v>
      </c>
    </row>
    <row r="148" spans="1:37" ht="12.75">
      <c r="A148" s="35">
        <v>1093</v>
      </c>
      <c r="B148" s="28" t="s">
        <v>871</v>
      </c>
      <c r="C148" s="28" t="s">
        <v>1383</v>
      </c>
      <c r="D148" s="28" t="s">
        <v>390</v>
      </c>
      <c r="E148" s="28" t="s">
        <v>73</v>
      </c>
      <c r="J148" s="28" t="s">
        <v>1586</v>
      </c>
      <c r="K148" s="28" t="s">
        <v>3038</v>
      </c>
      <c r="L148" s="28" t="s">
        <v>1396</v>
      </c>
      <c r="N148" s="19">
        <f t="shared" si="14"/>
        <v>239.75</v>
      </c>
      <c r="O148" s="19">
        <f t="shared" si="15"/>
        <v>2.1795454545454547</v>
      </c>
      <c r="P148" s="64">
        <f t="shared" si="16"/>
        <v>56</v>
      </c>
      <c r="Q148" s="64">
        <f t="shared" si="17"/>
        <v>28</v>
      </c>
      <c r="R148" s="64">
        <f t="shared" si="18"/>
        <v>28</v>
      </c>
      <c r="S148" s="64">
        <f t="shared" si="19"/>
        <v>36</v>
      </c>
      <c r="T148" s="64">
        <f t="shared" si="20"/>
        <v>20</v>
      </c>
      <c r="U148" s="77">
        <v>9</v>
      </c>
      <c r="V148" s="78">
        <v>5</v>
      </c>
      <c r="W148" s="60">
        <v>220</v>
      </c>
      <c r="X148" s="67">
        <v>7</v>
      </c>
      <c r="Y148" s="67">
        <v>6</v>
      </c>
      <c r="Z148" s="67">
        <v>6</v>
      </c>
      <c r="AA148" s="67">
        <v>7</v>
      </c>
      <c r="AB148" s="67">
        <v>6</v>
      </c>
      <c r="AC148" s="67">
        <v>5</v>
      </c>
      <c r="AD148" s="67">
        <v>6</v>
      </c>
      <c r="AE148" s="67">
        <v>4</v>
      </c>
      <c r="AF148" s="67">
        <v>4</v>
      </c>
      <c r="AG148" s="67">
        <v>4</v>
      </c>
      <c r="AH148" s="67">
        <v>4</v>
      </c>
      <c r="AI148" s="67">
        <v>2</v>
      </c>
      <c r="AJ148" s="67">
        <v>2</v>
      </c>
      <c r="AK148" s="79" t="s">
        <v>1586</v>
      </c>
    </row>
    <row r="149" spans="1:37" ht="12.75">
      <c r="A149" s="35">
        <v>1320</v>
      </c>
      <c r="B149" s="28" t="s">
        <v>868</v>
      </c>
      <c r="C149" s="28" t="s">
        <v>7654</v>
      </c>
      <c r="D149" s="28" t="s">
        <v>390</v>
      </c>
      <c r="E149" s="28" t="s">
        <v>73</v>
      </c>
      <c r="J149" s="28" t="s">
        <v>1586</v>
      </c>
      <c r="K149" s="28" t="s">
        <v>2519</v>
      </c>
      <c r="L149" s="28" t="s">
        <v>2138</v>
      </c>
      <c r="N149" s="19">
        <f t="shared" si="14"/>
        <v>244.25</v>
      </c>
      <c r="O149" s="19">
        <f t="shared" si="15"/>
        <v>3.7007575757575757</v>
      </c>
      <c r="P149" s="64">
        <f t="shared" si="16"/>
        <v>56</v>
      </c>
      <c r="Q149" s="64">
        <f t="shared" si="17"/>
        <v>28</v>
      </c>
      <c r="R149" s="64">
        <f t="shared" si="18"/>
        <v>28</v>
      </c>
      <c r="S149" s="64">
        <f t="shared" si="19"/>
        <v>38</v>
      </c>
      <c r="T149" s="64">
        <f t="shared" si="20"/>
        <v>18</v>
      </c>
      <c r="U149" s="77">
        <v>9</v>
      </c>
      <c r="V149" s="78">
        <v>5</v>
      </c>
      <c r="W149" s="60">
        <v>132</v>
      </c>
      <c r="X149" s="67">
        <v>9</v>
      </c>
      <c r="Y149" s="67">
        <v>7</v>
      </c>
      <c r="Z149" s="67">
        <v>7</v>
      </c>
      <c r="AA149" s="67">
        <v>6</v>
      </c>
      <c r="AB149" s="67">
        <v>6</v>
      </c>
      <c r="AC149" s="67">
        <v>6</v>
      </c>
      <c r="AD149" s="67">
        <v>6</v>
      </c>
      <c r="AE149" s="67">
        <v>3</v>
      </c>
      <c r="AF149" s="67">
        <v>3</v>
      </c>
      <c r="AG149" s="67">
        <v>4</v>
      </c>
      <c r="AH149" s="67">
        <v>4</v>
      </c>
      <c r="AI149" s="67">
        <v>2</v>
      </c>
      <c r="AJ149" s="67">
        <v>2</v>
      </c>
      <c r="AK149" s="79" t="s">
        <v>1586</v>
      </c>
    </row>
    <row r="150" spans="1:37" ht="12.75">
      <c r="A150" s="35">
        <v>12500</v>
      </c>
      <c r="B150" s="28" t="s">
        <v>870</v>
      </c>
      <c r="C150" s="28" t="s">
        <v>1845</v>
      </c>
      <c r="D150" s="28" t="s">
        <v>390</v>
      </c>
      <c r="E150" s="28" t="s">
        <v>73</v>
      </c>
      <c r="J150" s="28" t="s">
        <v>1586</v>
      </c>
      <c r="K150" s="28" t="s">
        <v>2519</v>
      </c>
      <c r="L150" s="28" t="s">
        <v>1836</v>
      </c>
      <c r="N150" s="19">
        <f t="shared" si="14"/>
        <v>244.25</v>
      </c>
      <c r="O150" s="19">
        <f t="shared" si="15"/>
        <v>3.7007575757575757</v>
      </c>
      <c r="P150" s="64">
        <f t="shared" si="16"/>
        <v>56</v>
      </c>
      <c r="Q150" s="64">
        <f t="shared" si="17"/>
        <v>28</v>
      </c>
      <c r="R150" s="64">
        <f t="shared" si="18"/>
        <v>28</v>
      </c>
      <c r="S150" s="64">
        <f t="shared" si="19"/>
        <v>38</v>
      </c>
      <c r="T150" s="64">
        <f t="shared" si="20"/>
        <v>18</v>
      </c>
      <c r="U150" s="77">
        <v>9</v>
      </c>
      <c r="V150" s="78">
        <v>5</v>
      </c>
      <c r="W150" s="60">
        <v>132</v>
      </c>
      <c r="X150" s="67">
        <v>9</v>
      </c>
      <c r="Y150" s="67">
        <v>7</v>
      </c>
      <c r="Z150" s="67">
        <v>7</v>
      </c>
      <c r="AA150" s="67">
        <v>6</v>
      </c>
      <c r="AB150" s="67">
        <v>6</v>
      </c>
      <c r="AC150" s="67">
        <v>6</v>
      </c>
      <c r="AD150" s="67">
        <v>6</v>
      </c>
      <c r="AE150" s="67">
        <v>3</v>
      </c>
      <c r="AF150" s="67">
        <v>3</v>
      </c>
      <c r="AG150" s="67">
        <v>4</v>
      </c>
      <c r="AH150" s="67">
        <v>4</v>
      </c>
      <c r="AI150" s="67">
        <v>2</v>
      </c>
      <c r="AJ150" s="67">
        <v>2</v>
      </c>
      <c r="AK150" s="79" t="s">
        <v>1586</v>
      </c>
    </row>
    <row r="151" spans="1:37" ht="12.75">
      <c r="A151" s="35">
        <v>3875</v>
      </c>
      <c r="B151" s="28" t="s">
        <v>871</v>
      </c>
      <c r="C151" s="28" t="s">
        <v>2179</v>
      </c>
      <c r="D151" s="28" t="s">
        <v>390</v>
      </c>
      <c r="E151" s="28" t="s">
        <v>73</v>
      </c>
      <c r="J151" s="28" t="s">
        <v>1586</v>
      </c>
      <c r="K151" s="28" t="s">
        <v>2519</v>
      </c>
      <c r="L151" s="28" t="s">
        <v>2168</v>
      </c>
      <c r="N151" s="19">
        <f t="shared" si="14"/>
        <v>244.25</v>
      </c>
      <c r="O151" s="19">
        <f t="shared" si="15"/>
        <v>3.7007575757575757</v>
      </c>
      <c r="P151" s="64">
        <f t="shared" si="16"/>
        <v>56</v>
      </c>
      <c r="Q151" s="64">
        <f t="shared" si="17"/>
        <v>28</v>
      </c>
      <c r="R151" s="64">
        <f t="shared" si="18"/>
        <v>28</v>
      </c>
      <c r="S151" s="64">
        <f t="shared" si="19"/>
        <v>38</v>
      </c>
      <c r="T151" s="64">
        <f t="shared" si="20"/>
        <v>18</v>
      </c>
      <c r="U151" s="77">
        <v>9</v>
      </c>
      <c r="V151" s="78">
        <v>5</v>
      </c>
      <c r="W151" s="60">
        <v>132</v>
      </c>
      <c r="X151" s="67">
        <v>9</v>
      </c>
      <c r="Y151" s="67">
        <v>5</v>
      </c>
      <c r="Z151" s="67">
        <v>6</v>
      </c>
      <c r="AA151" s="67">
        <v>6</v>
      </c>
      <c r="AB151" s="67">
        <v>6</v>
      </c>
      <c r="AC151" s="67">
        <v>8</v>
      </c>
      <c r="AD151" s="67">
        <v>7</v>
      </c>
      <c r="AE151" s="67">
        <v>3</v>
      </c>
      <c r="AF151" s="67">
        <v>3</v>
      </c>
      <c r="AG151" s="67">
        <v>4</v>
      </c>
      <c r="AH151" s="67">
        <v>4</v>
      </c>
      <c r="AI151" s="67">
        <v>2</v>
      </c>
      <c r="AJ151" s="67">
        <v>2</v>
      </c>
      <c r="AK151" s="79" t="s">
        <v>1586</v>
      </c>
    </row>
    <row r="152" spans="1:37" ht="12.75">
      <c r="A152" s="35">
        <v>1320</v>
      </c>
      <c r="B152" s="28" t="s">
        <v>873</v>
      </c>
      <c r="D152" s="28" t="s">
        <v>390</v>
      </c>
      <c r="E152" s="28" t="s">
        <v>73</v>
      </c>
      <c r="J152" s="28" t="s">
        <v>1586</v>
      </c>
      <c r="K152" s="28" t="s">
        <v>2519</v>
      </c>
      <c r="L152" s="28" t="s">
        <v>4335</v>
      </c>
      <c r="N152" s="19">
        <f t="shared" si="14"/>
        <v>244.25</v>
      </c>
      <c r="O152" s="19">
        <f t="shared" si="15"/>
        <v>3.7007575757575757</v>
      </c>
      <c r="P152" s="64">
        <f t="shared" si="16"/>
        <v>56</v>
      </c>
      <c r="Q152" s="64">
        <f t="shared" si="17"/>
        <v>28</v>
      </c>
      <c r="R152" s="64">
        <f t="shared" si="18"/>
        <v>28</v>
      </c>
      <c r="S152" s="64">
        <f t="shared" si="19"/>
        <v>38</v>
      </c>
      <c r="T152" s="64">
        <f t="shared" si="20"/>
        <v>18</v>
      </c>
      <c r="U152" s="77">
        <v>9</v>
      </c>
      <c r="V152" s="78">
        <v>5</v>
      </c>
      <c r="W152" s="60">
        <v>132</v>
      </c>
      <c r="X152" s="67">
        <v>9</v>
      </c>
      <c r="Y152" s="67">
        <v>7</v>
      </c>
      <c r="Z152" s="67">
        <v>7</v>
      </c>
      <c r="AA152" s="67">
        <v>6</v>
      </c>
      <c r="AB152" s="67">
        <v>6</v>
      </c>
      <c r="AC152" s="67">
        <v>6</v>
      </c>
      <c r="AD152" s="67">
        <v>6</v>
      </c>
      <c r="AE152" s="67">
        <v>3</v>
      </c>
      <c r="AF152" s="67">
        <v>3</v>
      </c>
      <c r="AG152" s="67">
        <v>4</v>
      </c>
      <c r="AH152" s="67">
        <v>4</v>
      </c>
      <c r="AI152" s="67">
        <v>2</v>
      </c>
      <c r="AJ152" s="67">
        <v>2</v>
      </c>
      <c r="AK152" s="79" t="s">
        <v>1586</v>
      </c>
    </row>
    <row r="153" spans="1:37" ht="12.75">
      <c r="A153" s="35">
        <v>1250000</v>
      </c>
      <c r="B153" s="28" t="s">
        <v>870</v>
      </c>
      <c r="C153" s="28" t="s">
        <v>3134</v>
      </c>
      <c r="D153" s="28" t="s">
        <v>390</v>
      </c>
      <c r="E153" s="28" t="s">
        <v>73</v>
      </c>
      <c r="J153" s="28" t="s">
        <v>1586</v>
      </c>
      <c r="K153" s="28" t="s">
        <v>3038</v>
      </c>
      <c r="L153" s="28" t="s">
        <v>3135</v>
      </c>
      <c r="N153" s="19">
        <f t="shared" si="14"/>
        <v>252.75</v>
      </c>
      <c r="O153" s="19">
        <f t="shared" si="15"/>
        <v>2.2977272727272728</v>
      </c>
      <c r="P153" s="64">
        <f t="shared" si="16"/>
        <v>56</v>
      </c>
      <c r="Q153" s="64">
        <f t="shared" si="17"/>
        <v>28</v>
      </c>
      <c r="R153" s="64">
        <f t="shared" si="18"/>
        <v>28</v>
      </c>
      <c r="S153" s="64">
        <f t="shared" si="19"/>
        <v>42</v>
      </c>
      <c r="T153" s="64">
        <f t="shared" si="20"/>
        <v>14</v>
      </c>
      <c r="U153" s="77">
        <v>9</v>
      </c>
      <c r="V153" s="78">
        <v>5</v>
      </c>
      <c r="W153" s="60">
        <v>220</v>
      </c>
      <c r="X153" s="67">
        <v>11</v>
      </c>
      <c r="Y153" s="67">
        <v>7</v>
      </c>
      <c r="Z153" s="67">
        <v>7</v>
      </c>
      <c r="AA153" s="67">
        <v>8</v>
      </c>
      <c r="AB153" s="67">
        <v>7</v>
      </c>
      <c r="AC153" s="67">
        <v>6</v>
      </c>
      <c r="AD153" s="67">
        <v>7</v>
      </c>
      <c r="AG153" s="67">
        <v>5</v>
      </c>
      <c r="AH153" s="67">
        <v>4</v>
      </c>
      <c r="AI153" s="67">
        <v>2</v>
      </c>
      <c r="AJ153" s="67">
        <v>3</v>
      </c>
      <c r="AK153" s="79" t="s">
        <v>1586</v>
      </c>
    </row>
    <row r="154" spans="1:37" ht="12.75">
      <c r="A154" s="35">
        <v>200000</v>
      </c>
      <c r="B154" s="28" t="s">
        <v>870</v>
      </c>
      <c r="C154" s="28" t="s">
        <v>5650</v>
      </c>
      <c r="D154" s="28" t="s">
        <v>390</v>
      </c>
      <c r="E154" s="28" t="s">
        <v>73</v>
      </c>
      <c r="J154" s="28" t="s">
        <v>1586</v>
      </c>
      <c r="K154" s="28" t="s">
        <v>2716</v>
      </c>
      <c r="L154" s="28" t="s">
        <v>5656</v>
      </c>
      <c r="N154" s="19">
        <f t="shared" si="14"/>
        <v>273.25</v>
      </c>
      <c r="O154" s="19">
        <f t="shared" si="15"/>
        <v>2.3556034482758621</v>
      </c>
      <c r="P154" s="64">
        <f t="shared" si="16"/>
        <v>63</v>
      </c>
      <c r="Q154" s="64">
        <f t="shared" si="17"/>
        <v>36</v>
      </c>
      <c r="R154" s="64">
        <f t="shared" si="18"/>
        <v>27</v>
      </c>
      <c r="S154" s="64">
        <f t="shared" si="19"/>
        <v>42</v>
      </c>
      <c r="T154" s="64">
        <f t="shared" si="20"/>
        <v>21</v>
      </c>
      <c r="U154" s="77">
        <v>9</v>
      </c>
      <c r="V154" s="78">
        <v>5</v>
      </c>
      <c r="W154" s="60">
        <v>232</v>
      </c>
      <c r="X154" s="67">
        <v>11</v>
      </c>
      <c r="Y154" s="67">
        <v>8</v>
      </c>
      <c r="Z154" s="67">
        <v>6</v>
      </c>
      <c r="AA154" s="67">
        <v>8</v>
      </c>
      <c r="AB154" s="67">
        <v>6</v>
      </c>
      <c r="AC154" s="67">
        <v>8</v>
      </c>
      <c r="AD154" s="67">
        <v>6</v>
      </c>
      <c r="AE154" s="67">
        <v>5</v>
      </c>
      <c r="AF154" s="67">
        <v>4</v>
      </c>
      <c r="AG154" s="67">
        <v>4</v>
      </c>
      <c r="AH154" s="67">
        <v>3</v>
      </c>
      <c r="AI154" s="67">
        <v>3</v>
      </c>
      <c r="AJ154" s="67">
        <v>2</v>
      </c>
      <c r="AK154" s="79" t="s">
        <v>1586</v>
      </c>
    </row>
    <row r="155" spans="1:37" ht="12.75">
      <c r="A155" s="35">
        <v>59553</v>
      </c>
      <c r="B155" s="28" t="s">
        <v>872</v>
      </c>
      <c r="D155" s="28" t="s">
        <v>390</v>
      </c>
      <c r="E155" s="28" t="s">
        <v>73</v>
      </c>
      <c r="F155" s="58" t="s">
        <v>4240</v>
      </c>
      <c r="G155" s="28" t="s">
        <v>1586</v>
      </c>
      <c r="H155" s="28" t="s">
        <v>7812</v>
      </c>
      <c r="J155" s="28" t="s">
        <v>1586</v>
      </c>
      <c r="K155" s="28" t="s">
        <v>3038</v>
      </c>
      <c r="L155" s="28" t="s">
        <v>6348</v>
      </c>
      <c r="N155" s="19">
        <f t="shared" si="14"/>
        <v>230.25</v>
      </c>
      <c r="O155" s="19">
        <f t="shared" si="15"/>
        <v>3.59765625</v>
      </c>
      <c r="P155" s="64">
        <f t="shared" si="16"/>
        <v>53</v>
      </c>
      <c r="Q155" s="64">
        <f t="shared" si="17"/>
        <v>26</v>
      </c>
      <c r="R155" s="64">
        <f t="shared" si="18"/>
        <v>27</v>
      </c>
      <c r="S155" s="64">
        <f t="shared" si="19"/>
        <v>36</v>
      </c>
      <c r="T155" s="64">
        <f t="shared" si="20"/>
        <v>17</v>
      </c>
      <c r="U155" s="77">
        <v>9</v>
      </c>
      <c r="V155" s="78">
        <v>5</v>
      </c>
      <c r="W155" s="60">
        <v>128</v>
      </c>
      <c r="X155" s="67">
        <v>7</v>
      </c>
      <c r="Y155" s="67">
        <v>6</v>
      </c>
      <c r="Z155" s="67">
        <v>6</v>
      </c>
      <c r="AA155" s="67">
        <v>7</v>
      </c>
      <c r="AB155" s="67">
        <v>6</v>
      </c>
      <c r="AC155" s="67">
        <v>5</v>
      </c>
      <c r="AD155" s="67">
        <v>6</v>
      </c>
      <c r="AE155" s="67">
        <v>3</v>
      </c>
      <c r="AF155" s="67">
        <v>3</v>
      </c>
      <c r="AG155" s="67">
        <v>3</v>
      </c>
      <c r="AH155" s="67">
        <v>3</v>
      </c>
      <c r="AI155" s="67">
        <v>2</v>
      </c>
      <c r="AJ155" s="67">
        <v>3</v>
      </c>
      <c r="AK155" s="79" t="s">
        <v>1586</v>
      </c>
    </row>
    <row r="156" spans="1:37" ht="12.75">
      <c r="A156" s="35">
        <v>1062</v>
      </c>
      <c r="B156" s="28" t="s">
        <v>870</v>
      </c>
      <c r="C156" s="28" t="s">
        <v>1845</v>
      </c>
      <c r="D156" s="28" t="s">
        <v>390</v>
      </c>
      <c r="E156" s="28" t="s">
        <v>73</v>
      </c>
      <c r="J156" s="28" t="s">
        <v>1586</v>
      </c>
      <c r="K156" s="28" t="s">
        <v>2519</v>
      </c>
      <c r="L156" s="28" t="s">
        <v>1837</v>
      </c>
      <c r="N156" s="19">
        <f t="shared" si="14"/>
        <v>261.25</v>
      </c>
      <c r="O156" s="19">
        <f t="shared" si="15"/>
        <v>2.2521551724137931</v>
      </c>
      <c r="P156" s="64">
        <f t="shared" si="16"/>
        <v>60</v>
      </c>
      <c r="Q156" s="64">
        <f t="shared" si="17"/>
        <v>34</v>
      </c>
      <c r="R156" s="64">
        <f t="shared" si="18"/>
        <v>26</v>
      </c>
      <c r="S156" s="64">
        <f t="shared" si="19"/>
        <v>41</v>
      </c>
      <c r="T156" s="64">
        <f t="shared" si="20"/>
        <v>19</v>
      </c>
      <c r="U156" s="77">
        <v>9</v>
      </c>
      <c r="V156" s="78">
        <v>5</v>
      </c>
      <c r="W156" s="60">
        <v>232</v>
      </c>
      <c r="X156" s="67">
        <v>9</v>
      </c>
      <c r="Y156" s="67">
        <v>7</v>
      </c>
      <c r="Z156" s="67">
        <v>6</v>
      </c>
      <c r="AA156" s="67">
        <v>8</v>
      </c>
      <c r="AB156" s="67">
        <v>5</v>
      </c>
      <c r="AC156" s="67">
        <v>8</v>
      </c>
      <c r="AD156" s="67">
        <v>7</v>
      </c>
      <c r="AE156" s="67">
        <v>4</v>
      </c>
      <c r="AF156" s="67">
        <v>3</v>
      </c>
      <c r="AG156" s="67">
        <v>4</v>
      </c>
      <c r="AH156" s="67">
        <v>3</v>
      </c>
      <c r="AI156" s="67">
        <v>3</v>
      </c>
      <c r="AJ156" s="67">
        <v>2</v>
      </c>
      <c r="AK156" s="79" t="s">
        <v>1586</v>
      </c>
    </row>
    <row r="157" spans="2:37" ht="12.75">
      <c r="B157" s="28" t="s">
        <v>872</v>
      </c>
      <c r="D157" s="28" t="s">
        <v>390</v>
      </c>
      <c r="E157" s="28" t="s">
        <v>73</v>
      </c>
      <c r="F157" s="58" t="s">
        <v>4749</v>
      </c>
      <c r="G157" s="28" t="s">
        <v>7812</v>
      </c>
      <c r="H157" s="28" t="s">
        <v>1586</v>
      </c>
      <c r="I157" s="28" t="s">
        <v>7812</v>
      </c>
      <c r="J157" s="28" t="s">
        <v>1586</v>
      </c>
      <c r="K157" s="28" t="s">
        <v>3038</v>
      </c>
      <c r="L157" s="28" t="s">
        <v>157</v>
      </c>
      <c r="N157" s="19">
        <f t="shared" si="14"/>
        <v>408</v>
      </c>
      <c r="O157" s="19">
        <f t="shared" si="15"/>
        <v>1.9805825242718447</v>
      </c>
      <c r="P157" s="64">
        <f t="shared" si="16"/>
        <v>100</v>
      </c>
      <c r="Q157" s="64">
        <f t="shared" si="17"/>
        <v>52</v>
      </c>
      <c r="R157" s="64">
        <f t="shared" si="18"/>
        <v>48</v>
      </c>
      <c r="S157" s="64">
        <f t="shared" si="19"/>
        <v>50</v>
      </c>
      <c r="T157" s="64">
        <f t="shared" si="20"/>
        <v>50</v>
      </c>
      <c r="U157" s="77">
        <v>12</v>
      </c>
      <c r="V157" s="78">
        <v>5</v>
      </c>
      <c r="W157" s="60">
        <v>412</v>
      </c>
      <c r="X157" s="67">
        <v>18</v>
      </c>
      <c r="Y157" s="67">
        <v>9</v>
      </c>
      <c r="Z157" s="67">
        <v>8</v>
      </c>
      <c r="AA157" s="67">
        <v>9</v>
      </c>
      <c r="AB157" s="67">
        <v>8</v>
      </c>
      <c r="AC157" s="67">
        <v>8</v>
      </c>
      <c r="AD157" s="67">
        <v>8</v>
      </c>
      <c r="AE157" s="67">
        <v>8</v>
      </c>
      <c r="AF157" s="67">
        <v>8</v>
      </c>
      <c r="AG157" s="67">
        <v>10</v>
      </c>
      <c r="AH157" s="67">
        <v>8</v>
      </c>
      <c r="AI157" s="67">
        <v>8</v>
      </c>
      <c r="AJ157" s="67">
        <v>8</v>
      </c>
      <c r="AK157" s="79" t="s">
        <v>1586</v>
      </c>
    </row>
    <row r="158" spans="1:37" ht="12.75">
      <c r="A158" s="35">
        <v>300781</v>
      </c>
      <c r="B158" s="28" t="s">
        <v>872</v>
      </c>
      <c r="D158" s="28" t="s">
        <v>390</v>
      </c>
      <c r="E158" s="28" t="s">
        <v>73</v>
      </c>
      <c r="F158" s="58" t="s">
        <v>4898</v>
      </c>
      <c r="I158" s="28" t="s">
        <v>7812</v>
      </c>
      <c r="J158" s="28" t="s">
        <v>1586</v>
      </c>
      <c r="K158" s="28" t="s">
        <v>3038</v>
      </c>
      <c r="L158" s="28" t="s">
        <v>7930</v>
      </c>
      <c r="N158" s="19">
        <f t="shared" si="14"/>
        <v>391.50</v>
      </c>
      <c r="O158" s="19">
        <f t="shared" si="15"/>
        <v>3.1700404858299596</v>
      </c>
      <c r="P158" s="64">
        <f t="shared" si="16"/>
        <v>96</v>
      </c>
      <c r="Q158" s="64">
        <f t="shared" si="17"/>
        <v>48</v>
      </c>
      <c r="R158" s="64">
        <f t="shared" si="18"/>
        <v>48</v>
      </c>
      <c r="S158" s="64">
        <f t="shared" si="19"/>
        <v>48</v>
      </c>
      <c r="T158" s="64">
        <f t="shared" si="20"/>
        <v>48</v>
      </c>
      <c r="U158" s="77">
        <v>12</v>
      </c>
      <c r="V158" s="78">
        <v>5</v>
      </c>
      <c r="W158" s="60">
        <v>247</v>
      </c>
      <c r="X158" s="67">
        <v>16</v>
      </c>
      <c r="Y158" s="67">
        <v>8</v>
      </c>
      <c r="Z158" s="67">
        <v>8</v>
      </c>
      <c r="AA158" s="67">
        <v>9</v>
      </c>
      <c r="AB158" s="67">
        <v>8</v>
      </c>
      <c r="AC158" s="67">
        <v>7</v>
      </c>
      <c r="AD158" s="67">
        <v>8</v>
      </c>
      <c r="AE158" s="67">
        <v>8</v>
      </c>
      <c r="AF158" s="67">
        <v>8</v>
      </c>
      <c r="AG158" s="67">
        <v>9</v>
      </c>
      <c r="AH158" s="67">
        <v>8</v>
      </c>
      <c r="AI158" s="67">
        <v>7</v>
      </c>
      <c r="AJ158" s="67">
        <v>8</v>
      </c>
      <c r="AK158" s="79" t="s">
        <v>1586</v>
      </c>
    </row>
    <row r="159" spans="1:37" ht="12.75">
      <c r="A159" s="35">
        <v>330858</v>
      </c>
      <c r="B159" s="28" t="s">
        <v>872</v>
      </c>
      <c r="D159" s="28" t="s">
        <v>390</v>
      </c>
      <c r="E159" s="28" t="s">
        <v>73</v>
      </c>
      <c r="F159" s="58" t="s">
        <v>4898</v>
      </c>
      <c r="G159" s="28" t="s">
        <v>7812</v>
      </c>
      <c r="H159" s="28" t="s">
        <v>1586</v>
      </c>
      <c r="J159" s="28" t="s">
        <v>1586</v>
      </c>
      <c r="K159" s="28" t="s">
        <v>3038</v>
      </c>
      <c r="L159" s="28" t="s">
        <v>4873</v>
      </c>
      <c r="N159" s="19">
        <f t="shared" si="14"/>
        <v>391.50</v>
      </c>
      <c r="O159" s="19">
        <f t="shared" si="15"/>
        <v>2.5422077922077921</v>
      </c>
      <c r="P159" s="64">
        <f t="shared" si="16"/>
        <v>96</v>
      </c>
      <c r="Q159" s="64">
        <f t="shared" si="17"/>
        <v>48</v>
      </c>
      <c r="R159" s="64">
        <f t="shared" si="18"/>
        <v>48</v>
      </c>
      <c r="S159" s="64">
        <f t="shared" si="19"/>
        <v>48</v>
      </c>
      <c r="T159" s="64">
        <f t="shared" si="20"/>
        <v>48</v>
      </c>
      <c r="U159" s="77">
        <v>12</v>
      </c>
      <c r="V159" s="78">
        <v>5</v>
      </c>
      <c r="W159" s="60">
        <v>308</v>
      </c>
      <c r="X159" s="67">
        <v>16</v>
      </c>
      <c r="Y159" s="67">
        <v>8</v>
      </c>
      <c r="Z159" s="67">
        <v>8</v>
      </c>
      <c r="AA159" s="67">
        <v>9</v>
      </c>
      <c r="AB159" s="67">
        <v>8</v>
      </c>
      <c r="AC159" s="67">
        <v>7</v>
      </c>
      <c r="AD159" s="67">
        <v>8</v>
      </c>
      <c r="AE159" s="67">
        <v>8</v>
      </c>
      <c r="AF159" s="67">
        <v>8</v>
      </c>
      <c r="AG159" s="67">
        <v>9</v>
      </c>
      <c r="AH159" s="67">
        <v>8</v>
      </c>
      <c r="AI159" s="67">
        <v>7</v>
      </c>
      <c r="AJ159" s="67">
        <v>8</v>
      </c>
      <c r="AK159" s="79" t="s">
        <v>1586</v>
      </c>
    </row>
    <row r="160" spans="1:37" ht="12.75">
      <c r="A160" s="35">
        <v>330858</v>
      </c>
      <c r="B160" s="28" t="s">
        <v>872</v>
      </c>
      <c r="C160" s="28" t="s">
        <v>6087</v>
      </c>
      <c r="D160" s="28" t="s">
        <v>390</v>
      </c>
      <c r="E160" s="28" t="s">
        <v>73</v>
      </c>
      <c r="F160" s="58" t="s">
        <v>7366</v>
      </c>
      <c r="G160" s="28" t="s">
        <v>7812</v>
      </c>
      <c r="H160" s="28" t="s">
        <v>1586</v>
      </c>
      <c r="J160" s="28" t="s">
        <v>1586</v>
      </c>
      <c r="K160" s="28" t="s">
        <v>3038</v>
      </c>
      <c r="L160" s="28" t="s">
        <v>7375</v>
      </c>
      <c r="N160" s="19">
        <f t="shared" si="14"/>
        <v>385.50</v>
      </c>
      <c r="O160" s="19">
        <f t="shared" si="15"/>
        <v>2.5032467532467533</v>
      </c>
      <c r="P160" s="64">
        <f t="shared" si="16"/>
        <v>94</v>
      </c>
      <c r="Q160" s="64">
        <f t="shared" si="17"/>
        <v>46</v>
      </c>
      <c r="R160" s="64">
        <f t="shared" si="18"/>
        <v>48</v>
      </c>
      <c r="S160" s="64">
        <f t="shared" si="19"/>
        <v>48</v>
      </c>
      <c r="T160" s="64">
        <f t="shared" si="20"/>
        <v>46</v>
      </c>
      <c r="U160" s="77">
        <v>12</v>
      </c>
      <c r="V160" s="78">
        <v>5</v>
      </c>
      <c r="W160" s="60">
        <v>308</v>
      </c>
      <c r="X160" s="67">
        <v>16</v>
      </c>
      <c r="Y160" s="67">
        <v>8</v>
      </c>
      <c r="Z160" s="67">
        <v>8</v>
      </c>
      <c r="AA160" s="67">
        <v>9</v>
      </c>
      <c r="AB160" s="67">
        <v>8</v>
      </c>
      <c r="AC160" s="67">
        <v>7</v>
      </c>
      <c r="AD160" s="67">
        <v>8</v>
      </c>
      <c r="AE160" s="67">
        <v>6</v>
      </c>
      <c r="AF160" s="67">
        <v>8</v>
      </c>
      <c r="AG160" s="67">
        <v>9</v>
      </c>
      <c r="AH160" s="67">
        <v>8</v>
      </c>
      <c r="AI160" s="67">
        <v>7</v>
      </c>
      <c r="AJ160" s="67">
        <v>8</v>
      </c>
      <c r="AK160" s="79" t="s">
        <v>1586</v>
      </c>
    </row>
    <row r="161" spans="2:37" ht="12.75">
      <c r="B161" s="28" t="s">
        <v>872</v>
      </c>
      <c r="D161" s="28" t="s">
        <v>390</v>
      </c>
      <c r="E161" s="28" t="s">
        <v>73</v>
      </c>
      <c r="F161" s="58" t="s">
        <v>4742</v>
      </c>
      <c r="J161" s="28" t="s">
        <v>1586</v>
      </c>
      <c r="K161" s="28" t="s">
        <v>3038</v>
      </c>
      <c r="L161" s="28" t="s">
        <v>175</v>
      </c>
      <c r="N161" s="19">
        <f t="shared" si="14"/>
        <v>336.50</v>
      </c>
      <c r="O161" s="19">
        <f t="shared" si="15"/>
        <v>2.2433333333333332</v>
      </c>
      <c r="P161" s="64">
        <f t="shared" si="16"/>
        <v>79</v>
      </c>
      <c r="Q161" s="64">
        <f t="shared" si="17"/>
        <v>31</v>
      </c>
      <c r="R161" s="64">
        <f t="shared" si="18"/>
        <v>48</v>
      </c>
      <c r="S161" s="64">
        <f t="shared" si="19"/>
        <v>46</v>
      </c>
      <c r="T161" s="64">
        <f t="shared" si="20"/>
        <v>33</v>
      </c>
      <c r="U161" s="77">
        <v>12</v>
      </c>
      <c r="V161" s="78">
        <v>5</v>
      </c>
      <c r="W161" s="60">
        <v>300</v>
      </c>
      <c r="X161" s="67">
        <v>16</v>
      </c>
      <c r="Y161" s="67">
        <v>7</v>
      </c>
      <c r="Z161" s="67">
        <v>8</v>
      </c>
      <c r="AA161" s="67">
        <v>7</v>
      </c>
      <c r="AB161" s="67">
        <v>8</v>
      </c>
      <c r="AC161" s="67">
        <v>8</v>
      </c>
      <c r="AD161" s="67">
        <v>8</v>
      </c>
      <c r="AE161" s="67">
        <v>2</v>
      </c>
      <c r="AF161" s="67">
        <v>8</v>
      </c>
      <c r="AG161" s="67">
        <v>3</v>
      </c>
      <c r="AH161" s="67">
        <v>8</v>
      </c>
      <c r="AI161" s="67">
        <v>4</v>
      </c>
      <c r="AJ161" s="67">
        <v>8</v>
      </c>
      <c r="AK161" s="79" t="s">
        <v>1586</v>
      </c>
    </row>
    <row r="162" spans="1:37" ht="12.75">
      <c r="A162" s="35">
        <v>529375</v>
      </c>
      <c r="B162" s="28" t="s">
        <v>872</v>
      </c>
      <c r="C162" s="28" t="s">
        <v>6087</v>
      </c>
      <c r="D162" s="28" t="s">
        <v>390</v>
      </c>
      <c r="E162" s="28" t="s">
        <v>73</v>
      </c>
      <c r="F162" s="58" t="s">
        <v>4749</v>
      </c>
      <c r="G162" s="28" t="s">
        <v>7812</v>
      </c>
      <c r="H162" s="28" t="s">
        <v>1586</v>
      </c>
      <c r="I162" s="28" t="s">
        <v>7812</v>
      </c>
      <c r="J162" s="28" t="s">
        <v>1586</v>
      </c>
      <c r="K162" s="28" t="s">
        <v>3038</v>
      </c>
      <c r="L162" s="28" t="s">
        <v>157</v>
      </c>
      <c r="N162" s="19">
        <f t="shared" si="14"/>
        <v>386.50</v>
      </c>
      <c r="O162" s="19">
        <f t="shared" si="15"/>
        <v>1.8762135922330097</v>
      </c>
      <c r="P162" s="64">
        <f t="shared" si="16"/>
        <v>93</v>
      </c>
      <c r="Q162" s="64">
        <f t="shared" si="17"/>
        <v>46</v>
      </c>
      <c r="R162" s="64">
        <f t="shared" si="18"/>
        <v>47</v>
      </c>
      <c r="S162" s="64">
        <f t="shared" si="19"/>
        <v>50</v>
      </c>
      <c r="T162" s="64">
        <f t="shared" si="20"/>
        <v>43</v>
      </c>
      <c r="U162" s="77">
        <v>12</v>
      </c>
      <c r="V162" s="78">
        <v>5</v>
      </c>
      <c r="W162" s="60">
        <v>412</v>
      </c>
      <c r="X162" s="67">
        <v>18</v>
      </c>
      <c r="Y162" s="67">
        <v>9</v>
      </c>
      <c r="Z162" s="67">
        <v>8</v>
      </c>
      <c r="AA162" s="67">
        <v>9</v>
      </c>
      <c r="AB162" s="67">
        <v>8</v>
      </c>
      <c r="AC162" s="67">
        <v>8</v>
      </c>
      <c r="AD162" s="67">
        <v>8</v>
      </c>
      <c r="AE162" s="67">
        <v>2</v>
      </c>
      <c r="AF162" s="67">
        <v>7</v>
      </c>
      <c r="AG162" s="67">
        <v>10</v>
      </c>
      <c r="AH162" s="67">
        <v>8</v>
      </c>
      <c r="AI162" s="67">
        <v>8</v>
      </c>
      <c r="AJ162" s="67">
        <v>8</v>
      </c>
      <c r="AK162" s="79" t="s">
        <v>1586</v>
      </c>
    </row>
    <row r="163" spans="1:37" ht="12.75">
      <c r="A163" s="35">
        <v>9634625</v>
      </c>
      <c r="B163" s="28" t="s">
        <v>872</v>
      </c>
      <c r="C163" s="28" t="s">
        <v>6087</v>
      </c>
      <c r="D163" s="28" t="s">
        <v>390</v>
      </c>
      <c r="E163" s="28" t="s">
        <v>73</v>
      </c>
      <c r="F163" s="58" t="s">
        <v>3448</v>
      </c>
      <c r="G163" s="28" t="s">
        <v>1586</v>
      </c>
      <c r="H163" s="28" t="s">
        <v>7812</v>
      </c>
      <c r="I163" s="28" t="s">
        <v>7812</v>
      </c>
      <c r="J163" s="28" t="s">
        <v>1586</v>
      </c>
      <c r="K163" s="28" t="s">
        <v>2519</v>
      </c>
      <c r="L163" s="28" t="s">
        <v>6225</v>
      </c>
      <c r="N163" s="19">
        <f t="shared" si="14"/>
        <v>384.25</v>
      </c>
      <c r="O163" s="19">
        <f t="shared" si="15"/>
        <v>4.2458563535911606</v>
      </c>
      <c r="P163" s="64">
        <f t="shared" si="16"/>
        <v>90</v>
      </c>
      <c r="Q163" s="64">
        <f t="shared" si="17"/>
        <v>45</v>
      </c>
      <c r="R163" s="64">
        <f t="shared" si="18"/>
        <v>45</v>
      </c>
      <c r="S163" s="64">
        <f t="shared" si="19"/>
        <v>54</v>
      </c>
      <c r="T163" s="64">
        <f t="shared" si="20"/>
        <v>36</v>
      </c>
      <c r="U163" s="77">
        <v>12</v>
      </c>
      <c r="V163" s="78">
        <v>5</v>
      </c>
      <c r="W163" s="60">
        <v>181</v>
      </c>
      <c r="X163" s="67">
        <v>17</v>
      </c>
      <c r="Y163" s="67">
        <v>10</v>
      </c>
      <c r="Z163" s="67">
        <v>10</v>
      </c>
      <c r="AA163" s="67">
        <v>8</v>
      </c>
      <c r="AB163" s="67">
        <v>8</v>
      </c>
      <c r="AC163" s="67">
        <v>9</v>
      </c>
      <c r="AD163" s="67">
        <v>9</v>
      </c>
      <c r="AE163" s="67">
        <v>6</v>
      </c>
      <c r="AF163" s="67">
        <v>6</v>
      </c>
      <c r="AG163" s="67">
        <v>7</v>
      </c>
      <c r="AH163" s="67">
        <v>7</v>
      </c>
      <c r="AI163" s="67">
        <v>5</v>
      </c>
      <c r="AJ163" s="67">
        <v>5</v>
      </c>
      <c r="AK163" s="79" t="s">
        <v>1586</v>
      </c>
    </row>
    <row r="164" spans="1:37" ht="12.75">
      <c r="A164" s="35">
        <v>8085000</v>
      </c>
      <c r="B164" s="28" t="s">
        <v>872</v>
      </c>
      <c r="C164" s="28" t="s">
        <v>6087</v>
      </c>
      <c r="D164" s="28" t="s">
        <v>390</v>
      </c>
      <c r="E164" s="28" t="s">
        <v>73</v>
      </c>
      <c r="F164" s="58" t="s">
        <v>3448</v>
      </c>
      <c r="I164" s="28" t="s">
        <v>7812</v>
      </c>
      <c r="J164" s="28" t="s">
        <v>1586</v>
      </c>
      <c r="K164" s="28" t="s">
        <v>2519</v>
      </c>
      <c r="L164" s="28" t="s">
        <v>7816</v>
      </c>
      <c r="N164" s="19">
        <f t="shared" si="14"/>
        <v>384.25</v>
      </c>
      <c r="O164" s="19">
        <f t="shared" si="15"/>
        <v>4.0447368421052632</v>
      </c>
      <c r="P164" s="64">
        <f t="shared" si="16"/>
        <v>90</v>
      </c>
      <c r="Q164" s="64">
        <f t="shared" si="17"/>
        <v>45</v>
      </c>
      <c r="R164" s="64">
        <f t="shared" si="18"/>
        <v>45</v>
      </c>
      <c r="S164" s="64">
        <f t="shared" si="19"/>
        <v>54</v>
      </c>
      <c r="T164" s="64">
        <f t="shared" si="20"/>
        <v>36</v>
      </c>
      <c r="U164" s="77">
        <v>12</v>
      </c>
      <c r="V164" s="78">
        <v>5</v>
      </c>
      <c r="W164" s="60">
        <v>190</v>
      </c>
      <c r="X164" s="67">
        <v>17</v>
      </c>
      <c r="Y164" s="67">
        <v>10</v>
      </c>
      <c r="Z164" s="67">
        <v>10</v>
      </c>
      <c r="AA164" s="67">
        <v>8</v>
      </c>
      <c r="AB164" s="67">
        <v>8</v>
      </c>
      <c r="AC164" s="67">
        <v>9</v>
      </c>
      <c r="AD164" s="67">
        <v>9</v>
      </c>
      <c r="AE164" s="67">
        <v>6</v>
      </c>
      <c r="AF164" s="67">
        <v>6</v>
      </c>
      <c r="AG164" s="67">
        <v>7</v>
      </c>
      <c r="AH164" s="67">
        <v>7</v>
      </c>
      <c r="AI164" s="67">
        <v>5</v>
      </c>
      <c r="AJ164" s="67">
        <v>5</v>
      </c>
      <c r="AK164" s="79" t="s">
        <v>1586</v>
      </c>
    </row>
    <row r="165" spans="1:37" ht="12.75">
      <c r="A165" s="35">
        <v>7350000</v>
      </c>
      <c r="B165" s="28" t="s">
        <v>872</v>
      </c>
      <c r="C165" s="28" t="s">
        <v>6087</v>
      </c>
      <c r="D165" s="28" t="s">
        <v>390</v>
      </c>
      <c r="E165" s="28" t="s">
        <v>73</v>
      </c>
      <c r="F165" s="58" t="s">
        <v>3448</v>
      </c>
      <c r="I165" s="28" t="s">
        <v>1586</v>
      </c>
      <c r="J165" s="28" t="s">
        <v>1586</v>
      </c>
      <c r="K165" s="28" t="s">
        <v>2519</v>
      </c>
      <c r="L165" s="28" t="s">
        <v>7816</v>
      </c>
      <c r="N165" s="19">
        <f t="shared" si="14"/>
        <v>383</v>
      </c>
      <c r="O165" s="19">
        <f t="shared" si="15"/>
        <v>4.0315789473684207</v>
      </c>
      <c r="P165" s="64">
        <f t="shared" si="16"/>
        <v>90</v>
      </c>
      <c r="Q165" s="64">
        <f t="shared" si="17"/>
        <v>45</v>
      </c>
      <c r="R165" s="64">
        <f t="shared" si="18"/>
        <v>45</v>
      </c>
      <c r="S165" s="64">
        <f t="shared" si="19"/>
        <v>54</v>
      </c>
      <c r="T165" s="64">
        <f t="shared" si="20"/>
        <v>36</v>
      </c>
      <c r="U165" s="77">
        <v>12</v>
      </c>
      <c r="V165" s="78">
        <v>5</v>
      </c>
      <c r="W165" s="60">
        <v>190</v>
      </c>
      <c r="X165" s="67">
        <v>12</v>
      </c>
      <c r="Y165" s="67">
        <v>10</v>
      </c>
      <c r="Z165" s="67">
        <v>10</v>
      </c>
      <c r="AA165" s="67">
        <v>8</v>
      </c>
      <c r="AB165" s="67">
        <v>8</v>
      </c>
      <c r="AC165" s="67">
        <v>9</v>
      </c>
      <c r="AD165" s="67">
        <v>9</v>
      </c>
      <c r="AE165" s="67">
        <v>6</v>
      </c>
      <c r="AF165" s="67">
        <v>6</v>
      </c>
      <c r="AG165" s="67">
        <v>7</v>
      </c>
      <c r="AH165" s="67">
        <v>7</v>
      </c>
      <c r="AI165" s="67">
        <v>5</v>
      </c>
      <c r="AJ165" s="67">
        <v>5</v>
      </c>
      <c r="AK165" s="79" t="s">
        <v>1586</v>
      </c>
    </row>
    <row r="166" spans="1:37" ht="12.75">
      <c r="A166" s="35">
        <v>9432500</v>
      </c>
      <c r="B166" s="28" t="s">
        <v>872</v>
      </c>
      <c r="C166" s="28" t="s">
        <v>6087</v>
      </c>
      <c r="D166" s="28" t="s">
        <v>390</v>
      </c>
      <c r="E166" s="28" t="s">
        <v>73</v>
      </c>
      <c r="F166" s="58" t="s">
        <v>3448</v>
      </c>
      <c r="I166" s="28" t="s">
        <v>7812</v>
      </c>
      <c r="J166" s="28" t="s">
        <v>1586</v>
      </c>
      <c r="K166" s="28" t="s">
        <v>2519</v>
      </c>
      <c r="L166" s="28" t="s">
        <v>7815</v>
      </c>
      <c r="N166" s="19">
        <f t="shared" si="14"/>
        <v>384.25</v>
      </c>
      <c r="O166" s="19">
        <f t="shared" si="15"/>
        <v>3.574418604651163</v>
      </c>
      <c r="P166" s="64">
        <f t="shared" si="16"/>
        <v>90</v>
      </c>
      <c r="Q166" s="64">
        <f t="shared" si="17"/>
        <v>45</v>
      </c>
      <c r="R166" s="64">
        <f t="shared" si="18"/>
        <v>45</v>
      </c>
      <c r="S166" s="64">
        <f t="shared" si="19"/>
        <v>54</v>
      </c>
      <c r="T166" s="64">
        <f t="shared" si="20"/>
        <v>36</v>
      </c>
      <c r="U166" s="77">
        <v>12</v>
      </c>
      <c r="V166" s="78">
        <v>5</v>
      </c>
      <c r="W166" s="60">
        <v>215</v>
      </c>
      <c r="X166" s="67">
        <v>17</v>
      </c>
      <c r="Y166" s="67">
        <v>10</v>
      </c>
      <c r="Z166" s="67">
        <v>10</v>
      </c>
      <c r="AA166" s="67">
        <v>8</v>
      </c>
      <c r="AB166" s="67">
        <v>8</v>
      </c>
      <c r="AC166" s="67">
        <v>9</v>
      </c>
      <c r="AD166" s="67">
        <v>9</v>
      </c>
      <c r="AE166" s="67">
        <v>6</v>
      </c>
      <c r="AF166" s="67">
        <v>6</v>
      </c>
      <c r="AG166" s="67">
        <v>7</v>
      </c>
      <c r="AH166" s="67">
        <v>7</v>
      </c>
      <c r="AI166" s="67">
        <v>5</v>
      </c>
      <c r="AJ166" s="67">
        <v>5</v>
      </c>
      <c r="AK166" s="79" t="s">
        <v>1586</v>
      </c>
    </row>
    <row r="167" spans="1:37" ht="12.75">
      <c r="A167" s="35">
        <v>14700000</v>
      </c>
      <c r="B167" s="28" t="s">
        <v>872</v>
      </c>
      <c r="C167" s="28" t="s">
        <v>6087</v>
      </c>
      <c r="D167" s="28" t="s">
        <v>390</v>
      </c>
      <c r="E167" s="28" t="s">
        <v>73</v>
      </c>
      <c r="F167" s="58" t="s">
        <v>3448</v>
      </c>
      <c r="I167" s="28" t="s">
        <v>1586</v>
      </c>
      <c r="J167" s="28" t="s">
        <v>1586</v>
      </c>
      <c r="K167" s="28" t="s">
        <v>2519</v>
      </c>
      <c r="L167" s="28" t="s">
        <v>7815</v>
      </c>
      <c r="N167" s="19">
        <f t="shared" si="14"/>
        <v>383</v>
      </c>
      <c r="O167" s="19">
        <f t="shared" si="15"/>
        <v>3.5627906976744188</v>
      </c>
      <c r="P167" s="64">
        <f t="shared" si="16"/>
        <v>90</v>
      </c>
      <c r="Q167" s="64">
        <f t="shared" si="17"/>
        <v>45</v>
      </c>
      <c r="R167" s="64">
        <f t="shared" si="18"/>
        <v>45</v>
      </c>
      <c r="S167" s="64">
        <f t="shared" si="19"/>
        <v>54</v>
      </c>
      <c r="T167" s="64">
        <f t="shared" si="20"/>
        <v>36</v>
      </c>
      <c r="U167" s="77">
        <v>12</v>
      </c>
      <c r="V167" s="78">
        <v>5</v>
      </c>
      <c r="W167" s="60">
        <v>215</v>
      </c>
      <c r="X167" s="67">
        <v>12</v>
      </c>
      <c r="Y167" s="67">
        <v>10</v>
      </c>
      <c r="Z167" s="67">
        <v>10</v>
      </c>
      <c r="AA167" s="67">
        <v>8</v>
      </c>
      <c r="AB167" s="67">
        <v>8</v>
      </c>
      <c r="AC167" s="67">
        <v>9</v>
      </c>
      <c r="AD167" s="67">
        <v>9</v>
      </c>
      <c r="AE167" s="67">
        <v>6</v>
      </c>
      <c r="AF167" s="67">
        <v>6</v>
      </c>
      <c r="AG167" s="67">
        <v>7</v>
      </c>
      <c r="AH167" s="67">
        <v>7</v>
      </c>
      <c r="AI167" s="67">
        <v>5</v>
      </c>
      <c r="AJ167" s="67">
        <v>5</v>
      </c>
      <c r="AK167" s="79" t="s">
        <v>1586</v>
      </c>
    </row>
    <row r="168" spans="1:37" ht="12.75">
      <c r="A168" s="35">
        <v>8893500</v>
      </c>
      <c r="B168" s="28" t="s">
        <v>872</v>
      </c>
      <c r="C168" s="28" t="s">
        <v>6087</v>
      </c>
      <c r="D168" s="28" t="s">
        <v>390</v>
      </c>
      <c r="E168" s="28" t="s">
        <v>73</v>
      </c>
      <c r="F168" s="58" t="s">
        <v>3448</v>
      </c>
      <c r="G168" s="28" t="s">
        <v>7812</v>
      </c>
      <c r="H168" s="28" t="s">
        <v>1586</v>
      </c>
      <c r="I168" s="28" t="s">
        <v>7812</v>
      </c>
      <c r="J168" s="28" t="s">
        <v>1586</v>
      </c>
      <c r="K168" s="28" t="s">
        <v>2519</v>
      </c>
      <c r="L168" s="28" t="s">
        <v>6344</v>
      </c>
      <c r="N168" s="19">
        <f t="shared" si="14"/>
        <v>384.25</v>
      </c>
      <c r="O168" s="19">
        <f t="shared" si="15"/>
        <v>3.2426160337552741</v>
      </c>
      <c r="P168" s="64">
        <f t="shared" si="16"/>
        <v>90</v>
      </c>
      <c r="Q168" s="64">
        <f t="shared" si="17"/>
        <v>45</v>
      </c>
      <c r="R168" s="64">
        <f t="shared" si="18"/>
        <v>45</v>
      </c>
      <c r="S168" s="64">
        <f t="shared" si="19"/>
        <v>54</v>
      </c>
      <c r="T168" s="64">
        <f t="shared" si="20"/>
        <v>36</v>
      </c>
      <c r="U168" s="77">
        <v>12</v>
      </c>
      <c r="V168" s="78">
        <v>5</v>
      </c>
      <c r="W168" s="60">
        <v>237</v>
      </c>
      <c r="X168" s="67">
        <v>17</v>
      </c>
      <c r="Y168" s="67">
        <v>10</v>
      </c>
      <c r="Z168" s="67">
        <v>10</v>
      </c>
      <c r="AA168" s="67">
        <v>8</v>
      </c>
      <c r="AB168" s="67">
        <v>8</v>
      </c>
      <c r="AC168" s="67">
        <v>9</v>
      </c>
      <c r="AD168" s="67">
        <v>9</v>
      </c>
      <c r="AE168" s="67">
        <v>6</v>
      </c>
      <c r="AF168" s="67">
        <v>6</v>
      </c>
      <c r="AG168" s="67">
        <v>7</v>
      </c>
      <c r="AH168" s="67">
        <v>7</v>
      </c>
      <c r="AI168" s="67">
        <v>5</v>
      </c>
      <c r="AJ168" s="67">
        <v>5</v>
      </c>
      <c r="AK168" s="79" t="s">
        <v>1586</v>
      </c>
    </row>
    <row r="169" spans="1:37" ht="12.75">
      <c r="A169" s="35">
        <v>9634625</v>
      </c>
      <c r="B169" s="28" t="s">
        <v>872</v>
      </c>
      <c r="C169" s="28" t="s">
        <v>6087</v>
      </c>
      <c r="D169" s="28" t="s">
        <v>390</v>
      </c>
      <c r="E169" s="28" t="s">
        <v>73</v>
      </c>
      <c r="F169" s="58" t="s">
        <v>3448</v>
      </c>
      <c r="G169" s="28" t="s">
        <v>7812</v>
      </c>
      <c r="H169" s="28" t="s">
        <v>1586</v>
      </c>
      <c r="I169" s="28" t="s">
        <v>7812</v>
      </c>
      <c r="J169" s="28" t="s">
        <v>1586</v>
      </c>
      <c r="K169" s="28" t="s">
        <v>2519</v>
      </c>
      <c r="L169" s="28" t="s">
        <v>5165</v>
      </c>
      <c r="N169" s="19">
        <f t="shared" si="14"/>
        <v>384.25</v>
      </c>
      <c r="O169" s="19">
        <f t="shared" si="15"/>
        <v>3.0496031746031744</v>
      </c>
      <c r="P169" s="64">
        <f t="shared" si="16"/>
        <v>90</v>
      </c>
      <c r="Q169" s="64">
        <f t="shared" si="17"/>
        <v>45</v>
      </c>
      <c r="R169" s="64">
        <f t="shared" si="18"/>
        <v>45</v>
      </c>
      <c r="S169" s="64">
        <f t="shared" si="19"/>
        <v>54</v>
      </c>
      <c r="T169" s="64">
        <f t="shared" si="20"/>
        <v>36</v>
      </c>
      <c r="U169" s="77">
        <v>12</v>
      </c>
      <c r="V169" s="78">
        <v>5</v>
      </c>
      <c r="W169" s="60">
        <v>252</v>
      </c>
      <c r="X169" s="67">
        <v>17</v>
      </c>
      <c r="Y169" s="67">
        <v>10</v>
      </c>
      <c r="Z169" s="67">
        <v>10</v>
      </c>
      <c r="AA169" s="67">
        <v>8</v>
      </c>
      <c r="AB169" s="67">
        <v>8</v>
      </c>
      <c r="AC169" s="67">
        <v>9</v>
      </c>
      <c r="AD169" s="67">
        <v>9</v>
      </c>
      <c r="AE169" s="67">
        <v>6</v>
      </c>
      <c r="AF169" s="67">
        <v>6</v>
      </c>
      <c r="AG169" s="67">
        <v>7</v>
      </c>
      <c r="AH169" s="67">
        <v>7</v>
      </c>
      <c r="AI169" s="67">
        <v>5</v>
      </c>
      <c r="AJ169" s="67">
        <v>5</v>
      </c>
      <c r="AK169" s="79" t="s">
        <v>1586</v>
      </c>
    </row>
    <row r="170" spans="1:37" ht="12.75">
      <c r="A170" s="35">
        <v>7500000</v>
      </c>
      <c r="B170" s="28" t="s">
        <v>872</v>
      </c>
      <c r="C170" s="28" t="s">
        <v>7618</v>
      </c>
      <c r="D170" s="28" t="s">
        <v>390</v>
      </c>
      <c r="E170" s="28" t="s">
        <v>73</v>
      </c>
      <c r="F170" s="58" t="s">
        <v>3448</v>
      </c>
      <c r="I170" s="28" t="s">
        <v>7812</v>
      </c>
      <c r="J170" s="28" t="s">
        <v>1586</v>
      </c>
      <c r="K170" s="28" t="s">
        <v>2519</v>
      </c>
      <c r="L170" s="28" t="s">
        <v>7915</v>
      </c>
      <c r="N170" s="19">
        <f t="shared" si="14"/>
        <v>384.25</v>
      </c>
      <c r="O170" s="19">
        <f t="shared" si="15"/>
        <v>3.0496031746031744</v>
      </c>
      <c r="P170" s="64">
        <f t="shared" si="16"/>
        <v>90</v>
      </c>
      <c r="Q170" s="64">
        <f t="shared" si="17"/>
        <v>45</v>
      </c>
      <c r="R170" s="64">
        <f t="shared" si="18"/>
        <v>45</v>
      </c>
      <c r="S170" s="64">
        <f t="shared" si="19"/>
        <v>54</v>
      </c>
      <c r="T170" s="64">
        <f t="shared" si="20"/>
        <v>36</v>
      </c>
      <c r="U170" s="77">
        <v>12</v>
      </c>
      <c r="V170" s="78">
        <v>5</v>
      </c>
      <c r="W170" s="60">
        <v>252</v>
      </c>
      <c r="X170" s="67">
        <v>17</v>
      </c>
      <c r="Y170" s="67">
        <v>10</v>
      </c>
      <c r="Z170" s="67">
        <v>10</v>
      </c>
      <c r="AA170" s="67">
        <v>8</v>
      </c>
      <c r="AB170" s="67">
        <v>8</v>
      </c>
      <c r="AC170" s="67">
        <v>9</v>
      </c>
      <c r="AD170" s="67">
        <v>9</v>
      </c>
      <c r="AE170" s="67">
        <v>6</v>
      </c>
      <c r="AF170" s="67">
        <v>6</v>
      </c>
      <c r="AG170" s="67">
        <v>7</v>
      </c>
      <c r="AH170" s="67">
        <v>7</v>
      </c>
      <c r="AI170" s="67">
        <v>5</v>
      </c>
      <c r="AJ170" s="67">
        <v>5</v>
      </c>
      <c r="AK170" s="79" t="s">
        <v>1586</v>
      </c>
    </row>
    <row r="171" spans="1:37" ht="12.75">
      <c r="A171" s="35">
        <v>10375750</v>
      </c>
      <c r="B171" s="28" t="s">
        <v>872</v>
      </c>
      <c r="C171" s="28" t="s">
        <v>6087</v>
      </c>
      <c r="D171" s="28" t="s">
        <v>390</v>
      </c>
      <c r="E171" s="28" t="s">
        <v>73</v>
      </c>
      <c r="F171" s="58" t="s">
        <v>3448</v>
      </c>
      <c r="G171" s="28" t="s">
        <v>7812</v>
      </c>
      <c r="H171" s="28" t="s">
        <v>1586</v>
      </c>
      <c r="I171" s="28" t="s">
        <v>7812</v>
      </c>
      <c r="J171" s="28" t="s">
        <v>1586</v>
      </c>
      <c r="K171" s="28" t="s">
        <v>2519</v>
      </c>
      <c r="L171" s="28" t="s">
        <v>6345</v>
      </c>
      <c r="N171" s="19">
        <f t="shared" si="14"/>
        <v>384.25</v>
      </c>
      <c r="O171" s="19">
        <f t="shared" si="15"/>
        <v>2.8675373134328357</v>
      </c>
      <c r="P171" s="64">
        <f t="shared" si="16"/>
        <v>90</v>
      </c>
      <c r="Q171" s="64">
        <f t="shared" si="17"/>
        <v>45</v>
      </c>
      <c r="R171" s="64">
        <f t="shared" si="18"/>
        <v>45</v>
      </c>
      <c r="S171" s="64">
        <f t="shared" si="19"/>
        <v>54</v>
      </c>
      <c r="T171" s="64">
        <f t="shared" si="20"/>
        <v>36</v>
      </c>
      <c r="U171" s="77">
        <v>12</v>
      </c>
      <c r="V171" s="78">
        <v>5</v>
      </c>
      <c r="W171" s="60">
        <v>268</v>
      </c>
      <c r="X171" s="67">
        <v>17</v>
      </c>
      <c r="Y171" s="67">
        <v>10</v>
      </c>
      <c r="Z171" s="67">
        <v>10</v>
      </c>
      <c r="AA171" s="67">
        <v>8</v>
      </c>
      <c r="AB171" s="67">
        <v>8</v>
      </c>
      <c r="AC171" s="67">
        <v>9</v>
      </c>
      <c r="AD171" s="67">
        <v>9</v>
      </c>
      <c r="AE171" s="67">
        <v>6</v>
      </c>
      <c r="AF171" s="67">
        <v>6</v>
      </c>
      <c r="AG171" s="67">
        <v>7</v>
      </c>
      <c r="AH171" s="67">
        <v>7</v>
      </c>
      <c r="AI171" s="67">
        <v>5</v>
      </c>
      <c r="AJ171" s="67">
        <v>5</v>
      </c>
      <c r="AK171" s="79" t="s">
        <v>1586</v>
      </c>
    </row>
    <row r="172" spans="1:37" ht="12.75">
      <c r="A172" s="35">
        <v>454300</v>
      </c>
      <c r="B172" s="28" t="s">
        <v>872</v>
      </c>
      <c r="C172" s="28" t="s">
        <v>6087</v>
      </c>
      <c r="D172" s="28" t="s">
        <v>390</v>
      </c>
      <c r="E172" s="28" t="s">
        <v>73</v>
      </c>
      <c r="F172" s="58" t="s">
        <v>4749</v>
      </c>
      <c r="I172" s="28" t="s">
        <v>7812</v>
      </c>
      <c r="J172" s="28" t="s">
        <v>1586</v>
      </c>
      <c r="K172" s="28" t="s">
        <v>3038</v>
      </c>
      <c r="L172" s="28" t="s">
        <v>7932</v>
      </c>
      <c r="N172" s="19">
        <f t="shared" si="14"/>
        <v>372</v>
      </c>
      <c r="O172" s="19">
        <f t="shared" si="15"/>
        <v>2.2545454545454544</v>
      </c>
      <c r="P172" s="64">
        <f t="shared" si="16"/>
        <v>90</v>
      </c>
      <c r="Q172" s="64">
        <f t="shared" si="17"/>
        <v>46</v>
      </c>
      <c r="R172" s="64">
        <f t="shared" si="18"/>
        <v>44</v>
      </c>
      <c r="S172" s="64">
        <f t="shared" si="19"/>
        <v>48</v>
      </c>
      <c r="T172" s="64">
        <f t="shared" si="20"/>
        <v>42</v>
      </c>
      <c r="U172" s="77">
        <v>12</v>
      </c>
      <c r="V172" s="78">
        <v>5</v>
      </c>
      <c r="W172" s="60">
        <v>330</v>
      </c>
      <c r="X172" s="67">
        <v>18</v>
      </c>
      <c r="Y172" s="67">
        <v>7</v>
      </c>
      <c r="Z172" s="67">
        <v>8</v>
      </c>
      <c r="AA172" s="67">
        <v>8</v>
      </c>
      <c r="AB172" s="67">
        <v>8</v>
      </c>
      <c r="AC172" s="67">
        <v>9</v>
      </c>
      <c r="AD172" s="67">
        <v>8</v>
      </c>
      <c r="AE172" s="67">
        <v>4</v>
      </c>
      <c r="AF172" s="67">
        <v>4</v>
      </c>
      <c r="AG172" s="67">
        <v>10</v>
      </c>
      <c r="AH172" s="67">
        <v>8</v>
      </c>
      <c r="AI172" s="67">
        <v>8</v>
      </c>
      <c r="AJ172" s="67">
        <v>8</v>
      </c>
      <c r="AK172" s="79" t="s">
        <v>1586</v>
      </c>
    </row>
    <row r="173" spans="1:37" ht="12.75">
      <c r="A173" s="35">
        <v>481250</v>
      </c>
      <c r="B173" s="28" t="s">
        <v>872</v>
      </c>
      <c r="C173" s="28" t="s">
        <v>6087</v>
      </c>
      <c r="D173" s="28" t="s">
        <v>390</v>
      </c>
      <c r="E173" s="28" t="s">
        <v>73</v>
      </c>
      <c r="F173" s="58" t="s">
        <v>4749</v>
      </c>
      <c r="I173" s="28" t="s">
        <v>7812</v>
      </c>
      <c r="J173" s="28" t="s">
        <v>1586</v>
      </c>
      <c r="K173" s="28" t="s">
        <v>3038</v>
      </c>
      <c r="L173" s="28" t="s">
        <v>7929</v>
      </c>
      <c r="N173" s="19">
        <f t="shared" si="14"/>
        <v>359.50</v>
      </c>
      <c r="O173" s="19">
        <f t="shared" si="15"/>
        <v>2.1787878787878787</v>
      </c>
      <c r="P173" s="64">
        <f t="shared" si="16"/>
        <v>86</v>
      </c>
      <c r="Q173" s="64">
        <f t="shared" si="17"/>
        <v>43</v>
      </c>
      <c r="R173" s="64">
        <f t="shared" si="18"/>
        <v>43</v>
      </c>
      <c r="S173" s="64">
        <f t="shared" si="19"/>
        <v>48</v>
      </c>
      <c r="T173" s="64">
        <f t="shared" si="20"/>
        <v>38</v>
      </c>
      <c r="U173" s="77">
        <v>12</v>
      </c>
      <c r="V173" s="78">
        <v>5</v>
      </c>
      <c r="W173" s="60">
        <v>330</v>
      </c>
      <c r="X173" s="67">
        <v>18</v>
      </c>
      <c r="Y173" s="67">
        <v>8</v>
      </c>
      <c r="Z173" s="67">
        <v>8</v>
      </c>
      <c r="AA173" s="67">
        <v>9</v>
      </c>
      <c r="AB173" s="67">
        <v>8</v>
      </c>
      <c r="AC173" s="67">
        <v>7</v>
      </c>
      <c r="AD173" s="67">
        <v>8</v>
      </c>
      <c r="AE173" s="67">
        <v>3</v>
      </c>
      <c r="AF173" s="67">
        <v>3</v>
      </c>
      <c r="AG173" s="67">
        <v>9</v>
      </c>
      <c r="AH173" s="67">
        <v>8</v>
      </c>
      <c r="AI173" s="67">
        <v>7</v>
      </c>
      <c r="AJ173" s="67">
        <v>8</v>
      </c>
      <c r="AK173" s="79" t="s">
        <v>1586</v>
      </c>
    </row>
    <row r="174" spans="1:37" ht="12.75">
      <c r="A174" s="35">
        <v>1486485</v>
      </c>
      <c r="B174" s="28" t="s">
        <v>872</v>
      </c>
      <c r="C174" s="28" t="s">
        <v>6087</v>
      </c>
      <c r="D174" s="28" t="s">
        <v>390</v>
      </c>
      <c r="E174" s="28" t="s">
        <v>73</v>
      </c>
      <c r="F174" s="58" t="s">
        <v>3448</v>
      </c>
      <c r="G174" s="28" t="s">
        <v>7812</v>
      </c>
      <c r="H174" s="28" t="s">
        <v>1586</v>
      </c>
      <c r="J174" s="28" t="s">
        <v>1586</v>
      </c>
      <c r="K174" s="28" t="s">
        <v>2519</v>
      </c>
      <c r="L174" s="28" t="s">
        <v>7347</v>
      </c>
      <c r="N174" s="19">
        <f t="shared" si="14"/>
        <v>363</v>
      </c>
      <c r="O174" s="19">
        <f t="shared" si="15"/>
        <v>3.2702702702702702</v>
      </c>
      <c r="P174" s="64">
        <f t="shared" si="16"/>
        <v>86</v>
      </c>
      <c r="Q174" s="64">
        <f t="shared" si="17"/>
        <v>43</v>
      </c>
      <c r="R174" s="64">
        <f t="shared" si="18"/>
        <v>43</v>
      </c>
      <c r="S174" s="64">
        <f t="shared" si="19"/>
        <v>50</v>
      </c>
      <c r="T174" s="64">
        <f t="shared" si="20"/>
        <v>36</v>
      </c>
      <c r="U174" s="77">
        <v>12</v>
      </c>
      <c r="V174" s="78">
        <v>5</v>
      </c>
      <c r="W174" s="60">
        <v>222</v>
      </c>
      <c r="X174" s="67">
        <v>16</v>
      </c>
      <c r="Y174" s="67">
        <v>8</v>
      </c>
      <c r="Z174" s="67">
        <v>8</v>
      </c>
      <c r="AA174" s="67">
        <v>8</v>
      </c>
      <c r="AB174" s="67">
        <v>9</v>
      </c>
      <c r="AC174" s="67">
        <v>9</v>
      </c>
      <c r="AD174" s="67">
        <v>8</v>
      </c>
      <c r="AE174" s="67">
        <v>7</v>
      </c>
      <c r="AF174" s="67">
        <v>6</v>
      </c>
      <c r="AG174" s="67">
        <v>6</v>
      </c>
      <c r="AH174" s="67">
        <v>7</v>
      </c>
      <c r="AI174" s="67">
        <v>5</v>
      </c>
      <c r="AJ174" s="67">
        <v>5</v>
      </c>
      <c r="AK174" s="79" t="s">
        <v>1586</v>
      </c>
    </row>
    <row r="175" spans="1:37" ht="12.75">
      <c r="A175" s="35">
        <v>1455300</v>
      </c>
      <c r="B175" s="28" t="s">
        <v>872</v>
      </c>
      <c r="D175" s="28" t="s">
        <v>390</v>
      </c>
      <c r="E175" s="28" t="s">
        <v>73</v>
      </c>
      <c r="F175" s="58" t="s">
        <v>3448</v>
      </c>
      <c r="G175" s="28" t="s">
        <v>7812</v>
      </c>
      <c r="H175" s="28" t="s">
        <v>1586</v>
      </c>
      <c r="J175" s="28" t="s">
        <v>1586</v>
      </c>
      <c r="K175" s="28" t="s">
        <v>2519</v>
      </c>
      <c r="L175" s="28" t="s">
        <v>1243</v>
      </c>
      <c r="N175" s="19">
        <f t="shared" si="14"/>
        <v>361.75</v>
      </c>
      <c r="O175" s="19">
        <f t="shared" si="15"/>
        <v>3.0656779661016951</v>
      </c>
      <c r="P175" s="64">
        <f t="shared" si="16"/>
        <v>86</v>
      </c>
      <c r="Q175" s="64">
        <f t="shared" si="17"/>
        <v>43</v>
      </c>
      <c r="R175" s="64">
        <f t="shared" si="18"/>
        <v>43</v>
      </c>
      <c r="S175" s="64">
        <f t="shared" si="19"/>
        <v>50</v>
      </c>
      <c r="T175" s="64">
        <f t="shared" si="20"/>
        <v>36</v>
      </c>
      <c r="U175" s="77">
        <v>12</v>
      </c>
      <c r="V175" s="78">
        <v>5</v>
      </c>
      <c r="W175" s="60">
        <v>236</v>
      </c>
      <c r="X175" s="67">
        <v>11</v>
      </c>
      <c r="Y175" s="67">
        <v>8</v>
      </c>
      <c r="Z175" s="67">
        <v>8</v>
      </c>
      <c r="AA175" s="67">
        <v>8</v>
      </c>
      <c r="AB175" s="67">
        <v>9</v>
      </c>
      <c r="AC175" s="67">
        <v>9</v>
      </c>
      <c r="AD175" s="67">
        <v>8</v>
      </c>
      <c r="AE175" s="67">
        <v>7</v>
      </c>
      <c r="AF175" s="67">
        <v>6</v>
      </c>
      <c r="AG175" s="67">
        <v>6</v>
      </c>
      <c r="AH175" s="67">
        <v>7</v>
      </c>
      <c r="AI175" s="67">
        <v>5</v>
      </c>
      <c r="AJ175" s="67">
        <v>5</v>
      </c>
      <c r="AK175" s="79" t="s">
        <v>1586</v>
      </c>
    </row>
    <row r="176" spans="1:37" ht="12.75">
      <c r="A176" s="35">
        <v>2250000</v>
      </c>
      <c r="B176" s="28" t="s">
        <v>868</v>
      </c>
      <c r="C176" s="28" t="s">
        <v>7670</v>
      </c>
      <c r="D176" s="28" t="s">
        <v>390</v>
      </c>
      <c r="E176" s="28" t="s">
        <v>73</v>
      </c>
      <c r="J176" s="28" t="s">
        <v>1586</v>
      </c>
      <c r="K176" s="28" t="s">
        <v>3038</v>
      </c>
      <c r="L176" s="28" t="s">
        <v>5201</v>
      </c>
      <c r="N176" s="19">
        <f t="shared" si="14"/>
        <v>369.25</v>
      </c>
      <c r="O176" s="19">
        <f t="shared" si="15"/>
        <v>2.7973484848484849</v>
      </c>
      <c r="P176" s="64">
        <f t="shared" si="16"/>
        <v>86</v>
      </c>
      <c r="Q176" s="64">
        <f t="shared" si="17"/>
        <v>43</v>
      </c>
      <c r="R176" s="64">
        <f t="shared" si="18"/>
        <v>43</v>
      </c>
      <c r="S176" s="64">
        <f t="shared" si="19"/>
        <v>53</v>
      </c>
      <c r="T176" s="64">
        <f t="shared" si="20"/>
        <v>33</v>
      </c>
      <c r="U176" s="77">
        <v>12</v>
      </c>
      <c r="V176" s="78">
        <v>5</v>
      </c>
      <c r="W176" s="60">
        <v>264</v>
      </c>
      <c r="X176" s="67">
        <v>17</v>
      </c>
      <c r="Y176" s="67">
        <v>9</v>
      </c>
      <c r="Z176" s="67">
        <v>8</v>
      </c>
      <c r="AA176" s="67">
        <v>9</v>
      </c>
      <c r="AB176" s="67">
        <v>9</v>
      </c>
      <c r="AC176" s="67">
        <v>9</v>
      </c>
      <c r="AD176" s="67">
        <v>9</v>
      </c>
      <c r="AE176" s="67">
        <v>6</v>
      </c>
      <c r="AF176" s="67">
        <v>6</v>
      </c>
      <c r="AG176" s="67">
        <v>6</v>
      </c>
      <c r="AH176" s="67">
        <v>6</v>
      </c>
      <c r="AI176" s="67">
        <v>4</v>
      </c>
      <c r="AJ176" s="67">
        <v>5</v>
      </c>
      <c r="AK176" s="79" t="s">
        <v>1586</v>
      </c>
    </row>
    <row r="177" spans="1:37" ht="12.75">
      <c r="A177" s="35">
        <v>4129125</v>
      </c>
      <c r="B177" s="28" t="s">
        <v>872</v>
      </c>
      <c r="C177" s="28" t="s">
        <v>6087</v>
      </c>
      <c r="D177" s="28" t="s">
        <v>390</v>
      </c>
      <c r="E177" s="28" t="s">
        <v>73</v>
      </c>
      <c r="F177" s="58" t="s">
        <v>3449</v>
      </c>
      <c r="G177" s="28" t="s">
        <v>1586</v>
      </c>
      <c r="H177" s="28" t="s">
        <v>7812</v>
      </c>
      <c r="I177" s="28" t="s">
        <v>7812</v>
      </c>
      <c r="J177" s="28" t="s">
        <v>1586</v>
      </c>
      <c r="K177" s="28" t="s">
        <v>2519</v>
      </c>
      <c r="L177" s="28" t="s">
        <v>7346</v>
      </c>
      <c r="N177" s="19">
        <f t="shared" si="14"/>
        <v>371.50</v>
      </c>
      <c r="O177" s="19">
        <f t="shared" si="15"/>
        <v>3.488262910798122</v>
      </c>
      <c r="P177" s="64">
        <f t="shared" si="16"/>
        <v>86</v>
      </c>
      <c r="Q177" s="64">
        <f t="shared" si="17"/>
        <v>43</v>
      </c>
      <c r="R177" s="64">
        <f t="shared" si="18"/>
        <v>43</v>
      </c>
      <c r="S177" s="64">
        <f t="shared" si="19"/>
        <v>54</v>
      </c>
      <c r="T177" s="64">
        <f t="shared" si="20"/>
        <v>32</v>
      </c>
      <c r="U177" s="77">
        <v>12</v>
      </c>
      <c r="V177" s="78">
        <v>5</v>
      </c>
      <c r="W177" s="60">
        <v>213</v>
      </c>
      <c r="X177" s="67">
        <v>18</v>
      </c>
      <c r="Y177" s="67">
        <v>10</v>
      </c>
      <c r="Z177" s="67">
        <v>10</v>
      </c>
      <c r="AA177" s="67">
        <v>8</v>
      </c>
      <c r="AB177" s="67">
        <v>8</v>
      </c>
      <c r="AC177" s="67">
        <v>9</v>
      </c>
      <c r="AD177" s="67">
        <v>9</v>
      </c>
      <c r="AE177" s="67">
        <v>5</v>
      </c>
      <c r="AF177" s="67">
        <v>5</v>
      </c>
      <c r="AG177" s="67">
        <v>6</v>
      </c>
      <c r="AH177" s="67">
        <v>6</v>
      </c>
      <c r="AI177" s="67">
        <v>5</v>
      </c>
      <c r="AJ177" s="67">
        <v>5</v>
      </c>
      <c r="AK177" s="79" t="s">
        <v>1586</v>
      </c>
    </row>
    <row r="178" spans="1:37" ht="12.75">
      <c r="A178" s="35">
        <v>4042500</v>
      </c>
      <c r="B178" s="28" t="s">
        <v>872</v>
      </c>
      <c r="C178" s="28" t="s">
        <v>6087</v>
      </c>
      <c r="D178" s="28" t="s">
        <v>390</v>
      </c>
      <c r="E178" s="28" t="s">
        <v>73</v>
      </c>
      <c r="F178" s="58" t="s">
        <v>3449</v>
      </c>
      <c r="G178" s="28" t="s">
        <v>1586</v>
      </c>
      <c r="H178" s="28" t="s">
        <v>1586</v>
      </c>
      <c r="I178" s="28" t="s">
        <v>7812</v>
      </c>
      <c r="J178" s="28" t="s">
        <v>1586</v>
      </c>
      <c r="K178" s="28" t="s">
        <v>2519</v>
      </c>
      <c r="L178" s="28" t="s">
        <v>8188</v>
      </c>
      <c r="N178" s="19">
        <f t="shared" si="14"/>
        <v>371.50</v>
      </c>
      <c r="O178" s="19">
        <f t="shared" si="15"/>
        <v>2.972</v>
      </c>
      <c r="P178" s="64">
        <f t="shared" si="16"/>
        <v>86</v>
      </c>
      <c r="Q178" s="64">
        <f t="shared" si="17"/>
        <v>43</v>
      </c>
      <c r="R178" s="64">
        <f t="shared" si="18"/>
        <v>43</v>
      </c>
      <c r="S178" s="64">
        <f t="shared" si="19"/>
        <v>54</v>
      </c>
      <c r="T178" s="64">
        <f t="shared" si="20"/>
        <v>32</v>
      </c>
      <c r="U178" s="77">
        <v>12</v>
      </c>
      <c r="V178" s="78">
        <v>5</v>
      </c>
      <c r="W178" s="60">
        <v>250</v>
      </c>
      <c r="X178" s="67">
        <v>18</v>
      </c>
      <c r="Y178" s="67">
        <v>10</v>
      </c>
      <c r="Z178" s="67">
        <v>10</v>
      </c>
      <c r="AA178" s="67">
        <v>8</v>
      </c>
      <c r="AB178" s="67">
        <v>8</v>
      </c>
      <c r="AC178" s="67">
        <v>9</v>
      </c>
      <c r="AD178" s="67">
        <v>9</v>
      </c>
      <c r="AE178" s="67">
        <v>5</v>
      </c>
      <c r="AF178" s="67">
        <v>5</v>
      </c>
      <c r="AG178" s="67">
        <v>6</v>
      </c>
      <c r="AH178" s="67">
        <v>6</v>
      </c>
      <c r="AI178" s="67">
        <v>5</v>
      </c>
      <c r="AJ178" s="67">
        <v>5</v>
      </c>
      <c r="AK178" s="79" t="s">
        <v>1586</v>
      </c>
    </row>
    <row r="179" spans="1:37" ht="12.75">
      <c r="A179" s="35">
        <v>429250000</v>
      </c>
      <c r="B179" s="28" t="s">
        <v>874</v>
      </c>
      <c r="C179" s="28" t="s">
        <v>7679</v>
      </c>
      <c r="D179" s="28" t="s">
        <v>390</v>
      </c>
      <c r="E179" s="28" t="s">
        <v>73</v>
      </c>
      <c r="J179" s="28" t="s">
        <v>1586</v>
      </c>
      <c r="K179" s="28" t="s">
        <v>3038</v>
      </c>
      <c r="L179" s="28" t="s">
        <v>6669</v>
      </c>
      <c r="M179" s="40" t="s">
        <v>8854</v>
      </c>
      <c r="N179" s="19">
        <f t="shared" si="14"/>
        <v>367.75</v>
      </c>
      <c r="O179" s="19">
        <f t="shared" si="15"/>
        <v>2.228787878787879</v>
      </c>
      <c r="P179" s="64">
        <f t="shared" si="16"/>
        <v>85</v>
      </c>
      <c r="Q179" s="64">
        <f t="shared" si="17"/>
        <v>42</v>
      </c>
      <c r="R179" s="64">
        <f t="shared" si="18"/>
        <v>43</v>
      </c>
      <c r="S179" s="64">
        <f t="shared" si="19"/>
        <v>54</v>
      </c>
      <c r="T179" s="64">
        <f t="shared" si="20"/>
        <v>31</v>
      </c>
      <c r="U179" s="77">
        <v>12</v>
      </c>
      <c r="V179" s="78">
        <v>5</v>
      </c>
      <c r="W179" s="60">
        <v>330</v>
      </c>
      <c r="X179" s="67">
        <v>15</v>
      </c>
      <c r="Y179" s="67">
        <v>9</v>
      </c>
      <c r="Z179" s="67">
        <v>9</v>
      </c>
      <c r="AA179" s="67">
        <v>10</v>
      </c>
      <c r="AB179" s="67">
        <v>9</v>
      </c>
      <c r="AC179" s="67">
        <v>8</v>
      </c>
      <c r="AD179" s="67">
        <v>9</v>
      </c>
      <c r="AE179" s="67">
        <v>6</v>
      </c>
      <c r="AF179" s="67">
        <v>6</v>
      </c>
      <c r="AG179" s="67">
        <v>6</v>
      </c>
      <c r="AH179" s="67">
        <v>6</v>
      </c>
      <c r="AI179" s="67">
        <v>3</v>
      </c>
      <c r="AJ179" s="67">
        <v>4</v>
      </c>
      <c r="AK179" s="79" t="s">
        <v>1586</v>
      </c>
    </row>
    <row r="180" spans="1:37" ht="12.75">
      <c r="A180" s="35">
        <v>2500000</v>
      </c>
      <c r="B180" s="28" t="s">
        <v>868</v>
      </c>
      <c r="C180" s="28" t="s">
        <v>7671</v>
      </c>
      <c r="D180" s="28" t="s">
        <v>390</v>
      </c>
      <c r="E180" s="28" t="s">
        <v>73</v>
      </c>
      <c r="J180" s="28" t="s">
        <v>1586</v>
      </c>
      <c r="K180" s="28" t="s">
        <v>3038</v>
      </c>
      <c r="L180" s="28" t="s">
        <v>6238</v>
      </c>
      <c r="N180" s="19">
        <f t="shared" si="14"/>
        <v>367.75</v>
      </c>
      <c r="O180" s="19">
        <f t="shared" si="15"/>
        <v>2.228787878787879</v>
      </c>
      <c r="P180" s="64">
        <f t="shared" si="16"/>
        <v>85</v>
      </c>
      <c r="Q180" s="64">
        <f t="shared" si="17"/>
        <v>42</v>
      </c>
      <c r="R180" s="64">
        <f t="shared" si="18"/>
        <v>43</v>
      </c>
      <c r="S180" s="64">
        <f t="shared" si="19"/>
        <v>54</v>
      </c>
      <c r="T180" s="64">
        <f t="shared" si="20"/>
        <v>31</v>
      </c>
      <c r="U180" s="77">
        <v>12</v>
      </c>
      <c r="V180" s="78">
        <v>5</v>
      </c>
      <c r="W180" s="60">
        <v>330</v>
      </c>
      <c r="X180" s="67">
        <v>15</v>
      </c>
      <c r="Y180" s="67">
        <v>9</v>
      </c>
      <c r="Z180" s="67">
        <v>9</v>
      </c>
      <c r="AA180" s="67">
        <v>10</v>
      </c>
      <c r="AB180" s="67">
        <v>9</v>
      </c>
      <c r="AC180" s="67">
        <v>8</v>
      </c>
      <c r="AD180" s="67">
        <v>9</v>
      </c>
      <c r="AE180" s="67">
        <v>6</v>
      </c>
      <c r="AF180" s="67">
        <v>6</v>
      </c>
      <c r="AG180" s="67">
        <v>6</v>
      </c>
      <c r="AH180" s="67">
        <v>6</v>
      </c>
      <c r="AI180" s="67">
        <v>3</v>
      </c>
      <c r="AJ180" s="67">
        <v>4</v>
      </c>
      <c r="AK180" s="79" t="s">
        <v>1586</v>
      </c>
    </row>
    <row r="181" spans="1:37" ht="12.75">
      <c r="A181" s="35">
        <v>589875</v>
      </c>
      <c r="B181" s="28" t="s">
        <v>872</v>
      </c>
      <c r="C181" s="28" t="s">
        <v>6087</v>
      </c>
      <c r="D181" s="28" t="s">
        <v>390</v>
      </c>
      <c r="E181" s="28" t="s">
        <v>73</v>
      </c>
      <c r="F181" s="58" t="s">
        <v>3449</v>
      </c>
      <c r="I181" s="28" t="s">
        <v>7812</v>
      </c>
      <c r="J181" s="28" t="s">
        <v>1586</v>
      </c>
      <c r="K181" s="28" t="s">
        <v>2519</v>
      </c>
      <c r="L181" s="28" t="s">
        <v>7916</v>
      </c>
      <c r="N181" s="19">
        <f t="shared" si="14"/>
        <v>357</v>
      </c>
      <c r="O181" s="19">
        <f t="shared" si="15"/>
        <v>3.4162679425837319</v>
      </c>
      <c r="P181" s="64">
        <f t="shared" si="16"/>
        <v>84</v>
      </c>
      <c r="Q181" s="64">
        <f t="shared" si="17"/>
        <v>42</v>
      </c>
      <c r="R181" s="64">
        <f t="shared" si="18"/>
        <v>42</v>
      </c>
      <c r="S181" s="64">
        <f t="shared" si="19"/>
        <v>50</v>
      </c>
      <c r="T181" s="64">
        <f t="shared" si="20"/>
        <v>34</v>
      </c>
      <c r="U181" s="77">
        <v>12</v>
      </c>
      <c r="V181" s="78">
        <v>5</v>
      </c>
      <c r="W181" s="60">
        <v>209</v>
      </c>
      <c r="X181" s="67">
        <v>18</v>
      </c>
      <c r="Y181" s="67">
        <v>7</v>
      </c>
      <c r="Z181" s="67">
        <v>8</v>
      </c>
      <c r="AA181" s="67">
        <v>8</v>
      </c>
      <c r="AB181" s="67">
        <v>8</v>
      </c>
      <c r="AC181" s="67">
        <v>10</v>
      </c>
      <c r="AD181" s="67">
        <v>9</v>
      </c>
      <c r="AE181" s="67">
        <v>5</v>
      </c>
      <c r="AF181" s="67">
        <v>5</v>
      </c>
      <c r="AG181" s="67">
        <v>6</v>
      </c>
      <c r="AH181" s="67">
        <v>6</v>
      </c>
      <c r="AI181" s="67">
        <v>6</v>
      </c>
      <c r="AJ181" s="67">
        <v>6</v>
      </c>
      <c r="AK181" s="79" t="s">
        <v>1586</v>
      </c>
    </row>
    <row r="182" spans="1:37" ht="12.75">
      <c r="A182" s="35">
        <v>7500000</v>
      </c>
      <c r="B182" s="28" t="s">
        <v>872</v>
      </c>
      <c r="C182" s="28" t="s">
        <v>6087</v>
      </c>
      <c r="D182" s="28" t="s">
        <v>390</v>
      </c>
      <c r="E182" s="28" t="s">
        <v>73</v>
      </c>
      <c r="F182" s="58" t="s">
        <v>3694</v>
      </c>
      <c r="I182" s="28" t="s">
        <v>1586</v>
      </c>
      <c r="J182" s="28" t="s">
        <v>1586</v>
      </c>
      <c r="K182" s="28" t="s">
        <v>2519</v>
      </c>
      <c r="L182" s="28" t="s">
        <v>7813</v>
      </c>
      <c r="N182" s="19">
        <f t="shared" si="14"/>
        <v>388.50</v>
      </c>
      <c r="O182" s="19">
        <f t="shared" si="15"/>
        <v>2.1764705882352939</v>
      </c>
      <c r="P182" s="64">
        <f t="shared" si="16"/>
        <v>90</v>
      </c>
      <c r="Q182" s="64">
        <f t="shared" si="17"/>
        <v>48</v>
      </c>
      <c r="R182" s="64">
        <f t="shared" si="18"/>
        <v>42</v>
      </c>
      <c r="S182" s="64">
        <f t="shared" si="19"/>
        <v>57</v>
      </c>
      <c r="T182" s="64">
        <f t="shared" si="20"/>
        <v>33</v>
      </c>
      <c r="U182" s="77">
        <v>12</v>
      </c>
      <c r="V182" s="78">
        <v>5</v>
      </c>
      <c r="W182" s="60">
        <v>357</v>
      </c>
      <c r="X182" s="67">
        <v>16</v>
      </c>
      <c r="Y182" s="67">
        <v>9</v>
      </c>
      <c r="Z182" s="67">
        <v>8</v>
      </c>
      <c r="AA182" s="67">
        <v>10</v>
      </c>
      <c r="AB182" s="67">
        <v>9</v>
      </c>
      <c r="AC182" s="67">
        <v>11</v>
      </c>
      <c r="AD182" s="67">
        <v>10</v>
      </c>
      <c r="AE182" s="67">
        <v>6</v>
      </c>
      <c r="AF182" s="67">
        <v>5</v>
      </c>
      <c r="AG182" s="67">
        <v>6</v>
      </c>
      <c r="AH182" s="67">
        <v>5</v>
      </c>
      <c r="AI182" s="67">
        <v>6</v>
      </c>
      <c r="AJ182" s="67">
        <v>5</v>
      </c>
      <c r="AK182" s="79" t="s">
        <v>1586</v>
      </c>
    </row>
    <row r="183" spans="1:37" ht="12.75">
      <c r="A183" s="35">
        <v>1100</v>
      </c>
      <c r="B183" s="28" t="s">
        <v>872</v>
      </c>
      <c r="D183" s="28" t="s">
        <v>390</v>
      </c>
      <c r="E183" s="28" t="s">
        <v>73</v>
      </c>
      <c r="F183" s="58" t="s">
        <v>3948</v>
      </c>
      <c r="J183" s="28" t="s">
        <v>1586</v>
      </c>
      <c r="K183" s="28" t="s">
        <v>3038</v>
      </c>
      <c r="L183" s="28" t="s">
        <v>1467</v>
      </c>
      <c r="N183" s="19">
        <f t="shared" si="14"/>
        <v>311.50</v>
      </c>
      <c r="O183" s="19">
        <f t="shared" si="15"/>
        <v>1.5575</v>
      </c>
      <c r="P183" s="64">
        <f t="shared" si="16"/>
        <v>74</v>
      </c>
      <c r="Q183" s="64">
        <f t="shared" si="17"/>
        <v>32</v>
      </c>
      <c r="R183" s="64">
        <f t="shared" si="18"/>
        <v>42</v>
      </c>
      <c r="S183" s="64">
        <f t="shared" si="19"/>
        <v>43</v>
      </c>
      <c r="T183" s="64">
        <f t="shared" si="20"/>
        <v>31</v>
      </c>
      <c r="U183" s="77">
        <v>12</v>
      </c>
      <c r="V183" s="78">
        <v>5</v>
      </c>
      <c r="W183" s="60">
        <v>400</v>
      </c>
      <c r="X183" s="67">
        <v>12</v>
      </c>
      <c r="Y183" s="67">
        <v>7</v>
      </c>
      <c r="Z183" s="67">
        <v>7</v>
      </c>
      <c r="AA183" s="67">
        <v>7</v>
      </c>
      <c r="AB183" s="67">
        <v>7</v>
      </c>
      <c r="AC183" s="67">
        <v>8</v>
      </c>
      <c r="AD183" s="67">
        <v>7</v>
      </c>
      <c r="AE183" s="67">
        <v>2</v>
      </c>
      <c r="AF183" s="67">
        <v>7</v>
      </c>
      <c r="AG183" s="67">
        <v>3</v>
      </c>
      <c r="AH183" s="67">
        <v>7</v>
      </c>
      <c r="AI183" s="67">
        <v>5</v>
      </c>
      <c r="AJ183" s="67">
        <v>7</v>
      </c>
      <c r="AK183" s="79" t="s">
        <v>1586</v>
      </c>
    </row>
    <row r="184" spans="2:37" ht="12.75">
      <c r="B184" s="28" t="s">
        <v>873</v>
      </c>
      <c r="D184" s="28" t="s">
        <v>390</v>
      </c>
      <c r="E184" s="28" t="s">
        <v>73</v>
      </c>
      <c r="J184" s="28" t="s">
        <v>1586</v>
      </c>
      <c r="K184" s="28" t="s">
        <v>3038</v>
      </c>
      <c r="L184" s="28" t="s">
        <v>347</v>
      </c>
      <c r="N184" s="19">
        <f t="shared" si="14"/>
        <v>311.50</v>
      </c>
      <c r="O184" s="19">
        <f t="shared" si="15"/>
        <v>1.5575</v>
      </c>
      <c r="P184" s="64">
        <f t="shared" si="16"/>
        <v>74</v>
      </c>
      <c r="Q184" s="64">
        <f t="shared" si="17"/>
        <v>32</v>
      </c>
      <c r="R184" s="64">
        <f t="shared" si="18"/>
        <v>42</v>
      </c>
      <c r="S184" s="64">
        <f t="shared" si="19"/>
        <v>43</v>
      </c>
      <c r="T184" s="64">
        <f t="shared" si="20"/>
        <v>31</v>
      </c>
      <c r="U184" s="77">
        <v>12</v>
      </c>
      <c r="V184" s="78">
        <v>5</v>
      </c>
      <c r="W184" s="60">
        <v>400</v>
      </c>
      <c r="X184" s="67">
        <v>12</v>
      </c>
      <c r="Y184" s="67">
        <v>7</v>
      </c>
      <c r="Z184" s="67">
        <v>7</v>
      </c>
      <c r="AA184" s="67">
        <v>7</v>
      </c>
      <c r="AB184" s="67">
        <v>7</v>
      </c>
      <c r="AC184" s="67">
        <v>8</v>
      </c>
      <c r="AD184" s="67">
        <v>7</v>
      </c>
      <c r="AE184" s="67">
        <v>2</v>
      </c>
      <c r="AF184" s="67">
        <v>7</v>
      </c>
      <c r="AG184" s="67">
        <v>3</v>
      </c>
      <c r="AH184" s="67">
        <v>7</v>
      </c>
      <c r="AI184" s="67">
        <v>5</v>
      </c>
      <c r="AJ184" s="67">
        <v>7</v>
      </c>
      <c r="AK184" s="79" t="s">
        <v>1586</v>
      </c>
    </row>
    <row r="185" spans="1:37" ht="12.75">
      <c r="A185" s="35">
        <v>397030</v>
      </c>
      <c r="B185" s="28" t="s">
        <v>872</v>
      </c>
      <c r="D185" s="28" t="s">
        <v>390</v>
      </c>
      <c r="E185" s="28" t="s">
        <v>73</v>
      </c>
      <c r="F185" s="58" t="s">
        <v>4215</v>
      </c>
      <c r="G185" s="28" t="s">
        <v>7812</v>
      </c>
      <c r="H185" s="28" t="s">
        <v>1586</v>
      </c>
      <c r="J185" s="28" t="s">
        <v>1586</v>
      </c>
      <c r="K185" s="28" t="s">
        <v>3038</v>
      </c>
      <c r="L185" s="28" t="s">
        <v>1791</v>
      </c>
      <c r="N185" s="19">
        <f t="shared" si="14"/>
        <v>351.75</v>
      </c>
      <c r="O185" s="19">
        <f t="shared" si="15"/>
        <v>2.93125</v>
      </c>
      <c r="P185" s="64">
        <f t="shared" si="16"/>
        <v>86</v>
      </c>
      <c r="Q185" s="64">
        <f t="shared" si="17"/>
        <v>45</v>
      </c>
      <c r="R185" s="64">
        <f t="shared" si="18"/>
        <v>41</v>
      </c>
      <c r="S185" s="64">
        <f t="shared" si="19"/>
        <v>45</v>
      </c>
      <c r="T185" s="64">
        <f t="shared" si="20"/>
        <v>41</v>
      </c>
      <c r="U185" s="77">
        <v>12</v>
      </c>
      <c r="V185" s="78">
        <v>5</v>
      </c>
      <c r="W185" s="60">
        <v>240</v>
      </c>
      <c r="X185" s="67">
        <v>15</v>
      </c>
      <c r="Y185" s="67">
        <v>8</v>
      </c>
      <c r="Z185" s="67">
        <v>7</v>
      </c>
      <c r="AA185" s="67">
        <v>9</v>
      </c>
      <c r="AB185" s="67">
        <v>7</v>
      </c>
      <c r="AC185" s="67">
        <v>7</v>
      </c>
      <c r="AD185" s="67">
        <v>7</v>
      </c>
      <c r="AE185" s="67">
        <v>7</v>
      </c>
      <c r="AF185" s="67">
        <v>6</v>
      </c>
      <c r="AG185" s="67">
        <v>7</v>
      </c>
      <c r="AH185" s="67">
        <v>6</v>
      </c>
      <c r="AI185" s="67">
        <v>7</v>
      </c>
      <c r="AJ185" s="67">
        <v>8</v>
      </c>
      <c r="AK185" s="79" t="s">
        <v>1586</v>
      </c>
    </row>
    <row r="186" spans="1:37" ht="12.75">
      <c r="A186" s="35">
        <v>7411250</v>
      </c>
      <c r="B186" s="28" t="s">
        <v>872</v>
      </c>
      <c r="C186" s="28" t="s">
        <v>6087</v>
      </c>
      <c r="D186" s="28" t="s">
        <v>390</v>
      </c>
      <c r="E186" s="28" t="s">
        <v>73</v>
      </c>
      <c r="F186" s="58" t="s">
        <v>3448</v>
      </c>
      <c r="G186" s="28" t="s">
        <v>7812</v>
      </c>
      <c r="H186" s="28" t="s">
        <v>1586</v>
      </c>
      <c r="I186" s="28" t="s">
        <v>7812</v>
      </c>
      <c r="J186" s="28" t="s">
        <v>1586</v>
      </c>
      <c r="K186" s="28" t="s">
        <v>2519</v>
      </c>
      <c r="L186" s="28" t="s">
        <v>6343</v>
      </c>
      <c r="N186" s="19">
        <f t="shared" si="14"/>
        <v>364.25</v>
      </c>
      <c r="O186" s="19">
        <f t="shared" si="15"/>
        <v>3.5364077669902914</v>
      </c>
      <c r="P186" s="64">
        <f t="shared" si="16"/>
        <v>86</v>
      </c>
      <c r="Q186" s="64">
        <f t="shared" si="17"/>
        <v>45</v>
      </c>
      <c r="R186" s="64">
        <f t="shared" si="18"/>
        <v>41</v>
      </c>
      <c r="S186" s="64">
        <f t="shared" si="19"/>
        <v>51</v>
      </c>
      <c r="T186" s="64">
        <f t="shared" si="20"/>
        <v>35</v>
      </c>
      <c r="U186" s="77">
        <v>12</v>
      </c>
      <c r="V186" s="78">
        <v>5</v>
      </c>
      <c r="W186" s="60">
        <v>206</v>
      </c>
      <c r="X186" s="67">
        <v>17</v>
      </c>
      <c r="Y186" s="67">
        <v>10</v>
      </c>
      <c r="Z186" s="67">
        <v>9</v>
      </c>
      <c r="AA186" s="67">
        <v>8</v>
      </c>
      <c r="AB186" s="67">
        <v>7</v>
      </c>
      <c r="AC186" s="67">
        <v>9</v>
      </c>
      <c r="AD186" s="67">
        <v>8</v>
      </c>
      <c r="AE186" s="67">
        <v>6</v>
      </c>
      <c r="AF186" s="67">
        <v>6</v>
      </c>
      <c r="AG186" s="67">
        <v>7</v>
      </c>
      <c r="AH186" s="67">
        <v>6</v>
      </c>
      <c r="AI186" s="67">
        <v>5</v>
      </c>
      <c r="AJ186" s="67">
        <v>5</v>
      </c>
      <c r="AK186" s="79" t="s">
        <v>1586</v>
      </c>
    </row>
    <row r="187" spans="1:37" ht="12.75">
      <c r="A187" s="35">
        <v>637065</v>
      </c>
      <c r="B187" s="28" t="s">
        <v>872</v>
      </c>
      <c r="C187" s="28" t="s">
        <v>7625</v>
      </c>
      <c r="D187" s="28" t="s">
        <v>390</v>
      </c>
      <c r="E187" s="28" t="s">
        <v>73</v>
      </c>
      <c r="F187" s="58" t="s">
        <v>3449</v>
      </c>
      <c r="G187" s="28" t="s">
        <v>7812</v>
      </c>
      <c r="H187" s="28" t="s">
        <v>1586</v>
      </c>
      <c r="I187" s="28" t="s">
        <v>7812</v>
      </c>
      <c r="J187" s="28" t="s">
        <v>1586</v>
      </c>
      <c r="K187" s="28" t="s">
        <v>2519</v>
      </c>
      <c r="L187" s="28" t="s">
        <v>7349</v>
      </c>
      <c r="N187" s="19">
        <f t="shared" si="14"/>
        <v>356.50</v>
      </c>
      <c r="O187" s="19">
        <f t="shared" si="15"/>
        <v>2.7318007662835249</v>
      </c>
      <c r="P187" s="64">
        <f t="shared" si="16"/>
        <v>84</v>
      </c>
      <c r="Q187" s="64">
        <f t="shared" si="17"/>
        <v>43</v>
      </c>
      <c r="R187" s="64">
        <f t="shared" si="18"/>
        <v>41</v>
      </c>
      <c r="S187" s="64">
        <f t="shared" si="19"/>
        <v>50</v>
      </c>
      <c r="T187" s="64">
        <f t="shared" si="20"/>
        <v>34</v>
      </c>
      <c r="U187" s="77">
        <v>12</v>
      </c>
      <c r="V187" s="78">
        <v>5</v>
      </c>
      <c r="W187" s="60">
        <v>261</v>
      </c>
      <c r="X187" s="67">
        <v>18</v>
      </c>
      <c r="Y187" s="67">
        <v>8</v>
      </c>
      <c r="Z187" s="67">
        <v>8</v>
      </c>
      <c r="AA187" s="67">
        <v>8</v>
      </c>
      <c r="AB187" s="67">
        <v>9</v>
      </c>
      <c r="AC187" s="67">
        <v>9</v>
      </c>
      <c r="AD187" s="67">
        <v>8</v>
      </c>
      <c r="AE187" s="67">
        <v>6</v>
      </c>
      <c r="AF187" s="67">
        <v>5</v>
      </c>
      <c r="AG187" s="67">
        <v>6</v>
      </c>
      <c r="AH187" s="67">
        <v>6</v>
      </c>
      <c r="AI187" s="67">
        <v>6</v>
      </c>
      <c r="AJ187" s="67">
        <v>5</v>
      </c>
      <c r="AK187" s="79" t="s">
        <v>1586</v>
      </c>
    </row>
    <row r="188" spans="1:37" ht="12.75">
      <c r="A188" s="35">
        <v>637065</v>
      </c>
      <c r="B188" s="28" t="s">
        <v>872</v>
      </c>
      <c r="C188" s="28" t="s">
        <v>8200</v>
      </c>
      <c r="D188" s="28" t="s">
        <v>390</v>
      </c>
      <c r="E188" s="28" t="s">
        <v>73</v>
      </c>
      <c r="F188" s="58" t="s">
        <v>3449</v>
      </c>
      <c r="G188" s="28" t="s">
        <v>7812</v>
      </c>
      <c r="H188" s="28" t="s">
        <v>1586</v>
      </c>
      <c r="I188" s="28" t="s">
        <v>7812</v>
      </c>
      <c r="J188" s="28" t="s">
        <v>1586</v>
      </c>
      <c r="K188" s="28" t="s">
        <v>2519</v>
      </c>
      <c r="L188" s="28" t="s">
        <v>7349</v>
      </c>
      <c r="N188" s="19">
        <f t="shared" si="14"/>
        <v>356.50</v>
      </c>
      <c r="O188" s="19">
        <f t="shared" si="15"/>
        <v>2.7318007662835249</v>
      </c>
      <c r="P188" s="64">
        <f t="shared" si="16"/>
        <v>84</v>
      </c>
      <c r="Q188" s="64">
        <f t="shared" si="17"/>
        <v>43</v>
      </c>
      <c r="R188" s="64">
        <f t="shared" si="18"/>
        <v>41</v>
      </c>
      <c r="S188" s="64">
        <f t="shared" si="19"/>
        <v>50</v>
      </c>
      <c r="T188" s="64">
        <f t="shared" si="20"/>
        <v>34</v>
      </c>
      <c r="U188" s="77">
        <v>12</v>
      </c>
      <c r="V188" s="78">
        <v>5</v>
      </c>
      <c r="W188" s="60">
        <v>261</v>
      </c>
      <c r="X188" s="67">
        <v>18</v>
      </c>
      <c r="Y188" s="67">
        <v>8</v>
      </c>
      <c r="Z188" s="67">
        <v>8</v>
      </c>
      <c r="AA188" s="67">
        <v>8</v>
      </c>
      <c r="AB188" s="67">
        <v>9</v>
      </c>
      <c r="AC188" s="67">
        <v>9</v>
      </c>
      <c r="AD188" s="67">
        <v>8</v>
      </c>
      <c r="AE188" s="67">
        <v>6</v>
      </c>
      <c r="AF188" s="67">
        <v>5</v>
      </c>
      <c r="AG188" s="67">
        <v>6</v>
      </c>
      <c r="AH188" s="67">
        <v>6</v>
      </c>
      <c r="AI188" s="67">
        <v>6</v>
      </c>
      <c r="AJ188" s="67">
        <v>5</v>
      </c>
      <c r="AK188" s="79" t="s">
        <v>1586</v>
      </c>
    </row>
    <row r="189" spans="1:37" ht="12.75">
      <c r="A189" s="35">
        <v>686070</v>
      </c>
      <c r="B189" s="28" t="s">
        <v>872</v>
      </c>
      <c r="C189" s="28" t="s">
        <v>6087</v>
      </c>
      <c r="D189" s="28" t="s">
        <v>390</v>
      </c>
      <c r="E189" s="28" t="s">
        <v>73</v>
      </c>
      <c r="F189" s="58" t="s">
        <v>3449</v>
      </c>
      <c r="G189" s="28" t="s">
        <v>7812</v>
      </c>
      <c r="H189" s="28" t="s">
        <v>1586</v>
      </c>
      <c r="I189" s="28" t="s">
        <v>7812</v>
      </c>
      <c r="J189" s="28" t="s">
        <v>1586</v>
      </c>
      <c r="K189" s="28" t="s">
        <v>2519</v>
      </c>
      <c r="L189" s="28" t="s">
        <v>1209</v>
      </c>
      <c r="N189" s="19">
        <f t="shared" si="14"/>
        <v>356.50</v>
      </c>
      <c r="O189" s="19">
        <f t="shared" si="15"/>
        <v>2.5927272727272728</v>
      </c>
      <c r="P189" s="64">
        <f t="shared" si="16"/>
        <v>84</v>
      </c>
      <c r="Q189" s="64">
        <f t="shared" si="17"/>
        <v>43</v>
      </c>
      <c r="R189" s="64">
        <f t="shared" si="18"/>
        <v>41</v>
      </c>
      <c r="S189" s="64">
        <f t="shared" si="19"/>
        <v>50</v>
      </c>
      <c r="T189" s="64">
        <f t="shared" si="20"/>
        <v>34</v>
      </c>
      <c r="U189" s="77">
        <v>12</v>
      </c>
      <c r="V189" s="78">
        <v>5</v>
      </c>
      <c r="W189" s="60">
        <v>275</v>
      </c>
      <c r="X189" s="67">
        <v>18</v>
      </c>
      <c r="Y189" s="67">
        <v>8</v>
      </c>
      <c r="Z189" s="67">
        <v>8</v>
      </c>
      <c r="AA189" s="67">
        <v>8</v>
      </c>
      <c r="AB189" s="67">
        <v>9</v>
      </c>
      <c r="AC189" s="67">
        <v>9</v>
      </c>
      <c r="AD189" s="67">
        <v>8</v>
      </c>
      <c r="AE189" s="67">
        <v>6</v>
      </c>
      <c r="AF189" s="67">
        <v>5</v>
      </c>
      <c r="AG189" s="67">
        <v>6</v>
      </c>
      <c r="AH189" s="67">
        <v>6</v>
      </c>
      <c r="AI189" s="67">
        <v>6</v>
      </c>
      <c r="AJ189" s="67">
        <v>5</v>
      </c>
      <c r="AK189" s="79" t="s">
        <v>1586</v>
      </c>
    </row>
    <row r="190" spans="2:37" ht="12.75">
      <c r="B190" s="28" t="s">
        <v>872</v>
      </c>
      <c r="C190" s="28" t="s">
        <v>6087</v>
      </c>
      <c r="D190" s="28" t="s">
        <v>390</v>
      </c>
      <c r="E190" s="28" t="s">
        <v>73</v>
      </c>
      <c r="F190" s="58" t="s">
        <v>3448</v>
      </c>
      <c r="I190" s="28" t="s">
        <v>7812</v>
      </c>
      <c r="J190" s="28" t="s">
        <v>1586</v>
      </c>
      <c r="K190" s="28" t="s">
        <v>2519</v>
      </c>
      <c r="L190" s="28" t="s">
        <v>7814</v>
      </c>
      <c r="N190" s="19">
        <f t="shared" si="14"/>
        <v>346.25</v>
      </c>
      <c r="O190" s="19">
        <f t="shared" si="15"/>
        <v>4.1969696969696972</v>
      </c>
      <c r="P190" s="64">
        <f t="shared" si="16"/>
        <v>82</v>
      </c>
      <c r="Q190" s="64">
        <f t="shared" si="17"/>
        <v>41</v>
      </c>
      <c r="R190" s="64">
        <f t="shared" si="18"/>
        <v>41</v>
      </c>
      <c r="S190" s="64">
        <f t="shared" si="19"/>
        <v>48</v>
      </c>
      <c r="T190" s="64">
        <f t="shared" si="20"/>
        <v>34</v>
      </c>
      <c r="U190" s="77">
        <v>12</v>
      </c>
      <c r="V190" s="78">
        <v>5</v>
      </c>
      <c r="W190" s="60">
        <v>165</v>
      </c>
      <c r="X190" s="67">
        <v>17</v>
      </c>
      <c r="Y190" s="67">
        <v>9</v>
      </c>
      <c r="Z190" s="67">
        <v>9</v>
      </c>
      <c r="AA190" s="67">
        <v>7</v>
      </c>
      <c r="AB190" s="67">
        <v>7</v>
      </c>
      <c r="AC190" s="67">
        <v>8</v>
      </c>
      <c r="AD190" s="67">
        <v>8</v>
      </c>
      <c r="AE190" s="67">
        <v>6</v>
      </c>
      <c r="AF190" s="67">
        <v>6</v>
      </c>
      <c r="AG190" s="67">
        <v>6</v>
      </c>
      <c r="AH190" s="67">
        <v>6</v>
      </c>
      <c r="AI190" s="67">
        <v>5</v>
      </c>
      <c r="AJ190" s="67">
        <v>5</v>
      </c>
      <c r="AK190" s="79" t="s">
        <v>1586</v>
      </c>
    </row>
    <row r="191" spans="1:37" ht="12.75">
      <c r="A191" s="35">
        <v>6125000</v>
      </c>
      <c r="B191" s="28" t="s">
        <v>872</v>
      </c>
      <c r="C191" s="28" t="s">
        <v>6087</v>
      </c>
      <c r="D191" s="28" t="s">
        <v>390</v>
      </c>
      <c r="E191" s="28" t="s">
        <v>73</v>
      </c>
      <c r="F191" s="58" t="s">
        <v>3448</v>
      </c>
      <c r="I191" s="28" t="s">
        <v>1586</v>
      </c>
      <c r="J191" s="28" t="s">
        <v>1586</v>
      </c>
      <c r="K191" s="28" t="s">
        <v>2519</v>
      </c>
      <c r="L191" s="28" t="s">
        <v>7814</v>
      </c>
      <c r="N191" s="19">
        <f t="shared" si="14"/>
        <v>345</v>
      </c>
      <c r="O191" s="19">
        <f t="shared" si="15"/>
        <v>4.1818181818181817</v>
      </c>
      <c r="P191" s="64">
        <f t="shared" si="16"/>
        <v>82</v>
      </c>
      <c r="Q191" s="64">
        <f t="shared" si="17"/>
        <v>41</v>
      </c>
      <c r="R191" s="64">
        <f t="shared" si="18"/>
        <v>41</v>
      </c>
      <c r="S191" s="64">
        <f t="shared" si="19"/>
        <v>48</v>
      </c>
      <c r="T191" s="64">
        <f t="shared" si="20"/>
        <v>34</v>
      </c>
      <c r="U191" s="77">
        <v>12</v>
      </c>
      <c r="V191" s="78">
        <v>5</v>
      </c>
      <c r="W191" s="60">
        <v>165</v>
      </c>
      <c r="X191" s="67">
        <v>12</v>
      </c>
      <c r="Y191" s="67">
        <v>9</v>
      </c>
      <c r="Z191" s="67">
        <v>9</v>
      </c>
      <c r="AA191" s="67">
        <v>7</v>
      </c>
      <c r="AB191" s="67">
        <v>7</v>
      </c>
      <c r="AC191" s="67">
        <v>8</v>
      </c>
      <c r="AD191" s="67">
        <v>8</v>
      </c>
      <c r="AE191" s="67">
        <v>6</v>
      </c>
      <c r="AF191" s="67">
        <v>6</v>
      </c>
      <c r="AG191" s="67">
        <v>6</v>
      </c>
      <c r="AH191" s="67">
        <v>6</v>
      </c>
      <c r="AI191" s="67">
        <v>5</v>
      </c>
      <c r="AJ191" s="67">
        <v>5</v>
      </c>
      <c r="AK191" s="79" t="s">
        <v>1586</v>
      </c>
    </row>
    <row r="192" spans="1:37" ht="12.75">
      <c r="A192" s="35">
        <v>637065</v>
      </c>
      <c r="B192" s="28" t="s">
        <v>872</v>
      </c>
      <c r="D192" s="28" t="s">
        <v>390</v>
      </c>
      <c r="E192" s="28" t="s">
        <v>73</v>
      </c>
      <c r="F192" s="58" t="s">
        <v>3449</v>
      </c>
      <c r="G192" s="28" t="s">
        <v>1586</v>
      </c>
      <c r="H192" s="28" t="s">
        <v>7812</v>
      </c>
      <c r="I192" s="28" t="s">
        <v>7812</v>
      </c>
      <c r="J192" s="28" t="s">
        <v>1586</v>
      </c>
      <c r="K192" s="28" t="s">
        <v>2519</v>
      </c>
      <c r="L192" s="28" t="s">
        <v>1015</v>
      </c>
      <c r="N192" s="19">
        <f t="shared" si="14"/>
        <v>350.50</v>
      </c>
      <c r="O192" s="19">
        <f t="shared" si="15"/>
        <v>3.728723404255319</v>
      </c>
      <c r="P192" s="64">
        <f t="shared" si="16"/>
        <v>82</v>
      </c>
      <c r="Q192" s="64">
        <f t="shared" si="17"/>
        <v>41</v>
      </c>
      <c r="R192" s="64">
        <f t="shared" si="18"/>
        <v>41</v>
      </c>
      <c r="S192" s="64">
        <f t="shared" si="19"/>
        <v>50</v>
      </c>
      <c r="T192" s="64">
        <f t="shared" si="20"/>
        <v>32</v>
      </c>
      <c r="U192" s="77">
        <v>12</v>
      </c>
      <c r="V192" s="78">
        <v>5</v>
      </c>
      <c r="W192" s="60">
        <v>188</v>
      </c>
      <c r="X192" s="67">
        <v>18</v>
      </c>
      <c r="Y192" s="67">
        <v>8</v>
      </c>
      <c r="Z192" s="67">
        <v>8</v>
      </c>
      <c r="AA192" s="67">
        <v>8</v>
      </c>
      <c r="AB192" s="67">
        <v>9</v>
      </c>
      <c r="AC192" s="67">
        <v>9</v>
      </c>
      <c r="AD192" s="67">
        <v>8</v>
      </c>
      <c r="AE192" s="67">
        <v>6</v>
      </c>
      <c r="AF192" s="67">
        <v>5</v>
      </c>
      <c r="AG192" s="67">
        <v>5</v>
      </c>
      <c r="AH192" s="67">
        <v>6</v>
      </c>
      <c r="AI192" s="67">
        <v>5</v>
      </c>
      <c r="AJ192" s="67">
        <v>5</v>
      </c>
      <c r="AK192" s="79" t="s">
        <v>1586</v>
      </c>
    </row>
    <row r="193" spans="1:37" ht="12.75">
      <c r="A193" s="35">
        <v>623700</v>
      </c>
      <c r="B193" s="28" t="s">
        <v>872</v>
      </c>
      <c r="C193" s="28" t="s">
        <v>6087</v>
      </c>
      <c r="D193" s="28" t="s">
        <v>390</v>
      </c>
      <c r="E193" s="28" t="s">
        <v>73</v>
      </c>
      <c r="F193" s="58" t="s">
        <v>3449</v>
      </c>
      <c r="I193" s="28" t="s">
        <v>7812</v>
      </c>
      <c r="J193" s="28" t="s">
        <v>1586</v>
      </c>
      <c r="K193" s="28" t="s">
        <v>2519</v>
      </c>
      <c r="L193" s="28" t="s">
        <v>7921</v>
      </c>
      <c r="N193" s="19">
        <f t="shared" si="14"/>
        <v>350.50</v>
      </c>
      <c r="O193" s="19">
        <f t="shared" si="15"/>
        <v>3.1863636363636365</v>
      </c>
      <c r="P193" s="64">
        <f t="shared" si="16"/>
        <v>82</v>
      </c>
      <c r="Q193" s="64">
        <f t="shared" si="17"/>
        <v>41</v>
      </c>
      <c r="R193" s="64">
        <f t="shared" si="18"/>
        <v>41</v>
      </c>
      <c r="S193" s="64">
        <f t="shared" si="19"/>
        <v>50</v>
      </c>
      <c r="T193" s="64">
        <f t="shared" si="20"/>
        <v>32</v>
      </c>
      <c r="U193" s="77">
        <v>12</v>
      </c>
      <c r="V193" s="78">
        <v>5</v>
      </c>
      <c r="W193" s="60">
        <v>220</v>
      </c>
      <c r="X193" s="67">
        <v>18</v>
      </c>
      <c r="Y193" s="67">
        <v>8</v>
      </c>
      <c r="Z193" s="67">
        <v>8</v>
      </c>
      <c r="AA193" s="67">
        <v>8</v>
      </c>
      <c r="AB193" s="67">
        <v>9</v>
      </c>
      <c r="AC193" s="67">
        <v>9</v>
      </c>
      <c r="AD193" s="67">
        <v>8</v>
      </c>
      <c r="AE193" s="67">
        <v>6</v>
      </c>
      <c r="AF193" s="67">
        <v>5</v>
      </c>
      <c r="AG193" s="67">
        <v>5</v>
      </c>
      <c r="AH193" s="67">
        <v>6</v>
      </c>
      <c r="AI193" s="67">
        <v>5</v>
      </c>
      <c r="AJ193" s="67">
        <v>5</v>
      </c>
      <c r="AK193" s="79" t="s">
        <v>1586</v>
      </c>
    </row>
    <row r="194" spans="1:37" ht="12.75">
      <c r="A194" s="35">
        <v>609840</v>
      </c>
      <c r="B194" s="28" t="s">
        <v>872</v>
      </c>
      <c r="D194" s="28" t="s">
        <v>390</v>
      </c>
      <c r="E194" s="28" t="s">
        <v>73</v>
      </c>
      <c r="F194" s="58" t="s">
        <v>3449</v>
      </c>
      <c r="I194" s="28" t="s">
        <v>7812</v>
      </c>
      <c r="J194" s="28" t="s">
        <v>1586</v>
      </c>
      <c r="K194" s="28" t="s">
        <v>2519</v>
      </c>
      <c r="L194" s="28" t="s">
        <v>7926</v>
      </c>
      <c r="N194" s="19">
        <f t="shared" si="21" ref="N194:N257">2*Q194+2.5*R194+3*S194+T194+0.25*X194-1.5*U194-0.5*V194</f>
        <v>350.50</v>
      </c>
      <c r="O194" s="19">
        <f t="shared" si="22" ref="O194:O257">N194/(0.5*W194)</f>
        <v>3.1863636363636365</v>
      </c>
      <c r="P194" s="64">
        <f t="shared" si="23" ref="P194:P257">SUM(Y194:AJ194)</f>
        <v>82</v>
      </c>
      <c r="Q194" s="64">
        <f t="shared" si="24" ref="Q194:Q257">Y194+AA194+AC194+AE194+AG194+AI194</f>
        <v>41</v>
      </c>
      <c r="R194" s="64">
        <f t="shared" si="25" ref="R194:R257">Z194+AB194+AD194+AF194+AH194+AJ194</f>
        <v>41</v>
      </c>
      <c r="S194" s="64">
        <f t="shared" si="26" ref="S194:S257">SUM(Y194:AD194)</f>
        <v>50</v>
      </c>
      <c r="T194" s="64">
        <f t="shared" si="27" ref="T194:T257">SUM(AE194:AJ194)</f>
        <v>32</v>
      </c>
      <c r="U194" s="77">
        <v>12</v>
      </c>
      <c r="V194" s="78">
        <v>5</v>
      </c>
      <c r="W194" s="60">
        <v>220</v>
      </c>
      <c r="X194" s="67">
        <v>18</v>
      </c>
      <c r="Y194" s="67">
        <v>9</v>
      </c>
      <c r="Z194" s="67">
        <v>9</v>
      </c>
      <c r="AA194" s="67">
        <v>8</v>
      </c>
      <c r="AB194" s="67">
        <v>8</v>
      </c>
      <c r="AC194" s="67">
        <v>8</v>
      </c>
      <c r="AD194" s="67">
        <v>8</v>
      </c>
      <c r="AE194" s="67">
        <v>5</v>
      </c>
      <c r="AF194" s="67">
        <v>5</v>
      </c>
      <c r="AG194" s="67">
        <v>6</v>
      </c>
      <c r="AH194" s="67">
        <v>6</v>
      </c>
      <c r="AI194" s="67">
        <v>5</v>
      </c>
      <c r="AJ194" s="67">
        <v>5</v>
      </c>
      <c r="AK194" s="79" t="s">
        <v>1586</v>
      </c>
    </row>
    <row r="195" spans="1:37" ht="12.75">
      <c r="A195" s="35">
        <v>25000</v>
      </c>
      <c r="B195" s="28" t="s">
        <v>870</v>
      </c>
      <c r="C195" s="28" t="s">
        <v>3005</v>
      </c>
      <c r="D195" s="28" t="s">
        <v>390</v>
      </c>
      <c r="E195" s="28" t="s">
        <v>73</v>
      </c>
      <c r="J195" s="28" t="s">
        <v>1586</v>
      </c>
      <c r="K195" s="28" t="s">
        <v>2716</v>
      </c>
      <c r="L195" s="28" t="s">
        <v>3012</v>
      </c>
      <c r="N195" s="19">
        <f t="shared" si="21"/>
        <v>272.50</v>
      </c>
      <c r="O195" s="19">
        <f t="shared" si="22"/>
        <v>0.90833333333333333</v>
      </c>
      <c r="P195" s="64">
        <f t="shared" si="23"/>
        <v>71</v>
      </c>
      <c r="Q195" s="64">
        <f t="shared" si="24"/>
        <v>31</v>
      </c>
      <c r="R195" s="64">
        <f t="shared" si="25"/>
        <v>40</v>
      </c>
      <c r="S195" s="64">
        <f t="shared" si="26"/>
        <v>29</v>
      </c>
      <c r="T195" s="64">
        <f t="shared" si="27"/>
        <v>42</v>
      </c>
      <c r="U195" s="77">
        <v>12</v>
      </c>
      <c r="V195" s="78">
        <v>5</v>
      </c>
      <c r="W195" s="60">
        <v>600</v>
      </c>
      <c r="X195" s="67">
        <v>8</v>
      </c>
      <c r="Y195" s="67">
        <v>3</v>
      </c>
      <c r="Z195" s="67">
        <v>5</v>
      </c>
      <c r="AA195" s="67">
        <v>8</v>
      </c>
      <c r="AB195" s="67">
        <v>8</v>
      </c>
      <c r="AC195" s="67">
        <v>2</v>
      </c>
      <c r="AD195" s="67">
        <v>3</v>
      </c>
      <c r="AE195" s="67">
        <v>8</v>
      </c>
      <c r="AF195" s="67">
        <v>10</v>
      </c>
      <c r="AG195" s="67">
        <v>2</v>
      </c>
      <c r="AH195" s="67">
        <v>4</v>
      </c>
      <c r="AI195" s="67">
        <v>8</v>
      </c>
      <c r="AJ195" s="67">
        <v>10</v>
      </c>
      <c r="AK195" s="79" t="s">
        <v>1586</v>
      </c>
    </row>
    <row r="196" spans="1:37" ht="12.75">
      <c r="A196" s="35">
        <v>25000</v>
      </c>
      <c r="B196" s="28" t="s">
        <v>870</v>
      </c>
      <c r="C196" s="28" t="s">
        <v>3005</v>
      </c>
      <c r="D196" s="28" t="s">
        <v>390</v>
      </c>
      <c r="E196" s="28" t="s">
        <v>73</v>
      </c>
      <c r="J196" s="28" t="s">
        <v>1586</v>
      </c>
      <c r="K196" s="28" t="s">
        <v>2716</v>
      </c>
      <c r="L196" s="28" t="s">
        <v>3020</v>
      </c>
      <c r="N196" s="19">
        <f t="shared" si="21"/>
        <v>272.50</v>
      </c>
      <c r="O196" s="19">
        <f t="shared" si="22"/>
        <v>0.90833333333333333</v>
      </c>
      <c r="P196" s="64">
        <f t="shared" si="23"/>
        <v>71</v>
      </c>
      <c r="Q196" s="64">
        <f t="shared" si="24"/>
        <v>31</v>
      </c>
      <c r="R196" s="64">
        <f t="shared" si="25"/>
        <v>40</v>
      </c>
      <c r="S196" s="64">
        <f t="shared" si="26"/>
        <v>29</v>
      </c>
      <c r="T196" s="64">
        <f t="shared" si="27"/>
        <v>42</v>
      </c>
      <c r="U196" s="77">
        <v>12</v>
      </c>
      <c r="V196" s="78">
        <v>5</v>
      </c>
      <c r="W196" s="60">
        <v>600</v>
      </c>
      <c r="X196" s="67">
        <v>8</v>
      </c>
      <c r="Y196" s="67">
        <v>3</v>
      </c>
      <c r="Z196" s="67">
        <v>5</v>
      </c>
      <c r="AA196" s="67">
        <v>8</v>
      </c>
      <c r="AB196" s="67">
        <v>8</v>
      </c>
      <c r="AC196" s="67">
        <v>2</v>
      </c>
      <c r="AD196" s="67">
        <v>3</v>
      </c>
      <c r="AE196" s="67">
        <v>8</v>
      </c>
      <c r="AF196" s="67">
        <v>10</v>
      </c>
      <c r="AG196" s="67">
        <v>2</v>
      </c>
      <c r="AH196" s="67">
        <v>4</v>
      </c>
      <c r="AI196" s="67">
        <v>8</v>
      </c>
      <c r="AJ196" s="67">
        <v>10</v>
      </c>
      <c r="AK196" s="79" t="s">
        <v>1586</v>
      </c>
    </row>
    <row r="197" spans="1:37" ht="12.75">
      <c r="A197" s="35">
        <v>25000</v>
      </c>
      <c r="B197" s="28" t="s">
        <v>875</v>
      </c>
      <c r="C197" s="28" t="s">
        <v>1351</v>
      </c>
      <c r="D197" s="28" t="s">
        <v>390</v>
      </c>
      <c r="E197" s="28" t="s">
        <v>73</v>
      </c>
      <c r="J197" s="28" t="s">
        <v>1586</v>
      </c>
      <c r="K197" s="28" t="s">
        <v>2716</v>
      </c>
      <c r="L197" s="28" t="s">
        <v>1340</v>
      </c>
      <c r="N197" s="19">
        <f t="shared" si="21"/>
        <v>272.50</v>
      </c>
      <c r="O197" s="19">
        <f t="shared" si="22"/>
        <v>0.90833333333333333</v>
      </c>
      <c r="P197" s="64">
        <f t="shared" si="23"/>
        <v>71</v>
      </c>
      <c r="Q197" s="64">
        <f t="shared" si="24"/>
        <v>31</v>
      </c>
      <c r="R197" s="64">
        <f t="shared" si="25"/>
        <v>40</v>
      </c>
      <c r="S197" s="64">
        <f t="shared" si="26"/>
        <v>29</v>
      </c>
      <c r="T197" s="64">
        <f t="shared" si="27"/>
        <v>42</v>
      </c>
      <c r="U197" s="77">
        <v>12</v>
      </c>
      <c r="V197" s="78">
        <v>5</v>
      </c>
      <c r="W197" s="60">
        <v>600</v>
      </c>
      <c r="X197" s="67">
        <v>8</v>
      </c>
      <c r="Y197" s="67">
        <v>3</v>
      </c>
      <c r="Z197" s="67">
        <v>5</v>
      </c>
      <c r="AA197" s="67">
        <v>8</v>
      </c>
      <c r="AB197" s="67">
        <v>8</v>
      </c>
      <c r="AC197" s="67">
        <v>2</v>
      </c>
      <c r="AD197" s="67">
        <v>3</v>
      </c>
      <c r="AE197" s="67">
        <v>8</v>
      </c>
      <c r="AF197" s="67">
        <v>10</v>
      </c>
      <c r="AG197" s="67">
        <v>2</v>
      </c>
      <c r="AH197" s="67">
        <v>4</v>
      </c>
      <c r="AI197" s="67">
        <v>8</v>
      </c>
      <c r="AJ197" s="67">
        <v>10</v>
      </c>
      <c r="AK197" s="79" t="s">
        <v>1586</v>
      </c>
    </row>
    <row r="198" spans="1:37" ht="12.75">
      <c r="A198" s="35">
        <v>25000</v>
      </c>
      <c r="B198" s="28" t="s">
        <v>875</v>
      </c>
      <c r="C198" s="28" t="s">
        <v>1351</v>
      </c>
      <c r="D198" s="28" t="s">
        <v>390</v>
      </c>
      <c r="E198" s="28" t="s">
        <v>73</v>
      </c>
      <c r="J198" s="28" t="s">
        <v>1586</v>
      </c>
      <c r="K198" s="28" t="s">
        <v>2716</v>
      </c>
      <c r="L198" s="28" t="s">
        <v>1339</v>
      </c>
      <c r="N198" s="19">
        <f t="shared" si="21"/>
        <v>272.50</v>
      </c>
      <c r="O198" s="19">
        <f t="shared" si="22"/>
        <v>0.90833333333333333</v>
      </c>
      <c r="P198" s="64">
        <f t="shared" si="23"/>
        <v>71</v>
      </c>
      <c r="Q198" s="64">
        <f t="shared" si="24"/>
        <v>31</v>
      </c>
      <c r="R198" s="64">
        <f t="shared" si="25"/>
        <v>40</v>
      </c>
      <c r="S198" s="64">
        <f t="shared" si="26"/>
        <v>29</v>
      </c>
      <c r="T198" s="64">
        <f t="shared" si="27"/>
        <v>42</v>
      </c>
      <c r="U198" s="77">
        <v>12</v>
      </c>
      <c r="V198" s="78">
        <v>5</v>
      </c>
      <c r="W198" s="60">
        <v>600</v>
      </c>
      <c r="X198" s="67">
        <v>8</v>
      </c>
      <c r="Y198" s="67">
        <v>3</v>
      </c>
      <c r="Z198" s="67">
        <v>5</v>
      </c>
      <c r="AA198" s="67">
        <v>8</v>
      </c>
      <c r="AB198" s="67">
        <v>8</v>
      </c>
      <c r="AC198" s="67">
        <v>2</v>
      </c>
      <c r="AD198" s="67">
        <v>3</v>
      </c>
      <c r="AE198" s="67">
        <v>8</v>
      </c>
      <c r="AF198" s="67">
        <v>10</v>
      </c>
      <c r="AG198" s="67">
        <v>2</v>
      </c>
      <c r="AH198" s="67">
        <v>4</v>
      </c>
      <c r="AI198" s="67">
        <v>8</v>
      </c>
      <c r="AJ198" s="67">
        <v>10</v>
      </c>
      <c r="AK198" s="79" t="s">
        <v>1586</v>
      </c>
    </row>
    <row r="199" spans="1:37" ht="12.75">
      <c r="A199" s="35">
        <v>258125</v>
      </c>
      <c r="B199" s="28" t="s">
        <v>872</v>
      </c>
      <c r="C199" s="28" t="s">
        <v>7364</v>
      </c>
      <c r="D199" s="28" t="s">
        <v>390</v>
      </c>
      <c r="E199" s="28" t="s">
        <v>73</v>
      </c>
      <c r="F199" s="58" t="s">
        <v>7366</v>
      </c>
      <c r="I199" s="28" t="s">
        <v>1586</v>
      </c>
      <c r="J199" s="28" t="s">
        <v>1586</v>
      </c>
      <c r="K199" s="28" t="s">
        <v>3038</v>
      </c>
      <c r="L199" s="28" t="s">
        <v>7821</v>
      </c>
      <c r="N199" s="19">
        <f t="shared" si="21"/>
        <v>344</v>
      </c>
      <c r="O199" s="19">
        <f t="shared" si="22"/>
        <v>2.785425101214575</v>
      </c>
      <c r="P199" s="64">
        <f t="shared" si="23"/>
        <v>82</v>
      </c>
      <c r="Q199" s="64">
        <f t="shared" si="24"/>
        <v>42</v>
      </c>
      <c r="R199" s="64">
        <f t="shared" si="25"/>
        <v>40</v>
      </c>
      <c r="S199" s="64">
        <f t="shared" si="26"/>
        <v>48</v>
      </c>
      <c r="T199" s="64">
        <f t="shared" si="27"/>
        <v>34</v>
      </c>
      <c r="U199" s="77">
        <v>12</v>
      </c>
      <c r="V199" s="78">
        <v>5</v>
      </c>
      <c r="W199" s="60">
        <v>247</v>
      </c>
      <c r="X199" s="67">
        <v>10</v>
      </c>
      <c r="Y199" s="67">
        <v>7</v>
      </c>
      <c r="Z199" s="67">
        <v>8</v>
      </c>
      <c r="AA199" s="67">
        <v>8</v>
      </c>
      <c r="AB199" s="67">
        <v>8</v>
      </c>
      <c r="AC199" s="67">
        <v>9</v>
      </c>
      <c r="AD199" s="67">
        <v>8</v>
      </c>
      <c r="AE199" s="67">
        <v>1</v>
      </c>
      <c r="AF199" s="67">
        <v>1</v>
      </c>
      <c r="AG199" s="67">
        <v>10</v>
      </c>
      <c r="AH199" s="67">
        <v>8</v>
      </c>
      <c r="AI199" s="67">
        <v>7</v>
      </c>
      <c r="AJ199" s="67">
        <v>7</v>
      </c>
      <c r="AK199" s="79" t="s">
        <v>1586</v>
      </c>
    </row>
    <row r="200" spans="1:37" ht="12.75">
      <c r="A200" s="35">
        <v>574991</v>
      </c>
      <c r="B200" s="28" t="s">
        <v>872</v>
      </c>
      <c r="C200" s="28" t="s">
        <v>6087</v>
      </c>
      <c r="D200" s="28" t="s">
        <v>390</v>
      </c>
      <c r="E200" s="28" t="s">
        <v>73</v>
      </c>
      <c r="F200" s="58" t="s">
        <v>3449</v>
      </c>
      <c r="G200" s="28" t="s">
        <v>7812</v>
      </c>
      <c r="H200" s="28" t="s">
        <v>1586</v>
      </c>
      <c r="I200" s="28" t="s">
        <v>7812</v>
      </c>
      <c r="J200" s="28" t="s">
        <v>1586</v>
      </c>
      <c r="K200" s="28" t="s">
        <v>2519</v>
      </c>
      <c r="L200" s="28" t="s">
        <v>7348</v>
      </c>
      <c r="N200" s="19">
        <f t="shared" si="21"/>
        <v>348</v>
      </c>
      <c r="O200" s="19">
        <f t="shared" si="22"/>
        <v>2.8178137651821862</v>
      </c>
      <c r="P200" s="64">
        <f t="shared" si="23"/>
        <v>82</v>
      </c>
      <c r="Q200" s="64">
        <f t="shared" si="24"/>
        <v>42</v>
      </c>
      <c r="R200" s="64">
        <f t="shared" si="25"/>
        <v>40</v>
      </c>
      <c r="S200" s="64">
        <f t="shared" si="26"/>
        <v>49</v>
      </c>
      <c r="T200" s="64">
        <f t="shared" si="27"/>
        <v>33</v>
      </c>
      <c r="U200" s="77">
        <v>12</v>
      </c>
      <c r="V200" s="78">
        <v>5</v>
      </c>
      <c r="W200" s="60">
        <v>247</v>
      </c>
      <c r="X200" s="67">
        <v>18</v>
      </c>
      <c r="Y200" s="67">
        <v>9</v>
      </c>
      <c r="Z200" s="67">
        <v>8</v>
      </c>
      <c r="AA200" s="67">
        <v>8</v>
      </c>
      <c r="AB200" s="67">
        <v>8</v>
      </c>
      <c r="AC200" s="67">
        <v>8</v>
      </c>
      <c r="AD200" s="67">
        <v>8</v>
      </c>
      <c r="AE200" s="67">
        <v>5</v>
      </c>
      <c r="AF200" s="67">
        <v>5</v>
      </c>
      <c r="AG200" s="67">
        <v>6</v>
      </c>
      <c r="AH200" s="67">
        <v>6</v>
      </c>
      <c r="AI200" s="67">
        <v>6</v>
      </c>
      <c r="AJ200" s="67">
        <v>5</v>
      </c>
      <c r="AK200" s="79" t="s">
        <v>1586</v>
      </c>
    </row>
    <row r="201" spans="1:37" ht="12.75">
      <c r="A201" s="35">
        <v>588060</v>
      </c>
      <c r="B201" s="28" t="s">
        <v>872</v>
      </c>
      <c r="D201" s="28" t="s">
        <v>390</v>
      </c>
      <c r="E201" s="28" t="s">
        <v>73</v>
      </c>
      <c r="F201" s="58" t="s">
        <v>3449</v>
      </c>
      <c r="G201" s="28" t="s">
        <v>1586</v>
      </c>
      <c r="H201" s="28" t="s">
        <v>7812</v>
      </c>
      <c r="I201" s="28" t="s">
        <v>7812</v>
      </c>
      <c r="J201" s="28" t="s">
        <v>1586</v>
      </c>
      <c r="K201" s="28" t="s">
        <v>2519</v>
      </c>
      <c r="L201" s="28" t="s">
        <v>1019</v>
      </c>
      <c r="N201" s="19">
        <f t="shared" si="21"/>
        <v>340</v>
      </c>
      <c r="O201" s="19">
        <f t="shared" si="22"/>
        <v>3.8202247191011236</v>
      </c>
      <c r="P201" s="64">
        <f t="shared" si="23"/>
        <v>80</v>
      </c>
      <c r="Q201" s="64">
        <f t="shared" si="24"/>
        <v>40</v>
      </c>
      <c r="R201" s="64">
        <f t="shared" si="25"/>
        <v>40</v>
      </c>
      <c r="S201" s="64">
        <f t="shared" si="26"/>
        <v>48</v>
      </c>
      <c r="T201" s="64">
        <f t="shared" si="27"/>
        <v>32</v>
      </c>
      <c r="U201" s="77">
        <v>12</v>
      </c>
      <c r="V201" s="78">
        <v>5</v>
      </c>
      <c r="W201" s="60">
        <v>178</v>
      </c>
      <c r="X201" s="67">
        <v>18</v>
      </c>
      <c r="Y201" s="67">
        <v>8</v>
      </c>
      <c r="Z201" s="67">
        <v>8</v>
      </c>
      <c r="AA201" s="67">
        <v>8</v>
      </c>
      <c r="AB201" s="67">
        <v>8</v>
      </c>
      <c r="AC201" s="67">
        <v>8</v>
      </c>
      <c r="AD201" s="67">
        <v>8</v>
      </c>
      <c r="AE201" s="67">
        <v>6</v>
      </c>
      <c r="AF201" s="67">
        <v>5</v>
      </c>
      <c r="AG201" s="67">
        <v>5</v>
      </c>
      <c r="AH201" s="67">
        <v>6</v>
      </c>
      <c r="AI201" s="67">
        <v>5</v>
      </c>
      <c r="AJ201" s="67">
        <v>5</v>
      </c>
      <c r="AK201" s="79" t="s">
        <v>1586</v>
      </c>
    </row>
    <row r="202" spans="1:37" ht="12.75">
      <c r="A202" s="35">
        <v>534600</v>
      </c>
      <c r="B202" s="28" t="s">
        <v>872</v>
      </c>
      <c r="C202" s="28" t="s">
        <v>6087</v>
      </c>
      <c r="D202" s="28" t="s">
        <v>390</v>
      </c>
      <c r="E202" s="28" t="s">
        <v>73</v>
      </c>
      <c r="F202" s="58" t="s">
        <v>3449</v>
      </c>
      <c r="I202" s="28" t="s">
        <v>7812</v>
      </c>
      <c r="J202" s="28" t="s">
        <v>1586</v>
      </c>
      <c r="K202" s="28" t="s">
        <v>2519</v>
      </c>
      <c r="L202" s="28" t="s">
        <v>7922</v>
      </c>
      <c r="N202" s="19">
        <f t="shared" si="21"/>
        <v>340</v>
      </c>
      <c r="O202" s="19">
        <f t="shared" si="22"/>
        <v>3.4343434343434343</v>
      </c>
      <c r="P202" s="64">
        <f t="shared" si="23"/>
        <v>80</v>
      </c>
      <c r="Q202" s="64">
        <f t="shared" si="24"/>
        <v>40</v>
      </c>
      <c r="R202" s="64">
        <f t="shared" si="25"/>
        <v>40</v>
      </c>
      <c r="S202" s="64">
        <f t="shared" si="26"/>
        <v>48</v>
      </c>
      <c r="T202" s="64">
        <f t="shared" si="27"/>
        <v>32</v>
      </c>
      <c r="U202" s="77">
        <v>12</v>
      </c>
      <c r="V202" s="78">
        <v>5</v>
      </c>
      <c r="W202" s="60">
        <v>198</v>
      </c>
      <c r="X202" s="67">
        <v>18</v>
      </c>
      <c r="Y202" s="67">
        <v>8</v>
      </c>
      <c r="Z202" s="67">
        <v>8</v>
      </c>
      <c r="AA202" s="67">
        <v>8</v>
      </c>
      <c r="AB202" s="67">
        <v>8</v>
      </c>
      <c r="AC202" s="67">
        <v>8</v>
      </c>
      <c r="AD202" s="67">
        <v>8</v>
      </c>
      <c r="AE202" s="67">
        <v>6</v>
      </c>
      <c r="AF202" s="67">
        <v>5</v>
      </c>
      <c r="AG202" s="67">
        <v>5</v>
      </c>
      <c r="AH202" s="67">
        <v>6</v>
      </c>
      <c r="AI202" s="67">
        <v>5</v>
      </c>
      <c r="AJ202" s="67">
        <v>5</v>
      </c>
      <c r="AK202" s="79" t="s">
        <v>1586</v>
      </c>
    </row>
    <row r="203" spans="1:37" ht="12.75">
      <c r="A203" s="35">
        <v>37500000</v>
      </c>
      <c r="B203" s="28" t="s">
        <v>868</v>
      </c>
      <c r="C203" s="28" t="s">
        <v>7772</v>
      </c>
      <c r="D203" s="28" t="s">
        <v>390</v>
      </c>
      <c r="E203" s="28" t="s">
        <v>73</v>
      </c>
      <c r="J203" s="28" t="s">
        <v>1586</v>
      </c>
      <c r="K203" s="28" t="s">
        <v>4192</v>
      </c>
      <c r="L203" s="28" t="s">
        <v>7734</v>
      </c>
      <c r="M203" s="40" t="s">
        <v>8846</v>
      </c>
      <c r="N203" s="19">
        <f t="shared" si="21"/>
        <v>336.75</v>
      </c>
      <c r="O203" s="19">
        <f t="shared" si="22"/>
        <v>3.453846153846154</v>
      </c>
      <c r="P203" s="64">
        <f t="shared" si="23"/>
        <v>78</v>
      </c>
      <c r="Q203" s="64">
        <f t="shared" si="24"/>
        <v>39</v>
      </c>
      <c r="R203" s="64">
        <f t="shared" si="25"/>
        <v>39</v>
      </c>
      <c r="S203" s="64">
        <f t="shared" si="26"/>
        <v>50</v>
      </c>
      <c r="T203" s="64">
        <f t="shared" si="27"/>
        <v>28</v>
      </c>
      <c r="U203" s="77">
        <v>12</v>
      </c>
      <c r="V203" s="78">
        <v>5</v>
      </c>
      <c r="W203" s="60">
        <v>195</v>
      </c>
      <c r="X203" s="67">
        <v>15</v>
      </c>
      <c r="Y203" s="67">
        <v>7</v>
      </c>
      <c r="Z203" s="67">
        <v>8</v>
      </c>
      <c r="AA203" s="67">
        <v>8</v>
      </c>
      <c r="AB203" s="67">
        <v>8</v>
      </c>
      <c r="AC203" s="67">
        <v>10</v>
      </c>
      <c r="AD203" s="67">
        <v>9</v>
      </c>
      <c r="AE203" s="67">
        <v>4</v>
      </c>
      <c r="AF203" s="67">
        <v>4</v>
      </c>
      <c r="AG203" s="67">
        <v>6</v>
      </c>
      <c r="AH203" s="67">
        <v>6</v>
      </c>
      <c r="AI203" s="67">
        <v>4</v>
      </c>
      <c r="AJ203" s="67">
        <v>4</v>
      </c>
      <c r="AK203" s="79" t="s">
        <v>1586</v>
      </c>
    </row>
    <row r="204" spans="1:37" ht="12.75">
      <c r="A204" s="35">
        <v>750000</v>
      </c>
      <c r="B204" s="28" t="s">
        <v>868</v>
      </c>
      <c r="C204" s="28" t="s">
        <v>7671</v>
      </c>
      <c r="D204" s="28" t="s">
        <v>390</v>
      </c>
      <c r="E204" s="28" t="s">
        <v>73</v>
      </c>
      <c r="J204" s="28" t="s">
        <v>1586</v>
      </c>
      <c r="K204" s="28" t="s">
        <v>2716</v>
      </c>
      <c r="L204" s="28" t="s">
        <v>6236</v>
      </c>
      <c r="N204" s="19">
        <f t="shared" si="21"/>
        <v>336.75</v>
      </c>
      <c r="O204" s="19">
        <f t="shared" si="22"/>
        <v>3.453846153846154</v>
      </c>
      <c r="P204" s="64">
        <f t="shared" si="23"/>
        <v>78</v>
      </c>
      <c r="Q204" s="64">
        <f t="shared" si="24"/>
        <v>39</v>
      </c>
      <c r="R204" s="64">
        <f t="shared" si="25"/>
        <v>39</v>
      </c>
      <c r="S204" s="64">
        <f t="shared" si="26"/>
        <v>50</v>
      </c>
      <c r="T204" s="64">
        <f t="shared" si="27"/>
        <v>28</v>
      </c>
      <c r="U204" s="77">
        <v>12</v>
      </c>
      <c r="V204" s="78">
        <v>5</v>
      </c>
      <c r="W204" s="60">
        <v>195</v>
      </c>
      <c r="X204" s="67">
        <v>15</v>
      </c>
      <c r="Y204" s="67">
        <v>9</v>
      </c>
      <c r="Z204" s="67">
        <v>9</v>
      </c>
      <c r="AA204" s="67">
        <v>8</v>
      </c>
      <c r="AB204" s="67">
        <v>8</v>
      </c>
      <c r="AC204" s="67">
        <v>8</v>
      </c>
      <c r="AD204" s="67">
        <v>8</v>
      </c>
      <c r="AE204" s="67">
        <v>5</v>
      </c>
      <c r="AF204" s="67">
        <v>5</v>
      </c>
      <c r="AG204" s="67">
        <v>6</v>
      </c>
      <c r="AH204" s="67">
        <v>6</v>
      </c>
      <c r="AI204" s="67">
        <v>3</v>
      </c>
      <c r="AJ204" s="67">
        <v>3</v>
      </c>
      <c r="AK204" s="79" t="s">
        <v>1586</v>
      </c>
    </row>
    <row r="205" spans="1:37" ht="12.75">
      <c r="A205" s="35">
        <v>490050</v>
      </c>
      <c r="B205" s="28" t="s">
        <v>872</v>
      </c>
      <c r="D205" s="28" t="s">
        <v>390</v>
      </c>
      <c r="E205" s="28" t="s">
        <v>73</v>
      </c>
      <c r="F205" s="58" t="s">
        <v>3449</v>
      </c>
      <c r="G205" s="28" t="s">
        <v>7812</v>
      </c>
      <c r="H205" s="28" t="s">
        <v>1586</v>
      </c>
      <c r="J205" s="28" t="s">
        <v>1586</v>
      </c>
      <c r="K205" s="28" t="s">
        <v>2519</v>
      </c>
      <c r="L205" s="28" t="s">
        <v>1133</v>
      </c>
      <c r="N205" s="19">
        <f t="shared" si="21"/>
        <v>333</v>
      </c>
      <c r="O205" s="19">
        <f t="shared" si="22"/>
        <v>2.8583690987124464</v>
      </c>
      <c r="P205" s="64">
        <f t="shared" si="23"/>
        <v>79</v>
      </c>
      <c r="Q205" s="64">
        <f t="shared" si="24"/>
        <v>41</v>
      </c>
      <c r="R205" s="64">
        <f t="shared" si="25"/>
        <v>38</v>
      </c>
      <c r="S205" s="64">
        <f t="shared" si="26"/>
        <v>47</v>
      </c>
      <c r="T205" s="64">
        <f t="shared" si="27"/>
        <v>32</v>
      </c>
      <c r="U205" s="77">
        <v>12</v>
      </c>
      <c r="V205" s="78">
        <v>5</v>
      </c>
      <c r="W205" s="60">
        <v>233</v>
      </c>
      <c r="X205" s="67">
        <v>14</v>
      </c>
      <c r="Y205" s="67">
        <v>8</v>
      </c>
      <c r="Z205" s="67">
        <v>7</v>
      </c>
      <c r="AA205" s="67">
        <v>8</v>
      </c>
      <c r="AB205" s="67">
        <v>8</v>
      </c>
      <c r="AC205" s="67">
        <v>9</v>
      </c>
      <c r="AD205" s="67">
        <v>7</v>
      </c>
      <c r="AE205" s="67">
        <v>6</v>
      </c>
      <c r="AF205" s="67">
        <v>5</v>
      </c>
      <c r="AG205" s="67">
        <v>5</v>
      </c>
      <c r="AH205" s="67">
        <v>6</v>
      </c>
      <c r="AI205" s="67">
        <v>5</v>
      </c>
      <c r="AJ205" s="67">
        <v>5</v>
      </c>
      <c r="AK205" s="79" t="s">
        <v>1586</v>
      </c>
    </row>
    <row r="206" spans="1:37" ht="12.75">
      <c r="A206" s="35">
        <v>490050</v>
      </c>
      <c r="B206" s="28" t="s">
        <v>872</v>
      </c>
      <c r="D206" s="28" t="s">
        <v>390</v>
      </c>
      <c r="E206" s="28" t="s">
        <v>73</v>
      </c>
      <c r="F206" s="58" t="s">
        <v>3449</v>
      </c>
      <c r="I206" s="28" t="s">
        <v>7812</v>
      </c>
      <c r="J206" s="28" t="s">
        <v>1586</v>
      </c>
      <c r="K206" s="28" t="s">
        <v>2519</v>
      </c>
      <c r="L206" s="28" t="s">
        <v>7920</v>
      </c>
      <c r="N206" s="19">
        <f t="shared" si="21"/>
        <v>329</v>
      </c>
      <c r="O206" s="19">
        <f t="shared" si="22"/>
        <v>2.9909090909090907</v>
      </c>
      <c r="P206" s="64">
        <f t="shared" si="23"/>
        <v>78</v>
      </c>
      <c r="Q206" s="64">
        <f t="shared" si="24"/>
        <v>40</v>
      </c>
      <c r="R206" s="64">
        <f t="shared" si="25"/>
        <v>38</v>
      </c>
      <c r="S206" s="64">
        <f t="shared" si="26"/>
        <v>46</v>
      </c>
      <c r="T206" s="64">
        <f t="shared" si="27"/>
        <v>32</v>
      </c>
      <c r="U206" s="77">
        <v>12</v>
      </c>
      <c r="V206" s="78">
        <v>5</v>
      </c>
      <c r="W206" s="60">
        <v>220</v>
      </c>
      <c r="X206" s="67">
        <v>18</v>
      </c>
      <c r="Y206" s="67">
        <v>8</v>
      </c>
      <c r="Z206" s="67">
        <v>7</v>
      </c>
      <c r="AA206" s="67">
        <v>7</v>
      </c>
      <c r="AB206" s="67">
        <v>8</v>
      </c>
      <c r="AC206" s="67">
        <v>9</v>
      </c>
      <c r="AD206" s="67">
        <v>7</v>
      </c>
      <c r="AE206" s="67">
        <v>6</v>
      </c>
      <c r="AF206" s="67">
        <v>5</v>
      </c>
      <c r="AG206" s="67">
        <v>5</v>
      </c>
      <c r="AH206" s="67">
        <v>6</v>
      </c>
      <c r="AI206" s="67">
        <v>5</v>
      </c>
      <c r="AJ206" s="67">
        <v>5</v>
      </c>
      <c r="AK206" s="79" t="s">
        <v>1586</v>
      </c>
    </row>
    <row r="207" spans="1:37" ht="12.75">
      <c r="A207" s="35">
        <v>539055</v>
      </c>
      <c r="B207" s="28" t="s">
        <v>872</v>
      </c>
      <c r="C207" s="28" t="s">
        <v>7364</v>
      </c>
      <c r="D207" s="28" t="s">
        <v>390</v>
      </c>
      <c r="E207" s="28" t="s">
        <v>73</v>
      </c>
      <c r="F207" s="58" t="s">
        <v>3449</v>
      </c>
      <c r="G207" s="28" t="s">
        <v>7812</v>
      </c>
      <c r="H207" s="28" t="s">
        <v>1586</v>
      </c>
      <c r="I207" s="28" t="s">
        <v>7812</v>
      </c>
      <c r="J207" s="28" t="s">
        <v>1586</v>
      </c>
      <c r="K207" s="28" t="s">
        <v>2519</v>
      </c>
      <c r="L207" s="28" t="s">
        <v>1133</v>
      </c>
      <c r="N207" s="19">
        <f t="shared" si="21"/>
        <v>329</v>
      </c>
      <c r="O207" s="19">
        <f t="shared" si="22"/>
        <v>2.8240343347639487</v>
      </c>
      <c r="P207" s="64">
        <f t="shared" si="23"/>
        <v>78</v>
      </c>
      <c r="Q207" s="64">
        <f t="shared" si="24"/>
        <v>40</v>
      </c>
      <c r="R207" s="64">
        <f t="shared" si="25"/>
        <v>38</v>
      </c>
      <c r="S207" s="64">
        <f t="shared" si="26"/>
        <v>46</v>
      </c>
      <c r="T207" s="64">
        <f t="shared" si="27"/>
        <v>32</v>
      </c>
      <c r="U207" s="77">
        <v>12</v>
      </c>
      <c r="V207" s="78">
        <v>5</v>
      </c>
      <c r="W207" s="60">
        <v>233</v>
      </c>
      <c r="X207" s="67">
        <v>18</v>
      </c>
      <c r="Y207" s="67">
        <v>8</v>
      </c>
      <c r="Z207" s="67">
        <v>7</v>
      </c>
      <c r="AA207" s="67">
        <v>7</v>
      </c>
      <c r="AB207" s="67">
        <v>8</v>
      </c>
      <c r="AC207" s="67">
        <v>9</v>
      </c>
      <c r="AD207" s="67">
        <v>7</v>
      </c>
      <c r="AE207" s="67">
        <v>6</v>
      </c>
      <c r="AF207" s="67">
        <v>5</v>
      </c>
      <c r="AG207" s="67">
        <v>5</v>
      </c>
      <c r="AH207" s="67">
        <v>6</v>
      </c>
      <c r="AI207" s="67">
        <v>5</v>
      </c>
      <c r="AJ207" s="67">
        <v>5</v>
      </c>
      <c r="AK207" s="79" t="s">
        <v>1586</v>
      </c>
    </row>
    <row r="208" spans="1:37" ht="12.75">
      <c r="A208" s="35">
        <v>191406</v>
      </c>
      <c r="B208" s="28" t="s">
        <v>872</v>
      </c>
      <c r="C208" s="28" t="s">
        <v>7364</v>
      </c>
      <c r="D208" s="28" t="s">
        <v>390</v>
      </c>
      <c r="E208" s="28" t="s">
        <v>73</v>
      </c>
      <c r="F208" s="58" t="s">
        <v>4218</v>
      </c>
      <c r="I208" s="28" t="s">
        <v>1586</v>
      </c>
      <c r="J208" s="28" t="s">
        <v>1586</v>
      </c>
      <c r="K208" s="28" t="s">
        <v>3038</v>
      </c>
      <c r="L208" s="28" t="s">
        <v>7819</v>
      </c>
      <c r="N208" s="19">
        <f t="shared" si="21"/>
        <v>325.75</v>
      </c>
      <c r="O208" s="19">
        <f t="shared" si="22"/>
        <v>2.4219330855018586</v>
      </c>
      <c r="P208" s="64">
        <f t="shared" si="23"/>
        <v>76</v>
      </c>
      <c r="Q208" s="64">
        <f t="shared" si="24"/>
        <v>38</v>
      </c>
      <c r="R208" s="64">
        <f t="shared" si="25"/>
        <v>38</v>
      </c>
      <c r="S208" s="64">
        <f t="shared" si="26"/>
        <v>48</v>
      </c>
      <c r="T208" s="64">
        <f t="shared" si="27"/>
        <v>28</v>
      </c>
      <c r="U208" s="77">
        <v>12</v>
      </c>
      <c r="V208" s="78">
        <v>5</v>
      </c>
      <c r="W208" s="60">
        <v>269</v>
      </c>
      <c r="X208" s="67">
        <v>13</v>
      </c>
      <c r="Y208" s="67">
        <v>8</v>
      </c>
      <c r="Z208" s="67">
        <v>8</v>
      </c>
      <c r="AA208" s="67">
        <v>9</v>
      </c>
      <c r="AB208" s="67">
        <v>8</v>
      </c>
      <c r="AC208" s="67">
        <v>7</v>
      </c>
      <c r="AD208" s="67">
        <v>8</v>
      </c>
      <c r="AE208" s="67">
        <v>4</v>
      </c>
      <c r="AF208" s="67">
        <v>4</v>
      </c>
      <c r="AG208" s="67">
        <v>4</v>
      </c>
      <c r="AH208" s="67">
        <v>3</v>
      </c>
      <c r="AI208" s="67">
        <v>6</v>
      </c>
      <c r="AJ208" s="67">
        <v>7</v>
      </c>
      <c r="AK208" s="79" t="s">
        <v>1586</v>
      </c>
    </row>
    <row r="209" spans="1:37" ht="12.75">
      <c r="A209" s="35">
        <v>1500</v>
      </c>
      <c r="B209" s="28" t="s">
        <v>872</v>
      </c>
      <c r="D209" s="28" t="s">
        <v>390</v>
      </c>
      <c r="E209" s="28" t="s">
        <v>73</v>
      </c>
      <c r="F209" s="58" t="s">
        <v>4223</v>
      </c>
      <c r="J209" s="28" t="s">
        <v>1586</v>
      </c>
      <c r="K209" s="28" t="s">
        <v>3038</v>
      </c>
      <c r="L209" s="28" t="s">
        <v>3656</v>
      </c>
      <c r="N209" s="19">
        <f t="shared" si="21"/>
        <v>280.50</v>
      </c>
      <c r="O209" s="19">
        <f t="shared" si="22"/>
        <v>1.3357142857142856</v>
      </c>
      <c r="P209" s="64">
        <f t="shared" si="23"/>
        <v>67</v>
      </c>
      <c r="Q209" s="64">
        <f t="shared" si="24"/>
        <v>29</v>
      </c>
      <c r="R209" s="64">
        <f t="shared" si="25"/>
        <v>38</v>
      </c>
      <c r="S209" s="64">
        <f t="shared" si="26"/>
        <v>39</v>
      </c>
      <c r="T209" s="64">
        <f t="shared" si="27"/>
        <v>28</v>
      </c>
      <c r="U209" s="77">
        <v>12</v>
      </c>
      <c r="V209" s="78">
        <v>5</v>
      </c>
      <c r="W209" s="60">
        <v>420</v>
      </c>
      <c r="X209" s="67">
        <v>12</v>
      </c>
      <c r="Y209" s="67">
        <v>6</v>
      </c>
      <c r="Z209" s="67">
        <v>6</v>
      </c>
      <c r="AA209" s="67">
        <v>6</v>
      </c>
      <c r="AB209" s="67">
        <v>6</v>
      </c>
      <c r="AC209" s="67">
        <v>7</v>
      </c>
      <c r="AD209" s="67">
        <v>8</v>
      </c>
      <c r="AE209" s="67">
        <v>3</v>
      </c>
      <c r="AF209" s="67">
        <v>6</v>
      </c>
      <c r="AG209" s="67">
        <v>3</v>
      </c>
      <c r="AH209" s="67">
        <v>6</v>
      </c>
      <c r="AI209" s="67">
        <v>4</v>
      </c>
      <c r="AJ209" s="67">
        <v>6</v>
      </c>
      <c r="AK209" s="79" t="s">
        <v>1586</v>
      </c>
    </row>
    <row r="210" spans="1:37" ht="12.75">
      <c r="A210" s="35">
        <v>60877</v>
      </c>
      <c r="B210" s="28" t="s">
        <v>872</v>
      </c>
      <c r="C210" s="28" t="s">
        <v>6087</v>
      </c>
      <c r="D210" s="28" t="s">
        <v>390</v>
      </c>
      <c r="E210" s="28" t="s">
        <v>73</v>
      </c>
      <c r="F210" s="58" t="s">
        <v>4226</v>
      </c>
      <c r="G210" s="28" t="s">
        <v>7812</v>
      </c>
      <c r="H210" s="28" t="s">
        <v>1586</v>
      </c>
      <c r="J210" s="28" t="s">
        <v>1586</v>
      </c>
      <c r="K210" s="28" t="s">
        <v>3038</v>
      </c>
      <c r="L210" s="28" t="s">
        <v>314</v>
      </c>
      <c r="N210" s="19">
        <f t="shared" si="21"/>
        <v>319.50</v>
      </c>
      <c r="O210" s="19">
        <f t="shared" si="22"/>
        <v>1.6342710997442456</v>
      </c>
      <c r="P210" s="64">
        <f t="shared" si="23"/>
        <v>74</v>
      </c>
      <c r="Q210" s="64">
        <f t="shared" si="24"/>
        <v>36</v>
      </c>
      <c r="R210" s="64">
        <f t="shared" si="25"/>
        <v>38</v>
      </c>
      <c r="S210" s="64">
        <f t="shared" si="26"/>
        <v>48</v>
      </c>
      <c r="T210" s="64">
        <f t="shared" si="27"/>
        <v>26</v>
      </c>
      <c r="U210" s="77">
        <v>12</v>
      </c>
      <c r="V210" s="78">
        <v>5</v>
      </c>
      <c r="W210" s="60">
        <v>391</v>
      </c>
      <c r="X210" s="67">
        <v>12</v>
      </c>
      <c r="Y210" s="67">
        <v>8</v>
      </c>
      <c r="Z210" s="67">
        <v>8</v>
      </c>
      <c r="AA210" s="67">
        <v>9</v>
      </c>
      <c r="AB210" s="67">
        <v>8</v>
      </c>
      <c r="AC210" s="67">
        <v>7</v>
      </c>
      <c r="AD210" s="67">
        <v>8</v>
      </c>
      <c r="AE210" s="67">
        <v>3</v>
      </c>
      <c r="AF210" s="67">
        <v>6</v>
      </c>
      <c r="AG210" s="67">
        <v>5</v>
      </c>
      <c r="AH210" s="67">
        <v>4</v>
      </c>
      <c r="AI210" s="67">
        <v>4</v>
      </c>
      <c r="AJ210" s="67">
        <v>4</v>
      </c>
      <c r="AK210" s="79" t="s">
        <v>1586</v>
      </c>
    </row>
    <row r="211" spans="1:37" ht="12.75">
      <c r="A211" s="35">
        <v>132343</v>
      </c>
      <c r="B211" s="28" t="s">
        <v>872</v>
      </c>
      <c r="D211" s="28" t="s">
        <v>390</v>
      </c>
      <c r="E211" s="28" t="s">
        <v>73</v>
      </c>
      <c r="F211" s="58" t="s">
        <v>4234</v>
      </c>
      <c r="G211" s="28" t="s">
        <v>7812</v>
      </c>
      <c r="H211" s="28" t="s">
        <v>1586</v>
      </c>
      <c r="J211" s="28" t="s">
        <v>1586</v>
      </c>
      <c r="K211" s="28" t="s">
        <v>3038</v>
      </c>
      <c r="L211" s="28" t="s">
        <v>666</v>
      </c>
      <c r="N211" s="19">
        <f t="shared" si="21"/>
        <v>316.75</v>
      </c>
      <c r="O211" s="19">
        <f t="shared" si="22"/>
        <v>1.9432515337423313</v>
      </c>
      <c r="P211" s="64">
        <f t="shared" si="23"/>
        <v>77</v>
      </c>
      <c r="Q211" s="64">
        <f t="shared" si="24"/>
        <v>40</v>
      </c>
      <c r="R211" s="64">
        <f t="shared" si="25"/>
        <v>37</v>
      </c>
      <c r="S211" s="64">
        <f t="shared" si="26"/>
        <v>42</v>
      </c>
      <c r="T211" s="64">
        <f t="shared" si="27"/>
        <v>35</v>
      </c>
      <c r="U211" s="77">
        <v>12</v>
      </c>
      <c r="V211" s="78">
        <v>5</v>
      </c>
      <c r="W211" s="60">
        <v>326</v>
      </c>
      <c r="X211" s="67">
        <v>15</v>
      </c>
      <c r="Y211" s="67">
        <v>7</v>
      </c>
      <c r="Z211" s="67">
        <v>7</v>
      </c>
      <c r="AA211" s="67">
        <v>8</v>
      </c>
      <c r="AB211" s="67">
        <v>7</v>
      </c>
      <c r="AC211" s="67">
        <v>6</v>
      </c>
      <c r="AD211" s="67">
        <v>7</v>
      </c>
      <c r="AE211" s="67">
        <v>8</v>
      </c>
      <c r="AF211" s="67">
        <v>7</v>
      </c>
      <c r="AG211" s="67">
        <v>9</v>
      </c>
      <c r="AH211" s="67">
        <v>7</v>
      </c>
      <c r="AI211" s="67">
        <v>2</v>
      </c>
      <c r="AJ211" s="67">
        <v>2</v>
      </c>
      <c r="AK211" s="79" t="s">
        <v>1586</v>
      </c>
    </row>
    <row r="212" spans="1:37" ht="12.75">
      <c r="A212" s="35">
        <v>132343</v>
      </c>
      <c r="B212" s="28" t="s">
        <v>872</v>
      </c>
      <c r="D212" s="28" t="s">
        <v>390</v>
      </c>
      <c r="E212" s="28" t="s">
        <v>73</v>
      </c>
      <c r="F212" s="58" t="s">
        <v>4234</v>
      </c>
      <c r="G212" s="28" t="s">
        <v>1586</v>
      </c>
      <c r="H212" s="28" t="s">
        <v>7812</v>
      </c>
      <c r="J212" s="28" t="s">
        <v>1586</v>
      </c>
      <c r="K212" s="28" t="s">
        <v>3038</v>
      </c>
      <c r="L212" s="28" t="s">
        <v>315</v>
      </c>
      <c r="N212" s="19">
        <f t="shared" si="21"/>
        <v>310.75</v>
      </c>
      <c r="O212" s="19">
        <f t="shared" si="22"/>
        <v>2.6559829059829059</v>
      </c>
      <c r="P212" s="64">
        <f t="shared" si="23"/>
        <v>75</v>
      </c>
      <c r="Q212" s="64">
        <f t="shared" si="24"/>
        <v>38</v>
      </c>
      <c r="R212" s="64">
        <f t="shared" si="25"/>
        <v>37</v>
      </c>
      <c r="S212" s="64">
        <f t="shared" si="26"/>
        <v>42</v>
      </c>
      <c r="T212" s="64">
        <f t="shared" si="27"/>
        <v>33</v>
      </c>
      <c r="U212" s="77">
        <v>12</v>
      </c>
      <c r="V212" s="78">
        <v>5</v>
      </c>
      <c r="W212" s="60">
        <v>234</v>
      </c>
      <c r="X212" s="67">
        <v>15</v>
      </c>
      <c r="Y212" s="67">
        <v>7</v>
      </c>
      <c r="Z212" s="67">
        <v>7</v>
      </c>
      <c r="AA212" s="67">
        <v>8</v>
      </c>
      <c r="AB212" s="67">
        <v>7</v>
      </c>
      <c r="AC212" s="67">
        <v>6</v>
      </c>
      <c r="AD212" s="67">
        <v>7</v>
      </c>
      <c r="AE212" s="67">
        <v>7</v>
      </c>
      <c r="AF212" s="67">
        <v>7</v>
      </c>
      <c r="AG212" s="67">
        <v>8</v>
      </c>
      <c r="AH212" s="67">
        <v>7</v>
      </c>
      <c r="AI212" s="67">
        <v>2</v>
      </c>
      <c r="AJ212" s="67">
        <v>2</v>
      </c>
      <c r="AK212" s="79" t="s">
        <v>1586</v>
      </c>
    </row>
    <row r="213" spans="1:37" ht="12.75">
      <c r="A213" s="35">
        <v>55660</v>
      </c>
      <c r="B213" s="28" t="s">
        <v>872</v>
      </c>
      <c r="C213" s="28" t="s">
        <v>7361</v>
      </c>
      <c r="D213" s="28" t="s">
        <v>390</v>
      </c>
      <c r="E213" s="28" t="s">
        <v>73</v>
      </c>
      <c r="F213" s="58" t="s">
        <v>4226</v>
      </c>
      <c r="G213" s="28" t="s">
        <v>1586</v>
      </c>
      <c r="H213" s="28" t="s">
        <v>7812</v>
      </c>
      <c r="J213" s="28" t="s">
        <v>1586</v>
      </c>
      <c r="K213" s="28" t="s">
        <v>3038</v>
      </c>
      <c r="L213" s="28" t="s">
        <v>7374</v>
      </c>
      <c r="N213" s="19">
        <f t="shared" si="21"/>
        <v>306.25</v>
      </c>
      <c r="O213" s="19">
        <f t="shared" si="22"/>
        <v>2.1797153024911031</v>
      </c>
      <c r="P213" s="64">
        <f t="shared" si="23"/>
        <v>74</v>
      </c>
      <c r="Q213" s="64">
        <f t="shared" si="24"/>
        <v>37</v>
      </c>
      <c r="R213" s="64">
        <f t="shared" si="25"/>
        <v>37</v>
      </c>
      <c r="S213" s="64">
        <f t="shared" si="26"/>
        <v>42</v>
      </c>
      <c r="T213" s="64">
        <f t="shared" si="27"/>
        <v>32</v>
      </c>
      <c r="U213" s="77">
        <v>12</v>
      </c>
      <c r="V213" s="78">
        <v>5</v>
      </c>
      <c r="W213" s="60">
        <v>281</v>
      </c>
      <c r="X213" s="67">
        <v>9</v>
      </c>
      <c r="Y213" s="67">
        <v>8</v>
      </c>
      <c r="Z213" s="67">
        <v>7</v>
      </c>
      <c r="AA213" s="67">
        <v>6</v>
      </c>
      <c r="AB213" s="67">
        <v>7</v>
      </c>
      <c r="AC213" s="67">
        <v>7</v>
      </c>
      <c r="AD213" s="67">
        <v>7</v>
      </c>
      <c r="AE213" s="67">
        <v>8</v>
      </c>
      <c r="AF213" s="67">
        <v>8</v>
      </c>
      <c r="AG213" s="67">
        <v>3</v>
      </c>
      <c r="AH213" s="67">
        <v>4</v>
      </c>
      <c r="AI213" s="67">
        <v>5</v>
      </c>
      <c r="AJ213" s="67">
        <v>4</v>
      </c>
      <c r="AK213" s="79" t="s">
        <v>1586</v>
      </c>
    </row>
    <row r="214" spans="1:37" ht="12.75">
      <c r="A214" s="35">
        <v>108281</v>
      </c>
      <c r="B214" s="28" t="s">
        <v>872</v>
      </c>
      <c r="C214" s="28" t="s">
        <v>6087</v>
      </c>
      <c r="D214" s="28" t="s">
        <v>390</v>
      </c>
      <c r="E214" s="28" t="s">
        <v>73</v>
      </c>
      <c r="F214" s="58" t="s">
        <v>4221</v>
      </c>
      <c r="I214" s="28" t="s">
        <v>7812</v>
      </c>
      <c r="J214" s="28" t="s">
        <v>1586</v>
      </c>
      <c r="K214" s="28" t="s">
        <v>3038</v>
      </c>
      <c r="L214" s="28" t="s">
        <v>7928</v>
      </c>
      <c r="N214" s="19">
        <f t="shared" si="21"/>
        <v>309.50</v>
      </c>
      <c r="O214" s="19">
        <f t="shared" si="22"/>
        <v>2.3011152416356877</v>
      </c>
      <c r="P214" s="64">
        <f t="shared" si="23"/>
        <v>74</v>
      </c>
      <c r="Q214" s="64">
        <f t="shared" si="24"/>
        <v>37</v>
      </c>
      <c r="R214" s="64">
        <f t="shared" si="25"/>
        <v>37</v>
      </c>
      <c r="S214" s="64">
        <f t="shared" si="26"/>
        <v>43</v>
      </c>
      <c r="T214" s="64">
        <f t="shared" si="27"/>
        <v>31</v>
      </c>
      <c r="U214" s="77">
        <v>12</v>
      </c>
      <c r="V214" s="78">
        <v>5</v>
      </c>
      <c r="W214" s="60">
        <v>269</v>
      </c>
      <c r="X214" s="67">
        <v>14</v>
      </c>
      <c r="Y214" s="67">
        <v>7</v>
      </c>
      <c r="Z214" s="67">
        <v>7</v>
      </c>
      <c r="AA214" s="67">
        <v>8</v>
      </c>
      <c r="AB214" s="67">
        <v>7</v>
      </c>
      <c r="AC214" s="67">
        <v>7</v>
      </c>
      <c r="AD214" s="67">
        <v>7</v>
      </c>
      <c r="AE214" s="67">
        <v>8</v>
      </c>
      <c r="AF214" s="67">
        <v>8</v>
      </c>
      <c r="AG214" s="67">
        <v>1</v>
      </c>
      <c r="AH214" s="67">
        <v>1</v>
      </c>
      <c r="AI214" s="67">
        <v>6</v>
      </c>
      <c r="AJ214" s="67">
        <v>7</v>
      </c>
      <c r="AK214" s="79" t="s">
        <v>1586</v>
      </c>
    </row>
    <row r="215" spans="1:37" ht="12.75">
      <c r="A215" s="35">
        <v>437500</v>
      </c>
      <c r="B215" s="28" t="s">
        <v>874</v>
      </c>
      <c r="C215" s="28" t="s">
        <v>7678</v>
      </c>
      <c r="D215" s="28" t="s">
        <v>390</v>
      </c>
      <c r="E215" s="28" t="s">
        <v>73</v>
      </c>
      <c r="J215" s="28" t="s">
        <v>1586</v>
      </c>
      <c r="K215" s="28" t="s">
        <v>2519</v>
      </c>
      <c r="L215" s="28" t="s">
        <v>5965</v>
      </c>
      <c r="N215" s="19">
        <f t="shared" si="21"/>
        <v>358.75</v>
      </c>
      <c r="O215" s="19">
        <f t="shared" si="22"/>
        <v>1.79375</v>
      </c>
      <c r="P215" s="64">
        <f t="shared" si="23"/>
        <v>83</v>
      </c>
      <c r="Q215" s="64">
        <f t="shared" si="24"/>
        <v>46</v>
      </c>
      <c r="R215" s="64">
        <f t="shared" si="25"/>
        <v>37</v>
      </c>
      <c r="S215" s="64">
        <f t="shared" si="26"/>
        <v>54</v>
      </c>
      <c r="T215" s="64">
        <f t="shared" si="27"/>
        <v>29</v>
      </c>
      <c r="U215" s="77">
        <v>12</v>
      </c>
      <c r="V215" s="78">
        <v>5</v>
      </c>
      <c r="W215" s="60">
        <v>400</v>
      </c>
      <c r="X215" s="67">
        <v>15</v>
      </c>
      <c r="Y215" s="67">
        <v>9</v>
      </c>
      <c r="Z215" s="67">
        <v>8</v>
      </c>
      <c r="AA215" s="67">
        <v>10</v>
      </c>
      <c r="AB215" s="67">
        <v>7</v>
      </c>
      <c r="AC215" s="67">
        <v>11</v>
      </c>
      <c r="AD215" s="67">
        <v>9</v>
      </c>
      <c r="AE215" s="67">
        <v>6</v>
      </c>
      <c r="AF215" s="67">
        <v>4</v>
      </c>
      <c r="AG215" s="67">
        <v>6</v>
      </c>
      <c r="AH215" s="67">
        <v>5</v>
      </c>
      <c r="AI215" s="67">
        <v>4</v>
      </c>
      <c r="AJ215" s="67">
        <v>4</v>
      </c>
      <c r="AK215" s="79" t="s">
        <v>1586</v>
      </c>
    </row>
    <row r="216" spans="1:37" ht="12.75">
      <c r="A216" s="35">
        <v>50600</v>
      </c>
      <c r="B216" s="28" t="s">
        <v>872</v>
      </c>
      <c r="C216" s="28" t="s">
        <v>6087</v>
      </c>
      <c r="D216" s="28" t="s">
        <v>390</v>
      </c>
      <c r="E216" s="28" t="s">
        <v>73</v>
      </c>
      <c r="F216" s="58" t="s">
        <v>4226</v>
      </c>
      <c r="I216" s="28" t="s">
        <v>7812</v>
      </c>
      <c r="J216" s="28" t="s">
        <v>1586</v>
      </c>
      <c r="K216" s="28" t="s">
        <v>3038</v>
      </c>
      <c r="L216" s="28" t="s">
        <v>7820</v>
      </c>
      <c r="N216" s="19">
        <f t="shared" si="21"/>
        <v>315.50</v>
      </c>
      <c r="O216" s="19">
        <f t="shared" si="22"/>
        <v>2.0159744408945688</v>
      </c>
      <c r="P216" s="64">
        <f t="shared" si="23"/>
        <v>73</v>
      </c>
      <c r="Q216" s="64">
        <f t="shared" si="24"/>
        <v>37</v>
      </c>
      <c r="R216" s="64">
        <f t="shared" si="25"/>
        <v>36</v>
      </c>
      <c r="S216" s="64">
        <f t="shared" si="26"/>
        <v>48</v>
      </c>
      <c r="T216" s="64">
        <f t="shared" si="27"/>
        <v>25</v>
      </c>
      <c r="U216" s="77">
        <v>12</v>
      </c>
      <c r="V216" s="78">
        <v>5</v>
      </c>
      <c r="W216" s="60">
        <v>313</v>
      </c>
      <c r="X216" s="67">
        <v>12</v>
      </c>
      <c r="Y216" s="67">
        <v>9</v>
      </c>
      <c r="Z216" s="67">
        <v>8</v>
      </c>
      <c r="AA216" s="67">
        <v>7</v>
      </c>
      <c r="AB216" s="67">
        <v>8</v>
      </c>
      <c r="AC216" s="67">
        <v>8</v>
      </c>
      <c r="AD216" s="67">
        <v>8</v>
      </c>
      <c r="AE216" s="67">
        <v>4</v>
      </c>
      <c r="AF216" s="67">
        <v>4</v>
      </c>
      <c r="AG216" s="67">
        <v>4</v>
      </c>
      <c r="AH216" s="67">
        <v>4</v>
      </c>
      <c r="AI216" s="67">
        <v>5</v>
      </c>
      <c r="AJ216" s="67">
        <v>4</v>
      </c>
      <c r="AK216" s="79" t="s">
        <v>1586</v>
      </c>
    </row>
    <row r="217" spans="1:37" ht="12.75">
      <c r="A217" s="35">
        <v>55343</v>
      </c>
      <c r="B217" s="28" t="s">
        <v>872</v>
      </c>
      <c r="D217" s="28" t="s">
        <v>390</v>
      </c>
      <c r="E217" s="28" t="s">
        <v>73</v>
      </c>
      <c r="F217" s="58" t="s">
        <v>4226</v>
      </c>
      <c r="I217" s="28" t="s">
        <v>7812</v>
      </c>
      <c r="J217" s="28" t="s">
        <v>1586</v>
      </c>
      <c r="K217" s="28" t="s">
        <v>3038</v>
      </c>
      <c r="L217" s="28" t="s">
        <v>116</v>
      </c>
      <c r="N217" s="19">
        <f t="shared" si="21"/>
        <v>315.50</v>
      </c>
      <c r="O217" s="19">
        <f t="shared" si="22"/>
        <v>2.0159744408945688</v>
      </c>
      <c r="P217" s="64">
        <f t="shared" si="23"/>
        <v>73</v>
      </c>
      <c r="Q217" s="64">
        <f t="shared" si="24"/>
        <v>37</v>
      </c>
      <c r="R217" s="64">
        <f t="shared" si="25"/>
        <v>36</v>
      </c>
      <c r="S217" s="64">
        <f t="shared" si="26"/>
        <v>48</v>
      </c>
      <c r="T217" s="64">
        <f t="shared" si="27"/>
        <v>25</v>
      </c>
      <c r="U217" s="77">
        <v>12</v>
      </c>
      <c r="V217" s="78">
        <v>5</v>
      </c>
      <c r="W217" s="60">
        <v>313</v>
      </c>
      <c r="X217" s="67">
        <v>12</v>
      </c>
      <c r="Y217" s="67">
        <v>8</v>
      </c>
      <c r="Z217" s="67">
        <v>8</v>
      </c>
      <c r="AA217" s="67">
        <v>9</v>
      </c>
      <c r="AB217" s="67">
        <v>8</v>
      </c>
      <c r="AC217" s="67">
        <v>7</v>
      </c>
      <c r="AD217" s="67">
        <v>8</v>
      </c>
      <c r="AE217" s="67">
        <v>4</v>
      </c>
      <c r="AF217" s="67">
        <v>4</v>
      </c>
      <c r="AG217" s="67">
        <v>5</v>
      </c>
      <c r="AH217" s="67">
        <v>4</v>
      </c>
      <c r="AI217" s="67">
        <v>4</v>
      </c>
      <c r="AJ217" s="67">
        <v>4</v>
      </c>
      <c r="AK217" s="79" t="s">
        <v>1586</v>
      </c>
    </row>
    <row r="218" spans="1:37" ht="12.75">
      <c r="A218" s="35">
        <v>46000</v>
      </c>
      <c r="B218" s="28" t="s">
        <v>872</v>
      </c>
      <c r="C218" s="28" t="s">
        <v>6087</v>
      </c>
      <c r="D218" s="28" t="s">
        <v>390</v>
      </c>
      <c r="E218" s="28" t="s">
        <v>73</v>
      </c>
      <c r="F218" s="58" t="s">
        <v>4226</v>
      </c>
      <c r="I218" s="28" t="s">
        <v>1586</v>
      </c>
      <c r="J218" s="28" t="s">
        <v>1586</v>
      </c>
      <c r="K218" s="28" t="s">
        <v>3038</v>
      </c>
      <c r="L218" s="28" t="s">
        <v>7820</v>
      </c>
      <c r="N218" s="19">
        <f t="shared" si="21"/>
        <v>314.50</v>
      </c>
      <c r="O218" s="19">
        <f t="shared" si="22"/>
        <v>2.009584664536741</v>
      </c>
      <c r="P218" s="64">
        <f t="shared" si="23"/>
        <v>73</v>
      </c>
      <c r="Q218" s="64">
        <f t="shared" si="24"/>
        <v>37</v>
      </c>
      <c r="R218" s="64">
        <f t="shared" si="25"/>
        <v>36</v>
      </c>
      <c r="S218" s="64">
        <f t="shared" si="26"/>
        <v>48</v>
      </c>
      <c r="T218" s="64">
        <f t="shared" si="27"/>
        <v>25</v>
      </c>
      <c r="U218" s="77">
        <v>12</v>
      </c>
      <c r="V218" s="78">
        <v>5</v>
      </c>
      <c r="W218" s="60">
        <v>313</v>
      </c>
      <c r="X218" s="67">
        <v>8</v>
      </c>
      <c r="Y218" s="67">
        <v>9</v>
      </c>
      <c r="Z218" s="67">
        <v>8</v>
      </c>
      <c r="AA218" s="67">
        <v>7</v>
      </c>
      <c r="AB218" s="67">
        <v>8</v>
      </c>
      <c r="AC218" s="67">
        <v>8</v>
      </c>
      <c r="AD218" s="67">
        <v>8</v>
      </c>
      <c r="AE218" s="67">
        <v>4</v>
      </c>
      <c r="AF218" s="67">
        <v>4</v>
      </c>
      <c r="AG218" s="67">
        <v>4</v>
      </c>
      <c r="AH218" s="67">
        <v>4</v>
      </c>
      <c r="AI218" s="67">
        <v>5</v>
      </c>
      <c r="AJ218" s="67">
        <v>4</v>
      </c>
      <c r="AK218" s="79" t="s">
        <v>1586</v>
      </c>
    </row>
    <row r="219" spans="1:37" ht="12.75">
      <c r="A219" s="35">
        <v>50312</v>
      </c>
      <c r="B219" s="28" t="s">
        <v>872</v>
      </c>
      <c r="D219" s="28" t="s">
        <v>390</v>
      </c>
      <c r="E219" s="28" t="s">
        <v>73</v>
      </c>
      <c r="F219" s="58" t="s">
        <v>4226</v>
      </c>
      <c r="J219" s="28" t="s">
        <v>1586</v>
      </c>
      <c r="K219" s="28" t="s">
        <v>3038</v>
      </c>
      <c r="L219" s="28" t="s">
        <v>116</v>
      </c>
      <c r="N219" s="19">
        <f t="shared" si="21"/>
        <v>314.50</v>
      </c>
      <c r="O219" s="19">
        <f t="shared" si="22"/>
        <v>2.009584664536741</v>
      </c>
      <c r="P219" s="64">
        <f t="shared" si="23"/>
        <v>73</v>
      </c>
      <c r="Q219" s="64">
        <f t="shared" si="24"/>
        <v>37</v>
      </c>
      <c r="R219" s="64">
        <f t="shared" si="25"/>
        <v>36</v>
      </c>
      <c r="S219" s="64">
        <f t="shared" si="26"/>
        <v>48</v>
      </c>
      <c r="T219" s="64">
        <f t="shared" si="27"/>
        <v>25</v>
      </c>
      <c r="U219" s="77">
        <v>12</v>
      </c>
      <c r="V219" s="78">
        <v>5</v>
      </c>
      <c r="W219" s="60">
        <v>313</v>
      </c>
      <c r="X219" s="67">
        <v>8</v>
      </c>
      <c r="Y219" s="67">
        <v>8</v>
      </c>
      <c r="Z219" s="67">
        <v>8</v>
      </c>
      <c r="AA219" s="67">
        <v>9</v>
      </c>
      <c r="AB219" s="67">
        <v>8</v>
      </c>
      <c r="AC219" s="67">
        <v>7</v>
      </c>
      <c r="AD219" s="67">
        <v>8</v>
      </c>
      <c r="AE219" s="67">
        <v>4</v>
      </c>
      <c r="AF219" s="67">
        <v>4</v>
      </c>
      <c r="AG219" s="67">
        <v>5</v>
      </c>
      <c r="AH219" s="67">
        <v>4</v>
      </c>
      <c r="AI219" s="67">
        <v>4</v>
      </c>
      <c r="AJ219" s="67">
        <v>4</v>
      </c>
      <c r="AK219" s="79" t="s">
        <v>1586</v>
      </c>
    </row>
    <row r="220" spans="1:37" ht="12.75">
      <c r="A220" s="35">
        <v>60877</v>
      </c>
      <c r="B220" s="28" t="s">
        <v>872</v>
      </c>
      <c r="D220" s="28" t="s">
        <v>390</v>
      </c>
      <c r="E220" s="28" t="s">
        <v>73</v>
      </c>
      <c r="F220" s="58" t="s">
        <v>4226</v>
      </c>
      <c r="G220" s="28" t="s">
        <v>7812</v>
      </c>
      <c r="H220" s="28" t="s">
        <v>1586</v>
      </c>
      <c r="J220" s="28" t="s">
        <v>1586</v>
      </c>
      <c r="K220" s="28" t="s">
        <v>3038</v>
      </c>
      <c r="L220" s="28" t="s">
        <v>314</v>
      </c>
      <c r="N220" s="19">
        <f t="shared" si="21"/>
        <v>315.50</v>
      </c>
      <c r="O220" s="19">
        <f t="shared" si="22"/>
        <v>1.6138107416879794</v>
      </c>
      <c r="P220" s="64">
        <f t="shared" si="23"/>
        <v>73</v>
      </c>
      <c r="Q220" s="64">
        <f t="shared" si="24"/>
        <v>37</v>
      </c>
      <c r="R220" s="64">
        <f t="shared" si="25"/>
        <v>36</v>
      </c>
      <c r="S220" s="64">
        <f t="shared" si="26"/>
        <v>48</v>
      </c>
      <c r="T220" s="64">
        <f t="shared" si="27"/>
        <v>25</v>
      </c>
      <c r="U220" s="77">
        <v>12</v>
      </c>
      <c r="V220" s="78">
        <v>5</v>
      </c>
      <c r="W220" s="60">
        <v>391</v>
      </c>
      <c r="X220" s="67">
        <v>12</v>
      </c>
      <c r="Y220" s="67">
        <v>8</v>
      </c>
      <c r="Z220" s="67">
        <v>8</v>
      </c>
      <c r="AA220" s="67">
        <v>9</v>
      </c>
      <c r="AB220" s="67">
        <v>8</v>
      </c>
      <c r="AC220" s="67">
        <v>7</v>
      </c>
      <c r="AD220" s="67">
        <v>8</v>
      </c>
      <c r="AE220" s="67">
        <v>4</v>
      </c>
      <c r="AF220" s="67">
        <v>4</v>
      </c>
      <c r="AG220" s="67">
        <v>5</v>
      </c>
      <c r="AH220" s="67">
        <v>4</v>
      </c>
      <c r="AI220" s="67">
        <v>4</v>
      </c>
      <c r="AJ220" s="67">
        <v>4</v>
      </c>
      <c r="AK220" s="79" t="s">
        <v>1586</v>
      </c>
    </row>
    <row r="221" spans="1:37" ht="12.75">
      <c r="A221" s="35">
        <v>47495</v>
      </c>
      <c r="B221" s="28" t="s">
        <v>872</v>
      </c>
      <c r="D221" s="28" t="s">
        <v>390</v>
      </c>
      <c r="E221" s="28" t="s">
        <v>73</v>
      </c>
      <c r="F221" s="58" t="s">
        <v>4226</v>
      </c>
      <c r="I221" s="28" t="s">
        <v>1586</v>
      </c>
      <c r="J221" s="28" t="s">
        <v>1586</v>
      </c>
      <c r="K221" s="28" t="s">
        <v>3038</v>
      </c>
      <c r="L221" s="28" t="s">
        <v>7822</v>
      </c>
      <c r="N221" s="19">
        <f t="shared" si="21"/>
        <v>311.50</v>
      </c>
      <c r="O221" s="19">
        <f t="shared" si="22"/>
        <v>1.9904153354632588</v>
      </c>
      <c r="P221" s="64">
        <f t="shared" si="23"/>
        <v>72</v>
      </c>
      <c r="Q221" s="64">
        <f t="shared" si="24"/>
        <v>36</v>
      </c>
      <c r="R221" s="64">
        <f t="shared" si="25"/>
        <v>36</v>
      </c>
      <c r="S221" s="64">
        <f t="shared" si="26"/>
        <v>48</v>
      </c>
      <c r="T221" s="64">
        <f t="shared" si="27"/>
        <v>24</v>
      </c>
      <c r="U221" s="77">
        <v>12</v>
      </c>
      <c r="V221" s="78">
        <v>5</v>
      </c>
      <c r="W221" s="60">
        <v>313</v>
      </c>
      <c r="X221" s="67">
        <v>8</v>
      </c>
      <c r="Y221" s="67">
        <v>7</v>
      </c>
      <c r="Z221" s="67">
        <v>8</v>
      </c>
      <c r="AA221" s="67">
        <v>8</v>
      </c>
      <c r="AB221" s="67">
        <v>8</v>
      </c>
      <c r="AC221" s="67">
        <v>9</v>
      </c>
      <c r="AD221" s="67">
        <v>8</v>
      </c>
      <c r="AE221" s="67">
        <v>3</v>
      </c>
      <c r="AF221" s="67">
        <v>4</v>
      </c>
      <c r="AG221" s="67">
        <v>5</v>
      </c>
      <c r="AH221" s="67">
        <v>4</v>
      </c>
      <c r="AI221" s="67">
        <v>4</v>
      </c>
      <c r="AJ221" s="67">
        <v>4</v>
      </c>
      <c r="AK221" s="79" t="s">
        <v>1586</v>
      </c>
    </row>
    <row r="222" spans="1:37" ht="12.75">
      <c r="A222" s="35">
        <v>60877</v>
      </c>
      <c r="B222" s="28" t="s">
        <v>872</v>
      </c>
      <c r="C222" s="28" t="s">
        <v>6087</v>
      </c>
      <c r="D222" s="28" t="s">
        <v>390</v>
      </c>
      <c r="E222" s="28" t="s">
        <v>73</v>
      </c>
      <c r="F222" s="58" t="s">
        <v>4226</v>
      </c>
      <c r="G222" s="28" t="s">
        <v>7812</v>
      </c>
      <c r="H222" s="28" t="s">
        <v>1586</v>
      </c>
      <c r="J222" s="28" t="s">
        <v>1586</v>
      </c>
      <c r="K222" s="28" t="s">
        <v>3038</v>
      </c>
      <c r="L222" s="28" t="s">
        <v>314</v>
      </c>
      <c r="N222" s="19">
        <f t="shared" si="21"/>
        <v>306</v>
      </c>
      <c r="O222" s="19">
        <f t="shared" si="22"/>
        <v>1.5652173913043479</v>
      </c>
      <c r="P222" s="64">
        <f t="shared" si="23"/>
        <v>70</v>
      </c>
      <c r="Q222" s="64">
        <f t="shared" si="24"/>
        <v>35</v>
      </c>
      <c r="R222" s="64">
        <f t="shared" si="25"/>
        <v>35</v>
      </c>
      <c r="S222" s="64">
        <f t="shared" si="26"/>
        <v>48</v>
      </c>
      <c r="T222" s="64">
        <f t="shared" si="27"/>
        <v>22</v>
      </c>
      <c r="U222" s="77">
        <v>12</v>
      </c>
      <c r="V222" s="78">
        <v>5</v>
      </c>
      <c r="W222" s="60">
        <v>391</v>
      </c>
      <c r="X222" s="67">
        <v>12</v>
      </c>
      <c r="Y222" s="67">
        <v>8</v>
      </c>
      <c r="Z222" s="67">
        <v>8</v>
      </c>
      <c r="AA222" s="67">
        <v>9</v>
      </c>
      <c r="AB222" s="67">
        <v>8</v>
      </c>
      <c r="AC222" s="67">
        <v>7</v>
      </c>
      <c r="AD222" s="67">
        <v>8</v>
      </c>
      <c r="AE222" s="67">
        <v>2</v>
      </c>
      <c r="AF222" s="67">
        <v>3</v>
      </c>
      <c r="AG222" s="67">
        <v>5</v>
      </c>
      <c r="AH222" s="67">
        <v>4</v>
      </c>
      <c r="AI222" s="67">
        <v>4</v>
      </c>
      <c r="AJ222" s="67">
        <v>4</v>
      </c>
      <c r="AK222" s="79" t="s">
        <v>1586</v>
      </c>
    </row>
    <row r="223" spans="1:37" ht="12.75">
      <c r="A223" s="35">
        <v>55344</v>
      </c>
      <c r="B223" s="28" t="s">
        <v>872</v>
      </c>
      <c r="D223" s="28" t="s">
        <v>390</v>
      </c>
      <c r="E223" s="28" t="s">
        <v>73</v>
      </c>
      <c r="F223" s="58" t="s">
        <v>4226</v>
      </c>
      <c r="I223" s="28" t="s">
        <v>7812</v>
      </c>
      <c r="J223" s="28" t="s">
        <v>1586</v>
      </c>
      <c r="K223" s="28" t="s">
        <v>3038</v>
      </c>
      <c r="L223" s="28" t="s">
        <v>116</v>
      </c>
      <c r="N223" s="19">
        <f t="shared" si="21"/>
        <v>293.50</v>
      </c>
      <c r="O223" s="19">
        <f t="shared" si="22"/>
        <v>1.8753993610223643</v>
      </c>
      <c r="P223" s="64">
        <f t="shared" si="23"/>
        <v>69</v>
      </c>
      <c r="Q223" s="64">
        <f t="shared" si="24"/>
        <v>36</v>
      </c>
      <c r="R223" s="64">
        <f t="shared" si="25"/>
        <v>33</v>
      </c>
      <c r="S223" s="64">
        <f t="shared" si="26"/>
        <v>44</v>
      </c>
      <c r="T223" s="64">
        <f t="shared" si="27"/>
        <v>25</v>
      </c>
      <c r="U223" s="77">
        <v>12</v>
      </c>
      <c r="V223" s="78">
        <v>5</v>
      </c>
      <c r="W223" s="60">
        <v>313</v>
      </c>
      <c r="X223" s="67">
        <v>10</v>
      </c>
      <c r="Y223" s="67">
        <v>7</v>
      </c>
      <c r="Z223" s="67">
        <v>7</v>
      </c>
      <c r="AA223" s="67">
        <v>9</v>
      </c>
      <c r="AB223" s="67">
        <v>7</v>
      </c>
      <c r="AC223" s="67">
        <v>7</v>
      </c>
      <c r="AD223" s="67">
        <v>7</v>
      </c>
      <c r="AE223" s="67">
        <v>4</v>
      </c>
      <c r="AF223" s="67">
        <v>4</v>
      </c>
      <c r="AG223" s="67">
        <v>5</v>
      </c>
      <c r="AH223" s="67">
        <v>4</v>
      </c>
      <c r="AI223" s="67">
        <v>4</v>
      </c>
      <c r="AJ223" s="67">
        <v>4</v>
      </c>
      <c r="AK223" s="79" t="s">
        <v>1586</v>
      </c>
    </row>
    <row r="224" spans="2:37" ht="12.75">
      <c r="B224" s="28" t="s">
        <v>872</v>
      </c>
      <c r="D224" s="28" t="s">
        <v>390</v>
      </c>
      <c r="E224" s="28" t="s">
        <v>73</v>
      </c>
      <c r="F224" s="58" t="s">
        <v>4226</v>
      </c>
      <c r="I224" s="28" t="s">
        <v>7812</v>
      </c>
      <c r="J224" s="28" t="s">
        <v>1586</v>
      </c>
      <c r="K224" s="28" t="s">
        <v>3038</v>
      </c>
      <c r="L224" s="28" t="s">
        <v>116</v>
      </c>
      <c r="N224" s="19">
        <f t="shared" si="21"/>
        <v>288.50</v>
      </c>
      <c r="O224" s="19">
        <f t="shared" si="22"/>
        <v>1.4757033248081841</v>
      </c>
      <c r="P224" s="64">
        <f t="shared" si="23"/>
        <v>68</v>
      </c>
      <c r="Q224" s="64">
        <f t="shared" si="24"/>
        <v>35</v>
      </c>
      <c r="R224" s="64">
        <f t="shared" si="25"/>
        <v>33</v>
      </c>
      <c r="S224" s="64">
        <f t="shared" si="26"/>
        <v>43</v>
      </c>
      <c r="T224" s="64">
        <f t="shared" si="27"/>
        <v>25</v>
      </c>
      <c r="U224" s="77">
        <v>12</v>
      </c>
      <c r="V224" s="78">
        <v>5</v>
      </c>
      <c r="W224" s="60">
        <v>391</v>
      </c>
      <c r="X224" s="67">
        <v>10</v>
      </c>
      <c r="Y224" s="67">
        <v>7</v>
      </c>
      <c r="Z224" s="67">
        <v>7</v>
      </c>
      <c r="AA224" s="67">
        <v>8</v>
      </c>
      <c r="AB224" s="67">
        <v>7</v>
      </c>
      <c r="AC224" s="67">
        <v>7</v>
      </c>
      <c r="AD224" s="67">
        <v>7</v>
      </c>
      <c r="AE224" s="67">
        <v>4</v>
      </c>
      <c r="AF224" s="67">
        <v>4</v>
      </c>
      <c r="AG224" s="67">
        <v>5</v>
      </c>
      <c r="AH224" s="67">
        <v>4</v>
      </c>
      <c r="AI224" s="67">
        <v>4</v>
      </c>
      <c r="AJ224" s="67">
        <v>4</v>
      </c>
      <c r="AK224" s="79" t="s">
        <v>1586</v>
      </c>
    </row>
    <row r="225" spans="1:37" ht="12.75">
      <c r="A225" s="35">
        <v>13975</v>
      </c>
      <c r="B225" s="28" t="s">
        <v>872</v>
      </c>
      <c r="C225" s="28" t="s">
        <v>6232</v>
      </c>
      <c r="D225" s="28" t="s">
        <v>390</v>
      </c>
      <c r="E225" s="28" t="s">
        <v>73</v>
      </c>
      <c r="F225" s="58" t="s">
        <v>3936</v>
      </c>
      <c r="G225" s="28" t="s">
        <v>7812</v>
      </c>
      <c r="H225" s="28" t="s">
        <v>1586</v>
      </c>
      <c r="I225" s="28" t="s">
        <v>7812</v>
      </c>
      <c r="J225" s="28" t="s">
        <v>1586</v>
      </c>
      <c r="K225" s="28" t="s">
        <v>2519</v>
      </c>
      <c r="L225" s="28" t="s">
        <v>329</v>
      </c>
      <c r="N225" s="19">
        <f t="shared" si="21"/>
        <v>298.50</v>
      </c>
      <c r="O225" s="19">
        <f t="shared" si="22"/>
        <v>1.9768211920529801</v>
      </c>
      <c r="P225" s="64">
        <f t="shared" si="23"/>
        <v>69</v>
      </c>
      <c r="Q225" s="64">
        <f t="shared" si="24"/>
        <v>36</v>
      </c>
      <c r="R225" s="64">
        <f t="shared" si="25"/>
        <v>33</v>
      </c>
      <c r="S225" s="64">
        <f t="shared" si="26"/>
        <v>46</v>
      </c>
      <c r="T225" s="64">
        <f t="shared" si="27"/>
        <v>23</v>
      </c>
      <c r="U225" s="77">
        <v>12</v>
      </c>
      <c r="V225" s="78">
        <v>5</v>
      </c>
      <c r="W225" s="60">
        <v>302</v>
      </c>
      <c r="X225" s="67">
        <v>14</v>
      </c>
      <c r="Y225" s="67">
        <v>7</v>
      </c>
      <c r="Z225" s="67">
        <v>7</v>
      </c>
      <c r="AA225" s="67">
        <v>7</v>
      </c>
      <c r="AB225" s="67">
        <v>7</v>
      </c>
      <c r="AC225" s="67">
        <v>10</v>
      </c>
      <c r="AD225" s="67">
        <v>8</v>
      </c>
      <c r="AE225" s="67">
        <v>3</v>
      </c>
      <c r="AF225" s="67">
        <v>3</v>
      </c>
      <c r="AG225" s="67">
        <v>4</v>
      </c>
      <c r="AH225" s="67">
        <v>4</v>
      </c>
      <c r="AI225" s="67">
        <v>5</v>
      </c>
      <c r="AJ225" s="67">
        <v>4</v>
      </c>
      <c r="AK225" s="79" t="s">
        <v>1586</v>
      </c>
    </row>
    <row r="226" spans="1:37" ht="12.75">
      <c r="A226" s="35">
        <v>13720</v>
      </c>
      <c r="B226" s="28" t="s">
        <v>872</v>
      </c>
      <c r="C226" s="28" t="s">
        <v>6232</v>
      </c>
      <c r="D226" s="28" t="s">
        <v>390</v>
      </c>
      <c r="E226" s="28" t="s">
        <v>73</v>
      </c>
      <c r="F226" s="58" t="s">
        <v>3936</v>
      </c>
      <c r="G226" s="28" t="s">
        <v>7812</v>
      </c>
      <c r="H226" s="28" t="s">
        <v>1586</v>
      </c>
      <c r="I226" s="28" t="s">
        <v>7812</v>
      </c>
      <c r="J226" s="28" t="s">
        <v>1586</v>
      </c>
      <c r="K226" s="28" t="s">
        <v>2519</v>
      </c>
      <c r="L226" s="28" t="s">
        <v>7353</v>
      </c>
      <c r="N226" s="19">
        <f t="shared" si="21"/>
        <v>295.50</v>
      </c>
      <c r="O226" s="19">
        <f t="shared" si="22"/>
        <v>1.9569536423841059</v>
      </c>
      <c r="P226" s="64">
        <f t="shared" si="23"/>
        <v>68</v>
      </c>
      <c r="Q226" s="64">
        <f t="shared" si="24"/>
        <v>35</v>
      </c>
      <c r="R226" s="64">
        <f t="shared" si="25"/>
        <v>33</v>
      </c>
      <c r="S226" s="64">
        <f t="shared" si="26"/>
        <v>46</v>
      </c>
      <c r="T226" s="64">
        <f t="shared" si="27"/>
        <v>22</v>
      </c>
      <c r="U226" s="77">
        <v>12</v>
      </c>
      <c r="V226" s="78">
        <v>5</v>
      </c>
      <c r="W226" s="60">
        <v>302</v>
      </c>
      <c r="X226" s="67">
        <v>14</v>
      </c>
      <c r="Y226" s="67">
        <v>8</v>
      </c>
      <c r="Z226" s="67">
        <v>7</v>
      </c>
      <c r="AA226" s="67">
        <v>7</v>
      </c>
      <c r="AB226" s="67">
        <v>8</v>
      </c>
      <c r="AC226" s="67">
        <v>9</v>
      </c>
      <c r="AD226" s="67">
        <v>7</v>
      </c>
      <c r="AE226" s="67">
        <v>4</v>
      </c>
      <c r="AF226" s="67">
        <v>3</v>
      </c>
      <c r="AG226" s="67">
        <v>3</v>
      </c>
      <c r="AH226" s="67">
        <v>4</v>
      </c>
      <c r="AI226" s="67">
        <v>4</v>
      </c>
      <c r="AJ226" s="67">
        <v>4</v>
      </c>
      <c r="AK226" s="79" t="s">
        <v>1586</v>
      </c>
    </row>
    <row r="227" spans="1:37" ht="12.75">
      <c r="A227" s="35">
        <v>13720</v>
      </c>
      <c r="B227" s="28" t="s">
        <v>872</v>
      </c>
      <c r="D227" s="28" t="s">
        <v>390</v>
      </c>
      <c r="E227" s="28" t="s">
        <v>73</v>
      </c>
      <c r="G227" s="28" t="s">
        <v>7812</v>
      </c>
      <c r="H227" s="28" t="s">
        <v>1586</v>
      </c>
      <c r="I227" s="28" t="s">
        <v>7812</v>
      </c>
      <c r="J227" s="28" t="s">
        <v>1586</v>
      </c>
      <c r="K227" s="28" t="s">
        <v>2519</v>
      </c>
      <c r="L227" s="28" t="s">
        <v>296</v>
      </c>
      <c r="N227" s="19">
        <f t="shared" si="21"/>
        <v>295.50</v>
      </c>
      <c r="O227" s="19">
        <f t="shared" si="22"/>
        <v>1.9569536423841059</v>
      </c>
      <c r="P227" s="64">
        <f t="shared" si="23"/>
        <v>68</v>
      </c>
      <c r="Q227" s="64">
        <f t="shared" si="24"/>
        <v>35</v>
      </c>
      <c r="R227" s="64">
        <f t="shared" si="25"/>
        <v>33</v>
      </c>
      <c r="S227" s="64">
        <f t="shared" si="26"/>
        <v>46</v>
      </c>
      <c r="T227" s="64">
        <f t="shared" si="27"/>
        <v>22</v>
      </c>
      <c r="U227" s="77">
        <v>12</v>
      </c>
      <c r="V227" s="78">
        <v>5</v>
      </c>
      <c r="W227" s="60">
        <v>302</v>
      </c>
      <c r="X227" s="67">
        <v>14</v>
      </c>
      <c r="Y227" s="67">
        <v>8</v>
      </c>
      <c r="Z227" s="67">
        <v>7</v>
      </c>
      <c r="AA227" s="67">
        <v>7</v>
      </c>
      <c r="AB227" s="67">
        <v>8</v>
      </c>
      <c r="AC227" s="67">
        <v>9</v>
      </c>
      <c r="AD227" s="67">
        <v>7</v>
      </c>
      <c r="AE227" s="67">
        <v>4</v>
      </c>
      <c r="AF227" s="67">
        <v>3</v>
      </c>
      <c r="AG227" s="67">
        <v>3</v>
      </c>
      <c r="AH227" s="67">
        <v>4</v>
      </c>
      <c r="AI227" s="67">
        <v>4</v>
      </c>
      <c r="AJ227" s="67">
        <v>4</v>
      </c>
      <c r="AK227" s="79" t="s">
        <v>1586</v>
      </c>
    </row>
    <row r="228" spans="1:37" ht="12.75">
      <c r="A228" s="35">
        <v>12196</v>
      </c>
      <c r="B228" s="28" t="s">
        <v>872</v>
      </c>
      <c r="C228" s="28" t="s">
        <v>6232</v>
      </c>
      <c r="D228" s="28" t="s">
        <v>390</v>
      </c>
      <c r="E228" s="28" t="s">
        <v>73</v>
      </c>
      <c r="F228" s="58" t="s">
        <v>3936</v>
      </c>
      <c r="G228" s="28" t="s">
        <v>7812</v>
      </c>
      <c r="H228" s="28" t="s">
        <v>1586</v>
      </c>
      <c r="I228" s="28" t="s">
        <v>1586</v>
      </c>
      <c r="J228" s="28" t="s">
        <v>1586</v>
      </c>
      <c r="K228" s="28" t="s">
        <v>2519</v>
      </c>
      <c r="L228" s="28" t="s">
        <v>7354</v>
      </c>
      <c r="N228" s="19">
        <f t="shared" si="21"/>
        <v>294.25</v>
      </c>
      <c r="O228" s="19">
        <f t="shared" si="22"/>
        <v>1.9486754966887416</v>
      </c>
      <c r="P228" s="64">
        <f t="shared" si="23"/>
        <v>68</v>
      </c>
      <c r="Q228" s="64">
        <f t="shared" si="24"/>
        <v>35</v>
      </c>
      <c r="R228" s="64">
        <f t="shared" si="25"/>
        <v>33</v>
      </c>
      <c r="S228" s="64">
        <f t="shared" si="26"/>
        <v>46</v>
      </c>
      <c r="T228" s="64">
        <f t="shared" si="27"/>
        <v>22</v>
      </c>
      <c r="U228" s="77">
        <v>12</v>
      </c>
      <c r="V228" s="78">
        <v>5</v>
      </c>
      <c r="W228" s="60">
        <v>302</v>
      </c>
      <c r="X228" s="67">
        <v>9</v>
      </c>
      <c r="Y228" s="67">
        <v>9</v>
      </c>
      <c r="Z228" s="67">
        <v>8</v>
      </c>
      <c r="AA228" s="67">
        <v>7</v>
      </c>
      <c r="AB228" s="67">
        <v>7</v>
      </c>
      <c r="AC228" s="67">
        <v>8</v>
      </c>
      <c r="AD228" s="67">
        <v>7</v>
      </c>
      <c r="AE228" s="67">
        <v>3</v>
      </c>
      <c r="AF228" s="67">
        <v>3</v>
      </c>
      <c r="AG228" s="67">
        <v>4</v>
      </c>
      <c r="AH228" s="67">
        <v>4</v>
      </c>
      <c r="AI228" s="67">
        <v>4</v>
      </c>
      <c r="AJ228" s="67">
        <v>4</v>
      </c>
      <c r="AK228" s="79" t="s">
        <v>1586</v>
      </c>
    </row>
    <row r="229" spans="1:37" ht="12.75">
      <c r="A229" s="35">
        <v>7500</v>
      </c>
      <c r="B229" s="28" t="s">
        <v>868</v>
      </c>
      <c r="C229" s="28" t="s">
        <v>649</v>
      </c>
      <c r="D229" s="28" t="s">
        <v>390</v>
      </c>
      <c r="E229" s="28" t="s">
        <v>73</v>
      </c>
      <c r="J229" s="28" t="s">
        <v>1586</v>
      </c>
      <c r="K229" s="28" t="s">
        <v>2716</v>
      </c>
      <c r="L229" s="28" t="s">
        <v>93</v>
      </c>
      <c r="N229" s="19">
        <f t="shared" si="21"/>
        <v>287.75</v>
      </c>
      <c r="O229" s="19">
        <f t="shared" si="22"/>
        <v>0.95916666666666661</v>
      </c>
      <c r="P229" s="64">
        <f t="shared" si="23"/>
        <v>64</v>
      </c>
      <c r="Q229" s="64">
        <f t="shared" si="24"/>
        <v>31</v>
      </c>
      <c r="R229" s="64">
        <f t="shared" si="25"/>
        <v>33</v>
      </c>
      <c r="S229" s="64">
        <f t="shared" si="26"/>
        <v>48</v>
      </c>
      <c r="T229" s="64">
        <f t="shared" si="27"/>
        <v>16</v>
      </c>
      <c r="U229" s="77">
        <v>12</v>
      </c>
      <c r="V229" s="78">
        <v>5</v>
      </c>
      <c r="W229" s="60">
        <v>600</v>
      </c>
      <c r="X229" s="67">
        <v>15</v>
      </c>
      <c r="Y229" s="67">
        <v>8</v>
      </c>
      <c r="Z229" s="67">
        <v>7</v>
      </c>
      <c r="AA229" s="67">
        <v>8</v>
      </c>
      <c r="AB229" s="67">
        <v>9</v>
      </c>
      <c r="AC229" s="67">
        <v>8</v>
      </c>
      <c r="AD229" s="67">
        <v>8</v>
      </c>
      <c r="AE229" s="67">
        <v>3</v>
      </c>
      <c r="AF229" s="67">
        <v>4</v>
      </c>
      <c r="AG229" s="67">
        <v>3</v>
      </c>
      <c r="AH229" s="67">
        <v>4</v>
      </c>
      <c r="AI229" s="67">
        <v>1</v>
      </c>
      <c r="AJ229" s="67">
        <v>1</v>
      </c>
      <c r="AK229" s="79" t="s">
        <v>1586</v>
      </c>
    </row>
    <row r="230" spans="1:37" ht="12.75">
      <c r="A230" s="35">
        <v>10453</v>
      </c>
      <c r="B230" s="28" t="s">
        <v>872</v>
      </c>
      <c r="C230" s="28" t="s">
        <v>6087</v>
      </c>
      <c r="D230" s="28" t="s">
        <v>390</v>
      </c>
      <c r="E230" s="28" t="s">
        <v>73</v>
      </c>
      <c r="F230" s="58" t="s">
        <v>3936</v>
      </c>
      <c r="I230" s="28" t="s">
        <v>7812</v>
      </c>
      <c r="J230" s="28" t="s">
        <v>1586</v>
      </c>
      <c r="K230" s="28" t="s">
        <v>2519</v>
      </c>
      <c r="L230" s="28" t="s">
        <v>7923</v>
      </c>
      <c r="N230" s="19">
        <f t="shared" si="21"/>
        <v>279</v>
      </c>
      <c r="O230" s="19">
        <f t="shared" si="22"/>
        <v>2.5363636363636362</v>
      </c>
      <c r="P230" s="64">
        <f t="shared" si="23"/>
        <v>64</v>
      </c>
      <c r="Q230" s="64">
        <f t="shared" si="24"/>
        <v>32</v>
      </c>
      <c r="R230" s="64">
        <f t="shared" si="25"/>
        <v>32</v>
      </c>
      <c r="S230" s="64">
        <f t="shared" si="26"/>
        <v>44</v>
      </c>
      <c r="T230" s="64">
        <f t="shared" si="27"/>
        <v>20</v>
      </c>
      <c r="U230" s="77">
        <v>12</v>
      </c>
      <c r="V230" s="78">
        <v>5</v>
      </c>
      <c r="W230" s="60">
        <v>220</v>
      </c>
      <c r="X230" s="67">
        <v>14</v>
      </c>
      <c r="Y230" s="67">
        <v>8</v>
      </c>
      <c r="Z230" s="67">
        <v>8</v>
      </c>
      <c r="AA230" s="67">
        <v>7</v>
      </c>
      <c r="AB230" s="67">
        <v>7</v>
      </c>
      <c r="AC230" s="67">
        <v>7</v>
      </c>
      <c r="AD230" s="67">
        <v>7</v>
      </c>
      <c r="AE230" s="67">
        <v>3</v>
      </c>
      <c r="AF230" s="67">
        <v>3</v>
      </c>
      <c r="AG230" s="67">
        <v>3</v>
      </c>
      <c r="AH230" s="67">
        <v>3</v>
      </c>
      <c r="AI230" s="67">
        <v>4</v>
      </c>
      <c r="AJ230" s="67">
        <v>4</v>
      </c>
      <c r="AK230" s="79" t="s">
        <v>1586</v>
      </c>
    </row>
    <row r="231" spans="1:37" ht="12.75">
      <c r="A231" s="35">
        <v>9900</v>
      </c>
      <c r="B231" s="28" t="s">
        <v>872</v>
      </c>
      <c r="D231" s="28" t="s">
        <v>390</v>
      </c>
      <c r="E231" s="28" t="s">
        <v>73</v>
      </c>
      <c r="F231" s="58" t="s">
        <v>3936</v>
      </c>
      <c r="J231" s="28" t="s">
        <v>1586</v>
      </c>
      <c r="K231" s="28" t="s">
        <v>2519</v>
      </c>
      <c r="L231" s="28" t="s">
        <v>171</v>
      </c>
      <c r="N231" s="19">
        <f t="shared" si="21"/>
        <v>277.75</v>
      </c>
      <c r="O231" s="19">
        <f t="shared" si="22"/>
        <v>2.525</v>
      </c>
      <c r="P231" s="64">
        <f t="shared" si="23"/>
        <v>64</v>
      </c>
      <c r="Q231" s="64">
        <f t="shared" si="24"/>
        <v>32</v>
      </c>
      <c r="R231" s="64">
        <f t="shared" si="25"/>
        <v>32</v>
      </c>
      <c r="S231" s="64">
        <f t="shared" si="26"/>
        <v>44</v>
      </c>
      <c r="T231" s="64">
        <f t="shared" si="27"/>
        <v>20</v>
      </c>
      <c r="U231" s="77">
        <v>12</v>
      </c>
      <c r="V231" s="78">
        <v>5</v>
      </c>
      <c r="W231" s="60">
        <v>220</v>
      </c>
      <c r="X231" s="67">
        <v>9</v>
      </c>
      <c r="Y231" s="67">
        <v>6</v>
      </c>
      <c r="Z231" s="67">
        <v>7</v>
      </c>
      <c r="AA231" s="67">
        <v>7</v>
      </c>
      <c r="AB231" s="67">
        <v>7</v>
      </c>
      <c r="AC231" s="67">
        <v>9</v>
      </c>
      <c r="AD231" s="67">
        <v>8</v>
      </c>
      <c r="AE231" s="67">
        <v>3</v>
      </c>
      <c r="AF231" s="67">
        <v>3</v>
      </c>
      <c r="AG231" s="67">
        <v>3</v>
      </c>
      <c r="AH231" s="67">
        <v>3</v>
      </c>
      <c r="AI231" s="67">
        <v>4</v>
      </c>
      <c r="AJ231" s="67">
        <v>4</v>
      </c>
      <c r="AK231" s="79" t="s">
        <v>1586</v>
      </c>
    </row>
    <row r="232" spans="2:37" ht="12.75">
      <c r="B232" s="28" t="s">
        <v>872</v>
      </c>
      <c r="D232" s="28" t="s">
        <v>390</v>
      </c>
      <c r="E232" s="28" t="s">
        <v>73</v>
      </c>
      <c r="F232" s="58" t="s">
        <v>3936</v>
      </c>
      <c r="J232" s="28" t="s">
        <v>1586</v>
      </c>
      <c r="K232" s="28" t="s">
        <v>2519</v>
      </c>
      <c r="L232" s="28" t="s">
        <v>323</v>
      </c>
      <c r="N232" s="19">
        <f t="shared" si="21"/>
        <v>277.50</v>
      </c>
      <c r="O232" s="19">
        <f t="shared" si="22"/>
        <v>2.2933884297520661</v>
      </c>
      <c r="P232" s="64">
        <f t="shared" si="23"/>
        <v>64</v>
      </c>
      <c r="Q232" s="64">
        <f t="shared" si="24"/>
        <v>32</v>
      </c>
      <c r="R232" s="64">
        <f t="shared" si="25"/>
        <v>32</v>
      </c>
      <c r="S232" s="64">
        <f t="shared" si="26"/>
        <v>44</v>
      </c>
      <c r="T232" s="64">
        <f t="shared" si="27"/>
        <v>20</v>
      </c>
      <c r="U232" s="77">
        <v>12</v>
      </c>
      <c r="V232" s="78">
        <v>5</v>
      </c>
      <c r="W232" s="60">
        <v>242</v>
      </c>
      <c r="X232" s="67">
        <v>8</v>
      </c>
      <c r="Y232" s="67">
        <v>6</v>
      </c>
      <c r="Z232" s="67">
        <v>7</v>
      </c>
      <c r="AA232" s="67">
        <v>7</v>
      </c>
      <c r="AB232" s="67">
        <v>7</v>
      </c>
      <c r="AC232" s="67">
        <v>9</v>
      </c>
      <c r="AD232" s="67">
        <v>8</v>
      </c>
      <c r="AE232" s="67">
        <v>3</v>
      </c>
      <c r="AF232" s="67">
        <v>3</v>
      </c>
      <c r="AG232" s="67">
        <v>3</v>
      </c>
      <c r="AH232" s="67">
        <v>3</v>
      </c>
      <c r="AI232" s="67">
        <v>4</v>
      </c>
      <c r="AJ232" s="67">
        <v>4</v>
      </c>
      <c r="AK232" s="79" t="s">
        <v>1586</v>
      </c>
    </row>
    <row r="233" spans="1:37" ht="12.75">
      <c r="A233" s="35">
        <v>34408</v>
      </c>
      <c r="B233" s="28" t="s">
        <v>872</v>
      </c>
      <c r="D233" s="28" t="s">
        <v>390</v>
      </c>
      <c r="E233" s="28" t="s">
        <v>73</v>
      </c>
      <c r="F233" s="58" t="s">
        <v>4231</v>
      </c>
      <c r="G233" s="28" t="s">
        <v>7812</v>
      </c>
      <c r="H233" s="28" t="s">
        <v>1586</v>
      </c>
      <c r="J233" s="28" t="s">
        <v>1586</v>
      </c>
      <c r="K233" s="28" t="s">
        <v>3038</v>
      </c>
      <c r="L233" s="28" t="s">
        <v>330</v>
      </c>
      <c r="N233" s="19">
        <f t="shared" si="21"/>
        <v>276.50</v>
      </c>
      <c r="O233" s="19">
        <f t="shared" si="22"/>
        <v>2.1187739463601534</v>
      </c>
      <c r="P233" s="64">
        <f t="shared" si="23"/>
        <v>64</v>
      </c>
      <c r="Q233" s="64">
        <f t="shared" si="24"/>
        <v>33</v>
      </c>
      <c r="R233" s="64">
        <f t="shared" si="25"/>
        <v>31</v>
      </c>
      <c r="S233" s="64">
        <f t="shared" si="26"/>
        <v>43</v>
      </c>
      <c r="T233" s="64">
        <f t="shared" si="27"/>
        <v>21</v>
      </c>
      <c r="U233" s="77">
        <v>12</v>
      </c>
      <c r="V233" s="78">
        <v>5</v>
      </c>
      <c r="W233" s="60">
        <v>261</v>
      </c>
      <c r="X233" s="67">
        <v>14</v>
      </c>
      <c r="Y233" s="67">
        <v>7</v>
      </c>
      <c r="Z233" s="67">
        <v>7</v>
      </c>
      <c r="AA233" s="67">
        <v>8</v>
      </c>
      <c r="AB233" s="67">
        <v>7</v>
      </c>
      <c r="AC233" s="67">
        <v>7</v>
      </c>
      <c r="AD233" s="67">
        <v>7</v>
      </c>
      <c r="AE233" s="67">
        <v>3</v>
      </c>
      <c r="AF233" s="67">
        <v>3</v>
      </c>
      <c r="AG233" s="67">
        <v>4</v>
      </c>
      <c r="AH233" s="67">
        <v>3</v>
      </c>
      <c r="AI233" s="67">
        <v>4</v>
      </c>
      <c r="AJ233" s="67">
        <v>4</v>
      </c>
      <c r="AK233" s="79" t="s">
        <v>1586</v>
      </c>
    </row>
    <row r="234" spans="1:37" ht="12.75">
      <c r="A234" s="35">
        <v>90000</v>
      </c>
      <c r="B234" s="28" t="s">
        <v>872</v>
      </c>
      <c r="D234" s="28" t="s">
        <v>390</v>
      </c>
      <c r="E234" s="28" t="s">
        <v>73</v>
      </c>
      <c r="F234" s="58" t="s">
        <v>3948</v>
      </c>
      <c r="J234" s="28" t="s">
        <v>1586</v>
      </c>
      <c r="K234" s="28" t="s">
        <v>3038</v>
      </c>
      <c r="L234" s="28" t="s">
        <v>1865</v>
      </c>
      <c r="N234" s="19">
        <f t="shared" si="21"/>
        <v>268.75</v>
      </c>
      <c r="O234" s="19">
        <f t="shared" si="22"/>
        <v>1.9545454545454546</v>
      </c>
      <c r="P234" s="64">
        <f t="shared" si="23"/>
        <v>62</v>
      </c>
      <c r="Q234" s="64">
        <f t="shared" si="24"/>
        <v>32</v>
      </c>
      <c r="R234" s="64">
        <f t="shared" si="25"/>
        <v>30</v>
      </c>
      <c r="S234" s="64">
        <f t="shared" si="26"/>
        <v>43</v>
      </c>
      <c r="T234" s="64">
        <f t="shared" si="27"/>
        <v>19</v>
      </c>
      <c r="U234" s="77">
        <v>12</v>
      </c>
      <c r="V234" s="78">
        <v>5</v>
      </c>
      <c r="W234" s="60">
        <v>275</v>
      </c>
      <c r="X234" s="67">
        <v>9</v>
      </c>
      <c r="Y234" s="67">
        <v>8</v>
      </c>
      <c r="Z234" s="67">
        <v>7</v>
      </c>
      <c r="AA234" s="67">
        <v>7</v>
      </c>
      <c r="AB234" s="67">
        <v>7</v>
      </c>
      <c r="AC234" s="67">
        <v>7</v>
      </c>
      <c r="AD234" s="67">
        <v>7</v>
      </c>
      <c r="AE234" s="67">
        <v>1</v>
      </c>
      <c r="AF234" s="67">
        <v>1</v>
      </c>
      <c r="AG234" s="67">
        <v>1</v>
      </c>
      <c r="AH234" s="67">
        <v>1</v>
      </c>
      <c r="AI234" s="67">
        <v>8</v>
      </c>
      <c r="AJ234" s="67">
        <v>7</v>
      </c>
      <c r="AK234" s="79" t="s">
        <v>1586</v>
      </c>
    </row>
    <row r="235" spans="1:37" ht="12.75">
      <c r="A235" s="35">
        <v>119108</v>
      </c>
      <c r="B235" s="28" t="s">
        <v>872</v>
      </c>
      <c r="D235" s="28" t="s">
        <v>390</v>
      </c>
      <c r="E235" s="28" t="s">
        <v>73</v>
      </c>
      <c r="F235" s="58" t="s">
        <v>3948</v>
      </c>
      <c r="G235" s="28" t="s">
        <v>7812</v>
      </c>
      <c r="H235" s="28" t="s">
        <v>1586</v>
      </c>
      <c r="J235" s="28" t="s">
        <v>1586</v>
      </c>
      <c r="K235" s="28" t="s">
        <v>3038</v>
      </c>
      <c r="L235" s="28" t="s">
        <v>1129</v>
      </c>
      <c r="N235" s="19">
        <f t="shared" si="21"/>
        <v>272</v>
      </c>
      <c r="O235" s="19">
        <f t="shared" si="22"/>
        <v>1.5860058309037901</v>
      </c>
      <c r="P235" s="64">
        <f t="shared" si="23"/>
        <v>62</v>
      </c>
      <c r="Q235" s="64">
        <f t="shared" si="24"/>
        <v>32</v>
      </c>
      <c r="R235" s="64">
        <f t="shared" si="25"/>
        <v>30</v>
      </c>
      <c r="S235" s="64">
        <f t="shared" si="26"/>
        <v>44</v>
      </c>
      <c r="T235" s="64">
        <f t="shared" si="27"/>
        <v>18</v>
      </c>
      <c r="U235" s="77">
        <v>12</v>
      </c>
      <c r="V235" s="78">
        <v>5</v>
      </c>
      <c r="W235" s="60">
        <v>343</v>
      </c>
      <c r="X235" s="67">
        <v>14</v>
      </c>
      <c r="Y235" s="67">
        <v>8</v>
      </c>
      <c r="Z235" s="67">
        <v>7</v>
      </c>
      <c r="AA235" s="67">
        <v>8</v>
      </c>
      <c r="AB235" s="67">
        <v>7</v>
      </c>
      <c r="AC235" s="67">
        <v>7</v>
      </c>
      <c r="AD235" s="67">
        <v>7</v>
      </c>
      <c r="AE235" s="67">
        <v>1</v>
      </c>
      <c r="AF235" s="67">
        <v>1</v>
      </c>
      <c r="AG235" s="67">
        <v>2</v>
      </c>
      <c r="AH235" s="67">
        <v>1</v>
      </c>
      <c r="AI235" s="67">
        <v>6</v>
      </c>
      <c r="AJ235" s="67">
        <v>7</v>
      </c>
      <c r="AK235" s="79" t="s">
        <v>1586</v>
      </c>
    </row>
    <row r="236" spans="1:37" ht="12.75">
      <c r="A236" s="35">
        <v>1100</v>
      </c>
      <c r="B236" s="28" t="s">
        <v>872</v>
      </c>
      <c r="D236" s="28" t="s">
        <v>390</v>
      </c>
      <c r="E236" s="28" t="s">
        <v>73</v>
      </c>
      <c r="F236" s="58" t="s">
        <v>4238</v>
      </c>
      <c r="J236" s="28" t="s">
        <v>1586</v>
      </c>
      <c r="K236" s="28" t="s">
        <v>3038</v>
      </c>
      <c r="L236" s="28" t="s">
        <v>1478</v>
      </c>
      <c r="N236" s="19">
        <f t="shared" si="21"/>
        <v>311.50</v>
      </c>
      <c r="O236" s="19">
        <f t="shared" si="22"/>
        <v>1.2979166666666666</v>
      </c>
      <c r="P236" s="64">
        <f t="shared" si="23"/>
        <v>75</v>
      </c>
      <c r="Q236" s="64">
        <f t="shared" si="24"/>
        <v>33</v>
      </c>
      <c r="R236" s="64">
        <f t="shared" si="25"/>
        <v>42</v>
      </c>
      <c r="S236" s="64">
        <f t="shared" si="26"/>
        <v>43</v>
      </c>
      <c r="T236" s="64">
        <f t="shared" si="27"/>
        <v>32</v>
      </c>
      <c r="U236" s="77">
        <v>14</v>
      </c>
      <c r="V236" s="78">
        <v>5</v>
      </c>
      <c r="W236" s="60">
        <v>480</v>
      </c>
      <c r="X236" s="67">
        <v>12</v>
      </c>
      <c r="Y236" s="67">
        <v>7</v>
      </c>
      <c r="Z236" s="67">
        <v>7</v>
      </c>
      <c r="AA236" s="67">
        <v>7</v>
      </c>
      <c r="AB236" s="67">
        <v>7</v>
      </c>
      <c r="AC236" s="67">
        <v>8</v>
      </c>
      <c r="AD236" s="67">
        <v>7</v>
      </c>
      <c r="AE236" s="67">
        <v>3</v>
      </c>
      <c r="AF236" s="67">
        <v>7</v>
      </c>
      <c r="AG236" s="67">
        <v>4</v>
      </c>
      <c r="AH236" s="67">
        <v>7</v>
      </c>
      <c r="AI236" s="67">
        <v>4</v>
      </c>
      <c r="AJ236" s="67">
        <v>7</v>
      </c>
      <c r="AK236" s="79" t="s">
        <v>1586</v>
      </c>
    </row>
    <row r="237" spans="1:37" ht="12.75">
      <c r="A237" s="35">
        <v>7500</v>
      </c>
      <c r="B237" s="28" t="s">
        <v>868</v>
      </c>
      <c r="C237" s="28" t="s">
        <v>649</v>
      </c>
      <c r="D237" s="28" t="s">
        <v>390</v>
      </c>
      <c r="E237" s="28" t="s">
        <v>73</v>
      </c>
      <c r="J237" s="28" t="s">
        <v>1586</v>
      </c>
      <c r="K237" s="28" t="s">
        <v>2716</v>
      </c>
      <c r="L237" s="28" t="s">
        <v>93</v>
      </c>
      <c r="N237" s="19">
        <f t="shared" si="21"/>
        <v>252</v>
      </c>
      <c r="O237" s="19">
        <f t="shared" si="22"/>
        <v>0.63</v>
      </c>
      <c r="P237" s="64">
        <f t="shared" si="23"/>
        <v>58</v>
      </c>
      <c r="Q237" s="64">
        <f t="shared" si="24"/>
        <v>29</v>
      </c>
      <c r="R237" s="64">
        <f t="shared" si="25"/>
        <v>29</v>
      </c>
      <c r="S237" s="64">
        <f t="shared" si="26"/>
        <v>42</v>
      </c>
      <c r="T237" s="64">
        <f t="shared" si="27"/>
        <v>16</v>
      </c>
      <c r="U237" s="77">
        <v>14</v>
      </c>
      <c r="V237" s="78">
        <v>5</v>
      </c>
      <c r="W237" s="60">
        <v>800</v>
      </c>
      <c r="X237" s="67">
        <v>12</v>
      </c>
      <c r="Y237" s="67">
        <v>7</v>
      </c>
      <c r="Z237" s="67">
        <v>6</v>
      </c>
      <c r="AA237" s="67">
        <v>7</v>
      </c>
      <c r="AB237" s="67">
        <v>8</v>
      </c>
      <c r="AC237" s="67">
        <v>8</v>
      </c>
      <c r="AD237" s="67">
        <v>6</v>
      </c>
      <c r="AE237" s="67">
        <v>3</v>
      </c>
      <c r="AF237" s="67">
        <v>4</v>
      </c>
      <c r="AG237" s="67">
        <v>3</v>
      </c>
      <c r="AH237" s="67">
        <v>4</v>
      </c>
      <c r="AI237" s="67">
        <v>1</v>
      </c>
      <c r="AJ237" s="67">
        <v>1</v>
      </c>
      <c r="AK237" s="79" t="s">
        <v>1586</v>
      </c>
    </row>
    <row r="238" spans="1:37" ht="12.75">
      <c r="A238" s="35">
        <v>26680250</v>
      </c>
      <c r="B238" s="28" t="s">
        <v>868</v>
      </c>
      <c r="C238" s="28" t="s">
        <v>7653</v>
      </c>
      <c r="D238" s="28" t="s">
        <v>390</v>
      </c>
      <c r="E238" s="28" t="s">
        <v>79</v>
      </c>
      <c r="J238" s="28" t="s">
        <v>1586</v>
      </c>
      <c r="K238" s="28" t="s">
        <v>796</v>
      </c>
      <c r="L238" s="28" t="s">
        <v>6386</v>
      </c>
      <c r="N238" s="19">
        <f t="shared" si="21"/>
        <v>287.25</v>
      </c>
      <c r="O238" s="19">
        <f t="shared" si="22"/>
        <v>5.8030303030303028</v>
      </c>
      <c r="P238" s="64">
        <f t="shared" si="23"/>
        <v>65</v>
      </c>
      <c r="Q238" s="64">
        <f t="shared" si="24"/>
        <v>37</v>
      </c>
      <c r="R238" s="64">
        <f t="shared" si="25"/>
        <v>28</v>
      </c>
      <c r="S238" s="64">
        <f t="shared" si="26"/>
        <v>42</v>
      </c>
      <c r="T238" s="64">
        <f t="shared" si="27"/>
        <v>23</v>
      </c>
      <c r="U238" s="77">
        <v>5</v>
      </c>
      <c r="V238" s="78">
        <v>3</v>
      </c>
      <c r="W238" s="60">
        <v>99</v>
      </c>
      <c r="X238" s="67">
        <v>13</v>
      </c>
      <c r="Y238" s="67">
        <v>7</v>
      </c>
      <c r="Z238" s="67">
        <v>6</v>
      </c>
      <c r="AA238" s="67">
        <v>8</v>
      </c>
      <c r="AB238" s="67">
        <v>5</v>
      </c>
      <c r="AC238" s="67">
        <v>9</v>
      </c>
      <c r="AD238" s="67">
        <v>7</v>
      </c>
      <c r="AE238" s="67">
        <v>5</v>
      </c>
      <c r="AF238" s="67">
        <v>3</v>
      </c>
      <c r="AG238" s="67">
        <v>5</v>
      </c>
      <c r="AH238" s="67">
        <v>4</v>
      </c>
      <c r="AI238" s="67">
        <v>3</v>
      </c>
      <c r="AJ238" s="67">
        <v>3</v>
      </c>
      <c r="AK238" s="79" t="s">
        <v>1586</v>
      </c>
    </row>
    <row r="239" spans="1:37" ht="12.75">
      <c r="A239" s="35">
        <v>272250</v>
      </c>
      <c r="B239" s="28" t="s">
        <v>872</v>
      </c>
      <c r="D239" s="28" t="s">
        <v>390</v>
      </c>
      <c r="E239" s="28" t="s">
        <v>79</v>
      </c>
      <c r="F239" s="58" t="s">
        <v>4215</v>
      </c>
      <c r="G239" s="28" t="s">
        <v>7812</v>
      </c>
      <c r="H239" s="28" t="s">
        <v>1586</v>
      </c>
      <c r="J239" s="28" t="s">
        <v>1586</v>
      </c>
      <c r="K239" s="28" t="s">
        <v>796</v>
      </c>
      <c r="L239" s="28" t="s">
        <v>3362</v>
      </c>
      <c r="N239" s="19">
        <f t="shared" si="21"/>
        <v>387</v>
      </c>
      <c r="O239" s="19">
        <f t="shared" si="22"/>
        <v>4.4228571428571426</v>
      </c>
      <c r="P239" s="64">
        <f t="shared" si="23"/>
        <v>92</v>
      </c>
      <c r="Q239" s="64">
        <f t="shared" si="24"/>
        <v>46</v>
      </c>
      <c r="R239" s="64">
        <f t="shared" si="25"/>
        <v>46</v>
      </c>
      <c r="S239" s="64">
        <f t="shared" si="26"/>
        <v>48</v>
      </c>
      <c r="T239" s="64">
        <f t="shared" si="27"/>
        <v>44</v>
      </c>
      <c r="U239" s="77">
        <v>7</v>
      </c>
      <c r="V239" s="78">
        <v>3</v>
      </c>
      <c r="W239" s="60">
        <v>175</v>
      </c>
      <c r="X239" s="67">
        <v>16</v>
      </c>
      <c r="Y239" s="67">
        <v>8</v>
      </c>
      <c r="Z239" s="67">
        <v>8</v>
      </c>
      <c r="AA239" s="67">
        <v>9</v>
      </c>
      <c r="AB239" s="67">
        <v>8</v>
      </c>
      <c r="AC239" s="67">
        <v>7</v>
      </c>
      <c r="AD239" s="67">
        <v>8</v>
      </c>
      <c r="AE239" s="67">
        <v>7</v>
      </c>
      <c r="AF239" s="67">
        <v>7</v>
      </c>
      <c r="AG239" s="67">
        <v>8</v>
      </c>
      <c r="AH239" s="67">
        <v>7</v>
      </c>
      <c r="AI239" s="67">
        <v>7</v>
      </c>
      <c r="AJ239" s="67">
        <v>8</v>
      </c>
      <c r="AK239" s="79" t="s">
        <v>1586</v>
      </c>
    </row>
    <row r="240" spans="1:37" ht="12.75">
      <c r="A240" s="35">
        <v>825825</v>
      </c>
      <c r="B240" s="28" t="s">
        <v>872</v>
      </c>
      <c r="C240" s="28" t="s">
        <v>6087</v>
      </c>
      <c r="D240" s="28" t="s">
        <v>390</v>
      </c>
      <c r="E240" s="28" t="s">
        <v>79</v>
      </c>
      <c r="F240" s="58" t="s">
        <v>3448</v>
      </c>
      <c r="G240" s="28" t="s">
        <v>1586</v>
      </c>
      <c r="H240" s="28" t="s">
        <v>1586</v>
      </c>
      <c r="I240" s="28" t="s">
        <v>7812</v>
      </c>
      <c r="J240" s="28" t="s">
        <v>1586</v>
      </c>
      <c r="K240" s="28" t="s">
        <v>796</v>
      </c>
      <c r="L240" s="28" t="s">
        <v>8190</v>
      </c>
      <c r="N240" s="19">
        <f t="shared" si="21"/>
        <v>365</v>
      </c>
      <c r="O240" s="19">
        <f t="shared" si="22"/>
        <v>6.4601769911504423</v>
      </c>
      <c r="P240" s="64">
        <f t="shared" si="23"/>
        <v>84</v>
      </c>
      <c r="Q240" s="64">
        <f t="shared" si="24"/>
        <v>42</v>
      </c>
      <c r="R240" s="64">
        <f t="shared" si="25"/>
        <v>42</v>
      </c>
      <c r="S240" s="64">
        <f t="shared" si="26"/>
        <v>50</v>
      </c>
      <c r="T240" s="64">
        <f t="shared" si="27"/>
        <v>34</v>
      </c>
      <c r="U240" s="77">
        <v>7</v>
      </c>
      <c r="V240" s="78">
        <v>3</v>
      </c>
      <c r="W240" s="60">
        <v>113</v>
      </c>
      <c r="X240" s="67">
        <v>16</v>
      </c>
      <c r="Y240" s="67">
        <v>8</v>
      </c>
      <c r="Z240" s="67">
        <v>8</v>
      </c>
      <c r="AA240" s="67">
        <v>8</v>
      </c>
      <c r="AB240" s="67">
        <v>9</v>
      </c>
      <c r="AC240" s="67">
        <v>9</v>
      </c>
      <c r="AD240" s="67">
        <v>8</v>
      </c>
      <c r="AE240" s="67">
        <v>6</v>
      </c>
      <c r="AF240" s="67">
        <v>6</v>
      </c>
      <c r="AG240" s="67">
        <v>6</v>
      </c>
      <c r="AH240" s="67">
        <v>6</v>
      </c>
      <c r="AI240" s="67">
        <v>5</v>
      </c>
      <c r="AJ240" s="67">
        <v>5</v>
      </c>
      <c r="AK240" s="79" t="s">
        <v>1586</v>
      </c>
    </row>
    <row r="241" spans="1:37" ht="12.75">
      <c r="A241" s="35">
        <v>424710</v>
      </c>
      <c r="B241" s="28" t="s">
        <v>872</v>
      </c>
      <c r="D241" s="28" t="s">
        <v>390</v>
      </c>
      <c r="E241" s="28" t="s">
        <v>79</v>
      </c>
      <c r="F241" s="58" t="s">
        <v>3449</v>
      </c>
      <c r="G241" s="28" t="s">
        <v>1586</v>
      </c>
      <c r="H241" s="28" t="s">
        <v>7812</v>
      </c>
      <c r="I241" s="28" t="s">
        <v>7812</v>
      </c>
      <c r="J241" s="28" t="s">
        <v>1586</v>
      </c>
      <c r="K241" s="28" t="s">
        <v>796</v>
      </c>
      <c r="L241" s="28" t="s">
        <v>1591</v>
      </c>
      <c r="N241" s="19">
        <f t="shared" si="21"/>
        <v>348.50</v>
      </c>
      <c r="O241" s="19">
        <f t="shared" si="22"/>
        <v>5.4031007751937983</v>
      </c>
      <c r="P241" s="64">
        <f t="shared" si="23"/>
        <v>80</v>
      </c>
      <c r="Q241" s="64">
        <f t="shared" si="24"/>
        <v>40</v>
      </c>
      <c r="R241" s="64">
        <f t="shared" si="25"/>
        <v>40</v>
      </c>
      <c r="S241" s="64">
        <f t="shared" si="26"/>
        <v>48</v>
      </c>
      <c r="T241" s="64">
        <f t="shared" si="27"/>
        <v>32</v>
      </c>
      <c r="U241" s="77">
        <v>7</v>
      </c>
      <c r="V241" s="78">
        <v>3</v>
      </c>
      <c r="W241" s="60">
        <v>129</v>
      </c>
      <c r="X241" s="67">
        <v>18</v>
      </c>
      <c r="Y241" s="67">
        <v>8</v>
      </c>
      <c r="Z241" s="67">
        <v>8</v>
      </c>
      <c r="AA241" s="67">
        <v>8</v>
      </c>
      <c r="AB241" s="67">
        <v>8</v>
      </c>
      <c r="AC241" s="67">
        <v>8</v>
      </c>
      <c r="AD241" s="67">
        <v>8</v>
      </c>
      <c r="AE241" s="67">
        <v>6</v>
      </c>
      <c r="AF241" s="67">
        <v>5</v>
      </c>
      <c r="AG241" s="67">
        <v>5</v>
      </c>
      <c r="AH241" s="67">
        <v>6</v>
      </c>
      <c r="AI241" s="67">
        <v>5</v>
      </c>
      <c r="AJ241" s="67">
        <v>5</v>
      </c>
      <c r="AK241" s="79" t="s">
        <v>1586</v>
      </c>
    </row>
    <row r="242" spans="1:37" ht="12.75">
      <c r="A242" s="35">
        <v>393525</v>
      </c>
      <c r="B242" s="28" t="s">
        <v>872</v>
      </c>
      <c r="D242" s="28" t="s">
        <v>390</v>
      </c>
      <c r="E242" s="28" t="s">
        <v>79</v>
      </c>
      <c r="F242" s="58" t="s">
        <v>3449</v>
      </c>
      <c r="I242" s="28" t="s">
        <v>7812</v>
      </c>
      <c r="J242" s="28" t="s">
        <v>1586</v>
      </c>
      <c r="K242" s="28" t="s">
        <v>796</v>
      </c>
      <c r="L242" s="28" t="s">
        <v>7941</v>
      </c>
      <c r="N242" s="19">
        <f t="shared" si="21"/>
        <v>348.50</v>
      </c>
      <c r="O242" s="19">
        <f t="shared" si="22"/>
        <v>4.8402777777777777</v>
      </c>
      <c r="P242" s="64">
        <f t="shared" si="23"/>
        <v>80</v>
      </c>
      <c r="Q242" s="64">
        <f t="shared" si="24"/>
        <v>40</v>
      </c>
      <c r="R242" s="64">
        <f t="shared" si="25"/>
        <v>40</v>
      </c>
      <c r="S242" s="64">
        <f t="shared" si="26"/>
        <v>48</v>
      </c>
      <c r="T242" s="64">
        <f t="shared" si="27"/>
        <v>32</v>
      </c>
      <c r="U242" s="77">
        <v>7</v>
      </c>
      <c r="V242" s="78">
        <v>3</v>
      </c>
      <c r="W242" s="60">
        <v>144</v>
      </c>
      <c r="X242" s="67">
        <v>18</v>
      </c>
      <c r="Y242" s="67">
        <v>6</v>
      </c>
      <c r="Z242" s="67">
        <v>8</v>
      </c>
      <c r="AA242" s="67">
        <v>8</v>
      </c>
      <c r="AB242" s="67">
        <v>8</v>
      </c>
      <c r="AC242" s="67">
        <v>10</v>
      </c>
      <c r="AD242" s="67">
        <v>8</v>
      </c>
      <c r="AE242" s="67">
        <v>4</v>
      </c>
      <c r="AF242" s="67">
        <v>4</v>
      </c>
      <c r="AG242" s="67">
        <v>6</v>
      </c>
      <c r="AH242" s="67">
        <v>6</v>
      </c>
      <c r="AI242" s="67">
        <v>6</v>
      </c>
      <c r="AJ242" s="67">
        <v>6</v>
      </c>
      <c r="AK242" s="79" t="s">
        <v>1586</v>
      </c>
    </row>
    <row r="243" spans="2:37" ht="12.75">
      <c r="B243" s="28" t="s">
        <v>872</v>
      </c>
      <c r="D243" s="28" t="s">
        <v>390</v>
      </c>
      <c r="E243" s="28" t="s">
        <v>79</v>
      </c>
      <c r="F243" s="58" t="s">
        <v>3449</v>
      </c>
      <c r="G243" s="28" t="s">
        <v>1586</v>
      </c>
      <c r="H243" s="28" t="s">
        <v>7812</v>
      </c>
      <c r="I243" s="28" t="s">
        <v>7812</v>
      </c>
      <c r="J243" s="28" t="s">
        <v>1586</v>
      </c>
      <c r="K243" s="28" t="s">
        <v>796</v>
      </c>
      <c r="L243" s="28" t="s">
        <v>256</v>
      </c>
      <c r="N243" s="19">
        <f t="shared" si="21"/>
        <v>327.50</v>
      </c>
      <c r="O243" s="19">
        <f t="shared" si="22"/>
        <v>5.6956521739130439</v>
      </c>
      <c r="P243" s="64">
        <f t="shared" si="23"/>
        <v>76</v>
      </c>
      <c r="Q243" s="64">
        <f t="shared" si="24"/>
        <v>38</v>
      </c>
      <c r="R243" s="64">
        <f t="shared" si="25"/>
        <v>38</v>
      </c>
      <c r="S243" s="64">
        <f t="shared" si="26"/>
        <v>44</v>
      </c>
      <c r="T243" s="64">
        <f t="shared" si="27"/>
        <v>32</v>
      </c>
      <c r="U243" s="77">
        <v>7</v>
      </c>
      <c r="V243" s="78">
        <v>3</v>
      </c>
      <c r="W243" s="60">
        <v>115</v>
      </c>
      <c r="X243" s="67">
        <v>18</v>
      </c>
      <c r="Y243" s="67">
        <v>7</v>
      </c>
      <c r="Z243" s="67">
        <v>7</v>
      </c>
      <c r="AA243" s="67">
        <v>7</v>
      </c>
      <c r="AB243" s="67">
        <v>8</v>
      </c>
      <c r="AC243" s="67">
        <v>8</v>
      </c>
      <c r="AD243" s="67">
        <v>7</v>
      </c>
      <c r="AE243" s="67">
        <v>6</v>
      </c>
      <c r="AF243" s="67">
        <v>5</v>
      </c>
      <c r="AG243" s="67">
        <v>5</v>
      </c>
      <c r="AH243" s="67">
        <v>6</v>
      </c>
      <c r="AI243" s="67">
        <v>5</v>
      </c>
      <c r="AJ243" s="67">
        <v>5</v>
      </c>
      <c r="AK243" s="79" t="s">
        <v>1586</v>
      </c>
    </row>
    <row r="244" spans="1:37" ht="12.75">
      <c r="A244" s="35">
        <v>360731</v>
      </c>
      <c r="B244" s="28" t="s">
        <v>872</v>
      </c>
      <c r="D244" s="28" t="s">
        <v>390</v>
      </c>
      <c r="E244" s="28" t="s">
        <v>79</v>
      </c>
      <c r="F244" s="58" t="s">
        <v>3449</v>
      </c>
      <c r="I244" s="28" t="s">
        <v>7812</v>
      </c>
      <c r="J244" s="28" t="s">
        <v>1586</v>
      </c>
      <c r="K244" s="28" t="s">
        <v>796</v>
      </c>
      <c r="L244" s="28" t="s">
        <v>7940</v>
      </c>
      <c r="N244" s="19">
        <f t="shared" si="21"/>
        <v>327.50</v>
      </c>
      <c r="O244" s="19">
        <f t="shared" si="22"/>
        <v>4.8161764705882355</v>
      </c>
      <c r="P244" s="64">
        <f t="shared" si="23"/>
        <v>76</v>
      </c>
      <c r="Q244" s="64">
        <f t="shared" si="24"/>
        <v>38</v>
      </c>
      <c r="R244" s="64">
        <f t="shared" si="25"/>
        <v>38</v>
      </c>
      <c r="S244" s="64">
        <f t="shared" si="26"/>
        <v>44</v>
      </c>
      <c r="T244" s="64">
        <f t="shared" si="27"/>
        <v>32</v>
      </c>
      <c r="U244" s="77">
        <v>7</v>
      </c>
      <c r="V244" s="78">
        <v>3</v>
      </c>
      <c r="W244" s="60">
        <v>136</v>
      </c>
      <c r="X244" s="67">
        <v>18</v>
      </c>
      <c r="Y244" s="67">
        <v>6</v>
      </c>
      <c r="Z244" s="67">
        <v>7</v>
      </c>
      <c r="AA244" s="67">
        <v>7</v>
      </c>
      <c r="AB244" s="67">
        <v>7</v>
      </c>
      <c r="AC244" s="67">
        <v>9</v>
      </c>
      <c r="AD244" s="67">
        <v>8</v>
      </c>
      <c r="AE244" s="67">
        <v>4</v>
      </c>
      <c r="AF244" s="67">
        <v>4</v>
      </c>
      <c r="AG244" s="67">
        <v>6</v>
      </c>
      <c r="AH244" s="67">
        <v>6</v>
      </c>
      <c r="AI244" s="67">
        <v>6</v>
      </c>
      <c r="AJ244" s="67">
        <v>6</v>
      </c>
      <c r="AK244" s="79" t="s">
        <v>1586</v>
      </c>
    </row>
    <row r="245" spans="1:37" ht="12.75">
      <c r="A245" s="35">
        <v>375000</v>
      </c>
      <c r="B245" s="28" t="s">
        <v>868</v>
      </c>
      <c r="C245" s="28" t="s">
        <v>7674</v>
      </c>
      <c r="D245" s="28" t="s">
        <v>390</v>
      </c>
      <c r="E245" s="28" t="s">
        <v>79</v>
      </c>
      <c r="J245" s="28" t="s">
        <v>1586</v>
      </c>
      <c r="K245" s="28" t="s">
        <v>3046</v>
      </c>
      <c r="L245" s="28" t="s">
        <v>6247</v>
      </c>
      <c r="M245" s="40" t="s">
        <v>8850</v>
      </c>
      <c r="N245" s="19">
        <f t="shared" si="21"/>
        <v>334.75</v>
      </c>
      <c r="O245" s="19">
        <f t="shared" si="22"/>
        <v>4.184375</v>
      </c>
      <c r="P245" s="64">
        <f t="shared" si="23"/>
        <v>76</v>
      </c>
      <c r="Q245" s="64">
        <f t="shared" si="24"/>
        <v>38</v>
      </c>
      <c r="R245" s="64">
        <f t="shared" si="25"/>
        <v>38</v>
      </c>
      <c r="S245" s="64">
        <f t="shared" si="26"/>
        <v>48</v>
      </c>
      <c r="T245" s="64">
        <f t="shared" si="27"/>
        <v>28</v>
      </c>
      <c r="U245" s="77">
        <v>7</v>
      </c>
      <c r="V245" s="78">
        <v>3</v>
      </c>
      <c r="W245" s="60">
        <v>160</v>
      </c>
      <c r="X245" s="67">
        <v>15</v>
      </c>
      <c r="Y245" s="67">
        <v>9</v>
      </c>
      <c r="Z245" s="67">
        <v>8</v>
      </c>
      <c r="AA245" s="67">
        <v>7</v>
      </c>
      <c r="AB245" s="67">
        <v>8</v>
      </c>
      <c r="AC245" s="67">
        <v>8</v>
      </c>
      <c r="AD245" s="67">
        <v>8</v>
      </c>
      <c r="AE245" s="67">
        <v>5</v>
      </c>
      <c r="AF245" s="67">
        <v>5</v>
      </c>
      <c r="AG245" s="67">
        <v>5</v>
      </c>
      <c r="AH245" s="67">
        <v>5</v>
      </c>
      <c r="AI245" s="67">
        <v>4</v>
      </c>
      <c r="AJ245" s="67">
        <v>4</v>
      </c>
      <c r="AK245" s="79" t="s">
        <v>1586</v>
      </c>
    </row>
    <row r="246" spans="1:37" ht="12.75">
      <c r="A246" s="35">
        <v>375000</v>
      </c>
      <c r="B246" s="28" t="s">
        <v>868</v>
      </c>
      <c r="C246" s="28" t="s">
        <v>7672</v>
      </c>
      <c r="D246" s="28" t="s">
        <v>390</v>
      </c>
      <c r="E246" s="28" t="s">
        <v>79</v>
      </c>
      <c r="J246" s="28" t="s">
        <v>1586</v>
      </c>
      <c r="K246" s="28" t="s">
        <v>3046</v>
      </c>
      <c r="L246" s="28" t="s">
        <v>6247</v>
      </c>
      <c r="N246" s="19">
        <f t="shared" si="21"/>
        <v>334.75</v>
      </c>
      <c r="O246" s="19">
        <f t="shared" si="22"/>
        <v>4.184375</v>
      </c>
      <c r="P246" s="64">
        <f t="shared" si="23"/>
        <v>76</v>
      </c>
      <c r="Q246" s="64">
        <f t="shared" si="24"/>
        <v>38</v>
      </c>
      <c r="R246" s="64">
        <f t="shared" si="25"/>
        <v>38</v>
      </c>
      <c r="S246" s="64">
        <f t="shared" si="26"/>
        <v>48</v>
      </c>
      <c r="T246" s="64">
        <f t="shared" si="27"/>
        <v>28</v>
      </c>
      <c r="U246" s="77">
        <v>7</v>
      </c>
      <c r="V246" s="78">
        <v>3</v>
      </c>
      <c r="W246" s="60">
        <v>160</v>
      </c>
      <c r="X246" s="67">
        <v>15</v>
      </c>
      <c r="Y246" s="67">
        <v>9</v>
      </c>
      <c r="Z246" s="67">
        <v>8</v>
      </c>
      <c r="AA246" s="67">
        <v>7</v>
      </c>
      <c r="AB246" s="67">
        <v>8</v>
      </c>
      <c r="AC246" s="67">
        <v>8</v>
      </c>
      <c r="AD246" s="67">
        <v>8</v>
      </c>
      <c r="AE246" s="67">
        <v>5</v>
      </c>
      <c r="AF246" s="67">
        <v>5</v>
      </c>
      <c r="AG246" s="67">
        <v>5</v>
      </c>
      <c r="AH246" s="67">
        <v>5</v>
      </c>
      <c r="AI246" s="67">
        <v>4</v>
      </c>
      <c r="AJ246" s="67">
        <v>4</v>
      </c>
      <c r="AK246" s="79" t="s">
        <v>1586</v>
      </c>
    </row>
    <row r="247" spans="1:37" ht="12.75">
      <c r="A247" s="35">
        <v>137734</v>
      </c>
      <c r="B247" s="28" t="s">
        <v>872</v>
      </c>
      <c r="D247" s="28" t="s">
        <v>390</v>
      </c>
      <c r="E247" s="28" t="s">
        <v>79</v>
      </c>
      <c r="F247" s="58" t="s">
        <v>3454</v>
      </c>
      <c r="I247" s="28" t="s">
        <v>7812</v>
      </c>
      <c r="J247" s="28" t="s">
        <v>1586</v>
      </c>
      <c r="K247" s="28" t="s">
        <v>796</v>
      </c>
      <c r="L247" s="28" t="s">
        <v>7939</v>
      </c>
      <c r="N247" s="19">
        <f t="shared" si="21"/>
        <v>311.25</v>
      </c>
      <c r="O247" s="19">
        <f t="shared" si="22"/>
        <v>5.4130434782608692</v>
      </c>
      <c r="P247" s="64">
        <f t="shared" si="23"/>
        <v>72</v>
      </c>
      <c r="Q247" s="64">
        <f t="shared" si="24"/>
        <v>36</v>
      </c>
      <c r="R247" s="64">
        <f t="shared" si="25"/>
        <v>36</v>
      </c>
      <c r="S247" s="64">
        <f t="shared" si="26"/>
        <v>44</v>
      </c>
      <c r="T247" s="64">
        <f t="shared" si="27"/>
        <v>28</v>
      </c>
      <c r="U247" s="77">
        <v>7</v>
      </c>
      <c r="V247" s="78">
        <v>3</v>
      </c>
      <c r="W247" s="60">
        <v>115</v>
      </c>
      <c r="X247" s="67">
        <v>5</v>
      </c>
      <c r="Y247" s="67">
        <v>6</v>
      </c>
      <c r="Z247" s="67">
        <v>7</v>
      </c>
      <c r="AA247" s="67">
        <v>7</v>
      </c>
      <c r="AB247" s="67">
        <v>7</v>
      </c>
      <c r="AC247" s="67">
        <v>9</v>
      </c>
      <c r="AD247" s="67">
        <v>8</v>
      </c>
      <c r="AE247" s="67">
        <v>4</v>
      </c>
      <c r="AF247" s="67">
        <v>4</v>
      </c>
      <c r="AG247" s="67">
        <v>5</v>
      </c>
      <c r="AH247" s="67">
        <v>5</v>
      </c>
      <c r="AI247" s="67">
        <v>5</v>
      </c>
      <c r="AJ247" s="67">
        <v>5</v>
      </c>
      <c r="AK247" s="79" t="s">
        <v>1586</v>
      </c>
    </row>
    <row r="248" spans="1:37" ht="12.75">
      <c r="A248" s="35">
        <v>140683</v>
      </c>
      <c r="B248" s="28" t="s">
        <v>872</v>
      </c>
      <c r="D248" s="28" t="s">
        <v>390</v>
      </c>
      <c r="E248" s="28" t="s">
        <v>79</v>
      </c>
      <c r="F248" s="58" t="s">
        <v>3454</v>
      </c>
      <c r="G248" s="28" t="s">
        <v>1586</v>
      </c>
      <c r="H248" s="28" t="s">
        <v>7812</v>
      </c>
      <c r="J248" s="28" t="s">
        <v>1586</v>
      </c>
      <c r="K248" s="28" t="s">
        <v>796</v>
      </c>
      <c r="L248" s="28" t="s">
        <v>1771</v>
      </c>
      <c r="N248" s="19">
        <f t="shared" si="21"/>
        <v>306.25</v>
      </c>
      <c r="O248" s="19">
        <f t="shared" si="22"/>
        <v>6.380208333333333</v>
      </c>
      <c r="P248" s="64">
        <f t="shared" si="23"/>
        <v>71</v>
      </c>
      <c r="Q248" s="64">
        <f t="shared" si="24"/>
        <v>35</v>
      </c>
      <c r="R248" s="64">
        <f t="shared" si="25"/>
        <v>36</v>
      </c>
      <c r="S248" s="64">
        <f t="shared" si="26"/>
        <v>43</v>
      </c>
      <c r="T248" s="64">
        <f t="shared" si="27"/>
        <v>28</v>
      </c>
      <c r="U248" s="77">
        <v>7</v>
      </c>
      <c r="V248" s="78">
        <v>3</v>
      </c>
      <c r="W248" s="60">
        <v>96</v>
      </c>
      <c r="X248" s="67">
        <v>5</v>
      </c>
      <c r="Y248" s="67">
        <v>6</v>
      </c>
      <c r="Z248" s="67">
        <v>7</v>
      </c>
      <c r="AA248" s="67">
        <v>7</v>
      </c>
      <c r="AB248" s="67">
        <v>7</v>
      </c>
      <c r="AC248" s="67">
        <v>8</v>
      </c>
      <c r="AD248" s="67">
        <v>8</v>
      </c>
      <c r="AE248" s="67">
        <v>4</v>
      </c>
      <c r="AF248" s="67">
        <v>4</v>
      </c>
      <c r="AG248" s="67">
        <v>5</v>
      </c>
      <c r="AH248" s="67">
        <v>5</v>
      </c>
      <c r="AI248" s="67">
        <v>5</v>
      </c>
      <c r="AJ248" s="67">
        <v>5</v>
      </c>
      <c r="AK248" s="79" t="s">
        <v>1586</v>
      </c>
    </row>
    <row r="249" spans="1:37" ht="12.75">
      <c r="A249" s="35">
        <v>18750000</v>
      </c>
      <c r="B249" s="28" t="s">
        <v>868</v>
      </c>
      <c r="C249" s="28" t="s">
        <v>7617</v>
      </c>
      <c r="D249" s="28" t="s">
        <v>390</v>
      </c>
      <c r="E249" s="28" t="s">
        <v>79</v>
      </c>
      <c r="J249" s="28" t="s">
        <v>1586</v>
      </c>
      <c r="K249" s="28" t="s">
        <v>796</v>
      </c>
      <c r="L249" s="28" t="s">
        <v>6458</v>
      </c>
      <c r="M249" s="40" t="s">
        <v>8849</v>
      </c>
      <c r="N249" s="19">
        <f t="shared" si="21"/>
        <v>307.25</v>
      </c>
      <c r="O249" s="19">
        <f t="shared" si="22"/>
        <v>6.401041666666667</v>
      </c>
      <c r="P249" s="64">
        <f t="shared" si="23"/>
        <v>70</v>
      </c>
      <c r="Q249" s="64">
        <f t="shared" si="24"/>
        <v>35</v>
      </c>
      <c r="R249" s="64">
        <f t="shared" si="25"/>
        <v>35</v>
      </c>
      <c r="S249" s="64">
        <f t="shared" si="26"/>
        <v>44</v>
      </c>
      <c r="T249" s="64">
        <f t="shared" si="27"/>
        <v>26</v>
      </c>
      <c r="U249" s="77">
        <v>7</v>
      </c>
      <c r="V249" s="78">
        <v>3</v>
      </c>
      <c r="W249" s="60">
        <v>96</v>
      </c>
      <c r="X249" s="67">
        <v>15</v>
      </c>
      <c r="Y249" s="67">
        <v>6</v>
      </c>
      <c r="Z249" s="67">
        <v>7</v>
      </c>
      <c r="AA249" s="67">
        <v>7</v>
      </c>
      <c r="AB249" s="67">
        <v>7</v>
      </c>
      <c r="AC249" s="67">
        <v>9</v>
      </c>
      <c r="AD249" s="67">
        <v>8</v>
      </c>
      <c r="AE249" s="67">
        <v>4</v>
      </c>
      <c r="AF249" s="67">
        <v>4</v>
      </c>
      <c r="AG249" s="67">
        <v>5</v>
      </c>
      <c r="AH249" s="67">
        <v>5</v>
      </c>
      <c r="AI249" s="67">
        <v>4</v>
      </c>
      <c r="AJ249" s="67">
        <v>4</v>
      </c>
      <c r="AK249" s="79" t="s">
        <v>1586</v>
      </c>
    </row>
    <row r="250" spans="1:37" ht="12.75">
      <c r="A250" s="35">
        <v>850000</v>
      </c>
      <c r="B250" s="28" t="s">
        <v>874</v>
      </c>
      <c r="C250" s="28" t="s">
        <v>7680</v>
      </c>
      <c r="D250" s="28" t="s">
        <v>390</v>
      </c>
      <c r="E250" s="28" t="s">
        <v>79</v>
      </c>
      <c r="J250" s="28" t="s">
        <v>1586</v>
      </c>
      <c r="K250" s="28" t="s">
        <v>796</v>
      </c>
      <c r="L250" s="28" t="s">
        <v>679</v>
      </c>
      <c r="N250" s="19">
        <f t="shared" si="21"/>
        <v>307.25</v>
      </c>
      <c r="O250" s="19">
        <f t="shared" si="22"/>
        <v>6.401041666666667</v>
      </c>
      <c r="P250" s="64">
        <f t="shared" si="23"/>
        <v>70</v>
      </c>
      <c r="Q250" s="64">
        <f t="shared" si="24"/>
        <v>35</v>
      </c>
      <c r="R250" s="64">
        <f t="shared" si="25"/>
        <v>35</v>
      </c>
      <c r="S250" s="64">
        <f t="shared" si="26"/>
        <v>44</v>
      </c>
      <c r="T250" s="64">
        <f t="shared" si="27"/>
        <v>26</v>
      </c>
      <c r="U250" s="77">
        <v>7</v>
      </c>
      <c r="V250" s="78">
        <v>3</v>
      </c>
      <c r="W250" s="60">
        <v>96</v>
      </c>
      <c r="X250" s="67">
        <v>15</v>
      </c>
      <c r="Y250" s="67">
        <v>6</v>
      </c>
      <c r="Z250" s="67">
        <v>7</v>
      </c>
      <c r="AA250" s="67">
        <v>7</v>
      </c>
      <c r="AB250" s="67">
        <v>7</v>
      </c>
      <c r="AC250" s="67">
        <v>9</v>
      </c>
      <c r="AD250" s="67">
        <v>8</v>
      </c>
      <c r="AE250" s="67">
        <v>4</v>
      </c>
      <c r="AF250" s="67">
        <v>4</v>
      </c>
      <c r="AG250" s="67">
        <v>5</v>
      </c>
      <c r="AH250" s="67">
        <v>5</v>
      </c>
      <c r="AI250" s="67">
        <v>4</v>
      </c>
      <c r="AJ250" s="67">
        <v>4</v>
      </c>
      <c r="AK250" s="79" t="s">
        <v>1586</v>
      </c>
    </row>
    <row r="251" spans="1:37" ht="12.75">
      <c r="A251" s="35">
        <v>150000</v>
      </c>
      <c r="B251" s="28" t="s">
        <v>868</v>
      </c>
      <c r="C251" s="28" t="s">
        <v>7657</v>
      </c>
      <c r="D251" s="28" t="s">
        <v>390</v>
      </c>
      <c r="E251" s="28" t="s">
        <v>79</v>
      </c>
      <c r="J251" s="28" t="s">
        <v>1586</v>
      </c>
      <c r="K251" s="28" t="s">
        <v>796</v>
      </c>
      <c r="L251" s="28" t="s">
        <v>2482</v>
      </c>
      <c r="N251" s="19">
        <f t="shared" si="21"/>
        <v>307.25</v>
      </c>
      <c r="O251" s="19">
        <f t="shared" si="22"/>
        <v>6.401041666666667</v>
      </c>
      <c r="P251" s="64">
        <f t="shared" si="23"/>
        <v>70</v>
      </c>
      <c r="Q251" s="64">
        <f t="shared" si="24"/>
        <v>35</v>
      </c>
      <c r="R251" s="64">
        <f t="shared" si="25"/>
        <v>35</v>
      </c>
      <c r="S251" s="64">
        <f t="shared" si="26"/>
        <v>44</v>
      </c>
      <c r="T251" s="64">
        <f t="shared" si="27"/>
        <v>26</v>
      </c>
      <c r="U251" s="77">
        <v>7</v>
      </c>
      <c r="V251" s="78">
        <v>3</v>
      </c>
      <c r="W251" s="60">
        <v>96</v>
      </c>
      <c r="X251" s="67">
        <v>15</v>
      </c>
      <c r="Y251" s="67">
        <v>7</v>
      </c>
      <c r="Z251" s="67">
        <v>7</v>
      </c>
      <c r="AA251" s="67">
        <v>7</v>
      </c>
      <c r="AB251" s="67">
        <v>8</v>
      </c>
      <c r="AC251" s="67">
        <v>8</v>
      </c>
      <c r="AD251" s="67">
        <v>7</v>
      </c>
      <c r="AE251" s="67">
        <v>5</v>
      </c>
      <c r="AF251" s="67">
        <v>5</v>
      </c>
      <c r="AG251" s="67">
        <v>5</v>
      </c>
      <c r="AH251" s="67">
        <v>5</v>
      </c>
      <c r="AI251" s="67">
        <v>3</v>
      </c>
      <c r="AJ251" s="67">
        <v>3</v>
      </c>
      <c r="AK251" s="79" t="s">
        <v>1586</v>
      </c>
    </row>
    <row r="252" spans="1:37" ht="12.75">
      <c r="A252" s="35">
        <v>150000</v>
      </c>
      <c r="B252" s="28" t="s">
        <v>868</v>
      </c>
      <c r="C252" s="28" t="s">
        <v>7654</v>
      </c>
      <c r="D252" s="28" t="s">
        <v>390</v>
      </c>
      <c r="E252" s="28" t="s">
        <v>79</v>
      </c>
      <c r="J252" s="28" t="s">
        <v>1586</v>
      </c>
      <c r="K252" s="28" t="s">
        <v>796</v>
      </c>
      <c r="L252" s="28" t="s">
        <v>2089</v>
      </c>
      <c r="N252" s="19">
        <f t="shared" si="21"/>
        <v>307.25</v>
      </c>
      <c r="O252" s="19">
        <f t="shared" si="22"/>
        <v>6.401041666666667</v>
      </c>
      <c r="P252" s="64">
        <f t="shared" si="23"/>
        <v>70</v>
      </c>
      <c r="Q252" s="64">
        <f t="shared" si="24"/>
        <v>35</v>
      </c>
      <c r="R252" s="64">
        <f t="shared" si="25"/>
        <v>35</v>
      </c>
      <c r="S252" s="64">
        <f t="shared" si="26"/>
        <v>44</v>
      </c>
      <c r="T252" s="64">
        <f t="shared" si="27"/>
        <v>26</v>
      </c>
      <c r="U252" s="77">
        <v>7</v>
      </c>
      <c r="V252" s="78">
        <v>3</v>
      </c>
      <c r="W252" s="60">
        <v>96</v>
      </c>
      <c r="X252" s="67">
        <v>15</v>
      </c>
      <c r="Y252" s="67">
        <v>7</v>
      </c>
      <c r="Z252" s="67">
        <v>7</v>
      </c>
      <c r="AA252" s="67">
        <v>7</v>
      </c>
      <c r="AB252" s="67">
        <v>8</v>
      </c>
      <c r="AC252" s="67">
        <v>8</v>
      </c>
      <c r="AD252" s="67">
        <v>7</v>
      </c>
      <c r="AE252" s="67">
        <v>5</v>
      </c>
      <c r="AF252" s="67">
        <v>5</v>
      </c>
      <c r="AG252" s="67">
        <v>5</v>
      </c>
      <c r="AH252" s="67">
        <v>5</v>
      </c>
      <c r="AI252" s="67">
        <v>3</v>
      </c>
      <c r="AJ252" s="67">
        <v>3</v>
      </c>
      <c r="AK252" s="79" t="s">
        <v>1586</v>
      </c>
    </row>
    <row r="253" spans="1:37" ht="12.75">
      <c r="A253" s="35">
        <v>3125000</v>
      </c>
      <c r="B253" s="28" t="s">
        <v>868</v>
      </c>
      <c r="C253" s="28" t="s">
        <v>7648</v>
      </c>
      <c r="D253" s="28" t="s">
        <v>390</v>
      </c>
      <c r="E253" s="28" t="s">
        <v>79</v>
      </c>
      <c r="J253" s="28" t="s">
        <v>1586</v>
      </c>
      <c r="K253" s="28" t="s">
        <v>796</v>
      </c>
      <c r="L253" s="28" t="s">
        <v>7446</v>
      </c>
      <c r="M253" s="40" t="s">
        <v>8855</v>
      </c>
      <c r="N253" s="19">
        <f t="shared" si="21"/>
        <v>335.75</v>
      </c>
      <c r="O253" s="19">
        <f t="shared" si="22"/>
        <v>3.9970238095238093</v>
      </c>
      <c r="P253" s="64">
        <f t="shared" si="23"/>
        <v>77</v>
      </c>
      <c r="Q253" s="64">
        <f t="shared" si="24"/>
        <v>43</v>
      </c>
      <c r="R253" s="64">
        <f t="shared" si="25"/>
        <v>34</v>
      </c>
      <c r="S253" s="64">
        <f t="shared" si="26"/>
        <v>48</v>
      </c>
      <c r="T253" s="64">
        <f t="shared" si="27"/>
        <v>29</v>
      </c>
      <c r="U253" s="77">
        <v>7</v>
      </c>
      <c r="V253" s="78">
        <v>3</v>
      </c>
      <c r="W253" s="60">
        <v>168</v>
      </c>
      <c r="X253" s="67">
        <v>15</v>
      </c>
      <c r="Y253" s="67">
        <v>9</v>
      </c>
      <c r="Z253" s="67">
        <v>7</v>
      </c>
      <c r="AA253" s="67">
        <v>9</v>
      </c>
      <c r="AB253" s="67">
        <v>8</v>
      </c>
      <c r="AC253" s="67">
        <v>9</v>
      </c>
      <c r="AD253" s="67">
        <v>6</v>
      </c>
      <c r="AE253" s="67">
        <v>6</v>
      </c>
      <c r="AF253" s="67">
        <v>5</v>
      </c>
      <c r="AG253" s="67">
        <v>6</v>
      </c>
      <c r="AH253" s="67">
        <v>5</v>
      </c>
      <c r="AI253" s="67">
        <v>4</v>
      </c>
      <c r="AJ253" s="67">
        <v>3</v>
      </c>
      <c r="AK253" s="79" t="s">
        <v>1586</v>
      </c>
    </row>
    <row r="254" spans="2:37" ht="12.75">
      <c r="B254" s="20" t="s">
        <v>874</v>
      </c>
      <c r="C254" s="20" t="s">
        <v>4051</v>
      </c>
      <c r="D254" s="28" t="s">
        <v>390</v>
      </c>
      <c r="E254" s="28" t="s">
        <v>79</v>
      </c>
      <c r="J254" s="28" t="s">
        <v>1586</v>
      </c>
      <c r="K254" s="28" t="s">
        <v>796</v>
      </c>
      <c r="L254" s="28" t="s">
        <v>4198</v>
      </c>
      <c r="N254" s="19">
        <f t="shared" si="21"/>
        <v>335.75</v>
      </c>
      <c r="O254" s="19">
        <f t="shared" si="22"/>
        <v>3.9970238095238093</v>
      </c>
      <c r="P254" s="64">
        <f t="shared" si="23"/>
        <v>77</v>
      </c>
      <c r="Q254" s="64">
        <f t="shared" si="24"/>
        <v>43</v>
      </c>
      <c r="R254" s="64">
        <f t="shared" si="25"/>
        <v>34</v>
      </c>
      <c r="S254" s="64">
        <f t="shared" si="26"/>
        <v>48</v>
      </c>
      <c r="T254" s="64">
        <f t="shared" si="27"/>
        <v>29</v>
      </c>
      <c r="U254" s="77">
        <v>7</v>
      </c>
      <c r="V254" s="78">
        <v>3</v>
      </c>
      <c r="W254" s="60">
        <v>168</v>
      </c>
      <c r="X254" s="67">
        <v>15</v>
      </c>
      <c r="Y254" s="67">
        <v>8</v>
      </c>
      <c r="Z254" s="67">
        <v>7</v>
      </c>
      <c r="AA254" s="67">
        <v>9</v>
      </c>
      <c r="AB254" s="67">
        <v>6</v>
      </c>
      <c r="AC254" s="67">
        <v>10</v>
      </c>
      <c r="AD254" s="67">
        <v>8</v>
      </c>
      <c r="AE254" s="67">
        <v>6</v>
      </c>
      <c r="AF254" s="67">
        <v>4</v>
      </c>
      <c r="AG254" s="67">
        <v>6</v>
      </c>
      <c r="AH254" s="67">
        <v>5</v>
      </c>
      <c r="AI254" s="67">
        <v>4</v>
      </c>
      <c r="AJ254" s="67">
        <v>4</v>
      </c>
      <c r="AK254" s="79" t="s">
        <v>1586</v>
      </c>
    </row>
    <row r="255" spans="1:37" ht="12.75">
      <c r="A255" s="35">
        <v>5759</v>
      </c>
      <c r="B255" s="28" t="s">
        <v>872</v>
      </c>
      <c r="D255" s="28" t="s">
        <v>390</v>
      </c>
      <c r="E255" s="28" t="s">
        <v>79</v>
      </c>
      <c r="F255" s="58" t="s">
        <v>3936</v>
      </c>
      <c r="I255" s="28" t="s">
        <v>1586</v>
      </c>
      <c r="J255" s="28" t="s">
        <v>1586</v>
      </c>
      <c r="K255" s="28" t="s">
        <v>796</v>
      </c>
      <c r="L255" s="28" t="s">
        <v>7824</v>
      </c>
      <c r="N255" s="19">
        <f t="shared" si="21"/>
        <v>286</v>
      </c>
      <c r="O255" s="19">
        <f t="shared" si="22"/>
        <v>3.9722222222222223</v>
      </c>
      <c r="P255" s="64">
        <f t="shared" si="23"/>
        <v>64</v>
      </c>
      <c r="Q255" s="64">
        <f t="shared" si="24"/>
        <v>32</v>
      </c>
      <c r="R255" s="64">
        <f t="shared" si="25"/>
        <v>32</v>
      </c>
      <c r="S255" s="64">
        <f t="shared" si="26"/>
        <v>44</v>
      </c>
      <c r="T255" s="64">
        <f t="shared" si="27"/>
        <v>20</v>
      </c>
      <c r="U255" s="77">
        <v>7</v>
      </c>
      <c r="V255" s="78">
        <v>3</v>
      </c>
      <c r="W255" s="60">
        <v>144</v>
      </c>
      <c r="X255" s="67">
        <v>8</v>
      </c>
      <c r="Y255" s="67">
        <v>8</v>
      </c>
      <c r="Z255" s="67">
        <v>8</v>
      </c>
      <c r="AA255" s="67">
        <v>7</v>
      </c>
      <c r="AB255" s="67">
        <v>7</v>
      </c>
      <c r="AC255" s="67">
        <v>7</v>
      </c>
      <c r="AD255" s="67">
        <v>7</v>
      </c>
      <c r="AE255" s="67">
        <v>3</v>
      </c>
      <c r="AF255" s="67">
        <v>3</v>
      </c>
      <c r="AG255" s="67">
        <v>3</v>
      </c>
      <c r="AH255" s="67">
        <v>3</v>
      </c>
      <c r="AI255" s="67">
        <v>4</v>
      </c>
      <c r="AJ255" s="67">
        <v>4</v>
      </c>
      <c r="AK255" s="79" t="s">
        <v>1586</v>
      </c>
    </row>
    <row r="256" spans="1:37" ht="12.75">
      <c r="A256" s="35">
        <v>62500</v>
      </c>
      <c r="B256" s="28" t="s">
        <v>871</v>
      </c>
      <c r="C256" s="28" t="s">
        <v>2179</v>
      </c>
      <c r="D256" s="28" t="s">
        <v>390</v>
      </c>
      <c r="E256" s="28" t="s">
        <v>79</v>
      </c>
      <c r="J256" s="28" t="s">
        <v>1586</v>
      </c>
      <c r="K256" s="28" t="s">
        <v>3046</v>
      </c>
      <c r="L256" s="28" t="s">
        <v>2144</v>
      </c>
      <c r="N256" s="19">
        <f t="shared" si="21"/>
        <v>275.75</v>
      </c>
      <c r="O256" s="19">
        <f t="shared" si="22"/>
        <v>3.446875</v>
      </c>
      <c r="P256" s="64">
        <f t="shared" si="23"/>
        <v>62</v>
      </c>
      <c r="Q256" s="64">
        <f t="shared" si="24"/>
        <v>31</v>
      </c>
      <c r="R256" s="64">
        <f t="shared" si="25"/>
        <v>31</v>
      </c>
      <c r="S256" s="64">
        <f t="shared" si="26"/>
        <v>42</v>
      </c>
      <c r="T256" s="64">
        <f t="shared" si="27"/>
        <v>20</v>
      </c>
      <c r="U256" s="77">
        <v>7</v>
      </c>
      <c r="V256" s="78">
        <v>3</v>
      </c>
      <c r="W256" s="60">
        <v>160</v>
      </c>
      <c r="X256" s="67">
        <v>9</v>
      </c>
      <c r="Y256" s="67">
        <v>7</v>
      </c>
      <c r="Z256" s="67">
        <v>7</v>
      </c>
      <c r="AA256" s="67">
        <v>8</v>
      </c>
      <c r="AB256" s="67">
        <v>7</v>
      </c>
      <c r="AC256" s="67">
        <v>6</v>
      </c>
      <c r="AD256" s="67">
        <v>7</v>
      </c>
      <c r="AE256" s="67">
        <v>4</v>
      </c>
      <c r="AF256" s="67">
        <v>4</v>
      </c>
      <c r="AG256" s="67">
        <v>4</v>
      </c>
      <c r="AH256" s="67">
        <v>4</v>
      </c>
      <c r="AI256" s="67">
        <v>2</v>
      </c>
      <c r="AJ256" s="67">
        <v>2</v>
      </c>
      <c r="AK256" s="79" t="s">
        <v>1586</v>
      </c>
    </row>
    <row r="257" spans="1:37" ht="12.75">
      <c r="A257" s="35">
        <v>26250</v>
      </c>
      <c r="B257" s="28" t="s">
        <v>872</v>
      </c>
      <c r="D257" s="28" t="s">
        <v>390</v>
      </c>
      <c r="E257" s="28" t="s">
        <v>79</v>
      </c>
      <c r="F257" s="58" t="s">
        <v>4066</v>
      </c>
      <c r="J257" s="28" t="s">
        <v>1586</v>
      </c>
      <c r="K257" s="28" t="s">
        <v>796</v>
      </c>
      <c r="L257" s="28" t="s">
        <v>4049</v>
      </c>
      <c r="N257" s="19">
        <f t="shared" si="21"/>
        <v>293.25</v>
      </c>
      <c r="O257" s="19">
        <f t="shared" si="22"/>
        <v>4.8471074380165291</v>
      </c>
      <c r="P257" s="64">
        <f t="shared" si="23"/>
        <v>68</v>
      </c>
      <c r="Q257" s="64">
        <f t="shared" si="24"/>
        <v>38</v>
      </c>
      <c r="R257" s="64">
        <f t="shared" si="25"/>
        <v>30</v>
      </c>
      <c r="S257" s="64">
        <f t="shared" si="26"/>
        <v>42</v>
      </c>
      <c r="T257" s="64">
        <f t="shared" si="27"/>
        <v>26</v>
      </c>
      <c r="U257" s="77">
        <v>7</v>
      </c>
      <c r="V257" s="78">
        <v>3</v>
      </c>
      <c r="W257" s="60">
        <v>121</v>
      </c>
      <c r="X257" s="67">
        <v>9</v>
      </c>
      <c r="Y257" s="67">
        <v>7</v>
      </c>
      <c r="Z257" s="67">
        <v>6</v>
      </c>
      <c r="AA257" s="67">
        <v>8</v>
      </c>
      <c r="AB257" s="67">
        <v>5</v>
      </c>
      <c r="AC257" s="67">
        <v>9</v>
      </c>
      <c r="AD257" s="67">
        <v>7</v>
      </c>
      <c r="AE257" s="67">
        <v>3</v>
      </c>
      <c r="AF257" s="67">
        <v>2</v>
      </c>
      <c r="AG257" s="67">
        <v>3</v>
      </c>
      <c r="AH257" s="67">
        <v>3</v>
      </c>
      <c r="AI257" s="67">
        <v>8</v>
      </c>
      <c r="AJ257" s="67">
        <v>7</v>
      </c>
      <c r="AK257" s="79" t="s">
        <v>1586</v>
      </c>
    </row>
    <row r="258" spans="2:37" ht="12.75">
      <c r="B258" s="28" t="s">
        <v>872</v>
      </c>
      <c r="D258" s="28" t="s">
        <v>390</v>
      </c>
      <c r="E258" s="28" t="s">
        <v>79</v>
      </c>
      <c r="F258" s="58" t="s">
        <v>4230</v>
      </c>
      <c r="I258" s="28" t="s">
        <v>7812</v>
      </c>
      <c r="J258" s="28" t="s">
        <v>1586</v>
      </c>
      <c r="K258" s="28" t="s">
        <v>796</v>
      </c>
      <c r="L258" s="28" t="s">
        <v>7938</v>
      </c>
      <c r="N258" s="19">
        <f t="shared" si="28" ref="N258:N321">2*Q258+2.5*R258+3*S258+T258+0.25*X258-1.5*U258-0.5*V258</f>
        <v>267.50</v>
      </c>
      <c r="O258" s="19">
        <f t="shared" si="29" ref="O258:O321">N258/(0.5*W258)</f>
        <v>4.8636363636363633</v>
      </c>
      <c r="P258" s="64">
        <f t="shared" si="30" ref="P258:P321">SUM(Y258:AJ258)</f>
        <v>60</v>
      </c>
      <c r="Q258" s="64">
        <f t="shared" si="31" ref="Q258:Q321">Y258+AA258+AC258+AE258+AG258+AI258</f>
        <v>30</v>
      </c>
      <c r="R258" s="64">
        <f t="shared" si="32" ref="R258:R321">Z258+AB258+AD258+AF258+AH258+AJ258</f>
        <v>30</v>
      </c>
      <c r="S258" s="64">
        <f t="shared" si="33" ref="S258:S321">SUM(Y258:AD258)</f>
        <v>42</v>
      </c>
      <c r="T258" s="64">
        <f t="shared" si="34" ref="T258:T321">SUM(AE258:AJ258)</f>
        <v>18</v>
      </c>
      <c r="U258" s="77">
        <v>7</v>
      </c>
      <c r="V258" s="78">
        <v>3</v>
      </c>
      <c r="W258" s="60">
        <v>110</v>
      </c>
      <c r="X258" s="67">
        <v>2</v>
      </c>
      <c r="Y258" s="67">
        <v>7</v>
      </c>
      <c r="Z258" s="67">
        <v>7</v>
      </c>
      <c r="AA258" s="67">
        <v>8</v>
      </c>
      <c r="AB258" s="67">
        <v>7</v>
      </c>
      <c r="AC258" s="67">
        <v>6</v>
      </c>
      <c r="AD258" s="67">
        <v>7</v>
      </c>
      <c r="AE258" s="67">
        <v>3</v>
      </c>
      <c r="AF258" s="67">
        <v>3</v>
      </c>
      <c r="AG258" s="67">
        <v>4</v>
      </c>
      <c r="AH258" s="67">
        <v>3</v>
      </c>
      <c r="AI258" s="67">
        <v>2</v>
      </c>
      <c r="AJ258" s="67">
        <v>3</v>
      </c>
      <c r="AK258" s="79" t="s">
        <v>1586</v>
      </c>
    </row>
    <row r="259" spans="1:37" ht="12.75">
      <c r="A259" s="35">
        <v>5000</v>
      </c>
      <c r="B259" s="28" t="s">
        <v>870</v>
      </c>
      <c r="C259" s="28" t="s">
        <v>3190</v>
      </c>
      <c r="D259" s="28" t="s">
        <v>390</v>
      </c>
      <c r="E259" s="28" t="s">
        <v>79</v>
      </c>
      <c r="J259" s="28" t="s">
        <v>1586</v>
      </c>
      <c r="K259" s="28" t="s">
        <v>796</v>
      </c>
      <c r="L259" s="28" t="s">
        <v>3204</v>
      </c>
      <c r="N259" s="19">
        <f t="shared" si="28"/>
        <v>255.25</v>
      </c>
      <c r="O259" s="19">
        <f t="shared" si="29"/>
        <v>5.317708333333333</v>
      </c>
      <c r="P259" s="64">
        <f t="shared" si="30"/>
        <v>58</v>
      </c>
      <c r="Q259" s="64">
        <f t="shared" si="31"/>
        <v>29</v>
      </c>
      <c r="R259" s="64">
        <f t="shared" si="32"/>
        <v>29</v>
      </c>
      <c r="S259" s="64">
        <f t="shared" si="33"/>
        <v>38</v>
      </c>
      <c r="T259" s="64">
        <f t="shared" si="34"/>
        <v>20</v>
      </c>
      <c r="U259" s="77">
        <v>7</v>
      </c>
      <c r="V259" s="78">
        <v>3</v>
      </c>
      <c r="W259" s="60">
        <v>96</v>
      </c>
      <c r="X259" s="67">
        <v>11</v>
      </c>
      <c r="Y259" s="67">
        <v>7</v>
      </c>
      <c r="Z259" s="67">
        <v>7</v>
      </c>
      <c r="AA259" s="67">
        <v>6</v>
      </c>
      <c r="AB259" s="67">
        <v>6</v>
      </c>
      <c r="AC259" s="67">
        <v>6</v>
      </c>
      <c r="AD259" s="67">
        <v>6</v>
      </c>
      <c r="AE259" s="67">
        <v>4</v>
      </c>
      <c r="AF259" s="67">
        <v>4</v>
      </c>
      <c r="AG259" s="67">
        <v>4</v>
      </c>
      <c r="AH259" s="67">
        <v>4</v>
      </c>
      <c r="AI259" s="67">
        <v>2</v>
      </c>
      <c r="AJ259" s="67">
        <v>2</v>
      </c>
      <c r="AK259" s="79" t="s">
        <v>1586</v>
      </c>
    </row>
    <row r="260" spans="1:37" ht="12.75">
      <c r="A260" s="35">
        <v>960</v>
      </c>
      <c r="B260" s="28" t="s">
        <v>868</v>
      </c>
      <c r="C260" s="28" t="s">
        <v>7645</v>
      </c>
      <c r="D260" s="28" t="s">
        <v>390</v>
      </c>
      <c r="E260" s="28" t="s">
        <v>79</v>
      </c>
      <c r="J260" s="28" t="s">
        <v>1586</v>
      </c>
      <c r="K260" s="28" t="s">
        <v>796</v>
      </c>
      <c r="L260" s="28" t="s">
        <v>3973</v>
      </c>
      <c r="N260" s="19">
        <f t="shared" si="28"/>
        <v>248.25</v>
      </c>
      <c r="O260" s="19">
        <f t="shared" si="29"/>
        <v>5.171875</v>
      </c>
      <c r="P260" s="64">
        <f t="shared" si="30"/>
        <v>56</v>
      </c>
      <c r="Q260" s="64">
        <f t="shared" si="31"/>
        <v>28</v>
      </c>
      <c r="R260" s="64">
        <f t="shared" si="32"/>
        <v>28</v>
      </c>
      <c r="S260" s="64">
        <f t="shared" si="33"/>
        <v>38</v>
      </c>
      <c r="T260" s="64">
        <f t="shared" si="34"/>
        <v>18</v>
      </c>
      <c r="U260" s="77">
        <v>7</v>
      </c>
      <c r="V260" s="78">
        <v>3</v>
      </c>
      <c r="W260" s="60">
        <v>96</v>
      </c>
      <c r="X260" s="67">
        <v>9</v>
      </c>
      <c r="Y260" s="67">
        <v>7</v>
      </c>
      <c r="Z260" s="67">
        <v>7</v>
      </c>
      <c r="AA260" s="67">
        <v>6</v>
      </c>
      <c r="AB260" s="67">
        <v>6</v>
      </c>
      <c r="AC260" s="67">
        <v>6</v>
      </c>
      <c r="AD260" s="67">
        <v>6</v>
      </c>
      <c r="AE260" s="67">
        <v>3</v>
      </c>
      <c r="AF260" s="67">
        <v>3</v>
      </c>
      <c r="AG260" s="67">
        <v>4</v>
      </c>
      <c r="AH260" s="67">
        <v>4</v>
      </c>
      <c r="AI260" s="67">
        <v>2</v>
      </c>
      <c r="AJ260" s="67">
        <v>2</v>
      </c>
      <c r="AK260" s="79" t="s">
        <v>1586</v>
      </c>
    </row>
    <row r="261" spans="2:37" ht="12.75">
      <c r="B261" s="28" t="s">
        <v>872</v>
      </c>
      <c r="D261" s="28" t="s">
        <v>390</v>
      </c>
      <c r="E261" s="28" t="s">
        <v>79</v>
      </c>
      <c r="F261" s="58" t="s">
        <v>4741</v>
      </c>
      <c r="J261" s="28" t="s">
        <v>1586</v>
      </c>
      <c r="K261" s="28" t="s">
        <v>796</v>
      </c>
      <c r="L261" s="28" t="s">
        <v>544</v>
      </c>
      <c r="N261" s="19">
        <f t="shared" si="28"/>
        <v>239.25</v>
      </c>
      <c r="O261" s="19">
        <f t="shared" si="29"/>
        <v>2.1172566371681416</v>
      </c>
      <c r="P261" s="64">
        <f t="shared" si="30"/>
        <v>56</v>
      </c>
      <c r="Q261" s="64">
        <f t="shared" si="31"/>
        <v>31</v>
      </c>
      <c r="R261" s="64">
        <f t="shared" si="32"/>
        <v>25</v>
      </c>
      <c r="S261" s="64">
        <f t="shared" si="33"/>
        <v>34</v>
      </c>
      <c r="T261" s="64">
        <f t="shared" si="34"/>
        <v>22</v>
      </c>
      <c r="U261" s="77">
        <v>7</v>
      </c>
      <c r="V261" s="78">
        <v>3</v>
      </c>
      <c r="W261" s="60">
        <v>226</v>
      </c>
      <c r="X261" s="67">
        <v>11</v>
      </c>
      <c r="Y261" s="67">
        <v>6</v>
      </c>
      <c r="Z261" s="67">
        <v>5</v>
      </c>
      <c r="AA261" s="67">
        <v>6</v>
      </c>
      <c r="AB261" s="67">
        <v>4</v>
      </c>
      <c r="AC261" s="67">
        <v>7</v>
      </c>
      <c r="AD261" s="67">
        <v>6</v>
      </c>
      <c r="AE261" s="67">
        <v>4</v>
      </c>
      <c r="AF261" s="67">
        <v>3</v>
      </c>
      <c r="AG261" s="67">
        <v>4</v>
      </c>
      <c r="AH261" s="67">
        <v>3</v>
      </c>
      <c r="AI261" s="67">
        <v>4</v>
      </c>
      <c r="AJ261" s="67">
        <v>4</v>
      </c>
      <c r="AK261" s="79" t="s">
        <v>1586</v>
      </c>
    </row>
    <row r="262" spans="1:37" ht="12.75">
      <c r="A262" s="35">
        <v>19007</v>
      </c>
      <c r="B262" s="28" t="s">
        <v>872</v>
      </c>
      <c r="D262" s="28" t="s">
        <v>390</v>
      </c>
      <c r="E262" s="28" t="s">
        <v>79</v>
      </c>
      <c r="F262" s="58" t="s">
        <v>4736</v>
      </c>
      <c r="G262" s="28" t="s">
        <v>7812</v>
      </c>
      <c r="H262" s="28" t="s">
        <v>1586</v>
      </c>
      <c r="J262" s="28" t="s">
        <v>1586</v>
      </c>
      <c r="K262" s="28" t="s">
        <v>796</v>
      </c>
      <c r="L262" s="28" t="s">
        <v>1337</v>
      </c>
      <c r="N262" s="19">
        <f t="shared" si="28"/>
        <v>207</v>
      </c>
      <c r="O262" s="19">
        <f t="shared" si="29"/>
        <v>4.1399999999999997</v>
      </c>
      <c r="P262" s="64">
        <f t="shared" si="30"/>
        <v>48</v>
      </c>
      <c r="Q262" s="64">
        <f t="shared" si="31"/>
        <v>25</v>
      </c>
      <c r="R262" s="64">
        <f t="shared" si="32"/>
        <v>23</v>
      </c>
      <c r="S262" s="64">
        <f t="shared" si="33"/>
        <v>31</v>
      </c>
      <c r="T262" s="64">
        <f t="shared" si="34"/>
        <v>17</v>
      </c>
      <c r="U262" s="77">
        <v>7</v>
      </c>
      <c r="V262" s="78">
        <v>3</v>
      </c>
      <c r="W262" s="60">
        <v>100</v>
      </c>
      <c r="X262" s="67">
        <v>6</v>
      </c>
      <c r="Y262" s="67">
        <v>6</v>
      </c>
      <c r="Z262" s="67">
        <v>5</v>
      </c>
      <c r="AA262" s="67">
        <v>5</v>
      </c>
      <c r="AB262" s="67">
        <v>5</v>
      </c>
      <c r="AC262" s="67">
        <v>5</v>
      </c>
      <c r="AD262" s="67">
        <v>5</v>
      </c>
      <c r="AE262" s="67">
        <v>3</v>
      </c>
      <c r="AF262" s="67">
        <v>3</v>
      </c>
      <c r="AG262" s="67">
        <v>4</v>
      </c>
      <c r="AH262" s="67">
        <v>3</v>
      </c>
      <c r="AI262" s="67">
        <v>2</v>
      </c>
      <c r="AJ262" s="67">
        <v>2</v>
      </c>
      <c r="AK262" s="79" t="s">
        <v>1586</v>
      </c>
    </row>
    <row r="263" spans="1:37" ht="12.75">
      <c r="A263" s="35">
        <v>100000000</v>
      </c>
      <c r="B263" s="28" t="s">
        <v>868</v>
      </c>
      <c r="C263" s="28" t="s">
        <v>7675</v>
      </c>
      <c r="D263" s="28" t="s">
        <v>390</v>
      </c>
      <c r="E263" s="28" t="s">
        <v>79</v>
      </c>
      <c r="J263" s="28" t="s">
        <v>1586</v>
      </c>
      <c r="K263" s="28" t="s">
        <v>796</v>
      </c>
      <c r="L263" s="28" t="s">
        <v>7619</v>
      </c>
      <c r="M263" s="40" t="s">
        <v>8862</v>
      </c>
      <c r="N263" s="19">
        <f t="shared" si="28"/>
        <v>364.25</v>
      </c>
      <c r="O263" s="19">
        <f t="shared" si="29"/>
        <v>2.9493927125506074</v>
      </c>
      <c r="P263" s="64">
        <f t="shared" si="30"/>
        <v>83</v>
      </c>
      <c r="Q263" s="64">
        <f t="shared" si="31"/>
        <v>46</v>
      </c>
      <c r="R263" s="64">
        <f t="shared" si="32"/>
        <v>37</v>
      </c>
      <c r="S263" s="64">
        <f t="shared" si="33"/>
        <v>54</v>
      </c>
      <c r="T263" s="64">
        <f t="shared" si="34"/>
        <v>29</v>
      </c>
      <c r="U263" s="77">
        <v>9</v>
      </c>
      <c r="V263" s="78">
        <v>3</v>
      </c>
      <c r="W263" s="60">
        <v>247</v>
      </c>
      <c r="X263" s="67">
        <v>15</v>
      </c>
      <c r="Y263" s="67">
        <v>10</v>
      </c>
      <c r="Z263" s="67">
        <v>8</v>
      </c>
      <c r="AA263" s="67">
        <v>10</v>
      </c>
      <c r="AB263" s="67">
        <v>9</v>
      </c>
      <c r="AC263" s="67">
        <v>10</v>
      </c>
      <c r="AD263" s="67">
        <v>7</v>
      </c>
      <c r="AE263" s="67">
        <v>6</v>
      </c>
      <c r="AF263" s="67">
        <v>5</v>
      </c>
      <c r="AG263" s="67">
        <v>6</v>
      </c>
      <c r="AH263" s="67">
        <v>5</v>
      </c>
      <c r="AI263" s="67">
        <v>4</v>
      </c>
      <c r="AJ263" s="67">
        <v>3</v>
      </c>
      <c r="AK263" s="79" t="s">
        <v>1586</v>
      </c>
    </row>
    <row r="264" spans="1:37" ht="12.75">
      <c r="A264" s="35">
        <v>21562</v>
      </c>
      <c r="B264" s="28" t="s">
        <v>872</v>
      </c>
      <c r="D264" s="28" t="s">
        <v>390</v>
      </c>
      <c r="E264" s="28" t="s">
        <v>79</v>
      </c>
      <c r="F264" s="58" t="s">
        <v>4227</v>
      </c>
      <c r="J264" s="28" t="s">
        <v>1586</v>
      </c>
      <c r="K264" s="28" t="s">
        <v>796</v>
      </c>
      <c r="L264" s="28" t="s">
        <v>1338</v>
      </c>
      <c r="N264" s="19">
        <f t="shared" si="28"/>
        <v>279.75</v>
      </c>
      <c r="O264" s="19">
        <f t="shared" si="29"/>
        <v>2.6391509433962264</v>
      </c>
      <c r="P264" s="64">
        <f t="shared" si="30"/>
        <v>64</v>
      </c>
      <c r="Q264" s="64">
        <f t="shared" si="31"/>
        <v>32</v>
      </c>
      <c r="R264" s="64">
        <f t="shared" si="32"/>
        <v>32</v>
      </c>
      <c r="S264" s="64">
        <f t="shared" si="33"/>
        <v>42</v>
      </c>
      <c r="T264" s="64">
        <f t="shared" si="34"/>
        <v>22</v>
      </c>
      <c r="U264" s="77">
        <v>9</v>
      </c>
      <c r="V264" s="78">
        <v>3</v>
      </c>
      <c r="W264" s="60">
        <v>212</v>
      </c>
      <c r="X264" s="67">
        <v>11</v>
      </c>
      <c r="Y264" s="67">
        <v>6</v>
      </c>
      <c r="Z264" s="67">
        <v>7</v>
      </c>
      <c r="AA264" s="67">
        <v>7</v>
      </c>
      <c r="AB264" s="67">
        <v>7</v>
      </c>
      <c r="AC264" s="67">
        <v>8</v>
      </c>
      <c r="AD264" s="67">
        <v>7</v>
      </c>
      <c r="AE264" s="67">
        <v>3</v>
      </c>
      <c r="AF264" s="67">
        <v>4</v>
      </c>
      <c r="AG264" s="67">
        <v>5</v>
      </c>
      <c r="AH264" s="67">
        <v>4</v>
      </c>
      <c r="AI264" s="67">
        <v>3</v>
      </c>
      <c r="AJ264" s="67">
        <v>3</v>
      </c>
      <c r="AK264" s="79" t="s">
        <v>1586</v>
      </c>
    </row>
    <row r="265" spans="1:37" ht="12.75">
      <c r="A265" s="35">
        <v>6335</v>
      </c>
      <c r="B265" s="28" t="s">
        <v>872</v>
      </c>
      <c r="D265" s="28" t="s">
        <v>390</v>
      </c>
      <c r="E265" s="28" t="s">
        <v>79</v>
      </c>
      <c r="F265" s="58" t="s">
        <v>3936</v>
      </c>
      <c r="G265" s="28" t="s">
        <v>7812</v>
      </c>
      <c r="H265" s="28" t="s">
        <v>1586</v>
      </c>
      <c r="I265" s="28" t="s">
        <v>1586</v>
      </c>
      <c r="J265" s="28" t="s">
        <v>1586</v>
      </c>
      <c r="K265" s="28" t="s">
        <v>796</v>
      </c>
      <c r="L265" s="28" t="s">
        <v>7825</v>
      </c>
      <c r="N265" s="19">
        <f t="shared" si="28"/>
        <v>286</v>
      </c>
      <c r="O265" s="19">
        <f t="shared" si="29"/>
        <v>3.1777777777777776</v>
      </c>
      <c r="P265" s="64">
        <f t="shared" si="30"/>
        <v>65</v>
      </c>
      <c r="Q265" s="64">
        <f t="shared" si="31"/>
        <v>33</v>
      </c>
      <c r="R265" s="64">
        <f t="shared" si="32"/>
        <v>32</v>
      </c>
      <c r="S265" s="64">
        <f t="shared" si="33"/>
        <v>44</v>
      </c>
      <c r="T265" s="64">
        <f t="shared" si="34"/>
        <v>21</v>
      </c>
      <c r="U265" s="77">
        <v>9</v>
      </c>
      <c r="V265" s="78">
        <v>3</v>
      </c>
      <c r="W265" s="60">
        <v>180</v>
      </c>
      <c r="X265" s="67">
        <v>8</v>
      </c>
      <c r="Y265" s="67">
        <v>8</v>
      </c>
      <c r="Z265" s="67">
        <v>8</v>
      </c>
      <c r="AA265" s="67">
        <v>7</v>
      </c>
      <c r="AB265" s="67">
        <v>7</v>
      </c>
      <c r="AC265" s="67">
        <v>7</v>
      </c>
      <c r="AD265" s="67">
        <v>7</v>
      </c>
      <c r="AE265" s="67">
        <v>3</v>
      </c>
      <c r="AF265" s="67">
        <v>3</v>
      </c>
      <c r="AG265" s="67">
        <v>4</v>
      </c>
      <c r="AH265" s="67">
        <v>3</v>
      </c>
      <c r="AI265" s="67">
        <v>4</v>
      </c>
      <c r="AJ265" s="67">
        <v>4</v>
      </c>
      <c r="AK265" s="79" t="s">
        <v>1586</v>
      </c>
    </row>
    <row r="266" spans="1:37" ht="12.75">
      <c r="A266" s="35">
        <v>8869</v>
      </c>
      <c r="B266" s="28" t="s">
        <v>872</v>
      </c>
      <c r="D266" s="28" t="s">
        <v>390</v>
      </c>
      <c r="E266" s="28" t="s">
        <v>79</v>
      </c>
      <c r="F266" s="58" t="s">
        <v>3936</v>
      </c>
      <c r="G266" s="28" t="s">
        <v>7812</v>
      </c>
      <c r="H266" s="28" t="s">
        <v>1586</v>
      </c>
      <c r="I266" s="28" t="s">
        <v>1586</v>
      </c>
      <c r="J266" s="28" t="s">
        <v>1586</v>
      </c>
      <c r="K266" s="28" t="s">
        <v>796</v>
      </c>
      <c r="L266" s="28" t="s">
        <v>7827</v>
      </c>
      <c r="N266" s="19">
        <f t="shared" si="28"/>
        <v>286</v>
      </c>
      <c r="O266" s="19">
        <f t="shared" si="29"/>
        <v>2.60</v>
      </c>
      <c r="P266" s="64">
        <f t="shared" si="30"/>
        <v>65</v>
      </c>
      <c r="Q266" s="64">
        <f t="shared" si="31"/>
        <v>33</v>
      </c>
      <c r="R266" s="64">
        <f t="shared" si="32"/>
        <v>32</v>
      </c>
      <c r="S266" s="64">
        <f t="shared" si="33"/>
        <v>44</v>
      </c>
      <c r="T266" s="64">
        <f t="shared" si="34"/>
        <v>21</v>
      </c>
      <c r="U266" s="77">
        <v>9</v>
      </c>
      <c r="V266" s="78">
        <v>3</v>
      </c>
      <c r="W266" s="60">
        <v>220</v>
      </c>
      <c r="X266" s="67">
        <v>8</v>
      </c>
      <c r="Y266" s="67">
        <v>8</v>
      </c>
      <c r="Z266" s="67">
        <v>8</v>
      </c>
      <c r="AA266" s="67">
        <v>7</v>
      </c>
      <c r="AB266" s="67">
        <v>7</v>
      </c>
      <c r="AC266" s="67">
        <v>7</v>
      </c>
      <c r="AD266" s="67">
        <v>7</v>
      </c>
      <c r="AE266" s="67">
        <v>3</v>
      </c>
      <c r="AF266" s="67">
        <v>3</v>
      </c>
      <c r="AG266" s="67">
        <v>4</v>
      </c>
      <c r="AH266" s="67">
        <v>3</v>
      </c>
      <c r="AI266" s="67">
        <v>4</v>
      </c>
      <c r="AJ266" s="67">
        <v>4</v>
      </c>
      <c r="AK266" s="79" t="s">
        <v>1586</v>
      </c>
    </row>
    <row r="267" spans="1:37" ht="12.75">
      <c r="A267" s="35">
        <v>8063</v>
      </c>
      <c r="B267" s="28" t="s">
        <v>872</v>
      </c>
      <c r="D267" s="28" t="s">
        <v>390</v>
      </c>
      <c r="E267" s="28" t="s">
        <v>79</v>
      </c>
      <c r="F267" s="58" t="s">
        <v>3936</v>
      </c>
      <c r="I267" s="28" t="s">
        <v>1586</v>
      </c>
      <c r="J267" s="28" t="s">
        <v>1586</v>
      </c>
      <c r="K267" s="28" t="s">
        <v>796</v>
      </c>
      <c r="L267" s="28" t="s">
        <v>7826</v>
      </c>
      <c r="N267" s="19">
        <f t="shared" si="28"/>
        <v>283</v>
      </c>
      <c r="O267" s="19">
        <f t="shared" si="29"/>
        <v>3.2159090909090908</v>
      </c>
      <c r="P267" s="64">
        <f t="shared" si="30"/>
        <v>64</v>
      </c>
      <c r="Q267" s="64">
        <f t="shared" si="31"/>
        <v>32</v>
      </c>
      <c r="R267" s="64">
        <f t="shared" si="32"/>
        <v>32</v>
      </c>
      <c r="S267" s="64">
        <f t="shared" si="33"/>
        <v>44</v>
      </c>
      <c r="T267" s="64">
        <f t="shared" si="34"/>
        <v>20</v>
      </c>
      <c r="U267" s="77">
        <v>9</v>
      </c>
      <c r="V267" s="78">
        <v>3</v>
      </c>
      <c r="W267" s="60">
        <v>176</v>
      </c>
      <c r="X267" s="67">
        <v>8</v>
      </c>
      <c r="Y267" s="67">
        <v>8</v>
      </c>
      <c r="Z267" s="67">
        <v>8</v>
      </c>
      <c r="AA267" s="67">
        <v>7</v>
      </c>
      <c r="AB267" s="67">
        <v>7</v>
      </c>
      <c r="AC267" s="67">
        <v>7</v>
      </c>
      <c r="AD267" s="67">
        <v>7</v>
      </c>
      <c r="AE267" s="67">
        <v>3</v>
      </c>
      <c r="AF267" s="67">
        <v>3</v>
      </c>
      <c r="AG267" s="67">
        <v>3</v>
      </c>
      <c r="AH267" s="67">
        <v>3</v>
      </c>
      <c r="AI267" s="67">
        <v>4</v>
      </c>
      <c r="AJ267" s="67">
        <v>4</v>
      </c>
      <c r="AK267" s="79" t="s">
        <v>1586</v>
      </c>
    </row>
    <row r="268" spans="1:37" ht="12.75">
      <c r="A268" s="35">
        <v>156</v>
      </c>
      <c r="B268" s="28" t="s">
        <v>871</v>
      </c>
      <c r="C268" s="28" t="s">
        <v>1885</v>
      </c>
      <c r="D268" s="28" t="s">
        <v>390</v>
      </c>
      <c r="E268" s="28" t="s">
        <v>71</v>
      </c>
      <c r="J268" s="28" t="s">
        <v>1586</v>
      </c>
      <c r="K268" s="28" t="s">
        <v>2711</v>
      </c>
      <c r="L268" s="28" t="s">
        <v>7369</v>
      </c>
      <c r="N268" s="19">
        <f t="shared" si="28"/>
        <v>124.75</v>
      </c>
      <c r="O268" s="19">
        <f t="shared" si="29"/>
        <v>2.495</v>
      </c>
      <c r="P268" s="64">
        <f t="shared" si="30"/>
        <v>33</v>
      </c>
      <c r="Q268" s="64">
        <f t="shared" si="31"/>
        <v>12</v>
      </c>
      <c r="R268" s="64">
        <f t="shared" si="32"/>
        <v>21</v>
      </c>
      <c r="S268" s="64">
        <f t="shared" si="33"/>
        <v>9</v>
      </c>
      <c r="T268" s="64">
        <f t="shared" si="34"/>
        <v>24</v>
      </c>
      <c r="U268" s="77">
        <v>2</v>
      </c>
      <c r="V268" s="78">
        <v>3</v>
      </c>
      <c r="W268" s="60">
        <v>100</v>
      </c>
      <c r="X268" s="67">
        <v>7</v>
      </c>
      <c r="Y268" s="67">
        <v>1</v>
      </c>
      <c r="Z268" s="67">
        <v>2</v>
      </c>
      <c r="AA268" s="67">
        <v>1</v>
      </c>
      <c r="AB268" s="67">
        <v>2</v>
      </c>
      <c r="AC268" s="67">
        <v>1</v>
      </c>
      <c r="AD268" s="67">
        <v>2</v>
      </c>
      <c r="AE268" s="67">
        <v>7</v>
      </c>
      <c r="AF268" s="67">
        <v>11</v>
      </c>
      <c r="AG268" s="67">
        <v>1</v>
      </c>
      <c r="AH268" s="67">
        <v>2</v>
      </c>
      <c r="AI268" s="67">
        <v>1</v>
      </c>
      <c r="AJ268" s="67">
        <v>2</v>
      </c>
      <c r="AK268" s="79" t="s">
        <v>1586</v>
      </c>
    </row>
    <row r="269" spans="1:37" ht="12.75">
      <c r="A269" s="35">
        <v>62500</v>
      </c>
      <c r="B269" s="28" t="s">
        <v>870</v>
      </c>
      <c r="C269" s="28" t="s">
        <v>656</v>
      </c>
      <c r="D269" s="28" t="s">
        <v>390</v>
      </c>
      <c r="E269" s="28" t="s">
        <v>71</v>
      </c>
      <c r="J269" s="28" t="s">
        <v>1586</v>
      </c>
      <c r="K269" s="28" t="s">
        <v>2517</v>
      </c>
      <c r="L269" s="28" t="s">
        <v>1079</v>
      </c>
      <c r="N269" s="19">
        <f t="shared" si="28"/>
        <v>251.25</v>
      </c>
      <c r="O269" s="19">
        <f t="shared" si="29"/>
        <v>6.28125</v>
      </c>
      <c r="P269" s="64">
        <f t="shared" si="30"/>
        <v>61</v>
      </c>
      <c r="Q269" s="64">
        <f t="shared" si="31"/>
        <v>28</v>
      </c>
      <c r="R269" s="64">
        <f t="shared" si="32"/>
        <v>33</v>
      </c>
      <c r="S269" s="64">
        <f t="shared" si="33"/>
        <v>28</v>
      </c>
      <c r="T269" s="64">
        <f t="shared" si="34"/>
        <v>33</v>
      </c>
      <c r="U269" s="77">
        <v>3</v>
      </c>
      <c r="V269" s="78">
        <v>3</v>
      </c>
      <c r="W269" s="60">
        <v>80</v>
      </c>
      <c r="X269" s="67">
        <v>7</v>
      </c>
      <c r="Y269" s="67">
        <v>3</v>
      </c>
      <c r="Z269" s="67">
        <v>3</v>
      </c>
      <c r="AA269" s="67">
        <v>2</v>
      </c>
      <c r="AB269" s="67">
        <v>2</v>
      </c>
      <c r="AC269" s="67">
        <v>8</v>
      </c>
      <c r="AD269" s="67">
        <v>10</v>
      </c>
      <c r="AE269" s="67">
        <v>2</v>
      </c>
      <c r="AF269" s="67">
        <v>2</v>
      </c>
      <c r="AG269" s="67">
        <v>8</v>
      </c>
      <c r="AH269" s="67">
        <v>10</v>
      </c>
      <c r="AI269" s="67">
        <v>5</v>
      </c>
      <c r="AJ269" s="67">
        <v>6</v>
      </c>
      <c r="AK269" s="79" t="s">
        <v>1586</v>
      </c>
    </row>
    <row r="270" spans="1:37" ht="12.75">
      <c r="A270" s="35">
        <v>62500</v>
      </c>
      <c r="B270" s="28" t="s">
        <v>870</v>
      </c>
      <c r="C270" s="28" t="s">
        <v>656</v>
      </c>
      <c r="D270" s="28" t="s">
        <v>390</v>
      </c>
      <c r="E270" s="28" t="s">
        <v>71</v>
      </c>
      <c r="J270" s="28" t="s">
        <v>1586</v>
      </c>
      <c r="K270" s="28" t="s">
        <v>796</v>
      </c>
      <c r="L270" s="28" t="s">
        <v>1215</v>
      </c>
      <c r="N270" s="19">
        <f t="shared" si="28"/>
        <v>251.25</v>
      </c>
      <c r="O270" s="19">
        <f t="shared" si="29"/>
        <v>6.28125</v>
      </c>
      <c r="P270" s="64">
        <f t="shared" si="30"/>
        <v>61</v>
      </c>
      <c r="Q270" s="64">
        <f t="shared" si="31"/>
        <v>28</v>
      </c>
      <c r="R270" s="64">
        <f t="shared" si="32"/>
        <v>33</v>
      </c>
      <c r="S270" s="64">
        <f t="shared" si="33"/>
        <v>28</v>
      </c>
      <c r="T270" s="64">
        <f t="shared" si="34"/>
        <v>33</v>
      </c>
      <c r="U270" s="77">
        <v>3</v>
      </c>
      <c r="V270" s="78">
        <v>3</v>
      </c>
      <c r="W270" s="60">
        <v>80</v>
      </c>
      <c r="X270" s="67">
        <v>7</v>
      </c>
      <c r="Y270" s="67">
        <v>3</v>
      </c>
      <c r="Z270" s="67">
        <v>3</v>
      </c>
      <c r="AA270" s="67">
        <v>2</v>
      </c>
      <c r="AB270" s="67">
        <v>2</v>
      </c>
      <c r="AC270" s="67">
        <v>8</v>
      </c>
      <c r="AD270" s="67">
        <v>10</v>
      </c>
      <c r="AE270" s="67">
        <v>2</v>
      </c>
      <c r="AF270" s="67">
        <v>2</v>
      </c>
      <c r="AG270" s="67">
        <v>8</v>
      </c>
      <c r="AH270" s="67">
        <v>10</v>
      </c>
      <c r="AI270" s="67">
        <v>5</v>
      </c>
      <c r="AJ270" s="67">
        <v>6</v>
      </c>
      <c r="AK270" s="79" t="s">
        <v>1586</v>
      </c>
    </row>
    <row r="271" spans="1:37" ht="12.75">
      <c r="A271" s="35">
        <v>1875</v>
      </c>
      <c r="B271" s="28" t="s">
        <v>871</v>
      </c>
      <c r="C271" s="28" t="s">
        <v>3563</v>
      </c>
      <c r="D271" s="28" t="s">
        <v>390</v>
      </c>
      <c r="E271" s="28" t="s">
        <v>71</v>
      </c>
      <c r="J271" s="28" t="s">
        <v>1586</v>
      </c>
      <c r="K271" s="28" t="s">
        <v>796</v>
      </c>
      <c r="L271" s="28" t="s">
        <v>3601</v>
      </c>
      <c r="N271" s="19">
        <f t="shared" si="28"/>
        <v>251.25</v>
      </c>
      <c r="O271" s="19">
        <f t="shared" si="29"/>
        <v>5.583333333333333</v>
      </c>
      <c r="P271" s="64">
        <f t="shared" si="30"/>
        <v>61</v>
      </c>
      <c r="Q271" s="64">
        <f t="shared" si="31"/>
        <v>28</v>
      </c>
      <c r="R271" s="64">
        <f t="shared" si="32"/>
        <v>33</v>
      </c>
      <c r="S271" s="64">
        <f t="shared" si="33"/>
        <v>28</v>
      </c>
      <c r="T271" s="64">
        <f t="shared" si="34"/>
        <v>33</v>
      </c>
      <c r="U271" s="77">
        <v>3</v>
      </c>
      <c r="V271" s="78">
        <v>3</v>
      </c>
      <c r="W271" s="60">
        <v>90</v>
      </c>
      <c r="X271" s="67">
        <v>7</v>
      </c>
      <c r="Y271" s="67">
        <v>3</v>
      </c>
      <c r="Z271" s="67">
        <v>3</v>
      </c>
      <c r="AA271" s="67">
        <v>2</v>
      </c>
      <c r="AB271" s="67">
        <v>2</v>
      </c>
      <c r="AC271" s="67">
        <v>8</v>
      </c>
      <c r="AD271" s="67">
        <v>10</v>
      </c>
      <c r="AE271" s="67">
        <v>2</v>
      </c>
      <c r="AF271" s="67">
        <v>2</v>
      </c>
      <c r="AG271" s="67">
        <v>8</v>
      </c>
      <c r="AH271" s="67">
        <v>10</v>
      </c>
      <c r="AI271" s="67">
        <v>5</v>
      </c>
      <c r="AJ271" s="67">
        <v>6</v>
      </c>
      <c r="AK271" s="79" t="s">
        <v>1586</v>
      </c>
    </row>
    <row r="272" spans="1:37" ht="12.75">
      <c r="A272" s="35">
        <v>62</v>
      </c>
      <c r="B272" s="28" t="s">
        <v>871</v>
      </c>
      <c r="C272" s="28" t="s">
        <v>1620</v>
      </c>
      <c r="D272" s="28" t="s">
        <v>390</v>
      </c>
      <c r="E272" s="28" t="s">
        <v>71</v>
      </c>
      <c r="J272" s="28" t="s">
        <v>1586</v>
      </c>
      <c r="K272" s="28" t="s">
        <v>796</v>
      </c>
      <c r="L272" s="28" t="s">
        <v>796</v>
      </c>
      <c r="N272" s="19">
        <f t="shared" si="28"/>
        <v>251.25</v>
      </c>
      <c r="O272" s="19">
        <f t="shared" si="29"/>
        <v>5.583333333333333</v>
      </c>
      <c r="P272" s="64">
        <f t="shared" si="30"/>
        <v>61</v>
      </c>
      <c r="Q272" s="64">
        <f t="shared" si="31"/>
        <v>28</v>
      </c>
      <c r="R272" s="64">
        <f t="shared" si="32"/>
        <v>33</v>
      </c>
      <c r="S272" s="64">
        <f t="shared" si="33"/>
        <v>28</v>
      </c>
      <c r="T272" s="64">
        <f t="shared" si="34"/>
        <v>33</v>
      </c>
      <c r="U272" s="77">
        <v>3</v>
      </c>
      <c r="V272" s="78">
        <v>3</v>
      </c>
      <c r="W272" s="60">
        <v>90</v>
      </c>
      <c r="X272" s="67">
        <v>7</v>
      </c>
      <c r="Y272" s="67">
        <v>3</v>
      </c>
      <c r="Z272" s="67">
        <v>3</v>
      </c>
      <c r="AA272" s="67">
        <v>2</v>
      </c>
      <c r="AB272" s="67">
        <v>2</v>
      </c>
      <c r="AC272" s="67">
        <v>8</v>
      </c>
      <c r="AD272" s="67">
        <v>10</v>
      </c>
      <c r="AE272" s="67">
        <v>2</v>
      </c>
      <c r="AF272" s="67">
        <v>2</v>
      </c>
      <c r="AG272" s="67">
        <v>8</v>
      </c>
      <c r="AH272" s="67">
        <v>10</v>
      </c>
      <c r="AI272" s="67">
        <v>5</v>
      </c>
      <c r="AJ272" s="67">
        <v>6</v>
      </c>
      <c r="AK272" s="79" t="s">
        <v>1586</v>
      </c>
    </row>
    <row r="273" spans="1:37" ht="12.75">
      <c r="A273" s="35">
        <v>62</v>
      </c>
      <c r="B273" s="28" t="s">
        <v>875</v>
      </c>
      <c r="C273" s="28" t="s">
        <v>2373</v>
      </c>
      <c r="D273" s="28" t="s">
        <v>390</v>
      </c>
      <c r="E273" s="28" t="s">
        <v>71</v>
      </c>
      <c r="J273" s="28" t="s">
        <v>1586</v>
      </c>
      <c r="K273" s="28" t="s">
        <v>3044</v>
      </c>
      <c r="L273" s="28" t="s">
        <v>2380</v>
      </c>
      <c r="N273" s="19">
        <f t="shared" si="28"/>
        <v>251.25</v>
      </c>
      <c r="O273" s="19">
        <f t="shared" si="29"/>
        <v>5.583333333333333</v>
      </c>
      <c r="P273" s="64">
        <f t="shared" si="30"/>
        <v>61</v>
      </c>
      <c r="Q273" s="64">
        <f t="shared" si="31"/>
        <v>28</v>
      </c>
      <c r="R273" s="64">
        <f t="shared" si="32"/>
        <v>33</v>
      </c>
      <c r="S273" s="64">
        <f t="shared" si="33"/>
        <v>28</v>
      </c>
      <c r="T273" s="64">
        <f t="shared" si="34"/>
        <v>33</v>
      </c>
      <c r="U273" s="77">
        <v>3</v>
      </c>
      <c r="V273" s="78">
        <v>3</v>
      </c>
      <c r="W273" s="60">
        <v>90</v>
      </c>
      <c r="X273" s="67">
        <v>7</v>
      </c>
      <c r="Y273" s="67">
        <v>3</v>
      </c>
      <c r="Z273" s="67">
        <v>3</v>
      </c>
      <c r="AA273" s="67">
        <v>2</v>
      </c>
      <c r="AB273" s="67">
        <v>2</v>
      </c>
      <c r="AC273" s="67">
        <v>8</v>
      </c>
      <c r="AD273" s="67">
        <v>10</v>
      </c>
      <c r="AE273" s="67">
        <v>2</v>
      </c>
      <c r="AF273" s="67">
        <v>2</v>
      </c>
      <c r="AG273" s="67">
        <v>8</v>
      </c>
      <c r="AH273" s="67">
        <v>10</v>
      </c>
      <c r="AI273" s="67">
        <v>5</v>
      </c>
      <c r="AJ273" s="67">
        <v>6</v>
      </c>
      <c r="AK273" s="79" t="s">
        <v>1586</v>
      </c>
    </row>
    <row r="274" spans="1:37" ht="12.75">
      <c r="A274" s="35">
        <v>17118</v>
      </c>
      <c r="B274" s="28" t="s">
        <v>872</v>
      </c>
      <c r="D274" s="28" t="s">
        <v>390</v>
      </c>
      <c r="E274" s="28" t="s">
        <v>71</v>
      </c>
      <c r="F274" s="58" t="s">
        <v>4736</v>
      </c>
      <c r="I274" s="28" t="s">
        <v>7812</v>
      </c>
      <c r="J274" s="28" t="s">
        <v>1586</v>
      </c>
      <c r="K274" s="28" t="s">
        <v>2520</v>
      </c>
      <c r="L274" s="28" t="s">
        <v>7936</v>
      </c>
      <c r="N274" s="19">
        <f t="shared" si="28"/>
        <v>259</v>
      </c>
      <c r="O274" s="19">
        <f t="shared" si="29"/>
        <v>7.617647058823529</v>
      </c>
      <c r="P274" s="64">
        <f t="shared" si="30"/>
        <v>58</v>
      </c>
      <c r="Q274" s="64">
        <f t="shared" si="31"/>
        <v>29</v>
      </c>
      <c r="R274" s="64">
        <f t="shared" si="32"/>
        <v>29</v>
      </c>
      <c r="S274" s="64">
        <f t="shared" si="33"/>
        <v>38</v>
      </c>
      <c r="T274" s="64">
        <f t="shared" si="34"/>
        <v>20</v>
      </c>
      <c r="U274" s="77">
        <v>5</v>
      </c>
      <c r="V274" s="78">
        <v>3</v>
      </c>
      <c r="W274" s="60">
        <v>68</v>
      </c>
      <c r="X274" s="67">
        <v>14</v>
      </c>
      <c r="Y274" s="67">
        <v>6</v>
      </c>
      <c r="Z274" s="67">
        <v>6</v>
      </c>
      <c r="AA274" s="67">
        <v>6</v>
      </c>
      <c r="AB274" s="67">
        <v>7</v>
      </c>
      <c r="AC274" s="67">
        <v>7</v>
      </c>
      <c r="AD274" s="67">
        <v>6</v>
      </c>
      <c r="AE274" s="67">
        <v>4</v>
      </c>
      <c r="AF274" s="67">
        <v>3</v>
      </c>
      <c r="AG274" s="67">
        <v>3</v>
      </c>
      <c r="AH274" s="67">
        <v>4</v>
      </c>
      <c r="AI274" s="67">
        <v>3</v>
      </c>
      <c r="AJ274" s="67">
        <v>3</v>
      </c>
      <c r="AK274" s="79" t="s">
        <v>1586</v>
      </c>
    </row>
    <row r="275" spans="1:37" ht="12.75">
      <c r="A275" s="35">
        <v>19283</v>
      </c>
      <c r="B275" s="28" t="s">
        <v>872</v>
      </c>
      <c r="D275" s="28" t="s">
        <v>390</v>
      </c>
      <c r="E275" s="28" t="s">
        <v>71</v>
      </c>
      <c r="F275" s="58" t="s">
        <v>4736</v>
      </c>
      <c r="G275" s="28" t="s">
        <v>1586</v>
      </c>
      <c r="H275" s="28" t="s">
        <v>7812</v>
      </c>
      <c r="J275" s="28" t="s">
        <v>1586</v>
      </c>
      <c r="K275" s="28" t="s">
        <v>2520</v>
      </c>
      <c r="L275" s="28" t="s">
        <v>2678</v>
      </c>
      <c r="N275" s="19">
        <f t="shared" si="28"/>
        <v>254</v>
      </c>
      <c r="O275" s="19">
        <f t="shared" si="29"/>
        <v>8.3278688524590159</v>
      </c>
      <c r="P275" s="64">
        <f t="shared" si="30"/>
        <v>57</v>
      </c>
      <c r="Q275" s="64">
        <f t="shared" si="31"/>
        <v>28</v>
      </c>
      <c r="R275" s="64">
        <f t="shared" si="32"/>
        <v>29</v>
      </c>
      <c r="S275" s="64">
        <f t="shared" si="33"/>
        <v>37</v>
      </c>
      <c r="T275" s="64">
        <f t="shared" si="34"/>
        <v>20</v>
      </c>
      <c r="U275" s="77">
        <v>5</v>
      </c>
      <c r="V275" s="78">
        <v>3</v>
      </c>
      <c r="W275" s="60">
        <v>61</v>
      </c>
      <c r="X275" s="67">
        <v>14</v>
      </c>
      <c r="Y275" s="67">
        <v>5</v>
      </c>
      <c r="Z275" s="67">
        <v>6</v>
      </c>
      <c r="AA275" s="67">
        <v>6</v>
      </c>
      <c r="AB275" s="67">
        <v>6</v>
      </c>
      <c r="AC275" s="67">
        <v>7</v>
      </c>
      <c r="AD275" s="67">
        <v>7</v>
      </c>
      <c r="AE275" s="67">
        <v>3</v>
      </c>
      <c r="AF275" s="67">
        <v>3</v>
      </c>
      <c r="AG275" s="67">
        <v>4</v>
      </c>
      <c r="AH275" s="67">
        <v>4</v>
      </c>
      <c r="AI275" s="67">
        <v>3</v>
      </c>
      <c r="AJ275" s="67">
        <v>3</v>
      </c>
      <c r="AK275" s="79" t="s">
        <v>1586</v>
      </c>
    </row>
    <row r="276" spans="1:37" ht="12.75">
      <c r="A276" s="35">
        <v>1038537</v>
      </c>
      <c r="B276" s="28" t="s">
        <v>872</v>
      </c>
      <c r="C276" s="28" t="s">
        <v>6087</v>
      </c>
      <c r="D276" s="28" t="s">
        <v>390</v>
      </c>
      <c r="E276" s="28" t="s">
        <v>71</v>
      </c>
      <c r="F276" s="58" t="s">
        <v>3448</v>
      </c>
      <c r="G276" s="28" t="s">
        <v>1586</v>
      </c>
      <c r="H276" s="28" t="s">
        <v>1586</v>
      </c>
      <c r="I276" s="28" t="s">
        <v>7812</v>
      </c>
      <c r="J276" s="28" t="s">
        <v>1586</v>
      </c>
      <c r="K276" s="28" t="s">
        <v>2520</v>
      </c>
      <c r="L276" s="28" t="s">
        <v>8191</v>
      </c>
      <c r="N276" s="19">
        <f t="shared" si="28"/>
        <v>371.50</v>
      </c>
      <c r="O276" s="19">
        <f t="shared" si="29"/>
        <v>5.4233576642335768</v>
      </c>
      <c r="P276" s="64">
        <f t="shared" si="30"/>
        <v>86</v>
      </c>
      <c r="Q276" s="64">
        <f t="shared" si="31"/>
        <v>43</v>
      </c>
      <c r="R276" s="64">
        <f t="shared" si="32"/>
        <v>43</v>
      </c>
      <c r="S276" s="64">
        <f t="shared" si="33"/>
        <v>50</v>
      </c>
      <c r="T276" s="64">
        <f t="shared" si="34"/>
        <v>36</v>
      </c>
      <c r="U276" s="77">
        <v>7</v>
      </c>
      <c r="V276" s="78">
        <v>3</v>
      </c>
      <c r="W276" s="60">
        <v>137</v>
      </c>
      <c r="X276" s="67">
        <v>16</v>
      </c>
      <c r="Y276" s="67">
        <v>8</v>
      </c>
      <c r="Z276" s="67">
        <v>8</v>
      </c>
      <c r="AA276" s="67">
        <v>8</v>
      </c>
      <c r="AB276" s="67">
        <v>9</v>
      </c>
      <c r="AC276" s="67">
        <v>9</v>
      </c>
      <c r="AD276" s="67">
        <v>8</v>
      </c>
      <c r="AE276" s="67">
        <v>7</v>
      </c>
      <c r="AF276" s="67">
        <v>6</v>
      </c>
      <c r="AG276" s="67">
        <v>6</v>
      </c>
      <c r="AH276" s="67">
        <v>7</v>
      </c>
      <c r="AI276" s="67">
        <v>5</v>
      </c>
      <c r="AJ276" s="67">
        <v>5</v>
      </c>
      <c r="AK276" s="79" t="s">
        <v>1586</v>
      </c>
    </row>
    <row r="277" spans="1:37" ht="12.75">
      <c r="A277" s="35">
        <v>1063562</v>
      </c>
      <c r="B277" s="28" t="s">
        <v>872</v>
      </c>
      <c r="D277" s="28" t="s">
        <v>390</v>
      </c>
      <c r="E277" s="28" t="s">
        <v>71</v>
      </c>
      <c r="F277" s="58" t="s">
        <v>3448</v>
      </c>
      <c r="I277" s="28" t="s">
        <v>7812</v>
      </c>
      <c r="J277" s="28" t="s">
        <v>1586</v>
      </c>
      <c r="K277" s="28" t="s">
        <v>2520</v>
      </c>
      <c r="L277" s="28" t="s">
        <v>7935</v>
      </c>
      <c r="N277" s="19">
        <f t="shared" si="28"/>
        <v>371.50</v>
      </c>
      <c r="O277" s="19">
        <f t="shared" si="29"/>
        <v>5.4233576642335768</v>
      </c>
      <c r="P277" s="64">
        <f t="shared" si="30"/>
        <v>86</v>
      </c>
      <c r="Q277" s="64">
        <f t="shared" si="31"/>
        <v>43</v>
      </c>
      <c r="R277" s="64">
        <f t="shared" si="32"/>
        <v>43</v>
      </c>
      <c r="S277" s="64">
        <f t="shared" si="33"/>
        <v>50</v>
      </c>
      <c r="T277" s="64">
        <f t="shared" si="34"/>
        <v>36</v>
      </c>
      <c r="U277" s="77">
        <v>7</v>
      </c>
      <c r="V277" s="78">
        <v>3</v>
      </c>
      <c r="W277" s="60">
        <v>137</v>
      </c>
      <c r="X277" s="67">
        <v>16</v>
      </c>
      <c r="Y277" s="67">
        <v>7</v>
      </c>
      <c r="Z277" s="67">
        <v>8</v>
      </c>
      <c r="AA277" s="67">
        <v>8</v>
      </c>
      <c r="AB277" s="67">
        <v>8</v>
      </c>
      <c r="AC277" s="67">
        <v>10</v>
      </c>
      <c r="AD277" s="67">
        <v>9</v>
      </c>
      <c r="AE277" s="67">
        <v>5</v>
      </c>
      <c r="AF277" s="67">
        <v>5</v>
      </c>
      <c r="AG277" s="67">
        <v>7</v>
      </c>
      <c r="AH277" s="67">
        <v>7</v>
      </c>
      <c r="AI277" s="67">
        <v>6</v>
      </c>
      <c r="AJ277" s="67">
        <v>6</v>
      </c>
      <c r="AK277" s="79" t="s">
        <v>1586</v>
      </c>
    </row>
    <row r="278" spans="1:37" ht="12.75">
      <c r="A278" s="35">
        <v>1021020</v>
      </c>
      <c r="B278" s="28" t="s">
        <v>872</v>
      </c>
      <c r="C278" s="28" t="s">
        <v>6087</v>
      </c>
      <c r="D278" s="28" t="s">
        <v>390</v>
      </c>
      <c r="E278" s="28" t="s">
        <v>71</v>
      </c>
      <c r="F278" s="58" t="s">
        <v>3448</v>
      </c>
      <c r="G278" s="28" t="s">
        <v>1586</v>
      </c>
      <c r="H278" s="28" t="s">
        <v>1586</v>
      </c>
      <c r="I278" s="28" t="s">
        <v>7812</v>
      </c>
      <c r="J278" s="28" t="s">
        <v>1586</v>
      </c>
      <c r="K278" s="28" t="s">
        <v>2520</v>
      </c>
      <c r="L278" s="28" t="s">
        <v>8192</v>
      </c>
      <c r="N278" s="19">
        <f t="shared" si="28"/>
        <v>371.50</v>
      </c>
      <c r="O278" s="19">
        <f t="shared" si="29"/>
        <v>5.4233576642335768</v>
      </c>
      <c r="P278" s="64">
        <f t="shared" si="30"/>
        <v>86</v>
      </c>
      <c r="Q278" s="64">
        <f t="shared" si="31"/>
        <v>43</v>
      </c>
      <c r="R278" s="64">
        <f t="shared" si="32"/>
        <v>43</v>
      </c>
      <c r="S278" s="64">
        <f t="shared" si="33"/>
        <v>50</v>
      </c>
      <c r="T278" s="64">
        <f t="shared" si="34"/>
        <v>36</v>
      </c>
      <c r="U278" s="77">
        <v>7</v>
      </c>
      <c r="V278" s="78">
        <v>3</v>
      </c>
      <c r="W278" s="60">
        <v>137</v>
      </c>
      <c r="X278" s="67">
        <v>16</v>
      </c>
      <c r="Y278" s="67">
        <v>9</v>
      </c>
      <c r="Z278" s="67">
        <v>9</v>
      </c>
      <c r="AA278" s="67">
        <v>8</v>
      </c>
      <c r="AB278" s="67">
        <v>8</v>
      </c>
      <c r="AC278" s="67">
        <v>8</v>
      </c>
      <c r="AD278" s="67">
        <v>8</v>
      </c>
      <c r="AE278" s="67">
        <v>6</v>
      </c>
      <c r="AF278" s="67">
        <v>6</v>
      </c>
      <c r="AG278" s="67">
        <v>7</v>
      </c>
      <c r="AH278" s="67">
        <v>7</v>
      </c>
      <c r="AI278" s="67">
        <v>5</v>
      </c>
      <c r="AJ278" s="67">
        <v>5</v>
      </c>
      <c r="AK278" s="79" t="s">
        <v>1586</v>
      </c>
    </row>
    <row r="279" spans="1:37" ht="12.75">
      <c r="A279" s="35">
        <v>4375</v>
      </c>
      <c r="B279" s="28" t="s">
        <v>871</v>
      </c>
      <c r="C279" s="28" t="s">
        <v>3481</v>
      </c>
      <c r="D279" s="28" t="s">
        <v>390</v>
      </c>
      <c r="E279" s="28" t="s">
        <v>71</v>
      </c>
      <c r="J279" s="28" t="s">
        <v>1586</v>
      </c>
      <c r="K279" s="28" t="s">
        <v>3493</v>
      </c>
      <c r="L279" s="28" t="s">
        <v>3493</v>
      </c>
      <c r="N279" s="19">
        <f t="shared" si="28"/>
        <v>275.75</v>
      </c>
      <c r="O279" s="19">
        <f t="shared" si="29"/>
        <v>1.37875</v>
      </c>
      <c r="P279" s="64">
        <f t="shared" si="30"/>
        <v>65</v>
      </c>
      <c r="Q279" s="64">
        <f t="shared" si="31"/>
        <v>23</v>
      </c>
      <c r="R279" s="64">
        <f t="shared" si="32"/>
        <v>42</v>
      </c>
      <c r="S279" s="64">
        <f t="shared" si="33"/>
        <v>35</v>
      </c>
      <c r="T279" s="64">
        <f t="shared" si="34"/>
        <v>30</v>
      </c>
      <c r="U279" s="77">
        <v>7</v>
      </c>
      <c r="V279" s="78">
        <v>3</v>
      </c>
      <c r="W279" s="60">
        <v>400</v>
      </c>
      <c r="X279" s="67">
        <v>7</v>
      </c>
      <c r="Y279" s="67">
        <v>4</v>
      </c>
      <c r="Z279" s="67">
        <v>7</v>
      </c>
      <c r="AA279" s="67">
        <v>4</v>
      </c>
      <c r="AB279" s="67">
        <v>7</v>
      </c>
      <c r="AC279" s="67">
        <v>6</v>
      </c>
      <c r="AD279" s="67">
        <v>7</v>
      </c>
      <c r="AE279" s="67">
        <v>2</v>
      </c>
      <c r="AF279" s="67">
        <v>7</v>
      </c>
      <c r="AG279" s="67">
        <v>3</v>
      </c>
      <c r="AH279" s="67">
        <v>7</v>
      </c>
      <c r="AI279" s="67">
        <v>4</v>
      </c>
      <c r="AJ279" s="67">
        <v>7</v>
      </c>
      <c r="AK279" s="79" t="s">
        <v>1586</v>
      </c>
    </row>
    <row r="280" spans="1:37" ht="12.75">
      <c r="A280" s="35">
        <v>342375</v>
      </c>
      <c r="B280" s="28" t="s">
        <v>872</v>
      </c>
      <c r="D280" s="28" t="s">
        <v>390</v>
      </c>
      <c r="E280" s="28" t="s">
        <v>71</v>
      </c>
      <c r="F280" s="58" t="s">
        <v>3449</v>
      </c>
      <c r="I280" s="28" t="s">
        <v>7812</v>
      </c>
      <c r="J280" s="28" t="s">
        <v>1586</v>
      </c>
      <c r="K280" s="28" t="s">
        <v>2520</v>
      </c>
      <c r="L280" s="28" t="s">
        <v>1712</v>
      </c>
      <c r="N280" s="19">
        <f t="shared" si="28"/>
        <v>327.50</v>
      </c>
      <c r="O280" s="19">
        <f t="shared" si="29"/>
        <v>4.8161764705882355</v>
      </c>
      <c r="P280" s="64">
        <f t="shared" si="30"/>
        <v>76</v>
      </c>
      <c r="Q280" s="64">
        <f t="shared" si="31"/>
        <v>38</v>
      </c>
      <c r="R280" s="64">
        <f t="shared" si="32"/>
        <v>38</v>
      </c>
      <c r="S280" s="64">
        <f t="shared" si="33"/>
        <v>44</v>
      </c>
      <c r="T280" s="64">
        <f t="shared" si="34"/>
        <v>32</v>
      </c>
      <c r="U280" s="77">
        <v>7</v>
      </c>
      <c r="V280" s="78">
        <v>3</v>
      </c>
      <c r="W280" s="60">
        <v>136</v>
      </c>
      <c r="X280" s="67">
        <v>18</v>
      </c>
      <c r="Y280" s="67">
        <v>7</v>
      </c>
      <c r="Z280" s="67">
        <v>7</v>
      </c>
      <c r="AA280" s="67">
        <v>7</v>
      </c>
      <c r="AB280" s="67">
        <v>8</v>
      </c>
      <c r="AC280" s="67">
        <v>8</v>
      </c>
      <c r="AD280" s="67">
        <v>7</v>
      </c>
      <c r="AE280" s="67">
        <v>6</v>
      </c>
      <c r="AF280" s="67">
        <v>5</v>
      </c>
      <c r="AG280" s="67">
        <v>5</v>
      </c>
      <c r="AH280" s="67">
        <v>6</v>
      </c>
      <c r="AI280" s="67">
        <v>5</v>
      </c>
      <c r="AJ280" s="67">
        <v>5</v>
      </c>
      <c r="AK280" s="79" t="s">
        <v>1586</v>
      </c>
    </row>
    <row r="281" spans="1:37" ht="12.75">
      <c r="A281" s="35">
        <v>262</v>
      </c>
      <c r="B281" s="28" t="s">
        <v>952</v>
      </c>
      <c r="C281" s="28" t="s">
        <v>974</v>
      </c>
      <c r="D281" s="28" t="s">
        <v>390</v>
      </c>
      <c r="E281" s="28" t="s">
        <v>71</v>
      </c>
      <c r="J281" s="28" t="s">
        <v>1586</v>
      </c>
      <c r="K281" s="28" t="s">
        <v>3043</v>
      </c>
      <c r="L281" s="28" t="s">
        <v>959</v>
      </c>
      <c r="N281" s="19">
        <f t="shared" si="28"/>
        <v>254.50</v>
      </c>
      <c r="O281" s="19">
        <f t="shared" si="29"/>
        <v>1.6966666666666668</v>
      </c>
      <c r="P281" s="64">
        <f t="shared" si="30"/>
        <v>60</v>
      </c>
      <c r="Q281" s="64">
        <f t="shared" si="31"/>
        <v>23</v>
      </c>
      <c r="R281" s="64">
        <f t="shared" si="32"/>
        <v>37</v>
      </c>
      <c r="S281" s="64">
        <f t="shared" si="33"/>
        <v>33</v>
      </c>
      <c r="T281" s="64">
        <f t="shared" si="34"/>
        <v>27</v>
      </c>
      <c r="U281" s="77">
        <v>7</v>
      </c>
      <c r="V281" s="78">
        <v>3</v>
      </c>
      <c r="W281" s="60">
        <v>300</v>
      </c>
      <c r="X281" s="67">
        <v>8</v>
      </c>
      <c r="Y281" s="67">
        <v>4</v>
      </c>
      <c r="Z281" s="67">
        <v>6</v>
      </c>
      <c r="AA281" s="67">
        <v>5</v>
      </c>
      <c r="AB281" s="67">
        <v>7</v>
      </c>
      <c r="AC281" s="67">
        <v>5</v>
      </c>
      <c r="AD281" s="67">
        <v>6</v>
      </c>
      <c r="AE281" s="67">
        <v>2</v>
      </c>
      <c r="AF281" s="67">
        <v>6</v>
      </c>
      <c r="AG281" s="67">
        <v>3</v>
      </c>
      <c r="AH281" s="67">
        <v>6</v>
      </c>
      <c r="AI281" s="67">
        <v>4</v>
      </c>
      <c r="AJ281" s="67">
        <v>6</v>
      </c>
      <c r="AK281" s="79" t="s">
        <v>1586</v>
      </c>
    </row>
    <row r="282" spans="1:37" ht="12.75">
      <c r="A282" s="35">
        <v>262</v>
      </c>
      <c r="B282" s="28" t="s">
        <v>952</v>
      </c>
      <c r="C282" s="28" t="s">
        <v>962</v>
      </c>
      <c r="D282" s="28" t="s">
        <v>390</v>
      </c>
      <c r="E282" s="28" t="s">
        <v>71</v>
      </c>
      <c r="J282" s="28" t="s">
        <v>1586</v>
      </c>
      <c r="K282" s="28" t="s">
        <v>2517</v>
      </c>
      <c r="L282" s="28" t="s">
        <v>968</v>
      </c>
      <c r="N282" s="19">
        <f t="shared" si="28"/>
        <v>254.50</v>
      </c>
      <c r="O282" s="19">
        <f t="shared" si="29"/>
        <v>1.6966666666666668</v>
      </c>
      <c r="P282" s="64">
        <f t="shared" si="30"/>
        <v>60</v>
      </c>
      <c r="Q282" s="64">
        <f t="shared" si="31"/>
        <v>23</v>
      </c>
      <c r="R282" s="64">
        <f t="shared" si="32"/>
        <v>37</v>
      </c>
      <c r="S282" s="64">
        <f t="shared" si="33"/>
        <v>33</v>
      </c>
      <c r="T282" s="64">
        <f t="shared" si="34"/>
        <v>27</v>
      </c>
      <c r="U282" s="77">
        <v>7</v>
      </c>
      <c r="V282" s="78">
        <v>3</v>
      </c>
      <c r="W282" s="60">
        <v>300</v>
      </c>
      <c r="X282" s="67">
        <v>8</v>
      </c>
      <c r="Y282" s="67">
        <v>4</v>
      </c>
      <c r="Z282" s="67">
        <v>6</v>
      </c>
      <c r="AA282" s="67">
        <v>5</v>
      </c>
      <c r="AB282" s="67">
        <v>7</v>
      </c>
      <c r="AC282" s="67">
        <v>5</v>
      </c>
      <c r="AD282" s="67">
        <v>6</v>
      </c>
      <c r="AE282" s="67">
        <v>2</v>
      </c>
      <c r="AF282" s="67">
        <v>6</v>
      </c>
      <c r="AG282" s="67">
        <v>3</v>
      </c>
      <c r="AH282" s="67">
        <v>6</v>
      </c>
      <c r="AI282" s="67">
        <v>4</v>
      </c>
      <c r="AJ282" s="67">
        <v>6</v>
      </c>
      <c r="AK282" s="79" t="s">
        <v>1586</v>
      </c>
    </row>
    <row r="283" spans="1:37" ht="12.75">
      <c r="A283" s="35">
        <v>262</v>
      </c>
      <c r="B283" s="28" t="s">
        <v>952</v>
      </c>
      <c r="C283" s="28" t="s">
        <v>966</v>
      </c>
      <c r="D283" s="28" t="s">
        <v>390</v>
      </c>
      <c r="E283" s="28" t="s">
        <v>71</v>
      </c>
      <c r="J283" s="28" t="s">
        <v>1586</v>
      </c>
      <c r="K283" s="28" t="s">
        <v>2517</v>
      </c>
      <c r="L283" s="28" t="s">
        <v>969</v>
      </c>
      <c r="N283" s="19">
        <f t="shared" si="28"/>
        <v>254.50</v>
      </c>
      <c r="O283" s="19">
        <f t="shared" si="29"/>
        <v>1.6966666666666668</v>
      </c>
      <c r="P283" s="64">
        <f t="shared" si="30"/>
        <v>60</v>
      </c>
      <c r="Q283" s="64">
        <f t="shared" si="31"/>
        <v>23</v>
      </c>
      <c r="R283" s="64">
        <f t="shared" si="32"/>
        <v>37</v>
      </c>
      <c r="S283" s="64">
        <f t="shared" si="33"/>
        <v>33</v>
      </c>
      <c r="T283" s="64">
        <f t="shared" si="34"/>
        <v>27</v>
      </c>
      <c r="U283" s="77">
        <v>7</v>
      </c>
      <c r="V283" s="78">
        <v>3</v>
      </c>
      <c r="W283" s="60">
        <v>300</v>
      </c>
      <c r="X283" s="67">
        <v>8</v>
      </c>
      <c r="Y283" s="67">
        <v>4</v>
      </c>
      <c r="Z283" s="67">
        <v>6</v>
      </c>
      <c r="AA283" s="67">
        <v>5</v>
      </c>
      <c r="AB283" s="67">
        <v>7</v>
      </c>
      <c r="AC283" s="67">
        <v>5</v>
      </c>
      <c r="AD283" s="67">
        <v>6</v>
      </c>
      <c r="AE283" s="67">
        <v>2</v>
      </c>
      <c r="AF283" s="67">
        <v>6</v>
      </c>
      <c r="AG283" s="67">
        <v>3</v>
      </c>
      <c r="AH283" s="67">
        <v>6</v>
      </c>
      <c r="AI283" s="67">
        <v>4</v>
      </c>
      <c r="AJ283" s="67">
        <v>6</v>
      </c>
      <c r="AK283" s="79" t="s">
        <v>1586</v>
      </c>
    </row>
    <row r="284" spans="1:37" ht="12.75">
      <c r="A284" s="35">
        <v>262</v>
      </c>
      <c r="B284" s="28" t="s">
        <v>952</v>
      </c>
      <c r="C284" s="28" t="s">
        <v>975</v>
      </c>
      <c r="D284" s="28" t="s">
        <v>390</v>
      </c>
      <c r="E284" s="28" t="s">
        <v>71</v>
      </c>
      <c r="J284" s="28" t="s">
        <v>1586</v>
      </c>
      <c r="K284" s="28" t="s">
        <v>2517</v>
      </c>
      <c r="L284" s="28" t="s">
        <v>960</v>
      </c>
      <c r="N284" s="19">
        <f t="shared" si="28"/>
        <v>254.50</v>
      </c>
      <c r="O284" s="19">
        <f t="shared" si="29"/>
        <v>1.6966666666666668</v>
      </c>
      <c r="P284" s="64">
        <f t="shared" si="30"/>
        <v>60</v>
      </c>
      <c r="Q284" s="64">
        <f t="shared" si="31"/>
        <v>23</v>
      </c>
      <c r="R284" s="64">
        <f t="shared" si="32"/>
        <v>37</v>
      </c>
      <c r="S284" s="64">
        <f t="shared" si="33"/>
        <v>33</v>
      </c>
      <c r="T284" s="64">
        <f t="shared" si="34"/>
        <v>27</v>
      </c>
      <c r="U284" s="77">
        <v>7</v>
      </c>
      <c r="V284" s="78">
        <v>3</v>
      </c>
      <c r="W284" s="60">
        <v>300</v>
      </c>
      <c r="X284" s="67">
        <v>8</v>
      </c>
      <c r="Y284" s="67">
        <v>4</v>
      </c>
      <c r="Z284" s="67">
        <v>6</v>
      </c>
      <c r="AA284" s="67">
        <v>5</v>
      </c>
      <c r="AB284" s="67">
        <v>7</v>
      </c>
      <c r="AC284" s="67">
        <v>5</v>
      </c>
      <c r="AD284" s="67">
        <v>6</v>
      </c>
      <c r="AE284" s="67">
        <v>2</v>
      </c>
      <c r="AF284" s="67">
        <v>6</v>
      </c>
      <c r="AG284" s="67">
        <v>3</v>
      </c>
      <c r="AH284" s="67">
        <v>6</v>
      </c>
      <c r="AI284" s="67">
        <v>4</v>
      </c>
      <c r="AJ284" s="67">
        <v>6</v>
      </c>
      <c r="AK284" s="79" t="s">
        <v>1586</v>
      </c>
    </row>
    <row r="285" spans="1:37" ht="12.75">
      <c r="A285" s="35">
        <v>262</v>
      </c>
      <c r="B285" s="28" t="s">
        <v>952</v>
      </c>
      <c r="C285" s="28" t="s">
        <v>970</v>
      </c>
      <c r="D285" s="28" t="s">
        <v>390</v>
      </c>
      <c r="E285" s="28" t="s">
        <v>71</v>
      </c>
      <c r="J285" s="28" t="s">
        <v>1586</v>
      </c>
      <c r="K285" s="28" t="s">
        <v>2517</v>
      </c>
      <c r="L285" s="28" t="s">
        <v>956</v>
      </c>
      <c r="N285" s="19">
        <f t="shared" si="28"/>
        <v>254.50</v>
      </c>
      <c r="O285" s="19">
        <f t="shared" si="29"/>
        <v>1.6966666666666668</v>
      </c>
      <c r="P285" s="64">
        <f t="shared" si="30"/>
        <v>60</v>
      </c>
      <c r="Q285" s="64">
        <f t="shared" si="31"/>
        <v>23</v>
      </c>
      <c r="R285" s="64">
        <f t="shared" si="32"/>
        <v>37</v>
      </c>
      <c r="S285" s="64">
        <f t="shared" si="33"/>
        <v>33</v>
      </c>
      <c r="T285" s="64">
        <f t="shared" si="34"/>
        <v>27</v>
      </c>
      <c r="U285" s="77">
        <v>7</v>
      </c>
      <c r="V285" s="78">
        <v>3</v>
      </c>
      <c r="W285" s="60">
        <v>300</v>
      </c>
      <c r="X285" s="67">
        <v>8</v>
      </c>
      <c r="Y285" s="67">
        <v>4</v>
      </c>
      <c r="Z285" s="67">
        <v>6</v>
      </c>
      <c r="AA285" s="67">
        <v>5</v>
      </c>
      <c r="AB285" s="67">
        <v>7</v>
      </c>
      <c r="AC285" s="67">
        <v>5</v>
      </c>
      <c r="AD285" s="67">
        <v>6</v>
      </c>
      <c r="AE285" s="67">
        <v>2</v>
      </c>
      <c r="AF285" s="67">
        <v>6</v>
      </c>
      <c r="AG285" s="67">
        <v>3</v>
      </c>
      <c r="AH285" s="67">
        <v>6</v>
      </c>
      <c r="AI285" s="67">
        <v>4</v>
      </c>
      <c r="AJ285" s="67">
        <v>6</v>
      </c>
      <c r="AK285" s="79" t="s">
        <v>1586</v>
      </c>
    </row>
    <row r="286" spans="1:37" ht="12.75">
      <c r="A286" s="35">
        <v>262</v>
      </c>
      <c r="B286" s="28" t="s">
        <v>952</v>
      </c>
      <c r="C286" s="28" t="s">
        <v>965</v>
      </c>
      <c r="D286" s="28" t="s">
        <v>390</v>
      </c>
      <c r="E286" s="28" t="s">
        <v>71</v>
      </c>
      <c r="J286" s="28" t="s">
        <v>1586</v>
      </c>
      <c r="K286" s="28" t="s">
        <v>3041</v>
      </c>
      <c r="L286" s="28" t="s">
        <v>954</v>
      </c>
      <c r="N286" s="19">
        <f t="shared" si="28"/>
        <v>254.50</v>
      </c>
      <c r="O286" s="19">
        <f t="shared" si="29"/>
        <v>1.6966666666666668</v>
      </c>
      <c r="P286" s="64">
        <f t="shared" si="30"/>
        <v>60</v>
      </c>
      <c r="Q286" s="64">
        <f t="shared" si="31"/>
        <v>23</v>
      </c>
      <c r="R286" s="64">
        <f t="shared" si="32"/>
        <v>37</v>
      </c>
      <c r="S286" s="64">
        <f t="shared" si="33"/>
        <v>33</v>
      </c>
      <c r="T286" s="64">
        <f t="shared" si="34"/>
        <v>27</v>
      </c>
      <c r="U286" s="77">
        <v>7</v>
      </c>
      <c r="V286" s="78">
        <v>3</v>
      </c>
      <c r="W286" s="60">
        <v>300</v>
      </c>
      <c r="X286" s="67">
        <v>8</v>
      </c>
      <c r="Y286" s="67">
        <v>4</v>
      </c>
      <c r="Z286" s="67">
        <v>6</v>
      </c>
      <c r="AA286" s="67">
        <v>5</v>
      </c>
      <c r="AB286" s="67">
        <v>7</v>
      </c>
      <c r="AC286" s="67">
        <v>5</v>
      </c>
      <c r="AD286" s="67">
        <v>6</v>
      </c>
      <c r="AE286" s="67">
        <v>2</v>
      </c>
      <c r="AF286" s="67">
        <v>6</v>
      </c>
      <c r="AG286" s="67">
        <v>3</v>
      </c>
      <c r="AH286" s="67">
        <v>6</v>
      </c>
      <c r="AI286" s="67">
        <v>4</v>
      </c>
      <c r="AJ286" s="67">
        <v>6</v>
      </c>
      <c r="AK286" s="79" t="s">
        <v>1586</v>
      </c>
    </row>
    <row r="287" spans="1:37" ht="12.75">
      <c r="A287" s="35">
        <v>262</v>
      </c>
      <c r="B287" s="28" t="s">
        <v>952</v>
      </c>
      <c r="C287" s="28" t="s">
        <v>967</v>
      </c>
      <c r="D287" s="28" t="s">
        <v>390</v>
      </c>
      <c r="E287" s="28" t="s">
        <v>71</v>
      </c>
      <c r="J287" s="28" t="s">
        <v>1586</v>
      </c>
      <c r="K287" s="28" t="s">
        <v>3041</v>
      </c>
      <c r="L287" s="28" t="s">
        <v>799</v>
      </c>
      <c r="N287" s="19">
        <f t="shared" si="28"/>
        <v>254.50</v>
      </c>
      <c r="O287" s="19">
        <f t="shared" si="29"/>
        <v>1.6966666666666668</v>
      </c>
      <c r="P287" s="64">
        <f t="shared" si="30"/>
        <v>60</v>
      </c>
      <c r="Q287" s="64">
        <f t="shared" si="31"/>
        <v>23</v>
      </c>
      <c r="R287" s="64">
        <f t="shared" si="32"/>
        <v>37</v>
      </c>
      <c r="S287" s="64">
        <f t="shared" si="33"/>
        <v>33</v>
      </c>
      <c r="T287" s="64">
        <f t="shared" si="34"/>
        <v>27</v>
      </c>
      <c r="U287" s="77">
        <v>7</v>
      </c>
      <c r="V287" s="78">
        <v>3</v>
      </c>
      <c r="W287" s="60">
        <v>300</v>
      </c>
      <c r="X287" s="67">
        <v>8</v>
      </c>
      <c r="Y287" s="67">
        <v>4</v>
      </c>
      <c r="Z287" s="67">
        <v>6</v>
      </c>
      <c r="AA287" s="67">
        <v>5</v>
      </c>
      <c r="AB287" s="67">
        <v>7</v>
      </c>
      <c r="AC287" s="67">
        <v>5</v>
      </c>
      <c r="AD287" s="67">
        <v>6</v>
      </c>
      <c r="AE287" s="67">
        <v>2</v>
      </c>
      <c r="AF287" s="67">
        <v>6</v>
      </c>
      <c r="AG287" s="67">
        <v>3</v>
      </c>
      <c r="AH287" s="67">
        <v>6</v>
      </c>
      <c r="AI287" s="67">
        <v>4</v>
      </c>
      <c r="AJ287" s="67">
        <v>6</v>
      </c>
      <c r="AK287" s="79" t="s">
        <v>1586</v>
      </c>
    </row>
    <row r="288" spans="1:37" ht="12.75">
      <c r="A288" s="35">
        <v>262</v>
      </c>
      <c r="B288" s="28" t="s">
        <v>952</v>
      </c>
      <c r="C288" s="28" t="s">
        <v>972</v>
      </c>
      <c r="D288" s="28" t="s">
        <v>390</v>
      </c>
      <c r="E288" s="28" t="s">
        <v>71</v>
      </c>
      <c r="J288" s="28" t="s">
        <v>1586</v>
      </c>
      <c r="K288" s="28" t="s">
        <v>3041</v>
      </c>
      <c r="L288" s="28" t="s">
        <v>971</v>
      </c>
      <c r="N288" s="19">
        <f t="shared" si="28"/>
        <v>254.50</v>
      </c>
      <c r="O288" s="19">
        <f t="shared" si="29"/>
        <v>1.6966666666666668</v>
      </c>
      <c r="P288" s="64">
        <f t="shared" si="30"/>
        <v>60</v>
      </c>
      <c r="Q288" s="64">
        <f t="shared" si="31"/>
        <v>23</v>
      </c>
      <c r="R288" s="64">
        <f t="shared" si="32"/>
        <v>37</v>
      </c>
      <c r="S288" s="64">
        <f t="shared" si="33"/>
        <v>33</v>
      </c>
      <c r="T288" s="64">
        <f t="shared" si="34"/>
        <v>27</v>
      </c>
      <c r="U288" s="77">
        <v>7</v>
      </c>
      <c r="V288" s="78">
        <v>3</v>
      </c>
      <c r="W288" s="60">
        <v>300</v>
      </c>
      <c r="X288" s="67">
        <v>8</v>
      </c>
      <c r="Y288" s="67">
        <v>4</v>
      </c>
      <c r="Z288" s="67">
        <v>6</v>
      </c>
      <c r="AA288" s="67">
        <v>5</v>
      </c>
      <c r="AB288" s="67">
        <v>7</v>
      </c>
      <c r="AC288" s="67">
        <v>5</v>
      </c>
      <c r="AD288" s="67">
        <v>6</v>
      </c>
      <c r="AE288" s="67">
        <v>2</v>
      </c>
      <c r="AF288" s="67">
        <v>6</v>
      </c>
      <c r="AG288" s="67">
        <v>3</v>
      </c>
      <c r="AH288" s="67">
        <v>6</v>
      </c>
      <c r="AI288" s="67">
        <v>4</v>
      </c>
      <c r="AJ288" s="67">
        <v>6</v>
      </c>
      <c r="AK288" s="79" t="s">
        <v>1586</v>
      </c>
    </row>
    <row r="289" spans="1:37" ht="12.75">
      <c r="A289" s="35">
        <v>262</v>
      </c>
      <c r="B289" s="28" t="s">
        <v>952</v>
      </c>
      <c r="C289" s="28" t="s">
        <v>973</v>
      </c>
      <c r="D289" s="28" t="s">
        <v>390</v>
      </c>
      <c r="E289" s="28" t="s">
        <v>71</v>
      </c>
      <c r="J289" s="28" t="s">
        <v>1586</v>
      </c>
      <c r="K289" s="28" t="s">
        <v>3042</v>
      </c>
      <c r="L289" s="28" t="s">
        <v>958</v>
      </c>
      <c r="N289" s="19">
        <f t="shared" si="28"/>
        <v>254.50</v>
      </c>
      <c r="O289" s="19">
        <f t="shared" si="29"/>
        <v>1.6966666666666668</v>
      </c>
      <c r="P289" s="64">
        <f t="shared" si="30"/>
        <v>60</v>
      </c>
      <c r="Q289" s="64">
        <f t="shared" si="31"/>
        <v>23</v>
      </c>
      <c r="R289" s="64">
        <f t="shared" si="32"/>
        <v>37</v>
      </c>
      <c r="S289" s="64">
        <f t="shared" si="33"/>
        <v>33</v>
      </c>
      <c r="T289" s="64">
        <f t="shared" si="34"/>
        <v>27</v>
      </c>
      <c r="U289" s="77">
        <v>7</v>
      </c>
      <c r="V289" s="78">
        <v>3</v>
      </c>
      <c r="W289" s="60">
        <v>300</v>
      </c>
      <c r="X289" s="67">
        <v>8</v>
      </c>
      <c r="Y289" s="67">
        <v>4</v>
      </c>
      <c r="Z289" s="67">
        <v>6</v>
      </c>
      <c r="AA289" s="67">
        <v>5</v>
      </c>
      <c r="AB289" s="67">
        <v>7</v>
      </c>
      <c r="AC289" s="67">
        <v>5</v>
      </c>
      <c r="AD289" s="67">
        <v>6</v>
      </c>
      <c r="AE289" s="67">
        <v>2</v>
      </c>
      <c r="AF289" s="67">
        <v>6</v>
      </c>
      <c r="AG289" s="67">
        <v>3</v>
      </c>
      <c r="AH289" s="67">
        <v>6</v>
      </c>
      <c r="AI289" s="67">
        <v>4</v>
      </c>
      <c r="AJ289" s="67">
        <v>6</v>
      </c>
      <c r="AK289" s="79" t="s">
        <v>1586</v>
      </c>
    </row>
    <row r="290" spans="1:37" ht="12.75">
      <c r="A290" s="35">
        <v>262</v>
      </c>
      <c r="B290" s="28" t="s">
        <v>952</v>
      </c>
      <c r="C290" s="28" t="s">
        <v>964</v>
      </c>
      <c r="D290" s="28" t="s">
        <v>390</v>
      </c>
      <c r="E290" s="28" t="s">
        <v>71</v>
      </c>
      <c r="J290" s="28" t="s">
        <v>1586</v>
      </c>
      <c r="K290" s="28" t="s">
        <v>3042</v>
      </c>
      <c r="L290" s="28" t="s">
        <v>963</v>
      </c>
      <c r="N290" s="19">
        <f t="shared" si="28"/>
        <v>254.50</v>
      </c>
      <c r="O290" s="19">
        <f t="shared" si="29"/>
        <v>1.6966666666666668</v>
      </c>
      <c r="P290" s="64">
        <f t="shared" si="30"/>
        <v>60</v>
      </c>
      <c r="Q290" s="64">
        <f t="shared" si="31"/>
        <v>23</v>
      </c>
      <c r="R290" s="64">
        <f t="shared" si="32"/>
        <v>37</v>
      </c>
      <c r="S290" s="64">
        <f t="shared" si="33"/>
        <v>33</v>
      </c>
      <c r="T290" s="64">
        <f t="shared" si="34"/>
        <v>27</v>
      </c>
      <c r="U290" s="77">
        <v>7</v>
      </c>
      <c r="V290" s="78">
        <v>3</v>
      </c>
      <c r="W290" s="60">
        <v>300</v>
      </c>
      <c r="X290" s="67">
        <v>8</v>
      </c>
      <c r="Y290" s="67">
        <v>4</v>
      </c>
      <c r="Z290" s="67">
        <v>6</v>
      </c>
      <c r="AA290" s="67">
        <v>5</v>
      </c>
      <c r="AB290" s="67">
        <v>7</v>
      </c>
      <c r="AC290" s="67">
        <v>5</v>
      </c>
      <c r="AD290" s="67">
        <v>6</v>
      </c>
      <c r="AE290" s="67">
        <v>2</v>
      </c>
      <c r="AF290" s="67">
        <v>6</v>
      </c>
      <c r="AG290" s="67">
        <v>3</v>
      </c>
      <c r="AH290" s="67">
        <v>6</v>
      </c>
      <c r="AI290" s="67">
        <v>4</v>
      </c>
      <c r="AJ290" s="67">
        <v>6</v>
      </c>
      <c r="AK290" s="79" t="s">
        <v>1586</v>
      </c>
    </row>
    <row r="291" spans="1:37" ht="12.75">
      <c r="A291" s="35">
        <v>12500</v>
      </c>
      <c r="B291" s="28" t="s">
        <v>870</v>
      </c>
      <c r="C291" s="28" t="s">
        <v>5817</v>
      </c>
      <c r="D291" s="28" t="s">
        <v>390</v>
      </c>
      <c r="E291" s="28" t="s">
        <v>71</v>
      </c>
      <c r="J291" s="28" t="s">
        <v>1586</v>
      </c>
      <c r="K291" s="28" t="s">
        <v>2517</v>
      </c>
      <c r="L291" s="28" t="s">
        <v>5824</v>
      </c>
      <c r="N291" s="19">
        <f t="shared" si="28"/>
        <v>244</v>
      </c>
      <c r="O291" s="19">
        <f t="shared" si="29"/>
        <v>1.3942857142857144</v>
      </c>
      <c r="P291" s="64">
        <f t="shared" si="30"/>
        <v>58</v>
      </c>
      <c r="Q291" s="64">
        <f t="shared" si="31"/>
        <v>22</v>
      </c>
      <c r="R291" s="64">
        <f t="shared" si="32"/>
        <v>36</v>
      </c>
      <c r="S291" s="64">
        <f t="shared" si="33"/>
        <v>31</v>
      </c>
      <c r="T291" s="64">
        <f t="shared" si="34"/>
        <v>27</v>
      </c>
      <c r="U291" s="77">
        <v>7</v>
      </c>
      <c r="V291" s="78">
        <v>3</v>
      </c>
      <c r="W291" s="60">
        <v>350</v>
      </c>
      <c r="X291" s="67">
        <v>8</v>
      </c>
      <c r="Y291" s="67">
        <v>4</v>
      </c>
      <c r="Z291" s="67">
        <v>6</v>
      </c>
      <c r="AA291" s="67">
        <v>4</v>
      </c>
      <c r="AB291" s="67">
        <v>6</v>
      </c>
      <c r="AC291" s="67">
        <v>5</v>
      </c>
      <c r="AD291" s="67">
        <v>6</v>
      </c>
      <c r="AE291" s="67">
        <v>2</v>
      </c>
      <c r="AF291" s="67">
        <v>6</v>
      </c>
      <c r="AG291" s="67">
        <v>3</v>
      </c>
      <c r="AH291" s="67">
        <v>6</v>
      </c>
      <c r="AI291" s="67">
        <v>4</v>
      </c>
      <c r="AJ291" s="67">
        <v>6</v>
      </c>
      <c r="AK291" s="79" t="s">
        <v>1586</v>
      </c>
    </row>
    <row r="292" spans="1:37" ht="12.75">
      <c r="A292" s="35">
        <v>18750</v>
      </c>
      <c r="B292" s="28" t="s">
        <v>870</v>
      </c>
      <c r="C292" s="28" t="s">
        <v>4135</v>
      </c>
      <c r="D292" s="28" t="s">
        <v>390</v>
      </c>
      <c r="E292" s="28" t="s">
        <v>71</v>
      </c>
      <c r="J292" s="28" t="s">
        <v>1586</v>
      </c>
      <c r="K292" s="28" t="s">
        <v>2517</v>
      </c>
      <c r="L292" s="28" t="s">
        <v>4061</v>
      </c>
      <c r="N292" s="19">
        <f t="shared" si="28"/>
        <v>244</v>
      </c>
      <c r="O292" s="19">
        <f t="shared" si="29"/>
        <v>1.3942857142857144</v>
      </c>
      <c r="P292" s="64">
        <f t="shared" si="30"/>
        <v>58</v>
      </c>
      <c r="Q292" s="64">
        <f t="shared" si="31"/>
        <v>22</v>
      </c>
      <c r="R292" s="64">
        <f t="shared" si="32"/>
        <v>36</v>
      </c>
      <c r="S292" s="64">
        <f t="shared" si="33"/>
        <v>31</v>
      </c>
      <c r="T292" s="64">
        <f t="shared" si="34"/>
        <v>27</v>
      </c>
      <c r="U292" s="77">
        <v>7</v>
      </c>
      <c r="V292" s="78">
        <v>3</v>
      </c>
      <c r="W292" s="60">
        <v>350</v>
      </c>
      <c r="X292" s="67">
        <v>8</v>
      </c>
      <c r="Y292" s="67">
        <v>4</v>
      </c>
      <c r="Z292" s="67">
        <v>6</v>
      </c>
      <c r="AA292" s="67">
        <v>4</v>
      </c>
      <c r="AB292" s="67">
        <v>6</v>
      </c>
      <c r="AC292" s="67">
        <v>5</v>
      </c>
      <c r="AD292" s="67">
        <v>6</v>
      </c>
      <c r="AE292" s="67">
        <v>2</v>
      </c>
      <c r="AF292" s="67">
        <v>6</v>
      </c>
      <c r="AG292" s="67">
        <v>3</v>
      </c>
      <c r="AH292" s="67">
        <v>6</v>
      </c>
      <c r="AI292" s="67">
        <v>4</v>
      </c>
      <c r="AJ292" s="67">
        <v>6</v>
      </c>
      <c r="AK292" s="79" t="s">
        <v>1586</v>
      </c>
    </row>
    <row r="293" spans="1:37" ht="12.75">
      <c r="A293" s="35">
        <v>262</v>
      </c>
      <c r="B293" s="28" t="s">
        <v>871</v>
      </c>
      <c r="C293" s="28" t="s">
        <v>1620</v>
      </c>
      <c r="D293" s="28" t="s">
        <v>390</v>
      </c>
      <c r="E293" s="28" t="s">
        <v>71</v>
      </c>
      <c r="J293" s="28" t="s">
        <v>1586</v>
      </c>
      <c r="K293" s="28" t="s">
        <v>2517</v>
      </c>
      <c r="L293" s="28" t="s">
        <v>802</v>
      </c>
      <c r="N293" s="19">
        <f t="shared" si="28"/>
        <v>244</v>
      </c>
      <c r="O293" s="19">
        <f t="shared" si="29"/>
        <v>1.3942857142857144</v>
      </c>
      <c r="P293" s="64">
        <f t="shared" si="30"/>
        <v>58</v>
      </c>
      <c r="Q293" s="64">
        <f t="shared" si="31"/>
        <v>22</v>
      </c>
      <c r="R293" s="64">
        <f t="shared" si="32"/>
        <v>36</v>
      </c>
      <c r="S293" s="64">
        <f t="shared" si="33"/>
        <v>31</v>
      </c>
      <c r="T293" s="64">
        <f t="shared" si="34"/>
        <v>27</v>
      </c>
      <c r="U293" s="77">
        <v>7</v>
      </c>
      <c r="V293" s="78">
        <v>3</v>
      </c>
      <c r="W293" s="60">
        <v>350</v>
      </c>
      <c r="X293" s="67">
        <v>8</v>
      </c>
      <c r="Y293" s="67">
        <v>4</v>
      </c>
      <c r="Z293" s="67">
        <v>6</v>
      </c>
      <c r="AA293" s="67">
        <v>4</v>
      </c>
      <c r="AB293" s="67">
        <v>6</v>
      </c>
      <c r="AC293" s="67">
        <v>5</v>
      </c>
      <c r="AD293" s="67">
        <v>6</v>
      </c>
      <c r="AE293" s="67">
        <v>2</v>
      </c>
      <c r="AF293" s="67">
        <v>6</v>
      </c>
      <c r="AG293" s="67">
        <v>3</v>
      </c>
      <c r="AH293" s="67">
        <v>6</v>
      </c>
      <c r="AI293" s="67">
        <v>4</v>
      </c>
      <c r="AJ293" s="67">
        <v>6</v>
      </c>
      <c r="AK293" s="79" t="s">
        <v>1586</v>
      </c>
    </row>
    <row r="294" spans="1:37" ht="12.75">
      <c r="A294" s="35">
        <v>262</v>
      </c>
      <c r="B294" s="28" t="s">
        <v>952</v>
      </c>
      <c r="C294" s="28" t="s">
        <v>961</v>
      </c>
      <c r="D294" s="28" t="s">
        <v>390</v>
      </c>
      <c r="E294" s="28" t="s">
        <v>71</v>
      </c>
      <c r="J294" s="28" t="s">
        <v>1586</v>
      </c>
      <c r="K294" s="28" t="s">
        <v>3045</v>
      </c>
      <c r="L294" s="28" t="s">
        <v>953</v>
      </c>
      <c r="N294" s="19">
        <f t="shared" si="28"/>
        <v>244</v>
      </c>
      <c r="O294" s="19">
        <f t="shared" si="29"/>
        <v>1.3942857142857144</v>
      </c>
      <c r="P294" s="64">
        <f t="shared" si="30"/>
        <v>58</v>
      </c>
      <c r="Q294" s="64">
        <f t="shared" si="31"/>
        <v>22</v>
      </c>
      <c r="R294" s="64">
        <f t="shared" si="32"/>
        <v>36</v>
      </c>
      <c r="S294" s="64">
        <f t="shared" si="33"/>
        <v>31</v>
      </c>
      <c r="T294" s="64">
        <f t="shared" si="34"/>
        <v>27</v>
      </c>
      <c r="U294" s="77">
        <v>7</v>
      </c>
      <c r="V294" s="78">
        <v>3</v>
      </c>
      <c r="W294" s="60">
        <v>350</v>
      </c>
      <c r="X294" s="67">
        <v>8</v>
      </c>
      <c r="Y294" s="67">
        <v>4</v>
      </c>
      <c r="Z294" s="67">
        <v>6</v>
      </c>
      <c r="AA294" s="67">
        <v>4</v>
      </c>
      <c r="AB294" s="67">
        <v>6</v>
      </c>
      <c r="AC294" s="67">
        <v>5</v>
      </c>
      <c r="AD294" s="67">
        <v>6</v>
      </c>
      <c r="AE294" s="67">
        <v>2</v>
      </c>
      <c r="AF294" s="67">
        <v>6</v>
      </c>
      <c r="AG294" s="67">
        <v>3</v>
      </c>
      <c r="AH294" s="67">
        <v>6</v>
      </c>
      <c r="AI294" s="67">
        <v>4</v>
      </c>
      <c r="AJ294" s="67">
        <v>6</v>
      </c>
      <c r="AK294" s="79" t="s">
        <v>1586</v>
      </c>
    </row>
    <row r="295" spans="1:37" ht="12.75">
      <c r="A295" s="35">
        <v>262</v>
      </c>
      <c r="B295" s="28" t="s">
        <v>875</v>
      </c>
      <c r="C295" s="28" t="s">
        <v>4150</v>
      </c>
      <c r="D295" s="28" t="s">
        <v>390</v>
      </c>
      <c r="E295" s="28" t="s">
        <v>71</v>
      </c>
      <c r="J295" s="28" t="s">
        <v>1586</v>
      </c>
      <c r="K295" s="28" t="s">
        <v>2517</v>
      </c>
      <c r="L295" s="28" t="s">
        <v>3940</v>
      </c>
      <c r="N295" s="19">
        <f t="shared" si="28"/>
        <v>244</v>
      </c>
      <c r="O295" s="19">
        <f t="shared" si="29"/>
        <v>1.3942857142857144</v>
      </c>
      <c r="P295" s="64">
        <f t="shared" si="30"/>
        <v>58</v>
      </c>
      <c r="Q295" s="64">
        <f t="shared" si="31"/>
        <v>22</v>
      </c>
      <c r="R295" s="64">
        <f t="shared" si="32"/>
        <v>36</v>
      </c>
      <c r="S295" s="64">
        <f t="shared" si="33"/>
        <v>31</v>
      </c>
      <c r="T295" s="64">
        <f t="shared" si="34"/>
        <v>27</v>
      </c>
      <c r="U295" s="77">
        <v>7</v>
      </c>
      <c r="V295" s="78">
        <v>3</v>
      </c>
      <c r="W295" s="60">
        <v>350</v>
      </c>
      <c r="X295" s="67">
        <v>8</v>
      </c>
      <c r="Y295" s="67">
        <v>4</v>
      </c>
      <c r="Z295" s="67">
        <v>6</v>
      </c>
      <c r="AA295" s="67">
        <v>4</v>
      </c>
      <c r="AB295" s="67">
        <v>6</v>
      </c>
      <c r="AC295" s="67">
        <v>5</v>
      </c>
      <c r="AD295" s="67">
        <v>6</v>
      </c>
      <c r="AE295" s="67">
        <v>2</v>
      </c>
      <c r="AF295" s="67">
        <v>6</v>
      </c>
      <c r="AG295" s="67">
        <v>3</v>
      </c>
      <c r="AH295" s="67">
        <v>6</v>
      </c>
      <c r="AI295" s="67">
        <v>4</v>
      </c>
      <c r="AJ295" s="67">
        <v>6</v>
      </c>
      <c r="AK295" s="79" t="s">
        <v>1586</v>
      </c>
    </row>
    <row r="296" spans="1:37" ht="12.75">
      <c r="A296" s="35">
        <v>262</v>
      </c>
      <c r="B296" s="28" t="s">
        <v>873</v>
      </c>
      <c r="D296" s="28" t="s">
        <v>390</v>
      </c>
      <c r="E296" s="28" t="s">
        <v>71</v>
      </c>
      <c r="J296" s="28" t="s">
        <v>1586</v>
      </c>
      <c r="K296" s="28" t="s">
        <v>3041</v>
      </c>
      <c r="L296" s="28" t="s">
        <v>1001</v>
      </c>
      <c r="N296" s="19">
        <f t="shared" si="28"/>
        <v>244</v>
      </c>
      <c r="O296" s="19">
        <f t="shared" si="29"/>
        <v>1.3942857142857144</v>
      </c>
      <c r="P296" s="64">
        <f t="shared" si="30"/>
        <v>58</v>
      </c>
      <c r="Q296" s="64">
        <f t="shared" si="31"/>
        <v>22</v>
      </c>
      <c r="R296" s="64">
        <f t="shared" si="32"/>
        <v>36</v>
      </c>
      <c r="S296" s="64">
        <f t="shared" si="33"/>
        <v>31</v>
      </c>
      <c r="T296" s="64">
        <f t="shared" si="34"/>
        <v>27</v>
      </c>
      <c r="U296" s="77">
        <v>7</v>
      </c>
      <c r="V296" s="78">
        <v>3</v>
      </c>
      <c r="W296" s="60">
        <v>350</v>
      </c>
      <c r="X296" s="67">
        <v>8</v>
      </c>
      <c r="Y296" s="67">
        <v>4</v>
      </c>
      <c r="Z296" s="67">
        <v>6</v>
      </c>
      <c r="AA296" s="67">
        <v>4</v>
      </c>
      <c r="AB296" s="67">
        <v>6</v>
      </c>
      <c r="AC296" s="67">
        <v>5</v>
      </c>
      <c r="AD296" s="67">
        <v>6</v>
      </c>
      <c r="AE296" s="67">
        <v>2</v>
      </c>
      <c r="AF296" s="67">
        <v>6</v>
      </c>
      <c r="AG296" s="67">
        <v>3</v>
      </c>
      <c r="AH296" s="67">
        <v>6</v>
      </c>
      <c r="AI296" s="67">
        <v>4</v>
      </c>
      <c r="AJ296" s="67">
        <v>6</v>
      </c>
      <c r="AK296" s="79" t="s">
        <v>1586</v>
      </c>
    </row>
    <row r="297" spans="1:37" ht="12.75">
      <c r="A297" s="35">
        <v>175</v>
      </c>
      <c r="B297" s="28" t="s">
        <v>871</v>
      </c>
      <c r="C297" s="28" t="s">
        <v>1620</v>
      </c>
      <c r="D297" s="28" t="s">
        <v>390</v>
      </c>
      <c r="E297" s="28" t="s">
        <v>71</v>
      </c>
      <c r="J297" s="28" t="s">
        <v>1586</v>
      </c>
      <c r="K297" s="28" t="s">
        <v>2517</v>
      </c>
      <c r="L297" s="28" t="s">
        <v>801</v>
      </c>
      <c r="N297" s="19">
        <f t="shared" si="28"/>
        <v>222.75</v>
      </c>
      <c r="O297" s="19">
        <f t="shared" si="29"/>
        <v>1.485</v>
      </c>
      <c r="P297" s="64">
        <f t="shared" si="30"/>
        <v>53</v>
      </c>
      <c r="Q297" s="64">
        <f t="shared" si="31"/>
        <v>17</v>
      </c>
      <c r="R297" s="64">
        <f t="shared" si="32"/>
        <v>36</v>
      </c>
      <c r="S297" s="64">
        <f t="shared" si="33"/>
        <v>28</v>
      </c>
      <c r="T297" s="64">
        <f t="shared" si="34"/>
        <v>25</v>
      </c>
      <c r="U297" s="77">
        <v>7</v>
      </c>
      <c r="V297" s="78">
        <v>3</v>
      </c>
      <c r="W297" s="60">
        <v>300</v>
      </c>
      <c r="X297" s="67">
        <v>7</v>
      </c>
      <c r="Y297" s="67">
        <v>3</v>
      </c>
      <c r="Z297" s="67">
        <v>6</v>
      </c>
      <c r="AA297" s="67">
        <v>3</v>
      </c>
      <c r="AB297" s="67">
        <v>6</v>
      </c>
      <c r="AC297" s="67">
        <v>4</v>
      </c>
      <c r="AD297" s="67">
        <v>6</v>
      </c>
      <c r="AE297" s="67">
        <v>2</v>
      </c>
      <c r="AF297" s="67">
        <v>6</v>
      </c>
      <c r="AG297" s="67">
        <v>2</v>
      </c>
      <c r="AH297" s="67">
        <v>6</v>
      </c>
      <c r="AI297" s="67">
        <v>3</v>
      </c>
      <c r="AJ297" s="67">
        <v>6</v>
      </c>
      <c r="AK297" s="79" t="s">
        <v>1586</v>
      </c>
    </row>
    <row r="298" spans="1:37" ht="12.75">
      <c r="A298" s="35">
        <v>18750000</v>
      </c>
      <c r="B298" s="28" t="s">
        <v>868</v>
      </c>
      <c r="C298" s="28" t="s">
        <v>7617</v>
      </c>
      <c r="D298" s="28" t="s">
        <v>390</v>
      </c>
      <c r="E298" s="28" t="s">
        <v>71</v>
      </c>
      <c r="J298" s="28" t="s">
        <v>1586</v>
      </c>
      <c r="K298" s="28" t="s">
        <v>2520</v>
      </c>
      <c r="L298" s="28" t="s">
        <v>6459</v>
      </c>
      <c r="M298" s="40" t="s">
        <v>8849</v>
      </c>
      <c r="N298" s="19">
        <f t="shared" si="28"/>
        <v>307.25</v>
      </c>
      <c r="O298" s="19">
        <f t="shared" si="29"/>
        <v>6.0245098039215685</v>
      </c>
      <c r="P298" s="64">
        <f t="shared" si="30"/>
        <v>70</v>
      </c>
      <c r="Q298" s="64">
        <f t="shared" si="31"/>
        <v>35</v>
      </c>
      <c r="R298" s="64">
        <f t="shared" si="32"/>
        <v>35</v>
      </c>
      <c r="S298" s="64">
        <f t="shared" si="33"/>
        <v>44</v>
      </c>
      <c r="T298" s="64">
        <f t="shared" si="34"/>
        <v>26</v>
      </c>
      <c r="U298" s="77">
        <v>7</v>
      </c>
      <c r="V298" s="78">
        <v>3</v>
      </c>
      <c r="W298" s="60">
        <v>102</v>
      </c>
      <c r="X298" s="67">
        <v>15</v>
      </c>
      <c r="Y298" s="67">
        <v>6</v>
      </c>
      <c r="Z298" s="67">
        <v>7</v>
      </c>
      <c r="AA298" s="67">
        <v>7</v>
      </c>
      <c r="AB298" s="67">
        <v>7</v>
      </c>
      <c r="AC298" s="67">
        <v>9</v>
      </c>
      <c r="AD298" s="67">
        <v>8</v>
      </c>
      <c r="AE298" s="67">
        <v>4</v>
      </c>
      <c r="AF298" s="67">
        <v>4</v>
      </c>
      <c r="AG298" s="67">
        <v>5</v>
      </c>
      <c r="AH298" s="67">
        <v>5</v>
      </c>
      <c r="AI298" s="67">
        <v>4</v>
      </c>
      <c r="AJ298" s="67">
        <v>4</v>
      </c>
      <c r="AK298" s="79" t="s">
        <v>1586</v>
      </c>
    </row>
    <row r="299" spans="1:37" ht="12.75">
      <c r="A299" s="35">
        <v>150000</v>
      </c>
      <c r="B299" s="28" t="s">
        <v>868</v>
      </c>
      <c r="C299" s="28" t="s">
        <v>7654</v>
      </c>
      <c r="D299" s="28" t="s">
        <v>390</v>
      </c>
      <c r="E299" s="28" t="s">
        <v>71</v>
      </c>
      <c r="J299" s="28" t="s">
        <v>1586</v>
      </c>
      <c r="K299" s="28" t="s">
        <v>2520</v>
      </c>
      <c r="L299" s="28" t="s">
        <v>2097</v>
      </c>
      <c r="N299" s="19">
        <f t="shared" si="28"/>
        <v>307.25</v>
      </c>
      <c r="O299" s="19">
        <f t="shared" si="29"/>
        <v>6.0245098039215685</v>
      </c>
      <c r="P299" s="64">
        <f t="shared" si="30"/>
        <v>70</v>
      </c>
      <c r="Q299" s="64">
        <f t="shared" si="31"/>
        <v>35</v>
      </c>
      <c r="R299" s="64">
        <f t="shared" si="32"/>
        <v>35</v>
      </c>
      <c r="S299" s="64">
        <f t="shared" si="33"/>
        <v>44</v>
      </c>
      <c r="T299" s="64">
        <f t="shared" si="34"/>
        <v>26</v>
      </c>
      <c r="U299" s="77">
        <v>7</v>
      </c>
      <c r="V299" s="78">
        <v>3</v>
      </c>
      <c r="W299" s="60">
        <v>102</v>
      </c>
      <c r="X299" s="67">
        <v>15</v>
      </c>
      <c r="Y299" s="67">
        <v>6</v>
      </c>
      <c r="Z299" s="67">
        <v>7</v>
      </c>
      <c r="AA299" s="67">
        <v>7</v>
      </c>
      <c r="AB299" s="67">
        <v>7</v>
      </c>
      <c r="AC299" s="67">
        <v>9</v>
      </c>
      <c r="AD299" s="67">
        <v>8</v>
      </c>
      <c r="AE299" s="67">
        <v>4</v>
      </c>
      <c r="AF299" s="67">
        <v>4</v>
      </c>
      <c r="AG299" s="67">
        <v>5</v>
      </c>
      <c r="AH299" s="67">
        <v>5</v>
      </c>
      <c r="AI299" s="67">
        <v>4</v>
      </c>
      <c r="AJ299" s="67">
        <v>4</v>
      </c>
      <c r="AK299" s="79" t="s">
        <v>1586</v>
      </c>
    </row>
    <row r="300" spans="1:37" ht="12.75">
      <c r="A300" s="35">
        <v>1625000</v>
      </c>
      <c r="B300" s="28" t="s">
        <v>868</v>
      </c>
      <c r="C300" s="28" t="s">
        <v>7674</v>
      </c>
      <c r="D300" s="28" t="s">
        <v>390</v>
      </c>
      <c r="E300" s="28" t="s">
        <v>71</v>
      </c>
      <c r="J300" s="28" t="s">
        <v>1586</v>
      </c>
      <c r="K300" s="28" t="s">
        <v>2520</v>
      </c>
      <c r="L300" s="28" t="s">
        <v>6246</v>
      </c>
      <c r="N300" s="19">
        <f t="shared" si="28"/>
        <v>307.25</v>
      </c>
      <c r="O300" s="19">
        <f t="shared" si="29"/>
        <v>6.0245098039215685</v>
      </c>
      <c r="P300" s="64">
        <f t="shared" si="30"/>
        <v>70</v>
      </c>
      <c r="Q300" s="64">
        <f t="shared" si="31"/>
        <v>35</v>
      </c>
      <c r="R300" s="64">
        <f t="shared" si="32"/>
        <v>35</v>
      </c>
      <c r="S300" s="64">
        <f t="shared" si="33"/>
        <v>44</v>
      </c>
      <c r="T300" s="64">
        <f t="shared" si="34"/>
        <v>26</v>
      </c>
      <c r="U300" s="77">
        <v>7</v>
      </c>
      <c r="V300" s="78">
        <v>3</v>
      </c>
      <c r="W300" s="60">
        <v>102</v>
      </c>
      <c r="X300" s="67">
        <v>15</v>
      </c>
      <c r="Y300" s="67">
        <v>6</v>
      </c>
      <c r="Z300" s="67">
        <v>7</v>
      </c>
      <c r="AA300" s="67">
        <v>7</v>
      </c>
      <c r="AB300" s="67">
        <v>7</v>
      </c>
      <c r="AC300" s="67">
        <v>9</v>
      </c>
      <c r="AD300" s="67">
        <v>8</v>
      </c>
      <c r="AE300" s="67">
        <v>4</v>
      </c>
      <c r="AF300" s="67">
        <v>4</v>
      </c>
      <c r="AG300" s="67">
        <v>5</v>
      </c>
      <c r="AH300" s="67">
        <v>5</v>
      </c>
      <c r="AI300" s="67">
        <v>4</v>
      </c>
      <c r="AJ300" s="67">
        <v>4</v>
      </c>
      <c r="AK300" s="79" t="s">
        <v>1586</v>
      </c>
    </row>
    <row r="301" spans="1:37" ht="12.75">
      <c r="A301" s="35">
        <v>150000</v>
      </c>
      <c r="B301" s="28" t="s">
        <v>868</v>
      </c>
      <c r="C301" s="28" t="s">
        <v>7655</v>
      </c>
      <c r="D301" s="28" t="s">
        <v>390</v>
      </c>
      <c r="E301" s="28" t="s">
        <v>71</v>
      </c>
      <c r="J301" s="28" t="s">
        <v>1586</v>
      </c>
      <c r="K301" s="28" t="s">
        <v>2520</v>
      </c>
      <c r="L301" s="28" t="s">
        <v>2481</v>
      </c>
      <c r="N301" s="19">
        <f t="shared" si="28"/>
        <v>307.25</v>
      </c>
      <c r="O301" s="19">
        <f t="shared" si="29"/>
        <v>6.0245098039215685</v>
      </c>
      <c r="P301" s="64">
        <f t="shared" si="30"/>
        <v>70</v>
      </c>
      <c r="Q301" s="64">
        <f t="shared" si="31"/>
        <v>35</v>
      </c>
      <c r="R301" s="64">
        <f t="shared" si="32"/>
        <v>35</v>
      </c>
      <c r="S301" s="64">
        <f t="shared" si="33"/>
        <v>44</v>
      </c>
      <c r="T301" s="64">
        <f t="shared" si="34"/>
        <v>26</v>
      </c>
      <c r="U301" s="77">
        <v>7</v>
      </c>
      <c r="V301" s="78">
        <v>3</v>
      </c>
      <c r="W301" s="60">
        <v>102</v>
      </c>
      <c r="X301" s="67">
        <v>15</v>
      </c>
      <c r="Y301" s="67">
        <v>6</v>
      </c>
      <c r="Z301" s="67">
        <v>7</v>
      </c>
      <c r="AA301" s="67">
        <v>7</v>
      </c>
      <c r="AB301" s="67">
        <v>7</v>
      </c>
      <c r="AC301" s="67">
        <v>9</v>
      </c>
      <c r="AD301" s="67">
        <v>8</v>
      </c>
      <c r="AE301" s="67">
        <v>4</v>
      </c>
      <c r="AF301" s="67">
        <v>4</v>
      </c>
      <c r="AG301" s="67">
        <v>5</v>
      </c>
      <c r="AH301" s="67">
        <v>5</v>
      </c>
      <c r="AI301" s="67">
        <v>4</v>
      </c>
      <c r="AJ301" s="67">
        <v>4</v>
      </c>
      <c r="AK301" s="79" t="s">
        <v>1586</v>
      </c>
    </row>
    <row r="302" spans="1:37" ht="12.75">
      <c r="A302" s="35">
        <v>187500</v>
      </c>
      <c r="B302" s="28" t="s">
        <v>868</v>
      </c>
      <c r="C302" s="28" t="s">
        <v>7664</v>
      </c>
      <c r="D302" s="28" t="s">
        <v>390</v>
      </c>
      <c r="E302" s="28" t="s">
        <v>71</v>
      </c>
      <c r="J302" s="28" t="s">
        <v>1586</v>
      </c>
      <c r="K302" s="28" t="s">
        <v>2520</v>
      </c>
      <c r="L302" s="28" t="s">
        <v>5374</v>
      </c>
      <c r="N302" s="19">
        <f t="shared" si="28"/>
        <v>307.25</v>
      </c>
      <c r="O302" s="19">
        <f t="shared" si="29"/>
        <v>5.852380952380952</v>
      </c>
      <c r="P302" s="64">
        <f t="shared" si="30"/>
        <v>70</v>
      </c>
      <c r="Q302" s="64">
        <f t="shared" si="31"/>
        <v>35</v>
      </c>
      <c r="R302" s="64">
        <f t="shared" si="32"/>
        <v>35</v>
      </c>
      <c r="S302" s="64">
        <f t="shared" si="33"/>
        <v>44</v>
      </c>
      <c r="T302" s="64">
        <f t="shared" si="34"/>
        <v>26</v>
      </c>
      <c r="U302" s="77">
        <v>7</v>
      </c>
      <c r="V302" s="78">
        <v>3</v>
      </c>
      <c r="W302" s="60">
        <v>105</v>
      </c>
      <c r="X302" s="67">
        <v>15</v>
      </c>
      <c r="Y302" s="67">
        <v>6</v>
      </c>
      <c r="Z302" s="67">
        <v>7</v>
      </c>
      <c r="AA302" s="67">
        <v>7</v>
      </c>
      <c r="AB302" s="67">
        <v>7</v>
      </c>
      <c r="AC302" s="67">
        <v>9</v>
      </c>
      <c r="AD302" s="67">
        <v>8</v>
      </c>
      <c r="AE302" s="67">
        <v>4</v>
      </c>
      <c r="AF302" s="67">
        <v>4</v>
      </c>
      <c r="AG302" s="67">
        <v>5</v>
      </c>
      <c r="AH302" s="67">
        <v>5</v>
      </c>
      <c r="AI302" s="67">
        <v>4</v>
      </c>
      <c r="AJ302" s="67">
        <v>4</v>
      </c>
      <c r="AK302" s="79" t="s">
        <v>1586</v>
      </c>
    </row>
    <row r="303" spans="1:37" ht="12.75">
      <c r="A303" s="35">
        <v>262500</v>
      </c>
      <c r="B303" s="28" t="s">
        <v>868</v>
      </c>
      <c r="C303" s="28" t="s">
        <v>7649</v>
      </c>
      <c r="D303" s="28" t="s">
        <v>390</v>
      </c>
      <c r="E303" s="28" t="s">
        <v>71</v>
      </c>
      <c r="J303" s="28" t="s">
        <v>1586</v>
      </c>
      <c r="K303" s="28" t="s">
        <v>2520</v>
      </c>
      <c r="L303" s="28" t="s">
        <v>7450</v>
      </c>
      <c r="M303" s="40" t="s">
        <v>8850</v>
      </c>
      <c r="N303" s="19">
        <f t="shared" si="28"/>
        <v>300.25</v>
      </c>
      <c r="O303" s="19">
        <f t="shared" si="29"/>
        <v>5.8872549019607847</v>
      </c>
      <c r="P303" s="64">
        <f t="shared" si="30"/>
        <v>68</v>
      </c>
      <c r="Q303" s="64">
        <f t="shared" si="31"/>
        <v>34</v>
      </c>
      <c r="R303" s="64">
        <f t="shared" si="32"/>
        <v>34</v>
      </c>
      <c r="S303" s="64">
        <f t="shared" si="33"/>
        <v>44</v>
      </c>
      <c r="T303" s="64">
        <f t="shared" si="34"/>
        <v>24</v>
      </c>
      <c r="U303" s="77">
        <v>7</v>
      </c>
      <c r="V303" s="78">
        <v>3</v>
      </c>
      <c r="W303" s="60">
        <v>102</v>
      </c>
      <c r="X303" s="67">
        <v>13</v>
      </c>
      <c r="Y303" s="67">
        <v>6</v>
      </c>
      <c r="Z303" s="67">
        <v>7</v>
      </c>
      <c r="AA303" s="67">
        <v>7</v>
      </c>
      <c r="AB303" s="67">
        <v>7</v>
      </c>
      <c r="AC303" s="67">
        <v>9</v>
      </c>
      <c r="AD303" s="67">
        <v>8</v>
      </c>
      <c r="AE303" s="67">
        <v>4</v>
      </c>
      <c r="AF303" s="67">
        <v>4</v>
      </c>
      <c r="AG303" s="67">
        <v>5</v>
      </c>
      <c r="AH303" s="67">
        <v>5</v>
      </c>
      <c r="AI303" s="67">
        <v>3</v>
      </c>
      <c r="AJ303" s="67">
        <v>3</v>
      </c>
      <c r="AK303" s="79" t="s">
        <v>1586</v>
      </c>
    </row>
    <row r="304" spans="1:37" ht="12.75">
      <c r="A304" s="35">
        <v>312500</v>
      </c>
      <c r="B304" s="28" t="s">
        <v>870</v>
      </c>
      <c r="C304" s="28" t="s">
        <v>4134</v>
      </c>
      <c r="D304" s="28" t="s">
        <v>390</v>
      </c>
      <c r="E304" s="28" t="s">
        <v>71</v>
      </c>
      <c r="J304" s="28" t="s">
        <v>1586</v>
      </c>
      <c r="K304" s="28" t="s">
        <v>2517</v>
      </c>
      <c r="L304" s="28" t="s">
        <v>1079</v>
      </c>
      <c r="N304" s="19">
        <f t="shared" si="28"/>
        <v>255.25</v>
      </c>
      <c r="O304" s="19">
        <f t="shared" si="29"/>
        <v>5.0049019607843137</v>
      </c>
      <c r="P304" s="64">
        <f t="shared" si="30"/>
        <v>58</v>
      </c>
      <c r="Q304" s="64">
        <f t="shared" si="31"/>
        <v>29</v>
      </c>
      <c r="R304" s="64">
        <f t="shared" si="32"/>
        <v>29</v>
      </c>
      <c r="S304" s="64">
        <f t="shared" si="33"/>
        <v>38</v>
      </c>
      <c r="T304" s="64">
        <f t="shared" si="34"/>
        <v>20</v>
      </c>
      <c r="U304" s="77">
        <v>7</v>
      </c>
      <c r="V304" s="78">
        <v>3</v>
      </c>
      <c r="W304" s="60">
        <v>102</v>
      </c>
      <c r="X304" s="67">
        <v>11</v>
      </c>
      <c r="Y304" s="67">
        <v>6</v>
      </c>
      <c r="Z304" s="67">
        <v>6</v>
      </c>
      <c r="AA304" s="67">
        <v>6</v>
      </c>
      <c r="AB304" s="67">
        <v>7</v>
      </c>
      <c r="AC304" s="67">
        <v>7</v>
      </c>
      <c r="AD304" s="67">
        <v>6</v>
      </c>
      <c r="AE304" s="67">
        <v>4</v>
      </c>
      <c r="AF304" s="67">
        <v>4</v>
      </c>
      <c r="AG304" s="67">
        <v>4</v>
      </c>
      <c r="AH304" s="67">
        <v>4</v>
      </c>
      <c r="AI304" s="67">
        <v>2</v>
      </c>
      <c r="AJ304" s="67">
        <v>2</v>
      </c>
      <c r="AK304" s="79" t="s">
        <v>1586</v>
      </c>
    </row>
    <row r="305" spans="1:37" ht="12.75">
      <c r="A305" s="35">
        <v>212500</v>
      </c>
      <c r="B305" s="28" t="s">
        <v>870</v>
      </c>
      <c r="C305" s="28" t="s">
        <v>4134</v>
      </c>
      <c r="D305" s="28" t="s">
        <v>390</v>
      </c>
      <c r="E305" s="28" t="s">
        <v>71</v>
      </c>
      <c r="J305" s="28" t="s">
        <v>1586</v>
      </c>
      <c r="K305" s="28" t="s">
        <v>2520</v>
      </c>
      <c r="L305" s="28" t="s">
        <v>2035</v>
      </c>
      <c r="N305" s="19">
        <f t="shared" si="28"/>
        <v>255.25</v>
      </c>
      <c r="O305" s="19">
        <f t="shared" si="29"/>
        <v>5.0049019607843137</v>
      </c>
      <c r="P305" s="64">
        <f t="shared" si="30"/>
        <v>58</v>
      </c>
      <c r="Q305" s="64">
        <f t="shared" si="31"/>
        <v>29</v>
      </c>
      <c r="R305" s="64">
        <f t="shared" si="32"/>
        <v>29</v>
      </c>
      <c r="S305" s="64">
        <f t="shared" si="33"/>
        <v>38</v>
      </c>
      <c r="T305" s="64">
        <f t="shared" si="34"/>
        <v>20</v>
      </c>
      <c r="U305" s="77">
        <v>7</v>
      </c>
      <c r="V305" s="78">
        <v>3</v>
      </c>
      <c r="W305" s="60">
        <v>102</v>
      </c>
      <c r="X305" s="67">
        <v>11</v>
      </c>
      <c r="Y305" s="67">
        <v>6</v>
      </c>
      <c r="Z305" s="67">
        <v>6</v>
      </c>
      <c r="AA305" s="67">
        <v>6</v>
      </c>
      <c r="AB305" s="67">
        <v>7</v>
      </c>
      <c r="AC305" s="67">
        <v>7</v>
      </c>
      <c r="AD305" s="67">
        <v>6</v>
      </c>
      <c r="AE305" s="67">
        <v>4</v>
      </c>
      <c r="AF305" s="67">
        <v>4</v>
      </c>
      <c r="AG305" s="67">
        <v>4</v>
      </c>
      <c r="AH305" s="67">
        <v>4</v>
      </c>
      <c r="AI305" s="67">
        <v>2</v>
      </c>
      <c r="AJ305" s="67">
        <v>2</v>
      </c>
      <c r="AK305" s="79" t="s">
        <v>1586</v>
      </c>
    </row>
    <row r="306" spans="1:37" ht="12.75">
      <c r="A306" s="35">
        <v>125000</v>
      </c>
      <c r="B306" s="28" t="s">
        <v>870</v>
      </c>
      <c r="C306" s="28" t="s">
        <v>4134</v>
      </c>
      <c r="D306" s="28" t="s">
        <v>390</v>
      </c>
      <c r="E306" s="28" t="s">
        <v>71</v>
      </c>
      <c r="J306" s="28" t="s">
        <v>1586</v>
      </c>
      <c r="K306" s="28" t="s">
        <v>796</v>
      </c>
      <c r="L306" s="28" t="s">
        <v>1215</v>
      </c>
      <c r="N306" s="19">
        <f t="shared" si="28"/>
        <v>248.25</v>
      </c>
      <c r="O306" s="19">
        <f t="shared" si="29"/>
        <v>4.867647058823529</v>
      </c>
      <c r="P306" s="64">
        <f t="shared" si="30"/>
        <v>56</v>
      </c>
      <c r="Q306" s="64">
        <f t="shared" si="31"/>
        <v>28</v>
      </c>
      <c r="R306" s="64">
        <f t="shared" si="32"/>
        <v>28</v>
      </c>
      <c r="S306" s="64">
        <f t="shared" si="33"/>
        <v>38</v>
      </c>
      <c r="T306" s="64">
        <f t="shared" si="34"/>
        <v>18</v>
      </c>
      <c r="U306" s="77">
        <v>7</v>
      </c>
      <c r="V306" s="78">
        <v>3</v>
      </c>
      <c r="W306" s="60">
        <v>102</v>
      </c>
      <c r="X306" s="67">
        <v>9</v>
      </c>
      <c r="Y306" s="67">
        <v>6</v>
      </c>
      <c r="Z306" s="67">
        <v>6</v>
      </c>
      <c r="AA306" s="67">
        <v>6</v>
      </c>
      <c r="AB306" s="67">
        <v>7</v>
      </c>
      <c r="AC306" s="67">
        <v>7</v>
      </c>
      <c r="AD306" s="67">
        <v>6</v>
      </c>
      <c r="AE306" s="67">
        <v>4</v>
      </c>
      <c r="AF306" s="67">
        <v>3</v>
      </c>
      <c r="AG306" s="67">
        <v>3</v>
      </c>
      <c r="AH306" s="67">
        <v>4</v>
      </c>
      <c r="AI306" s="67">
        <v>2</v>
      </c>
      <c r="AJ306" s="67">
        <v>2</v>
      </c>
      <c r="AK306" s="79" t="s">
        <v>1586</v>
      </c>
    </row>
    <row r="307" spans="1:37" ht="12.75">
      <c r="A307" s="35">
        <v>125000</v>
      </c>
      <c r="B307" s="28" t="s">
        <v>870</v>
      </c>
      <c r="C307" s="28" t="s">
        <v>4134</v>
      </c>
      <c r="D307" s="28" t="s">
        <v>390</v>
      </c>
      <c r="E307" s="28" t="s">
        <v>71</v>
      </c>
      <c r="J307" s="28" t="s">
        <v>1586</v>
      </c>
      <c r="K307" s="28" t="s">
        <v>2520</v>
      </c>
      <c r="L307" s="28" t="s">
        <v>2042</v>
      </c>
      <c r="N307" s="19">
        <f t="shared" si="28"/>
        <v>248.25</v>
      </c>
      <c r="O307" s="19">
        <f t="shared" si="29"/>
        <v>4.867647058823529</v>
      </c>
      <c r="P307" s="64">
        <f t="shared" si="30"/>
        <v>56</v>
      </c>
      <c r="Q307" s="64">
        <f t="shared" si="31"/>
        <v>28</v>
      </c>
      <c r="R307" s="64">
        <f t="shared" si="32"/>
        <v>28</v>
      </c>
      <c r="S307" s="64">
        <f t="shared" si="33"/>
        <v>38</v>
      </c>
      <c r="T307" s="64">
        <f t="shared" si="34"/>
        <v>18</v>
      </c>
      <c r="U307" s="77">
        <v>7</v>
      </c>
      <c r="V307" s="78">
        <v>3</v>
      </c>
      <c r="W307" s="60">
        <v>102</v>
      </c>
      <c r="X307" s="67">
        <v>9</v>
      </c>
      <c r="Y307" s="67">
        <v>6</v>
      </c>
      <c r="Z307" s="67">
        <v>6</v>
      </c>
      <c r="AA307" s="67">
        <v>6</v>
      </c>
      <c r="AB307" s="67">
        <v>7</v>
      </c>
      <c r="AC307" s="67">
        <v>7</v>
      </c>
      <c r="AD307" s="67">
        <v>6</v>
      </c>
      <c r="AE307" s="67">
        <v>4</v>
      </c>
      <c r="AF307" s="67">
        <v>3</v>
      </c>
      <c r="AG307" s="67">
        <v>3</v>
      </c>
      <c r="AH307" s="67">
        <v>4</v>
      </c>
      <c r="AI307" s="67">
        <v>2</v>
      </c>
      <c r="AJ307" s="67">
        <v>2</v>
      </c>
      <c r="AK307" s="79" t="s">
        <v>1586</v>
      </c>
    </row>
    <row r="308" spans="1:37" ht="12.75">
      <c r="A308" s="35">
        <v>218750</v>
      </c>
      <c r="B308" s="28" t="s">
        <v>872</v>
      </c>
      <c r="D308" s="28" t="s">
        <v>390</v>
      </c>
      <c r="E308" s="28" t="s">
        <v>71</v>
      </c>
      <c r="F308" s="58" t="s">
        <v>4898</v>
      </c>
      <c r="I308" s="28" t="s">
        <v>1586</v>
      </c>
      <c r="J308" s="28" t="s">
        <v>1586</v>
      </c>
      <c r="K308" s="28" t="s">
        <v>2517</v>
      </c>
      <c r="L308" s="28" t="s">
        <v>7823</v>
      </c>
      <c r="N308" s="19">
        <f t="shared" si="28"/>
        <v>395.75</v>
      </c>
      <c r="O308" s="19">
        <f t="shared" si="29"/>
        <v>4.1010362694300522</v>
      </c>
      <c r="P308" s="64">
        <f t="shared" si="30"/>
        <v>96</v>
      </c>
      <c r="Q308" s="64">
        <f t="shared" si="31"/>
        <v>48</v>
      </c>
      <c r="R308" s="64">
        <f t="shared" si="32"/>
        <v>48</v>
      </c>
      <c r="S308" s="64">
        <f t="shared" si="33"/>
        <v>48</v>
      </c>
      <c r="T308" s="64">
        <f t="shared" si="34"/>
        <v>48</v>
      </c>
      <c r="U308" s="77">
        <v>9</v>
      </c>
      <c r="V308" s="78">
        <v>3</v>
      </c>
      <c r="W308" s="60">
        <v>193</v>
      </c>
      <c r="X308" s="67">
        <v>11</v>
      </c>
      <c r="Y308" s="67">
        <v>8</v>
      </c>
      <c r="Z308" s="67">
        <v>8</v>
      </c>
      <c r="AA308" s="67">
        <v>9</v>
      </c>
      <c r="AB308" s="67">
        <v>8</v>
      </c>
      <c r="AC308" s="67">
        <v>7</v>
      </c>
      <c r="AD308" s="67">
        <v>8</v>
      </c>
      <c r="AE308" s="67">
        <v>8</v>
      </c>
      <c r="AF308" s="67">
        <v>8</v>
      </c>
      <c r="AG308" s="67">
        <v>9</v>
      </c>
      <c r="AH308" s="67">
        <v>8</v>
      </c>
      <c r="AI308" s="67">
        <v>7</v>
      </c>
      <c r="AJ308" s="67">
        <v>8</v>
      </c>
      <c r="AK308" s="79" t="s">
        <v>1586</v>
      </c>
    </row>
    <row r="309" spans="1:37" ht="12.75">
      <c r="A309" s="35">
        <v>264688</v>
      </c>
      <c r="B309" s="28" t="s">
        <v>872</v>
      </c>
      <c r="D309" s="28" t="s">
        <v>390</v>
      </c>
      <c r="E309" s="28" t="s">
        <v>71</v>
      </c>
      <c r="F309" s="58" t="s">
        <v>4898</v>
      </c>
      <c r="G309" s="28" t="s">
        <v>7812</v>
      </c>
      <c r="H309" s="28" t="s">
        <v>1586</v>
      </c>
      <c r="J309" s="28" t="s">
        <v>1586</v>
      </c>
      <c r="K309" s="28" t="s">
        <v>2517</v>
      </c>
      <c r="L309" s="28" t="s">
        <v>4907</v>
      </c>
      <c r="N309" s="19">
        <f t="shared" si="28"/>
        <v>397</v>
      </c>
      <c r="O309" s="19">
        <f t="shared" si="29"/>
        <v>3.2946058091286305</v>
      </c>
      <c r="P309" s="64">
        <f t="shared" si="30"/>
        <v>96</v>
      </c>
      <c r="Q309" s="64">
        <f t="shared" si="31"/>
        <v>48</v>
      </c>
      <c r="R309" s="64">
        <f t="shared" si="32"/>
        <v>48</v>
      </c>
      <c r="S309" s="64">
        <f t="shared" si="33"/>
        <v>48</v>
      </c>
      <c r="T309" s="64">
        <f t="shared" si="34"/>
        <v>48</v>
      </c>
      <c r="U309" s="77">
        <v>9</v>
      </c>
      <c r="V309" s="78">
        <v>3</v>
      </c>
      <c r="W309" s="60">
        <v>241</v>
      </c>
      <c r="X309" s="67">
        <v>16</v>
      </c>
      <c r="Y309" s="67">
        <v>8</v>
      </c>
      <c r="Z309" s="67">
        <v>8</v>
      </c>
      <c r="AA309" s="67">
        <v>9</v>
      </c>
      <c r="AB309" s="67">
        <v>8</v>
      </c>
      <c r="AC309" s="67">
        <v>7</v>
      </c>
      <c r="AD309" s="67">
        <v>8</v>
      </c>
      <c r="AE309" s="67">
        <v>8</v>
      </c>
      <c r="AF309" s="67">
        <v>8</v>
      </c>
      <c r="AG309" s="67">
        <v>9</v>
      </c>
      <c r="AH309" s="67">
        <v>8</v>
      </c>
      <c r="AI309" s="67">
        <v>7</v>
      </c>
      <c r="AJ309" s="67">
        <v>8</v>
      </c>
      <c r="AK309" s="79" t="s">
        <v>1586</v>
      </c>
    </row>
    <row r="310" spans="1:37" ht="12.75">
      <c r="A310" s="35">
        <v>240625</v>
      </c>
      <c r="B310" s="28" t="s">
        <v>872</v>
      </c>
      <c r="D310" s="28" t="s">
        <v>390</v>
      </c>
      <c r="E310" s="28" t="s">
        <v>71</v>
      </c>
      <c r="F310" s="58" t="s">
        <v>4898</v>
      </c>
      <c r="G310" s="28" t="s">
        <v>7812</v>
      </c>
      <c r="H310" s="28" t="s">
        <v>1586</v>
      </c>
      <c r="I310" s="28" t="s">
        <v>1586</v>
      </c>
      <c r="J310" s="28" t="s">
        <v>1586</v>
      </c>
      <c r="K310" s="28" t="s">
        <v>2517</v>
      </c>
      <c r="L310" s="28" t="s">
        <v>4907</v>
      </c>
      <c r="N310" s="19">
        <f t="shared" si="28"/>
        <v>395.75</v>
      </c>
      <c r="O310" s="19">
        <f t="shared" si="29"/>
        <v>3.2842323651452281</v>
      </c>
      <c r="P310" s="64">
        <f t="shared" si="30"/>
        <v>96</v>
      </c>
      <c r="Q310" s="64">
        <f t="shared" si="31"/>
        <v>48</v>
      </c>
      <c r="R310" s="64">
        <f t="shared" si="32"/>
        <v>48</v>
      </c>
      <c r="S310" s="64">
        <f t="shared" si="33"/>
        <v>48</v>
      </c>
      <c r="T310" s="64">
        <f t="shared" si="34"/>
        <v>48</v>
      </c>
      <c r="U310" s="77">
        <v>9</v>
      </c>
      <c r="V310" s="78">
        <v>3</v>
      </c>
      <c r="W310" s="60">
        <v>241</v>
      </c>
      <c r="X310" s="67">
        <v>11</v>
      </c>
      <c r="Y310" s="67">
        <v>8</v>
      </c>
      <c r="Z310" s="67">
        <v>8</v>
      </c>
      <c r="AA310" s="67">
        <v>9</v>
      </c>
      <c r="AB310" s="67">
        <v>8</v>
      </c>
      <c r="AC310" s="67">
        <v>7</v>
      </c>
      <c r="AD310" s="67">
        <v>8</v>
      </c>
      <c r="AE310" s="67">
        <v>8</v>
      </c>
      <c r="AF310" s="67">
        <v>8</v>
      </c>
      <c r="AG310" s="67">
        <v>9</v>
      </c>
      <c r="AH310" s="67">
        <v>8</v>
      </c>
      <c r="AI310" s="67">
        <v>7</v>
      </c>
      <c r="AJ310" s="67">
        <v>8</v>
      </c>
      <c r="AK310" s="79" t="s">
        <v>1586</v>
      </c>
    </row>
    <row r="311" spans="1:37" ht="12.75">
      <c r="A311" s="35">
        <v>1038537</v>
      </c>
      <c r="B311" s="28" t="s">
        <v>872</v>
      </c>
      <c r="D311" s="28" t="s">
        <v>390</v>
      </c>
      <c r="E311" s="28" t="s">
        <v>71</v>
      </c>
      <c r="F311" s="58" t="s">
        <v>3448</v>
      </c>
      <c r="G311" s="28" t="s">
        <v>7812</v>
      </c>
      <c r="H311" s="28" t="s">
        <v>1586</v>
      </c>
      <c r="J311" s="28" t="s">
        <v>1586</v>
      </c>
      <c r="K311" s="28" t="s">
        <v>2520</v>
      </c>
      <c r="L311" s="28" t="s">
        <v>2386</v>
      </c>
      <c r="N311" s="19">
        <f t="shared" si="28"/>
        <v>367</v>
      </c>
      <c r="O311" s="19">
        <f t="shared" si="29"/>
        <v>4.2923976608187138</v>
      </c>
      <c r="P311" s="64">
        <f t="shared" si="30"/>
        <v>86</v>
      </c>
      <c r="Q311" s="64">
        <f t="shared" si="31"/>
        <v>43</v>
      </c>
      <c r="R311" s="64">
        <f t="shared" si="32"/>
        <v>43</v>
      </c>
      <c r="S311" s="64">
        <f t="shared" si="33"/>
        <v>50</v>
      </c>
      <c r="T311" s="64">
        <f t="shared" si="34"/>
        <v>36</v>
      </c>
      <c r="U311" s="77">
        <v>9</v>
      </c>
      <c r="V311" s="78">
        <v>3</v>
      </c>
      <c r="W311" s="60">
        <v>171</v>
      </c>
      <c r="X311" s="67">
        <v>10</v>
      </c>
      <c r="Y311" s="67">
        <v>8</v>
      </c>
      <c r="Z311" s="67">
        <v>8</v>
      </c>
      <c r="AA311" s="67">
        <v>8</v>
      </c>
      <c r="AB311" s="67">
        <v>9</v>
      </c>
      <c r="AC311" s="67">
        <v>9</v>
      </c>
      <c r="AD311" s="67">
        <v>8</v>
      </c>
      <c r="AE311" s="67">
        <v>7</v>
      </c>
      <c r="AF311" s="67">
        <v>6</v>
      </c>
      <c r="AG311" s="67">
        <v>6</v>
      </c>
      <c r="AH311" s="67">
        <v>7</v>
      </c>
      <c r="AI311" s="67">
        <v>5</v>
      </c>
      <c r="AJ311" s="67">
        <v>5</v>
      </c>
      <c r="AK311" s="79" t="s">
        <v>1586</v>
      </c>
    </row>
    <row r="312" spans="1:37" ht="12.75">
      <c r="A312" s="35">
        <v>1100</v>
      </c>
      <c r="B312" s="28" t="s">
        <v>5602</v>
      </c>
      <c r="C312" s="28" t="s">
        <v>7641</v>
      </c>
      <c r="D312" s="28" t="s">
        <v>390</v>
      </c>
      <c r="E312" s="28" t="s">
        <v>71</v>
      </c>
      <c r="F312" s="58" t="s">
        <v>7360</v>
      </c>
      <c r="J312" s="28" t="s">
        <v>1586</v>
      </c>
      <c r="K312" s="28" t="s">
        <v>2517</v>
      </c>
      <c r="L312" s="28" t="s">
        <v>7634</v>
      </c>
      <c r="N312" s="19">
        <f t="shared" si="28"/>
        <v>292.75</v>
      </c>
      <c r="O312" s="19">
        <f t="shared" si="29"/>
        <v>1.8296875</v>
      </c>
      <c r="P312" s="64">
        <f t="shared" si="30"/>
        <v>69</v>
      </c>
      <c r="Q312" s="64">
        <f t="shared" si="31"/>
        <v>27</v>
      </c>
      <c r="R312" s="64">
        <f t="shared" si="32"/>
        <v>42</v>
      </c>
      <c r="S312" s="64">
        <f t="shared" si="33"/>
        <v>39</v>
      </c>
      <c r="T312" s="64">
        <f t="shared" si="34"/>
        <v>30</v>
      </c>
      <c r="U312" s="77">
        <v>9</v>
      </c>
      <c r="V312" s="78">
        <v>3</v>
      </c>
      <c r="W312" s="60">
        <v>320</v>
      </c>
      <c r="X312" s="67">
        <v>7</v>
      </c>
      <c r="Y312" s="67">
        <v>6</v>
      </c>
      <c r="Z312" s="67">
        <v>7</v>
      </c>
      <c r="AA312" s="67">
        <v>6</v>
      </c>
      <c r="AB312" s="67">
        <v>7</v>
      </c>
      <c r="AC312" s="67">
        <v>6</v>
      </c>
      <c r="AD312" s="67">
        <v>7</v>
      </c>
      <c r="AE312" s="67">
        <v>2</v>
      </c>
      <c r="AF312" s="67">
        <v>7</v>
      </c>
      <c r="AG312" s="67">
        <v>3</v>
      </c>
      <c r="AH312" s="67">
        <v>7</v>
      </c>
      <c r="AI312" s="67">
        <v>4</v>
      </c>
      <c r="AJ312" s="67">
        <v>7</v>
      </c>
      <c r="AK312" s="79" t="s">
        <v>1586</v>
      </c>
    </row>
    <row r="313" spans="1:37" ht="12.75">
      <c r="A313" s="35">
        <v>527257</v>
      </c>
      <c r="B313" s="28" t="s">
        <v>872</v>
      </c>
      <c r="D313" s="28" t="s">
        <v>390</v>
      </c>
      <c r="E313" s="28" t="s">
        <v>71</v>
      </c>
      <c r="F313" s="58" t="s">
        <v>3449</v>
      </c>
      <c r="G313" s="28" t="s">
        <v>1586</v>
      </c>
      <c r="H313" s="28" t="s">
        <v>7812</v>
      </c>
      <c r="I313" s="28" t="s">
        <v>7812</v>
      </c>
      <c r="J313" s="28" t="s">
        <v>1586</v>
      </c>
      <c r="K313" s="28" t="s">
        <v>2520</v>
      </c>
      <c r="L313" s="28" t="s">
        <v>593</v>
      </c>
      <c r="N313" s="19">
        <f t="shared" si="28"/>
        <v>356</v>
      </c>
      <c r="O313" s="19">
        <f t="shared" si="29"/>
        <v>4.6535947712418304</v>
      </c>
      <c r="P313" s="64">
        <f t="shared" si="30"/>
        <v>82</v>
      </c>
      <c r="Q313" s="64">
        <f t="shared" si="31"/>
        <v>41</v>
      </c>
      <c r="R313" s="64">
        <f t="shared" si="32"/>
        <v>41</v>
      </c>
      <c r="S313" s="64">
        <f t="shared" si="33"/>
        <v>50</v>
      </c>
      <c r="T313" s="64">
        <f t="shared" si="34"/>
        <v>32</v>
      </c>
      <c r="U313" s="77">
        <v>9</v>
      </c>
      <c r="V313" s="78">
        <v>3</v>
      </c>
      <c r="W313" s="60">
        <v>153</v>
      </c>
      <c r="X313" s="67">
        <v>18</v>
      </c>
      <c r="Y313" s="67">
        <v>8</v>
      </c>
      <c r="Z313" s="67">
        <v>8</v>
      </c>
      <c r="AA313" s="67">
        <v>8</v>
      </c>
      <c r="AB313" s="67">
        <v>9</v>
      </c>
      <c r="AC313" s="67">
        <v>9</v>
      </c>
      <c r="AD313" s="67">
        <v>8</v>
      </c>
      <c r="AE313" s="67">
        <v>6</v>
      </c>
      <c r="AF313" s="67">
        <v>5</v>
      </c>
      <c r="AG313" s="67">
        <v>5</v>
      </c>
      <c r="AH313" s="67">
        <v>6</v>
      </c>
      <c r="AI313" s="67">
        <v>5</v>
      </c>
      <c r="AJ313" s="67">
        <v>5</v>
      </c>
      <c r="AK313" s="79" t="s">
        <v>1586</v>
      </c>
    </row>
    <row r="314" spans="1:37" ht="12.75">
      <c r="A314" s="35">
        <v>445087</v>
      </c>
      <c r="B314" s="28" t="s">
        <v>872</v>
      </c>
      <c r="D314" s="28" t="s">
        <v>390</v>
      </c>
      <c r="E314" s="28" t="s">
        <v>71</v>
      </c>
      <c r="F314" s="58" t="s">
        <v>3449</v>
      </c>
      <c r="I314" s="28" t="s">
        <v>7812</v>
      </c>
      <c r="J314" s="28" t="s">
        <v>1586</v>
      </c>
      <c r="K314" s="28" t="s">
        <v>2520</v>
      </c>
      <c r="L314" s="28" t="s">
        <v>1473</v>
      </c>
      <c r="N314" s="19">
        <f t="shared" si="28"/>
        <v>356</v>
      </c>
      <c r="O314" s="19">
        <f t="shared" si="29"/>
        <v>4.4223602484472053</v>
      </c>
      <c r="P314" s="64">
        <f t="shared" si="30"/>
        <v>82</v>
      </c>
      <c r="Q314" s="64">
        <f t="shared" si="31"/>
        <v>41</v>
      </c>
      <c r="R314" s="64">
        <f t="shared" si="32"/>
        <v>41</v>
      </c>
      <c r="S314" s="64">
        <f t="shared" si="33"/>
        <v>50</v>
      </c>
      <c r="T314" s="64">
        <f t="shared" si="34"/>
        <v>32</v>
      </c>
      <c r="U314" s="77">
        <v>9</v>
      </c>
      <c r="V314" s="78">
        <v>3</v>
      </c>
      <c r="W314" s="60">
        <v>161</v>
      </c>
      <c r="X314" s="67">
        <v>18</v>
      </c>
      <c r="Y314" s="67">
        <v>8</v>
      </c>
      <c r="Z314" s="67">
        <v>8</v>
      </c>
      <c r="AA314" s="67">
        <v>8</v>
      </c>
      <c r="AB314" s="67">
        <v>9</v>
      </c>
      <c r="AC314" s="67">
        <v>9</v>
      </c>
      <c r="AD314" s="67">
        <v>8</v>
      </c>
      <c r="AE314" s="67">
        <v>6</v>
      </c>
      <c r="AF314" s="67">
        <v>5</v>
      </c>
      <c r="AG314" s="67">
        <v>5</v>
      </c>
      <c r="AH314" s="67">
        <v>6</v>
      </c>
      <c r="AI314" s="67">
        <v>5</v>
      </c>
      <c r="AJ314" s="67">
        <v>5</v>
      </c>
      <c r="AK314" s="79" t="s">
        <v>1586</v>
      </c>
    </row>
    <row r="315" spans="1:37" ht="12.75">
      <c r="A315" s="35">
        <v>5000000</v>
      </c>
      <c r="B315" s="28" t="s">
        <v>868</v>
      </c>
      <c r="C315" s="28" t="s">
        <v>7670</v>
      </c>
      <c r="D315" s="28" t="s">
        <v>390</v>
      </c>
      <c r="E315" s="28" t="s">
        <v>71</v>
      </c>
      <c r="J315" s="28" t="s">
        <v>1586</v>
      </c>
      <c r="K315" s="28" t="s">
        <v>2520</v>
      </c>
      <c r="L315" s="28" t="s">
        <v>5235</v>
      </c>
      <c r="N315" s="19">
        <f t="shared" si="28"/>
        <v>351.75</v>
      </c>
      <c r="O315" s="19">
        <f t="shared" si="29"/>
        <v>5.0250000000000004</v>
      </c>
      <c r="P315" s="64">
        <f t="shared" si="30"/>
        <v>81</v>
      </c>
      <c r="Q315" s="64">
        <f t="shared" si="31"/>
        <v>41</v>
      </c>
      <c r="R315" s="64">
        <f t="shared" si="32"/>
        <v>40</v>
      </c>
      <c r="S315" s="64">
        <f t="shared" si="33"/>
        <v>50</v>
      </c>
      <c r="T315" s="64">
        <f t="shared" si="34"/>
        <v>31</v>
      </c>
      <c r="U315" s="77">
        <v>9</v>
      </c>
      <c r="V315" s="78">
        <v>3</v>
      </c>
      <c r="W315" s="60">
        <v>140</v>
      </c>
      <c r="X315" s="67">
        <v>15</v>
      </c>
      <c r="Y315" s="67">
        <v>8</v>
      </c>
      <c r="Z315" s="67">
        <v>8</v>
      </c>
      <c r="AA315" s="67">
        <v>8</v>
      </c>
      <c r="AB315" s="67">
        <v>8</v>
      </c>
      <c r="AC315" s="67">
        <v>9</v>
      </c>
      <c r="AD315" s="67">
        <v>9</v>
      </c>
      <c r="AE315" s="67">
        <v>6</v>
      </c>
      <c r="AF315" s="67">
        <v>6</v>
      </c>
      <c r="AG315" s="67">
        <v>5</v>
      </c>
      <c r="AH315" s="67">
        <v>5</v>
      </c>
      <c r="AI315" s="67">
        <v>5</v>
      </c>
      <c r="AJ315" s="67">
        <v>4</v>
      </c>
      <c r="AK315" s="79" t="s">
        <v>1586</v>
      </c>
    </row>
    <row r="316" spans="1:37" ht="12.75">
      <c r="A316" s="35">
        <v>375000</v>
      </c>
      <c r="B316" s="28" t="s">
        <v>868</v>
      </c>
      <c r="C316" s="28" t="s">
        <v>7671</v>
      </c>
      <c r="D316" s="28" t="s">
        <v>390</v>
      </c>
      <c r="E316" s="28" t="s">
        <v>71</v>
      </c>
      <c r="J316" s="28" t="s">
        <v>1586</v>
      </c>
      <c r="K316" s="28" t="s">
        <v>2520</v>
      </c>
      <c r="L316" s="28" t="s">
        <v>6235</v>
      </c>
      <c r="N316" s="19">
        <f t="shared" si="28"/>
        <v>342.25</v>
      </c>
      <c r="O316" s="19">
        <f t="shared" si="29"/>
        <v>4.5633333333333335</v>
      </c>
      <c r="P316" s="64">
        <f t="shared" si="30"/>
        <v>78</v>
      </c>
      <c r="Q316" s="64">
        <f t="shared" si="31"/>
        <v>39</v>
      </c>
      <c r="R316" s="64">
        <f t="shared" si="32"/>
        <v>39</v>
      </c>
      <c r="S316" s="64">
        <f t="shared" si="33"/>
        <v>50</v>
      </c>
      <c r="T316" s="64">
        <f t="shared" si="34"/>
        <v>28</v>
      </c>
      <c r="U316" s="77">
        <v>9</v>
      </c>
      <c r="V316" s="78">
        <v>3</v>
      </c>
      <c r="W316" s="60">
        <v>150</v>
      </c>
      <c r="X316" s="67">
        <v>15</v>
      </c>
      <c r="Y316" s="67">
        <v>9</v>
      </c>
      <c r="Z316" s="67">
        <v>9</v>
      </c>
      <c r="AA316" s="67">
        <v>8</v>
      </c>
      <c r="AB316" s="67">
        <v>8</v>
      </c>
      <c r="AC316" s="67">
        <v>8</v>
      </c>
      <c r="AD316" s="67">
        <v>8</v>
      </c>
      <c r="AE316" s="67">
        <v>5</v>
      </c>
      <c r="AF316" s="67">
        <v>5</v>
      </c>
      <c r="AG316" s="67">
        <v>6</v>
      </c>
      <c r="AH316" s="67">
        <v>6</v>
      </c>
      <c r="AI316" s="67">
        <v>3</v>
      </c>
      <c r="AJ316" s="67">
        <v>3</v>
      </c>
      <c r="AK316" s="79" t="s">
        <v>1586</v>
      </c>
    </row>
    <row r="317" spans="1:37" ht="12.75">
      <c r="A317" s="35">
        <v>96250</v>
      </c>
      <c r="B317" s="28" t="s">
        <v>872</v>
      </c>
      <c r="D317" s="28" t="s">
        <v>390</v>
      </c>
      <c r="E317" s="28" t="s">
        <v>71</v>
      </c>
      <c r="F317" s="58" t="s">
        <v>4234</v>
      </c>
      <c r="J317" s="28" t="s">
        <v>1586</v>
      </c>
      <c r="K317" s="28" t="s">
        <v>2517</v>
      </c>
      <c r="L317" s="28" t="s">
        <v>1704</v>
      </c>
      <c r="N317" s="19">
        <f t="shared" si="28"/>
        <v>316.25</v>
      </c>
      <c r="O317" s="19">
        <f t="shared" si="29"/>
        <v>3.1004901960784315</v>
      </c>
      <c r="P317" s="64">
        <f t="shared" si="30"/>
        <v>75</v>
      </c>
      <c r="Q317" s="64">
        <f t="shared" si="31"/>
        <v>38</v>
      </c>
      <c r="R317" s="64">
        <f t="shared" si="32"/>
        <v>37</v>
      </c>
      <c r="S317" s="64">
        <f t="shared" si="33"/>
        <v>42</v>
      </c>
      <c r="T317" s="64">
        <f t="shared" si="34"/>
        <v>33</v>
      </c>
      <c r="U317" s="77">
        <v>9</v>
      </c>
      <c r="V317" s="78">
        <v>3</v>
      </c>
      <c r="W317" s="60">
        <v>204</v>
      </c>
      <c r="X317" s="67">
        <v>15</v>
      </c>
      <c r="Y317" s="67">
        <v>7</v>
      </c>
      <c r="Z317" s="67">
        <v>7</v>
      </c>
      <c r="AA317" s="67">
        <v>8</v>
      </c>
      <c r="AB317" s="67">
        <v>7</v>
      </c>
      <c r="AC317" s="67">
        <v>6</v>
      </c>
      <c r="AD317" s="67">
        <v>7</v>
      </c>
      <c r="AE317" s="67">
        <v>7</v>
      </c>
      <c r="AF317" s="67">
        <v>7</v>
      </c>
      <c r="AG317" s="67">
        <v>8</v>
      </c>
      <c r="AH317" s="67">
        <v>7</v>
      </c>
      <c r="AI317" s="67">
        <v>2</v>
      </c>
      <c r="AJ317" s="67">
        <v>2</v>
      </c>
      <c r="AK317" s="79" t="s">
        <v>1586</v>
      </c>
    </row>
    <row r="318" spans="1:37" ht="12.75">
      <c r="A318" s="35">
        <v>156250</v>
      </c>
      <c r="B318" s="28" t="s">
        <v>868</v>
      </c>
      <c r="C318" s="28" t="s">
        <v>7663</v>
      </c>
      <c r="D318" s="28" t="s">
        <v>390</v>
      </c>
      <c r="E318" s="28" t="s">
        <v>71</v>
      </c>
      <c r="J318" s="28" t="s">
        <v>1586</v>
      </c>
      <c r="K318" s="28" t="s">
        <v>2517</v>
      </c>
      <c r="L318" s="28" t="s">
        <v>3891</v>
      </c>
      <c r="N318" s="19">
        <f t="shared" si="28"/>
        <v>324.75</v>
      </c>
      <c r="O318" s="19">
        <f t="shared" si="29"/>
        <v>3.7761627906976742</v>
      </c>
      <c r="P318" s="64">
        <f t="shared" si="30"/>
        <v>74</v>
      </c>
      <c r="Q318" s="64">
        <f t="shared" si="31"/>
        <v>37</v>
      </c>
      <c r="R318" s="64">
        <f t="shared" si="32"/>
        <v>37</v>
      </c>
      <c r="S318" s="64">
        <f t="shared" si="33"/>
        <v>48</v>
      </c>
      <c r="T318" s="64">
        <f t="shared" si="34"/>
        <v>26</v>
      </c>
      <c r="U318" s="77">
        <v>9</v>
      </c>
      <c r="V318" s="78">
        <v>3</v>
      </c>
      <c r="W318" s="60">
        <v>172</v>
      </c>
      <c r="X318" s="67">
        <v>13</v>
      </c>
      <c r="Y318" s="67">
        <v>8</v>
      </c>
      <c r="Z318" s="67">
        <v>8</v>
      </c>
      <c r="AA318" s="67">
        <v>9</v>
      </c>
      <c r="AB318" s="67">
        <v>8</v>
      </c>
      <c r="AC318" s="67">
        <v>7</v>
      </c>
      <c r="AD318" s="67">
        <v>8</v>
      </c>
      <c r="AE318" s="67">
        <v>5</v>
      </c>
      <c r="AF318" s="67">
        <v>5</v>
      </c>
      <c r="AG318" s="67">
        <v>5</v>
      </c>
      <c r="AH318" s="67">
        <v>5</v>
      </c>
      <c r="AI318" s="67">
        <v>3</v>
      </c>
      <c r="AJ318" s="67">
        <v>3</v>
      </c>
      <c r="AK318" s="79" t="s">
        <v>1586</v>
      </c>
    </row>
    <row r="319" spans="1:37" ht="12.75">
      <c r="A319" s="35">
        <v>844</v>
      </c>
      <c r="B319" s="28" t="s">
        <v>868</v>
      </c>
      <c r="C319" s="28" t="s">
        <v>7616</v>
      </c>
      <c r="D319" s="28" t="s">
        <v>390</v>
      </c>
      <c r="E319" s="28" t="s">
        <v>71</v>
      </c>
      <c r="J319" s="28" t="s">
        <v>1586</v>
      </c>
      <c r="K319" s="28" t="s">
        <v>2517</v>
      </c>
      <c r="L319" s="28" t="s">
        <v>4572</v>
      </c>
      <c r="N319" s="19">
        <f t="shared" si="28"/>
        <v>324.75</v>
      </c>
      <c r="O319" s="19">
        <f t="shared" si="29"/>
        <v>3.7761627906976742</v>
      </c>
      <c r="P319" s="64">
        <f t="shared" si="30"/>
        <v>74</v>
      </c>
      <c r="Q319" s="64">
        <f t="shared" si="31"/>
        <v>37</v>
      </c>
      <c r="R319" s="64">
        <f t="shared" si="32"/>
        <v>37</v>
      </c>
      <c r="S319" s="64">
        <f t="shared" si="33"/>
        <v>48</v>
      </c>
      <c r="T319" s="64">
        <f t="shared" si="34"/>
        <v>26</v>
      </c>
      <c r="U319" s="77">
        <v>9</v>
      </c>
      <c r="V319" s="78">
        <v>3</v>
      </c>
      <c r="W319" s="60">
        <v>172</v>
      </c>
      <c r="X319" s="67">
        <v>13</v>
      </c>
      <c r="Y319" s="67">
        <v>7</v>
      </c>
      <c r="Z319" s="67">
        <v>8</v>
      </c>
      <c r="AA319" s="67">
        <v>8</v>
      </c>
      <c r="AB319" s="67">
        <v>8</v>
      </c>
      <c r="AC319" s="67">
        <v>9</v>
      </c>
      <c r="AD319" s="67">
        <v>8</v>
      </c>
      <c r="AE319" s="67">
        <v>4</v>
      </c>
      <c r="AF319" s="67">
        <v>5</v>
      </c>
      <c r="AG319" s="67">
        <v>6</v>
      </c>
      <c r="AH319" s="67">
        <v>5</v>
      </c>
      <c r="AI319" s="67">
        <v>3</v>
      </c>
      <c r="AJ319" s="67">
        <v>3</v>
      </c>
      <c r="AK319" s="79" t="s">
        <v>1586</v>
      </c>
    </row>
    <row r="320" spans="1:37" ht="12.75">
      <c r="A320" s="35">
        <v>750000</v>
      </c>
      <c r="B320" s="28" t="s">
        <v>868</v>
      </c>
      <c r="C320" s="28" t="s">
        <v>7658</v>
      </c>
      <c r="D320" s="28" t="s">
        <v>390</v>
      </c>
      <c r="E320" s="28" t="s">
        <v>71</v>
      </c>
      <c r="J320" s="28" t="s">
        <v>1586</v>
      </c>
      <c r="K320" s="28" t="s">
        <v>2923</v>
      </c>
      <c r="L320" s="28" t="s">
        <v>5643</v>
      </c>
      <c r="N320" s="19">
        <f t="shared" si="28"/>
        <v>324.75</v>
      </c>
      <c r="O320" s="19">
        <f t="shared" si="29"/>
        <v>3.7761627906976742</v>
      </c>
      <c r="P320" s="64">
        <f t="shared" si="30"/>
        <v>74</v>
      </c>
      <c r="Q320" s="64">
        <f t="shared" si="31"/>
        <v>37</v>
      </c>
      <c r="R320" s="64">
        <f t="shared" si="32"/>
        <v>37</v>
      </c>
      <c r="S320" s="64">
        <f t="shared" si="33"/>
        <v>48</v>
      </c>
      <c r="T320" s="64">
        <f t="shared" si="34"/>
        <v>26</v>
      </c>
      <c r="U320" s="77">
        <v>9</v>
      </c>
      <c r="V320" s="78">
        <v>3</v>
      </c>
      <c r="W320" s="60">
        <v>172</v>
      </c>
      <c r="X320" s="67">
        <v>13</v>
      </c>
      <c r="Y320" s="67">
        <v>8</v>
      </c>
      <c r="Z320" s="67">
        <v>8</v>
      </c>
      <c r="AA320" s="67">
        <v>9</v>
      </c>
      <c r="AB320" s="67">
        <v>8</v>
      </c>
      <c r="AC320" s="67">
        <v>7</v>
      </c>
      <c r="AD320" s="67">
        <v>8</v>
      </c>
      <c r="AE320" s="67">
        <v>5</v>
      </c>
      <c r="AF320" s="67">
        <v>5</v>
      </c>
      <c r="AG320" s="67">
        <v>5</v>
      </c>
      <c r="AH320" s="67">
        <v>5</v>
      </c>
      <c r="AI320" s="67">
        <v>3</v>
      </c>
      <c r="AJ320" s="67">
        <v>3</v>
      </c>
      <c r="AK320" s="79" t="s">
        <v>1586</v>
      </c>
    </row>
    <row r="321" spans="2:37" ht="12.75">
      <c r="B321" s="28" t="s">
        <v>872</v>
      </c>
      <c r="D321" s="28" t="s">
        <v>390</v>
      </c>
      <c r="E321" s="28" t="s">
        <v>71</v>
      </c>
      <c r="F321" s="58" t="s">
        <v>4226</v>
      </c>
      <c r="J321" s="28" t="s">
        <v>1586</v>
      </c>
      <c r="K321" s="28" t="s">
        <v>2517</v>
      </c>
      <c r="L321" s="28" t="s">
        <v>82</v>
      </c>
      <c r="N321" s="19">
        <f t="shared" si="28"/>
        <v>320</v>
      </c>
      <c r="O321" s="19">
        <f t="shared" si="29"/>
        <v>2.6122448979591835</v>
      </c>
      <c r="P321" s="64">
        <f t="shared" si="30"/>
        <v>73</v>
      </c>
      <c r="Q321" s="64">
        <f t="shared" si="31"/>
        <v>37</v>
      </c>
      <c r="R321" s="64">
        <f t="shared" si="32"/>
        <v>36</v>
      </c>
      <c r="S321" s="64">
        <f t="shared" si="33"/>
        <v>48</v>
      </c>
      <c r="T321" s="64">
        <f t="shared" si="34"/>
        <v>25</v>
      </c>
      <c r="U321" s="77">
        <v>9</v>
      </c>
      <c r="V321" s="78">
        <v>3</v>
      </c>
      <c r="W321" s="60">
        <v>245</v>
      </c>
      <c r="X321" s="67">
        <v>8</v>
      </c>
      <c r="Y321" s="67">
        <v>8</v>
      </c>
      <c r="Z321" s="67">
        <v>8</v>
      </c>
      <c r="AA321" s="67">
        <v>9</v>
      </c>
      <c r="AB321" s="67">
        <v>8</v>
      </c>
      <c r="AC321" s="67">
        <v>7</v>
      </c>
      <c r="AD321" s="67">
        <v>8</v>
      </c>
      <c r="AE321" s="67">
        <v>4</v>
      </c>
      <c r="AF321" s="67">
        <v>4</v>
      </c>
      <c r="AG321" s="67">
        <v>5</v>
      </c>
      <c r="AH321" s="67">
        <v>4</v>
      </c>
      <c r="AI321" s="67">
        <v>4</v>
      </c>
      <c r="AJ321" s="67">
        <v>4</v>
      </c>
      <c r="AK321" s="79" t="s">
        <v>1586</v>
      </c>
    </row>
    <row r="322" spans="1:37" ht="12.75">
      <c r="A322" s="35">
        <v>48702</v>
      </c>
      <c r="B322" s="28" t="s">
        <v>872</v>
      </c>
      <c r="D322" s="28" t="s">
        <v>390</v>
      </c>
      <c r="E322" s="28" t="s">
        <v>71</v>
      </c>
      <c r="F322" s="58" t="s">
        <v>4226</v>
      </c>
      <c r="I322" s="28" t="s">
        <v>7812</v>
      </c>
      <c r="J322" s="28" t="s">
        <v>1586</v>
      </c>
      <c r="K322" s="28" t="s">
        <v>2517</v>
      </c>
      <c r="L322" s="28" t="s">
        <v>82</v>
      </c>
      <c r="N322" s="19">
        <f t="shared" si="35" ref="N322:N385">2*Q322+2.5*R322+3*S322+T322+0.25*X322-1.5*U322-0.5*V322</f>
        <v>321</v>
      </c>
      <c r="O322" s="19">
        <f t="shared" si="36" ref="O322:O385">N322/(0.5*W322)</f>
        <v>2.0980392156862746</v>
      </c>
      <c r="P322" s="64">
        <f t="shared" si="37" ref="P322:P385">SUM(Y322:AJ322)</f>
        <v>73</v>
      </c>
      <c r="Q322" s="64">
        <f t="shared" si="38" ref="Q322:Q385">Y322+AA322+AC322+AE322+AG322+AI322</f>
        <v>37</v>
      </c>
      <c r="R322" s="64">
        <f t="shared" si="39" ref="R322:R385">Z322+AB322+AD322+AF322+AH322+AJ322</f>
        <v>36</v>
      </c>
      <c r="S322" s="64">
        <f t="shared" si="40" ref="S322:S385">SUM(Y322:AD322)</f>
        <v>48</v>
      </c>
      <c r="T322" s="64">
        <f t="shared" si="41" ref="T322:T385">SUM(AE322:AJ322)</f>
        <v>25</v>
      </c>
      <c r="U322" s="77">
        <v>9</v>
      </c>
      <c r="V322" s="78">
        <v>3</v>
      </c>
      <c r="W322" s="60">
        <v>306</v>
      </c>
      <c r="X322" s="67">
        <v>12</v>
      </c>
      <c r="Y322" s="67">
        <v>8</v>
      </c>
      <c r="Z322" s="67">
        <v>8</v>
      </c>
      <c r="AA322" s="67">
        <v>9</v>
      </c>
      <c r="AB322" s="67">
        <v>8</v>
      </c>
      <c r="AC322" s="67">
        <v>7</v>
      </c>
      <c r="AD322" s="67">
        <v>8</v>
      </c>
      <c r="AE322" s="67">
        <v>4</v>
      </c>
      <c r="AF322" s="67">
        <v>4</v>
      </c>
      <c r="AG322" s="67">
        <v>5</v>
      </c>
      <c r="AH322" s="67">
        <v>4</v>
      </c>
      <c r="AI322" s="67">
        <v>4</v>
      </c>
      <c r="AJ322" s="67">
        <v>4</v>
      </c>
      <c r="AK322" s="79" t="s">
        <v>1586</v>
      </c>
    </row>
    <row r="323" spans="1:37" ht="12.75">
      <c r="A323" s="35">
        <v>173250</v>
      </c>
      <c r="B323" s="28" t="s">
        <v>872</v>
      </c>
      <c r="D323" s="28" t="s">
        <v>390</v>
      </c>
      <c r="E323" s="28" t="s">
        <v>71</v>
      </c>
      <c r="F323" s="58" t="s">
        <v>4228</v>
      </c>
      <c r="I323" s="28" t="s">
        <v>7812</v>
      </c>
      <c r="J323" s="28" t="s">
        <v>1586</v>
      </c>
      <c r="K323" s="28" t="s">
        <v>2517</v>
      </c>
      <c r="L323" s="28" t="s">
        <v>7933</v>
      </c>
      <c r="N323" s="19">
        <f t="shared" si="35"/>
        <v>319.25</v>
      </c>
      <c r="O323" s="19">
        <f t="shared" si="36"/>
        <v>3.0404761904761903</v>
      </c>
      <c r="P323" s="64">
        <f t="shared" si="37"/>
        <v>72</v>
      </c>
      <c r="Q323" s="64">
        <f t="shared" si="38"/>
        <v>36</v>
      </c>
      <c r="R323" s="64">
        <f t="shared" si="39"/>
        <v>36</v>
      </c>
      <c r="S323" s="64">
        <f t="shared" si="40"/>
        <v>48</v>
      </c>
      <c r="T323" s="64">
        <f t="shared" si="41"/>
        <v>24</v>
      </c>
      <c r="U323" s="77">
        <v>9</v>
      </c>
      <c r="V323" s="78">
        <v>3</v>
      </c>
      <c r="W323" s="60">
        <v>210</v>
      </c>
      <c r="X323" s="67">
        <v>17</v>
      </c>
      <c r="Y323" s="67">
        <v>8</v>
      </c>
      <c r="Z323" s="67">
        <v>8</v>
      </c>
      <c r="AA323" s="67">
        <v>9</v>
      </c>
      <c r="AB323" s="67">
        <v>8</v>
      </c>
      <c r="AC323" s="67">
        <v>7</v>
      </c>
      <c r="AD323" s="67">
        <v>8</v>
      </c>
      <c r="AE323" s="67">
        <v>2</v>
      </c>
      <c r="AF323" s="67">
        <v>2</v>
      </c>
      <c r="AG323" s="67">
        <v>3</v>
      </c>
      <c r="AH323" s="67">
        <v>2</v>
      </c>
      <c r="AI323" s="67">
        <v>7</v>
      </c>
      <c r="AJ323" s="67">
        <v>8</v>
      </c>
      <c r="AK323" s="79" t="s">
        <v>1586</v>
      </c>
    </row>
    <row r="324" spans="1:37" ht="12.75">
      <c r="A324" s="35">
        <v>125000</v>
      </c>
      <c r="B324" s="28" t="s">
        <v>870</v>
      </c>
      <c r="C324" s="28" t="s">
        <v>4834</v>
      </c>
      <c r="D324" s="28" t="s">
        <v>390</v>
      </c>
      <c r="E324" s="28" t="s">
        <v>71</v>
      </c>
      <c r="J324" s="28" t="s">
        <v>1586</v>
      </c>
      <c r="K324" s="28" t="s">
        <v>2517</v>
      </c>
      <c r="L324" s="28" t="s">
        <v>2500</v>
      </c>
      <c r="N324" s="19">
        <f t="shared" si="35"/>
        <v>307.75</v>
      </c>
      <c r="O324" s="19">
        <f t="shared" si="36"/>
        <v>4.0493421052631575</v>
      </c>
      <c r="P324" s="64">
        <f t="shared" si="37"/>
        <v>72</v>
      </c>
      <c r="Q324" s="64">
        <f t="shared" si="38"/>
        <v>37</v>
      </c>
      <c r="R324" s="64">
        <f t="shared" si="39"/>
        <v>35</v>
      </c>
      <c r="S324" s="64">
        <f t="shared" si="40"/>
        <v>44</v>
      </c>
      <c r="T324" s="64">
        <f t="shared" si="41"/>
        <v>28</v>
      </c>
      <c r="U324" s="77">
        <v>9</v>
      </c>
      <c r="V324" s="78">
        <v>3</v>
      </c>
      <c r="W324" s="60">
        <v>152</v>
      </c>
      <c r="X324" s="67">
        <v>5</v>
      </c>
      <c r="Y324" s="67">
        <v>7</v>
      </c>
      <c r="Z324" s="67">
        <v>7</v>
      </c>
      <c r="AA324" s="67">
        <v>7</v>
      </c>
      <c r="AB324" s="67">
        <v>8</v>
      </c>
      <c r="AC324" s="67">
        <v>8</v>
      </c>
      <c r="AD324" s="67">
        <v>7</v>
      </c>
      <c r="AE324" s="67">
        <v>5</v>
      </c>
      <c r="AF324" s="67">
        <v>4</v>
      </c>
      <c r="AG324" s="67">
        <v>5</v>
      </c>
      <c r="AH324" s="67">
        <v>5</v>
      </c>
      <c r="AI324" s="67">
        <v>5</v>
      </c>
      <c r="AJ324" s="67">
        <v>4</v>
      </c>
      <c r="AK324" s="79" t="s">
        <v>1586</v>
      </c>
    </row>
    <row r="325" spans="1:37" ht="12.75">
      <c r="A325" s="35">
        <v>10798</v>
      </c>
      <c r="B325" s="28" t="s">
        <v>872</v>
      </c>
      <c r="D325" s="28" t="s">
        <v>390</v>
      </c>
      <c r="E325" s="28" t="s">
        <v>71</v>
      </c>
      <c r="F325" s="58" t="s">
        <v>3936</v>
      </c>
      <c r="G325" s="28" t="s">
        <v>1586</v>
      </c>
      <c r="H325" s="28" t="s">
        <v>7812</v>
      </c>
      <c r="J325" s="28" t="s">
        <v>1586</v>
      </c>
      <c r="K325" s="28" t="s">
        <v>2520</v>
      </c>
      <c r="L325" s="28" t="s">
        <v>3934</v>
      </c>
      <c r="N325" s="19">
        <f t="shared" si="35"/>
        <v>291</v>
      </c>
      <c r="O325" s="19">
        <f t="shared" si="36"/>
        <v>3.4642857142857144</v>
      </c>
      <c r="P325" s="64">
        <f t="shared" si="37"/>
        <v>66</v>
      </c>
      <c r="Q325" s="64">
        <f t="shared" si="38"/>
        <v>33</v>
      </c>
      <c r="R325" s="64">
        <f t="shared" si="39"/>
        <v>33</v>
      </c>
      <c r="S325" s="64">
        <f t="shared" si="40"/>
        <v>44</v>
      </c>
      <c r="T325" s="64">
        <f t="shared" si="41"/>
        <v>22</v>
      </c>
      <c r="U325" s="77">
        <v>9</v>
      </c>
      <c r="V325" s="78">
        <v>3</v>
      </c>
      <c r="W325" s="60">
        <v>168</v>
      </c>
      <c r="X325" s="67">
        <v>14</v>
      </c>
      <c r="Y325" s="67">
        <v>6</v>
      </c>
      <c r="Z325" s="67">
        <v>7</v>
      </c>
      <c r="AA325" s="67">
        <v>7</v>
      </c>
      <c r="AB325" s="67">
        <v>7</v>
      </c>
      <c r="AC325" s="67">
        <v>9</v>
      </c>
      <c r="AD325" s="67">
        <v>8</v>
      </c>
      <c r="AE325" s="67">
        <v>3</v>
      </c>
      <c r="AF325" s="67">
        <v>3</v>
      </c>
      <c r="AG325" s="67">
        <v>4</v>
      </c>
      <c r="AH325" s="67">
        <v>4</v>
      </c>
      <c r="AI325" s="67">
        <v>4</v>
      </c>
      <c r="AJ325" s="67">
        <v>4</v>
      </c>
      <c r="AK325" s="79" t="s">
        <v>1586</v>
      </c>
    </row>
    <row r="326" spans="1:37" ht="12.75">
      <c r="A326" s="35">
        <v>25000</v>
      </c>
      <c r="B326" s="28" t="s">
        <v>870</v>
      </c>
      <c r="C326" s="28" t="s">
        <v>3242</v>
      </c>
      <c r="D326" s="28" t="s">
        <v>390</v>
      </c>
      <c r="E326" s="28" t="s">
        <v>71</v>
      </c>
      <c r="J326" s="28" t="s">
        <v>1586</v>
      </c>
      <c r="K326" s="28" t="s">
        <v>3049</v>
      </c>
      <c r="L326" s="28" t="s">
        <v>4564</v>
      </c>
      <c r="N326" s="19">
        <f t="shared" si="35"/>
        <v>279.75</v>
      </c>
      <c r="O326" s="19">
        <f t="shared" si="36"/>
        <v>3.2529069767441858</v>
      </c>
      <c r="P326" s="64">
        <f t="shared" si="37"/>
        <v>64</v>
      </c>
      <c r="Q326" s="64">
        <f t="shared" si="38"/>
        <v>32</v>
      </c>
      <c r="R326" s="64">
        <f t="shared" si="39"/>
        <v>32</v>
      </c>
      <c r="S326" s="64">
        <f t="shared" si="40"/>
        <v>42</v>
      </c>
      <c r="T326" s="64">
        <f t="shared" si="41"/>
        <v>22</v>
      </c>
      <c r="U326" s="77">
        <v>9</v>
      </c>
      <c r="V326" s="78">
        <v>3</v>
      </c>
      <c r="W326" s="60">
        <v>172</v>
      </c>
      <c r="X326" s="67">
        <v>11</v>
      </c>
      <c r="Y326" s="67">
        <v>8</v>
      </c>
      <c r="Z326" s="67">
        <v>7</v>
      </c>
      <c r="AA326" s="67">
        <v>6</v>
      </c>
      <c r="AB326" s="67">
        <v>7</v>
      </c>
      <c r="AC326" s="67">
        <v>7</v>
      </c>
      <c r="AD326" s="67">
        <v>7</v>
      </c>
      <c r="AE326" s="67">
        <v>4</v>
      </c>
      <c r="AF326" s="67">
        <v>4</v>
      </c>
      <c r="AG326" s="67">
        <v>4</v>
      </c>
      <c r="AH326" s="67">
        <v>4</v>
      </c>
      <c r="AI326" s="67">
        <v>3</v>
      </c>
      <c r="AJ326" s="67">
        <v>3</v>
      </c>
      <c r="AK326" s="79" t="s">
        <v>1586</v>
      </c>
    </row>
    <row r="327" spans="1:37" ht="12.75">
      <c r="A327" s="35">
        <v>1690428</v>
      </c>
      <c r="B327" s="28" t="s">
        <v>870</v>
      </c>
      <c r="C327" s="28" t="s">
        <v>5650</v>
      </c>
      <c r="D327" s="28" t="s">
        <v>390</v>
      </c>
      <c r="E327" s="28" t="s">
        <v>71</v>
      </c>
      <c r="J327" s="28" t="s">
        <v>1586</v>
      </c>
      <c r="K327" s="28" t="s">
        <v>2517</v>
      </c>
      <c r="L327" s="28" t="s">
        <v>5652</v>
      </c>
      <c r="N327" s="19">
        <f t="shared" si="35"/>
        <v>279.75</v>
      </c>
      <c r="O327" s="19">
        <f t="shared" si="36"/>
        <v>3.2529069767441858</v>
      </c>
      <c r="P327" s="64">
        <f t="shared" si="37"/>
        <v>64</v>
      </c>
      <c r="Q327" s="64">
        <f t="shared" si="38"/>
        <v>32</v>
      </c>
      <c r="R327" s="64">
        <f t="shared" si="39"/>
        <v>32</v>
      </c>
      <c r="S327" s="64">
        <f t="shared" si="40"/>
        <v>42</v>
      </c>
      <c r="T327" s="64">
        <f t="shared" si="41"/>
        <v>22</v>
      </c>
      <c r="U327" s="77">
        <v>9</v>
      </c>
      <c r="V327" s="78">
        <v>3</v>
      </c>
      <c r="W327" s="60">
        <v>172</v>
      </c>
      <c r="X327" s="67">
        <v>11</v>
      </c>
      <c r="Y327" s="67">
        <v>6</v>
      </c>
      <c r="Z327" s="67">
        <v>7</v>
      </c>
      <c r="AA327" s="67">
        <v>7</v>
      </c>
      <c r="AB327" s="67">
        <v>7</v>
      </c>
      <c r="AC327" s="67">
        <v>8</v>
      </c>
      <c r="AD327" s="67">
        <v>7</v>
      </c>
      <c r="AE327" s="67">
        <v>3</v>
      </c>
      <c r="AF327" s="67">
        <v>4</v>
      </c>
      <c r="AG327" s="67">
        <v>5</v>
      </c>
      <c r="AH327" s="67">
        <v>4</v>
      </c>
      <c r="AI327" s="67">
        <v>3</v>
      </c>
      <c r="AJ327" s="67">
        <v>3</v>
      </c>
      <c r="AK327" s="79" t="s">
        <v>1586</v>
      </c>
    </row>
    <row r="328" spans="1:37" ht="12.75">
      <c r="A328" s="35">
        <v>1690428</v>
      </c>
      <c r="B328" s="28" t="s">
        <v>870</v>
      </c>
      <c r="C328" s="28" t="s">
        <v>5650</v>
      </c>
      <c r="D328" s="28" t="s">
        <v>390</v>
      </c>
      <c r="E328" s="28" t="s">
        <v>71</v>
      </c>
      <c r="J328" s="28" t="s">
        <v>1586</v>
      </c>
      <c r="K328" s="28" t="s">
        <v>2517</v>
      </c>
      <c r="L328" s="28" t="s">
        <v>5651</v>
      </c>
      <c r="N328" s="19">
        <f t="shared" si="35"/>
        <v>279.75</v>
      </c>
      <c r="O328" s="19">
        <f t="shared" si="36"/>
        <v>3.2529069767441858</v>
      </c>
      <c r="P328" s="64">
        <f t="shared" si="37"/>
        <v>64</v>
      </c>
      <c r="Q328" s="64">
        <f t="shared" si="38"/>
        <v>32</v>
      </c>
      <c r="R328" s="64">
        <f t="shared" si="39"/>
        <v>32</v>
      </c>
      <c r="S328" s="64">
        <f t="shared" si="40"/>
        <v>42</v>
      </c>
      <c r="T328" s="64">
        <f t="shared" si="41"/>
        <v>22</v>
      </c>
      <c r="U328" s="77">
        <v>9</v>
      </c>
      <c r="V328" s="78">
        <v>3</v>
      </c>
      <c r="W328" s="60">
        <v>172</v>
      </c>
      <c r="X328" s="67">
        <v>11</v>
      </c>
      <c r="Y328" s="67">
        <v>6</v>
      </c>
      <c r="Z328" s="67">
        <v>7</v>
      </c>
      <c r="AA328" s="67">
        <v>7</v>
      </c>
      <c r="AB328" s="67">
        <v>7</v>
      </c>
      <c r="AC328" s="67">
        <v>8</v>
      </c>
      <c r="AD328" s="67">
        <v>7</v>
      </c>
      <c r="AE328" s="67">
        <v>3</v>
      </c>
      <c r="AF328" s="67">
        <v>4</v>
      </c>
      <c r="AG328" s="67">
        <v>5</v>
      </c>
      <c r="AH328" s="67">
        <v>4</v>
      </c>
      <c r="AI328" s="67">
        <v>3</v>
      </c>
      <c r="AJ328" s="67">
        <v>3</v>
      </c>
      <c r="AK328" s="79" t="s">
        <v>1586</v>
      </c>
    </row>
    <row r="329" spans="1:37" ht="12.75">
      <c r="A329" s="35">
        <v>10000</v>
      </c>
      <c r="B329" s="28" t="s">
        <v>870</v>
      </c>
      <c r="C329" s="28" t="s">
        <v>4832</v>
      </c>
      <c r="D329" s="28" t="s">
        <v>390</v>
      </c>
      <c r="E329" s="28" t="s">
        <v>71</v>
      </c>
      <c r="J329" s="28" t="s">
        <v>1586</v>
      </c>
      <c r="K329" s="28" t="s">
        <v>2517</v>
      </c>
      <c r="L329" s="28" t="s">
        <v>4872</v>
      </c>
      <c r="N329" s="19">
        <f t="shared" si="35"/>
        <v>279.75</v>
      </c>
      <c r="O329" s="19">
        <f t="shared" si="36"/>
        <v>3.2529069767441858</v>
      </c>
      <c r="P329" s="64">
        <f t="shared" si="37"/>
        <v>64</v>
      </c>
      <c r="Q329" s="64">
        <f t="shared" si="38"/>
        <v>32</v>
      </c>
      <c r="R329" s="64">
        <f t="shared" si="39"/>
        <v>32</v>
      </c>
      <c r="S329" s="64">
        <f t="shared" si="40"/>
        <v>42</v>
      </c>
      <c r="T329" s="64">
        <f t="shared" si="41"/>
        <v>22</v>
      </c>
      <c r="U329" s="77">
        <v>9</v>
      </c>
      <c r="V329" s="78">
        <v>3</v>
      </c>
      <c r="W329" s="60">
        <v>172</v>
      </c>
      <c r="X329" s="67">
        <v>11</v>
      </c>
      <c r="Y329" s="67">
        <v>6</v>
      </c>
      <c r="Z329" s="67">
        <v>7</v>
      </c>
      <c r="AA329" s="67">
        <v>7</v>
      </c>
      <c r="AB329" s="67">
        <v>7</v>
      </c>
      <c r="AC329" s="67">
        <v>8</v>
      </c>
      <c r="AD329" s="67">
        <v>7</v>
      </c>
      <c r="AE329" s="67">
        <v>3</v>
      </c>
      <c r="AF329" s="67">
        <v>4</v>
      </c>
      <c r="AG329" s="67">
        <v>5</v>
      </c>
      <c r="AH329" s="67">
        <v>4</v>
      </c>
      <c r="AI329" s="67">
        <v>3</v>
      </c>
      <c r="AJ329" s="67">
        <v>3</v>
      </c>
      <c r="AK329" s="79" t="s">
        <v>1586</v>
      </c>
    </row>
    <row r="330" spans="1:37" ht="12.75">
      <c r="A330" s="35">
        <v>150000</v>
      </c>
      <c r="B330" s="28" t="s">
        <v>870</v>
      </c>
      <c r="C330" s="28" t="s">
        <v>5660</v>
      </c>
      <c r="D330" s="28" t="s">
        <v>390</v>
      </c>
      <c r="E330" s="28" t="s">
        <v>71</v>
      </c>
      <c r="J330" s="28" t="s">
        <v>1586</v>
      </c>
      <c r="K330" s="28" t="s">
        <v>2517</v>
      </c>
      <c r="L330" s="28" t="s">
        <v>5664</v>
      </c>
      <c r="N330" s="19">
        <f t="shared" si="35"/>
        <v>279.75</v>
      </c>
      <c r="O330" s="19">
        <f t="shared" si="36"/>
        <v>3.2529069767441858</v>
      </c>
      <c r="P330" s="64">
        <f t="shared" si="37"/>
        <v>64</v>
      </c>
      <c r="Q330" s="64">
        <f t="shared" si="38"/>
        <v>32</v>
      </c>
      <c r="R330" s="64">
        <f t="shared" si="39"/>
        <v>32</v>
      </c>
      <c r="S330" s="64">
        <f t="shared" si="40"/>
        <v>42</v>
      </c>
      <c r="T330" s="64">
        <f t="shared" si="41"/>
        <v>22</v>
      </c>
      <c r="U330" s="77">
        <v>9</v>
      </c>
      <c r="V330" s="78">
        <v>3</v>
      </c>
      <c r="W330" s="60">
        <v>172</v>
      </c>
      <c r="X330" s="67">
        <v>11</v>
      </c>
      <c r="Y330" s="67">
        <v>8</v>
      </c>
      <c r="Z330" s="67">
        <v>7</v>
      </c>
      <c r="AA330" s="67">
        <v>6</v>
      </c>
      <c r="AB330" s="67">
        <v>7</v>
      </c>
      <c r="AC330" s="67">
        <v>7</v>
      </c>
      <c r="AD330" s="67">
        <v>7</v>
      </c>
      <c r="AE330" s="67">
        <v>4</v>
      </c>
      <c r="AF330" s="67">
        <v>4</v>
      </c>
      <c r="AG330" s="67">
        <v>4</v>
      </c>
      <c r="AH330" s="67">
        <v>4</v>
      </c>
      <c r="AI330" s="67">
        <v>3</v>
      </c>
      <c r="AJ330" s="67">
        <v>3</v>
      </c>
      <c r="AK330" s="79" t="s">
        <v>1586</v>
      </c>
    </row>
    <row r="331" spans="1:37" ht="12.75">
      <c r="A331" s="35">
        <v>2500</v>
      </c>
      <c r="B331" s="28" t="s">
        <v>870</v>
      </c>
      <c r="C331" s="28" t="s">
        <v>3190</v>
      </c>
      <c r="D331" s="28" t="s">
        <v>390</v>
      </c>
      <c r="E331" s="28" t="s">
        <v>71</v>
      </c>
      <c r="J331" s="28" t="s">
        <v>1586</v>
      </c>
      <c r="K331" s="28" t="s">
        <v>2524</v>
      </c>
      <c r="L331" s="28" t="s">
        <v>3201</v>
      </c>
      <c r="N331" s="19">
        <f t="shared" si="35"/>
        <v>279.75</v>
      </c>
      <c r="O331" s="19">
        <f t="shared" si="36"/>
        <v>3.2529069767441858</v>
      </c>
      <c r="P331" s="64">
        <f t="shared" si="37"/>
        <v>64</v>
      </c>
      <c r="Q331" s="64">
        <f t="shared" si="38"/>
        <v>32</v>
      </c>
      <c r="R331" s="64">
        <f t="shared" si="39"/>
        <v>32</v>
      </c>
      <c r="S331" s="64">
        <f t="shared" si="40"/>
        <v>42</v>
      </c>
      <c r="T331" s="64">
        <f t="shared" si="41"/>
        <v>22</v>
      </c>
      <c r="U331" s="77">
        <v>9</v>
      </c>
      <c r="V331" s="78">
        <v>3</v>
      </c>
      <c r="W331" s="60">
        <v>172</v>
      </c>
      <c r="X331" s="67">
        <v>11</v>
      </c>
      <c r="Y331" s="67">
        <v>6</v>
      </c>
      <c r="Z331" s="67">
        <v>7</v>
      </c>
      <c r="AA331" s="67">
        <v>7</v>
      </c>
      <c r="AB331" s="67">
        <v>7</v>
      </c>
      <c r="AC331" s="67">
        <v>8</v>
      </c>
      <c r="AD331" s="67">
        <v>7</v>
      </c>
      <c r="AE331" s="67">
        <v>3</v>
      </c>
      <c r="AF331" s="67">
        <v>4</v>
      </c>
      <c r="AG331" s="67">
        <v>5</v>
      </c>
      <c r="AH331" s="67">
        <v>4</v>
      </c>
      <c r="AI331" s="67">
        <v>3</v>
      </c>
      <c r="AJ331" s="67">
        <v>3</v>
      </c>
      <c r="AK331" s="79" t="s">
        <v>1586</v>
      </c>
    </row>
    <row r="332" spans="1:37" ht="12.75">
      <c r="A332" s="35">
        <v>31250</v>
      </c>
      <c r="B332" s="28" t="s">
        <v>870</v>
      </c>
      <c r="C332" s="28" t="s">
        <v>3247</v>
      </c>
      <c r="D332" s="28" t="s">
        <v>390</v>
      </c>
      <c r="E332" s="28" t="s">
        <v>71</v>
      </c>
      <c r="J332" s="28" t="s">
        <v>1586</v>
      </c>
      <c r="K332" s="28" t="s">
        <v>3279</v>
      </c>
      <c r="L332" s="28" t="s">
        <v>3280</v>
      </c>
      <c r="N332" s="19">
        <f t="shared" si="35"/>
        <v>279.75</v>
      </c>
      <c r="O332" s="19">
        <f t="shared" si="36"/>
        <v>3.2529069767441858</v>
      </c>
      <c r="P332" s="64">
        <f t="shared" si="37"/>
        <v>64</v>
      </c>
      <c r="Q332" s="64">
        <f t="shared" si="38"/>
        <v>32</v>
      </c>
      <c r="R332" s="64">
        <f t="shared" si="39"/>
        <v>32</v>
      </c>
      <c r="S332" s="64">
        <f t="shared" si="40"/>
        <v>42</v>
      </c>
      <c r="T332" s="64">
        <f t="shared" si="41"/>
        <v>22</v>
      </c>
      <c r="U332" s="77">
        <v>9</v>
      </c>
      <c r="V332" s="78">
        <v>3</v>
      </c>
      <c r="W332" s="60">
        <v>172</v>
      </c>
      <c r="X332" s="67">
        <v>11</v>
      </c>
      <c r="Y332" s="67">
        <v>6</v>
      </c>
      <c r="Z332" s="67">
        <v>7</v>
      </c>
      <c r="AA332" s="67">
        <v>7</v>
      </c>
      <c r="AB332" s="67">
        <v>7</v>
      </c>
      <c r="AC332" s="67">
        <v>8</v>
      </c>
      <c r="AD332" s="67">
        <v>7</v>
      </c>
      <c r="AE332" s="67">
        <v>3</v>
      </c>
      <c r="AF332" s="67">
        <v>4</v>
      </c>
      <c r="AG332" s="67">
        <v>5</v>
      </c>
      <c r="AH332" s="67">
        <v>4</v>
      </c>
      <c r="AI332" s="67">
        <v>3</v>
      </c>
      <c r="AJ332" s="67">
        <v>3</v>
      </c>
      <c r="AK332" s="79" t="s">
        <v>1586</v>
      </c>
    </row>
    <row r="333" spans="1:37" ht="12.75">
      <c r="A333" s="35">
        <v>15625</v>
      </c>
      <c r="B333" s="28" t="s">
        <v>870</v>
      </c>
      <c r="C333" s="28" t="s">
        <v>3247</v>
      </c>
      <c r="D333" s="28" t="s">
        <v>390</v>
      </c>
      <c r="E333" s="28" t="s">
        <v>71</v>
      </c>
      <c r="J333" s="28" t="s">
        <v>1586</v>
      </c>
      <c r="K333" s="28" t="s">
        <v>3042</v>
      </c>
      <c r="L333" s="28" t="s">
        <v>3262</v>
      </c>
      <c r="N333" s="19">
        <f t="shared" si="35"/>
        <v>279.75</v>
      </c>
      <c r="O333" s="19">
        <f t="shared" si="36"/>
        <v>3.2529069767441858</v>
      </c>
      <c r="P333" s="64">
        <f t="shared" si="37"/>
        <v>64</v>
      </c>
      <c r="Q333" s="64">
        <f t="shared" si="38"/>
        <v>32</v>
      </c>
      <c r="R333" s="64">
        <f t="shared" si="39"/>
        <v>32</v>
      </c>
      <c r="S333" s="64">
        <f t="shared" si="40"/>
        <v>42</v>
      </c>
      <c r="T333" s="64">
        <f t="shared" si="41"/>
        <v>22</v>
      </c>
      <c r="U333" s="77">
        <v>9</v>
      </c>
      <c r="V333" s="78">
        <v>3</v>
      </c>
      <c r="W333" s="60">
        <v>172</v>
      </c>
      <c r="X333" s="67">
        <v>11</v>
      </c>
      <c r="Y333" s="67">
        <v>8</v>
      </c>
      <c r="Z333" s="67">
        <v>7</v>
      </c>
      <c r="AA333" s="67">
        <v>6</v>
      </c>
      <c r="AB333" s="67">
        <v>7</v>
      </c>
      <c r="AC333" s="67">
        <v>7</v>
      </c>
      <c r="AD333" s="67">
        <v>7</v>
      </c>
      <c r="AE333" s="67">
        <v>4</v>
      </c>
      <c r="AF333" s="67">
        <v>4</v>
      </c>
      <c r="AG333" s="67">
        <v>4</v>
      </c>
      <c r="AH333" s="67">
        <v>4</v>
      </c>
      <c r="AI333" s="67">
        <v>3</v>
      </c>
      <c r="AJ333" s="67">
        <v>3</v>
      </c>
      <c r="AK333" s="79" t="s">
        <v>1586</v>
      </c>
    </row>
    <row r="334" spans="1:37" ht="12.75">
      <c r="A334" s="35">
        <v>8077</v>
      </c>
      <c r="B334" s="28" t="s">
        <v>872</v>
      </c>
      <c r="D334" s="28" t="s">
        <v>390</v>
      </c>
      <c r="E334" s="28" t="s">
        <v>71</v>
      </c>
      <c r="F334" s="58" t="s">
        <v>3936</v>
      </c>
      <c r="I334" s="28" t="s">
        <v>7812</v>
      </c>
      <c r="J334" s="28" t="s">
        <v>1586</v>
      </c>
      <c r="K334" s="28" t="s">
        <v>2520</v>
      </c>
      <c r="L334" s="28" t="s">
        <v>7937</v>
      </c>
      <c r="N334" s="19">
        <f t="shared" si="35"/>
        <v>284.50</v>
      </c>
      <c r="O334" s="19">
        <f t="shared" si="36"/>
        <v>3.3470588235294119</v>
      </c>
      <c r="P334" s="64">
        <f t="shared" si="37"/>
        <v>64</v>
      </c>
      <c r="Q334" s="64">
        <f t="shared" si="38"/>
        <v>32</v>
      </c>
      <c r="R334" s="64">
        <f t="shared" si="39"/>
        <v>32</v>
      </c>
      <c r="S334" s="64">
        <f t="shared" si="40"/>
        <v>44</v>
      </c>
      <c r="T334" s="64">
        <f t="shared" si="41"/>
        <v>20</v>
      </c>
      <c r="U334" s="77">
        <v>9</v>
      </c>
      <c r="V334" s="78">
        <v>3</v>
      </c>
      <c r="W334" s="60">
        <v>170</v>
      </c>
      <c r="X334" s="67">
        <v>14</v>
      </c>
      <c r="Y334" s="67">
        <v>8</v>
      </c>
      <c r="Z334" s="67">
        <v>8</v>
      </c>
      <c r="AA334" s="67">
        <v>7</v>
      </c>
      <c r="AB334" s="67">
        <v>7</v>
      </c>
      <c r="AC334" s="67">
        <v>7</v>
      </c>
      <c r="AD334" s="67">
        <v>7</v>
      </c>
      <c r="AE334" s="67">
        <v>3</v>
      </c>
      <c r="AF334" s="67">
        <v>3</v>
      </c>
      <c r="AG334" s="67">
        <v>3</v>
      </c>
      <c r="AH334" s="67">
        <v>3</v>
      </c>
      <c r="AI334" s="67">
        <v>4</v>
      </c>
      <c r="AJ334" s="67">
        <v>4</v>
      </c>
      <c r="AK334" s="79" t="s">
        <v>1586</v>
      </c>
    </row>
    <row r="335" spans="1:37" ht="12.75">
      <c r="A335" s="35">
        <v>62562</v>
      </c>
      <c r="B335" s="28" t="s">
        <v>872</v>
      </c>
      <c r="D335" s="28" t="s">
        <v>390</v>
      </c>
      <c r="E335" s="28" t="s">
        <v>71</v>
      </c>
      <c r="F335" s="58" t="s">
        <v>4224</v>
      </c>
      <c r="I335" s="28" t="s">
        <v>7812</v>
      </c>
      <c r="J335" s="28" t="s">
        <v>1586</v>
      </c>
      <c r="K335" s="28" t="s">
        <v>2517</v>
      </c>
      <c r="L335" s="28" t="s">
        <v>7934</v>
      </c>
      <c r="N335" s="19">
        <f t="shared" si="35"/>
        <v>273.75</v>
      </c>
      <c r="O335" s="19">
        <f t="shared" si="36"/>
        <v>3.183139534883721</v>
      </c>
      <c r="P335" s="64">
        <f t="shared" si="37"/>
        <v>62</v>
      </c>
      <c r="Q335" s="64">
        <f t="shared" si="38"/>
        <v>31</v>
      </c>
      <c r="R335" s="64">
        <f t="shared" si="39"/>
        <v>31</v>
      </c>
      <c r="S335" s="64">
        <f t="shared" si="40"/>
        <v>42</v>
      </c>
      <c r="T335" s="64">
        <f t="shared" si="41"/>
        <v>20</v>
      </c>
      <c r="U335" s="77">
        <v>9</v>
      </c>
      <c r="V335" s="78">
        <v>3</v>
      </c>
      <c r="W335" s="60">
        <v>172</v>
      </c>
      <c r="X335" s="67">
        <v>13</v>
      </c>
      <c r="Y335" s="67">
        <v>7</v>
      </c>
      <c r="Z335" s="67">
        <v>7</v>
      </c>
      <c r="AA335" s="67">
        <v>8</v>
      </c>
      <c r="AB335" s="67">
        <v>7</v>
      </c>
      <c r="AC335" s="67">
        <v>6</v>
      </c>
      <c r="AD335" s="67">
        <v>7</v>
      </c>
      <c r="AE335" s="67">
        <v>3</v>
      </c>
      <c r="AF335" s="67">
        <v>3</v>
      </c>
      <c r="AG335" s="67">
        <v>3</v>
      </c>
      <c r="AH335" s="67">
        <v>3</v>
      </c>
      <c r="AI335" s="67">
        <v>4</v>
      </c>
      <c r="AJ335" s="67">
        <v>4</v>
      </c>
      <c r="AK335" s="79" t="s">
        <v>1586</v>
      </c>
    </row>
    <row r="336" spans="1:37" ht="12.75">
      <c r="A336" s="35">
        <v>812</v>
      </c>
      <c r="B336" s="28" t="s">
        <v>868</v>
      </c>
      <c r="C336" s="28" t="s">
        <v>7645</v>
      </c>
      <c r="D336" s="28" t="s">
        <v>390</v>
      </c>
      <c r="E336" s="28" t="s">
        <v>71</v>
      </c>
      <c r="J336" s="28" t="s">
        <v>1586</v>
      </c>
      <c r="K336" s="28" t="s">
        <v>2517</v>
      </c>
      <c r="L336" s="28" t="s">
        <v>3944</v>
      </c>
      <c r="N336" s="19">
        <f t="shared" si="35"/>
        <v>269.75</v>
      </c>
      <c r="O336" s="19">
        <f t="shared" si="36"/>
        <v>3.1366279069767442</v>
      </c>
      <c r="P336" s="64">
        <f t="shared" si="37"/>
        <v>61</v>
      </c>
      <c r="Q336" s="64">
        <f t="shared" si="38"/>
        <v>30</v>
      </c>
      <c r="R336" s="64">
        <f t="shared" si="39"/>
        <v>31</v>
      </c>
      <c r="S336" s="64">
        <f t="shared" si="40"/>
        <v>42</v>
      </c>
      <c r="T336" s="64">
        <f t="shared" si="41"/>
        <v>19</v>
      </c>
      <c r="U336" s="77">
        <v>9</v>
      </c>
      <c r="V336" s="78">
        <v>3</v>
      </c>
      <c r="W336" s="60">
        <v>172</v>
      </c>
      <c r="X336" s="67">
        <v>9</v>
      </c>
      <c r="Y336" s="67">
        <v>8</v>
      </c>
      <c r="Z336" s="67">
        <v>7</v>
      </c>
      <c r="AA336" s="67">
        <v>6</v>
      </c>
      <c r="AB336" s="67">
        <v>7</v>
      </c>
      <c r="AC336" s="67">
        <v>7</v>
      </c>
      <c r="AD336" s="67">
        <v>7</v>
      </c>
      <c r="AE336" s="67">
        <v>3</v>
      </c>
      <c r="AF336" s="67">
        <v>4</v>
      </c>
      <c r="AG336" s="67">
        <v>3</v>
      </c>
      <c r="AH336" s="67">
        <v>4</v>
      </c>
      <c r="AI336" s="67">
        <v>3</v>
      </c>
      <c r="AJ336" s="67">
        <v>2</v>
      </c>
      <c r="AK336" s="79" t="s">
        <v>1586</v>
      </c>
    </row>
    <row r="337" spans="1:37" ht="12.75">
      <c r="A337" s="35">
        <v>875</v>
      </c>
      <c r="B337" s="28" t="s">
        <v>871</v>
      </c>
      <c r="C337" s="28" t="s">
        <v>1383</v>
      </c>
      <c r="D337" s="28" t="s">
        <v>390</v>
      </c>
      <c r="E337" s="28" t="s">
        <v>71</v>
      </c>
      <c r="J337" s="28" t="s">
        <v>1586</v>
      </c>
      <c r="K337" s="28" t="s">
        <v>2517</v>
      </c>
      <c r="L337" s="28" t="s">
        <v>1398</v>
      </c>
      <c r="N337" s="19">
        <f t="shared" si="35"/>
        <v>240.75</v>
      </c>
      <c r="O337" s="19">
        <f t="shared" si="36"/>
        <v>2.7994186046511627</v>
      </c>
      <c r="P337" s="64">
        <f t="shared" si="37"/>
        <v>56</v>
      </c>
      <c r="Q337" s="64">
        <f t="shared" si="38"/>
        <v>28</v>
      </c>
      <c r="R337" s="64">
        <f t="shared" si="39"/>
        <v>28</v>
      </c>
      <c r="S337" s="64">
        <f t="shared" si="40"/>
        <v>36</v>
      </c>
      <c r="T337" s="64">
        <f t="shared" si="41"/>
        <v>20</v>
      </c>
      <c r="U337" s="77">
        <v>9</v>
      </c>
      <c r="V337" s="78">
        <v>3</v>
      </c>
      <c r="W337" s="60">
        <v>172</v>
      </c>
      <c r="X337" s="67">
        <v>7</v>
      </c>
      <c r="Y337" s="67">
        <v>6</v>
      </c>
      <c r="Z337" s="67">
        <v>6</v>
      </c>
      <c r="AA337" s="67">
        <v>7</v>
      </c>
      <c r="AB337" s="67">
        <v>6</v>
      </c>
      <c r="AC337" s="67">
        <v>5</v>
      </c>
      <c r="AD337" s="67">
        <v>6</v>
      </c>
      <c r="AE337" s="67">
        <v>4</v>
      </c>
      <c r="AF337" s="67">
        <v>4</v>
      </c>
      <c r="AG337" s="67">
        <v>4</v>
      </c>
      <c r="AH337" s="67">
        <v>4</v>
      </c>
      <c r="AI337" s="67">
        <v>2</v>
      </c>
      <c r="AJ337" s="67">
        <v>2</v>
      </c>
      <c r="AK337" s="79" t="s">
        <v>1586</v>
      </c>
    </row>
    <row r="338" spans="1:37" ht="12.75">
      <c r="A338" s="35">
        <v>468750</v>
      </c>
      <c r="B338" s="28" t="s">
        <v>870</v>
      </c>
      <c r="C338" s="28" t="s">
        <v>4134</v>
      </c>
      <c r="D338" s="28" t="s">
        <v>390</v>
      </c>
      <c r="E338" s="28" t="s">
        <v>71</v>
      </c>
      <c r="J338" s="28" t="s">
        <v>1586</v>
      </c>
      <c r="K338" s="28" t="s">
        <v>2520</v>
      </c>
      <c r="L338" s="28" t="s">
        <v>4050</v>
      </c>
      <c r="N338" s="19">
        <f t="shared" si="35"/>
        <v>274.25</v>
      </c>
      <c r="O338" s="19">
        <f t="shared" si="36"/>
        <v>2.9809782608695654</v>
      </c>
      <c r="P338" s="64">
        <f t="shared" si="37"/>
        <v>63</v>
      </c>
      <c r="Q338" s="64">
        <f t="shared" si="38"/>
        <v>36</v>
      </c>
      <c r="R338" s="64">
        <f t="shared" si="39"/>
        <v>27</v>
      </c>
      <c r="S338" s="64">
        <f t="shared" si="40"/>
        <v>42</v>
      </c>
      <c r="T338" s="64">
        <f t="shared" si="41"/>
        <v>21</v>
      </c>
      <c r="U338" s="77">
        <v>9</v>
      </c>
      <c r="V338" s="78">
        <v>3</v>
      </c>
      <c r="W338" s="60">
        <v>184</v>
      </c>
      <c r="X338" s="67">
        <v>11</v>
      </c>
      <c r="Y338" s="67">
        <v>8</v>
      </c>
      <c r="Z338" s="67">
        <v>6</v>
      </c>
      <c r="AA338" s="67">
        <v>8</v>
      </c>
      <c r="AB338" s="67">
        <v>6</v>
      </c>
      <c r="AC338" s="67">
        <v>8</v>
      </c>
      <c r="AD338" s="67">
        <v>6</v>
      </c>
      <c r="AE338" s="67">
        <v>5</v>
      </c>
      <c r="AF338" s="67">
        <v>4</v>
      </c>
      <c r="AG338" s="67">
        <v>4</v>
      </c>
      <c r="AH338" s="67">
        <v>3</v>
      </c>
      <c r="AI338" s="67">
        <v>3</v>
      </c>
      <c r="AJ338" s="67">
        <v>2</v>
      </c>
      <c r="AK338" s="79" t="s">
        <v>1586</v>
      </c>
    </row>
    <row r="339" spans="1:37" ht="12.75">
      <c r="A339" s="35">
        <v>187500</v>
      </c>
      <c r="B339" s="28" t="s">
        <v>870</v>
      </c>
      <c r="C339" s="28" t="s">
        <v>4134</v>
      </c>
      <c r="D339" s="28" t="s">
        <v>390</v>
      </c>
      <c r="E339" s="28" t="s">
        <v>71</v>
      </c>
      <c r="J339" s="28" t="s">
        <v>1586</v>
      </c>
      <c r="K339" s="28" t="s">
        <v>2520</v>
      </c>
      <c r="L339" s="28" t="s">
        <v>2048</v>
      </c>
      <c r="N339" s="19">
        <f t="shared" si="35"/>
        <v>270.75</v>
      </c>
      <c r="O339" s="19">
        <f t="shared" si="36"/>
        <v>2.9429347826086958</v>
      </c>
      <c r="P339" s="64">
        <f t="shared" si="37"/>
        <v>62</v>
      </c>
      <c r="Q339" s="64">
        <f t="shared" si="38"/>
        <v>35</v>
      </c>
      <c r="R339" s="64">
        <f t="shared" si="39"/>
        <v>27</v>
      </c>
      <c r="S339" s="64">
        <f t="shared" si="40"/>
        <v>42</v>
      </c>
      <c r="T339" s="64">
        <f t="shared" si="41"/>
        <v>20</v>
      </c>
      <c r="U339" s="77">
        <v>9</v>
      </c>
      <c r="V339" s="78">
        <v>3</v>
      </c>
      <c r="W339" s="60">
        <v>184</v>
      </c>
      <c r="X339" s="67">
        <v>9</v>
      </c>
      <c r="Y339" s="67">
        <v>8</v>
      </c>
      <c r="Z339" s="67">
        <v>6</v>
      </c>
      <c r="AA339" s="67">
        <v>8</v>
      </c>
      <c r="AB339" s="67">
        <v>6</v>
      </c>
      <c r="AC339" s="67">
        <v>8</v>
      </c>
      <c r="AD339" s="67">
        <v>6</v>
      </c>
      <c r="AE339" s="67">
        <v>4</v>
      </c>
      <c r="AF339" s="67">
        <v>4</v>
      </c>
      <c r="AG339" s="67">
        <v>4</v>
      </c>
      <c r="AH339" s="67">
        <v>3</v>
      </c>
      <c r="AI339" s="67">
        <v>3</v>
      </c>
      <c r="AJ339" s="67">
        <v>2</v>
      </c>
      <c r="AK339" s="79" t="s">
        <v>1586</v>
      </c>
    </row>
    <row r="340" spans="1:37" ht="12.75">
      <c r="A340" s="35">
        <v>1875000</v>
      </c>
      <c r="B340" s="28" t="s">
        <v>868</v>
      </c>
      <c r="C340" s="28" t="s">
        <v>7671</v>
      </c>
      <c r="D340" s="28" t="s">
        <v>390</v>
      </c>
      <c r="E340" s="28" t="s">
        <v>71</v>
      </c>
      <c r="J340" s="28" t="s">
        <v>1586</v>
      </c>
      <c r="K340" s="28" t="s">
        <v>2517</v>
      </c>
      <c r="L340" s="28" t="s">
        <v>6237</v>
      </c>
      <c r="N340" s="19">
        <f t="shared" si="35"/>
        <v>368.75</v>
      </c>
      <c r="O340" s="19">
        <f t="shared" si="36"/>
        <v>2.892156862745098</v>
      </c>
      <c r="P340" s="64">
        <f t="shared" si="37"/>
        <v>85</v>
      </c>
      <c r="Q340" s="64">
        <f t="shared" si="38"/>
        <v>42</v>
      </c>
      <c r="R340" s="64">
        <f t="shared" si="39"/>
        <v>43</v>
      </c>
      <c r="S340" s="64">
        <f t="shared" si="40"/>
        <v>54</v>
      </c>
      <c r="T340" s="64">
        <f t="shared" si="41"/>
        <v>31</v>
      </c>
      <c r="U340" s="77">
        <v>12</v>
      </c>
      <c r="V340" s="78">
        <v>3</v>
      </c>
      <c r="W340" s="60">
        <v>255</v>
      </c>
      <c r="X340" s="67">
        <v>15</v>
      </c>
      <c r="Y340" s="67">
        <v>9</v>
      </c>
      <c r="Z340" s="67">
        <v>9</v>
      </c>
      <c r="AA340" s="67">
        <v>10</v>
      </c>
      <c r="AB340" s="67">
        <v>9</v>
      </c>
      <c r="AC340" s="67">
        <v>8</v>
      </c>
      <c r="AD340" s="67">
        <v>9</v>
      </c>
      <c r="AE340" s="67">
        <v>6</v>
      </c>
      <c r="AF340" s="67">
        <v>6</v>
      </c>
      <c r="AG340" s="67">
        <v>6</v>
      </c>
      <c r="AH340" s="67">
        <v>6</v>
      </c>
      <c r="AI340" s="67">
        <v>3</v>
      </c>
      <c r="AJ340" s="67">
        <v>4</v>
      </c>
      <c r="AK340" s="79" t="s">
        <v>1586</v>
      </c>
    </row>
    <row r="341" spans="1:37" ht="12.75">
      <c r="A341" s="35">
        <v>2500</v>
      </c>
      <c r="B341" s="28" t="s">
        <v>871</v>
      </c>
      <c r="C341" s="28" t="s">
        <v>3563</v>
      </c>
      <c r="D341" s="28" t="s">
        <v>390</v>
      </c>
      <c r="E341" s="28" t="s">
        <v>77</v>
      </c>
      <c r="J341" s="28" t="s">
        <v>1586</v>
      </c>
      <c r="K341" s="28" t="s">
        <v>3050</v>
      </c>
      <c r="L341" s="28" t="s">
        <v>3597</v>
      </c>
      <c r="N341" s="19">
        <f t="shared" si="35"/>
        <v>251.25</v>
      </c>
      <c r="O341" s="19">
        <f t="shared" si="36"/>
        <v>10.050000000000001</v>
      </c>
      <c r="P341" s="64">
        <f t="shared" si="37"/>
        <v>61</v>
      </c>
      <c r="Q341" s="64">
        <f t="shared" si="38"/>
        <v>28</v>
      </c>
      <c r="R341" s="64">
        <f t="shared" si="39"/>
        <v>33</v>
      </c>
      <c r="S341" s="64">
        <f t="shared" si="40"/>
        <v>28</v>
      </c>
      <c r="T341" s="64">
        <f t="shared" si="41"/>
        <v>33</v>
      </c>
      <c r="U341" s="77">
        <v>3</v>
      </c>
      <c r="V341" s="78">
        <v>3</v>
      </c>
      <c r="W341" s="60">
        <v>50</v>
      </c>
      <c r="X341" s="67">
        <v>7</v>
      </c>
      <c r="Y341" s="67">
        <v>3</v>
      </c>
      <c r="Z341" s="67">
        <v>3</v>
      </c>
      <c r="AA341" s="67">
        <v>2</v>
      </c>
      <c r="AB341" s="67">
        <v>2</v>
      </c>
      <c r="AC341" s="67">
        <v>8</v>
      </c>
      <c r="AD341" s="67">
        <v>10</v>
      </c>
      <c r="AE341" s="67">
        <v>2</v>
      </c>
      <c r="AF341" s="67">
        <v>2</v>
      </c>
      <c r="AG341" s="67">
        <v>8</v>
      </c>
      <c r="AH341" s="67">
        <v>10</v>
      </c>
      <c r="AI341" s="67">
        <v>5</v>
      </c>
      <c r="AJ341" s="67">
        <v>6</v>
      </c>
      <c r="AK341" s="79" t="s">
        <v>1586</v>
      </c>
    </row>
    <row r="342" spans="1:37" ht="12.75">
      <c r="A342" s="35">
        <v>93</v>
      </c>
      <c r="B342" s="28" t="s">
        <v>871</v>
      </c>
      <c r="C342" s="28" t="s">
        <v>1620</v>
      </c>
      <c r="D342" s="28" t="s">
        <v>390</v>
      </c>
      <c r="E342" s="28" t="s">
        <v>77</v>
      </c>
      <c r="J342" s="28" t="s">
        <v>1586</v>
      </c>
      <c r="K342" s="28" t="s">
        <v>3041</v>
      </c>
      <c r="L342" s="28" t="s">
        <v>799</v>
      </c>
      <c r="N342" s="19">
        <f t="shared" si="35"/>
        <v>138.75</v>
      </c>
      <c r="O342" s="19">
        <f t="shared" si="36"/>
        <v>2.775</v>
      </c>
      <c r="P342" s="64">
        <f t="shared" si="37"/>
        <v>33</v>
      </c>
      <c r="Q342" s="64">
        <f t="shared" si="38"/>
        <v>9</v>
      </c>
      <c r="R342" s="64">
        <f t="shared" si="39"/>
        <v>24</v>
      </c>
      <c r="S342" s="64">
        <f t="shared" si="40"/>
        <v>16</v>
      </c>
      <c r="T342" s="64">
        <f t="shared" si="41"/>
        <v>17</v>
      </c>
      <c r="U342" s="77">
        <v>3</v>
      </c>
      <c r="V342" s="78">
        <v>3</v>
      </c>
      <c r="W342" s="60">
        <v>100</v>
      </c>
      <c r="X342" s="67">
        <v>7</v>
      </c>
      <c r="Y342" s="67">
        <v>2</v>
      </c>
      <c r="Z342" s="67">
        <v>4</v>
      </c>
      <c r="AA342" s="67">
        <v>1</v>
      </c>
      <c r="AB342" s="67">
        <v>4</v>
      </c>
      <c r="AC342" s="67">
        <v>1</v>
      </c>
      <c r="AD342" s="67">
        <v>4</v>
      </c>
      <c r="AE342" s="67">
        <v>1</v>
      </c>
      <c r="AF342" s="67">
        <v>4</v>
      </c>
      <c r="AG342" s="67">
        <v>2</v>
      </c>
      <c r="AH342" s="67">
        <v>4</v>
      </c>
      <c r="AI342" s="67">
        <v>2</v>
      </c>
      <c r="AJ342" s="67">
        <v>4</v>
      </c>
      <c r="AK342" s="79" t="s">
        <v>1586</v>
      </c>
    </row>
    <row r="343" spans="1:37" ht="12.75">
      <c r="A343" s="35">
        <v>93</v>
      </c>
      <c r="B343" s="28" t="s">
        <v>875</v>
      </c>
      <c r="C343" s="28" t="s">
        <v>1617</v>
      </c>
      <c r="D343" s="28" t="s">
        <v>390</v>
      </c>
      <c r="E343" s="28" t="s">
        <v>77</v>
      </c>
      <c r="J343" s="28" t="s">
        <v>1586</v>
      </c>
      <c r="K343" s="28" t="s">
        <v>3041</v>
      </c>
      <c r="L343" s="28" t="s">
        <v>1007</v>
      </c>
      <c r="N343" s="19">
        <f t="shared" si="35"/>
        <v>138.75</v>
      </c>
      <c r="O343" s="19">
        <f t="shared" si="36"/>
        <v>2.775</v>
      </c>
      <c r="P343" s="64">
        <f t="shared" si="37"/>
        <v>33</v>
      </c>
      <c r="Q343" s="64">
        <f t="shared" si="38"/>
        <v>9</v>
      </c>
      <c r="R343" s="64">
        <f t="shared" si="39"/>
        <v>24</v>
      </c>
      <c r="S343" s="64">
        <f t="shared" si="40"/>
        <v>16</v>
      </c>
      <c r="T343" s="64">
        <f t="shared" si="41"/>
        <v>17</v>
      </c>
      <c r="U343" s="77">
        <v>3</v>
      </c>
      <c r="V343" s="78">
        <v>3</v>
      </c>
      <c r="W343" s="60">
        <v>100</v>
      </c>
      <c r="X343" s="67">
        <v>7</v>
      </c>
      <c r="Y343" s="67">
        <v>2</v>
      </c>
      <c r="Z343" s="67">
        <v>4</v>
      </c>
      <c r="AA343" s="67">
        <v>1</v>
      </c>
      <c r="AB343" s="67">
        <v>4</v>
      </c>
      <c r="AC343" s="67">
        <v>1</v>
      </c>
      <c r="AD343" s="67">
        <v>4</v>
      </c>
      <c r="AE343" s="67">
        <v>1</v>
      </c>
      <c r="AF343" s="67">
        <v>4</v>
      </c>
      <c r="AG343" s="67">
        <v>2</v>
      </c>
      <c r="AH343" s="67">
        <v>4</v>
      </c>
      <c r="AI343" s="67">
        <v>2</v>
      </c>
      <c r="AJ343" s="67">
        <v>4</v>
      </c>
      <c r="AK343" s="79" t="s">
        <v>1586</v>
      </c>
    </row>
    <row r="344" spans="1:37" ht="12.75">
      <c r="A344" s="35">
        <v>158125</v>
      </c>
      <c r="B344" s="28" t="s">
        <v>872</v>
      </c>
      <c r="D344" s="28" t="s">
        <v>390</v>
      </c>
      <c r="E344" s="28" t="s">
        <v>77</v>
      </c>
      <c r="F344" s="58" t="s">
        <v>4898</v>
      </c>
      <c r="I344" s="28" t="s">
        <v>7812</v>
      </c>
      <c r="J344" s="28" t="s">
        <v>1586</v>
      </c>
      <c r="K344" s="28" t="s">
        <v>3041</v>
      </c>
      <c r="L344" s="28" t="s">
        <v>7943</v>
      </c>
      <c r="N344" s="19">
        <f t="shared" si="35"/>
        <v>403</v>
      </c>
      <c r="O344" s="19">
        <f t="shared" si="36"/>
        <v>6.3968253968253972</v>
      </c>
      <c r="P344" s="64">
        <f t="shared" si="37"/>
        <v>96</v>
      </c>
      <c r="Q344" s="64">
        <f t="shared" si="38"/>
        <v>48</v>
      </c>
      <c r="R344" s="64">
        <f t="shared" si="39"/>
        <v>48</v>
      </c>
      <c r="S344" s="64">
        <f t="shared" si="40"/>
        <v>48</v>
      </c>
      <c r="T344" s="64">
        <f t="shared" si="41"/>
        <v>48</v>
      </c>
      <c r="U344" s="77">
        <v>5</v>
      </c>
      <c r="V344" s="78">
        <v>3</v>
      </c>
      <c r="W344" s="60">
        <v>126</v>
      </c>
      <c r="X344" s="67">
        <v>16</v>
      </c>
      <c r="Y344" s="67">
        <v>8</v>
      </c>
      <c r="Z344" s="67">
        <v>8</v>
      </c>
      <c r="AA344" s="67">
        <v>9</v>
      </c>
      <c r="AB344" s="67">
        <v>8</v>
      </c>
      <c r="AC344" s="67">
        <v>7</v>
      </c>
      <c r="AD344" s="67">
        <v>8</v>
      </c>
      <c r="AE344" s="67">
        <v>8</v>
      </c>
      <c r="AF344" s="67">
        <v>8</v>
      </c>
      <c r="AG344" s="67">
        <v>9</v>
      </c>
      <c r="AH344" s="67">
        <v>8</v>
      </c>
      <c r="AI344" s="67">
        <v>7</v>
      </c>
      <c r="AJ344" s="67">
        <v>8</v>
      </c>
      <c r="AK344" s="79" t="s">
        <v>1586</v>
      </c>
    </row>
    <row r="345" spans="1:37" ht="12.75">
      <c r="A345" s="35">
        <v>660660</v>
      </c>
      <c r="B345" s="28" t="s">
        <v>872</v>
      </c>
      <c r="D345" s="28" t="s">
        <v>390</v>
      </c>
      <c r="E345" s="28" t="s">
        <v>77</v>
      </c>
      <c r="F345" s="58" t="s">
        <v>3448</v>
      </c>
      <c r="I345" s="28" t="s">
        <v>7812</v>
      </c>
      <c r="J345" s="28" t="s">
        <v>1586</v>
      </c>
      <c r="K345" s="28" t="s">
        <v>3047</v>
      </c>
      <c r="L345" s="28" t="s">
        <v>3843</v>
      </c>
      <c r="N345" s="19">
        <f t="shared" si="35"/>
        <v>374.50</v>
      </c>
      <c r="O345" s="19">
        <f t="shared" si="36"/>
        <v>8.4157303370786511</v>
      </c>
      <c r="P345" s="64">
        <f t="shared" si="37"/>
        <v>86</v>
      </c>
      <c r="Q345" s="64">
        <f t="shared" si="38"/>
        <v>43</v>
      </c>
      <c r="R345" s="64">
        <f t="shared" si="39"/>
        <v>43</v>
      </c>
      <c r="S345" s="64">
        <f t="shared" si="40"/>
        <v>50</v>
      </c>
      <c r="T345" s="64">
        <f t="shared" si="41"/>
        <v>36</v>
      </c>
      <c r="U345" s="77">
        <v>5</v>
      </c>
      <c r="V345" s="78">
        <v>3</v>
      </c>
      <c r="W345" s="60">
        <v>89</v>
      </c>
      <c r="X345" s="67">
        <v>16</v>
      </c>
      <c r="Y345" s="67">
        <v>9</v>
      </c>
      <c r="Z345" s="67">
        <v>9</v>
      </c>
      <c r="AA345" s="67">
        <v>8</v>
      </c>
      <c r="AB345" s="67">
        <v>8</v>
      </c>
      <c r="AC345" s="67">
        <v>8</v>
      </c>
      <c r="AD345" s="67">
        <v>8</v>
      </c>
      <c r="AE345" s="67">
        <v>6</v>
      </c>
      <c r="AF345" s="67">
        <v>6</v>
      </c>
      <c r="AG345" s="67">
        <v>7</v>
      </c>
      <c r="AH345" s="67">
        <v>7</v>
      </c>
      <c r="AI345" s="67">
        <v>5</v>
      </c>
      <c r="AJ345" s="67">
        <v>5</v>
      </c>
      <c r="AK345" s="79" t="s">
        <v>1586</v>
      </c>
    </row>
    <row r="346" spans="1:37" ht="12.75">
      <c r="A346" s="35">
        <v>600600</v>
      </c>
      <c r="B346" s="28" t="s">
        <v>872</v>
      </c>
      <c r="D346" s="28" t="s">
        <v>390</v>
      </c>
      <c r="E346" s="28" t="s">
        <v>77</v>
      </c>
      <c r="F346" s="58" t="s">
        <v>3448</v>
      </c>
      <c r="J346" s="28" t="s">
        <v>1586</v>
      </c>
      <c r="K346" s="28" t="s">
        <v>3047</v>
      </c>
      <c r="L346" s="28" t="s">
        <v>3843</v>
      </c>
      <c r="N346" s="19">
        <f t="shared" si="35"/>
        <v>373.25</v>
      </c>
      <c r="O346" s="19">
        <f t="shared" si="36"/>
        <v>8.3876404494382015</v>
      </c>
      <c r="P346" s="64">
        <f t="shared" si="37"/>
        <v>86</v>
      </c>
      <c r="Q346" s="64">
        <f t="shared" si="38"/>
        <v>43</v>
      </c>
      <c r="R346" s="64">
        <f t="shared" si="39"/>
        <v>43</v>
      </c>
      <c r="S346" s="64">
        <f t="shared" si="40"/>
        <v>50</v>
      </c>
      <c r="T346" s="64">
        <f t="shared" si="41"/>
        <v>36</v>
      </c>
      <c r="U346" s="77">
        <v>5</v>
      </c>
      <c r="V346" s="78">
        <v>3</v>
      </c>
      <c r="W346" s="60">
        <v>89</v>
      </c>
      <c r="X346" s="67">
        <v>11</v>
      </c>
      <c r="Y346" s="67">
        <v>9</v>
      </c>
      <c r="Z346" s="67">
        <v>9</v>
      </c>
      <c r="AA346" s="67">
        <v>8</v>
      </c>
      <c r="AB346" s="67">
        <v>8</v>
      </c>
      <c r="AC346" s="67">
        <v>8</v>
      </c>
      <c r="AD346" s="67">
        <v>8</v>
      </c>
      <c r="AE346" s="67">
        <v>6</v>
      </c>
      <c r="AF346" s="67">
        <v>6</v>
      </c>
      <c r="AG346" s="67">
        <v>7</v>
      </c>
      <c r="AH346" s="67">
        <v>7</v>
      </c>
      <c r="AI346" s="67">
        <v>5</v>
      </c>
      <c r="AJ346" s="67">
        <v>5</v>
      </c>
      <c r="AK346" s="79" t="s">
        <v>1586</v>
      </c>
    </row>
    <row r="347" spans="1:37" ht="12.75">
      <c r="A347" s="35">
        <v>148750</v>
      </c>
      <c r="B347" s="28" t="s">
        <v>872</v>
      </c>
      <c r="C347" s="28" t="s">
        <v>6087</v>
      </c>
      <c r="D347" s="28" t="s">
        <v>390</v>
      </c>
      <c r="E347" s="28" t="s">
        <v>77</v>
      </c>
      <c r="F347" s="58" t="s">
        <v>6511</v>
      </c>
      <c r="J347" s="28" t="s">
        <v>1586</v>
      </c>
      <c r="K347" s="28" t="s">
        <v>3047</v>
      </c>
      <c r="L347" s="28" t="s">
        <v>6503</v>
      </c>
      <c r="N347" s="19">
        <f t="shared" si="35"/>
        <v>383.50</v>
      </c>
      <c r="O347" s="19">
        <f t="shared" si="36"/>
        <v>9.0235294117647058</v>
      </c>
      <c r="P347" s="64">
        <f t="shared" si="37"/>
        <v>91</v>
      </c>
      <c r="Q347" s="64">
        <f t="shared" si="38"/>
        <v>51</v>
      </c>
      <c r="R347" s="64">
        <f t="shared" si="39"/>
        <v>40</v>
      </c>
      <c r="S347" s="64">
        <f t="shared" si="40"/>
        <v>48</v>
      </c>
      <c r="T347" s="64">
        <f t="shared" si="41"/>
        <v>43</v>
      </c>
      <c r="U347" s="77">
        <v>5</v>
      </c>
      <c r="V347" s="78">
        <v>3</v>
      </c>
      <c r="W347" s="60">
        <v>85</v>
      </c>
      <c r="X347" s="67">
        <v>14</v>
      </c>
      <c r="Y347" s="67">
        <v>9</v>
      </c>
      <c r="Z347" s="67">
        <v>7</v>
      </c>
      <c r="AA347" s="67">
        <v>9</v>
      </c>
      <c r="AB347" s="67">
        <v>7</v>
      </c>
      <c r="AC347" s="67">
        <v>9</v>
      </c>
      <c r="AD347" s="67">
        <v>7</v>
      </c>
      <c r="AE347" s="67">
        <v>8</v>
      </c>
      <c r="AF347" s="67">
        <v>7</v>
      </c>
      <c r="AG347" s="67">
        <v>7</v>
      </c>
      <c r="AH347" s="67">
        <v>6</v>
      </c>
      <c r="AI347" s="67">
        <v>9</v>
      </c>
      <c r="AJ347" s="67">
        <v>6</v>
      </c>
      <c r="AK347" s="79" t="s">
        <v>1586</v>
      </c>
    </row>
    <row r="348" spans="2:37" ht="12.75">
      <c r="B348" s="28" t="s">
        <v>872</v>
      </c>
      <c r="D348" s="28" t="s">
        <v>390</v>
      </c>
      <c r="E348" s="28" t="s">
        <v>77</v>
      </c>
      <c r="F348" s="58" t="s">
        <v>4234</v>
      </c>
      <c r="G348" s="28" t="s">
        <v>1586</v>
      </c>
      <c r="H348" s="28" t="s">
        <v>7812</v>
      </c>
      <c r="J348" s="28" t="s">
        <v>1586</v>
      </c>
      <c r="K348" s="28" t="s">
        <v>3041</v>
      </c>
      <c r="L348" s="28" t="s">
        <v>283</v>
      </c>
      <c r="N348" s="19">
        <f t="shared" si="35"/>
        <v>322.25</v>
      </c>
      <c r="O348" s="19">
        <f t="shared" si="36"/>
        <v>5.4159663865546221</v>
      </c>
      <c r="P348" s="64">
        <f t="shared" si="37"/>
        <v>75</v>
      </c>
      <c r="Q348" s="64">
        <f t="shared" si="38"/>
        <v>38</v>
      </c>
      <c r="R348" s="64">
        <f t="shared" si="39"/>
        <v>37</v>
      </c>
      <c r="S348" s="64">
        <f t="shared" si="40"/>
        <v>42</v>
      </c>
      <c r="T348" s="64">
        <f t="shared" si="41"/>
        <v>33</v>
      </c>
      <c r="U348" s="77">
        <v>5</v>
      </c>
      <c r="V348" s="78">
        <v>3</v>
      </c>
      <c r="W348" s="60">
        <v>119</v>
      </c>
      <c r="X348" s="67">
        <v>15</v>
      </c>
      <c r="Y348" s="67">
        <v>7</v>
      </c>
      <c r="Z348" s="67">
        <v>7</v>
      </c>
      <c r="AA348" s="67">
        <v>8</v>
      </c>
      <c r="AB348" s="67">
        <v>7</v>
      </c>
      <c r="AC348" s="67">
        <v>6</v>
      </c>
      <c r="AD348" s="67">
        <v>7</v>
      </c>
      <c r="AE348" s="67">
        <v>7</v>
      </c>
      <c r="AF348" s="67">
        <v>7</v>
      </c>
      <c r="AG348" s="67">
        <v>8</v>
      </c>
      <c r="AH348" s="67">
        <v>7</v>
      </c>
      <c r="AI348" s="67">
        <v>2</v>
      </c>
      <c r="AJ348" s="67">
        <v>2</v>
      </c>
      <c r="AK348" s="79" t="s">
        <v>1586</v>
      </c>
    </row>
    <row r="349" spans="1:37" ht="12.75">
      <c r="A349" s="35">
        <v>7087</v>
      </c>
      <c r="B349" s="28" t="s">
        <v>869</v>
      </c>
      <c r="C349" s="28" t="s">
        <v>4714</v>
      </c>
      <c r="D349" s="28" t="s">
        <v>390</v>
      </c>
      <c r="E349" s="28" t="s">
        <v>77</v>
      </c>
      <c r="J349" s="28" t="s">
        <v>1586</v>
      </c>
      <c r="K349" s="28" t="s">
        <v>3041</v>
      </c>
      <c r="L349" s="28" t="s">
        <v>4899</v>
      </c>
      <c r="N349" s="19">
        <f t="shared" si="35"/>
        <v>330.75</v>
      </c>
      <c r="O349" s="19">
        <f t="shared" si="36"/>
        <v>5.90625</v>
      </c>
      <c r="P349" s="64">
        <f t="shared" si="37"/>
        <v>74</v>
      </c>
      <c r="Q349" s="64">
        <f t="shared" si="38"/>
        <v>37</v>
      </c>
      <c r="R349" s="64">
        <f t="shared" si="39"/>
        <v>37</v>
      </c>
      <c r="S349" s="64">
        <f t="shared" si="40"/>
        <v>48</v>
      </c>
      <c r="T349" s="64">
        <f t="shared" si="41"/>
        <v>26</v>
      </c>
      <c r="U349" s="77">
        <v>5</v>
      </c>
      <c r="V349" s="78">
        <v>3</v>
      </c>
      <c r="W349" s="60">
        <v>112</v>
      </c>
      <c r="X349" s="67">
        <v>13</v>
      </c>
      <c r="Y349" s="67">
        <v>8</v>
      </c>
      <c r="Z349" s="67">
        <v>8</v>
      </c>
      <c r="AA349" s="67">
        <v>9</v>
      </c>
      <c r="AB349" s="67">
        <v>8</v>
      </c>
      <c r="AC349" s="67">
        <v>7</v>
      </c>
      <c r="AD349" s="67">
        <v>8</v>
      </c>
      <c r="AE349" s="67">
        <v>5</v>
      </c>
      <c r="AF349" s="67">
        <v>5</v>
      </c>
      <c r="AG349" s="67">
        <v>5</v>
      </c>
      <c r="AH349" s="67">
        <v>5</v>
      </c>
      <c r="AI349" s="67">
        <v>3</v>
      </c>
      <c r="AJ349" s="67">
        <v>3</v>
      </c>
      <c r="AK349" s="79" t="s">
        <v>1586</v>
      </c>
    </row>
    <row r="350" spans="1:37" ht="12.75">
      <c r="A350" s="35">
        <v>2625</v>
      </c>
      <c r="B350" s="28" t="s">
        <v>871</v>
      </c>
      <c r="C350" s="28" t="s">
        <v>3481</v>
      </c>
      <c r="D350" s="28" t="s">
        <v>390</v>
      </c>
      <c r="E350" s="28" t="s">
        <v>77</v>
      </c>
      <c r="J350" s="28" t="s">
        <v>1586</v>
      </c>
      <c r="K350" s="28" t="s">
        <v>3049</v>
      </c>
      <c r="L350" s="28" t="s">
        <v>3049</v>
      </c>
      <c r="N350" s="19">
        <f t="shared" si="35"/>
        <v>221.75</v>
      </c>
      <c r="O350" s="19">
        <f t="shared" si="36"/>
        <v>1.774</v>
      </c>
      <c r="P350" s="64">
        <f t="shared" si="37"/>
        <v>53</v>
      </c>
      <c r="Q350" s="64">
        <f t="shared" si="38"/>
        <v>17</v>
      </c>
      <c r="R350" s="64">
        <f t="shared" si="39"/>
        <v>36</v>
      </c>
      <c r="S350" s="64">
        <f t="shared" si="40"/>
        <v>26</v>
      </c>
      <c r="T350" s="64">
        <f t="shared" si="41"/>
        <v>27</v>
      </c>
      <c r="U350" s="77">
        <v>5</v>
      </c>
      <c r="V350" s="78">
        <v>3</v>
      </c>
      <c r="W350" s="60">
        <v>250</v>
      </c>
      <c r="X350" s="67">
        <v>7</v>
      </c>
      <c r="Y350" s="67">
        <v>3</v>
      </c>
      <c r="Z350" s="67">
        <v>6</v>
      </c>
      <c r="AA350" s="67">
        <v>2</v>
      </c>
      <c r="AB350" s="67">
        <v>6</v>
      </c>
      <c r="AC350" s="67">
        <v>3</v>
      </c>
      <c r="AD350" s="67">
        <v>6</v>
      </c>
      <c r="AE350" s="67">
        <v>2</v>
      </c>
      <c r="AF350" s="67">
        <v>6</v>
      </c>
      <c r="AG350" s="67">
        <v>3</v>
      </c>
      <c r="AH350" s="67">
        <v>6</v>
      </c>
      <c r="AI350" s="67">
        <v>4</v>
      </c>
      <c r="AJ350" s="67">
        <v>6</v>
      </c>
      <c r="AK350" s="79" t="s">
        <v>1586</v>
      </c>
    </row>
    <row r="351" spans="1:37" ht="12.75">
      <c r="A351" s="35">
        <v>937500</v>
      </c>
      <c r="B351" s="28" t="s">
        <v>874</v>
      </c>
      <c r="C351" s="28" t="s">
        <v>5573</v>
      </c>
      <c r="D351" s="28" t="s">
        <v>390</v>
      </c>
      <c r="E351" s="28" t="s">
        <v>77</v>
      </c>
      <c r="J351" s="28" t="s">
        <v>1586</v>
      </c>
      <c r="K351" s="28" t="s">
        <v>3047</v>
      </c>
      <c r="L351" s="28" t="s">
        <v>5588</v>
      </c>
      <c r="N351" s="19">
        <f t="shared" si="35"/>
        <v>310.25</v>
      </c>
      <c r="O351" s="19">
        <f t="shared" si="36"/>
        <v>9.4015151515151523</v>
      </c>
      <c r="P351" s="64">
        <f t="shared" si="37"/>
        <v>70</v>
      </c>
      <c r="Q351" s="64">
        <f t="shared" si="38"/>
        <v>35</v>
      </c>
      <c r="R351" s="64">
        <f t="shared" si="39"/>
        <v>35</v>
      </c>
      <c r="S351" s="64">
        <f t="shared" si="40"/>
        <v>44</v>
      </c>
      <c r="T351" s="64">
        <f t="shared" si="41"/>
        <v>26</v>
      </c>
      <c r="U351" s="77">
        <v>5</v>
      </c>
      <c r="V351" s="78">
        <v>3</v>
      </c>
      <c r="W351" s="60">
        <v>66</v>
      </c>
      <c r="X351" s="67">
        <v>15</v>
      </c>
      <c r="Y351" s="67">
        <v>6</v>
      </c>
      <c r="Z351" s="67">
        <v>7</v>
      </c>
      <c r="AA351" s="67">
        <v>7</v>
      </c>
      <c r="AB351" s="67">
        <v>7</v>
      </c>
      <c r="AC351" s="67">
        <v>9</v>
      </c>
      <c r="AD351" s="67">
        <v>8</v>
      </c>
      <c r="AE351" s="67">
        <v>4</v>
      </c>
      <c r="AF351" s="67">
        <v>4</v>
      </c>
      <c r="AG351" s="67">
        <v>5</v>
      </c>
      <c r="AH351" s="67">
        <v>5</v>
      </c>
      <c r="AI351" s="67">
        <v>4</v>
      </c>
      <c r="AJ351" s="67">
        <v>4</v>
      </c>
      <c r="AK351" s="79" t="s">
        <v>1586</v>
      </c>
    </row>
    <row r="352" spans="1:37" ht="12.75">
      <c r="A352" s="35">
        <v>227500</v>
      </c>
      <c r="B352" s="28" t="s">
        <v>872</v>
      </c>
      <c r="D352" s="28" t="s">
        <v>390</v>
      </c>
      <c r="E352" s="28" t="s">
        <v>77</v>
      </c>
      <c r="F352" s="58" t="s">
        <v>3694</v>
      </c>
      <c r="J352" s="28" t="s">
        <v>1586</v>
      </c>
      <c r="K352" s="28" t="s">
        <v>3047</v>
      </c>
      <c r="L352" s="28" t="s">
        <v>2231</v>
      </c>
      <c r="N352" s="19">
        <f t="shared" si="35"/>
        <v>317</v>
      </c>
      <c r="O352" s="19">
        <f t="shared" si="36"/>
        <v>3.8424242424242423</v>
      </c>
      <c r="P352" s="64">
        <f t="shared" si="37"/>
        <v>72</v>
      </c>
      <c r="Q352" s="64">
        <f t="shared" si="38"/>
        <v>39</v>
      </c>
      <c r="R352" s="64">
        <f t="shared" si="39"/>
        <v>33</v>
      </c>
      <c r="S352" s="64">
        <f t="shared" si="40"/>
        <v>45</v>
      </c>
      <c r="T352" s="64">
        <f t="shared" si="41"/>
        <v>27</v>
      </c>
      <c r="U352" s="77">
        <v>5</v>
      </c>
      <c r="V352" s="78">
        <v>3</v>
      </c>
      <c r="W352" s="60">
        <v>165</v>
      </c>
      <c r="X352" s="67">
        <v>14</v>
      </c>
      <c r="Y352" s="67">
        <v>8</v>
      </c>
      <c r="Z352" s="67">
        <v>7</v>
      </c>
      <c r="AA352" s="67">
        <v>8</v>
      </c>
      <c r="AB352" s="67">
        <v>8</v>
      </c>
      <c r="AC352" s="67">
        <v>8</v>
      </c>
      <c r="AD352" s="67">
        <v>6</v>
      </c>
      <c r="AE352" s="67">
        <v>5</v>
      </c>
      <c r="AF352" s="67">
        <v>4</v>
      </c>
      <c r="AG352" s="67">
        <v>5</v>
      </c>
      <c r="AH352" s="67">
        <v>4</v>
      </c>
      <c r="AI352" s="67">
        <v>5</v>
      </c>
      <c r="AJ352" s="67">
        <v>4</v>
      </c>
      <c r="AK352" s="79" t="s">
        <v>1586</v>
      </c>
    </row>
    <row r="353" spans="1:37" ht="12.75">
      <c r="A353" s="35">
        <v>16445</v>
      </c>
      <c r="B353" s="28" t="s">
        <v>872</v>
      </c>
      <c r="D353" s="28" t="s">
        <v>390</v>
      </c>
      <c r="E353" s="28" t="s">
        <v>77</v>
      </c>
      <c r="F353" s="58" t="s">
        <v>4231</v>
      </c>
      <c r="G353" s="28" t="s">
        <v>7812</v>
      </c>
      <c r="H353" s="28" t="s">
        <v>1586</v>
      </c>
      <c r="J353" s="28" t="s">
        <v>1586</v>
      </c>
      <c r="K353" s="28" t="s">
        <v>3041</v>
      </c>
      <c r="L353" s="28" t="s">
        <v>2349</v>
      </c>
      <c r="N353" s="19">
        <f t="shared" si="35"/>
        <v>286.75</v>
      </c>
      <c r="O353" s="19">
        <f t="shared" si="36"/>
        <v>4.3446969696969697</v>
      </c>
      <c r="P353" s="64">
        <f t="shared" si="37"/>
        <v>64</v>
      </c>
      <c r="Q353" s="64">
        <f t="shared" si="38"/>
        <v>33</v>
      </c>
      <c r="R353" s="64">
        <f t="shared" si="39"/>
        <v>31</v>
      </c>
      <c r="S353" s="64">
        <f t="shared" si="40"/>
        <v>43</v>
      </c>
      <c r="T353" s="64">
        <f t="shared" si="41"/>
        <v>21</v>
      </c>
      <c r="U353" s="77">
        <v>5</v>
      </c>
      <c r="V353" s="78">
        <v>3</v>
      </c>
      <c r="W353" s="60">
        <v>132</v>
      </c>
      <c r="X353" s="67">
        <v>9</v>
      </c>
      <c r="Y353" s="67">
        <v>7</v>
      </c>
      <c r="Z353" s="67">
        <v>7</v>
      </c>
      <c r="AA353" s="67">
        <v>8</v>
      </c>
      <c r="AB353" s="67">
        <v>7</v>
      </c>
      <c r="AC353" s="67">
        <v>7</v>
      </c>
      <c r="AD353" s="67">
        <v>7</v>
      </c>
      <c r="AE353" s="67">
        <v>3</v>
      </c>
      <c r="AF353" s="67">
        <v>3</v>
      </c>
      <c r="AG353" s="67">
        <v>4</v>
      </c>
      <c r="AH353" s="67">
        <v>3</v>
      </c>
      <c r="AI353" s="67">
        <v>4</v>
      </c>
      <c r="AJ353" s="67">
        <v>4</v>
      </c>
      <c r="AK353" s="79" t="s">
        <v>1586</v>
      </c>
    </row>
    <row r="354" spans="1:37" ht="12.75">
      <c r="A354" s="35">
        <v>381</v>
      </c>
      <c r="B354" s="28" t="s">
        <v>871</v>
      </c>
      <c r="C354" s="28" t="s">
        <v>604</v>
      </c>
      <c r="D354" s="28" t="s">
        <v>390</v>
      </c>
      <c r="E354" s="28" t="s">
        <v>77</v>
      </c>
      <c r="J354" s="28" t="s">
        <v>1586</v>
      </c>
      <c r="K354" s="28" t="s">
        <v>3041</v>
      </c>
      <c r="L354" s="28" t="s">
        <v>1654</v>
      </c>
      <c r="N354" s="19">
        <f t="shared" si="35"/>
        <v>275.75</v>
      </c>
      <c r="O354" s="19">
        <f t="shared" si="36"/>
        <v>4.9241071428571432</v>
      </c>
      <c r="P354" s="64">
        <f t="shared" si="37"/>
        <v>61</v>
      </c>
      <c r="Q354" s="64">
        <f t="shared" si="38"/>
        <v>30</v>
      </c>
      <c r="R354" s="64">
        <f t="shared" si="39"/>
        <v>31</v>
      </c>
      <c r="S354" s="64">
        <f t="shared" si="40"/>
        <v>42</v>
      </c>
      <c r="T354" s="64">
        <f t="shared" si="41"/>
        <v>19</v>
      </c>
      <c r="U354" s="77">
        <v>5</v>
      </c>
      <c r="V354" s="78">
        <v>3</v>
      </c>
      <c r="W354" s="60">
        <v>112</v>
      </c>
      <c r="X354" s="67">
        <v>9</v>
      </c>
      <c r="Y354" s="67">
        <v>8</v>
      </c>
      <c r="Z354" s="67">
        <v>7</v>
      </c>
      <c r="AA354" s="67">
        <v>6</v>
      </c>
      <c r="AB354" s="67">
        <v>7</v>
      </c>
      <c r="AC354" s="67">
        <v>7</v>
      </c>
      <c r="AD354" s="67">
        <v>7</v>
      </c>
      <c r="AE354" s="67">
        <v>3</v>
      </c>
      <c r="AF354" s="67">
        <v>4</v>
      </c>
      <c r="AG354" s="67">
        <v>3</v>
      </c>
      <c r="AH354" s="67">
        <v>4</v>
      </c>
      <c r="AI354" s="67">
        <v>3</v>
      </c>
      <c r="AJ354" s="67">
        <v>2</v>
      </c>
      <c r="AK354" s="79" t="s">
        <v>1586</v>
      </c>
    </row>
    <row r="355" spans="1:37" ht="12.75">
      <c r="A355" s="35">
        <v>13650</v>
      </c>
      <c r="B355" s="28" t="s">
        <v>872</v>
      </c>
      <c r="D355" s="28" t="s">
        <v>390</v>
      </c>
      <c r="E355" s="28" t="s">
        <v>77</v>
      </c>
      <c r="F355" s="58" t="s">
        <v>4739</v>
      </c>
      <c r="J355" s="28" t="s">
        <v>1586</v>
      </c>
      <c r="K355" s="28" t="s">
        <v>3047</v>
      </c>
      <c r="L355" s="28" t="s">
        <v>1592</v>
      </c>
      <c r="N355" s="19">
        <f t="shared" si="35"/>
        <v>284</v>
      </c>
      <c r="O355" s="19">
        <f t="shared" si="36"/>
        <v>3.5061728395061729</v>
      </c>
      <c r="P355" s="64">
        <f t="shared" si="37"/>
        <v>67</v>
      </c>
      <c r="Q355" s="64">
        <f t="shared" si="38"/>
        <v>37</v>
      </c>
      <c r="R355" s="64">
        <f t="shared" si="39"/>
        <v>30</v>
      </c>
      <c r="S355" s="64">
        <f t="shared" si="40"/>
        <v>37</v>
      </c>
      <c r="T355" s="64">
        <f t="shared" si="41"/>
        <v>30</v>
      </c>
      <c r="U355" s="77">
        <v>5</v>
      </c>
      <c r="V355" s="78">
        <v>3</v>
      </c>
      <c r="W355" s="60">
        <v>162</v>
      </c>
      <c r="X355" s="67">
        <v>12</v>
      </c>
      <c r="Y355" s="67">
        <v>7</v>
      </c>
      <c r="Z355" s="67">
        <v>5</v>
      </c>
      <c r="AA355" s="67">
        <v>7</v>
      </c>
      <c r="AB355" s="67">
        <v>6</v>
      </c>
      <c r="AC355" s="67">
        <v>7</v>
      </c>
      <c r="AD355" s="67">
        <v>5</v>
      </c>
      <c r="AE355" s="67">
        <v>7</v>
      </c>
      <c r="AF355" s="67">
        <v>6</v>
      </c>
      <c r="AG355" s="67">
        <v>7</v>
      </c>
      <c r="AH355" s="67">
        <v>6</v>
      </c>
      <c r="AI355" s="67">
        <v>2</v>
      </c>
      <c r="AJ355" s="67">
        <v>2</v>
      </c>
      <c r="AK355" s="79" t="s">
        <v>1586</v>
      </c>
    </row>
    <row r="356" spans="1:37" ht="12.75">
      <c r="A356" s="35">
        <v>112</v>
      </c>
      <c r="B356" s="28" t="s">
        <v>871</v>
      </c>
      <c r="C356" s="28" t="s">
        <v>1620</v>
      </c>
      <c r="D356" s="28" t="s">
        <v>390</v>
      </c>
      <c r="E356" s="28" t="s">
        <v>77</v>
      </c>
      <c r="J356" s="28" t="s">
        <v>1586</v>
      </c>
      <c r="K356" s="28" t="s">
        <v>3043</v>
      </c>
      <c r="L356" s="28" t="s">
        <v>800</v>
      </c>
      <c r="N356" s="19">
        <f t="shared" si="35"/>
        <v>172.75</v>
      </c>
      <c r="O356" s="19">
        <f t="shared" si="36"/>
        <v>2.3033333333333332</v>
      </c>
      <c r="P356" s="64">
        <f t="shared" si="37"/>
        <v>41</v>
      </c>
      <c r="Q356" s="64">
        <f t="shared" si="38"/>
        <v>11</v>
      </c>
      <c r="R356" s="64">
        <f t="shared" si="39"/>
        <v>30</v>
      </c>
      <c r="S356" s="64">
        <f t="shared" si="40"/>
        <v>21</v>
      </c>
      <c r="T356" s="64">
        <f t="shared" si="41"/>
        <v>20</v>
      </c>
      <c r="U356" s="77">
        <v>5</v>
      </c>
      <c r="V356" s="78">
        <v>3</v>
      </c>
      <c r="W356" s="60">
        <v>150</v>
      </c>
      <c r="X356" s="67">
        <v>7</v>
      </c>
      <c r="Y356" s="67">
        <v>2</v>
      </c>
      <c r="Z356" s="67">
        <v>5</v>
      </c>
      <c r="AA356" s="67">
        <v>2</v>
      </c>
      <c r="AB356" s="67">
        <v>5</v>
      </c>
      <c r="AC356" s="67">
        <v>2</v>
      </c>
      <c r="AD356" s="67">
        <v>5</v>
      </c>
      <c r="AE356" s="67">
        <v>1</v>
      </c>
      <c r="AF356" s="67">
        <v>5</v>
      </c>
      <c r="AG356" s="67">
        <v>2</v>
      </c>
      <c r="AH356" s="67">
        <v>5</v>
      </c>
      <c r="AI356" s="67">
        <v>2</v>
      </c>
      <c r="AJ356" s="67">
        <v>5</v>
      </c>
      <c r="AK356" s="79" t="s">
        <v>1586</v>
      </c>
    </row>
    <row r="357" spans="1:37" ht="12.75">
      <c r="A357" s="35">
        <v>575</v>
      </c>
      <c r="B357" s="28" t="s">
        <v>871</v>
      </c>
      <c r="C357" s="28" t="s">
        <v>1383</v>
      </c>
      <c r="D357" s="28" t="s">
        <v>390</v>
      </c>
      <c r="E357" s="28" t="s">
        <v>77</v>
      </c>
      <c r="J357" s="28" t="s">
        <v>1586</v>
      </c>
      <c r="K357" s="28" t="s">
        <v>3043</v>
      </c>
      <c r="L357" s="28" t="s">
        <v>1399</v>
      </c>
      <c r="N357" s="19">
        <f t="shared" si="35"/>
        <v>246.75</v>
      </c>
      <c r="O357" s="19">
        <f t="shared" si="36"/>
        <v>4.40625</v>
      </c>
      <c r="P357" s="64">
        <f t="shared" si="37"/>
        <v>56</v>
      </c>
      <c r="Q357" s="64">
        <f t="shared" si="38"/>
        <v>28</v>
      </c>
      <c r="R357" s="64">
        <f t="shared" si="39"/>
        <v>28</v>
      </c>
      <c r="S357" s="64">
        <f t="shared" si="40"/>
        <v>36</v>
      </c>
      <c r="T357" s="64">
        <f t="shared" si="41"/>
        <v>20</v>
      </c>
      <c r="U357" s="77">
        <v>5</v>
      </c>
      <c r="V357" s="78">
        <v>3</v>
      </c>
      <c r="W357" s="60">
        <v>112</v>
      </c>
      <c r="X357" s="67">
        <v>7</v>
      </c>
      <c r="Y357" s="67">
        <v>6</v>
      </c>
      <c r="Z357" s="67">
        <v>6</v>
      </c>
      <c r="AA357" s="67">
        <v>7</v>
      </c>
      <c r="AB357" s="67">
        <v>6</v>
      </c>
      <c r="AC357" s="67">
        <v>5</v>
      </c>
      <c r="AD357" s="67">
        <v>6</v>
      </c>
      <c r="AE357" s="67">
        <v>4</v>
      </c>
      <c r="AF357" s="67">
        <v>4</v>
      </c>
      <c r="AG357" s="67">
        <v>4</v>
      </c>
      <c r="AH357" s="67">
        <v>4</v>
      </c>
      <c r="AI357" s="67">
        <v>2</v>
      </c>
      <c r="AJ357" s="67">
        <v>2</v>
      </c>
      <c r="AK357" s="79" t="s">
        <v>1586</v>
      </c>
    </row>
    <row r="358" spans="1:37" ht="12.75">
      <c r="A358" s="35">
        <v>575</v>
      </c>
      <c r="B358" s="28" t="s">
        <v>871</v>
      </c>
      <c r="C358" s="28" t="s">
        <v>1383</v>
      </c>
      <c r="D358" s="28" t="s">
        <v>390</v>
      </c>
      <c r="E358" s="28" t="s">
        <v>77</v>
      </c>
      <c r="J358" s="28" t="s">
        <v>1586</v>
      </c>
      <c r="K358" s="28" t="s">
        <v>3041</v>
      </c>
      <c r="L358" s="28" t="s">
        <v>1400</v>
      </c>
      <c r="N358" s="19">
        <f t="shared" si="35"/>
        <v>246.75</v>
      </c>
      <c r="O358" s="19">
        <f t="shared" si="36"/>
        <v>4.40625</v>
      </c>
      <c r="P358" s="64">
        <f t="shared" si="37"/>
        <v>56</v>
      </c>
      <c r="Q358" s="64">
        <f t="shared" si="38"/>
        <v>28</v>
      </c>
      <c r="R358" s="64">
        <f t="shared" si="39"/>
        <v>28</v>
      </c>
      <c r="S358" s="64">
        <f t="shared" si="40"/>
        <v>36</v>
      </c>
      <c r="T358" s="64">
        <f t="shared" si="41"/>
        <v>20</v>
      </c>
      <c r="U358" s="77">
        <v>5</v>
      </c>
      <c r="V358" s="78">
        <v>3</v>
      </c>
      <c r="W358" s="60">
        <v>112</v>
      </c>
      <c r="X358" s="67">
        <v>7</v>
      </c>
      <c r="Y358" s="67">
        <v>6</v>
      </c>
      <c r="Z358" s="67">
        <v>6</v>
      </c>
      <c r="AA358" s="67">
        <v>7</v>
      </c>
      <c r="AB358" s="67">
        <v>6</v>
      </c>
      <c r="AC358" s="67">
        <v>5</v>
      </c>
      <c r="AD358" s="67">
        <v>6</v>
      </c>
      <c r="AE358" s="67">
        <v>4</v>
      </c>
      <c r="AF358" s="67">
        <v>4</v>
      </c>
      <c r="AG358" s="67">
        <v>4</v>
      </c>
      <c r="AH358" s="67">
        <v>4</v>
      </c>
      <c r="AI358" s="67">
        <v>2</v>
      </c>
      <c r="AJ358" s="67">
        <v>2</v>
      </c>
      <c r="AK358" s="79" t="s">
        <v>1586</v>
      </c>
    </row>
    <row r="359" spans="1:37" ht="12.75">
      <c r="A359" s="35">
        <v>3875</v>
      </c>
      <c r="B359" s="28" t="s">
        <v>871</v>
      </c>
      <c r="C359" s="28" t="s">
        <v>2179</v>
      </c>
      <c r="D359" s="28" t="s">
        <v>390</v>
      </c>
      <c r="E359" s="28" t="s">
        <v>77</v>
      </c>
      <c r="J359" s="28" t="s">
        <v>1586</v>
      </c>
      <c r="K359" s="28" t="s">
        <v>3047</v>
      </c>
      <c r="L359" s="28" t="s">
        <v>2165</v>
      </c>
      <c r="N359" s="19">
        <f t="shared" si="35"/>
        <v>251.25</v>
      </c>
      <c r="O359" s="19">
        <f t="shared" si="36"/>
        <v>7.6136363636363633</v>
      </c>
      <c r="P359" s="64">
        <f t="shared" si="37"/>
        <v>56</v>
      </c>
      <c r="Q359" s="64">
        <f t="shared" si="38"/>
        <v>28</v>
      </c>
      <c r="R359" s="64">
        <f t="shared" si="39"/>
        <v>28</v>
      </c>
      <c r="S359" s="64">
        <f t="shared" si="40"/>
        <v>38</v>
      </c>
      <c r="T359" s="64">
        <f t="shared" si="41"/>
        <v>18</v>
      </c>
      <c r="U359" s="77">
        <v>5</v>
      </c>
      <c r="V359" s="78">
        <v>3</v>
      </c>
      <c r="W359" s="60">
        <v>66</v>
      </c>
      <c r="X359" s="67">
        <v>9</v>
      </c>
      <c r="Y359" s="67">
        <v>5</v>
      </c>
      <c r="Z359" s="67">
        <v>6</v>
      </c>
      <c r="AA359" s="67">
        <v>6</v>
      </c>
      <c r="AB359" s="67">
        <v>6</v>
      </c>
      <c r="AC359" s="67">
        <v>8</v>
      </c>
      <c r="AD359" s="67">
        <v>7</v>
      </c>
      <c r="AE359" s="67">
        <v>3</v>
      </c>
      <c r="AF359" s="67">
        <v>3</v>
      </c>
      <c r="AG359" s="67">
        <v>4</v>
      </c>
      <c r="AH359" s="67">
        <v>4</v>
      </c>
      <c r="AI359" s="67">
        <v>2</v>
      </c>
      <c r="AJ359" s="67">
        <v>2</v>
      </c>
      <c r="AK359" s="79" t="s">
        <v>1586</v>
      </c>
    </row>
    <row r="360" spans="1:37" ht="12.75">
      <c r="A360" s="35">
        <v>3187</v>
      </c>
      <c r="B360" s="28" t="s">
        <v>872</v>
      </c>
      <c r="D360" s="28" t="s">
        <v>390</v>
      </c>
      <c r="E360" s="28" t="s">
        <v>77</v>
      </c>
      <c r="F360" s="58" t="s">
        <v>4745</v>
      </c>
      <c r="J360" s="28" t="s">
        <v>1586</v>
      </c>
      <c r="K360" s="28" t="s">
        <v>3041</v>
      </c>
      <c r="L360" s="28" t="s">
        <v>1468</v>
      </c>
      <c r="N360" s="19">
        <f t="shared" si="35"/>
        <v>203.25</v>
      </c>
      <c r="O360" s="19">
        <f t="shared" si="36"/>
        <v>4.8392857142857144</v>
      </c>
      <c r="P360" s="64">
        <f t="shared" si="37"/>
        <v>43</v>
      </c>
      <c r="Q360" s="64">
        <f t="shared" si="38"/>
        <v>22</v>
      </c>
      <c r="R360" s="64">
        <f t="shared" si="39"/>
        <v>21</v>
      </c>
      <c r="S360" s="64">
        <f t="shared" si="40"/>
        <v>36</v>
      </c>
      <c r="T360" s="64">
        <f t="shared" si="41"/>
        <v>7</v>
      </c>
      <c r="U360" s="77">
        <v>5</v>
      </c>
      <c r="V360" s="78">
        <v>3</v>
      </c>
      <c r="W360" s="60">
        <v>84</v>
      </c>
      <c r="X360" s="67">
        <v>3</v>
      </c>
      <c r="Y360" s="67">
        <v>7</v>
      </c>
      <c r="Z360" s="67">
        <v>6</v>
      </c>
      <c r="AA360" s="67">
        <v>5</v>
      </c>
      <c r="AB360" s="67">
        <v>6</v>
      </c>
      <c r="AC360" s="67">
        <v>6</v>
      </c>
      <c r="AD360" s="67">
        <v>6</v>
      </c>
      <c r="AE360" s="67">
        <v>1</v>
      </c>
      <c r="AF360" s="67">
        <v>1</v>
      </c>
      <c r="AG360" s="67">
        <v>1</v>
      </c>
      <c r="AH360" s="67">
        <v>1</v>
      </c>
      <c r="AI360" s="67">
        <v>2</v>
      </c>
      <c r="AJ360" s="67">
        <v>1</v>
      </c>
      <c r="AK360" s="79" t="s">
        <v>1586</v>
      </c>
    </row>
    <row r="361" spans="1:37" ht="12.75">
      <c r="A361" s="35">
        <v>1265000</v>
      </c>
      <c r="B361" s="28" t="s">
        <v>872</v>
      </c>
      <c r="D361" s="28" t="s">
        <v>390</v>
      </c>
      <c r="E361" s="28" t="s">
        <v>77</v>
      </c>
      <c r="F361" s="58" t="s">
        <v>4748</v>
      </c>
      <c r="I361" s="28" t="s">
        <v>7812</v>
      </c>
      <c r="J361" s="28" t="s">
        <v>1586</v>
      </c>
      <c r="K361" s="28" t="s">
        <v>3041</v>
      </c>
      <c r="L361" s="28" t="s">
        <v>7942</v>
      </c>
      <c r="N361" s="19">
        <f t="shared" si="35"/>
        <v>468.50</v>
      </c>
      <c r="O361" s="19">
        <f t="shared" si="36"/>
        <v>5.783950617283951</v>
      </c>
      <c r="P361" s="64">
        <f t="shared" si="37"/>
        <v>109</v>
      </c>
      <c r="Q361" s="64">
        <f t="shared" si="38"/>
        <v>55</v>
      </c>
      <c r="R361" s="64">
        <f t="shared" si="39"/>
        <v>54</v>
      </c>
      <c r="S361" s="64">
        <f t="shared" si="40"/>
        <v>61</v>
      </c>
      <c r="T361" s="64">
        <f t="shared" si="41"/>
        <v>48</v>
      </c>
      <c r="U361" s="77">
        <v>7</v>
      </c>
      <c r="V361" s="78">
        <v>3</v>
      </c>
      <c r="W361" s="60">
        <v>162</v>
      </c>
      <c r="X361" s="67">
        <v>18</v>
      </c>
      <c r="Y361" s="67">
        <v>10</v>
      </c>
      <c r="Z361" s="67">
        <v>10</v>
      </c>
      <c r="AA361" s="67">
        <v>12</v>
      </c>
      <c r="AB361" s="67">
        <v>10</v>
      </c>
      <c r="AC361" s="67">
        <v>9</v>
      </c>
      <c r="AD361" s="67">
        <v>10</v>
      </c>
      <c r="AE361" s="67">
        <v>8</v>
      </c>
      <c r="AF361" s="67">
        <v>8</v>
      </c>
      <c r="AG361" s="67">
        <v>9</v>
      </c>
      <c r="AH361" s="67">
        <v>8</v>
      </c>
      <c r="AI361" s="67">
        <v>7</v>
      </c>
      <c r="AJ361" s="67">
        <v>8</v>
      </c>
      <c r="AK361" s="79" t="s">
        <v>1586</v>
      </c>
    </row>
    <row r="362" spans="1:37" ht="12.75">
      <c r="A362" s="35">
        <v>2500000</v>
      </c>
      <c r="B362" s="28" t="s">
        <v>868</v>
      </c>
      <c r="C362" s="28" t="s">
        <v>7670</v>
      </c>
      <c r="D362" s="28" t="s">
        <v>390</v>
      </c>
      <c r="E362" s="28" t="s">
        <v>77</v>
      </c>
      <c r="J362" s="28" t="s">
        <v>1586</v>
      </c>
      <c r="K362" s="28" t="s">
        <v>3041</v>
      </c>
      <c r="L362" s="28" t="s">
        <v>5229</v>
      </c>
      <c r="N362" s="19">
        <f t="shared" si="35"/>
        <v>377.75</v>
      </c>
      <c r="O362" s="19">
        <f t="shared" si="36"/>
        <v>5.7234848484848486</v>
      </c>
      <c r="P362" s="64">
        <f t="shared" si="37"/>
        <v>86</v>
      </c>
      <c r="Q362" s="64">
        <f t="shared" si="38"/>
        <v>43</v>
      </c>
      <c r="R362" s="64">
        <f t="shared" si="39"/>
        <v>43</v>
      </c>
      <c r="S362" s="64">
        <f t="shared" si="40"/>
        <v>53</v>
      </c>
      <c r="T362" s="64">
        <f t="shared" si="41"/>
        <v>33</v>
      </c>
      <c r="U362" s="77">
        <v>7</v>
      </c>
      <c r="V362" s="78">
        <v>3</v>
      </c>
      <c r="W362" s="60">
        <v>132</v>
      </c>
      <c r="X362" s="67">
        <v>17</v>
      </c>
      <c r="Y362" s="67">
        <v>9</v>
      </c>
      <c r="Z362" s="67">
        <v>8</v>
      </c>
      <c r="AA362" s="67">
        <v>9</v>
      </c>
      <c r="AB362" s="67">
        <v>9</v>
      </c>
      <c r="AC362" s="67">
        <v>9</v>
      </c>
      <c r="AD362" s="67">
        <v>9</v>
      </c>
      <c r="AE362" s="67">
        <v>6</v>
      </c>
      <c r="AF362" s="67">
        <v>6</v>
      </c>
      <c r="AG362" s="67">
        <v>6</v>
      </c>
      <c r="AH362" s="67">
        <v>6</v>
      </c>
      <c r="AI362" s="67">
        <v>4</v>
      </c>
      <c r="AJ362" s="67">
        <v>5</v>
      </c>
      <c r="AK362" s="79" t="s">
        <v>1586</v>
      </c>
    </row>
    <row r="363" spans="1:37" ht="12.75">
      <c r="A363" s="35">
        <v>500</v>
      </c>
      <c r="B363" s="28" t="s">
        <v>5602</v>
      </c>
      <c r="D363" s="28" t="s">
        <v>390</v>
      </c>
      <c r="E363" s="28" t="s">
        <v>77</v>
      </c>
      <c r="J363" s="28" t="s">
        <v>1586</v>
      </c>
      <c r="K363" s="28" t="s">
        <v>3043</v>
      </c>
      <c r="L363" s="28" t="s">
        <v>7632</v>
      </c>
      <c r="N363" s="19">
        <f t="shared" si="35"/>
        <v>281</v>
      </c>
      <c r="O363" s="19">
        <f t="shared" si="36"/>
        <v>2.4977777777777779</v>
      </c>
      <c r="P363" s="64">
        <f t="shared" si="37"/>
        <v>71</v>
      </c>
      <c r="Q363" s="64">
        <f t="shared" si="38"/>
        <v>31</v>
      </c>
      <c r="R363" s="64">
        <f t="shared" si="39"/>
        <v>40</v>
      </c>
      <c r="S363" s="64">
        <f t="shared" si="40"/>
        <v>29</v>
      </c>
      <c r="T363" s="64">
        <f t="shared" si="41"/>
        <v>42</v>
      </c>
      <c r="U363" s="77">
        <v>7</v>
      </c>
      <c r="V363" s="78">
        <v>3</v>
      </c>
      <c r="W363" s="60">
        <v>225</v>
      </c>
      <c r="X363" s="67">
        <v>8</v>
      </c>
      <c r="Y363" s="67">
        <v>3</v>
      </c>
      <c r="Z363" s="67">
        <v>5</v>
      </c>
      <c r="AA363" s="67">
        <v>8</v>
      </c>
      <c r="AB363" s="67">
        <v>8</v>
      </c>
      <c r="AC363" s="67">
        <v>2</v>
      </c>
      <c r="AD363" s="67">
        <v>3</v>
      </c>
      <c r="AE363" s="67">
        <v>8</v>
      </c>
      <c r="AF363" s="67">
        <v>10</v>
      </c>
      <c r="AG363" s="67">
        <v>2</v>
      </c>
      <c r="AH363" s="67">
        <v>4</v>
      </c>
      <c r="AI363" s="67">
        <v>8</v>
      </c>
      <c r="AJ363" s="67">
        <v>10</v>
      </c>
      <c r="AK363" s="79" t="s">
        <v>1586</v>
      </c>
    </row>
    <row r="364" spans="1:37" ht="12.75">
      <c r="A364" s="35">
        <v>15000</v>
      </c>
      <c r="B364" s="28" t="s">
        <v>871</v>
      </c>
      <c r="C364" s="28" t="s">
        <v>3563</v>
      </c>
      <c r="D364" s="28" t="s">
        <v>390</v>
      </c>
      <c r="E364" s="28" t="s">
        <v>77</v>
      </c>
      <c r="J364" s="28" t="s">
        <v>1586</v>
      </c>
      <c r="K364" s="28" t="s">
        <v>3043</v>
      </c>
      <c r="L364" s="28" t="s">
        <v>3587</v>
      </c>
      <c r="N364" s="19">
        <f t="shared" si="35"/>
        <v>281</v>
      </c>
      <c r="O364" s="19">
        <f t="shared" si="36"/>
        <v>2.4977777777777779</v>
      </c>
      <c r="P364" s="64">
        <f t="shared" si="37"/>
        <v>71</v>
      </c>
      <c r="Q364" s="64">
        <f t="shared" si="38"/>
        <v>31</v>
      </c>
      <c r="R364" s="64">
        <f t="shared" si="39"/>
        <v>40</v>
      </c>
      <c r="S364" s="64">
        <f t="shared" si="40"/>
        <v>29</v>
      </c>
      <c r="T364" s="64">
        <f t="shared" si="41"/>
        <v>42</v>
      </c>
      <c r="U364" s="77">
        <v>7</v>
      </c>
      <c r="V364" s="78">
        <v>3</v>
      </c>
      <c r="W364" s="60">
        <v>225</v>
      </c>
      <c r="X364" s="67">
        <v>8</v>
      </c>
      <c r="Y364" s="67">
        <v>3</v>
      </c>
      <c r="Z364" s="67">
        <v>5</v>
      </c>
      <c r="AA364" s="67">
        <v>8</v>
      </c>
      <c r="AB364" s="67">
        <v>8</v>
      </c>
      <c r="AC364" s="67">
        <v>2</v>
      </c>
      <c r="AD364" s="67">
        <v>3</v>
      </c>
      <c r="AE364" s="67">
        <v>8</v>
      </c>
      <c r="AF364" s="67">
        <v>10</v>
      </c>
      <c r="AG364" s="67">
        <v>2</v>
      </c>
      <c r="AH364" s="67">
        <v>4</v>
      </c>
      <c r="AI364" s="67">
        <v>8</v>
      </c>
      <c r="AJ364" s="67">
        <v>10</v>
      </c>
      <c r="AK364" s="79" t="s">
        <v>1586</v>
      </c>
    </row>
    <row r="365" spans="1:37" ht="12.75">
      <c r="A365" s="35">
        <v>13750</v>
      </c>
      <c r="B365" s="28" t="s">
        <v>871</v>
      </c>
      <c r="C365" s="28" t="s">
        <v>3563</v>
      </c>
      <c r="D365" s="28" t="s">
        <v>390</v>
      </c>
      <c r="E365" s="28" t="s">
        <v>77</v>
      </c>
      <c r="J365" s="28" t="s">
        <v>1586</v>
      </c>
      <c r="K365" s="28" t="s">
        <v>3043</v>
      </c>
      <c r="L365" s="28" t="s">
        <v>3586</v>
      </c>
      <c r="N365" s="19">
        <f t="shared" si="35"/>
        <v>281</v>
      </c>
      <c r="O365" s="19">
        <f t="shared" si="36"/>
        <v>2.4977777777777779</v>
      </c>
      <c r="P365" s="64">
        <f t="shared" si="37"/>
        <v>71</v>
      </c>
      <c r="Q365" s="64">
        <f t="shared" si="38"/>
        <v>31</v>
      </c>
      <c r="R365" s="64">
        <f t="shared" si="39"/>
        <v>40</v>
      </c>
      <c r="S365" s="64">
        <f t="shared" si="40"/>
        <v>29</v>
      </c>
      <c r="T365" s="64">
        <f t="shared" si="41"/>
        <v>42</v>
      </c>
      <c r="U365" s="77">
        <v>7</v>
      </c>
      <c r="V365" s="78">
        <v>3</v>
      </c>
      <c r="W365" s="60">
        <v>225</v>
      </c>
      <c r="X365" s="67">
        <v>8</v>
      </c>
      <c r="Y365" s="67">
        <v>3</v>
      </c>
      <c r="Z365" s="67">
        <v>5</v>
      </c>
      <c r="AA365" s="67">
        <v>8</v>
      </c>
      <c r="AB365" s="67">
        <v>8</v>
      </c>
      <c r="AC365" s="67">
        <v>2</v>
      </c>
      <c r="AD365" s="67">
        <v>3</v>
      </c>
      <c r="AE365" s="67">
        <v>8</v>
      </c>
      <c r="AF365" s="67">
        <v>10</v>
      </c>
      <c r="AG365" s="67">
        <v>2</v>
      </c>
      <c r="AH365" s="67">
        <v>4</v>
      </c>
      <c r="AI365" s="67">
        <v>8</v>
      </c>
      <c r="AJ365" s="67">
        <v>10</v>
      </c>
      <c r="AK365" s="79" t="s">
        <v>1586</v>
      </c>
    </row>
    <row r="366" spans="2:37" ht="12.75">
      <c r="B366" s="28" t="s">
        <v>872</v>
      </c>
      <c r="D366" s="28" t="s">
        <v>390</v>
      </c>
      <c r="E366" s="28" t="s">
        <v>77</v>
      </c>
      <c r="F366" s="58" t="s">
        <v>4234</v>
      </c>
      <c r="G366" s="28" t="s">
        <v>7812</v>
      </c>
      <c r="H366" s="28" t="s">
        <v>1586</v>
      </c>
      <c r="J366" s="28" t="s">
        <v>1586</v>
      </c>
      <c r="K366" s="28" t="s">
        <v>3041</v>
      </c>
      <c r="L366" s="28" t="s">
        <v>663</v>
      </c>
      <c r="N366" s="19">
        <f t="shared" si="35"/>
        <v>325.25</v>
      </c>
      <c r="O366" s="19">
        <f t="shared" si="36"/>
        <v>3.9186746987951806</v>
      </c>
      <c r="P366" s="64">
        <f t="shared" si="37"/>
        <v>77</v>
      </c>
      <c r="Q366" s="64">
        <f t="shared" si="38"/>
        <v>40</v>
      </c>
      <c r="R366" s="64">
        <f t="shared" si="39"/>
        <v>37</v>
      </c>
      <c r="S366" s="64">
        <f t="shared" si="40"/>
        <v>42</v>
      </c>
      <c r="T366" s="64">
        <f t="shared" si="41"/>
        <v>35</v>
      </c>
      <c r="U366" s="77">
        <v>7</v>
      </c>
      <c r="V366" s="78">
        <v>3</v>
      </c>
      <c r="W366" s="60">
        <v>166</v>
      </c>
      <c r="X366" s="67">
        <v>15</v>
      </c>
      <c r="Y366" s="67">
        <v>7</v>
      </c>
      <c r="Z366" s="67">
        <v>7</v>
      </c>
      <c r="AA366" s="67">
        <v>8</v>
      </c>
      <c r="AB366" s="67">
        <v>7</v>
      </c>
      <c r="AC366" s="67">
        <v>6</v>
      </c>
      <c r="AD366" s="67">
        <v>7</v>
      </c>
      <c r="AE366" s="67">
        <v>8</v>
      </c>
      <c r="AF366" s="67">
        <v>7</v>
      </c>
      <c r="AG366" s="67">
        <v>9</v>
      </c>
      <c r="AH366" s="67">
        <v>7</v>
      </c>
      <c r="AI366" s="67">
        <v>2</v>
      </c>
      <c r="AJ366" s="67">
        <v>2</v>
      </c>
      <c r="AK366" s="79" t="s">
        <v>1586</v>
      </c>
    </row>
    <row r="367" spans="2:37" ht="12.75">
      <c r="B367" s="28" t="s">
        <v>872</v>
      </c>
      <c r="D367" s="28" t="s">
        <v>390</v>
      </c>
      <c r="E367" s="28" t="s">
        <v>77</v>
      </c>
      <c r="F367" s="58" t="s">
        <v>4226</v>
      </c>
      <c r="G367" s="28" t="s">
        <v>7812</v>
      </c>
      <c r="H367" s="28" t="s">
        <v>1586</v>
      </c>
      <c r="J367" s="28" t="s">
        <v>1586</v>
      </c>
      <c r="K367" s="28" t="s">
        <v>3041</v>
      </c>
      <c r="L367" s="28" t="s">
        <v>284</v>
      </c>
      <c r="N367" s="19">
        <f t="shared" si="35"/>
        <v>324</v>
      </c>
      <c r="O367" s="19">
        <f t="shared" si="36"/>
        <v>3.2727272727272729</v>
      </c>
      <c r="P367" s="64">
        <f t="shared" si="37"/>
        <v>73</v>
      </c>
      <c r="Q367" s="64">
        <f t="shared" si="38"/>
        <v>37</v>
      </c>
      <c r="R367" s="64">
        <f t="shared" si="39"/>
        <v>36</v>
      </c>
      <c r="S367" s="64">
        <f t="shared" si="40"/>
        <v>48</v>
      </c>
      <c r="T367" s="64">
        <f t="shared" si="41"/>
        <v>25</v>
      </c>
      <c r="U367" s="77">
        <v>7</v>
      </c>
      <c r="V367" s="78">
        <v>3</v>
      </c>
      <c r="W367" s="60">
        <v>198</v>
      </c>
      <c r="X367" s="67">
        <v>12</v>
      </c>
      <c r="Y367" s="67">
        <v>8</v>
      </c>
      <c r="Z367" s="67">
        <v>8</v>
      </c>
      <c r="AA367" s="67">
        <v>9</v>
      </c>
      <c r="AB367" s="67">
        <v>8</v>
      </c>
      <c r="AC367" s="67">
        <v>7</v>
      </c>
      <c r="AD367" s="67">
        <v>8</v>
      </c>
      <c r="AE367" s="67">
        <v>4</v>
      </c>
      <c r="AF367" s="67">
        <v>4</v>
      </c>
      <c r="AG367" s="67">
        <v>5</v>
      </c>
      <c r="AH367" s="67">
        <v>4</v>
      </c>
      <c r="AI367" s="67">
        <v>4</v>
      </c>
      <c r="AJ367" s="67">
        <v>4</v>
      </c>
      <c r="AK367" s="79" t="s">
        <v>1586</v>
      </c>
    </row>
    <row r="368" spans="1:37" ht="12.75">
      <c r="A368" s="35">
        <v>1625000</v>
      </c>
      <c r="B368" s="28" t="s">
        <v>868</v>
      </c>
      <c r="C368" s="28" t="s">
        <v>7670</v>
      </c>
      <c r="D368" s="28" t="s">
        <v>390</v>
      </c>
      <c r="E368" s="28" t="s">
        <v>8423</v>
      </c>
      <c r="J368" s="28" t="s">
        <v>1586</v>
      </c>
      <c r="K368" s="28" t="s">
        <v>3050</v>
      </c>
      <c r="L368" s="28" t="s">
        <v>5198</v>
      </c>
      <c r="N368" s="19">
        <f t="shared" si="35"/>
        <v>381.25</v>
      </c>
      <c r="O368" s="19">
        <f t="shared" si="36"/>
        <v>9.0773809523809526</v>
      </c>
      <c r="P368" s="64">
        <f t="shared" si="37"/>
        <v>86</v>
      </c>
      <c r="Q368" s="64">
        <f t="shared" si="38"/>
        <v>43</v>
      </c>
      <c r="R368" s="64">
        <f t="shared" si="39"/>
        <v>43</v>
      </c>
      <c r="S368" s="64">
        <f t="shared" si="40"/>
        <v>53</v>
      </c>
      <c r="T368" s="64">
        <f t="shared" si="41"/>
        <v>33</v>
      </c>
      <c r="U368" s="77">
        <v>5</v>
      </c>
      <c r="V368" s="78">
        <v>2</v>
      </c>
      <c r="W368" s="60">
        <v>84</v>
      </c>
      <c r="X368" s="67">
        <v>17</v>
      </c>
      <c r="Y368" s="67">
        <v>9</v>
      </c>
      <c r="Z368" s="67">
        <v>8</v>
      </c>
      <c r="AA368" s="67">
        <v>9</v>
      </c>
      <c r="AB368" s="67">
        <v>9</v>
      </c>
      <c r="AC368" s="67">
        <v>9</v>
      </c>
      <c r="AD368" s="67">
        <v>9</v>
      </c>
      <c r="AE368" s="67">
        <v>6</v>
      </c>
      <c r="AF368" s="67">
        <v>6</v>
      </c>
      <c r="AG368" s="67">
        <v>6</v>
      </c>
      <c r="AH368" s="67">
        <v>6</v>
      </c>
      <c r="AI368" s="67">
        <v>4</v>
      </c>
      <c r="AJ368" s="67">
        <v>5</v>
      </c>
      <c r="AK368" s="79" t="s">
        <v>1586</v>
      </c>
    </row>
    <row r="369" spans="1:37" ht="12.75">
      <c r="A369" s="35">
        <v>1000000</v>
      </c>
      <c r="B369" s="28" t="s">
        <v>868</v>
      </c>
      <c r="C369" s="28" t="s">
        <v>7656</v>
      </c>
      <c r="D369" s="28" t="s">
        <v>390</v>
      </c>
      <c r="E369" s="28" t="s">
        <v>8423</v>
      </c>
      <c r="J369" s="28" t="s">
        <v>1586</v>
      </c>
      <c r="K369" s="28" t="s">
        <v>2711</v>
      </c>
      <c r="L369" s="28" t="s">
        <v>4642</v>
      </c>
      <c r="N369" s="19">
        <f t="shared" si="35"/>
        <v>352.50</v>
      </c>
      <c r="O369" s="19">
        <f t="shared" si="36"/>
        <v>9.7916666666666661</v>
      </c>
      <c r="P369" s="64">
        <f t="shared" si="37"/>
        <v>79</v>
      </c>
      <c r="Q369" s="64">
        <f t="shared" si="38"/>
        <v>38</v>
      </c>
      <c r="R369" s="64">
        <f t="shared" si="39"/>
        <v>41</v>
      </c>
      <c r="S369" s="64">
        <f t="shared" si="40"/>
        <v>50</v>
      </c>
      <c r="T369" s="64">
        <f t="shared" si="41"/>
        <v>29</v>
      </c>
      <c r="U369" s="77">
        <v>5</v>
      </c>
      <c r="V369" s="78">
        <v>2</v>
      </c>
      <c r="W369" s="60">
        <v>72</v>
      </c>
      <c r="X369" s="67">
        <v>14</v>
      </c>
      <c r="Y369" s="67">
        <v>7</v>
      </c>
      <c r="Z369" s="67">
        <v>8</v>
      </c>
      <c r="AA369" s="67">
        <v>8</v>
      </c>
      <c r="AB369" s="67">
        <v>10</v>
      </c>
      <c r="AC369" s="67">
        <v>9</v>
      </c>
      <c r="AD369" s="67">
        <v>8</v>
      </c>
      <c r="AE369" s="67">
        <v>4</v>
      </c>
      <c r="AF369" s="67">
        <v>5</v>
      </c>
      <c r="AG369" s="67">
        <v>6</v>
      </c>
      <c r="AH369" s="67">
        <v>5</v>
      </c>
      <c r="AI369" s="67">
        <v>4</v>
      </c>
      <c r="AJ369" s="67">
        <v>5</v>
      </c>
      <c r="AK369" s="79" t="s">
        <v>1586</v>
      </c>
    </row>
    <row r="370" spans="1:37" ht="12.75">
      <c r="A370" s="35">
        <v>1812500</v>
      </c>
      <c r="B370" s="28" t="s">
        <v>868</v>
      </c>
      <c r="C370" s="28" t="s">
        <v>7670</v>
      </c>
      <c r="D370" s="28" t="s">
        <v>390</v>
      </c>
      <c r="E370" s="28" t="s">
        <v>8423</v>
      </c>
      <c r="J370" s="28" t="s">
        <v>1586</v>
      </c>
      <c r="K370" s="28" t="s">
        <v>3050</v>
      </c>
      <c r="L370" s="28" t="s">
        <v>5199</v>
      </c>
      <c r="N370" s="19">
        <f t="shared" si="35"/>
        <v>358.25</v>
      </c>
      <c r="O370" s="19">
        <f t="shared" si="36"/>
        <v>12.794642857142858</v>
      </c>
      <c r="P370" s="64">
        <f t="shared" si="37"/>
        <v>81</v>
      </c>
      <c r="Q370" s="64">
        <f t="shared" si="38"/>
        <v>41</v>
      </c>
      <c r="R370" s="64">
        <f t="shared" si="39"/>
        <v>40</v>
      </c>
      <c r="S370" s="64">
        <f t="shared" si="40"/>
        <v>50</v>
      </c>
      <c r="T370" s="64">
        <f t="shared" si="41"/>
        <v>31</v>
      </c>
      <c r="U370" s="77">
        <v>5</v>
      </c>
      <c r="V370" s="78">
        <v>2</v>
      </c>
      <c r="W370" s="60">
        <v>56</v>
      </c>
      <c r="X370" s="67">
        <v>15</v>
      </c>
      <c r="Y370" s="67">
        <v>8</v>
      </c>
      <c r="Z370" s="67">
        <v>8</v>
      </c>
      <c r="AA370" s="67">
        <v>8</v>
      </c>
      <c r="AB370" s="67">
        <v>8</v>
      </c>
      <c r="AC370" s="67">
        <v>9</v>
      </c>
      <c r="AD370" s="67">
        <v>9</v>
      </c>
      <c r="AE370" s="67">
        <v>6</v>
      </c>
      <c r="AF370" s="67">
        <v>6</v>
      </c>
      <c r="AG370" s="67">
        <v>5</v>
      </c>
      <c r="AH370" s="67">
        <v>5</v>
      </c>
      <c r="AI370" s="67">
        <v>5</v>
      </c>
      <c r="AJ370" s="67">
        <v>4</v>
      </c>
      <c r="AK370" s="79" t="s">
        <v>1586</v>
      </c>
    </row>
    <row r="371" spans="1:37" ht="12.75">
      <c r="A371" s="35">
        <v>150562</v>
      </c>
      <c r="B371" s="28" t="s">
        <v>872</v>
      </c>
      <c r="D371" s="28" t="s">
        <v>390</v>
      </c>
      <c r="E371" s="28" t="s">
        <v>8423</v>
      </c>
      <c r="F371" s="58" t="s">
        <v>3449</v>
      </c>
      <c r="I371" s="28" t="s">
        <v>7812</v>
      </c>
      <c r="J371" s="28" t="s">
        <v>1586</v>
      </c>
      <c r="K371" s="28" t="s">
        <v>3050</v>
      </c>
      <c r="L371" s="28" t="s">
        <v>7945</v>
      </c>
      <c r="N371" s="19">
        <f t="shared" si="35"/>
        <v>331</v>
      </c>
      <c r="O371" s="19">
        <f t="shared" si="36"/>
        <v>11.821428571428571</v>
      </c>
      <c r="P371" s="64">
        <f t="shared" si="37"/>
        <v>76</v>
      </c>
      <c r="Q371" s="64">
        <f t="shared" si="38"/>
        <v>38</v>
      </c>
      <c r="R371" s="64">
        <f t="shared" si="39"/>
        <v>38</v>
      </c>
      <c r="S371" s="64">
        <f t="shared" si="40"/>
        <v>44</v>
      </c>
      <c r="T371" s="64">
        <f t="shared" si="41"/>
        <v>32</v>
      </c>
      <c r="U371" s="77">
        <v>5</v>
      </c>
      <c r="V371" s="78">
        <v>2</v>
      </c>
      <c r="W371" s="60">
        <v>56</v>
      </c>
      <c r="X371" s="67">
        <v>18</v>
      </c>
      <c r="Y371" s="67">
        <v>6</v>
      </c>
      <c r="Z371" s="67">
        <v>7</v>
      </c>
      <c r="AA371" s="67">
        <v>7</v>
      </c>
      <c r="AB371" s="67">
        <v>7</v>
      </c>
      <c r="AC371" s="67">
        <v>9</v>
      </c>
      <c r="AD371" s="67">
        <v>8</v>
      </c>
      <c r="AE371" s="67">
        <v>4</v>
      </c>
      <c r="AF371" s="67">
        <v>4</v>
      </c>
      <c r="AG371" s="67">
        <v>6</v>
      </c>
      <c r="AH371" s="67">
        <v>6</v>
      </c>
      <c r="AI371" s="67">
        <v>6</v>
      </c>
      <c r="AJ371" s="67">
        <v>6</v>
      </c>
      <c r="AK371" s="79" t="s">
        <v>1586</v>
      </c>
    </row>
    <row r="372" spans="1:37" ht="12.75">
      <c r="A372" s="35">
        <v>54202</v>
      </c>
      <c r="B372" s="28" t="s">
        <v>872</v>
      </c>
      <c r="D372" s="28" t="s">
        <v>390</v>
      </c>
      <c r="E372" s="28" t="s">
        <v>8423</v>
      </c>
      <c r="F372" s="58" t="s">
        <v>3454</v>
      </c>
      <c r="I372" s="28" t="s">
        <v>7812</v>
      </c>
      <c r="J372" s="28" t="s">
        <v>1586</v>
      </c>
      <c r="K372" s="28" t="s">
        <v>3050</v>
      </c>
      <c r="L372" s="28" t="s">
        <v>7946</v>
      </c>
      <c r="N372" s="19">
        <f t="shared" si="35"/>
        <v>309.75</v>
      </c>
      <c r="O372" s="19">
        <f t="shared" si="36"/>
        <v>14.406976744186046</v>
      </c>
      <c r="P372" s="64">
        <f t="shared" si="37"/>
        <v>71</v>
      </c>
      <c r="Q372" s="64">
        <f t="shared" si="38"/>
        <v>35</v>
      </c>
      <c r="R372" s="64">
        <f t="shared" si="39"/>
        <v>36</v>
      </c>
      <c r="S372" s="64">
        <f t="shared" si="40"/>
        <v>43</v>
      </c>
      <c r="T372" s="64">
        <f t="shared" si="41"/>
        <v>28</v>
      </c>
      <c r="U372" s="77">
        <v>5</v>
      </c>
      <c r="V372" s="78">
        <v>2</v>
      </c>
      <c r="W372" s="60">
        <v>43</v>
      </c>
      <c r="X372" s="67">
        <v>5</v>
      </c>
      <c r="Y372" s="67">
        <v>6</v>
      </c>
      <c r="Z372" s="67">
        <v>7</v>
      </c>
      <c r="AA372" s="67">
        <v>7</v>
      </c>
      <c r="AB372" s="67">
        <v>7</v>
      </c>
      <c r="AC372" s="67">
        <v>8</v>
      </c>
      <c r="AD372" s="67">
        <v>8</v>
      </c>
      <c r="AE372" s="67">
        <v>4</v>
      </c>
      <c r="AF372" s="67">
        <v>4</v>
      </c>
      <c r="AG372" s="67">
        <v>5</v>
      </c>
      <c r="AH372" s="67">
        <v>5</v>
      </c>
      <c r="AI372" s="67">
        <v>5</v>
      </c>
      <c r="AJ372" s="67">
        <v>5</v>
      </c>
      <c r="AK372" s="79" t="s">
        <v>1586</v>
      </c>
    </row>
    <row r="373" spans="1:37" ht="12.75">
      <c r="A373" s="35">
        <v>26249</v>
      </c>
      <c r="B373" s="28" t="s">
        <v>872</v>
      </c>
      <c r="D373" s="28" t="s">
        <v>390</v>
      </c>
      <c r="E373" s="28" t="s">
        <v>8423</v>
      </c>
      <c r="F373" s="58" t="s">
        <v>4226</v>
      </c>
      <c r="I373" s="28" t="s">
        <v>7812</v>
      </c>
      <c r="J373" s="28" t="s">
        <v>1586</v>
      </c>
      <c r="K373" s="28" t="s">
        <v>3051</v>
      </c>
      <c r="L373" s="28" t="s">
        <v>7944</v>
      </c>
      <c r="N373" s="19">
        <f t="shared" si="35"/>
        <v>327</v>
      </c>
      <c r="O373" s="19">
        <f t="shared" si="36"/>
        <v>5.2320000000000002</v>
      </c>
      <c r="P373" s="64">
        <f t="shared" si="37"/>
        <v>73</v>
      </c>
      <c r="Q373" s="64">
        <f t="shared" si="38"/>
        <v>37</v>
      </c>
      <c r="R373" s="64">
        <f t="shared" si="39"/>
        <v>36</v>
      </c>
      <c r="S373" s="64">
        <f t="shared" si="40"/>
        <v>48</v>
      </c>
      <c r="T373" s="64">
        <f t="shared" si="41"/>
        <v>25</v>
      </c>
      <c r="U373" s="77">
        <v>5</v>
      </c>
      <c r="V373" s="78">
        <v>3</v>
      </c>
      <c r="W373" s="60">
        <v>125</v>
      </c>
      <c r="X373" s="67">
        <v>12</v>
      </c>
      <c r="Y373" s="67">
        <v>8</v>
      </c>
      <c r="Z373" s="67">
        <v>8</v>
      </c>
      <c r="AA373" s="67">
        <v>9</v>
      </c>
      <c r="AB373" s="67">
        <v>8</v>
      </c>
      <c r="AC373" s="67">
        <v>7</v>
      </c>
      <c r="AD373" s="67">
        <v>8</v>
      </c>
      <c r="AE373" s="67">
        <v>4</v>
      </c>
      <c r="AF373" s="67">
        <v>4</v>
      </c>
      <c r="AG373" s="67">
        <v>5</v>
      </c>
      <c r="AH373" s="67">
        <v>4</v>
      </c>
      <c r="AI373" s="67">
        <v>4</v>
      </c>
      <c r="AJ373" s="67">
        <v>4</v>
      </c>
      <c r="AK373" s="79" t="s">
        <v>1586</v>
      </c>
    </row>
    <row r="374" spans="1:37" ht="12.75">
      <c r="A374" s="35">
        <v>3671</v>
      </c>
      <c r="B374" s="28" t="s">
        <v>872</v>
      </c>
      <c r="D374" s="28" t="s">
        <v>390</v>
      </c>
      <c r="E374" s="28" t="s">
        <v>8423</v>
      </c>
      <c r="F374" s="58" t="s">
        <v>3936</v>
      </c>
      <c r="J374" s="28" t="s">
        <v>1586</v>
      </c>
      <c r="K374" s="28" t="s">
        <v>3051</v>
      </c>
      <c r="L374" s="28" t="s">
        <v>3878</v>
      </c>
      <c r="N374" s="19">
        <f t="shared" si="35"/>
        <v>289</v>
      </c>
      <c r="O374" s="19">
        <f t="shared" si="36"/>
        <v>6.80</v>
      </c>
      <c r="P374" s="64">
        <f t="shared" si="37"/>
        <v>64</v>
      </c>
      <c r="Q374" s="64">
        <f t="shared" si="38"/>
        <v>32</v>
      </c>
      <c r="R374" s="64">
        <f t="shared" si="39"/>
        <v>32</v>
      </c>
      <c r="S374" s="64">
        <f t="shared" si="40"/>
        <v>44</v>
      </c>
      <c r="T374" s="64">
        <f t="shared" si="41"/>
        <v>20</v>
      </c>
      <c r="U374" s="77">
        <v>5</v>
      </c>
      <c r="V374" s="78">
        <v>3</v>
      </c>
      <c r="W374" s="60">
        <v>85</v>
      </c>
      <c r="X374" s="67">
        <v>8</v>
      </c>
      <c r="Y374" s="67">
        <v>8</v>
      </c>
      <c r="Z374" s="67">
        <v>8</v>
      </c>
      <c r="AA374" s="67">
        <v>7</v>
      </c>
      <c r="AB374" s="67">
        <v>7</v>
      </c>
      <c r="AC374" s="67">
        <v>7</v>
      </c>
      <c r="AD374" s="67">
        <v>7</v>
      </c>
      <c r="AE374" s="67">
        <v>3</v>
      </c>
      <c r="AF374" s="67">
        <v>3</v>
      </c>
      <c r="AG374" s="67">
        <v>3</v>
      </c>
      <c r="AH374" s="67">
        <v>3</v>
      </c>
      <c r="AI374" s="67">
        <v>4</v>
      </c>
      <c r="AJ374" s="67">
        <v>4</v>
      </c>
      <c r="AK374" s="79" t="s">
        <v>1586</v>
      </c>
    </row>
    <row r="375" spans="1:37" ht="12.75">
      <c r="A375" s="35">
        <v>5850</v>
      </c>
      <c r="B375" s="28" t="s">
        <v>872</v>
      </c>
      <c r="D375" s="28" t="s">
        <v>390</v>
      </c>
      <c r="E375" s="28" t="s">
        <v>8423</v>
      </c>
      <c r="F375" s="58" t="s">
        <v>3647</v>
      </c>
      <c r="J375" s="28" t="s">
        <v>1586</v>
      </c>
      <c r="K375" s="28" t="s">
        <v>3050</v>
      </c>
      <c r="L375" s="28" t="s">
        <v>661</v>
      </c>
      <c r="N375" s="19">
        <f t="shared" si="35"/>
        <v>255</v>
      </c>
      <c r="O375" s="19">
        <f t="shared" si="36"/>
        <v>8.9473684210526319</v>
      </c>
      <c r="P375" s="64">
        <f t="shared" si="37"/>
        <v>58</v>
      </c>
      <c r="Q375" s="64">
        <f t="shared" si="38"/>
        <v>30</v>
      </c>
      <c r="R375" s="64">
        <f t="shared" si="39"/>
        <v>28</v>
      </c>
      <c r="S375" s="64">
        <f t="shared" si="40"/>
        <v>37</v>
      </c>
      <c r="T375" s="64">
        <f t="shared" si="41"/>
        <v>21</v>
      </c>
      <c r="U375" s="77">
        <v>5</v>
      </c>
      <c r="V375" s="78">
        <v>2</v>
      </c>
      <c r="W375" s="60">
        <v>57</v>
      </c>
      <c r="X375" s="67">
        <v>6</v>
      </c>
      <c r="Y375" s="67">
        <v>6</v>
      </c>
      <c r="Z375" s="67">
        <v>6</v>
      </c>
      <c r="AA375" s="67">
        <v>7</v>
      </c>
      <c r="AB375" s="67">
        <v>6</v>
      </c>
      <c r="AC375" s="67">
        <v>6</v>
      </c>
      <c r="AD375" s="67">
        <v>6</v>
      </c>
      <c r="AE375" s="67">
        <v>3</v>
      </c>
      <c r="AF375" s="67">
        <v>3</v>
      </c>
      <c r="AG375" s="67">
        <v>4</v>
      </c>
      <c r="AH375" s="67">
        <v>3</v>
      </c>
      <c r="AI375" s="67">
        <v>4</v>
      </c>
      <c r="AJ375" s="67">
        <v>4</v>
      </c>
      <c r="AK375" s="79" t="s">
        <v>1586</v>
      </c>
    </row>
    <row r="376" spans="1:37" ht="12.75">
      <c r="A376" s="35">
        <v>562</v>
      </c>
      <c r="B376" s="28" t="s">
        <v>871</v>
      </c>
      <c r="C376" s="28" t="s">
        <v>3481</v>
      </c>
      <c r="D376" s="28" t="s">
        <v>390</v>
      </c>
      <c r="E376" s="28" t="s">
        <v>96</v>
      </c>
      <c r="J376" s="28" t="s">
        <v>1586</v>
      </c>
      <c r="K376" s="28" t="s">
        <v>2533</v>
      </c>
      <c r="L376" s="28" t="s">
        <v>3497</v>
      </c>
      <c r="N376" s="19">
        <f t="shared" si="35"/>
        <v>220.75</v>
      </c>
      <c r="O376" s="19">
        <f t="shared" si="36"/>
        <v>7.3583333333333334</v>
      </c>
      <c r="P376" s="64">
        <f t="shared" si="37"/>
        <v>50</v>
      </c>
      <c r="Q376" s="64">
        <f t="shared" si="38"/>
        <v>14</v>
      </c>
      <c r="R376" s="64">
        <f t="shared" si="39"/>
        <v>36</v>
      </c>
      <c r="S376" s="64">
        <f t="shared" si="40"/>
        <v>26</v>
      </c>
      <c r="T376" s="64">
        <f t="shared" si="41"/>
        <v>24</v>
      </c>
      <c r="U376" s="77">
        <v>0</v>
      </c>
      <c r="V376" s="78">
        <v>2</v>
      </c>
      <c r="W376" s="60">
        <v>60</v>
      </c>
      <c r="X376" s="67">
        <v>7</v>
      </c>
      <c r="Y376" s="67">
        <v>3</v>
      </c>
      <c r="Z376" s="67">
        <v>6</v>
      </c>
      <c r="AA376" s="67">
        <v>2</v>
      </c>
      <c r="AB376" s="67">
        <v>6</v>
      </c>
      <c r="AC376" s="67">
        <v>3</v>
      </c>
      <c r="AD376" s="67">
        <v>6</v>
      </c>
      <c r="AE376" s="67">
        <v>1</v>
      </c>
      <c r="AF376" s="67">
        <v>6</v>
      </c>
      <c r="AG376" s="67">
        <v>3</v>
      </c>
      <c r="AH376" s="67">
        <v>6</v>
      </c>
      <c r="AI376" s="67">
        <v>2</v>
      </c>
      <c r="AJ376" s="67">
        <v>6</v>
      </c>
      <c r="AK376" s="79" t="s">
        <v>1586</v>
      </c>
    </row>
    <row r="377" spans="1:37" ht="12.75">
      <c r="A377" s="35">
        <v>750</v>
      </c>
      <c r="B377" s="28" t="s">
        <v>871</v>
      </c>
      <c r="C377" s="28" t="s">
        <v>3481</v>
      </c>
      <c r="D377" s="28" t="s">
        <v>390</v>
      </c>
      <c r="E377" s="28" t="s">
        <v>96</v>
      </c>
      <c r="J377" s="28" t="s">
        <v>1586</v>
      </c>
      <c r="K377" s="28" t="s">
        <v>2533</v>
      </c>
      <c r="L377" s="28" t="s">
        <v>3498</v>
      </c>
      <c r="N377" s="19">
        <f t="shared" si="35"/>
        <v>220.75</v>
      </c>
      <c r="O377" s="19">
        <f t="shared" si="36"/>
        <v>7.3583333333333334</v>
      </c>
      <c r="P377" s="64">
        <f t="shared" si="37"/>
        <v>50</v>
      </c>
      <c r="Q377" s="64">
        <f t="shared" si="38"/>
        <v>14</v>
      </c>
      <c r="R377" s="64">
        <f t="shared" si="39"/>
        <v>36</v>
      </c>
      <c r="S377" s="64">
        <f t="shared" si="40"/>
        <v>26</v>
      </c>
      <c r="T377" s="64">
        <f t="shared" si="41"/>
        <v>24</v>
      </c>
      <c r="U377" s="77">
        <v>0</v>
      </c>
      <c r="V377" s="78">
        <v>2</v>
      </c>
      <c r="W377" s="60">
        <v>60</v>
      </c>
      <c r="X377" s="67">
        <v>7</v>
      </c>
      <c r="Y377" s="67">
        <v>3</v>
      </c>
      <c r="Z377" s="67">
        <v>6</v>
      </c>
      <c r="AA377" s="67">
        <v>2</v>
      </c>
      <c r="AB377" s="67">
        <v>6</v>
      </c>
      <c r="AC377" s="67">
        <v>3</v>
      </c>
      <c r="AD377" s="67">
        <v>6</v>
      </c>
      <c r="AE377" s="67">
        <v>1</v>
      </c>
      <c r="AF377" s="67">
        <v>6</v>
      </c>
      <c r="AG377" s="67">
        <v>3</v>
      </c>
      <c r="AH377" s="67">
        <v>6</v>
      </c>
      <c r="AI377" s="67">
        <v>2</v>
      </c>
      <c r="AJ377" s="67">
        <v>6</v>
      </c>
      <c r="AK377" s="79" t="s">
        <v>1586</v>
      </c>
    </row>
    <row r="378" spans="1:37" ht="12.75">
      <c r="A378" s="35">
        <v>25</v>
      </c>
      <c r="B378" s="28" t="s">
        <v>871</v>
      </c>
      <c r="C378" s="28" t="s">
        <v>1620</v>
      </c>
      <c r="D378" s="28" t="s">
        <v>390</v>
      </c>
      <c r="E378" s="28" t="s">
        <v>96</v>
      </c>
      <c r="J378" s="28" t="s">
        <v>1586</v>
      </c>
      <c r="K378" s="28" t="s">
        <v>2521</v>
      </c>
      <c r="L378" s="28" t="s">
        <v>821</v>
      </c>
      <c r="N378" s="19">
        <f t="shared" si="35"/>
        <v>220.75</v>
      </c>
      <c r="O378" s="19">
        <f t="shared" si="36"/>
        <v>7.3583333333333334</v>
      </c>
      <c r="P378" s="64">
        <f t="shared" si="37"/>
        <v>50</v>
      </c>
      <c r="Q378" s="64">
        <f t="shared" si="38"/>
        <v>14</v>
      </c>
      <c r="R378" s="64">
        <f t="shared" si="39"/>
        <v>36</v>
      </c>
      <c r="S378" s="64">
        <f t="shared" si="40"/>
        <v>26</v>
      </c>
      <c r="T378" s="64">
        <f t="shared" si="41"/>
        <v>24</v>
      </c>
      <c r="U378" s="77">
        <v>0</v>
      </c>
      <c r="V378" s="78">
        <v>2</v>
      </c>
      <c r="W378" s="60">
        <v>60</v>
      </c>
      <c r="X378" s="67">
        <v>7</v>
      </c>
      <c r="Y378" s="67">
        <v>3</v>
      </c>
      <c r="Z378" s="67">
        <v>6</v>
      </c>
      <c r="AA378" s="67">
        <v>2</v>
      </c>
      <c r="AB378" s="67">
        <v>6</v>
      </c>
      <c r="AC378" s="67">
        <v>3</v>
      </c>
      <c r="AD378" s="67">
        <v>6</v>
      </c>
      <c r="AE378" s="67">
        <v>1</v>
      </c>
      <c r="AF378" s="67">
        <v>6</v>
      </c>
      <c r="AG378" s="67">
        <v>3</v>
      </c>
      <c r="AH378" s="67">
        <v>6</v>
      </c>
      <c r="AI378" s="67">
        <v>2</v>
      </c>
      <c r="AJ378" s="67">
        <v>6</v>
      </c>
      <c r="AK378" s="79" t="s">
        <v>1586</v>
      </c>
    </row>
    <row r="379" spans="1:37" ht="12.75">
      <c r="A379" s="35">
        <v>25</v>
      </c>
      <c r="B379" s="28" t="s">
        <v>875</v>
      </c>
      <c r="C379" s="28" t="s">
        <v>1617</v>
      </c>
      <c r="D379" s="28" t="s">
        <v>390</v>
      </c>
      <c r="E379" s="28" t="s">
        <v>96</v>
      </c>
      <c r="J379" s="28" t="s">
        <v>1586</v>
      </c>
      <c r="K379" s="28" t="s">
        <v>2533</v>
      </c>
      <c r="L379" s="28" t="s">
        <v>1945</v>
      </c>
      <c r="N379" s="19">
        <f t="shared" si="35"/>
        <v>220.75</v>
      </c>
      <c r="O379" s="19">
        <f t="shared" si="36"/>
        <v>7.3583333333333334</v>
      </c>
      <c r="P379" s="64">
        <f t="shared" si="37"/>
        <v>50</v>
      </c>
      <c r="Q379" s="64">
        <f t="shared" si="38"/>
        <v>14</v>
      </c>
      <c r="R379" s="64">
        <f t="shared" si="39"/>
        <v>36</v>
      </c>
      <c r="S379" s="64">
        <f t="shared" si="40"/>
        <v>26</v>
      </c>
      <c r="T379" s="64">
        <f t="shared" si="41"/>
        <v>24</v>
      </c>
      <c r="U379" s="77">
        <v>0</v>
      </c>
      <c r="V379" s="78">
        <v>2</v>
      </c>
      <c r="W379" s="60">
        <v>60</v>
      </c>
      <c r="X379" s="67">
        <v>7</v>
      </c>
      <c r="Y379" s="67">
        <v>3</v>
      </c>
      <c r="Z379" s="67">
        <v>6</v>
      </c>
      <c r="AA379" s="67">
        <v>2</v>
      </c>
      <c r="AB379" s="67">
        <v>6</v>
      </c>
      <c r="AC379" s="67">
        <v>3</v>
      </c>
      <c r="AD379" s="67">
        <v>6</v>
      </c>
      <c r="AE379" s="67">
        <v>1</v>
      </c>
      <c r="AF379" s="67">
        <v>6</v>
      </c>
      <c r="AG379" s="67">
        <v>3</v>
      </c>
      <c r="AH379" s="67">
        <v>6</v>
      </c>
      <c r="AI379" s="67">
        <v>2</v>
      </c>
      <c r="AJ379" s="67">
        <v>6</v>
      </c>
      <c r="AK379" s="79" t="s">
        <v>1586</v>
      </c>
    </row>
    <row r="380" spans="1:37" ht="12.75">
      <c r="A380" s="35">
        <v>25</v>
      </c>
      <c r="B380" s="28" t="s">
        <v>875</v>
      </c>
      <c r="C380" s="28" t="s">
        <v>4150</v>
      </c>
      <c r="D380" s="28" t="s">
        <v>390</v>
      </c>
      <c r="E380" s="28" t="s">
        <v>96</v>
      </c>
      <c r="J380" s="28" t="s">
        <v>1586</v>
      </c>
      <c r="K380" s="28" t="s">
        <v>2521</v>
      </c>
      <c r="L380" s="28" t="s">
        <v>3942</v>
      </c>
      <c r="N380" s="19">
        <f t="shared" si="35"/>
        <v>220.75</v>
      </c>
      <c r="O380" s="19">
        <f t="shared" si="36"/>
        <v>7.3583333333333334</v>
      </c>
      <c r="P380" s="64">
        <f t="shared" si="37"/>
        <v>50</v>
      </c>
      <c r="Q380" s="64">
        <f t="shared" si="38"/>
        <v>14</v>
      </c>
      <c r="R380" s="64">
        <f t="shared" si="39"/>
        <v>36</v>
      </c>
      <c r="S380" s="64">
        <f t="shared" si="40"/>
        <v>26</v>
      </c>
      <c r="T380" s="64">
        <f t="shared" si="41"/>
        <v>24</v>
      </c>
      <c r="U380" s="77">
        <v>0</v>
      </c>
      <c r="V380" s="78">
        <v>2</v>
      </c>
      <c r="W380" s="60">
        <v>60</v>
      </c>
      <c r="X380" s="67">
        <v>7</v>
      </c>
      <c r="Y380" s="67">
        <v>3</v>
      </c>
      <c r="Z380" s="67">
        <v>6</v>
      </c>
      <c r="AA380" s="67">
        <v>2</v>
      </c>
      <c r="AB380" s="67">
        <v>6</v>
      </c>
      <c r="AC380" s="67">
        <v>3</v>
      </c>
      <c r="AD380" s="67">
        <v>6</v>
      </c>
      <c r="AE380" s="67">
        <v>1</v>
      </c>
      <c r="AF380" s="67">
        <v>6</v>
      </c>
      <c r="AG380" s="67">
        <v>3</v>
      </c>
      <c r="AH380" s="67">
        <v>6</v>
      </c>
      <c r="AI380" s="67">
        <v>2</v>
      </c>
      <c r="AJ380" s="67">
        <v>6</v>
      </c>
      <c r="AK380" s="79" t="s">
        <v>1586</v>
      </c>
    </row>
    <row r="381" spans="1:37" ht="12.75">
      <c r="A381" s="35">
        <v>3465</v>
      </c>
      <c r="B381" s="28" t="s">
        <v>870</v>
      </c>
      <c r="C381" s="28" t="s">
        <v>2629</v>
      </c>
      <c r="D381" s="28" t="s">
        <v>390</v>
      </c>
      <c r="E381" s="28" t="s">
        <v>96</v>
      </c>
      <c r="J381" s="28" t="s">
        <v>1586</v>
      </c>
      <c r="K381" s="28" t="s">
        <v>2533</v>
      </c>
      <c r="L381" s="28" t="s">
        <v>2641</v>
      </c>
      <c r="N381" s="19">
        <f t="shared" si="35"/>
        <v>173.75</v>
      </c>
      <c r="O381" s="19">
        <f t="shared" si="36"/>
        <v>8.6875</v>
      </c>
      <c r="P381" s="64">
        <f t="shared" si="37"/>
        <v>40</v>
      </c>
      <c r="Q381" s="64">
        <f t="shared" si="38"/>
        <v>10</v>
      </c>
      <c r="R381" s="64">
        <f t="shared" si="39"/>
        <v>30</v>
      </c>
      <c r="S381" s="64">
        <f t="shared" si="40"/>
        <v>19</v>
      </c>
      <c r="T381" s="64">
        <f t="shared" si="41"/>
        <v>21</v>
      </c>
      <c r="U381" s="77">
        <v>0</v>
      </c>
      <c r="V381" s="78">
        <v>2</v>
      </c>
      <c r="W381" s="60">
        <v>40</v>
      </c>
      <c r="X381" s="67">
        <v>7</v>
      </c>
      <c r="Y381" s="67">
        <v>2</v>
      </c>
      <c r="Z381" s="67">
        <v>5</v>
      </c>
      <c r="AA381" s="67">
        <v>1</v>
      </c>
      <c r="AB381" s="67">
        <v>5</v>
      </c>
      <c r="AC381" s="67">
        <v>1</v>
      </c>
      <c r="AD381" s="67">
        <v>5</v>
      </c>
      <c r="AE381" s="67">
        <v>1</v>
      </c>
      <c r="AF381" s="67">
        <v>5</v>
      </c>
      <c r="AG381" s="67">
        <v>2</v>
      </c>
      <c r="AH381" s="67">
        <v>5</v>
      </c>
      <c r="AI381" s="67">
        <v>3</v>
      </c>
      <c r="AJ381" s="67">
        <v>5</v>
      </c>
      <c r="AK381" s="79" t="s">
        <v>1586</v>
      </c>
    </row>
    <row r="382" spans="1:37" ht="12.75">
      <c r="A382" s="35">
        <v>3465</v>
      </c>
      <c r="B382" s="28" t="s">
        <v>870</v>
      </c>
      <c r="C382" s="28" t="s">
        <v>2629</v>
      </c>
      <c r="D382" s="28" t="s">
        <v>390</v>
      </c>
      <c r="E382" s="28" t="s">
        <v>96</v>
      </c>
      <c r="J382" s="28" t="s">
        <v>1586</v>
      </c>
      <c r="K382" s="28" t="s">
        <v>2533</v>
      </c>
      <c r="L382" s="28" t="s">
        <v>2640</v>
      </c>
      <c r="N382" s="19">
        <f t="shared" si="35"/>
        <v>173.75</v>
      </c>
      <c r="O382" s="19">
        <f t="shared" si="36"/>
        <v>8.6875</v>
      </c>
      <c r="P382" s="64">
        <f t="shared" si="37"/>
        <v>40</v>
      </c>
      <c r="Q382" s="64">
        <f t="shared" si="38"/>
        <v>10</v>
      </c>
      <c r="R382" s="64">
        <f t="shared" si="39"/>
        <v>30</v>
      </c>
      <c r="S382" s="64">
        <f t="shared" si="40"/>
        <v>19</v>
      </c>
      <c r="T382" s="64">
        <f t="shared" si="41"/>
        <v>21</v>
      </c>
      <c r="U382" s="77">
        <v>0</v>
      </c>
      <c r="V382" s="78">
        <v>2</v>
      </c>
      <c r="W382" s="60">
        <v>40</v>
      </c>
      <c r="X382" s="67">
        <v>7</v>
      </c>
      <c r="Y382" s="67">
        <v>2</v>
      </c>
      <c r="Z382" s="67">
        <v>5</v>
      </c>
      <c r="AA382" s="67">
        <v>1</v>
      </c>
      <c r="AB382" s="67">
        <v>5</v>
      </c>
      <c r="AC382" s="67">
        <v>1</v>
      </c>
      <c r="AD382" s="67">
        <v>5</v>
      </c>
      <c r="AE382" s="67">
        <v>1</v>
      </c>
      <c r="AF382" s="67">
        <v>5</v>
      </c>
      <c r="AG382" s="67">
        <v>2</v>
      </c>
      <c r="AH382" s="67">
        <v>5</v>
      </c>
      <c r="AI382" s="67">
        <v>3</v>
      </c>
      <c r="AJ382" s="67">
        <v>5</v>
      </c>
      <c r="AK382" s="79" t="s">
        <v>1586</v>
      </c>
    </row>
    <row r="383" spans="1:37" ht="12.75">
      <c r="A383" s="35">
        <v>3465</v>
      </c>
      <c r="B383" s="28" t="s">
        <v>870</v>
      </c>
      <c r="C383" s="28" t="s">
        <v>2629</v>
      </c>
      <c r="D383" s="28" t="s">
        <v>390</v>
      </c>
      <c r="E383" s="28" t="s">
        <v>96</v>
      </c>
      <c r="J383" s="28" t="s">
        <v>1586</v>
      </c>
      <c r="K383" s="28" t="s">
        <v>2533</v>
      </c>
      <c r="L383" s="28" t="s">
        <v>2643</v>
      </c>
      <c r="N383" s="19">
        <f t="shared" si="35"/>
        <v>173.75</v>
      </c>
      <c r="O383" s="19">
        <f t="shared" si="36"/>
        <v>8.6875</v>
      </c>
      <c r="P383" s="64">
        <f t="shared" si="37"/>
        <v>40</v>
      </c>
      <c r="Q383" s="64">
        <f t="shared" si="38"/>
        <v>10</v>
      </c>
      <c r="R383" s="64">
        <f t="shared" si="39"/>
        <v>30</v>
      </c>
      <c r="S383" s="64">
        <f t="shared" si="40"/>
        <v>19</v>
      </c>
      <c r="T383" s="64">
        <f t="shared" si="41"/>
        <v>21</v>
      </c>
      <c r="U383" s="77">
        <v>0</v>
      </c>
      <c r="V383" s="78">
        <v>2</v>
      </c>
      <c r="W383" s="60">
        <v>40</v>
      </c>
      <c r="X383" s="67">
        <v>7</v>
      </c>
      <c r="Y383" s="67">
        <v>2</v>
      </c>
      <c r="Z383" s="67">
        <v>5</v>
      </c>
      <c r="AA383" s="67">
        <v>1</v>
      </c>
      <c r="AB383" s="67">
        <v>5</v>
      </c>
      <c r="AC383" s="67">
        <v>1</v>
      </c>
      <c r="AD383" s="67">
        <v>5</v>
      </c>
      <c r="AE383" s="67">
        <v>1</v>
      </c>
      <c r="AF383" s="67">
        <v>5</v>
      </c>
      <c r="AG383" s="67">
        <v>2</v>
      </c>
      <c r="AH383" s="67">
        <v>5</v>
      </c>
      <c r="AI383" s="67">
        <v>3</v>
      </c>
      <c r="AJ383" s="67">
        <v>5</v>
      </c>
      <c r="AK383" s="79" t="s">
        <v>1586</v>
      </c>
    </row>
    <row r="384" spans="1:37" ht="12.75">
      <c r="A384" s="35">
        <v>3465</v>
      </c>
      <c r="B384" s="28" t="s">
        <v>870</v>
      </c>
      <c r="C384" s="28" t="s">
        <v>2629</v>
      </c>
      <c r="D384" s="28" t="s">
        <v>390</v>
      </c>
      <c r="E384" s="28" t="s">
        <v>96</v>
      </c>
      <c r="J384" s="28" t="s">
        <v>1586</v>
      </c>
      <c r="K384" s="28" t="s">
        <v>2533</v>
      </c>
      <c r="L384" s="28" t="s">
        <v>2642</v>
      </c>
      <c r="N384" s="19">
        <f t="shared" si="35"/>
        <v>173.75</v>
      </c>
      <c r="O384" s="19">
        <f t="shared" si="36"/>
        <v>8.6875</v>
      </c>
      <c r="P384" s="64">
        <f t="shared" si="37"/>
        <v>40</v>
      </c>
      <c r="Q384" s="64">
        <f t="shared" si="38"/>
        <v>10</v>
      </c>
      <c r="R384" s="64">
        <f t="shared" si="39"/>
        <v>30</v>
      </c>
      <c r="S384" s="64">
        <f t="shared" si="40"/>
        <v>19</v>
      </c>
      <c r="T384" s="64">
        <f t="shared" si="41"/>
        <v>21</v>
      </c>
      <c r="U384" s="77">
        <v>0</v>
      </c>
      <c r="V384" s="78">
        <v>2</v>
      </c>
      <c r="W384" s="60">
        <v>40</v>
      </c>
      <c r="X384" s="67">
        <v>7</v>
      </c>
      <c r="Y384" s="67">
        <v>2</v>
      </c>
      <c r="Z384" s="67">
        <v>5</v>
      </c>
      <c r="AA384" s="67">
        <v>1</v>
      </c>
      <c r="AB384" s="67">
        <v>5</v>
      </c>
      <c r="AC384" s="67">
        <v>1</v>
      </c>
      <c r="AD384" s="67">
        <v>5</v>
      </c>
      <c r="AE384" s="67">
        <v>1</v>
      </c>
      <c r="AF384" s="67">
        <v>5</v>
      </c>
      <c r="AG384" s="67">
        <v>2</v>
      </c>
      <c r="AH384" s="67">
        <v>5</v>
      </c>
      <c r="AI384" s="67">
        <v>3</v>
      </c>
      <c r="AJ384" s="67">
        <v>5</v>
      </c>
      <c r="AK384" s="79" t="s">
        <v>1586</v>
      </c>
    </row>
    <row r="385" spans="1:37" ht="12.75">
      <c r="A385" s="35">
        <v>1875</v>
      </c>
      <c r="B385" s="28" t="s">
        <v>870</v>
      </c>
      <c r="C385" s="28" t="s">
        <v>4135</v>
      </c>
      <c r="D385" s="28" t="s">
        <v>390</v>
      </c>
      <c r="E385" s="28" t="s">
        <v>96</v>
      </c>
      <c r="J385" s="28" t="s">
        <v>1586</v>
      </c>
      <c r="K385" s="28" t="s">
        <v>2521</v>
      </c>
      <c r="L385" s="28" t="s">
        <v>4060</v>
      </c>
      <c r="N385" s="19">
        <f t="shared" si="35"/>
        <v>173.75</v>
      </c>
      <c r="O385" s="19">
        <f t="shared" si="36"/>
        <v>8.6875</v>
      </c>
      <c r="P385" s="64">
        <f t="shared" si="37"/>
        <v>40</v>
      </c>
      <c r="Q385" s="64">
        <f t="shared" si="38"/>
        <v>10</v>
      </c>
      <c r="R385" s="64">
        <f t="shared" si="39"/>
        <v>30</v>
      </c>
      <c r="S385" s="64">
        <f t="shared" si="40"/>
        <v>19</v>
      </c>
      <c r="T385" s="64">
        <f t="shared" si="41"/>
        <v>21</v>
      </c>
      <c r="U385" s="77">
        <v>0</v>
      </c>
      <c r="V385" s="78">
        <v>2</v>
      </c>
      <c r="W385" s="60">
        <v>40</v>
      </c>
      <c r="X385" s="67">
        <v>7</v>
      </c>
      <c r="Y385" s="67">
        <v>2</v>
      </c>
      <c r="Z385" s="67">
        <v>5</v>
      </c>
      <c r="AA385" s="67">
        <v>1</v>
      </c>
      <c r="AB385" s="67">
        <v>5</v>
      </c>
      <c r="AC385" s="67">
        <v>1</v>
      </c>
      <c r="AD385" s="67">
        <v>5</v>
      </c>
      <c r="AE385" s="67">
        <v>1</v>
      </c>
      <c r="AF385" s="67">
        <v>5</v>
      </c>
      <c r="AG385" s="67">
        <v>2</v>
      </c>
      <c r="AH385" s="67">
        <v>5</v>
      </c>
      <c r="AI385" s="67">
        <v>3</v>
      </c>
      <c r="AJ385" s="67">
        <v>5</v>
      </c>
      <c r="AK385" s="79" t="s">
        <v>1586</v>
      </c>
    </row>
    <row r="386" spans="1:37" ht="12.75">
      <c r="A386" s="35">
        <v>3750</v>
      </c>
      <c r="B386" s="28" t="s">
        <v>870</v>
      </c>
      <c r="C386" s="28" t="s">
        <v>5817</v>
      </c>
      <c r="D386" s="28" t="s">
        <v>390</v>
      </c>
      <c r="E386" s="28" t="s">
        <v>96</v>
      </c>
      <c r="J386" s="28" t="s">
        <v>1586</v>
      </c>
      <c r="K386" s="28" t="s">
        <v>2521</v>
      </c>
      <c r="L386" s="28" t="s">
        <v>5826</v>
      </c>
      <c r="N386" s="19">
        <f t="shared" si="42" ref="N386:N449">2*Q386+2.5*R386+3*S386+T386+0.25*X386-1.5*U386-0.5*V386</f>
        <v>173.75</v>
      </c>
      <c r="O386" s="19">
        <f t="shared" si="43" ref="O386:O449">N386/(0.5*W386)</f>
        <v>8.6875</v>
      </c>
      <c r="P386" s="64">
        <f t="shared" si="44" ref="P386:P449">SUM(Y386:AJ386)</f>
        <v>40</v>
      </c>
      <c r="Q386" s="64">
        <f t="shared" si="45" ref="Q386:Q449">Y386+AA386+AC386+AE386+AG386+AI386</f>
        <v>10</v>
      </c>
      <c r="R386" s="64">
        <f t="shared" si="46" ref="R386:R449">Z386+AB386+AD386+AF386+AH386+AJ386</f>
        <v>30</v>
      </c>
      <c r="S386" s="64">
        <f t="shared" si="47" ref="S386:S449">SUM(Y386:AD386)</f>
        <v>19</v>
      </c>
      <c r="T386" s="64">
        <f t="shared" si="48" ref="T386:T449">SUM(AE386:AJ386)</f>
        <v>21</v>
      </c>
      <c r="U386" s="77">
        <v>0</v>
      </c>
      <c r="V386" s="78">
        <v>2</v>
      </c>
      <c r="W386" s="60">
        <v>40</v>
      </c>
      <c r="X386" s="67">
        <v>7</v>
      </c>
      <c r="Y386" s="67">
        <v>2</v>
      </c>
      <c r="Z386" s="67">
        <v>5</v>
      </c>
      <c r="AA386" s="67">
        <v>1</v>
      </c>
      <c r="AB386" s="67">
        <v>5</v>
      </c>
      <c r="AC386" s="67">
        <v>1</v>
      </c>
      <c r="AD386" s="67">
        <v>5</v>
      </c>
      <c r="AE386" s="67">
        <v>1</v>
      </c>
      <c r="AF386" s="67">
        <v>5</v>
      </c>
      <c r="AG386" s="67">
        <v>2</v>
      </c>
      <c r="AH386" s="67">
        <v>5</v>
      </c>
      <c r="AI386" s="67">
        <v>3</v>
      </c>
      <c r="AJ386" s="67">
        <v>5</v>
      </c>
      <c r="AK386" s="79" t="s">
        <v>1586</v>
      </c>
    </row>
    <row r="387" spans="1:37" ht="12.75">
      <c r="A387" s="35">
        <v>18</v>
      </c>
      <c r="B387" s="28" t="s">
        <v>871</v>
      </c>
      <c r="C387" s="28" t="s">
        <v>1620</v>
      </c>
      <c r="D387" s="28" t="s">
        <v>390</v>
      </c>
      <c r="E387" s="28" t="s">
        <v>96</v>
      </c>
      <c r="J387" s="28" t="s">
        <v>1586</v>
      </c>
      <c r="K387" s="28" t="s">
        <v>2521</v>
      </c>
      <c r="L387" s="28" t="s">
        <v>820</v>
      </c>
      <c r="N387" s="19">
        <f t="shared" si="42"/>
        <v>173.75</v>
      </c>
      <c r="O387" s="19">
        <f t="shared" si="43"/>
        <v>8.6875</v>
      </c>
      <c r="P387" s="64">
        <f t="shared" si="44"/>
        <v>40</v>
      </c>
      <c r="Q387" s="64">
        <f t="shared" si="45"/>
        <v>10</v>
      </c>
      <c r="R387" s="64">
        <f t="shared" si="46"/>
        <v>30</v>
      </c>
      <c r="S387" s="64">
        <f t="shared" si="47"/>
        <v>19</v>
      </c>
      <c r="T387" s="64">
        <f t="shared" si="48"/>
        <v>21</v>
      </c>
      <c r="U387" s="77">
        <v>0</v>
      </c>
      <c r="V387" s="78">
        <v>2</v>
      </c>
      <c r="W387" s="60">
        <v>40</v>
      </c>
      <c r="X387" s="67">
        <v>7</v>
      </c>
      <c r="Y387" s="67">
        <v>2</v>
      </c>
      <c r="Z387" s="67">
        <v>5</v>
      </c>
      <c r="AA387" s="67">
        <v>1</v>
      </c>
      <c r="AB387" s="67">
        <v>5</v>
      </c>
      <c r="AC387" s="67">
        <v>1</v>
      </c>
      <c r="AD387" s="67">
        <v>5</v>
      </c>
      <c r="AE387" s="67">
        <v>1</v>
      </c>
      <c r="AF387" s="67">
        <v>5</v>
      </c>
      <c r="AG387" s="67">
        <v>2</v>
      </c>
      <c r="AH387" s="67">
        <v>5</v>
      </c>
      <c r="AI387" s="67">
        <v>3</v>
      </c>
      <c r="AJ387" s="67">
        <v>5</v>
      </c>
      <c r="AK387" s="79" t="s">
        <v>1586</v>
      </c>
    </row>
    <row r="388" spans="1:37" ht="12.75">
      <c r="A388" s="35">
        <v>344093</v>
      </c>
      <c r="B388" s="28" t="s">
        <v>872</v>
      </c>
      <c r="C388" s="28" t="s">
        <v>6232</v>
      </c>
      <c r="D388" s="28" t="s">
        <v>390</v>
      </c>
      <c r="E388" s="28" t="s">
        <v>96</v>
      </c>
      <c r="F388" s="58" t="s">
        <v>3448</v>
      </c>
      <c r="G388" s="28" t="s">
        <v>7812</v>
      </c>
      <c r="H388" s="28" t="s">
        <v>1586</v>
      </c>
      <c r="I388" s="28" t="s">
        <v>7812</v>
      </c>
      <c r="J388" s="72" t="s">
        <v>7812</v>
      </c>
      <c r="K388" s="28" t="s">
        <v>2679</v>
      </c>
      <c r="L388" s="72" t="s">
        <v>3447</v>
      </c>
      <c r="N388" s="19">
        <f t="shared" si="42"/>
        <v>480</v>
      </c>
      <c r="O388" s="19">
        <f t="shared" si="43"/>
        <v>19.20</v>
      </c>
      <c r="P388" s="64">
        <f t="shared" si="44"/>
        <v>110</v>
      </c>
      <c r="Q388" s="64">
        <f t="shared" si="45"/>
        <v>55</v>
      </c>
      <c r="R388" s="64">
        <f t="shared" si="46"/>
        <v>55</v>
      </c>
      <c r="S388" s="64">
        <f t="shared" si="47"/>
        <v>62</v>
      </c>
      <c r="T388" s="64">
        <f t="shared" si="48"/>
        <v>48</v>
      </c>
      <c r="U388" s="77">
        <v>3</v>
      </c>
      <c r="V388" s="78">
        <v>2</v>
      </c>
      <c r="W388" s="60">
        <v>50</v>
      </c>
      <c r="X388" s="67">
        <v>16</v>
      </c>
      <c r="Y388" s="67">
        <v>10</v>
      </c>
      <c r="Z388" s="67">
        <v>10</v>
      </c>
      <c r="AA388" s="67">
        <v>10</v>
      </c>
      <c r="AB388" s="67">
        <v>11</v>
      </c>
      <c r="AC388" s="67">
        <v>11</v>
      </c>
      <c r="AD388" s="67">
        <v>10</v>
      </c>
      <c r="AE388" s="67">
        <v>9</v>
      </c>
      <c r="AF388" s="67">
        <v>8</v>
      </c>
      <c r="AG388" s="67">
        <v>8</v>
      </c>
      <c r="AH388" s="67">
        <v>9</v>
      </c>
      <c r="AI388" s="67">
        <v>7</v>
      </c>
      <c r="AJ388" s="67">
        <v>7</v>
      </c>
      <c r="AK388" s="79" t="s">
        <v>1586</v>
      </c>
    </row>
    <row r="389" spans="1:37" ht="12.75">
      <c r="A389" s="35">
        <v>89375</v>
      </c>
      <c r="B389" s="28" t="s">
        <v>872</v>
      </c>
      <c r="D389" s="28" t="s">
        <v>390</v>
      </c>
      <c r="E389" s="28" t="s">
        <v>96</v>
      </c>
      <c r="F389" s="58" t="s">
        <v>4898</v>
      </c>
      <c r="I389" s="28" t="s">
        <v>7812</v>
      </c>
      <c r="J389" s="28" t="s">
        <v>1586</v>
      </c>
      <c r="K389" s="28" t="s">
        <v>2521</v>
      </c>
      <c r="L389" s="28" t="s">
        <v>7972</v>
      </c>
      <c r="N389" s="19">
        <f t="shared" si="42"/>
        <v>406.50</v>
      </c>
      <c r="O389" s="19">
        <f t="shared" si="43"/>
        <v>15.055555555555555</v>
      </c>
      <c r="P389" s="64">
        <f t="shared" si="44"/>
        <v>96</v>
      </c>
      <c r="Q389" s="64">
        <f t="shared" si="45"/>
        <v>48</v>
      </c>
      <c r="R389" s="64">
        <f t="shared" si="46"/>
        <v>48</v>
      </c>
      <c r="S389" s="64">
        <f t="shared" si="47"/>
        <v>48</v>
      </c>
      <c r="T389" s="64">
        <f t="shared" si="48"/>
        <v>48</v>
      </c>
      <c r="U389" s="77">
        <v>3</v>
      </c>
      <c r="V389" s="78">
        <v>2</v>
      </c>
      <c r="W389" s="60">
        <v>54</v>
      </c>
      <c r="X389" s="67">
        <v>16</v>
      </c>
      <c r="Y389" s="67">
        <v>8</v>
      </c>
      <c r="Z389" s="67">
        <v>8</v>
      </c>
      <c r="AA389" s="67">
        <v>9</v>
      </c>
      <c r="AB389" s="67">
        <v>8</v>
      </c>
      <c r="AC389" s="67">
        <v>7</v>
      </c>
      <c r="AD389" s="67">
        <v>8</v>
      </c>
      <c r="AE389" s="67">
        <v>8</v>
      </c>
      <c r="AF389" s="67">
        <v>8</v>
      </c>
      <c r="AG389" s="67">
        <v>9</v>
      </c>
      <c r="AH389" s="67">
        <v>8</v>
      </c>
      <c r="AI389" s="67">
        <v>7</v>
      </c>
      <c r="AJ389" s="67">
        <v>8</v>
      </c>
      <c r="AK389" s="79" t="s">
        <v>1586</v>
      </c>
    </row>
    <row r="390" spans="1:37" ht="12.75">
      <c r="A390" s="35">
        <v>107250</v>
      </c>
      <c r="B390" s="28" t="s">
        <v>872</v>
      </c>
      <c r="D390" s="28" t="s">
        <v>390</v>
      </c>
      <c r="E390" s="28" t="s">
        <v>96</v>
      </c>
      <c r="F390" s="58" t="s">
        <v>4215</v>
      </c>
      <c r="I390" s="28" t="s">
        <v>7812</v>
      </c>
      <c r="J390" s="28" t="s">
        <v>1586</v>
      </c>
      <c r="K390" s="28" t="s">
        <v>2521</v>
      </c>
      <c r="L390" s="28" t="s">
        <v>7971</v>
      </c>
      <c r="N390" s="19">
        <f t="shared" si="42"/>
        <v>390.50</v>
      </c>
      <c r="O390" s="19">
        <f t="shared" si="43"/>
        <v>18.595238095238095</v>
      </c>
      <c r="P390" s="64">
        <f t="shared" si="44"/>
        <v>91</v>
      </c>
      <c r="Q390" s="64">
        <f t="shared" si="45"/>
        <v>45</v>
      </c>
      <c r="R390" s="64">
        <f t="shared" si="46"/>
        <v>46</v>
      </c>
      <c r="S390" s="64">
        <f t="shared" si="47"/>
        <v>48</v>
      </c>
      <c r="T390" s="64">
        <f t="shared" si="48"/>
        <v>43</v>
      </c>
      <c r="U390" s="77">
        <v>3</v>
      </c>
      <c r="V390" s="78">
        <v>2</v>
      </c>
      <c r="W390" s="60">
        <v>42</v>
      </c>
      <c r="X390" s="67">
        <v>16</v>
      </c>
      <c r="Y390" s="67">
        <v>8</v>
      </c>
      <c r="Z390" s="67">
        <v>8</v>
      </c>
      <c r="AA390" s="67">
        <v>9</v>
      </c>
      <c r="AB390" s="67">
        <v>8</v>
      </c>
      <c r="AC390" s="67">
        <v>7</v>
      </c>
      <c r="AD390" s="67">
        <v>8</v>
      </c>
      <c r="AE390" s="67">
        <v>7</v>
      </c>
      <c r="AF390" s="67">
        <v>7</v>
      </c>
      <c r="AG390" s="67">
        <v>7</v>
      </c>
      <c r="AH390" s="67">
        <v>7</v>
      </c>
      <c r="AI390" s="67">
        <v>7</v>
      </c>
      <c r="AJ390" s="67">
        <v>8</v>
      </c>
      <c r="AK390" s="79" t="s">
        <v>1586</v>
      </c>
    </row>
    <row r="391" spans="1:37" ht="12.75">
      <c r="A391" s="35">
        <v>312812</v>
      </c>
      <c r="B391" s="28" t="s">
        <v>872</v>
      </c>
      <c r="C391" s="28" t="s">
        <v>6087</v>
      </c>
      <c r="D391" s="28" t="s">
        <v>390</v>
      </c>
      <c r="E391" s="28" t="s">
        <v>96</v>
      </c>
      <c r="F391" s="58" t="s">
        <v>3448</v>
      </c>
      <c r="G391" s="28" t="s">
        <v>1586</v>
      </c>
      <c r="H391" s="28" t="s">
        <v>1586</v>
      </c>
      <c r="I391" s="28" t="s">
        <v>7812</v>
      </c>
      <c r="J391" s="28" t="s">
        <v>1586</v>
      </c>
      <c r="K391" s="28" t="s">
        <v>2679</v>
      </c>
      <c r="L391" s="28" t="s">
        <v>7830</v>
      </c>
      <c r="N391" s="19">
        <f t="shared" si="42"/>
        <v>378</v>
      </c>
      <c r="O391" s="19">
        <f t="shared" si="43"/>
        <v>18.90</v>
      </c>
      <c r="P391" s="64">
        <f t="shared" si="44"/>
        <v>86</v>
      </c>
      <c r="Q391" s="64">
        <f t="shared" si="45"/>
        <v>43</v>
      </c>
      <c r="R391" s="64">
        <f t="shared" si="46"/>
        <v>43</v>
      </c>
      <c r="S391" s="64">
        <f t="shared" si="47"/>
        <v>50</v>
      </c>
      <c r="T391" s="64">
        <f t="shared" si="48"/>
        <v>36</v>
      </c>
      <c r="U391" s="77">
        <v>3</v>
      </c>
      <c r="V391" s="78">
        <v>2</v>
      </c>
      <c r="W391" s="60">
        <v>40</v>
      </c>
      <c r="X391" s="67">
        <v>16</v>
      </c>
      <c r="Y391" s="67">
        <v>8</v>
      </c>
      <c r="Z391" s="67">
        <v>8</v>
      </c>
      <c r="AA391" s="67">
        <v>8</v>
      </c>
      <c r="AB391" s="67">
        <v>9</v>
      </c>
      <c r="AC391" s="67">
        <v>9</v>
      </c>
      <c r="AD391" s="67">
        <v>8</v>
      </c>
      <c r="AE391" s="67">
        <v>7</v>
      </c>
      <c r="AF391" s="67">
        <v>6</v>
      </c>
      <c r="AG391" s="67">
        <v>6</v>
      </c>
      <c r="AH391" s="67">
        <v>7</v>
      </c>
      <c r="AI391" s="67">
        <v>5</v>
      </c>
      <c r="AJ391" s="67">
        <v>5</v>
      </c>
      <c r="AK391" s="79" t="s">
        <v>1586</v>
      </c>
    </row>
    <row r="392" spans="1:37" ht="12.75">
      <c r="A392" s="35">
        <v>331581</v>
      </c>
      <c r="B392" s="28" t="s">
        <v>872</v>
      </c>
      <c r="D392" s="28" t="s">
        <v>390</v>
      </c>
      <c r="E392" s="28" t="s">
        <v>96</v>
      </c>
      <c r="F392" s="58" t="s">
        <v>3448</v>
      </c>
      <c r="I392" s="28" t="s">
        <v>7812</v>
      </c>
      <c r="J392" s="28" t="s">
        <v>1586</v>
      </c>
      <c r="K392" s="28" t="s">
        <v>2679</v>
      </c>
      <c r="L392" s="28" t="s">
        <v>7975</v>
      </c>
      <c r="N392" s="19">
        <f t="shared" si="42"/>
        <v>378</v>
      </c>
      <c r="O392" s="19">
        <f t="shared" si="43"/>
        <v>18.90</v>
      </c>
      <c r="P392" s="64">
        <f t="shared" si="44"/>
        <v>86</v>
      </c>
      <c r="Q392" s="64">
        <f t="shared" si="45"/>
        <v>43</v>
      </c>
      <c r="R392" s="64">
        <f t="shared" si="46"/>
        <v>43</v>
      </c>
      <c r="S392" s="64">
        <f t="shared" si="47"/>
        <v>50</v>
      </c>
      <c r="T392" s="64">
        <f t="shared" si="48"/>
        <v>36</v>
      </c>
      <c r="U392" s="77">
        <v>3</v>
      </c>
      <c r="V392" s="78">
        <v>2</v>
      </c>
      <c r="W392" s="60">
        <v>40</v>
      </c>
      <c r="X392" s="67">
        <v>16</v>
      </c>
      <c r="Y392" s="67">
        <v>7</v>
      </c>
      <c r="Z392" s="67">
        <v>8</v>
      </c>
      <c r="AA392" s="67">
        <v>8</v>
      </c>
      <c r="AB392" s="67">
        <v>8</v>
      </c>
      <c r="AC392" s="67">
        <v>10</v>
      </c>
      <c r="AD392" s="67">
        <v>9</v>
      </c>
      <c r="AE392" s="67">
        <v>5</v>
      </c>
      <c r="AF392" s="67">
        <v>5</v>
      </c>
      <c r="AG392" s="67">
        <v>7</v>
      </c>
      <c r="AH392" s="67">
        <v>7</v>
      </c>
      <c r="AI392" s="67">
        <v>6</v>
      </c>
      <c r="AJ392" s="67">
        <v>6</v>
      </c>
      <c r="AK392" s="79" t="s">
        <v>1586</v>
      </c>
    </row>
    <row r="393" spans="1:37" ht="12.75">
      <c r="A393" s="35">
        <v>284375</v>
      </c>
      <c r="B393" s="28" t="s">
        <v>872</v>
      </c>
      <c r="D393" s="28" t="s">
        <v>390</v>
      </c>
      <c r="E393" s="28" t="s">
        <v>96</v>
      </c>
      <c r="F393" s="58" t="s">
        <v>3448</v>
      </c>
      <c r="I393" s="28" t="s">
        <v>1586</v>
      </c>
      <c r="J393" s="28" t="s">
        <v>1586</v>
      </c>
      <c r="K393" s="28" t="s">
        <v>2679</v>
      </c>
      <c r="L393" s="28" t="s">
        <v>7830</v>
      </c>
      <c r="N393" s="19">
        <f t="shared" si="42"/>
        <v>376.75</v>
      </c>
      <c r="O393" s="19">
        <f t="shared" si="43"/>
        <v>18.8375</v>
      </c>
      <c r="P393" s="64">
        <f t="shared" si="44"/>
        <v>86</v>
      </c>
      <c r="Q393" s="64">
        <f t="shared" si="45"/>
        <v>43</v>
      </c>
      <c r="R393" s="64">
        <f t="shared" si="46"/>
        <v>43</v>
      </c>
      <c r="S393" s="64">
        <f t="shared" si="47"/>
        <v>50</v>
      </c>
      <c r="T393" s="64">
        <f t="shared" si="48"/>
        <v>36</v>
      </c>
      <c r="U393" s="77">
        <v>3</v>
      </c>
      <c r="V393" s="78">
        <v>2</v>
      </c>
      <c r="W393" s="60">
        <v>40</v>
      </c>
      <c r="X393" s="67">
        <v>11</v>
      </c>
      <c r="Y393" s="67">
        <v>8</v>
      </c>
      <c r="Z393" s="67">
        <v>8</v>
      </c>
      <c r="AA393" s="67">
        <v>8</v>
      </c>
      <c r="AB393" s="67">
        <v>9</v>
      </c>
      <c r="AC393" s="67">
        <v>9</v>
      </c>
      <c r="AD393" s="67">
        <v>8</v>
      </c>
      <c r="AE393" s="67">
        <v>7</v>
      </c>
      <c r="AF393" s="67">
        <v>6</v>
      </c>
      <c r="AG393" s="67">
        <v>6</v>
      </c>
      <c r="AH393" s="67">
        <v>7</v>
      </c>
      <c r="AI393" s="67">
        <v>5</v>
      </c>
      <c r="AJ393" s="67">
        <v>5</v>
      </c>
      <c r="AK393" s="79" t="s">
        <v>1586</v>
      </c>
    </row>
    <row r="394" spans="1:37" ht="12.75">
      <c r="A394" s="35">
        <v>344093</v>
      </c>
      <c r="B394" s="28" t="s">
        <v>872</v>
      </c>
      <c r="C394" s="28" t="s">
        <v>6232</v>
      </c>
      <c r="D394" s="28" t="s">
        <v>390</v>
      </c>
      <c r="E394" s="28" t="s">
        <v>96</v>
      </c>
      <c r="F394" s="58" t="s">
        <v>3448</v>
      </c>
      <c r="G394" s="28" t="s">
        <v>7812</v>
      </c>
      <c r="H394" s="28" t="s">
        <v>1586</v>
      </c>
      <c r="I394" s="28" t="s">
        <v>7812</v>
      </c>
      <c r="J394" s="28" t="s">
        <v>1586</v>
      </c>
      <c r="K394" s="28" t="s">
        <v>2679</v>
      </c>
      <c r="L394" s="28" t="s">
        <v>3447</v>
      </c>
      <c r="N394" s="19">
        <f t="shared" si="42"/>
        <v>378</v>
      </c>
      <c r="O394" s="19">
        <f t="shared" si="43"/>
        <v>15.12</v>
      </c>
      <c r="P394" s="64">
        <f t="shared" si="44"/>
        <v>86</v>
      </c>
      <c r="Q394" s="64">
        <f t="shared" si="45"/>
        <v>43</v>
      </c>
      <c r="R394" s="64">
        <f t="shared" si="46"/>
        <v>43</v>
      </c>
      <c r="S394" s="64">
        <f t="shared" si="47"/>
        <v>50</v>
      </c>
      <c r="T394" s="64">
        <f t="shared" si="48"/>
        <v>36</v>
      </c>
      <c r="U394" s="77">
        <v>3</v>
      </c>
      <c r="V394" s="78">
        <v>2</v>
      </c>
      <c r="W394" s="60">
        <v>50</v>
      </c>
      <c r="X394" s="67">
        <v>16</v>
      </c>
      <c r="Y394" s="67">
        <v>8</v>
      </c>
      <c r="Z394" s="67">
        <v>8</v>
      </c>
      <c r="AA394" s="67">
        <v>8</v>
      </c>
      <c r="AB394" s="67">
        <v>9</v>
      </c>
      <c r="AC394" s="67">
        <v>9</v>
      </c>
      <c r="AD394" s="67">
        <v>8</v>
      </c>
      <c r="AE394" s="67">
        <v>7</v>
      </c>
      <c r="AF394" s="67">
        <v>6</v>
      </c>
      <c r="AG394" s="67">
        <v>6</v>
      </c>
      <c r="AH394" s="67">
        <v>7</v>
      </c>
      <c r="AI394" s="67">
        <v>5</v>
      </c>
      <c r="AJ394" s="67">
        <v>5</v>
      </c>
      <c r="AK394" s="79" t="s">
        <v>1586</v>
      </c>
    </row>
    <row r="395" spans="1:37" ht="12.75">
      <c r="A395" s="35">
        <v>344093</v>
      </c>
      <c r="B395" s="28" t="s">
        <v>872</v>
      </c>
      <c r="D395" s="28" t="s">
        <v>390</v>
      </c>
      <c r="E395" s="28" t="s">
        <v>96</v>
      </c>
      <c r="F395" s="58" t="s">
        <v>3448</v>
      </c>
      <c r="G395" s="28" t="s">
        <v>7812</v>
      </c>
      <c r="H395" s="28" t="s">
        <v>1586</v>
      </c>
      <c r="J395" s="28" t="s">
        <v>1586</v>
      </c>
      <c r="K395" s="28" t="s">
        <v>2679</v>
      </c>
      <c r="L395" s="28" t="s">
        <v>3447</v>
      </c>
      <c r="N395" s="19">
        <f t="shared" si="42"/>
        <v>378</v>
      </c>
      <c r="O395" s="19">
        <f t="shared" si="43"/>
        <v>15.12</v>
      </c>
      <c r="P395" s="64">
        <f t="shared" si="44"/>
        <v>86</v>
      </c>
      <c r="Q395" s="64">
        <f t="shared" si="45"/>
        <v>43</v>
      </c>
      <c r="R395" s="64">
        <f t="shared" si="46"/>
        <v>43</v>
      </c>
      <c r="S395" s="64">
        <f t="shared" si="47"/>
        <v>50</v>
      </c>
      <c r="T395" s="64">
        <f t="shared" si="48"/>
        <v>36</v>
      </c>
      <c r="U395" s="77">
        <v>3</v>
      </c>
      <c r="V395" s="78">
        <v>2</v>
      </c>
      <c r="W395" s="60">
        <v>50</v>
      </c>
      <c r="X395" s="67">
        <v>16</v>
      </c>
      <c r="Y395" s="67">
        <v>8</v>
      </c>
      <c r="Z395" s="67">
        <v>8</v>
      </c>
      <c r="AA395" s="67">
        <v>8</v>
      </c>
      <c r="AB395" s="67">
        <v>9</v>
      </c>
      <c r="AC395" s="67">
        <v>9</v>
      </c>
      <c r="AD395" s="67">
        <v>8</v>
      </c>
      <c r="AE395" s="67">
        <v>7</v>
      </c>
      <c r="AF395" s="67">
        <v>6</v>
      </c>
      <c r="AG395" s="67">
        <v>6</v>
      </c>
      <c r="AH395" s="67">
        <v>7</v>
      </c>
      <c r="AI395" s="67">
        <v>5</v>
      </c>
      <c r="AJ395" s="67">
        <v>5</v>
      </c>
      <c r="AK395" s="79" t="s">
        <v>1586</v>
      </c>
    </row>
    <row r="396" spans="1:37" ht="12.75">
      <c r="A396" s="35">
        <v>312812</v>
      </c>
      <c r="B396" s="28" t="s">
        <v>872</v>
      </c>
      <c r="D396" s="28" t="s">
        <v>390</v>
      </c>
      <c r="E396" s="28" t="s">
        <v>96</v>
      </c>
      <c r="F396" s="58" t="s">
        <v>3448</v>
      </c>
      <c r="G396" s="28" t="s">
        <v>7812</v>
      </c>
      <c r="H396" s="28" t="s">
        <v>1586</v>
      </c>
      <c r="I396" s="28" t="s">
        <v>1586</v>
      </c>
      <c r="J396" s="28" t="s">
        <v>1586</v>
      </c>
      <c r="K396" s="28" t="s">
        <v>2679</v>
      </c>
      <c r="L396" s="28" t="s">
        <v>3447</v>
      </c>
      <c r="N396" s="19">
        <f t="shared" si="42"/>
        <v>376.75</v>
      </c>
      <c r="O396" s="19">
        <f t="shared" si="43"/>
        <v>15.07</v>
      </c>
      <c r="P396" s="64">
        <f t="shared" si="44"/>
        <v>86</v>
      </c>
      <c r="Q396" s="64">
        <f t="shared" si="45"/>
        <v>43</v>
      </c>
      <c r="R396" s="64">
        <f t="shared" si="46"/>
        <v>43</v>
      </c>
      <c r="S396" s="64">
        <f t="shared" si="47"/>
        <v>50</v>
      </c>
      <c r="T396" s="64">
        <f t="shared" si="48"/>
        <v>36</v>
      </c>
      <c r="U396" s="77">
        <v>3</v>
      </c>
      <c r="V396" s="78">
        <v>2</v>
      </c>
      <c r="W396" s="60">
        <v>50</v>
      </c>
      <c r="X396" s="67">
        <v>11</v>
      </c>
      <c r="Y396" s="67">
        <v>8</v>
      </c>
      <c r="Z396" s="67">
        <v>8</v>
      </c>
      <c r="AA396" s="67">
        <v>8</v>
      </c>
      <c r="AB396" s="67">
        <v>9</v>
      </c>
      <c r="AC396" s="67">
        <v>9</v>
      </c>
      <c r="AD396" s="67">
        <v>8</v>
      </c>
      <c r="AE396" s="67">
        <v>7</v>
      </c>
      <c r="AF396" s="67">
        <v>6</v>
      </c>
      <c r="AG396" s="67">
        <v>6</v>
      </c>
      <c r="AH396" s="67">
        <v>7</v>
      </c>
      <c r="AI396" s="67">
        <v>5</v>
      </c>
      <c r="AJ396" s="67">
        <v>5</v>
      </c>
      <c r="AK396" s="79" t="s">
        <v>1586</v>
      </c>
    </row>
    <row r="397" spans="1:37" ht="12.75">
      <c r="A397" s="35">
        <v>750000</v>
      </c>
      <c r="B397" s="28" t="s">
        <v>868</v>
      </c>
      <c r="C397" s="28" t="s">
        <v>7670</v>
      </c>
      <c r="D397" s="28" t="s">
        <v>390</v>
      </c>
      <c r="E397" s="28" t="s">
        <v>96</v>
      </c>
      <c r="J397" s="28" t="s">
        <v>1586</v>
      </c>
      <c r="K397" s="28" t="s">
        <v>2521</v>
      </c>
      <c r="L397" s="28" t="s">
        <v>5222</v>
      </c>
      <c r="N397" s="19">
        <f t="shared" si="42"/>
        <v>384.25</v>
      </c>
      <c r="O397" s="19">
        <f t="shared" si="43"/>
        <v>14.231481481481481</v>
      </c>
      <c r="P397" s="64">
        <f t="shared" si="44"/>
        <v>86</v>
      </c>
      <c r="Q397" s="64">
        <f t="shared" si="45"/>
        <v>43</v>
      </c>
      <c r="R397" s="64">
        <f t="shared" si="46"/>
        <v>43</v>
      </c>
      <c r="S397" s="64">
        <f t="shared" si="47"/>
        <v>53</v>
      </c>
      <c r="T397" s="64">
        <f t="shared" si="48"/>
        <v>33</v>
      </c>
      <c r="U397" s="77">
        <v>3</v>
      </c>
      <c r="V397" s="78">
        <v>2</v>
      </c>
      <c r="W397" s="60">
        <v>54</v>
      </c>
      <c r="X397" s="67">
        <v>17</v>
      </c>
      <c r="Y397" s="67">
        <v>9</v>
      </c>
      <c r="Z397" s="67">
        <v>8</v>
      </c>
      <c r="AA397" s="67">
        <v>9</v>
      </c>
      <c r="AB397" s="67">
        <v>9</v>
      </c>
      <c r="AC397" s="67">
        <v>9</v>
      </c>
      <c r="AD397" s="67">
        <v>9</v>
      </c>
      <c r="AE397" s="67">
        <v>6</v>
      </c>
      <c r="AF397" s="67">
        <v>6</v>
      </c>
      <c r="AG397" s="67">
        <v>6</v>
      </c>
      <c r="AH397" s="67">
        <v>6</v>
      </c>
      <c r="AI397" s="67">
        <v>4</v>
      </c>
      <c r="AJ397" s="67">
        <v>5</v>
      </c>
      <c r="AK397" s="79" t="s">
        <v>1586</v>
      </c>
    </row>
    <row r="398" spans="1:37" ht="12.75">
      <c r="A398" s="35">
        <v>158812</v>
      </c>
      <c r="B398" s="28" t="s">
        <v>872</v>
      </c>
      <c r="D398" s="28" t="s">
        <v>390</v>
      </c>
      <c r="E398" s="28" t="s">
        <v>96</v>
      </c>
      <c r="F398" s="58" t="s">
        <v>3449</v>
      </c>
      <c r="G398" s="28" t="s">
        <v>1586</v>
      </c>
      <c r="H398" s="28" t="s">
        <v>7812</v>
      </c>
      <c r="I398" s="28" t="s">
        <v>7812</v>
      </c>
      <c r="J398" s="28" t="s">
        <v>1586</v>
      </c>
      <c r="K398" s="28" t="s">
        <v>2679</v>
      </c>
      <c r="L398" s="28" t="s">
        <v>559</v>
      </c>
      <c r="N398" s="19">
        <f t="shared" si="42"/>
        <v>365.50</v>
      </c>
      <c r="O398" s="19">
        <f t="shared" si="43"/>
        <v>16.244444444444444</v>
      </c>
      <c r="P398" s="64">
        <f t="shared" si="44"/>
        <v>82</v>
      </c>
      <c r="Q398" s="64">
        <f t="shared" si="45"/>
        <v>41</v>
      </c>
      <c r="R398" s="64">
        <f t="shared" si="46"/>
        <v>41</v>
      </c>
      <c r="S398" s="64">
        <f t="shared" si="47"/>
        <v>50</v>
      </c>
      <c r="T398" s="64">
        <f t="shared" si="48"/>
        <v>32</v>
      </c>
      <c r="U398" s="77">
        <v>3</v>
      </c>
      <c r="V398" s="78">
        <v>2</v>
      </c>
      <c r="W398" s="60">
        <v>45</v>
      </c>
      <c r="X398" s="67">
        <v>18</v>
      </c>
      <c r="Y398" s="67">
        <v>8</v>
      </c>
      <c r="Z398" s="67">
        <v>8</v>
      </c>
      <c r="AA398" s="67">
        <v>8</v>
      </c>
      <c r="AB398" s="67">
        <v>9</v>
      </c>
      <c r="AC398" s="67">
        <v>9</v>
      </c>
      <c r="AD398" s="67">
        <v>8</v>
      </c>
      <c r="AE398" s="67">
        <v>6</v>
      </c>
      <c r="AF398" s="67">
        <v>5</v>
      </c>
      <c r="AG398" s="67">
        <v>5</v>
      </c>
      <c r="AH398" s="67">
        <v>6</v>
      </c>
      <c r="AI398" s="67">
        <v>5</v>
      </c>
      <c r="AJ398" s="67">
        <v>5</v>
      </c>
      <c r="AK398" s="79" t="s">
        <v>1586</v>
      </c>
    </row>
    <row r="399" spans="1:37" ht="12.75">
      <c r="A399" s="35">
        <v>84000</v>
      </c>
      <c r="B399" s="28" t="s">
        <v>872</v>
      </c>
      <c r="C399" s="28" t="s">
        <v>6087</v>
      </c>
      <c r="D399" s="28" t="s">
        <v>390</v>
      </c>
      <c r="E399" s="28" t="s">
        <v>96</v>
      </c>
      <c r="F399" s="58" t="s">
        <v>6511</v>
      </c>
      <c r="J399" s="28" t="s">
        <v>1586</v>
      </c>
      <c r="K399" s="28" t="s">
        <v>2521</v>
      </c>
      <c r="L399" s="28" t="s">
        <v>6507</v>
      </c>
      <c r="N399" s="19">
        <f t="shared" si="42"/>
        <v>387</v>
      </c>
      <c r="O399" s="19">
        <f t="shared" si="43"/>
        <v>22.764705882352942</v>
      </c>
      <c r="P399" s="64">
        <f t="shared" si="44"/>
        <v>91</v>
      </c>
      <c r="Q399" s="64">
        <f t="shared" si="45"/>
        <v>51</v>
      </c>
      <c r="R399" s="64">
        <f t="shared" si="46"/>
        <v>40</v>
      </c>
      <c r="S399" s="64">
        <f t="shared" si="47"/>
        <v>48</v>
      </c>
      <c r="T399" s="64">
        <f t="shared" si="48"/>
        <v>43</v>
      </c>
      <c r="U399" s="77">
        <v>3</v>
      </c>
      <c r="V399" s="78">
        <v>2</v>
      </c>
      <c r="W399" s="60">
        <v>34</v>
      </c>
      <c r="X399" s="67">
        <v>14</v>
      </c>
      <c r="Y399" s="67">
        <v>9</v>
      </c>
      <c r="Z399" s="67">
        <v>7</v>
      </c>
      <c r="AA399" s="67">
        <v>9</v>
      </c>
      <c r="AB399" s="67">
        <v>7</v>
      </c>
      <c r="AC399" s="67">
        <v>9</v>
      </c>
      <c r="AD399" s="67">
        <v>7</v>
      </c>
      <c r="AE399" s="67">
        <v>8</v>
      </c>
      <c r="AF399" s="67">
        <v>7</v>
      </c>
      <c r="AG399" s="67">
        <v>7</v>
      </c>
      <c r="AH399" s="67">
        <v>6</v>
      </c>
      <c r="AI399" s="67">
        <v>9</v>
      </c>
      <c r="AJ399" s="67">
        <v>6</v>
      </c>
      <c r="AK399" s="79" t="s">
        <v>1586</v>
      </c>
    </row>
    <row r="400" spans="1:37" ht="12.75">
      <c r="A400" s="35">
        <v>3125</v>
      </c>
      <c r="B400" s="28" t="s">
        <v>5602</v>
      </c>
      <c r="D400" s="28" t="s">
        <v>390</v>
      </c>
      <c r="E400" s="28" t="s">
        <v>96</v>
      </c>
      <c r="J400" s="28" t="s">
        <v>1586</v>
      </c>
      <c r="K400" s="28" t="s">
        <v>2521</v>
      </c>
      <c r="L400" s="28" t="s">
        <v>3015</v>
      </c>
      <c r="N400" s="19">
        <f t="shared" si="42"/>
        <v>287.50</v>
      </c>
      <c r="O400" s="19">
        <f t="shared" si="43"/>
        <v>7.666666666666667</v>
      </c>
      <c r="P400" s="64">
        <f t="shared" si="44"/>
        <v>71</v>
      </c>
      <c r="Q400" s="64">
        <f t="shared" si="45"/>
        <v>31</v>
      </c>
      <c r="R400" s="64">
        <f t="shared" si="46"/>
        <v>40</v>
      </c>
      <c r="S400" s="64">
        <f t="shared" si="47"/>
        <v>29</v>
      </c>
      <c r="T400" s="64">
        <f t="shared" si="48"/>
        <v>42</v>
      </c>
      <c r="U400" s="77">
        <v>3</v>
      </c>
      <c r="V400" s="78">
        <v>2</v>
      </c>
      <c r="W400" s="60">
        <v>75</v>
      </c>
      <c r="X400" s="67">
        <v>8</v>
      </c>
      <c r="Y400" s="67">
        <v>3</v>
      </c>
      <c r="Z400" s="67">
        <v>5</v>
      </c>
      <c r="AA400" s="67">
        <v>8</v>
      </c>
      <c r="AB400" s="67">
        <v>8</v>
      </c>
      <c r="AC400" s="67">
        <v>2</v>
      </c>
      <c r="AD400" s="67">
        <v>3</v>
      </c>
      <c r="AE400" s="67">
        <v>8</v>
      </c>
      <c r="AF400" s="67">
        <v>10</v>
      </c>
      <c r="AG400" s="67">
        <v>2</v>
      </c>
      <c r="AH400" s="67">
        <v>4</v>
      </c>
      <c r="AI400" s="67">
        <v>8</v>
      </c>
      <c r="AJ400" s="67">
        <v>10</v>
      </c>
      <c r="AK400" s="79" t="s">
        <v>1586</v>
      </c>
    </row>
    <row r="401" spans="1:37" ht="12.75">
      <c r="A401" s="35">
        <v>11086</v>
      </c>
      <c r="B401" s="28" t="s">
        <v>870</v>
      </c>
      <c r="C401" s="28" t="s">
        <v>2629</v>
      </c>
      <c r="D401" s="28" t="s">
        <v>390</v>
      </c>
      <c r="E401" s="28" t="s">
        <v>96</v>
      </c>
      <c r="J401" s="28" t="s">
        <v>1586</v>
      </c>
      <c r="K401" s="28" t="s">
        <v>2533</v>
      </c>
      <c r="L401" s="28" t="s">
        <v>2635</v>
      </c>
      <c r="N401" s="19">
        <f t="shared" si="42"/>
        <v>287.50</v>
      </c>
      <c r="O401" s="19">
        <f t="shared" si="43"/>
        <v>7.666666666666667</v>
      </c>
      <c r="P401" s="64">
        <f t="shared" si="44"/>
        <v>71</v>
      </c>
      <c r="Q401" s="64">
        <f t="shared" si="45"/>
        <v>31</v>
      </c>
      <c r="R401" s="64">
        <f t="shared" si="46"/>
        <v>40</v>
      </c>
      <c r="S401" s="64">
        <f t="shared" si="47"/>
        <v>29</v>
      </c>
      <c r="T401" s="64">
        <f t="shared" si="48"/>
        <v>42</v>
      </c>
      <c r="U401" s="77">
        <v>3</v>
      </c>
      <c r="V401" s="78">
        <v>2</v>
      </c>
      <c r="W401" s="60">
        <v>75</v>
      </c>
      <c r="X401" s="67">
        <v>8</v>
      </c>
      <c r="Y401" s="67">
        <v>3</v>
      </c>
      <c r="Z401" s="67">
        <v>5</v>
      </c>
      <c r="AA401" s="67">
        <v>8</v>
      </c>
      <c r="AB401" s="67">
        <v>8</v>
      </c>
      <c r="AC401" s="67">
        <v>2</v>
      </c>
      <c r="AD401" s="67">
        <v>3</v>
      </c>
      <c r="AE401" s="67">
        <v>8</v>
      </c>
      <c r="AF401" s="67">
        <v>10</v>
      </c>
      <c r="AG401" s="67">
        <v>2</v>
      </c>
      <c r="AH401" s="67">
        <v>4</v>
      </c>
      <c r="AI401" s="67">
        <v>8</v>
      </c>
      <c r="AJ401" s="67">
        <v>10</v>
      </c>
      <c r="AK401" s="79" t="s">
        <v>1586</v>
      </c>
    </row>
    <row r="402" spans="1:37" ht="12.75">
      <c r="A402" s="35">
        <v>11086</v>
      </c>
      <c r="B402" s="28" t="s">
        <v>870</v>
      </c>
      <c r="C402" s="28" t="s">
        <v>2629</v>
      </c>
      <c r="D402" s="28" t="s">
        <v>390</v>
      </c>
      <c r="E402" s="28" t="s">
        <v>96</v>
      </c>
      <c r="J402" s="28" t="s">
        <v>1586</v>
      </c>
      <c r="K402" s="28" t="s">
        <v>2533</v>
      </c>
      <c r="L402" s="28" t="s">
        <v>2634</v>
      </c>
      <c r="N402" s="19">
        <f t="shared" si="42"/>
        <v>287.50</v>
      </c>
      <c r="O402" s="19">
        <f t="shared" si="43"/>
        <v>7.666666666666667</v>
      </c>
      <c r="P402" s="64">
        <f t="shared" si="44"/>
        <v>71</v>
      </c>
      <c r="Q402" s="64">
        <f t="shared" si="45"/>
        <v>31</v>
      </c>
      <c r="R402" s="64">
        <f t="shared" si="46"/>
        <v>40</v>
      </c>
      <c r="S402" s="64">
        <f t="shared" si="47"/>
        <v>29</v>
      </c>
      <c r="T402" s="64">
        <f t="shared" si="48"/>
        <v>42</v>
      </c>
      <c r="U402" s="77">
        <v>3</v>
      </c>
      <c r="V402" s="78">
        <v>2</v>
      </c>
      <c r="W402" s="60">
        <v>75</v>
      </c>
      <c r="X402" s="67">
        <v>8</v>
      </c>
      <c r="Y402" s="67">
        <v>3</v>
      </c>
      <c r="Z402" s="67">
        <v>5</v>
      </c>
      <c r="AA402" s="67">
        <v>8</v>
      </c>
      <c r="AB402" s="67">
        <v>8</v>
      </c>
      <c r="AC402" s="67">
        <v>2</v>
      </c>
      <c r="AD402" s="67">
        <v>3</v>
      </c>
      <c r="AE402" s="67">
        <v>8</v>
      </c>
      <c r="AF402" s="67">
        <v>10</v>
      </c>
      <c r="AG402" s="67">
        <v>2</v>
      </c>
      <c r="AH402" s="67">
        <v>4</v>
      </c>
      <c r="AI402" s="67">
        <v>8</v>
      </c>
      <c r="AJ402" s="67">
        <v>10</v>
      </c>
      <c r="AK402" s="79" t="s">
        <v>1586</v>
      </c>
    </row>
    <row r="403" spans="1:37" ht="12.75">
      <c r="A403" s="35">
        <v>11086</v>
      </c>
      <c r="B403" s="28" t="s">
        <v>870</v>
      </c>
      <c r="C403" s="28" t="s">
        <v>2629</v>
      </c>
      <c r="D403" s="28" t="s">
        <v>390</v>
      </c>
      <c r="E403" s="28" t="s">
        <v>96</v>
      </c>
      <c r="J403" s="28" t="s">
        <v>1586</v>
      </c>
      <c r="K403" s="28" t="s">
        <v>2533</v>
      </c>
      <c r="L403" s="28" t="s">
        <v>2633</v>
      </c>
      <c r="N403" s="19">
        <f t="shared" si="42"/>
        <v>287.50</v>
      </c>
      <c r="O403" s="19">
        <f t="shared" si="43"/>
        <v>7.666666666666667</v>
      </c>
      <c r="P403" s="64">
        <f t="shared" si="44"/>
        <v>71</v>
      </c>
      <c r="Q403" s="64">
        <f t="shared" si="45"/>
        <v>31</v>
      </c>
      <c r="R403" s="64">
        <f t="shared" si="46"/>
        <v>40</v>
      </c>
      <c r="S403" s="64">
        <f t="shared" si="47"/>
        <v>29</v>
      </c>
      <c r="T403" s="64">
        <f t="shared" si="48"/>
        <v>42</v>
      </c>
      <c r="U403" s="77">
        <v>3</v>
      </c>
      <c r="V403" s="78">
        <v>2</v>
      </c>
      <c r="W403" s="60">
        <v>75</v>
      </c>
      <c r="X403" s="67">
        <v>8</v>
      </c>
      <c r="Y403" s="67">
        <v>3</v>
      </c>
      <c r="Z403" s="67">
        <v>5</v>
      </c>
      <c r="AA403" s="67">
        <v>8</v>
      </c>
      <c r="AB403" s="67">
        <v>8</v>
      </c>
      <c r="AC403" s="67">
        <v>2</v>
      </c>
      <c r="AD403" s="67">
        <v>3</v>
      </c>
      <c r="AE403" s="67">
        <v>8</v>
      </c>
      <c r="AF403" s="67">
        <v>10</v>
      </c>
      <c r="AG403" s="67">
        <v>2</v>
      </c>
      <c r="AH403" s="67">
        <v>4</v>
      </c>
      <c r="AI403" s="67">
        <v>8</v>
      </c>
      <c r="AJ403" s="67">
        <v>10</v>
      </c>
      <c r="AK403" s="79" t="s">
        <v>1586</v>
      </c>
    </row>
    <row r="404" spans="1:37" ht="12.75">
      <c r="A404" s="35">
        <v>8315</v>
      </c>
      <c r="B404" s="28" t="s">
        <v>870</v>
      </c>
      <c r="C404" s="28" t="s">
        <v>2629</v>
      </c>
      <c r="D404" s="28" t="s">
        <v>390</v>
      </c>
      <c r="E404" s="28" t="s">
        <v>96</v>
      </c>
      <c r="J404" s="28" t="s">
        <v>1586</v>
      </c>
      <c r="K404" s="28" t="s">
        <v>2533</v>
      </c>
      <c r="L404" s="28" t="s">
        <v>2632</v>
      </c>
      <c r="N404" s="19">
        <f t="shared" si="42"/>
        <v>287.50</v>
      </c>
      <c r="O404" s="19">
        <f t="shared" si="43"/>
        <v>7.666666666666667</v>
      </c>
      <c r="P404" s="64">
        <f t="shared" si="44"/>
        <v>71</v>
      </c>
      <c r="Q404" s="64">
        <f t="shared" si="45"/>
        <v>31</v>
      </c>
      <c r="R404" s="64">
        <f t="shared" si="46"/>
        <v>40</v>
      </c>
      <c r="S404" s="64">
        <f t="shared" si="47"/>
        <v>29</v>
      </c>
      <c r="T404" s="64">
        <f t="shared" si="48"/>
        <v>42</v>
      </c>
      <c r="U404" s="77">
        <v>3</v>
      </c>
      <c r="V404" s="78">
        <v>2</v>
      </c>
      <c r="W404" s="60">
        <v>75</v>
      </c>
      <c r="X404" s="67">
        <v>8</v>
      </c>
      <c r="Y404" s="67">
        <v>3</v>
      </c>
      <c r="Z404" s="67">
        <v>5</v>
      </c>
      <c r="AA404" s="67">
        <v>8</v>
      </c>
      <c r="AB404" s="67">
        <v>8</v>
      </c>
      <c r="AC404" s="67">
        <v>2</v>
      </c>
      <c r="AD404" s="67">
        <v>3</v>
      </c>
      <c r="AE404" s="67">
        <v>8</v>
      </c>
      <c r="AF404" s="67">
        <v>10</v>
      </c>
      <c r="AG404" s="67">
        <v>2</v>
      </c>
      <c r="AH404" s="67">
        <v>4</v>
      </c>
      <c r="AI404" s="67">
        <v>8</v>
      </c>
      <c r="AJ404" s="67">
        <v>10</v>
      </c>
      <c r="AK404" s="79" t="s">
        <v>1586</v>
      </c>
    </row>
    <row r="405" spans="1:37" ht="12.75">
      <c r="A405" s="35">
        <v>3125</v>
      </c>
      <c r="B405" s="28" t="s">
        <v>870</v>
      </c>
      <c r="C405" s="28" t="s">
        <v>3005</v>
      </c>
      <c r="D405" s="28" t="s">
        <v>390</v>
      </c>
      <c r="E405" s="28" t="s">
        <v>96</v>
      </c>
      <c r="J405" s="28" t="s">
        <v>1586</v>
      </c>
      <c r="K405" s="28" t="s">
        <v>2521</v>
      </c>
      <c r="L405" s="28" t="s">
        <v>3015</v>
      </c>
      <c r="N405" s="19">
        <f t="shared" si="42"/>
        <v>287.50</v>
      </c>
      <c r="O405" s="19">
        <f t="shared" si="43"/>
        <v>7.666666666666667</v>
      </c>
      <c r="P405" s="64">
        <f t="shared" si="44"/>
        <v>71</v>
      </c>
      <c r="Q405" s="64">
        <f t="shared" si="45"/>
        <v>31</v>
      </c>
      <c r="R405" s="64">
        <f t="shared" si="46"/>
        <v>40</v>
      </c>
      <c r="S405" s="64">
        <f t="shared" si="47"/>
        <v>29</v>
      </c>
      <c r="T405" s="64">
        <f t="shared" si="48"/>
        <v>42</v>
      </c>
      <c r="U405" s="77">
        <v>3</v>
      </c>
      <c r="V405" s="78">
        <v>2</v>
      </c>
      <c r="W405" s="60">
        <v>75</v>
      </c>
      <c r="X405" s="67">
        <v>8</v>
      </c>
      <c r="Y405" s="67">
        <v>3</v>
      </c>
      <c r="Z405" s="67">
        <v>5</v>
      </c>
      <c r="AA405" s="67">
        <v>8</v>
      </c>
      <c r="AB405" s="67">
        <v>8</v>
      </c>
      <c r="AC405" s="67">
        <v>2</v>
      </c>
      <c r="AD405" s="67">
        <v>3</v>
      </c>
      <c r="AE405" s="67">
        <v>8</v>
      </c>
      <c r="AF405" s="67">
        <v>10</v>
      </c>
      <c r="AG405" s="67">
        <v>2</v>
      </c>
      <c r="AH405" s="67">
        <v>4</v>
      </c>
      <c r="AI405" s="67">
        <v>8</v>
      </c>
      <c r="AJ405" s="67">
        <v>10</v>
      </c>
      <c r="AK405" s="79" t="s">
        <v>1586</v>
      </c>
    </row>
    <row r="406" spans="1:37" ht="12.75">
      <c r="A406" s="35">
        <v>3125</v>
      </c>
      <c r="B406" s="28" t="s">
        <v>870</v>
      </c>
      <c r="C406" s="28" t="s">
        <v>3005</v>
      </c>
      <c r="D406" s="28" t="s">
        <v>390</v>
      </c>
      <c r="E406" s="28" t="s">
        <v>96</v>
      </c>
      <c r="J406" s="28" t="s">
        <v>1586</v>
      </c>
      <c r="K406" s="28" t="s">
        <v>2521</v>
      </c>
      <c r="L406" s="28" t="s">
        <v>3017</v>
      </c>
      <c r="N406" s="19">
        <f t="shared" si="42"/>
        <v>287.50</v>
      </c>
      <c r="O406" s="19">
        <f t="shared" si="43"/>
        <v>7.666666666666667</v>
      </c>
      <c r="P406" s="64">
        <f t="shared" si="44"/>
        <v>71</v>
      </c>
      <c r="Q406" s="64">
        <f t="shared" si="45"/>
        <v>31</v>
      </c>
      <c r="R406" s="64">
        <f t="shared" si="46"/>
        <v>40</v>
      </c>
      <c r="S406" s="64">
        <f t="shared" si="47"/>
        <v>29</v>
      </c>
      <c r="T406" s="64">
        <f t="shared" si="48"/>
        <v>42</v>
      </c>
      <c r="U406" s="77">
        <v>3</v>
      </c>
      <c r="V406" s="78">
        <v>2</v>
      </c>
      <c r="W406" s="60">
        <v>75</v>
      </c>
      <c r="X406" s="67">
        <v>8</v>
      </c>
      <c r="Y406" s="67">
        <v>3</v>
      </c>
      <c r="Z406" s="67">
        <v>5</v>
      </c>
      <c r="AA406" s="67">
        <v>8</v>
      </c>
      <c r="AB406" s="67">
        <v>8</v>
      </c>
      <c r="AC406" s="67">
        <v>2</v>
      </c>
      <c r="AD406" s="67">
        <v>3</v>
      </c>
      <c r="AE406" s="67">
        <v>8</v>
      </c>
      <c r="AF406" s="67">
        <v>10</v>
      </c>
      <c r="AG406" s="67">
        <v>2</v>
      </c>
      <c r="AH406" s="67">
        <v>4</v>
      </c>
      <c r="AI406" s="67">
        <v>8</v>
      </c>
      <c r="AJ406" s="67">
        <v>10</v>
      </c>
      <c r="AK406" s="79" t="s">
        <v>1586</v>
      </c>
    </row>
    <row r="407" spans="1:37" ht="12.75">
      <c r="A407" s="35">
        <v>938</v>
      </c>
      <c r="B407" s="28" t="s">
        <v>871</v>
      </c>
      <c r="C407" s="28" t="s">
        <v>3563</v>
      </c>
      <c r="D407" s="28" t="s">
        <v>390</v>
      </c>
      <c r="E407" s="28" t="s">
        <v>96</v>
      </c>
      <c r="J407" s="28" t="s">
        <v>1586</v>
      </c>
      <c r="K407" s="28" t="s">
        <v>2521</v>
      </c>
      <c r="L407" s="28" t="s">
        <v>3594</v>
      </c>
      <c r="N407" s="19">
        <f t="shared" si="42"/>
        <v>287.50</v>
      </c>
      <c r="O407" s="19">
        <f t="shared" si="43"/>
        <v>7.666666666666667</v>
      </c>
      <c r="P407" s="64">
        <f t="shared" si="44"/>
        <v>71</v>
      </c>
      <c r="Q407" s="64">
        <f t="shared" si="45"/>
        <v>31</v>
      </c>
      <c r="R407" s="64">
        <f t="shared" si="46"/>
        <v>40</v>
      </c>
      <c r="S407" s="64">
        <f t="shared" si="47"/>
        <v>29</v>
      </c>
      <c r="T407" s="64">
        <f t="shared" si="48"/>
        <v>42</v>
      </c>
      <c r="U407" s="77">
        <v>3</v>
      </c>
      <c r="V407" s="78">
        <v>2</v>
      </c>
      <c r="W407" s="60">
        <v>75</v>
      </c>
      <c r="X407" s="67">
        <v>8</v>
      </c>
      <c r="Y407" s="67">
        <v>3</v>
      </c>
      <c r="Z407" s="67">
        <v>5</v>
      </c>
      <c r="AA407" s="67">
        <v>8</v>
      </c>
      <c r="AB407" s="67">
        <v>8</v>
      </c>
      <c r="AC407" s="67">
        <v>2</v>
      </c>
      <c r="AD407" s="67">
        <v>3</v>
      </c>
      <c r="AE407" s="67">
        <v>8</v>
      </c>
      <c r="AF407" s="67">
        <v>10</v>
      </c>
      <c r="AG407" s="67">
        <v>2</v>
      </c>
      <c r="AH407" s="67">
        <v>4</v>
      </c>
      <c r="AI407" s="67">
        <v>8</v>
      </c>
      <c r="AJ407" s="67">
        <v>10</v>
      </c>
      <c r="AK407" s="79" t="s">
        <v>1586</v>
      </c>
    </row>
    <row r="408" spans="1:37" ht="12.75">
      <c r="A408" s="35">
        <v>3500000</v>
      </c>
      <c r="B408" s="28" t="s">
        <v>868</v>
      </c>
      <c r="C408" s="28" t="s">
        <v>7670</v>
      </c>
      <c r="D408" s="28" t="s">
        <v>390</v>
      </c>
      <c r="E408" s="28" t="s">
        <v>96</v>
      </c>
      <c r="J408" s="28" t="s">
        <v>1586</v>
      </c>
      <c r="K408" s="28" t="s">
        <v>2679</v>
      </c>
      <c r="L408" s="28" t="s">
        <v>5223</v>
      </c>
      <c r="N408" s="19">
        <f t="shared" si="42"/>
        <v>350.75</v>
      </c>
      <c r="O408" s="19">
        <f t="shared" si="43"/>
        <v>23.383333333333333</v>
      </c>
      <c r="P408" s="64">
        <f t="shared" si="44"/>
        <v>79</v>
      </c>
      <c r="Q408" s="64">
        <f t="shared" si="45"/>
        <v>40</v>
      </c>
      <c r="R408" s="64">
        <f t="shared" si="46"/>
        <v>39</v>
      </c>
      <c r="S408" s="64">
        <f t="shared" si="47"/>
        <v>48</v>
      </c>
      <c r="T408" s="64">
        <f t="shared" si="48"/>
        <v>31</v>
      </c>
      <c r="U408" s="77">
        <v>3</v>
      </c>
      <c r="V408" s="78">
        <v>2</v>
      </c>
      <c r="W408" s="60">
        <v>30</v>
      </c>
      <c r="X408" s="67">
        <v>15</v>
      </c>
      <c r="Y408" s="67">
        <v>8</v>
      </c>
      <c r="Z408" s="67">
        <v>8</v>
      </c>
      <c r="AA408" s="67">
        <v>8</v>
      </c>
      <c r="AB408" s="67">
        <v>8</v>
      </c>
      <c r="AC408" s="67">
        <v>8</v>
      </c>
      <c r="AD408" s="67">
        <v>8</v>
      </c>
      <c r="AE408" s="67">
        <v>6</v>
      </c>
      <c r="AF408" s="67">
        <v>6</v>
      </c>
      <c r="AG408" s="67">
        <v>5</v>
      </c>
      <c r="AH408" s="67">
        <v>5</v>
      </c>
      <c r="AI408" s="67">
        <v>5</v>
      </c>
      <c r="AJ408" s="67">
        <v>4</v>
      </c>
      <c r="AK408" s="79" t="s">
        <v>1586</v>
      </c>
    </row>
    <row r="409" spans="1:37" ht="12.75">
      <c r="A409" s="35">
        <v>120244</v>
      </c>
      <c r="B409" s="28" t="s">
        <v>872</v>
      </c>
      <c r="D409" s="28" t="s">
        <v>390</v>
      </c>
      <c r="E409" s="28" t="s">
        <v>96</v>
      </c>
      <c r="F409" s="58" t="s">
        <v>3449</v>
      </c>
      <c r="I409" s="28" t="s">
        <v>7812</v>
      </c>
      <c r="J409" s="28" t="s">
        <v>1586</v>
      </c>
      <c r="K409" s="28" t="s">
        <v>2679</v>
      </c>
      <c r="L409" s="28" t="s">
        <v>7976</v>
      </c>
      <c r="N409" s="19">
        <f t="shared" si="42"/>
        <v>334</v>
      </c>
      <c r="O409" s="19">
        <f t="shared" si="43"/>
        <v>15.904761904761905</v>
      </c>
      <c r="P409" s="64">
        <f t="shared" si="44"/>
        <v>76</v>
      </c>
      <c r="Q409" s="64">
        <f t="shared" si="45"/>
        <v>38</v>
      </c>
      <c r="R409" s="64">
        <f t="shared" si="46"/>
        <v>38</v>
      </c>
      <c r="S409" s="64">
        <f t="shared" si="47"/>
        <v>44</v>
      </c>
      <c r="T409" s="64">
        <f t="shared" si="48"/>
        <v>32</v>
      </c>
      <c r="U409" s="77">
        <v>3</v>
      </c>
      <c r="V409" s="78">
        <v>2</v>
      </c>
      <c r="W409" s="60">
        <v>42</v>
      </c>
      <c r="X409" s="67">
        <v>18</v>
      </c>
      <c r="Y409" s="67">
        <v>6</v>
      </c>
      <c r="Z409" s="67">
        <v>7</v>
      </c>
      <c r="AA409" s="67">
        <v>7</v>
      </c>
      <c r="AB409" s="67">
        <v>7</v>
      </c>
      <c r="AC409" s="67">
        <v>9</v>
      </c>
      <c r="AD409" s="67">
        <v>8</v>
      </c>
      <c r="AE409" s="67">
        <v>4</v>
      </c>
      <c r="AF409" s="67">
        <v>4</v>
      </c>
      <c r="AG409" s="67">
        <v>6</v>
      </c>
      <c r="AH409" s="67">
        <v>6</v>
      </c>
      <c r="AI409" s="67">
        <v>6</v>
      </c>
      <c r="AJ409" s="67">
        <v>6</v>
      </c>
      <c r="AK409" s="79" t="s">
        <v>1586</v>
      </c>
    </row>
    <row r="410" spans="1:37" ht="12.75">
      <c r="A410" s="35">
        <v>937500</v>
      </c>
      <c r="B410" s="28" t="s">
        <v>868</v>
      </c>
      <c r="C410" s="28" t="s">
        <v>7664</v>
      </c>
      <c r="D410" s="28" t="s">
        <v>390</v>
      </c>
      <c r="E410" s="28" t="s">
        <v>96</v>
      </c>
      <c r="J410" s="28" t="s">
        <v>1586</v>
      </c>
      <c r="K410" s="28" t="s">
        <v>2521</v>
      </c>
      <c r="L410" s="28" t="s">
        <v>5373</v>
      </c>
      <c r="N410" s="19">
        <f t="shared" si="42"/>
        <v>341.25</v>
      </c>
      <c r="O410" s="19">
        <f t="shared" si="43"/>
        <v>14.21875</v>
      </c>
      <c r="P410" s="64">
        <f t="shared" si="44"/>
        <v>76</v>
      </c>
      <c r="Q410" s="64">
        <f t="shared" si="45"/>
        <v>38</v>
      </c>
      <c r="R410" s="64">
        <f t="shared" si="46"/>
        <v>38</v>
      </c>
      <c r="S410" s="64">
        <f t="shared" si="47"/>
        <v>48</v>
      </c>
      <c r="T410" s="64">
        <f t="shared" si="48"/>
        <v>28</v>
      </c>
      <c r="U410" s="77">
        <v>3</v>
      </c>
      <c r="V410" s="78">
        <v>2</v>
      </c>
      <c r="W410" s="60">
        <v>48</v>
      </c>
      <c r="X410" s="67">
        <v>15</v>
      </c>
      <c r="Y410" s="67">
        <v>7</v>
      </c>
      <c r="Z410" s="67">
        <v>8</v>
      </c>
      <c r="AA410" s="67">
        <v>8</v>
      </c>
      <c r="AB410" s="67">
        <v>8</v>
      </c>
      <c r="AC410" s="67">
        <v>9</v>
      </c>
      <c r="AD410" s="67">
        <v>8</v>
      </c>
      <c r="AE410" s="67">
        <v>4</v>
      </c>
      <c r="AF410" s="67">
        <v>5</v>
      </c>
      <c r="AG410" s="67">
        <v>6</v>
      </c>
      <c r="AH410" s="67">
        <v>5</v>
      </c>
      <c r="AI410" s="67">
        <v>4</v>
      </c>
      <c r="AJ410" s="67">
        <v>4</v>
      </c>
      <c r="AK410" s="79" t="s">
        <v>1586</v>
      </c>
    </row>
    <row r="411" spans="1:37" ht="12.75">
      <c r="A411" s="35">
        <v>1125000</v>
      </c>
      <c r="B411" s="28" t="s">
        <v>868</v>
      </c>
      <c r="C411" s="28" t="s">
        <v>7674</v>
      </c>
      <c r="D411" s="28" t="s">
        <v>390</v>
      </c>
      <c r="E411" s="28" t="s">
        <v>96</v>
      </c>
      <c r="J411" s="28" t="s">
        <v>1586</v>
      </c>
      <c r="K411" s="28" t="s">
        <v>2679</v>
      </c>
      <c r="L411" s="28" t="s">
        <v>6252</v>
      </c>
      <c r="N411" s="19">
        <f t="shared" si="42"/>
        <v>341.25</v>
      </c>
      <c r="O411" s="19">
        <f t="shared" si="43"/>
        <v>14.21875</v>
      </c>
      <c r="P411" s="64">
        <f t="shared" si="44"/>
        <v>76</v>
      </c>
      <c r="Q411" s="64">
        <f t="shared" si="45"/>
        <v>38</v>
      </c>
      <c r="R411" s="64">
        <f t="shared" si="46"/>
        <v>38</v>
      </c>
      <c r="S411" s="64">
        <f t="shared" si="47"/>
        <v>48</v>
      </c>
      <c r="T411" s="64">
        <f t="shared" si="48"/>
        <v>28</v>
      </c>
      <c r="U411" s="77">
        <v>3</v>
      </c>
      <c r="V411" s="78">
        <v>2</v>
      </c>
      <c r="W411" s="60">
        <v>48</v>
      </c>
      <c r="X411" s="67">
        <v>15</v>
      </c>
      <c r="Y411" s="67">
        <v>8</v>
      </c>
      <c r="Z411" s="67">
        <v>8</v>
      </c>
      <c r="AA411" s="67">
        <v>9</v>
      </c>
      <c r="AB411" s="67">
        <v>8</v>
      </c>
      <c r="AC411" s="67">
        <v>7</v>
      </c>
      <c r="AD411" s="67">
        <v>8</v>
      </c>
      <c r="AE411" s="67">
        <v>5</v>
      </c>
      <c r="AF411" s="67">
        <v>5</v>
      </c>
      <c r="AG411" s="67">
        <v>6</v>
      </c>
      <c r="AH411" s="67">
        <v>5</v>
      </c>
      <c r="AI411" s="67">
        <v>3</v>
      </c>
      <c r="AJ411" s="67">
        <v>4</v>
      </c>
      <c r="AK411" s="79" t="s">
        <v>1586</v>
      </c>
    </row>
    <row r="412" spans="1:37" ht="12.75">
      <c r="A412" s="35">
        <v>312500</v>
      </c>
      <c r="B412" s="28" t="s">
        <v>868</v>
      </c>
      <c r="C412" s="28" t="s">
        <v>7658</v>
      </c>
      <c r="D412" s="28" t="s">
        <v>390</v>
      </c>
      <c r="E412" s="28" t="s">
        <v>96</v>
      </c>
      <c r="J412" s="28" t="s">
        <v>1586</v>
      </c>
      <c r="K412" s="28" t="s">
        <v>2521</v>
      </c>
      <c r="L412" s="28" t="s">
        <v>5645</v>
      </c>
      <c r="N412" s="19">
        <f t="shared" si="42"/>
        <v>334.25</v>
      </c>
      <c r="O412" s="19">
        <f t="shared" si="43"/>
        <v>13.927083333333334</v>
      </c>
      <c r="P412" s="64">
        <f t="shared" si="44"/>
        <v>74</v>
      </c>
      <c r="Q412" s="64">
        <f t="shared" si="45"/>
        <v>37</v>
      </c>
      <c r="R412" s="64">
        <f t="shared" si="46"/>
        <v>37</v>
      </c>
      <c r="S412" s="64">
        <f t="shared" si="47"/>
        <v>48</v>
      </c>
      <c r="T412" s="64">
        <f t="shared" si="48"/>
        <v>26</v>
      </c>
      <c r="U412" s="77">
        <v>3</v>
      </c>
      <c r="V412" s="78">
        <v>2</v>
      </c>
      <c r="W412" s="60">
        <v>48</v>
      </c>
      <c r="X412" s="67">
        <v>13</v>
      </c>
      <c r="Y412" s="67">
        <v>8</v>
      </c>
      <c r="Z412" s="67">
        <v>8</v>
      </c>
      <c r="AA412" s="67">
        <v>9</v>
      </c>
      <c r="AB412" s="67">
        <v>8</v>
      </c>
      <c r="AC412" s="67">
        <v>7</v>
      </c>
      <c r="AD412" s="67">
        <v>8</v>
      </c>
      <c r="AE412" s="67">
        <v>5</v>
      </c>
      <c r="AF412" s="67">
        <v>5</v>
      </c>
      <c r="AG412" s="67">
        <v>5</v>
      </c>
      <c r="AH412" s="67">
        <v>5</v>
      </c>
      <c r="AI412" s="67">
        <v>3</v>
      </c>
      <c r="AJ412" s="67">
        <v>3</v>
      </c>
      <c r="AK412" s="79" t="s">
        <v>1586</v>
      </c>
    </row>
    <row r="413" spans="1:37" ht="12.75">
      <c r="A413" s="35">
        <v>30000</v>
      </c>
      <c r="B413" s="28" t="s">
        <v>868</v>
      </c>
      <c r="C413" s="28" t="s">
        <v>7645</v>
      </c>
      <c r="D413" s="28" t="s">
        <v>390</v>
      </c>
      <c r="E413" s="28" t="s">
        <v>96</v>
      </c>
      <c r="J413" s="28" t="s">
        <v>1586</v>
      </c>
      <c r="K413" s="28" t="s">
        <v>3073</v>
      </c>
      <c r="L413" s="28" t="s">
        <v>3939</v>
      </c>
      <c r="N413" s="19">
        <f t="shared" si="42"/>
        <v>334.25</v>
      </c>
      <c r="O413" s="19">
        <f t="shared" si="43"/>
        <v>13.927083333333334</v>
      </c>
      <c r="P413" s="64">
        <f t="shared" si="44"/>
        <v>74</v>
      </c>
      <c r="Q413" s="64">
        <f t="shared" si="45"/>
        <v>37</v>
      </c>
      <c r="R413" s="64">
        <f t="shared" si="46"/>
        <v>37</v>
      </c>
      <c r="S413" s="64">
        <f t="shared" si="47"/>
        <v>48</v>
      </c>
      <c r="T413" s="64">
        <f t="shared" si="48"/>
        <v>26</v>
      </c>
      <c r="U413" s="77">
        <v>3</v>
      </c>
      <c r="V413" s="78">
        <v>2</v>
      </c>
      <c r="W413" s="60">
        <v>48</v>
      </c>
      <c r="X413" s="67">
        <v>13</v>
      </c>
      <c r="Y413" s="67">
        <v>7</v>
      </c>
      <c r="Z413" s="67">
        <v>8</v>
      </c>
      <c r="AA413" s="67">
        <v>8</v>
      </c>
      <c r="AB413" s="67">
        <v>8</v>
      </c>
      <c r="AC413" s="67">
        <v>9</v>
      </c>
      <c r="AD413" s="67">
        <v>8</v>
      </c>
      <c r="AE413" s="67">
        <v>4</v>
      </c>
      <c r="AF413" s="67">
        <v>5</v>
      </c>
      <c r="AG413" s="67">
        <v>6</v>
      </c>
      <c r="AH413" s="67">
        <v>5</v>
      </c>
      <c r="AI413" s="67">
        <v>3</v>
      </c>
      <c r="AJ413" s="67">
        <v>3</v>
      </c>
      <c r="AK413" s="79" t="s">
        <v>1586</v>
      </c>
    </row>
    <row r="414" spans="1:37" ht="12.75">
      <c r="A414" s="35">
        <v>62500</v>
      </c>
      <c r="B414" s="28" t="s">
        <v>870</v>
      </c>
      <c r="C414" s="28" t="s">
        <v>4939</v>
      </c>
      <c r="D414" s="28" t="s">
        <v>390</v>
      </c>
      <c r="E414" s="28" t="s">
        <v>96</v>
      </c>
      <c r="J414" s="28" t="s">
        <v>1586</v>
      </c>
      <c r="K414" s="28" t="s">
        <v>2533</v>
      </c>
      <c r="L414" s="28" t="s">
        <v>5846</v>
      </c>
      <c r="N414" s="19">
        <f t="shared" si="42"/>
        <v>334.25</v>
      </c>
      <c r="O414" s="19">
        <f t="shared" si="43"/>
        <v>13.927083333333334</v>
      </c>
      <c r="P414" s="64">
        <f t="shared" si="44"/>
        <v>74</v>
      </c>
      <c r="Q414" s="64">
        <f t="shared" si="45"/>
        <v>37</v>
      </c>
      <c r="R414" s="64">
        <f t="shared" si="46"/>
        <v>37</v>
      </c>
      <c r="S414" s="64">
        <f t="shared" si="47"/>
        <v>48</v>
      </c>
      <c r="T414" s="64">
        <f t="shared" si="48"/>
        <v>26</v>
      </c>
      <c r="U414" s="77">
        <v>3</v>
      </c>
      <c r="V414" s="78">
        <v>2</v>
      </c>
      <c r="W414" s="60">
        <v>48</v>
      </c>
      <c r="X414" s="67">
        <v>13</v>
      </c>
      <c r="Y414" s="67">
        <v>7</v>
      </c>
      <c r="Z414" s="67">
        <v>8</v>
      </c>
      <c r="AA414" s="67">
        <v>8</v>
      </c>
      <c r="AB414" s="67">
        <v>8</v>
      </c>
      <c r="AC414" s="67">
        <v>9</v>
      </c>
      <c r="AD414" s="67">
        <v>8</v>
      </c>
      <c r="AE414" s="67">
        <v>4</v>
      </c>
      <c r="AF414" s="67">
        <v>5</v>
      </c>
      <c r="AG414" s="67">
        <v>6</v>
      </c>
      <c r="AH414" s="67">
        <v>5</v>
      </c>
      <c r="AI414" s="67">
        <v>3</v>
      </c>
      <c r="AJ414" s="67">
        <v>3</v>
      </c>
      <c r="AK414" s="79" t="s">
        <v>1586</v>
      </c>
    </row>
    <row r="415" spans="1:37" ht="12.75">
      <c r="A415" s="35">
        <v>625000</v>
      </c>
      <c r="B415" s="28" t="s">
        <v>870</v>
      </c>
      <c r="C415" s="28" t="s">
        <v>5807</v>
      </c>
      <c r="D415" s="28" t="s">
        <v>390</v>
      </c>
      <c r="E415" s="28" t="s">
        <v>96</v>
      </c>
      <c r="J415" s="28" t="s">
        <v>1586</v>
      </c>
      <c r="K415" s="28" t="s">
        <v>3071</v>
      </c>
      <c r="L415" s="28" t="s">
        <v>4584</v>
      </c>
      <c r="N415" s="19">
        <f t="shared" si="42"/>
        <v>334.25</v>
      </c>
      <c r="O415" s="19">
        <f t="shared" si="43"/>
        <v>13.927083333333334</v>
      </c>
      <c r="P415" s="64">
        <f t="shared" si="44"/>
        <v>74</v>
      </c>
      <c r="Q415" s="64">
        <f t="shared" si="45"/>
        <v>37</v>
      </c>
      <c r="R415" s="64">
        <f t="shared" si="46"/>
        <v>37</v>
      </c>
      <c r="S415" s="64">
        <f t="shared" si="47"/>
        <v>48</v>
      </c>
      <c r="T415" s="64">
        <f t="shared" si="48"/>
        <v>26</v>
      </c>
      <c r="U415" s="77">
        <v>3</v>
      </c>
      <c r="V415" s="78">
        <v>2</v>
      </c>
      <c r="W415" s="60">
        <v>48</v>
      </c>
      <c r="X415" s="67">
        <v>13</v>
      </c>
      <c r="Y415" s="67">
        <v>7</v>
      </c>
      <c r="Z415" s="67">
        <v>8</v>
      </c>
      <c r="AA415" s="67">
        <v>8</v>
      </c>
      <c r="AB415" s="67">
        <v>8</v>
      </c>
      <c r="AC415" s="67">
        <v>9</v>
      </c>
      <c r="AD415" s="67">
        <v>8</v>
      </c>
      <c r="AE415" s="67">
        <v>4</v>
      </c>
      <c r="AF415" s="67">
        <v>5</v>
      </c>
      <c r="AG415" s="67">
        <v>6</v>
      </c>
      <c r="AH415" s="67">
        <v>5</v>
      </c>
      <c r="AI415" s="67">
        <v>3</v>
      </c>
      <c r="AJ415" s="67">
        <v>3</v>
      </c>
      <c r="AK415" s="79" t="s">
        <v>1586</v>
      </c>
    </row>
    <row r="416" spans="1:37" ht="12.75">
      <c r="A416" s="35">
        <v>11875</v>
      </c>
      <c r="B416" s="28" t="s">
        <v>868</v>
      </c>
      <c r="C416" s="28" t="s">
        <v>7773</v>
      </c>
      <c r="D416" s="28" t="s">
        <v>390</v>
      </c>
      <c r="E416" s="28" t="s">
        <v>96</v>
      </c>
      <c r="J416" s="28" t="s">
        <v>1586</v>
      </c>
      <c r="K416" s="28" t="s">
        <v>2521</v>
      </c>
      <c r="L416" s="28" t="s">
        <v>6039</v>
      </c>
      <c r="N416" s="19">
        <f t="shared" si="42"/>
        <v>331.25</v>
      </c>
      <c r="O416" s="19">
        <f t="shared" si="43"/>
        <v>13.802083333333334</v>
      </c>
      <c r="P416" s="64">
        <f t="shared" si="44"/>
        <v>73</v>
      </c>
      <c r="Q416" s="64">
        <f t="shared" si="45"/>
        <v>36</v>
      </c>
      <c r="R416" s="64">
        <f t="shared" si="46"/>
        <v>37</v>
      </c>
      <c r="S416" s="64">
        <f t="shared" si="47"/>
        <v>48</v>
      </c>
      <c r="T416" s="64">
        <f t="shared" si="48"/>
        <v>25</v>
      </c>
      <c r="U416" s="77">
        <v>3</v>
      </c>
      <c r="V416" s="78">
        <v>2</v>
      </c>
      <c r="W416" s="60">
        <v>48</v>
      </c>
      <c r="X416" s="67">
        <v>13</v>
      </c>
      <c r="Y416" s="67">
        <v>9</v>
      </c>
      <c r="Z416" s="67">
        <v>8</v>
      </c>
      <c r="AA416" s="67">
        <v>7</v>
      </c>
      <c r="AB416" s="67">
        <v>8</v>
      </c>
      <c r="AC416" s="67">
        <v>8</v>
      </c>
      <c r="AD416" s="67">
        <v>8</v>
      </c>
      <c r="AE416" s="67">
        <v>4</v>
      </c>
      <c r="AF416" s="67">
        <v>5</v>
      </c>
      <c r="AG416" s="67">
        <v>4</v>
      </c>
      <c r="AH416" s="67">
        <v>5</v>
      </c>
      <c r="AI416" s="67">
        <v>4</v>
      </c>
      <c r="AJ416" s="67">
        <v>3</v>
      </c>
      <c r="AK416" s="79" t="s">
        <v>1586</v>
      </c>
    </row>
    <row r="417" spans="1:37" ht="12.75">
      <c r="A417" s="35">
        <v>45911</v>
      </c>
      <c r="B417" s="28" t="s">
        <v>872</v>
      </c>
      <c r="D417" s="28" t="s">
        <v>390</v>
      </c>
      <c r="E417" s="28" t="s">
        <v>96</v>
      </c>
      <c r="F417" s="58" t="s">
        <v>3454</v>
      </c>
      <c r="I417" s="28" t="s">
        <v>7812</v>
      </c>
      <c r="J417" s="28" t="s">
        <v>1586</v>
      </c>
      <c r="K417" s="28" t="s">
        <v>2679</v>
      </c>
      <c r="L417" s="28" t="s">
        <v>665</v>
      </c>
      <c r="N417" s="19">
        <f t="shared" si="42"/>
        <v>317.75</v>
      </c>
      <c r="O417" s="19">
        <f t="shared" si="43"/>
        <v>17.652777777777779</v>
      </c>
      <c r="P417" s="64">
        <f t="shared" si="44"/>
        <v>72</v>
      </c>
      <c r="Q417" s="64">
        <f t="shared" si="45"/>
        <v>36</v>
      </c>
      <c r="R417" s="64">
        <f t="shared" si="46"/>
        <v>36</v>
      </c>
      <c r="S417" s="64">
        <f t="shared" si="47"/>
        <v>44</v>
      </c>
      <c r="T417" s="64">
        <f t="shared" si="48"/>
        <v>28</v>
      </c>
      <c r="U417" s="77">
        <v>3</v>
      </c>
      <c r="V417" s="78">
        <v>2</v>
      </c>
      <c r="W417" s="60">
        <v>36</v>
      </c>
      <c r="X417" s="67">
        <v>5</v>
      </c>
      <c r="Y417" s="67">
        <v>6</v>
      </c>
      <c r="Z417" s="67">
        <v>7</v>
      </c>
      <c r="AA417" s="67">
        <v>7</v>
      </c>
      <c r="AB417" s="67">
        <v>7</v>
      </c>
      <c r="AC417" s="67">
        <v>9</v>
      </c>
      <c r="AD417" s="67">
        <v>8</v>
      </c>
      <c r="AE417" s="67">
        <v>4</v>
      </c>
      <c r="AF417" s="67">
        <v>4</v>
      </c>
      <c r="AG417" s="67">
        <v>5</v>
      </c>
      <c r="AH417" s="67">
        <v>5</v>
      </c>
      <c r="AI417" s="67">
        <v>5</v>
      </c>
      <c r="AJ417" s="67">
        <v>5</v>
      </c>
      <c r="AK417" s="79" t="s">
        <v>1586</v>
      </c>
    </row>
    <row r="418" spans="2:37" ht="12.75">
      <c r="B418" s="28" t="s">
        <v>872</v>
      </c>
      <c r="D418" s="28" t="s">
        <v>390</v>
      </c>
      <c r="E418" s="28" t="s">
        <v>96</v>
      </c>
      <c r="F418" s="58" t="s">
        <v>3454</v>
      </c>
      <c r="J418" s="28" t="s">
        <v>1586</v>
      </c>
      <c r="K418" s="28" t="s">
        <v>2679</v>
      </c>
      <c r="L418" s="28" t="s">
        <v>665</v>
      </c>
      <c r="N418" s="19">
        <f t="shared" si="42"/>
        <v>317.25</v>
      </c>
      <c r="O418" s="19">
        <f t="shared" si="43"/>
        <v>17.625</v>
      </c>
      <c r="P418" s="64">
        <f t="shared" si="44"/>
        <v>72</v>
      </c>
      <c r="Q418" s="64">
        <f t="shared" si="45"/>
        <v>36</v>
      </c>
      <c r="R418" s="64">
        <f t="shared" si="46"/>
        <v>36</v>
      </c>
      <c r="S418" s="64">
        <f t="shared" si="47"/>
        <v>44</v>
      </c>
      <c r="T418" s="64">
        <f t="shared" si="48"/>
        <v>28</v>
      </c>
      <c r="U418" s="77">
        <v>3</v>
      </c>
      <c r="V418" s="78">
        <v>2</v>
      </c>
      <c r="W418" s="60">
        <v>36</v>
      </c>
      <c r="X418" s="67">
        <v>3</v>
      </c>
      <c r="Y418" s="67">
        <v>6</v>
      </c>
      <c r="Z418" s="67">
        <v>7</v>
      </c>
      <c r="AA418" s="67">
        <v>7</v>
      </c>
      <c r="AB418" s="67">
        <v>7</v>
      </c>
      <c r="AC418" s="67">
        <v>9</v>
      </c>
      <c r="AD418" s="67">
        <v>8</v>
      </c>
      <c r="AE418" s="67">
        <v>4</v>
      </c>
      <c r="AF418" s="67">
        <v>4</v>
      </c>
      <c r="AG418" s="67">
        <v>5</v>
      </c>
      <c r="AH418" s="67">
        <v>5</v>
      </c>
      <c r="AI418" s="67">
        <v>5</v>
      </c>
      <c r="AJ418" s="67">
        <v>5</v>
      </c>
      <c r="AK418" s="79" t="s">
        <v>1586</v>
      </c>
    </row>
    <row r="419" spans="1:37" ht="12.75">
      <c r="A419" s="35">
        <v>39352</v>
      </c>
      <c r="B419" s="28" t="s">
        <v>872</v>
      </c>
      <c r="D419" s="28" t="s">
        <v>390</v>
      </c>
      <c r="E419" s="28" t="s">
        <v>96</v>
      </c>
      <c r="F419" s="58" t="s">
        <v>3454</v>
      </c>
      <c r="I419" s="28" t="s">
        <v>7812</v>
      </c>
      <c r="J419" s="28" t="s">
        <v>1586</v>
      </c>
      <c r="K419" s="28" t="s">
        <v>2679</v>
      </c>
      <c r="L419" s="28" t="s">
        <v>7974</v>
      </c>
      <c r="N419" s="19">
        <f t="shared" si="42"/>
        <v>312.75</v>
      </c>
      <c r="O419" s="19">
        <f t="shared" si="43"/>
        <v>20.177419354838708</v>
      </c>
      <c r="P419" s="64">
        <f t="shared" si="44"/>
        <v>71</v>
      </c>
      <c r="Q419" s="64">
        <f t="shared" si="45"/>
        <v>35</v>
      </c>
      <c r="R419" s="64">
        <f t="shared" si="46"/>
        <v>36</v>
      </c>
      <c r="S419" s="64">
        <f t="shared" si="47"/>
        <v>43</v>
      </c>
      <c r="T419" s="64">
        <f t="shared" si="48"/>
        <v>28</v>
      </c>
      <c r="U419" s="77">
        <v>3</v>
      </c>
      <c r="V419" s="78">
        <v>2</v>
      </c>
      <c r="W419" s="60">
        <v>31</v>
      </c>
      <c r="X419" s="67">
        <v>5</v>
      </c>
      <c r="Y419" s="67">
        <v>6</v>
      </c>
      <c r="Z419" s="67">
        <v>7</v>
      </c>
      <c r="AA419" s="67">
        <v>7</v>
      </c>
      <c r="AB419" s="67">
        <v>7</v>
      </c>
      <c r="AC419" s="67">
        <v>8</v>
      </c>
      <c r="AD419" s="67">
        <v>8</v>
      </c>
      <c r="AE419" s="67">
        <v>4</v>
      </c>
      <c r="AF419" s="67">
        <v>4</v>
      </c>
      <c r="AG419" s="67">
        <v>5</v>
      </c>
      <c r="AH419" s="67">
        <v>5</v>
      </c>
      <c r="AI419" s="67">
        <v>5</v>
      </c>
      <c r="AJ419" s="67">
        <v>5</v>
      </c>
      <c r="AK419" s="79" t="s">
        <v>1586</v>
      </c>
    </row>
    <row r="420" spans="1:37" ht="12.75">
      <c r="A420" s="35">
        <v>100000</v>
      </c>
      <c r="B420" s="28" t="s">
        <v>870</v>
      </c>
      <c r="C420" s="28" t="s">
        <v>4834</v>
      </c>
      <c r="D420" s="28" t="s">
        <v>390</v>
      </c>
      <c r="E420" s="28" t="s">
        <v>96</v>
      </c>
      <c r="J420" s="28" t="s">
        <v>1586</v>
      </c>
      <c r="K420" s="28" t="s">
        <v>2518</v>
      </c>
      <c r="L420" s="28" t="s">
        <v>2501</v>
      </c>
      <c r="N420" s="19">
        <f t="shared" si="42"/>
        <v>316.75</v>
      </c>
      <c r="O420" s="19">
        <f t="shared" si="43"/>
        <v>14.077777777777778</v>
      </c>
      <c r="P420" s="64">
        <f t="shared" si="44"/>
        <v>72</v>
      </c>
      <c r="Q420" s="64">
        <f t="shared" si="45"/>
        <v>37</v>
      </c>
      <c r="R420" s="64">
        <f t="shared" si="46"/>
        <v>35</v>
      </c>
      <c r="S420" s="64">
        <f t="shared" si="47"/>
        <v>44</v>
      </c>
      <c r="T420" s="64">
        <f t="shared" si="48"/>
        <v>28</v>
      </c>
      <c r="U420" s="77">
        <v>3</v>
      </c>
      <c r="V420" s="78">
        <v>2</v>
      </c>
      <c r="W420" s="60">
        <v>45</v>
      </c>
      <c r="X420" s="67">
        <v>3</v>
      </c>
      <c r="Y420" s="67">
        <v>7</v>
      </c>
      <c r="Z420" s="67">
        <v>7</v>
      </c>
      <c r="AA420" s="67">
        <v>7</v>
      </c>
      <c r="AB420" s="67">
        <v>8</v>
      </c>
      <c r="AC420" s="67">
        <v>8</v>
      </c>
      <c r="AD420" s="67">
        <v>7</v>
      </c>
      <c r="AE420" s="67">
        <v>5</v>
      </c>
      <c r="AF420" s="67">
        <v>4</v>
      </c>
      <c r="AG420" s="67">
        <v>5</v>
      </c>
      <c r="AH420" s="67">
        <v>5</v>
      </c>
      <c r="AI420" s="67">
        <v>5</v>
      </c>
      <c r="AJ420" s="67">
        <v>4</v>
      </c>
      <c r="AK420" s="79" t="s">
        <v>1586</v>
      </c>
    </row>
    <row r="421" spans="1:37" ht="12.75">
      <c r="A421" s="35">
        <v>6375000</v>
      </c>
      <c r="B421" s="28" t="s">
        <v>868</v>
      </c>
      <c r="C421" s="28" t="s">
        <v>7617</v>
      </c>
      <c r="D421" s="28" t="s">
        <v>390</v>
      </c>
      <c r="E421" s="28" t="s">
        <v>96</v>
      </c>
      <c r="J421" s="28" t="s">
        <v>1586</v>
      </c>
      <c r="K421" s="28" t="s">
        <v>2679</v>
      </c>
      <c r="L421" s="28" t="s">
        <v>6465</v>
      </c>
      <c r="M421" s="40" t="s">
        <v>8849</v>
      </c>
      <c r="N421" s="19">
        <f t="shared" si="42"/>
        <v>313.75</v>
      </c>
      <c r="O421" s="19">
        <f t="shared" si="43"/>
        <v>20.916666666666668</v>
      </c>
      <c r="P421" s="64">
        <f t="shared" si="44"/>
        <v>70</v>
      </c>
      <c r="Q421" s="64">
        <f t="shared" si="45"/>
        <v>35</v>
      </c>
      <c r="R421" s="64">
        <f t="shared" si="46"/>
        <v>35</v>
      </c>
      <c r="S421" s="64">
        <f t="shared" si="47"/>
        <v>44</v>
      </c>
      <c r="T421" s="64">
        <f t="shared" si="48"/>
        <v>26</v>
      </c>
      <c r="U421" s="77">
        <v>3</v>
      </c>
      <c r="V421" s="78">
        <v>2</v>
      </c>
      <c r="W421" s="60">
        <v>30</v>
      </c>
      <c r="X421" s="67">
        <v>15</v>
      </c>
      <c r="Y421" s="67">
        <v>6</v>
      </c>
      <c r="Z421" s="67">
        <v>7</v>
      </c>
      <c r="AA421" s="67">
        <v>7</v>
      </c>
      <c r="AB421" s="67">
        <v>7</v>
      </c>
      <c r="AC421" s="67">
        <v>9</v>
      </c>
      <c r="AD421" s="67">
        <v>8</v>
      </c>
      <c r="AE421" s="67">
        <v>4</v>
      </c>
      <c r="AF421" s="67">
        <v>4</v>
      </c>
      <c r="AG421" s="67">
        <v>5</v>
      </c>
      <c r="AH421" s="67">
        <v>5</v>
      </c>
      <c r="AI421" s="67">
        <v>4</v>
      </c>
      <c r="AJ421" s="67">
        <v>4</v>
      </c>
      <c r="AK421" s="79" t="s">
        <v>1586</v>
      </c>
    </row>
    <row r="422" spans="1:37" ht="12.75">
      <c r="A422" s="35">
        <v>187500</v>
      </c>
      <c r="B422" s="28" t="s">
        <v>868</v>
      </c>
      <c r="C422" s="28" t="s">
        <v>7664</v>
      </c>
      <c r="D422" s="28" t="s">
        <v>390</v>
      </c>
      <c r="E422" s="28" t="s">
        <v>96</v>
      </c>
      <c r="J422" s="28" t="s">
        <v>1586</v>
      </c>
      <c r="K422" s="28" t="s">
        <v>2679</v>
      </c>
      <c r="L422" s="28" t="s">
        <v>5375</v>
      </c>
      <c r="N422" s="19">
        <f t="shared" si="42"/>
        <v>313.75</v>
      </c>
      <c r="O422" s="19">
        <f t="shared" si="43"/>
        <v>18.455882352941178</v>
      </c>
      <c r="P422" s="64">
        <f t="shared" si="44"/>
        <v>70</v>
      </c>
      <c r="Q422" s="64">
        <f t="shared" si="45"/>
        <v>35</v>
      </c>
      <c r="R422" s="64">
        <f t="shared" si="46"/>
        <v>35</v>
      </c>
      <c r="S422" s="64">
        <f t="shared" si="47"/>
        <v>44</v>
      </c>
      <c r="T422" s="64">
        <f t="shared" si="48"/>
        <v>26</v>
      </c>
      <c r="U422" s="77">
        <v>3</v>
      </c>
      <c r="V422" s="78">
        <v>2</v>
      </c>
      <c r="W422" s="60">
        <v>34</v>
      </c>
      <c r="X422" s="67">
        <v>15</v>
      </c>
      <c r="Y422" s="67">
        <v>6</v>
      </c>
      <c r="Z422" s="67">
        <v>7</v>
      </c>
      <c r="AA422" s="67">
        <v>7</v>
      </c>
      <c r="AB422" s="67">
        <v>7</v>
      </c>
      <c r="AC422" s="67">
        <v>9</v>
      </c>
      <c r="AD422" s="67">
        <v>8</v>
      </c>
      <c r="AE422" s="67">
        <v>4</v>
      </c>
      <c r="AF422" s="67">
        <v>4</v>
      </c>
      <c r="AG422" s="67">
        <v>5</v>
      </c>
      <c r="AH422" s="67">
        <v>5</v>
      </c>
      <c r="AI422" s="67">
        <v>4</v>
      </c>
      <c r="AJ422" s="67">
        <v>4</v>
      </c>
      <c r="AK422" s="79" t="s">
        <v>1586</v>
      </c>
    </row>
    <row r="423" spans="1:37" ht="12.75">
      <c r="A423" s="35">
        <v>262813</v>
      </c>
      <c r="B423" s="28" t="s">
        <v>868</v>
      </c>
      <c r="C423" s="28" t="s">
        <v>7649</v>
      </c>
      <c r="D423" s="28" t="s">
        <v>390</v>
      </c>
      <c r="E423" s="28" t="s">
        <v>96</v>
      </c>
      <c r="J423" s="28" t="s">
        <v>1586</v>
      </c>
      <c r="K423" s="28" t="s">
        <v>2679</v>
      </c>
      <c r="L423" s="28" t="s">
        <v>7451</v>
      </c>
      <c r="M423" s="40" t="s">
        <v>8850</v>
      </c>
      <c r="N423" s="19">
        <f t="shared" si="42"/>
        <v>306.75</v>
      </c>
      <c r="O423" s="19">
        <f t="shared" si="43"/>
        <v>20.45</v>
      </c>
      <c r="P423" s="64">
        <f t="shared" si="44"/>
        <v>68</v>
      </c>
      <c r="Q423" s="64">
        <f t="shared" si="45"/>
        <v>34</v>
      </c>
      <c r="R423" s="64">
        <f t="shared" si="46"/>
        <v>34</v>
      </c>
      <c r="S423" s="64">
        <f t="shared" si="47"/>
        <v>44</v>
      </c>
      <c r="T423" s="64">
        <f t="shared" si="48"/>
        <v>24</v>
      </c>
      <c r="U423" s="77">
        <v>3</v>
      </c>
      <c r="V423" s="78">
        <v>2</v>
      </c>
      <c r="W423" s="60">
        <v>30</v>
      </c>
      <c r="X423" s="67">
        <v>13</v>
      </c>
      <c r="Y423" s="67">
        <v>7</v>
      </c>
      <c r="Z423" s="67">
        <v>7</v>
      </c>
      <c r="AA423" s="67">
        <v>7</v>
      </c>
      <c r="AB423" s="67">
        <v>8</v>
      </c>
      <c r="AC423" s="67">
        <v>8</v>
      </c>
      <c r="AD423" s="67">
        <v>7</v>
      </c>
      <c r="AE423" s="67">
        <v>5</v>
      </c>
      <c r="AF423" s="67">
        <v>4</v>
      </c>
      <c r="AG423" s="67">
        <v>4</v>
      </c>
      <c r="AH423" s="67">
        <v>5</v>
      </c>
      <c r="AI423" s="67">
        <v>3</v>
      </c>
      <c r="AJ423" s="67">
        <v>3</v>
      </c>
      <c r="AK423" s="79" t="s">
        <v>1586</v>
      </c>
    </row>
    <row r="424" spans="1:37" ht="12.75">
      <c r="A424" s="35">
        <v>125000</v>
      </c>
      <c r="B424" s="28" t="s">
        <v>868</v>
      </c>
      <c r="C424" s="28" t="s">
        <v>7654</v>
      </c>
      <c r="D424" s="28" t="s">
        <v>390</v>
      </c>
      <c r="E424" s="28" t="s">
        <v>96</v>
      </c>
      <c r="J424" s="28" t="s">
        <v>1586</v>
      </c>
      <c r="K424" s="28" t="s">
        <v>2679</v>
      </c>
      <c r="L424" s="28" t="s">
        <v>2120</v>
      </c>
      <c r="N424" s="19">
        <f t="shared" si="42"/>
        <v>306.75</v>
      </c>
      <c r="O424" s="19">
        <f t="shared" si="43"/>
        <v>20.45</v>
      </c>
      <c r="P424" s="64">
        <f t="shared" si="44"/>
        <v>68</v>
      </c>
      <c r="Q424" s="64">
        <f t="shared" si="45"/>
        <v>34</v>
      </c>
      <c r="R424" s="64">
        <f t="shared" si="46"/>
        <v>34</v>
      </c>
      <c r="S424" s="64">
        <f t="shared" si="47"/>
        <v>44</v>
      </c>
      <c r="T424" s="64">
        <f t="shared" si="48"/>
        <v>24</v>
      </c>
      <c r="U424" s="77">
        <v>3</v>
      </c>
      <c r="V424" s="78">
        <v>2</v>
      </c>
      <c r="W424" s="60">
        <v>30</v>
      </c>
      <c r="X424" s="67">
        <v>13</v>
      </c>
      <c r="Y424" s="67">
        <v>7</v>
      </c>
      <c r="Z424" s="67">
        <v>7</v>
      </c>
      <c r="AA424" s="67">
        <v>7</v>
      </c>
      <c r="AB424" s="67">
        <v>8</v>
      </c>
      <c r="AC424" s="67">
        <v>8</v>
      </c>
      <c r="AD424" s="67">
        <v>7</v>
      </c>
      <c r="AE424" s="67">
        <v>5</v>
      </c>
      <c r="AF424" s="67">
        <v>4</v>
      </c>
      <c r="AG424" s="67">
        <v>4</v>
      </c>
      <c r="AH424" s="67">
        <v>5</v>
      </c>
      <c r="AI424" s="67">
        <v>3</v>
      </c>
      <c r="AJ424" s="67">
        <v>3</v>
      </c>
      <c r="AK424" s="79" t="s">
        <v>1586</v>
      </c>
    </row>
    <row r="425" spans="1:37" ht="12.75">
      <c r="A425" s="35">
        <v>125000</v>
      </c>
      <c r="B425" s="28" t="s">
        <v>868</v>
      </c>
      <c r="C425" s="28" t="s">
        <v>7655</v>
      </c>
      <c r="D425" s="28" t="s">
        <v>390</v>
      </c>
      <c r="E425" s="28" t="s">
        <v>96</v>
      </c>
      <c r="J425" s="28" t="s">
        <v>1586</v>
      </c>
      <c r="K425" s="28" t="s">
        <v>2679</v>
      </c>
      <c r="L425" s="28" t="s">
        <v>2465</v>
      </c>
      <c r="N425" s="19">
        <f t="shared" si="42"/>
        <v>306.75</v>
      </c>
      <c r="O425" s="19">
        <f t="shared" si="43"/>
        <v>20.45</v>
      </c>
      <c r="P425" s="64">
        <f t="shared" si="44"/>
        <v>68</v>
      </c>
      <c r="Q425" s="64">
        <f t="shared" si="45"/>
        <v>34</v>
      </c>
      <c r="R425" s="64">
        <f t="shared" si="46"/>
        <v>34</v>
      </c>
      <c r="S425" s="64">
        <f t="shared" si="47"/>
        <v>44</v>
      </c>
      <c r="T425" s="64">
        <f t="shared" si="48"/>
        <v>24</v>
      </c>
      <c r="U425" s="77">
        <v>3</v>
      </c>
      <c r="V425" s="78">
        <v>2</v>
      </c>
      <c r="W425" s="60">
        <v>30</v>
      </c>
      <c r="X425" s="67">
        <v>13</v>
      </c>
      <c r="Y425" s="67">
        <v>7</v>
      </c>
      <c r="Z425" s="67">
        <v>7</v>
      </c>
      <c r="AA425" s="67">
        <v>7</v>
      </c>
      <c r="AB425" s="67">
        <v>8</v>
      </c>
      <c r="AC425" s="67">
        <v>8</v>
      </c>
      <c r="AD425" s="67">
        <v>7</v>
      </c>
      <c r="AE425" s="67">
        <v>5</v>
      </c>
      <c r="AF425" s="67">
        <v>4</v>
      </c>
      <c r="AG425" s="67">
        <v>4</v>
      </c>
      <c r="AH425" s="67">
        <v>5</v>
      </c>
      <c r="AI425" s="67">
        <v>3</v>
      </c>
      <c r="AJ425" s="67">
        <v>3</v>
      </c>
      <c r="AK425" s="79" t="s">
        <v>1586</v>
      </c>
    </row>
    <row r="426" spans="1:37" ht="12.75">
      <c r="A426" s="35">
        <v>300</v>
      </c>
      <c r="B426" s="28" t="s">
        <v>868</v>
      </c>
      <c r="C426" s="28" t="s">
        <v>7616</v>
      </c>
      <c r="D426" s="28" t="s">
        <v>390</v>
      </c>
      <c r="E426" s="28" t="s">
        <v>96</v>
      </c>
      <c r="J426" s="28" t="s">
        <v>1586</v>
      </c>
      <c r="K426" s="28" t="s">
        <v>3072</v>
      </c>
      <c r="L426" s="28" t="s">
        <v>4573</v>
      </c>
      <c r="N426" s="19">
        <f t="shared" si="42"/>
        <v>306.75</v>
      </c>
      <c r="O426" s="19">
        <f t="shared" si="43"/>
        <v>20.45</v>
      </c>
      <c r="P426" s="64">
        <f t="shared" si="44"/>
        <v>68</v>
      </c>
      <c r="Q426" s="64">
        <f t="shared" si="45"/>
        <v>34</v>
      </c>
      <c r="R426" s="64">
        <f t="shared" si="46"/>
        <v>34</v>
      </c>
      <c r="S426" s="64">
        <f t="shared" si="47"/>
        <v>44</v>
      </c>
      <c r="T426" s="64">
        <f t="shared" si="48"/>
        <v>24</v>
      </c>
      <c r="U426" s="77">
        <v>3</v>
      </c>
      <c r="V426" s="78">
        <v>2</v>
      </c>
      <c r="W426" s="60">
        <v>30</v>
      </c>
      <c r="X426" s="67">
        <v>13</v>
      </c>
      <c r="Y426" s="67">
        <v>8</v>
      </c>
      <c r="Z426" s="67">
        <v>8</v>
      </c>
      <c r="AA426" s="67">
        <v>7</v>
      </c>
      <c r="AB426" s="67">
        <v>7</v>
      </c>
      <c r="AC426" s="67">
        <v>7</v>
      </c>
      <c r="AD426" s="67">
        <v>7</v>
      </c>
      <c r="AE426" s="67">
        <v>4</v>
      </c>
      <c r="AF426" s="67">
        <v>4</v>
      </c>
      <c r="AG426" s="67">
        <v>5</v>
      </c>
      <c r="AH426" s="67">
        <v>5</v>
      </c>
      <c r="AI426" s="67">
        <v>3</v>
      </c>
      <c r="AJ426" s="67">
        <v>3</v>
      </c>
      <c r="AK426" s="79" t="s">
        <v>1586</v>
      </c>
    </row>
    <row r="427" spans="1:37" ht="12.75">
      <c r="A427" s="35">
        <v>1109</v>
      </c>
      <c r="B427" s="28" t="s">
        <v>870</v>
      </c>
      <c r="C427" s="28" t="s">
        <v>2629</v>
      </c>
      <c r="D427" s="28" t="s">
        <v>390</v>
      </c>
      <c r="E427" s="28" t="s">
        <v>96</v>
      </c>
      <c r="J427" s="28" t="s">
        <v>1586</v>
      </c>
      <c r="K427" s="28" t="s">
        <v>2533</v>
      </c>
      <c r="L427" s="28" t="s">
        <v>2636</v>
      </c>
      <c r="N427" s="19">
        <f t="shared" si="42"/>
        <v>251.75</v>
      </c>
      <c r="O427" s="19">
        <f t="shared" si="43"/>
        <v>12.5875</v>
      </c>
      <c r="P427" s="64">
        <f t="shared" si="44"/>
        <v>61</v>
      </c>
      <c r="Q427" s="64">
        <f t="shared" si="45"/>
        <v>28</v>
      </c>
      <c r="R427" s="64">
        <f t="shared" si="46"/>
        <v>33</v>
      </c>
      <c r="S427" s="64">
        <f t="shared" si="47"/>
        <v>28</v>
      </c>
      <c r="T427" s="64">
        <f t="shared" si="48"/>
        <v>33</v>
      </c>
      <c r="U427" s="77">
        <v>3</v>
      </c>
      <c r="V427" s="78">
        <v>2</v>
      </c>
      <c r="W427" s="60">
        <v>40</v>
      </c>
      <c r="X427" s="67">
        <v>7</v>
      </c>
      <c r="Y427" s="67">
        <v>3</v>
      </c>
      <c r="Z427" s="67">
        <v>3</v>
      </c>
      <c r="AA427" s="67">
        <v>2</v>
      </c>
      <c r="AB427" s="67">
        <v>2</v>
      </c>
      <c r="AC427" s="67">
        <v>8</v>
      </c>
      <c r="AD427" s="67">
        <v>10</v>
      </c>
      <c r="AE427" s="67">
        <v>2</v>
      </c>
      <c r="AF427" s="67">
        <v>2</v>
      </c>
      <c r="AG427" s="67">
        <v>8</v>
      </c>
      <c r="AH427" s="67">
        <v>10</v>
      </c>
      <c r="AI427" s="67">
        <v>5</v>
      </c>
      <c r="AJ427" s="67">
        <v>6</v>
      </c>
      <c r="AK427" s="79" t="s">
        <v>1586</v>
      </c>
    </row>
    <row r="428" spans="1:37" ht="12.75">
      <c r="A428" s="35">
        <v>1663</v>
      </c>
      <c r="B428" s="28" t="s">
        <v>870</v>
      </c>
      <c r="C428" s="28" t="s">
        <v>2629</v>
      </c>
      <c r="D428" s="28" t="s">
        <v>390</v>
      </c>
      <c r="E428" s="28" t="s">
        <v>96</v>
      </c>
      <c r="J428" s="28" t="s">
        <v>1586</v>
      </c>
      <c r="K428" s="28" t="s">
        <v>2533</v>
      </c>
      <c r="L428" s="28" t="s">
        <v>2637</v>
      </c>
      <c r="N428" s="19">
        <f t="shared" si="42"/>
        <v>251.75</v>
      </c>
      <c r="O428" s="19">
        <f t="shared" si="43"/>
        <v>12.5875</v>
      </c>
      <c r="P428" s="64">
        <f t="shared" si="44"/>
        <v>61</v>
      </c>
      <c r="Q428" s="64">
        <f t="shared" si="45"/>
        <v>28</v>
      </c>
      <c r="R428" s="64">
        <f t="shared" si="46"/>
        <v>33</v>
      </c>
      <c r="S428" s="64">
        <f t="shared" si="47"/>
        <v>28</v>
      </c>
      <c r="T428" s="64">
        <f t="shared" si="48"/>
        <v>33</v>
      </c>
      <c r="U428" s="77">
        <v>3</v>
      </c>
      <c r="V428" s="78">
        <v>2</v>
      </c>
      <c r="W428" s="60">
        <v>40</v>
      </c>
      <c r="X428" s="67">
        <v>7</v>
      </c>
      <c r="Y428" s="67">
        <v>3</v>
      </c>
      <c r="Z428" s="67">
        <v>3</v>
      </c>
      <c r="AA428" s="67">
        <v>2</v>
      </c>
      <c r="AB428" s="67">
        <v>2</v>
      </c>
      <c r="AC428" s="67">
        <v>8</v>
      </c>
      <c r="AD428" s="67">
        <v>10</v>
      </c>
      <c r="AE428" s="67">
        <v>2</v>
      </c>
      <c r="AF428" s="67">
        <v>2</v>
      </c>
      <c r="AG428" s="67">
        <v>8</v>
      </c>
      <c r="AH428" s="67">
        <v>10</v>
      </c>
      <c r="AI428" s="67">
        <v>5</v>
      </c>
      <c r="AJ428" s="67">
        <v>6</v>
      </c>
      <c r="AK428" s="79" t="s">
        <v>1586</v>
      </c>
    </row>
    <row r="429" spans="1:37" ht="12.75">
      <c r="A429" s="35">
        <v>1109</v>
      </c>
      <c r="B429" s="28" t="s">
        <v>870</v>
      </c>
      <c r="C429" s="28" t="s">
        <v>2629</v>
      </c>
      <c r="D429" s="28" t="s">
        <v>390</v>
      </c>
      <c r="E429" s="28" t="s">
        <v>96</v>
      </c>
      <c r="J429" s="28" t="s">
        <v>1586</v>
      </c>
      <c r="K429" s="28" t="s">
        <v>2533</v>
      </c>
      <c r="L429" s="28" t="s">
        <v>2639</v>
      </c>
      <c r="N429" s="19">
        <f t="shared" si="42"/>
        <v>251.75</v>
      </c>
      <c r="O429" s="19">
        <f t="shared" si="43"/>
        <v>12.5875</v>
      </c>
      <c r="P429" s="64">
        <f t="shared" si="44"/>
        <v>61</v>
      </c>
      <c r="Q429" s="64">
        <f t="shared" si="45"/>
        <v>28</v>
      </c>
      <c r="R429" s="64">
        <f t="shared" si="46"/>
        <v>33</v>
      </c>
      <c r="S429" s="64">
        <f t="shared" si="47"/>
        <v>28</v>
      </c>
      <c r="T429" s="64">
        <f t="shared" si="48"/>
        <v>33</v>
      </c>
      <c r="U429" s="77">
        <v>3</v>
      </c>
      <c r="V429" s="78">
        <v>2</v>
      </c>
      <c r="W429" s="60">
        <v>40</v>
      </c>
      <c r="X429" s="67">
        <v>7</v>
      </c>
      <c r="Y429" s="67">
        <v>3</v>
      </c>
      <c r="Z429" s="67">
        <v>3</v>
      </c>
      <c r="AA429" s="67">
        <v>2</v>
      </c>
      <c r="AB429" s="67">
        <v>2</v>
      </c>
      <c r="AC429" s="67">
        <v>8</v>
      </c>
      <c r="AD429" s="67">
        <v>10</v>
      </c>
      <c r="AE429" s="67">
        <v>2</v>
      </c>
      <c r="AF429" s="67">
        <v>2</v>
      </c>
      <c r="AG429" s="67">
        <v>8</v>
      </c>
      <c r="AH429" s="67">
        <v>10</v>
      </c>
      <c r="AI429" s="67">
        <v>5</v>
      </c>
      <c r="AJ429" s="67">
        <v>6</v>
      </c>
      <c r="AK429" s="79" t="s">
        <v>1586</v>
      </c>
    </row>
    <row r="430" spans="1:37" ht="12.75">
      <c r="A430" s="35">
        <v>1109</v>
      </c>
      <c r="B430" s="28" t="s">
        <v>870</v>
      </c>
      <c r="C430" s="28" t="s">
        <v>2629</v>
      </c>
      <c r="D430" s="28" t="s">
        <v>390</v>
      </c>
      <c r="E430" s="28" t="s">
        <v>96</v>
      </c>
      <c r="J430" s="28" t="s">
        <v>1586</v>
      </c>
      <c r="K430" s="28" t="s">
        <v>2533</v>
      </c>
      <c r="L430" s="28" t="s">
        <v>2638</v>
      </c>
      <c r="N430" s="19">
        <f t="shared" si="42"/>
        <v>251.75</v>
      </c>
      <c r="O430" s="19">
        <f t="shared" si="43"/>
        <v>12.5875</v>
      </c>
      <c r="P430" s="64">
        <f t="shared" si="44"/>
        <v>61</v>
      </c>
      <c r="Q430" s="64">
        <f t="shared" si="45"/>
        <v>28</v>
      </c>
      <c r="R430" s="64">
        <f t="shared" si="46"/>
        <v>33</v>
      </c>
      <c r="S430" s="64">
        <f t="shared" si="47"/>
        <v>28</v>
      </c>
      <c r="T430" s="64">
        <f t="shared" si="48"/>
        <v>33</v>
      </c>
      <c r="U430" s="77">
        <v>3</v>
      </c>
      <c r="V430" s="78">
        <v>2</v>
      </c>
      <c r="W430" s="60">
        <v>40</v>
      </c>
      <c r="X430" s="67">
        <v>7</v>
      </c>
      <c r="Y430" s="67">
        <v>3</v>
      </c>
      <c r="Z430" s="67">
        <v>3</v>
      </c>
      <c r="AA430" s="67">
        <v>2</v>
      </c>
      <c r="AB430" s="67">
        <v>2</v>
      </c>
      <c r="AC430" s="67">
        <v>8</v>
      </c>
      <c r="AD430" s="67">
        <v>10</v>
      </c>
      <c r="AE430" s="67">
        <v>2</v>
      </c>
      <c r="AF430" s="67">
        <v>2</v>
      </c>
      <c r="AG430" s="67">
        <v>8</v>
      </c>
      <c r="AH430" s="67">
        <v>10</v>
      </c>
      <c r="AI430" s="67">
        <v>5</v>
      </c>
      <c r="AJ430" s="67">
        <v>6</v>
      </c>
      <c r="AK430" s="79" t="s">
        <v>1586</v>
      </c>
    </row>
    <row r="431" spans="1:37" ht="12.75">
      <c r="A431" s="35">
        <v>37500</v>
      </c>
      <c r="B431" s="28" t="s">
        <v>870</v>
      </c>
      <c r="C431" s="28" t="s">
        <v>656</v>
      </c>
      <c r="D431" s="28" t="s">
        <v>390</v>
      </c>
      <c r="E431" s="28" t="s">
        <v>96</v>
      </c>
      <c r="J431" s="28" t="s">
        <v>1586</v>
      </c>
      <c r="K431" s="28" t="s">
        <v>3073</v>
      </c>
      <c r="L431" s="28" t="s">
        <v>1216</v>
      </c>
      <c r="N431" s="19">
        <f t="shared" si="42"/>
        <v>251.75</v>
      </c>
      <c r="O431" s="19">
        <f t="shared" si="43"/>
        <v>12.5875</v>
      </c>
      <c r="P431" s="64">
        <f t="shared" si="44"/>
        <v>61</v>
      </c>
      <c r="Q431" s="64">
        <f t="shared" si="45"/>
        <v>28</v>
      </c>
      <c r="R431" s="64">
        <f t="shared" si="46"/>
        <v>33</v>
      </c>
      <c r="S431" s="64">
        <f t="shared" si="47"/>
        <v>28</v>
      </c>
      <c r="T431" s="64">
        <f t="shared" si="48"/>
        <v>33</v>
      </c>
      <c r="U431" s="77">
        <v>3</v>
      </c>
      <c r="V431" s="78">
        <v>2</v>
      </c>
      <c r="W431" s="60">
        <v>40</v>
      </c>
      <c r="X431" s="67">
        <v>7</v>
      </c>
      <c r="Y431" s="67">
        <v>3</v>
      </c>
      <c r="Z431" s="67">
        <v>3</v>
      </c>
      <c r="AA431" s="67">
        <v>2</v>
      </c>
      <c r="AB431" s="67">
        <v>2</v>
      </c>
      <c r="AC431" s="67">
        <v>8</v>
      </c>
      <c r="AD431" s="67">
        <v>10</v>
      </c>
      <c r="AE431" s="67">
        <v>2</v>
      </c>
      <c r="AF431" s="67">
        <v>2</v>
      </c>
      <c r="AG431" s="67">
        <v>8</v>
      </c>
      <c r="AH431" s="67">
        <v>10</v>
      </c>
      <c r="AI431" s="67">
        <v>5</v>
      </c>
      <c r="AJ431" s="67">
        <v>6</v>
      </c>
      <c r="AK431" s="79" t="s">
        <v>1586</v>
      </c>
    </row>
    <row r="432" spans="1:37" ht="12.75">
      <c r="A432" s="35">
        <v>37500</v>
      </c>
      <c r="B432" s="28" t="s">
        <v>870</v>
      </c>
      <c r="C432" s="28" t="s">
        <v>656</v>
      </c>
      <c r="D432" s="28" t="s">
        <v>390</v>
      </c>
      <c r="E432" s="28" t="s">
        <v>96</v>
      </c>
      <c r="J432" s="28" t="s">
        <v>1586</v>
      </c>
      <c r="K432" s="28" t="s">
        <v>3072</v>
      </c>
      <c r="L432" s="28" t="s">
        <v>1080</v>
      </c>
      <c r="N432" s="19">
        <f t="shared" si="42"/>
        <v>251.75</v>
      </c>
      <c r="O432" s="19">
        <f t="shared" si="43"/>
        <v>12.5875</v>
      </c>
      <c r="P432" s="64">
        <f t="shared" si="44"/>
        <v>61</v>
      </c>
      <c r="Q432" s="64">
        <f t="shared" si="45"/>
        <v>28</v>
      </c>
      <c r="R432" s="64">
        <f t="shared" si="46"/>
        <v>33</v>
      </c>
      <c r="S432" s="64">
        <f t="shared" si="47"/>
        <v>28</v>
      </c>
      <c r="T432" s="64">
        <f t="shared" si="48"/>
        <v>33</v>
      </c>
      <c r="U432" s="77">
        <v>3</v>
      </c>
      <c r="V432" s="78">
        <v>2</v>
      </c>
      <c r="W432" s="60">
        <v>40</v>
      </c>
      <c r="X432" s="67">
        <v>7</v>
      </c>
      <c r="Y432" s="67">
        <v>3</v>
      </c>
      <c r="Z432" s="67">
        <v>3</v>
      </c>
      <c r="AA432" s="67">
        <v>2</v>
      </c>
      <c r="AB432" s="67">
        <v>2</v>
      </c>
      <c r="AC432" s="67">
        <v>8</v>
      </c>
      <c r="AD432" s="67">
        <v>10</v>
      </c>
      <c r="AE432" s="67">
        <v>2</v>
      </c>
      <c r="AF432" s="67">
        <v>2</v>
      </c>
      <c r="AG432" s="67">
        <v>8</v>
      </c>
      <c r="AH432" s="67">
        <v>10</v>
      </c>
      <c r="AI432" s="67">
        <v>5</v>
      </c>
      <c r="AJ432" s="67">
        <v>6</v>
      </c>
      <c r="AK432" s="79" t="s">
        <v>1586</v>
      </c>
    </row>
    <row r="433" spans="1:37" ht="12.75">
      <c r="A433" s="35">
        <v>2625</v>
      </c>
      <c r="B433" s="28" t="s">
        <v>871</v>
      </c>
      <c r="C433" s="28" t="s">
        <v>3563</v>
      </c>
      <c r="D433" s="28" t="s">
        <v>390</v>
      </c>
      <c r="E433" s="28" t="s">
        <v>96</v>
      </c>
      <c r="J433" s="28" t="s">
        <v>1586</v>
      </c>
      <c r="K433" s="28" t="s">
        <v>2679</v>
      </c>
      <c r="L433" s="28" t="s">
        <v>3599</v>
      </c>
      <c r="N433" s="19">
        <f t="shared" si="42"/>
        <v>251.75</v>
      </c>
      <c r="O433" s="19">
        <f t="shared" si="43"/>
        <v>12.5875</v>
      </c>
      <c r="P433" s="64">
        <f t="shared" si="44"/>
        <v>61</v>
      </c>
      <c r="Q433" s="64">
        <f t="shared" si="45"/>
        <v>28</v>
      </c>
      <c r="R433" s="64">
        <f t="shared" si="46"/>
        <v>33</v>
      </c>
      <c r="S433" s="64">
        <f t="shared" si="47"/>
        <v>28</v>
      </c>
      <c r="T433" s="64">
        <f t="shared" si="48"/>
        <v>33</v>
      </c>
      <c r="U433" s="77">
        <v>3</v>
      </c>
      <c r="V433" s="78">
        <v>2</v>
      </c>
      <c r="W433" s="60">
        <v>40</v>
      </c>
      <c r="X433" s="67">
        <v>7</v>
      </c>
      <c r="Y433" s="67">
        <v>3</v>
      </c>
      <c r="Z433" s="67">
        <v>3</v>
      </c>
      <c r="AA433" s="67">
        <v>2</v>
      </c>
      <c r="AB433" s="67">
        <v>2</v>
      </c>
      <c r="AC433" s="67">
        <v>8</v>
      </c>
      <c r="AD433" s="67">
        <v>10</v>
      </c>
      <c r="AE433" s="67">
        <v>2</v>
      </c>
      <c r="AF433" s="67">
        <v>2</v>
      </c>
      <c r="AG433" s="67">
        <v>8</v>
      </c>
      <c r="AH433" s="67">
        <v>10</v>
      </c>
      <c r="AI433" s="67">
        <v>5</v>
      </c>
      <c r="AJ433" s="67">
        <v>6</v>
      </c>
      <c r="AK433" s="79" t="s">
        <v>1586</v>
      </c>
    </row>
    <row r="434" spans="1:37" ht="12.75">
      <c r="A434" s="35">
        <v>2500</v>
      </c>
      <c r="B434" s="28" t="s">
        <v>871</v>
      </c>
      <c r="C434" s="28" t="s">
        <v>3563</v>
      </c>
      <c r="D434" s="28" t="s">
        <v>390</v>
      </c>
      <c r="E434" s="28" t="s">
        <v>96</v>
      </c>
      <c r="J434" s="28" t="s">
        <v>1586</v>
      </c>
      <c r="K434" s="28" t="s">
        <v>2679</v>
      </c>
      <c r="L434" s="28" t="s">
        <v>3598</v>
      </c>
      <c r="N434" s="19">
        <f t="shared" si="42"/>
        <v>251.75</v>
      </c>
      <c r="O434" s="19">
        <f t="shared" si="43"/>
        <v>12.5875</v>
      </c>
      <c r="P434" s="64">
        <f t="shared" si="44"/>
        <v>61</v>
      </c>
      <c r="Q434" s="64">
        <f t="shared" si="45"/>
        <v>28</v>
      </c>
      <c r="R434" s="64">
        <f t="shared" si="46"/>
        <v>33</v>
      </c>
      <c r="S434" s="64">
        <f t="shared" si="47"/>
        <v>28</v>
      </c>
      <c r="T434" s="64">
        <f t="shared" si="48"/>
        <v>33</v>
      </c>
      <c r="U434" s="77">
        <v>3</v>
      </c>
      <c r="V434" s="78">
        <v>2</v>
      </c>
      <c r="W434" s="60">
        <v>40</v>
      </c>
      <c r="X434" s="67">
        <v>7</v>
      </c>
      <c r="Y434" s="67">
        <v>3</v>
      </c>
      <c r="Z434" s="67">
        <v>3</v>
      </c>
      <c r="AA434" s="67">
        <v>2</v>
      </c>
      <c r="AB434" s="67">
        <v>2</v>
      </c>
      <c r="AC434" s="67">
        <v>8</v>
      </c>
      <c r="AD434" s="67">
        <v>10</v>
      </c>
      <c r="AE434" s="67">
        <v>2</v>
      </c>
      <c r="AF434" s="67">
        <v>2</v>
      </c>
      <c r="AG434" s="67">
        <v>8</v>
      </c>
      <c r="AH434" s="67">
        <v>10</v>
      </c>
      <c r="AI434" s="67">
        <v>5</v>
      </c>
      <c r="AJ434" s="67">
        <v>6</v>
      </c>
      <c r="AK434" s="79" t="s">
        <v>1586</v>
      </c>
    </row>
    <row r="435" spans="1:37" ht="12.75">
      <c r="A435" s="35">
        <v>262</v>
      </c>
      <c r="B435" s="28" t="s">
        <v>871</v>
      </c>
      <c r="C435" s="28" t="s">
        <v>7642</v>
      </c>
      <c r="D435" s="28" t="s">
        <v>390</v>
      </c>
      <c r="E435" s="28" t="s">
        <v>96</v>
      </c>
      <c r="J435" s="28" t="s">
        <v>1586</v>
      </c>
      <c r="K435" s="28" t="s">
        <v>2679</v>
      </c>
      <c r="L435" s="28" t="s">
        <v>7638</v>
      </c>
      <c r="N435" s="19">
        <f t="shared" si="42"/>
        <v>251.50</v>
      </c>
      <c r="O435" s="19">
        <f t="shared" si="43"/>
        <v>12.575</v>
      </c>
      <c r="P435" s="64">
        <f t="shared" si="44"/>
        <v>61</v>
      </c>
      <c r="Q435" s="64">
        <f t="shared" si="45"/>
        <v>28</v>
      </c>
      <c r="R435" s="64">
        <f t="shared" si="46"/>
        <v>33</v>
      </c>
      <c r="S435" s="64">
        <f t="shared" si="47"/>
        <v>28</v>
      </c>
      <c r="T435" s="64">
        <f t="shared" si="48"/>
        <v>33</v>
      </c>
      <c r="U435" s="77">
        <v>3</v>
      </c>
      <c r="V435" s="78">
        <v>2</v>
      </c>
      <c r="W435" s="60">
        <v>40</v>
      </c>
      <c r="X435" s="67">
        <v>6</v>
      </c>
      <c r="Y435" s="67">
        <v>3</v>
      </c>
      <c r="Z435" s="67">
        <v>3</v>
      </c>
      <c r="AA435" s="67">
        <v>2</v>
      </c>
      <c r="AB435" s="67">
        <v>2</v>
      </c>
      <c r="AC435" s="67">
        <v>8</v>
      </c>
      <c r="AD435" s="67">
        <v>10</v>
      </c>
      <c r="AE435" s="67">
        <v>2</v>
      </c>
      <c r="AF435" s="67">
        <v>2</v>
      </c>
      <c r="AG435" s="67">
        <v>8</v>
      </c>
      <c r="AH435" s="67">
        <v>10</v>
      </c>
      <c r="AI435" s="67">
        <v>5</v>
      </c>
      <c r="AJ435" s="67">
        <v>6</v>
      </c>
      <c r="AK435" s="79" t="s">
        <v>1586</v>
      </c>
    </row>
    <row r="436" spans="1:37" ht="12.75">
      <c r="A436" s="35">
        <v>30937</v>
      </c>
      <c r="B436" s="28" t="s">
        <v>872</v>
      </c>
      <c r="D436" s="28" t="s">
        <v>390</v>
      </c>
      <c r="E436" s="28" t="s">
        <v>96</v>
      </c>
      <c r="F436" s="58" t="s">
        <v>3454</v>
      </c>
      <c r="I436" s="28" t="s">
        <v>7812</v>
      </c>
      <c r="J436" s="28" t="s">
        <v>1586</v>
      </c>
      <c r="K436" s="28" t="s">
        <v>2679</v>
      </c>
      <c r="L436" s="28" t="s">
        <v>7977</v>
      </c>
      <c r="N436" s="19">
        <f t="shared" si="42"/>
        <v>279.75</v>
      </c>
      <c r="O436" s="19">
        <f t="shared" si="43"/>
        <v>21.51923076923077</v>
      </c>
      <c r="P436" s="64">
        <f t="shared" si="44"/>
        <v>64</v>
      </c>
      <c r="Q436" s="64">
        <f t="shared" si="45"/>
        <v>32</v>
      </c>
      <c r="R436" s="64">
        <f t="shared" si="46"/>
        <v>32</v>
      </c>
      <c r="S436" s="64">
        <f t="shared" si="47"/>
        <v>38</v>
      </c>
      <c r="T436" s="64">
        <f t="shared" si="48"/>
        <v>26</v>
      </c>
      <c r="U436" s="77">
        <v>3</v>
      </c>
      <c r="V436" s="78">
        <v>2</v>
      </c>
      <c r="W436" s="60">
        <v>26</v>
      </c>
      <c r="X436" s="67">
        <v>5</v>
      </c>
      <c r="Y436" s="67">
        <v>6</v>
      </c>
      <c r="Z436" s="67">
        <v>6</v>
      </c>
      <c r="AA436" s="67">
        <v>6</v>
      </c>
      <c r="AB436" s="67">
        <v>7</v>
      </c>
      <c r="AC436" s="67">
        <v>7</v>
      </c>
      <c r="AD436" s="67">
        <v>6</v>
      </c>
      <c r="AE436" s="67">
        <v>5</v>
      </c>
      <c r="AF436" s="67">
        <v>4</v>
      </c>
      <c r="AG436" s="67">
        <v>4</v>
      </c>
      <c r="AH436" s="67">
        <v>5</v>
      </c>
      <c r="AI436" s="67">
        <v>4</v>
      </c>
      <c r="AJ436" s="67">
        <v>4</v>
      </c>
      <c r="AK436" s="79" t="s">
        <v>1586</v>
      </c>
    </row>
    <row r="437" spans="1:37" ht="12.75">
      <c r="A437" s="35">
        <v>1875</v>
      </c>
      <c r="B437" s="28" t="s">
        <v>870</v>
      </c>
      <c r="C437" s="28" t="s">
        <v>3242</v>
      </c>
      <c r="D437" s="28" t="s">
        <v>390</v>
      </c>
      <c r="E437" s="28" t="s">
        <v>96</v>
      </c>
      <c r="J437" s="28" t="s">
        <v>1586</v>
      </c>
      <c r="K437" s="28" t="s">
        <v>2521</v>
      </c>
      <c r="L437" s="28" t="s">
        <v>4567</v>
      </c>
      <c r="N437" s="19">
        <f t="shared" si="42"/>
        <v>289.25</v>
      </c>
      <c r="O437" s="19">
        <f t="shared" si="43"/>
        <v>12.052083333333334</v>
      </c>
      <c r="P437" s="64">
        <f t="shared" si="44"/>
        <v>64</v>
      </c>
      <c r="Q437" s="64">
        <f t="shared" si="45"/>
        <v>32</v>
      </c>
      <c r="R437" s="64">
        <f t="shared" si="46"/>
        <v>32</v>
      </c>
      <c r="S437" s="64">
        <f t="shared" si="47"/>
        <v>42</v>
      </c>
      <c r="T437" s="64">
        <f t="shared" si="48"/>
        <v>22</v>
      </c>
      <c r="U437" s="77">
        <v>3</v>
      </c>
      <c r="V437" s="78">
        <v>2</v>
      </c>
      <c r="W437" s="60">
        <v>48</v>
      </c>
      <c r="X437" s="67">
        <v>11</v>
      </c>
      <c r="Y437" s="67">
        <v>8</v>
      </c>
      <c r="Z437" s="67">
        <v>7</v>
      </c>
      <c r="AA437" s="67">
        <v>6</v>
      </c>
      <c r="AB437" s="67">
        <v>7</v>
      </c>
      <c r="AC437" s="67">
        <v>7</v>
      </c>
      <c r="AD437" s="67">
        <v>7</v>
      </c>
      <c r="AE437" s="67">
        <v>4</v>
      </c>
      <c r="AF437" s="67">
        <v>4</v>
      </c>
      <c r="AG437" s="67">
        <v>4</v>
      </c>
      <c r="AH437" s="67">
        <v>4</v>
      </c>
      <c r="AI437" s="67">
        <v>3</v>
      </c>
      <c r="AJ437" s="67">
        <v>3</v>
      </c>
      <c r="AK437" s="79" t="s">
        <v>1586</v>
      </c>
    </row>
    <row r="438" spans="1:37" ht="12.75">
      <c r="A438" s="35">
        <v>25000</v>
      </c>
      <c r="B438" s="28" t="s">
        <v>870</v>
      </c>
      <c r="C438" s="28" t="s">
        <v>3247</v>
      </c>
      <c r="D438" s="28" t="s">
        <v>390</v>
      </c>
      <c r="E438" s="28" t="s">
        <v>96</v>
      </c>
      <c r="J438" s="28" t="s">
        <v>1586</v>
      </c>
      <c r="K438" s="28" t="s">
        <v>2521</v>
      </c>
      <c r="L438" s="28" t="s">
        <v>3277</v>
      </c>
      <c r="N438" s="19">
        <f t="shared" si="42"/>
        <v>289.25</v>
      </c>
      <c r="O438" s="19">
        <f t="shared" si="43"/>
        <v>12.052083333333334</v>
      </c>
      <c r="P438" s="64">
        <f t="shared" si="44"/>
        <v>64</v>
      </c>
      <c r="Q438" s="64">
        <f t="shared" si="45"/>
        <v>32</v>
      </c>
      <c r="R438" s="64">
        <f t="shared" si="46"/>
        <v>32</v>
      </c>
      <c r="S438" s="64">
        <f t="shared" si="47"/>
        <v>42</v>
      </c>
      <c r="T438" s="64">
        <f t="shared" si="48"/>
        <v>22</v>
      </c>
      <c r="U438" s="77">
        <v>3</v>
      </c>
      <c r="V438" s="78">
        <v>2</v>
      </c>
      <c r="W438" s="60">
        <v>48</v>
      </c>
      <c r="X438" s="67">
        <v>11</v>
      </c>
      <c r="Y438" s="67">
        <v>6</v>
      </c>
      <c r="Z438" s="67">
        <v>7</v>
      </c>
      <c r="AA438" s="67">
        <v>7</v>
      </c>
      <c r="AB438" s="67">
        <v>7</v>
      </c>
      <c r="AC438" s="67">
        <v>8</v>
      </c>
      <c r="AD438" s="67">
        <v>7</v>
      </c>
      <c r="AE438" s="67">
        <v>3</v>
      </c>
      <c r="AF438" s="67">
        <v>4</v>
      </c>
      <c r="AG438" s="67">
        <v>5</v>
      </c>
      <c r="AH438" s="67">
        <v>4</v>
      </c>
      <c r="AI438" s="67">
        <v>3</v>
      </c>
      <c r="AJ438" s="67">
        <v>3</v>
      </c>
      <c r="AK438" s="79" t="s">
        <v>1586</v>
      </c>
    </row>
    <row r="439" spans="1:37" ht="12.75">
      <c r="A439" s="35">
        <v>655</v>
      </c>
      <c r="B439" s="28" t="s">
        <v>870</v>
      </c>
      <c r="C439" s="28" t="s">
        <v>3247</v>
      </c>
      <c r="D439" s="28" t="s">
        <v>390</v>
      </c>
      <c r="E439" s="28" t="s">
        <v>96</v>
      </c>
      <c r="J439" s="28" t="s">
        <v>1586</v>
      </c>
      <c r="K439" s="28" t="s">
        <v>2521</v>
      </c>
      <c r="L439" s="28" t="s">
        <v>3258</v>
      </c>
      <c r="N439" s="19">
        <f t="shared" si="42"/>
        <v>289.25</v>
      </c>
      <c r="O439" s="19">
        <f t="shared" si="43"/>
        <v>12.052083333333334</v>
      </c>
      <c r="P439" s="64">
        <f t="shared" si="44"/>
        <v>64</v>
      </c>
      <c r="Q439" s="64">
        <f t="shared" si="45"/>
        <v>32</v>
      </c>
      <c r="R439" s="64">
        <f t="shared" si="46"/>
        <v>32</v>
      </c>
      <c r="S439" s="64">
        <f t="shared" si="47"/>
        <v>42</v>
      </c>
      <c r="T439" s="64">
        <f t="shared" si="48"/>
        <v>22</v>
      </c>
      <c r="U439" s="77">
        <v>3</v>
      </c>
      <c r="V439" s="78">
        <v>2</v>
      </c>
      <c r="W439" s="60">
        <v>48</v>
      </c>
      <c r="X439" s="67">
        <v>11</v>
      </c>
      <c r="Y439" s="67">
        <v>8</v>
      </c>
      <c r="Z439" s="67">
        <v>7</v>
      </c>
      <c r="AA439" s="67">
        <v>6</v>
      </c>
      <c r="AB439" s="67">
        <v>7</v>
      </c>
      <c r="AC439" s="67">
        <v>7</v>
      </c>
      <c r="AD439" s="67">
        <v>7</v>
      </c>
      <c r="AE439" s="67">
        <v>4</v>
      </c>
      <c r="AF439" s="67">
        <v>4</v>
      </c>
      <c r="AG439" s="67">
        <v>4</v>
      </c>
      <c r="AH439" s="67">
        <v>4</v>
      </c>
      <c r="AI439" s="67">
        <v>3</v>
      </c>
      <c r="AJ439" s="67">
        <v>3</v>
      </c>
      <c r="AK439" s="79" t="s">
        <v>1586</v>
      </c>
    </row>
    <row r="440" spans="1:37" ht="12.75">
      <c r="A440" s="35">
        <v>162500</v>
      </c>
      <c r="B440" s="28" t="s">
        <v>870</v>
      </c>
      <c r="C440" s="28" t="s">
        <v>5660</v>
      </c>
      <c r="D440" s="28" t="s">
        <v>390</v>
      </c>
      <c r="E440" s="28" t="s">
        <v>96</v>
      </c>
      <c r="J440" s="28" t="s">
        <v>1586</v>
      </c>
      <c r="K440" s="28" t="s">
        <v>2679</v>
      </c>
      <c r="L440" s="28" t="s">
        <v>5661</v>
      </c>
      <c r="N440" s="19">
        <f t="shared" si="42"/>
        <v>289.25</v>
      </c>
      <c r="O440" s="19">
        <f t="shared" si="43"/>
        <v>12.052083333333334</v>
      </c>
      <c r="P440" s="64">
        <f t="shared" si="44"/>
        <v>64</v>
      </c>
      <c r="Q440" s="64">
        <f t="shared" si="45"/>
        <v>32</v>
      </c>
      <c r="R440" s="64">
        <f t="shared" si="46"/>
        <v>32</v>
      </c>
      <c r="S440" s="64">
        <f t="shared" si="47"/>
        <v>42</v>
      </c>
      <c r="T440" s="64">
        <f t="shared" si="48"/>
        <v>22</v>
      </c>
      <c r="U440" s="77">
        <v>3</v>
      </c>
      <c r="V440" s="78">
        <v>2</v>
      </c>
      <c r="W440" s="60">
        <v>48</v>
      </c>
      <c r="X440" s="67">
        <v>11</v>
      </c>
      <c r="Y440" s="67">
        <v>8</v>
      </c>
      <c r="Z440" s="67">
        <v>7</v>
      </c>
      <c r="AA440" s="67">
        <v>6</v>
      </c>
      <c r="AB440" s="67">
        <v>7</v>
      </c>
      <c r="AC440" s="67">
        <v>7</v>
      </c>
      <c r="AD440" s="67">
        <v>7</v>
      </c>
      <c r="AE440" s="67">
        <v>4</v>
      </c>
      <c r="AF440" s="67">
        <v>4</v>
      </c>
      <c r="AG440" s="67">
        <v>4</v>
      </c>
      <c r="AH440" s="67">
        <v>4</v>
      </c>
      <c r="AI440" s="67">
        <v>3</v>
      </c>
      <c r="AJ440" s="67">
        <v>3</v>
      </c>
      <c r="AK440" s="79" t="s">
        <v>1586</v>
      </c>
    </row>
    <row r="441" spans="1:37" ht="12.75">
      <c r="A441" s="35">
        <v>2375</v>
      </c>
      <c r="B441" s="28" t="s">
        <v>872</v>
      </c>
      <c r="D441" s="28" t="s">
        <v>390</v>
      </c>
      <c r="E441" s="28" t="s">
        <v>96</v>
      </c>
      <c r="F441" s="58" t="s">
        <v>3936</v>
      </c>
      <c r="I441" s="28" t="s">
        <v>7812</v>
      </c>
      <c r="J441" s="28" t="s">
        <v>1586</v>
      </c>
      <c r="K441" s="28" t="s">
        <v>2679</v>
      </c>
      <c r="L441" s="28" t="s">
        <v>7979</v>
      </c>
      <c r="N441" s="19">
        <f t="shared" si="42"/>
        <v>294</v>
      </c>
      <c r="O441" s="19">
        <f t="shared" si="43"/>
        <v>11.76</v>
      </c>
      <c r="P441" s="64">
        <f t="shared" si="44"/>
        <v>64</v>
      </c>
      <c r="Q441" s="64">
        <f t="shared" si="45"/>
        <v>32</v>
      </c>
      <c r="R441" s="64">
        <f t="shared" si="46"/>
        <v>32</v>
      </c>
      <c r="S441" s="64">
        <f t="shared" si="47"/>
        <v>44</v>
      </c>
      <c r="T441" s="64">
        <f t="shared" si="48"/>
        <v>20</v>
      </c>
      <c r="U441" s="77">
        <v>3</v>
      </c>
      <c r="V441" s="78">
        <v>2</v>
      </c>
      <c r="W441" s="60">
        <v>50</v>
      </c>
      <c r="X441" s="67">
        <v>14</v>
      </c>
      <c r="Y441" s="67">
        <v>8</v>
      </c>
      <c r="Z441" s="67">
        <v>8</v>
      </c>
      <c r="AA441" s="67">
        <v>7</v>
      </c>
      <c r="AB441" s="67">
        <v>7</v>
      </c>
      <c r="AC441" s="67">
        <v>7</v>
      </c>
      <c r="AD441" s="67">
        <v>7</v>
      </c>
      <c r="AE441" s="67">
        <v>3</v>
      </c>
      <c r="AF441" s="67">
        <v>3</v>
      </c>
      <c r="AG441" s="67">
        <v>3</v>
      </c>
      <c r="AH441" s="67">
        <v>3</v>
      </c>
      <c r="AI441" s="67">
        <v>4</v>
      </c>
      <c r="AJ441" s="67">
        <v>4</v>
      </c>
      <c r="AK441" s="79" t="s">
        <v>1586</v>
      </c>
    </row>
    <row r="442" spans="1:37" ht="12.75">
      <c r="A442" s="35">
        <v>8450</v>
      </c>
      <c r="B442" s="28" t="s">
        <v>872</v>
      </c>
      <c r="D442" s="28" t="s">
        <v>390</v>
      </c>
      <c r="E442" s="28" t="s">
        <v>96</v>
      </c>
      <c r="F442" s="58" t="s">
        <v>4231</v>
      </c>
      <c r="J442" s="28" t="s">
        <v>1586</v>
      </c>
      <c r="K442" s="28" t="s">
        <v>2521</v>
      </c>
      <c r="L442" s="28" t="s">
        <v>3899</v>
      </c>
      <c r="N442" s="19">
        <f t="shared" si="42"/>
        <v>282.25</v>
      </c>
      <c r="O442" s="19">
        <f t="shared" si="43"/>
        <v>12.544444444444444</v>
      </c>
      <c r="P442" s="64">
        <f t="shared" si="44"/>
        <v>62</v>
      </c>
      <c r="Q442" s="64">
        <f t="shared" si="45"/>
        <v>31</v>
      </c>
      <c r="R442" s="64">
        <f t="shared" si="46"/>
        <v>31</v>
      </c>
      <c r="S442" s="64">
        <f t="shared" si="47"/>
        <v>42</v>
      </c>
      <c r="T442" s="64">
        <f t="shared" si="48"/>
        <v>20</v>
      </c>
      <c r="U442" s="77">
        <v>3</v>
      </c>
      <c r="V442" s="78">
        <v>2</v>
      </c>
      <c r="W442" s="60">
        <v>45</v>
      </c>
      <c r="X442" s="67">
        <v>9</v>
      </c>
      <c r="Y442" s="67">
        <v>7</v>
      </c>
      <c r="Z442" s="67">
        <v>7</v>
      </c>
      <c r="AA442" s="67">
        <v>8</v>
      </c>
      <c r="AB442" s="67">
        <v>7</v>
      </c>
      <c r="AC442" s="67">
        <v>6</v>
      </c>
      <c r="AD442" s="67">
        <v>7</v>
      </c>
      <c r="AE442" s="67">
        <v>3</v>
      </c>
      <c r="AF442" s="67">
        <v>3</v>
      </c>
      <c r="AG442" s="67">
        <v>3</v>
      </c>
      <c r="AH442" s="67">
        <v>3</v>
      </c>
      <c r="AI442" s="67">
        <v>4</v>
      </c>
      <c r="AJ442" s="67">
        <v>4</v>
      </c>
      <c r="AK442" s="79" t="s">
        <v>1586</v>
      </c>
    </row>
    <row r="443" spans="1:37" ht="12.75">
      <c r="A443" s="35">
        <v>193</v>
      </c>
      <c r="B443" s="28" t="s">
        <v>871</v>
      </c>
      <c r="C443" s="28" t="s">
        <v>604</v>
      </c>
      <c r="D443" s="28" t="s">
        <v>390</v>
      </c>
      <c r="E443" s="28" t="s">
        <v>96</v>
      </c>
      <c r="J443" s="28" t="s">
        <v>1586</v>
      </c>
      <c r="K443" s="28" t="s">
        <v>2521</v>
      </c>
      <c r="L443" s="28" t="s">
        <v>1653</v>
      </c>
      <c r="N443" s="19">
        <f t="shared" si="42"/>
        <v>279.25</v>
      </c>
      <c r="O443" s="19">
        <f t="shared" si="43"/>
        <v>11.635416666666666</v>
      </c>
      <c r="P443" s="64">
        <f t="shared" si="44"/>
        <v>61</v>
      </c>
      <c r="Q443" s="64">
        <f t="shared" si="45"/>
        <v>30</v>
      </c>
      <c r="R443" s="64">
        <f t="shared" si="46"/>
        <v>31</v>
      </c>
      <c r="S443" s="64">
        <f t="shared" si="47"/>
        <v>42</v>
      </c>
      <c r="T443" s="64">
        <f t="shared" si="48"/>
        <v>19</v>
      </c>
      <c r="U443" s="77">
        <v>3</v>
      </c>
      <c r="V443" s="78">
        <v>2</v>
      </c>
      <c r="W443" s="60">
        <v>48</v>
      </c>
      <c r="X443" s="67">
        <v>9</v>
      </c>
      <c r="Y443" s="67">
        <v>8</v>
      </c>
      <c r="Z443" s="67">
        <v>7</v>
      </c>
      <c r="AA443" s="67">
        <v>6</v>
      </c>
      <c r="AB443" s="67">
        <v>7</v>
      </c>
      <c r="AC443" s="67">
        <v>7</v>
      </c>
      <c r="AD443" s="67">
        <v>7</v>
      </c>
      <c r="AE443" s="67">
        <v>3</v>
      </c>
      <c r="AF443" s="67">
        <v>4</v>
      </c>
      <c r="AG443" s="67">
        <v>3</v>
      </c>
      <c r="AH443" s="67">
        <v>4</v>
      </c>
      <c r="AI443" s="67">
        <v>3</v>
      </c>
      <c r="AJ443" s="67">
        <v>2</v>
      </c>
      <c r="AK443" s="79" t="s">
        <v>1586</v>
      </c>
    </row>
    <row r="444" spans="2:37" ht="12.75">
      <c r="B444" s="28" t="s">
        <v>872</v>
      </c>
      <c r="D444" s="28" t="s">
        <v>390</v>
      </c>
      <c r="E444" s="28" t="s">
        <v>96</v>
      </c>
      <c r="F444" s="58" t="s">
        <v>4230</v>
      </c>
      <c r="I444" s="28" t="s">
        <v>7812</v>
      </c>
      <c r="J444" s="28" t="s">
        <v>1586</v>
      </c>
      <c r="K444" s="28" t="s">
        <v>2521</v>
      </c>
      <c r="L444" s="28" t="s">
        <v>7973</v>
      </c>
      <c r="N444" s="19">
        <f t="shared" si="42"/>
        <v>274</v>
      </c>
      <c r="O444" s="19">
        <f t="shared" si="43"/>
        <v>16.606060606060606</v>
      </c>
      <c r="P444" s="64">
        <f t="shared" si="44"/>
        <v>60</v>
      </c>
      <c r="Q444" s="64">
        <f t="shared" si="45"/>
        <v>30</v>
      </c>
      <c r="R444" s="64">
        <f t="shared" si="46"/>
        <v>30</v>
      </c>
      <c r="S444" s="64">
        <f t="shared" si="47"/>
        <v>42</v>
      </c>
      <c r="T444" s="64">
        <f t="shared" si="48"/>
        <v>18</v>
      </c>
      <c r="U444" s="77">
        <v>3</v>
      </c>
      <c r="V444" s="78">
        <v>2</v>
      </c>
      <c r="W444" s="60">
        <v>33</v>
      </c>
      <c r="X444" s="67">
        <v>2</v>
      </c>
      <c r="Y444" s="67">
        <v>7</v>
      </c>
      <c r="Z444" s="67">
        <v>7</v>
      </c>
      <c r="AA444" s="67">
        <v>8</v>
      </c>
      <c r="AB444" s="67">
        <v>7</v>
      </c>
      <c r="AC444" s="67">
        <v>6</v>
      </c>
      <c r="AD444" s="67">
        <v>7</v>
      </c>
      <c r="AE444" s="67">
        <v>3</v>
      </c>
      <c r="AF444" s="67">
        <v>3</v>
      </c>
      <c r="AG444" s="67">
        <v>4</v>
      </c>
      <c r="AH444" s="67">
        <v>3</v>
      </c>
      <c r="AI444" s="67">
        <v>2</v>
      </c>
      <c r="AJ444" s="67">
        <v>3</v>
      </c>
      <c r="AK444" s="79" t="s">
        <v>1586</v>
      </c>
    </row>
    <row r="445" spans="1:37" ht="12.75">
      <c r="A445" s="35">
        <v>5156</v>
      </c>
      <c r="B445" s="28" t="s">
        <v>872</v>
      </c>
      <c r="D445" s="28" t="s">
        <v>390</v>
      </c>
      <c r="E445" s="28" t="s">
        <v>96</v>
      </c>
      <c r="F445" s="58" t="s">
        <v>4736</v>
      </c>
      <c r="I445" s="28" t="s">
        <v>7812</v>
      </c>
      <c r="J445" s="28" t="s">
        <v>1586</v>
      </c>
      <c r="K445" s="28" t="s">
        <v>2679</v>
      </c>
      <c r="L445" s="28" t="s">
        <v>7978</v>
      </c>
      <c r="N445" s="19">
        <f t="shared" si="42"/>
        <v>262.50</v>
      </c>
      <c r="O445" s="19">
        <f t="shared" si="43"/>
        <v>26.25</v>
      </c>
      <c r="P445" s="64">
        <f t="shared" si="44"/>
        <v>58</v>
      </c>
      <c r="Q445" s="64">
        <f t="shared" si="45"/>
        <v>29</v>
      </c>
      <c r="R445" s="64">
        <f t="shared" si="46"/>
        <v>29</v>
      </c>
      <c r="S445" s="64">
        <f t="shared" si="47"/>
        <v>38</v>
      </c>
      <c r="T445" s="64">
        <f t="shared" si="48"/>
        <v>20</v>
      </c>
      <c r="U445" s="77">
        <v>3</v>
      </c>
      <c r="V445" s="78">
        <v>2</v>
      </c>
      <c r="W445" s="60">
        <v>20</v>
      </c>
      <c r="X445" s="67">
        <v>14</v>
      </c>
      <c r="Y445" s="67">
        <v>6</v>
      </c>
      <c r="Z445" s="67">
        <v>6</v>
      </c>
      <c r="AA445" s="67">
        <v>6</v>
      </c>
      <c r="AB445" s="67">
        <v>7</v>
      </c>
      <c r="AC445" s="67">
        <v>7</v>
      </c>
      <c r="AD445" s="67">
        <v>6</v>
      </c>
      <c r="AE445" s="67">
        <v>4</v>
      </c>
      <c r="AF445" s="67">
        <v>3</v>
      </c>
      <c r="AG445" s="67">
        <v>3</v>
      </c>
      <c r="AH445" s="67">
        <v>4</v>
      </c>
      <c r="AI445" s="67">
        <v>3</v>
      </c>
      <c r="AJ445" s="67">
        <v>3</v>
      </c>
      <c r="AK445" s="79" t="s">
        <v>1586</v>
      </c>
    </row>
    <row r="446" spans="1:37" ht="12.75">
      <c r="A446" s="35">
        <v>162500</v>
      </c>
      <c r="B446" s="28" t="s">
        <v>870</v>
      </c>
      <c r="C446" s="28" t="s">
        <v>4134</v>
      </c>
      <c r="D446" s="28" t="s">
        <v>390</v>
      </c>
      <c r="E446" s="28" t="s">
        <v>96</v>
      </c>
      <c r="J446" s="28" t="s">
        <v>1586</v>
      </c>
      <c r="K446" s="28" t="s">
        <v>3071</v>
      </c>
      <c r="L446" s="28" t="s">
        <v>2034</v>
      </c>
      <c r="N446" s="19">
        <f t="shared" si="42"/>
        <v>261.75</v>
      </c>
      <c r="O446" s="19">
        <f t="shared" si="43"/>
        <v>17.45</v>
      </c>
      <c r="P446" s="64">
        <f t="shared" si="44"/>
        <v>58</v>
      </c>
      <c r="Q446" s="64">
        <f t="shared" si="45"/>
        <v>29</v>
      </c>
      <c r="R446" s="64">
        <f t="shared" si="46"/>
        <v>29</v>
      </c>
      <c r="S446" s="64">
        <f t="shared" si="47"/>
        <v>38</v>
      </c>
      <c r="T446" s="64">
        <f t="shared" si="48"/>
        <v>20</v>
      </c>
      <c r="U446" s="77">
        <v>3</v>
      </c>
      <c r="V446" s="78">
        <v>2</v>
      </c>
      <c r="W446" s="60">
        <v>30</v>
      </c>
      <c r="X446" s="67">
        <v>11</v>
      </c>
      <c r="Y446" s="67">
        <v>6</v>
      </c>
      <c r="Z446" s="67">
        <v>6</v>
      </c>
      <c r="AA446" s="67">
        <v>6</v>
      </c>
      <c r="AB446" s="67">
        <v>7</v>
      </c>
      <c r="AC446" s="67">
        <v>7</v>
      </c>
      <c r="AD446" s="67">
        <v>6</v>
      </c>
      <c r="AE446" s="67">
        <v>4</v>
      </c>
      <c r="AF446" s="67">
        <v>4</v>
      </c>
      <c r="AG446" s="67">
        <v>4</v>
      </c>
      <c r="AH446" s="67">
        <v>4</v>
      </c>
      <c r="AI446" s="67">
        <v>2</v>
      </c>
      <c r="AJ446" s="67">
        <v>2</v>
      </c>
      <c r="AK446" s="79" t="s">
        <v>1586</v>
      </c>
    </row>
    <row r="447" spans="1:37" ht="12.75">
      <c r="A447" s="35">
        <v>250000</v>
      </c>
      <c r="B447" s="28" t="s">
        <v>870</v>
      </c>
      <c r="C447" s="28" t="s">
        <v>4134</v>
      </c>
      <c r="D447" s="28" t="s">
        <v>390</v>
      </c>
      <c r="E447" s="28" t="s">
        <v>96</v>
      </c>
      <c r="J447" s="28" t="s">
        <v>1586</v>
      </c>
      <c r="K447" s="28" t="s">
        <v>3072</v>
      </c>
      <c r="L447" s="28" t="s">
        <v>1080</v>
      </c>
      <c r="N447" s="19">
        <f t="shared" si="42"/>
        <v>261.75</v>
      </c>
      <c r="O447" s="19">
        <f t="shared" si="43"/>
        <v>17.45</v>
      </c>
      <c r="P447" s="64">
        <f t="shared" si="44"/>
        <v>58</v>
      </c>
      <c r="Q447" s="64">
        <f t="shared" si="45"/>
        <v>29</v>
      </c>
      <c r="R447" s="64">
        <f t="shared" si="46"/>
        <v>29</v>
      </c>
      <c r="S447" s="64">
        <f t="shared" si="47"/>
        <v>38</v>
      </c>
      <c r="T447" s="64">
        <f t="shared" si="48"/>
        <v>20</v>
      </c>
      <c r="U447" s="77">
        <v>3</v>
      </c>
      <c r="V447" s="78">
        <v>2</v>
      </c>
      <c r="W447" s="60">
        <v>30</v>
      </c>
      <c r="X447" s="67">
        <v>11</v>
      </c>
      <c r="Y447" s="67">
        <v>6</v>
      </c>
      <c r="Z447" s="67">
        <v>6</v>
      </c>
      <c r="AA447" s="67">
        <v>6</v>
      </c>
      <c r="AB447" s="67">
        <v>7</v>
      </c>
      <c r="AC447" s="67">
        <v>7</v>
      </c>
      <c r="AD447" s="67">
        <v>6</v>
      </c>
      <c r="AE447" s="67">
        <v>4</v>
      </c>
      <c r="AF447" s="67">
        <v>4</v>
      </c>
      <c r="AG447" s="67">
        <v>4</v>
      </c>
      <c r="AH447" s="67">
        <v>4</v>
      </c>
      <c r="AI447" s="67">
        <v>2</v>
      </c>
      <c r="AJ447" s="67">
        <v>2</v>
      </c>
      <c r="AK447" s="79" t="s">
        <v>1586</v>
      </c>
    </row>
    <row r="448" spans="1:37" ht="12.75">
      <c r="A448" s="35">
        <v>153125</v>
      </c>
      <c r="B448" s="28" t="s">
        <v>870</v>
      </c>
      <c r="C448" s="28" t="s">
        <v>5836</v>
      </c>
      <c r="D448" s="28" t="s">
        <v>390</v>
      </c>
      <c r="E448" s="28" t="s">
        <v>96</v>
      </c>
      <c r="J448" s="28" t="s">
        <v>1586</v>
      </c>
      <c r="K448" s="28" t="s">
        <v>2521</v>
      </c>
      <c r="L448" s="28" t="s">
        <v>5840</v>
      </c>
      <c r="N448" s="19">
        <f t="shared" si="42"/>
        <v>290.25</v>
      </c>
      <c r="O448" s="19">
        <f t="shared" si="43"/>
        <v>12.09375</v>
      </c>
      <c r="P448" s="64">
        <f t="shared" si="44"/>
        <v>65</v>
      </c>
      <c r="Q448" s="64">
        <f t="shared" si="45"/>
        <v>37</v>
      </c>
      <c r="R448" s="64">
        <f t="shared" si="46"/>
        <v>28</v>
      </c>
      <c r="S448" s="64">
        <f t="shared" si="47"/>
        <v>42</v>
      </c>
      <c r="T448" s="64">
        <f t="shared" si="48"/>
        <v>23</v>
      </c>
      <c r="U448" s="77">
        <v>3</v>
      </c>
      <c r="V448" s="78">
        <v>2</v>
      </c>
      <c r="W448" s="60">
        <v>48</v>
      </c>
      <c r="X448" s="67">
        <v>11</v>
      </c>
      <c r="Y448" s="67">
        <v>8</v>
      </c>
      <c r="Z448" s="67">
        <v>6</v>
      </c>
      <c r="AA448" s="67">
        <v>8</v>
      </c>
      <c r="AB448" s="67">
        <v>7</v>
      </c>
      <c r="AC448" s="67">
        <v>8</v>
      </c>
      <c r="AD448" s="67">
        <v>5</v>
      </c>
      <c r="AE448" s="67">
        <v>5</v>
      </c>
      <c r="AF448" s="67">
        <v>4</v>
      </c>
      <c r="AG448" s="67">
        <v>5</v>
      </c>
      <c r="AH448" s="67">
        <v>4</v>
      </c>
      <c r="AI448" s="67">
        <v>3</v>
      </c>
      <c r="AJ448" s="67">
        <v>2</v>
      </c>
      <c r="AK448" s="79" t="s">
        <v>1586</v>
      </c>
    </row>
    <row r="449" spans="1:37" ht="12.75">
      <c r="A449" s="35">
        <v>312500</v>
      </c>
      <c r="B449" s="28" t="s">
        <v>870</v>
      </c>
      <c r="C449" s="28" t="s">
        <v>4134</v>
      </c>
      <c r="D449" s="28" t="s">
        <v>390</v>
      </c>
      <c r="E449" s="28" t="s">
        <v>96</v>
      </c>
      <c r="J449" s="28" t="s">
        <v>1586</v>
      </c>
      <c r="K449" s="28" t="s">
        <v>2521</v>
      </c>
      <c r="L449" s="28" t="s">
        <v>2044</v>
      </c>
      <c r="N449" s="19">
        <f t="shared" si="42"/>
        <v>290.25</v>
      </c>
      <c r="O449" s="19">
        <f t="shared" si="43"/>
        <v>12.09375</v>
      </c>
      <c r="P449" s="64">
        <f t="shared" si="44"/>
        <v>65</v>
      </c>
      <c r="Q449" s="64">
        <f t="shared" si="45"/>
        <v>37</v>
      </c>
      <c r="R449" s="64">
        <f t="shared" si="46"/>
        <v>28</v>
      </c>
      <c r="S449" s="64">
        <f t="shared" si="47"/>
        <v>42</v>
      </c>
      <c r="T449" s="64">
        <f t="shared" si="48"/>
        <v>23</v>
      </c>
      <c r="U449" s="77">
        <v>3</v>
      </c>
      <c r="V449" s="78">
        <v>2</v>
      </c>
      <c r="W449" s="60">
        <v>48</v>
      </c>
      <c r="X449" s="67">
        <v>11</v>
      </c>
      <c r="Y449" s="67">
        <v>8</v>
      </c>
      <c r="Z449" s="67">
        <v>6</v>
      </c>
      <c r="AA449" s="67">
        <v>8</v>
      </c>
      <c r="AB449" s="67">
        <v>7</v>
      </c>
      <c r="AC449" s="67">
        <v>8</v>
      </c>
      <c r="AD449" s="67">
        <v>5</v>
      </c>
      <c r="AE449" s="67">
        <v>5</v>
      </c>
      <c r="AF449" s="67">
        <v>4</v>
      </c>
      <c r="AG449" s="67">
        <v>5</v>
      </c>
      <c r="AH449" s="67">
        <v>4</v>
      </c>
      <c r="AI449" s="67">
        <v>3</v>
      </c>
      <c r="AJ449" s="67">
        <v>2</v>
      </c>
      <c r="AK449" s="79" t="s">
        <v>1586</v>
      </c>
    </row>
    <row r="450" spans="1:37" ht="12.75">
      <c r="A450" s="35">
        <v>153125</v>
      </c>
      <c r="B450" s="28" t="s">
        <v>870</v>
      </c>
      <c r="C450" s="28" t="s">
        <v>5836</v>
      </c>
      <c r="D450" s="28" t="s">
        <v>390</v>
      </c>
      <c r="E450" s="28" t="s">
        <v>96</v>
      </c>
      <c r="J450" s="28" t="s">
        <v>1586</v>
      </c>
      <c r="K450" s="28" t="s">
        <v>2521</v>
      </c>
      <c r="L450" s="28" t="s">
        <v>5845</v>
      </c>
      <c r="N450" s="19">
        <f t="shared" si="49" ref="N450:N513">2*Q450+2.5*R450+3*S450+T450+0.25*X450-1.5*U450-0.5*V450</f>
        <v>290.25</v>
      </c>
      <c r="O450" s="19">
        <f t="shared" si="50" ref="O450:O513">N450/(0.5*W450)</f>
        <v>12.09375</v>
      </c>
      <c r="P450" s="64">
        <f t="shared" si="51" ref="P450:P513">SUM(Y450:AJ450)</f>
        <v>65</v>
      </c>
      <c r="Q450" s="64">
        <f t="shared" si="52" ref="Q450:Q513">Y450+AA450+AC450+AE450+AG450+AI450</f>
        <v>37</v>
      </c>
      <c r="R450" s="64">
        <f t="shared" si="53" ref="R450:R513">Z450+AB450+AD450+AF450+AH450+AJ450</f>
        <v>28</v>
      </c>
      <c r="S450" s="64">
        <f t="shared" si="54" ref="S450:S513">SUM(Y450:AD450)</f>
        <v>42</v>
      </c>
      <c r="T450" s="64">
        <f t="shared" si="55" ref="T450:T513">SUM(AE450:AJ450)</f>
        <v>23</v>
      </c>
      <c r="U450" s="77">
        <v>3</v>
      </c>
      <c r="V450" s="78">
        <v>2</v>
      </c>
      <c r="W450" s="60">
        <v>48</v>
      </c>
      <c r="X450" s="67">
        <v>11</v>
      </c>
      <c r="Y450" s="67">
        <v>8</v>
      </c>
      <c r="Z450" s="67">
        <v>6</v>
      </c>
      <c r="AA450" s="67">
        <v>8</v>
      </c>
      <c r="AB450" s="67">
        <v>7</v>
      </c>
      <c r="AC450" s="67">
        <v>8</v>
      </c>
      <c r="AD450" s="67">
        <v>5</v>
      </c>
      <c r="AE450" s="67">
        <v>5</v>
      </c>
      <c r="AF450" s="67">
        <v>4</v>
      </c>
      <c r="AG450" s="67">
        <v>5</v>
      </c>
      <c r="AH450" s="67">
        <v>4</v>
      </c>
      <c r="AI450" s="67">
        <v>3</v>
      </c>
      <c r="AJ450" s="67">
        <v>2</v>
      </c>
      <c r="AK450" s="79" t="s">
        <v>1586</v>
      </c>
    </row>
    <row r="451" spans="1:37" ht="12.75">
      <c r="A451" s="35">
        <v>325</v>
      </c>
      <c r="B451" s="28" t="s">
        <v>871</v>
      </c>
      <c r="C451" s="28" t="s">
        <v>1383</v>
      </c>
      <c r="D451" s="28" t="s">
        <v>390</v>
      </c>
      <c r="E451" s="28" t="s">
        <v>96</v>
      </c>
      <c r="J451" s="28" t="s">
        <v>1586</v>
      </c>
      <c r="K451" s="28" t="s">
        <v>2521</v>
      </c>
      <c r="L451" s="28" t="s">
        <v>1397</v>
      </c>
      <c r="N451" s="19">
        <f t="shared" si="49"/>
        <v>250.25</v>
      </c>
      <c r="O451" s="19">
        <f t="shared" si="50"/>
        <v>10.427083333333334</v>
      </c>
      <c r="P451" s="64">
        <f t="shared" si="51"/>
        <v>56</v>
      </c>
      <c r="Q451" s="64">
        <f t="shared" si="52"/>
        <v>28</v>
      </c>
      <c r="R451" s="64">
        <f t="shared" si="53"/>
        <v>28</v>
      </c>
      <c r="S451" s="64">
        <f t="shared" si="54"/>
        <v>36</v>
      </c>
      <c r="T451" s="64">
        <f t="shared" si="55"/>
        <v>20</v>
      </c>
      <c r="U451" s="77">
        <v>3</v>
      </c>
      <c r="V451" s="78">
        <v>2</v>
      </c>
      <c r="W451" s="60">
        <v>48</v>
      </c>
      <c r="X451" s="67">
        <v>7</v>
      </c>
      <c r="Y451" s="67">
        <v>6</v>
      </c>
      <c r="Z451" s="67">
        <v>6</v>
      </c>
      <c r="AA451" s="67">
        <v>7</v>
      </c>
      <c r="AB451" s="67">
        <v>6</v>
      </c>
      <c r="AC451" s="67">
        <v>5</v>
      </c>
      <c r="AD451" s="67">
        <v>6</v>
      </c>
      <c r="AE451" s="67">
        <v>4</v>
      </c>
      <c r="AF451" s="67">
        <v>4</v>
      </c>
      <c r="AG451" s="67">
        <v>4</v>
      </c>
      <c r="AH451" s="67">
        <v>4</v>
      </c>
      <c r="AI451" s="67">
        <v>2</v>
      </c>
      <c r="AJ451" s="67">
        <v>2</v>
      </c>
      <c r="AK451" s="79" t="s">
        <v>1586</v>
      </c>
    </row>
    <row r="452" spans="1:37" ht="12.75">
      <c r="A452" s="35">
        <v>62500</v>
      </c>
      <c r="B452" s="28" t="s">
        <v>870</v>
      </c>
      <c r="C452" s="28" t="s">
        <v>4134</v>
      </c>
      <c r="D452" s="28" t="s">
        <v>390</v>
      </c>
      <c r="E452" s="28" t="s">
        <v>96</v>
      </c>
      <c r="J452" s="28" t="s">
        <v>1586</v>
      </c>
      <c r="K452" s="28" t="s">
        <v>3071</v>
      </c>
      <c r="L452" s="28" t="s">
        <v>2040</v>
      </c>
      <c r="N452" s="19">
        <f t="shared" si="49"/>
        <v>254.75</v>
      </c>
      <c r="O452" s="19">
        <f t="shared" si="50"/>
        <v>16.983333333333334</v>
      </c>
      <c r="P452" s="64">
        <f t="shared" si="51"/>
        <v>56</v>
      </c>
      <c r="Q452" s="64">
        <f t="shared" si="52"/>
        <v>28</v>
      </c>
      <c r="R452" s="64">
        <f t="shared" si="53"/>
        <v>28</v>
      </c>
      <c r="S452" s="64">
        <f t="shared" si="54"/>
        <v>38</v>
      </c>
      <c r="T452" s="64">
        <f t="shared" si="55"/>
        <v>18</v>
      </c>
      <c r="U452" s="77">
        <v>3</v>
      </c>
      <c r="V452" s="78">
        <v>2</v>
      </c>
      <c r="W452" s="60">
        <v>30</v>
      </c>
      <c r="X452" s="67">
        <v>9</v>
      </c>
      <c r="Y452" s="67">
        <v>6</v>
      </c>
      <c r="Z452" s="67">
        <v>6</v>
      </c>
      <c r="AA452" s="67">
        <v>6</v>
      </c>
      <c r="AB452" s="67">
        <v>7</v>
      </c>
      <c r="AC452" s="67">
        <v>7</v>
      </c>
      <c r="AD452" s="67">
        <v>6</v>
      </c>
      <c r="AE452" s="67">
        <v>4</v>
      </c>
      <c r="AF452" s="67">
        <v>3</v>
      </c>
      <c r="AG452" s="67">
        <v>3</v>
      </c>
      <c r="AH452" s="67">
        <v>4</v>
      </c>
      <c r="AI452" s="67">
        <v>2</v>
      </c>
      <c r="AJ452" s="67">
        <v>2</v>
      </c>
      <c r="AK452" s="79" t="s">
        <v>1586</v>
      </c>
    </row>
    <row r="453" spans="1:37" ht="12.75">
      <c r="A453" s="35">
        <v>75000</v>
      </c>
      <c r="B453" s="28" t="s">
        <v>870</v>
      </c>
      <c r="C453" s="28" t="s">
        <v>4134</v>
      </c>
      <c r="D453" s="28" t="s">
        <v>390</v>
      </c>
      <c r="E453" s="28" t="s">
        <v>96</v>
      </c>
      <c r="J453" s="28" t="s">
        <v>1586</v>
      </c>
      <c r="K453" s="28" t="s">
        <v>3073</v>
      </c>
      <c r="L453" s="28" t="s">
        <v>1216</v>
      </c>
      <c r="N453" s="19">
        <f t="shared" si="49"/>
        <v>254.75</v>
      </c>
      <c r="O453" s="19">
        <f t="shared" si="50"/>
        <v>16.983333333333334</v>
      </c>
      <c r="P453" s="64">
        <f t="shared" si="51"/>
        <v>56</v>
      </c>
      <c r="Q453" s="64">
        <f t="shared" si="52"/>
        <v>28</v>
      </c>
      <c r="R453" s="64">
        <f t="shared" si="53"/>
        <v>28</v>
      </c>
      <c r="S453" s="64">
        <f t="shared" si="54"/>
        <v>38</v>
      </c>
      <c r="T453" s="64">
        <f t="shared" si="55"/>
        <v>18</v>
      </c>
      <c r="U453" s="77">
        <v>3</v>
      </c>
      <c r="V453" s="78">
        <v>2</v>
      </c>
      <c r="W453" s="60">
        <v>30</v>
      </c>
      <c r="X453" s="67">
        <v>9</v>
      </c>
      <c r="Y453" s="67">
        <v>6</v>
      </c>
      <c r="Z453" s="67">
        <v>6</v>
      </c>
      <c r="AA453" s="67">
        <v>6</v>
      </c>
      <c r="AB453" s="67">
        <v>7</v>
      </c>
      <c r="AC453" s="67">
        <v>7</v>
      </c>
      <c r="AD453" s="67">
        <v>6</v>
      </c>
      <c r="AE453" s="67">
        <v>4</v>
      </c>
      <c r="AF453" s="67">
        <v>3</v>
      </c>
      <c r="AG453" s="67">
        <v>3</v>
      </c>
      <c r="AH453" s="67">
        <v>4</v>
      </c>
      <c r="AI453" s="67">
        <v>2</v>
      </c>
      <c r="AJ453" s="67">
        <v>2</v>
      </c>
      <c r="AK453" s="79" t="s">
        <v>1586</v>
      </c>
    </row>
    <row r="454" spans="1:37" ht="12.75">
      <c r="A454" s="35">
        <v>1125</v>
      </c>
      <c r="B454" s="28" t="s">
        <v>868</v>
      </c>
      <c r="C454" s="28" t="s">
        <v>634</v>
      </c>
      <c r="D454" s="28" t="s">
        <v>390</v>
      </c>
      <c r="E454" s="28" t="s">
        <v>96</v>
      </c>
      <c r="J454" s="28" t="s">
        <v>1586</v>
      </c>
      <c r="K454" s="28" t="s">
        <v>2521</v>
      </c>
      <c r="L454" s="28" t="s">
        <v>128</v>
      </c>
      <c r="N454" s="19">
        <f t="shared" si="49"/>
        <v>244.25</v>
      </c>
      <c r="O454" s="19">
        <f t="shared" si="50"/>
        <v>10.177083333333334</v>
      </c>
      <c r="P454" s="64">
        <f t="shared" si="51"/>
        <v>54</v>
      </c>
      <c r="Q454" s="64">
        <f t="shared" si="52"/>
        <v>26</v>
      </c>
      <c r="R454" s="64">
        <f t="shared" si="53"/>
        <v>28</v>
      </c>
      <c r="S454" s="64">
        <f t="shared" si="54"/>
        <v>36</v>
      </c>
      <c r="T454" s="64">
        <f t="shared" si="55"/>
        <v>18</v>
      </c>
      <c r="U454" s="77">
        <v>3</v>
      </c>
      <c r="V454" s="78">
        <v>2</v>
      </c>
      <c r="W454" s="60">
        <v>48</v>
      </c>
      <c r="X454" s="67">
        <v>7</v>
      </c>
      <c r="Y454" s="67">
        <v>7</v>
      </c>
      <c r="Z454" s="67">
        <v>6</v>
      </c>
      <c r="AA454" s="67">
        <v>5</v>
      </c>
      <c r="AB454" s="67">
        <v>6</v>
      </c>
      <c r="AC454" s="67">
        <v>6</v>
      </c>
      <c r="AD454" s="67">
        <v>6</v>
      </c>
      <c r="AE454" s="67">
        <v>3</v>
      </c>
      <c r="AF454" s="67">
        <v>4</v>
      </c>
      <c r="AG454" s="67">
        <v>3</v>
      </c>
      <c r="AH454" s="67">
        <v>4</v>
      </c>
      <c r="AI454" s="67">
        <v>2</v>
      </c>
      <c r="AJ454" s="67">
        <v>2</v>
      </c>
      <c r="AK454" s="79" t="s">
        <v>1586</v>
      </c>
    </row>
    <row r="455" spans="1:37" ht="12.75">
      <c r="A455" s="35">
        <v>125000</v>
      </c>
      <c r="B455" s="28" t="s">
        <v>870</v>
      </c>
      <c r="C455" s="28" t="s">
        <v>4134</v>
      </c>
      <c r="D455" s="28" t="s">
        <v>390</v>
      </c>
      <c r="E455" s="28" t="s">
        <v>96</v>
      </c>
      <c r="J455" s="28" t="s">
        <v>1586</v>
      </c>
      <c r="K455" s="28" t="s">
        <v>2521</v>
      </c>
      <c r="L455" s="28" t="s">
        <v>2047</v>
      </c>
      <c r="N455" s="19">
        <f t="shared" si="49"/>
        <v>276.75</v>
      </c>
      <c r="O455" s="19">
        <f t="shared" si="50"/>
        <v>11.53125</v>
      </c>
      <c r="P455" s="64">
        <f t="shared" si="51"/>
        <v>61</v>
      </c>
      <c r="Q455" s="64">
        <f t="shared" si="52"/>
        <v>35</v>
      </c>
      <c r="R455" s="64">
        <f t="shared" si="53"/>
        <v>26</v>
      </c>
      <c r="S455" s="64">
        <f t="shared" si="54"/>
        <v>42</v>
      </c>
      <c r="T455" s="64">
        <f t="shared" si="55"/>
        <v>19</v>
      </c>
      <c r="U455" s="77">
        <v>3</v>
      </c>
      <c r="V455" s="78">
        <v>2</v>
      </c>
      <c r="W455" s="60">
        <v>48</v>
      </c>
      <c r="X455" s="67">
        <v>9</v>
      </c>
      <c r="Y455" s="67">
        <v>8</v>
      </c>
      <c r="Z455" s="67">
        <v>6</v>
      </c>
      <c r="AA455" s="67">
        <v>8</v>
      </c>
      <c r="AB455" s="67">
        <v>7</v>
      </c>
      <c r="AC455" s="67">
        <v>8</v>
      </c>
      <c r="AD455" s="67">
        <v>5</v>
      </c>
      <c r="AE455" s="67">
        <v>4</v>
      </c>
      <c r="AF455" s="67">
        <v>3</v>
      </c>
      <c r="AG455" s="67">
        <v>4</v>
      </c>
      <c r="AH455" s="67">
        <v>3</v>
      </c>
      <c r="AI455" s="67">
        <v>3</v>
      </c>
      <c r="AJ455" s="67">
        <v>2</v>
      </c>
      <c r="AK455" s="79" t="s">
        <v>1586</v>
      </c>
    </row>
    <row r="456" spans="1:37" ht="12.75">
      <c r="A456" s="35">
        <v>3750</v>
      </c>
      <c r="B456" s="28" t="s">
        <v>871</v>
      </c>
      <c r="C456" s="28" t="s">
        <v>2179</v>
      </c>
      <c r="D456" s="28" t="s">
        <v>390</v>
      </c>
      <c r="E456" s="28" t="s">
        <v>96</v>
      </c>
      <c r="J456" s="28" t="s">
        <v>1586</v>
      </c>
      <c r="K456" s="28" t="s">
        <v>2521</v>
      </c>
      <c r="L456" s="28" t="s">
        <v>2164</v>
      </c>
      <c r="N456" s="19">
        <f t="shared" si="49"/>
        <v>276.75</v>
      </c>
      <c r="O456" s="19">
        <f t="shared" si="50"/>
        <v>11.53125</v>
      </c>
      <c r="P456" s="64">
        <f t="shared" si="51"/>
        <v>61</v>
      </c>
      <c r="Q456" s="64">
        <f t="shared" si="52"/>
        <v>35</v>
      </c>
      <c r="R456" s="64">
        <f t="shared" si="53"/>
        <v>26</v>
      </c>
      <c r="S456" s="64">
        <f t="shared" si="54"/>
        <v>42</v>
      </c>
      <c r="T456" s="64">
        <f t="shared" si="55"/>
        <v>19</v>
      </c>
      <c r="U456" s="77">
        <v>3</v>
      </c>
      <c r="V456" s="78">
        <v>2</v>
      </c>
      <c r="W456" s="60">
        <v>48</v>
      </c>
      <c r="X456" s="67">
        <v>9</v>
      </c>
      <c r="Y456" s="67">
        <v>8</v>
      </c>
      <c r="Z456" s="67">
        <v>6</v>
      </c>
      <c r="AA456" s="67">
        <v>8</v>
      </c>
      <c r="AB456" s="67">
        <v>7</v>
      </c>
      <c r="AC456" s="67">
        <v>8</v>
      </c>
      <c r="AD456" s="67">
        <v>5</v>
      </c>
      <c r="AE456" s="67">
        <v>4</v>
      </c>
      <c r="AF456" s="67">
        <v>3</v>
      </c>
      <c r="AG456" s="67">
        <v>4</v>
      </c>
      <c r="AH456" s="67">
        <v>3</v>
      </c>
      <c r="AI456" s="67">
        <v>3</v>
      </c>
      <c r="AJ456" s="67">
        <v>2</v>
      </c>
      <c r="AK456" s="79" t="s">
        <v>1586</v>
      </c>
    </row>
    <row r="457" spans="1:37" ht="12.75">
      <c r="A457" s="35">
        <v>1875000</v>
      </c>
      <c r="B457" s="28" t="s">
        <v>868</v>
      </c>
      <c r="C457" s="28" t="s">
        <v>7671</v>
      </c>
      <c r="D457" s="28" t="s">
        <v>390</v>
      </c>
      <c r="E457" s="28" t="s">
        <v>96</v>
      </c>
      <c r="J457" s="28" t="s">
        <v>1586</v>
      </c>
      <c r="K457" s="28" t="s">
        <v>2521</v>
      </c>
      <c r="L457" s="28" t="s">
        <v>6242</v>
      </c>
      <c r="N457" s="19">
        <f t="shared" si="49"/>
        <v>369.75</v>
      </c>
      <c r="O457" s="19">
        <f t="shared" si="50"/>
        <v>11.037313432835822</v>
      </c>
      <c r="P457" s="64">
        <f t="shared" si="51"/>
        <v>82</v>
      </c>
      <c r="Q457" s="64">
        <f t="shared" si="52"/>
        <v>41</v>
      </c>
      <c r="R457" s="64">
        <f t="shared" si="53"/>
        <v>41</v>
      </c>
      <c r="S457" s="64">
        <f t="shared" si="54"/>
        <v>54</v>
      </c>
      <c r="T457" s="64">
        <f t="shared" si="55"/>
        <v>28</v>
      </c>
      <c r="U457" s="77">
        <v>5</v>
      </c>
      <c r="V457" s="78">
        <v>2</v>
      </c>
      <c r="W457" s="60">
        <v>67</v>
      </c>
      <c r="X457" s="67">
        <v>15</v>
      </c>
      <c r="Y457" s="67">
        <v>9</v>
      </c>
      <c r="Z457" s="67">
        <v>9</v>
      </c>
      <c r="AA457" s="67">
        <v>10</v>
      </c>
      <c r="AB457" s="67">
        <v>9</v>
      </c>
      <c r="AC457" s="67">
        <v>8</v>
      </c>
      <c r="AD457" s="67">
        <v>9</v>
      </c>
      <c r="AE457" s="67">
        <v>5</v>
      </c>
      <c r="AF457" s="67">
        <v>5</v>
      </c>
      <c r="AG457" s="67">
        <v>6</v>
      </c>
      <c r="AH457" s="67">
        <v>5</v>
      </c>
      <c r="AI457" s="67">
        <v>3</v>
      </c>
      <c r="AJ457" s="67">
        <v>4</v>
      </c>
      <c r="AK457" s="79" t="s">
        <v>1586</v>
      </c>
    </row>
    <row r="458" spans="1:37" ht="12.75">
      <c r="A458" s="35">
        <v>375000</v>
      </c>
      <c r="B458" s="28" t="s">
        <v>868</v>
      </c>
      <c r="C458" s="28" t="s">
        <v>7671</v>
      </c>
      <c r="D458" s="28" t="s">
        <v>390</v>
      </c>
      <c r="E458" s="28" t="s">
        <v>96</v>
      </c>
      <c r="J458" s="28" t="s">
        <v>1586</v>
      </c>
      <c r="K458" s="28" t="s">
        <v>2679</v>
      </c>
      <c r="L458" s="28" t="s">
        <v>6243</v>
      </c>
      <c r="N458" s="19">
        <f t="shared" si="49"/>
        <v>348.75</v>
      </c>
      <c r="O458" s="19">
        <f t="shared" si="50"/>
        <v>15.50</v>
      </c>
      <c r="P458" s="64">
        <f t="shared" si="51"/>
        <v>78</v>
      </c>
      <c r="Q458" s="64">
        <f t="shared" si="52"/>
        <v>39</v>
      </c>
      <c r="R458" s="64">
        <f t="shared" si="53"/>
        <v>39</v>
      </c>
      <c r="S458" s="64">
        <f t="shared" si="54"/>
        <v>50</v>
      </c>
      <c r="T458" s="64">
        <f t="shared" si="55"/>
        <v>28</v>
      </c>
      <c r="U458" s="77">
        <v>5</v>
      </c>
      <c r="V458" s="78">
        <v>2</v>
      </c>
      <c r="W458" s="60">
        <v>45</v>
      </c>
      <c r="X458" s="67">
        <v>15</v>
      </c>
      <c r="Y458" s="67">
        <v>9</v>
      </c>
      <c r="Z458" s="67">
        <v>9</v>
      </c>
      <c r="AA458" s="67">
        <v>8</v>
      </c>
      <c r="AB458" s="67">
        <v>8</v>
      </c>
      <c r="AC458" s="67">
        <v>8</v>
      </c>
      <c r="AD458" s="67">
        <v>8</v>
      </c>
      <c r="AE458" s="67">
        <v>5</v>
      </c>
      <c r="AF458" s="67">
        <v>5</v>
      </c>
      <c r="AG458" s="67">
        <v>6</v>
      </c>
      <c r="AH458" s="67">
        <v>6</v>
      </c>
      <c r="AI458" s="67">
        <v>3</v>
      </c>
      <c r="AJ458" s="67">
        <v>3</v>
      </c>
      <c r="AK458" s="79" t="s">
        <v>1586</v>
      </c>
    </row>
    <row r="459" spans="1:37" ht="12.75">
      <c r="A459" s="35">
        <v>120000</v>
      </c>
      <c r="B459" s="28" t="s">
        <v>872</v>
      </c>
      <c r="C459" s="28" t="s">
        <v>6087</v>
      </c>
      <c r="D459" s="28" t="s">
        <v>390</v>
      </c>
      <c r="E459" s="28" t="s">
        <v>96</v>
      </c>
      <c r="F459" s="58" t="s">
        <v>3694</v>
      </c>
      <c r="J459" s="28" t="s">
        <v>1586</v>
      </c>
      <c r="K459" s="28" t="s">
        <v>2521</v>
      </c>
      <c r="L459" s="28" t="s">
        <v>6508</v>
      </c>
      <c r="N459" s="19">
        <f t="shared" si="49"/>
        <v>380</v>
      </c>
      <c r="O459" s="19">
        <f t="shared" si="50"/>
        <v>11.515151515151516</v>
      </c>
      <c r="P459" s="64">
        <f t="shared" si="51"/>
        <v>86</v>
      </c>
      <c r="Q459" s="64">
        <f t="shared" si="52"/>
        <v>48</v>
      </c>
      <c r="R459" s="64">
        <f t="shared" si="53"/>
        <v>38</v>
      </c>
      <c r="S459" s="64">
        <f t="shared" si="54"/>
        <v>54</v>
      </c>
      <c r="T459" s="64">
        <f t="shared" si="55"/>
        <v>32</v>
      </c>
      <c r="U459" s="77">
        <v>5</v>
      </c>
      <c r="V459" s="78">
        <v>2</v>
      </c>
      <c r="W459" s="60">
        <v>66</v>
      </c>
      <c r="X459" s="67">
        <v>14</v>
      </c>
      <c r="Y459" s="67">
        <v>10</v>
      </c>
      <c r="Z459" s="67">
        <v>8</v>
      </c>
      <c r="AA459" s="67">
        <v>10</v>
      </c>
      <c r="AB459" s="67">
        <v>8</v>
      </c>
      <c r="AC459" s="67">
        <v>10</v>
      </c>
      <c r="AD459" s="67">
        <v>8</v>
      </c>
      <c r="AE459" s="67">
        <v>6</v>
      </c>
      <c r="AF459" s="67">
        <v>5</v>
      </c>
      <c r="AG459" s="67">
        <v>5</v>
      </c>
      <c r="AH459" s="67">
        <v>4</v>
      </c>
      <c r="AI459" s="67">
        <v>7</v>
      </c>
      <c r="AJ459" s="67">
        <v>5</v>
      </c>
      <c r="AK459" s="79" t="s">
        <v>1586</v>
      </c>
    </row>
    <row r="460" spans="1:37" ht="12.75">
      <c r="A460" s="35">
        <v>750000</v>
      </c>
      <c r="B460" s="28" t="s">
        <v>868</v>
      </c>
      <c r="C460" s="28" t="s">
        <v>7670</v>
      </c>
      <c r="D460" s="28" t="s">
        <v>390</v>
      </c>
      <c r="E460" s="28" t="s">
        <v>155</v>
      </c>
      <c r="J460" s="28" t="s">
        <v>1586</v>
      </c>
      <c r="K460" s="28" t="s">
        <v>3056</v>
      </c>
      <c r="L460" s="28" t="s">
        <v>5218</v>
      </c>
      <c r="N460" s="19">
        <f t="shared" si="49"/>
        <v>381.25</v>
      </c>
      <c r="O460" s="19">
        <f t="shared" si="50"/>
        <v>7.942708333333333</v>
      </c>
      <c r="P460" s="64">
        <f t="shared" si="51"/>
        <v>86</v>
      </c>
      <c r="Q460" s="64">
        <f t="shared" si="52"/>
        <v>43</v>
      </c>
      <c r="R460" s="64">
        <f t="shared" si="53"/>
        <v>43</v>
      </c>
      <c r="S460" s="64">
        <f t="shared" si="54"/>
        <v>53</v>
      </c>
      <c r="T460" s="64">
        <f t="shared" si="55"/>
        <v>33</v>
      </c>
      <c r="U460" s="77">
        <v>5</v>
      </c>
      <c r="V460" s="78">
        <v>2</v>
      </c>
      <c r="W460" s="60">
        <v>96</v>
      </c>
      <c r="X460" s="67">
        <v>17</v>
      </c>
      <c r="Y460" s="67">
        <v>9</v>
      </c>
      <c r="Z460" s="67">
        <v>8</v>
      </c>
      <c r="AA460" s="67">
        <v>9</v>
      </c>
      <c r="AB460" s="67">
        <v>9</v>
      </c>
      <c r="AC460" s="67">
        <v>9</v>
      </c>
      <c r="AD460" s="67">
        <v>9</v>
      </c>
      <c r="AE460" s="67">
        <v>6</v>
      </c>
      <c r="AF460" s="67">
        <v>6</v>
      </c>
      <c r="AG460" s="67">
        <v>6</v>
      </c>
      <c r="AH460" s="67">
        <v>6</v>
      </c>
      <c r="AI460" s="67">
        <v>4</v>
      </c>
      <c r="AJ460" s="67">
        <v>5</v>
      </c>
      <c r="AK460" s="79" t="s">
        <v>1586</v>
      </c>
    </row>
    <row r="461" spans="1:37" ht="12.75">
      <c r="A461" s="35">
        <v>1500000</v>
      </c>
      <c r="B461" s="28" t="s">
        <v>868</v>
      </c>
      <c r="C461" s="28" t="s">
        <v>7670</v>
      </c>
      <c r="D461" s="28" t="s">
        <v>390</v>
      </c>
      <c r="E461" s="28" t="s">
        <v>155</v>
      </c>
      <c r="J461" s="28" t="s">
        <v>1586</v>
      </c>
      <c r="K461" s="28" t="s">
        <v>3056</v>
      </c>
      <c r="L461" s="28" t="s">
        <v>5217</v>
      </c>
      <c r="N461" s="19">
        <f t="shared" si="49"/>
        <v>358.25</v>
      </c>
      <c r="O461" s="19">
        <f t="shared" si="50"/>
        <v>11.373015873015874</v>
      </c>
      <c r="P461" s="64">
        <f t="shared" si="51"/>
        <v>81</v>
      </c>
      <c r="Q461" s="64">
        <f t="shared" si="52"/>
        <v>41</v>
      </c>
      <c r="R461" s="64">
        <f t="shared" si="53"/>
        <v>40</v>
      </c>
      <c r="S461" s="64">
        <f t="shared" si="54"/>
        <v>50</v>
      </c>
      <c r="T461" s="64">
        <f t="shared" si="55"/>
        <v>31</v>
      </c>
      <c r="U461" s="77">
        <v>5</v>
      </c>
      <c r="V461" s="78">
        <v>2</v>
      </c>
      <c r="W461" s="60">
        <v>63</v>
      </c>
      <c r="X461" s="67">
        <v>15</v>
      </c>
      <c r="Y461" s="67">
        <v>8</v>
      </c>
      <c r="Z461" s="67">
        <v>8</v>
      </c>
      <c r="AA461" s="67">
        <v>8</v>
      </c>
      <c r="AB461" s="67">
        <v>8</v>
      </c>
      <c r="AC461" s="67">
        <v>9</v>
      </c>
      <c r="AD461" s="67">
        <v>9</v>
      </c>
      <c r="AE461" s="67">
        <v>6</v>
      </c>
      <c r="AF461" s="67">
        <v>6</v>
      </c>
      <c r="AG461" s="67">
        <v>5</v>
      </c>
      <c r="AH461" s="67">
        <v>5</v>
      </c>
      <c r="AI461" s="67">
        <v>5</v>
      </c>
      <c r="AJ461" s="67">
        <v>4</v>
      </c>
      <c r="AK461" s="79" t="s">
        <v>1586</v>
      </c>
    </row>
    <row r="462" spans="1:37" ht="12.75">
      <c r="A462" s="35">
        <v>437500</v>
      </c>
      <c r="B462" s="28" t="s">
        <v>868</v>
      </c>
      <c r="C462" s="28" t="s">
        <v>7648</v>
      </c>
      <c r="D462" s="28" t="s">
        <v>390</v>
      </c>
      <c r="E462" s="28" t="s">
        <v>155</v>
      </c>
      <c r="J462" s="28" t="s">
        <v>1586</v>
      </c>
      <c r="K462" s="28" t="s">
        <v>3056</v>
      </c>
      <c r="L462" s="28" t="s">
        <v>7448</v>
      </c>
      <c r="M462" s="40" t="s">
        <v>8855</v>
      </c>
      <c r="N462" s="19">
        <f t="shared" si="49"/>
        <v>339.25</v>
      </c>
      <c r="O462" s="19">
        <f t="shared" si="50"/>
        <v>8.0773809523809526</v>
      </c>
      <c r="P462" s="64">
        <f t="shared" si="51"/>
        <v>77</v>
      </c>
      <c r="Q462" s="64">
        <f t="shared" si="52"/>
        <v>43</v>
      </c>
      <c r="R462" s="64">
        <f t="shared" si="53"/>
        <v>34</v>
      </c>
      <c r="S462" s="64">
        <f t="shared" si="54"/>
        <v>48</v>
      </c>
      <c r="T462" s="64">
        <f t="shared" si="55"/>
        <v>29</v>
      </c>
      <c r="U462" s="77">
        <v>5</v>
      </c>
      <c r="V462" s="78">
        <v>2</v>
      </c>
      <c r="W462" s="60">
        <v>84</v>
      </c>
      <c r="X462" s="67">
        <v>15</v>
      </c>
      <c r="Y462" s="67">
        <v>9</v>
      </c>
      <c r="Z462" s="67">
        <v>7</v>
      </c>
      <c r="AA462" s="67">
        <v>9</v>
      </c>
      <c r="AB462" s="67">
        <v>8</v>
      </c>
      <c r="AC462" s="67">
        <v>9</v>
      </c>
      <c r="AD462" s="67">
        <v>6</v>
      </c>
      <c r="AE462" s="67">
        <v>6</v>
      </c>
      <c r="AF462" s="67">
        <v>5</v>
      </c>
      <c r="AG462" s="67">
        <v>6</v>
      </c>
      <c r="AH462" s="67">
        <v>5</v>
      </c>
      <c r="AI462" s="67">
        <v>4</v>
      </c>
      <c r="AJ462" s="67">
        <v>3</v>
      </c>
      <c r="AK462" s="79" t="s">
        <v>1586</v>
      </c>
    </row>
    <row r="463" spans="1:37" ht="12.75">
      <c r="A463" s="35">
        <v>10290</v>
      </c>
      <c r="B463" s="28" t="s">
        <v>872</v>
      </c>
      <c r="D463" s="28" t="s">
        <v>390</v>
      </c>
      <c r="E463" s="28" t="s">
        <v>155</v>
      </c>
      <c r="F463" s="58" t="s">
        <v>4747</v>
      </c>
      <c r="J463" s="28" t="s">
        <v>1586</v>
      </c>
      <c r="K463" s="28" t="s">
        <v>3056</v>
      </c>
      <c r="L463" s="28" t="s">
        <v>668</v>
      </c>
      <c r="N463" s="19">
        <f t="shared" si="49"/>
        <v>303.25</v>
      </c>
      <c r="O463" s="19">
        <f t="shared" si="50"/>
        <v>6.6648351648351651</v>
      </c>
      <c r="P463" s="64">
        <f t="shared" si="51"/>
        <v>68</v>
      </c>
      <c r="Q463" s="64">
        <f t="shared" si="52"/>
        <v>34</v>
      </c>
      <c r="R463" s="64">
        <f t="shared" si="53"/>
        <v>34</v>
      </c>
      <c r="S463" s="64">
        <f t="shared" si="54"/>
        <v>44</v>
      </c>
      <c r="T463" s="64">
        <f t="shared" si="55"/>
        <v>24</v>
      </c>
      <c r="U463" s="77">
        <v>5</v>
      </c>
      <c r="V463" s="78">
        <v>2</v>
      </c>
      <c r="W463" s="60">
        <v>91</v>
      </c>
      <c r="X463" s="67">
        <v>11</v>
      </c>
      <c r="Y463" s="67">
        <v>6</v>
      </c>
      <c r="Z463" s="67">
        <v>7</v>
      </c>
      <c r="AA463" s="67">
        <v>7</v>
      </c>
      <c r="AB463" s="67">
        <v>7</v>
      </c>
      <c r="AC463" s="67">
        <v>9</v>
      </c>
      <c r="AD463" s="67">
        <v>8</v>
      </c>
      <c r="AE463" s="67">
        <v>3</v>
      </c>
      <c r="AF463" s="67">
        <v>3</v>
      </c>
      <c r="AG463" s="67">
        <v>4</v>
      </c>
      <c r="AH463" s="67">
        <v>4</v>
      </c>
      <c r="AI463" s="67">
        <v>5</v>
      </c>
      <c r="AJ463" s="67">
        <v>5</v>
      </c>
      <c r="AK463" s="79" t="s">
        <v>1586</v>
      </c>
    </row>
    <row r="464" spans="1:37" ht="12.75">
      <c r="A464" s="35">
        <v>51425</v>
      </c>
      <c r="B464" s="28" t="s">
        <v>872</v>
      </c>
      <c r="D464" s="28" t="s">
        <v>390</v>
      </c>
      <c r="E464" s="28" t="s">
        <v>155</v>
      </c>
      <c r="F464" s="58" t="s">
        <v>4233</v>
      </c>
      <c r="G464" s="28" t="s">
        <v>7812</v>
      </c>
      <c r="H464" s="28" t="s">
        <v>1586</v>
      </c>
      <c r="J464" s="28" t="s">
        <v>1586</v>
      </c>
      <c r="K464" s="28" t="s">
        <v>3056</v>
      </c>
      <c r="L464" s="28" t="s">
        <v>5008</v>
      </c>
      <c r="N464" s="19">
        <f t="shared" si="49"/>
        <v>301</v>
      </c>
      <c r="O464" s="19">
        <f t="shared" si="50"/>
        <v>6.3368421052631581</v>
      </c>
      <c r="P464" s="64">
        <f t="shared" si="51"/>
        <v>68</v>
      </c>
      <c r="Q464" s="64">
        <f t="shared" si="52"/>
        <v>35</v>
      </c>
      <c r="R464" s="64">
        <f t="shared" si="53"/>
        <v>33</v>
      </c>
      <c r="S464" s="64">
        <f t="shared" si="54"/>
        <v>43</v>
      </c>
      <c r="T464" s="64">
        <f t="shared" si="55"/>
        <v>25</v>
      </c>
      <c r="U464" s="77">
        <v>5</v>
      </c>
      <c r="V464" s="78">
        <v>2</v>
      </c>
      <c r="W464" s="60">
        <v>95</v>
      </c>
      <c r="X464" s="67">
        <v>12</v>
      </c>
      <c r="Y464" s="67">
        <v>7</v>
      </c>
      <c r="Z464" s="67">
        <v>7</v>
      </c>
      <c r="AA464" s="67">
        <v>8</v>
      </c>
      <c r="AB464" s="67">
        <v>7</v>
      </c>
      <c r="AC464" s="67">
        <v>7</v>
      </c>
      <c r="AD464" s="67">
        <v>7</v>
      </c>
      <c r="AE464" s="67">
        <v>4</v>
      </c>
      <c r="AF464" s="67">
        <v>4</v>
      </c>
      <c r="AG464" s="67">
        <v>5</v>
      </c>
      <c r="AH464" s="67">
        <v>4</v>
      </c>
      <c r="AI464" s="67">
        <v>4</v>
      </c>
      <c r="AJ464" s="67">
        <v>4</v>
      </c>
      <c r="AK464" s="79" t="s">
        <v>1586</v>
      </c>
    </row>
    <row r="465" spans="1:37" ht="12.75">
      <c r="A465" s="35">
        <v>4620</v>
      </c>
      <c r="B465" s="28" t="s">
        <v>872</v>
      </c>
      <c r="D465" s="28" t="s">
        <v>390</v>
      </c>
      <c r="E465" s="28" t="s">
        <v>155</v>
      </c>
      <c r="F465" s="58" t="s">
        <v>3936</v>
      </c>
      <c r="I465" s="28" t="s">
        <v>7812</v>
      </c>
      <c r="J465" s="28" t="s">
        <v>1586</v>
      </c>
      <c r="K465" s="28" t="s">
        <v>3056</v>
      </c>
      <c r="L465" s="28" t="s">
        <v>7947</v>
      </c>
      <c r="N465" s="19">
        <f t="shared" si="49"/>
        <v>297.50</v>
      </c>
      <c r="O465" s="19">
        <f t="shared" si="50"/>
        <v>6.7613636363636367</v>
      </c>
      <c r="P465" s="64">
        <f t="shared" si="51"/>
        <v>66</v>
      </c>
      <c r="Q465" s="64">
        <f t="shared" si="52"/>
        <v>33</v>
      </c>
      <c r="R465" s="64">
        <f t="shared" si="53"/>
        <v>33</v>
      </c>
      <c r="S465" s="64">
        <f t="shared" si="54"/>
        <v>44</v>
      </c>
      <c r="T465" s="64">
        <f t="shared" si="55"/>
        <v>22</v>
      </c>
      <c r="U465" s="77">
        <v>5</v>
      </c>
      <c r="V465" s="78">
        <v>2</v>
      </c>
      <c r="W465" s="60">
        <v>88</v>
      </c>
      <c r="X465" s="67">
        <v>14</v>
      </c>
      <c r="Y465" s="67">
        <v>7</v>
      </c>
      <c r="Z465" s="67">
        <v>7</v>
      </c>
      <c r="AA465" s="67">
        <v>7</v>
      </c>
      <c r="AB465" s="67">
        <v>8</v>
      </c>
      <c r="AC465" s="67">
        <v>8</v>
      </c>
      <c r="AD465" s="67">
        <v>7</v>
      </c>
      <c r="AE465" s="67">
        <v>4</v>
      </c>
      <c r="AF465" s="67">
        <v>3</v>
      </c>
      <c r="AG465" s="67">
        <v>3</v>
      </c>
      <c r="AH465" s="67">
        <v>4</v>
      </c>
      <c r="AI465" s="67">
        <v>4</v>
      </c>
      <c r="AJ465" s="67">
        <v>4</v>
      </c>
      <c r="AK465" s="79" t="s">
        <v>1586</v>
      </c>
    </row>
    <row r="466" spans="1:37" ht="12.75">
      <c r="A466" s="35">
        <v>3750</v>
      </c>
      <c r="B466" s="28" t="s">
        <v>871</v>
      </c>
      <c r="C466" s="28" t="s">
        <v>2179</v>
      </c>
      <c r="D466" s="28" t="s">
        <v>390</v>
      </c>
      <c r="E466" s="28" t="s">
        <v>155</v>
      </c>
      <c r="J466" s="28" t="s">
        <v>1586</v>
      </c>
      <c r="K466" s="28" t="s">
        <v>3057</v>
      </c>
      <c r="L466" s="28" t="s">
        <v>2154</v>
      </c>
      <c r="N466" s="19">
        <f t="shared" si="49"/>
        <v>279.25</v>
      </c>
      <c r="O466" s="19">
        <f t="shared" si="50"/>
        <v>6.98125</v>
      </c>
      <c r="P466" s="64">
        <f t="shared" si="51"/>
        <v>62</v>
      </c>
      <c r="Q466" s="64">
        <f t="shared" si="52"/>
        <v>31</v>
      </c>
      <c r="R466" s="64">
        <f t="shared" si="53"/>
        <v>31</v>
      </c>
      <c r="S466" s="64">
        <f t="shared" si="54"/>
        <v>42</v>
      </c>
      <c r="T466" s="64">
        <f t="shared" si="55"/>
        <v>20</v>
      </c>
      <c r="U466" s="77">
        <v>5</v>
      </c>
      <c r="V466" s="78">
        <v>2</v>
      </c>
      <c r="W466" s="60">
        <v>80</v>
      </c>
      <c r="X466" s="67">
        <v>9</v>
      </c>
      <c r="Y466" s="67">
        <v>6</v>
      </c>
      <c r="Z466" s="67">
        <v>7</v>
      </c>
      <c r="AA466" s="67">
        <v>7</v>
      </c>
      <c r="AB466" s="67">
        <v>7</v>
      </c>
      <c r="AC466" s="67">
        <v>8</v>
      </c>
      <c r="AD466" s="67">
        <v>7</v>
      </c>
      <c r="AE466" s="67">
        <v>3</v>
      </c>
      <c r="AF466" s="67">
        <v>4</v>
      </c>
      <c r="AG466" s="67">
        <v>5</v>
      </c>
      <c r="AH466" s="67">
        <v>4</v>
      </c>
      <c r="AI466" s="67">
        <v>2</v>
      </c>
      <c r="AJ466" s="67">
        <v>2</v>
      </c>
      <c r="AK466" s="79" t="s">
        <v>1586</v>
      </c>
    </row>
    <row r="467" spans="1:37" ht="12.75">
      <c r="A467" s="35">
        <v>3125</v>
      </c>
      <c r="B467" s="28" t="s">
        <v>871</v>
      </c>
      <c r="C467" s="28" t="s">
        <v>2179</v>
      </c>
      <c r="D467" s="28" t="s">
        <v>390</v>
      </c>
      <c r="E467" s="28" t="s">
        <v>155</v>
      </c>
      <c r="J467" s="28" t="s">
        <v>1586</v>
      </c>
      <c r="K467" s="28" t="s">
        <v>3056</v>
      </c>
      <c r="L467" s="28" t="s">
        <v>2166</v>
      </c>
      <c r="N467" s="19">
        <f t="shared" si="49"/>
        <v>251.75</v>
      </c>
      <c r="O467" s="19">
        <f t="shared" si="50"/>
        <v>10.489583333333334</v>
      </c>
      <c r="P467" s="64">
        <f t="shared" si="51"/>
        <v>56</v>
      </c>
      <c r="Q467" s="64">
        <f t="shared" si="52"/>
        <v>28</v>
      </c>
      <c r="R467" s="64">
        <f t="shared" si="53"/>
        <v>28</v>
      </c>
      <c r="S467" s="64">
        <f t="shared" si="54"/>
        <v>38</v>
      </c>
      <c r="T467" s="64">
        <f t="shared" si="55"/>
        <v>18</v>
      </c>
      <c r="U467" s="77">
        <v>5</v>
      </c>
      <c r="V467" s="78">
        <v>2</v>
      </c>
      <c r="W467" s="60">
        <v>48</v>
      </c>
      <c r="X467" s="67">
        <v>9</v>
      </c>
      <c r="Y467" s="67">
        <v>5</v>
      </c>
      <c r="Z467" s="67">
        <v>6</v>
      </c>
      <c r="AA467" s="67">
        <v>6</v>
      </c>
      <c r="AB467" s="67">
        <v>6</v>
      </c>
      <c r="AC467" s="67">
        <v>8</v>
      </c>
      <c r="AD467" s="67">
        <v>7</v>
      </c>
      <c r="AE467" s="67">
        <v>3</v>
      </c>
      <c r="AF467" s="67">
        <v>3</v>
      </c>
      <c r="AG467" s="67">
        <v>4</v>
      </c>
      <c r="AH467" s="67">
        <v>4</v>
      </c>
      <c r="AI467" s="67">
        <v>2</v>
      </c>
      <c r="AJ467" s="67">
        <v>2</v>
      </c>
      <c r="AK467" s="79" t="s">
        <v>1586</v>
      </c>
    </row>
    <row r="468" spans="1:37" ht="12.75">
      <c r="A468" s="35">
        <v>50000000</v>
      </c>
      <c r="B468" s="28" t="s">
        <v>868</v>
      </c>
      <c r="C468" s="28" t="s">
        <v>7675</v>
      </c>
      <c r="D468" s="28" t="s">
        <v>390</v>
      </c>
      <c r="E468" s="28" t="s">
        <v>155</v>
      </c>
      <c r="J468" s="28" t="s">
        <v>1586</v>
      </c>
      <c r="K468" s="28" t="s">
        <v>3056</v>
      </c>
      <c r="L468" s="28" t="s">
        <v>7621</v>
      </c>
      <c r="M468" s="40" t="s">
        <v>8862</v>
      </c>
      <c r="N468" s="19">
        <f t="shared" si="49"/>
        <v>367.75</v>
      </c>
      <c r="O468" s="19">
        <f t="shared" si="50"/>
        <v>6.1291666666666664</v>
      </c>
      <c r="P468" s="64">
        <f t="shared" si="51"/>
        <v>83</v>
      </c>
      <c r="Q468" s="64">
        <f t="shared" si="52"/>
        <v>46</v>
      </c>
      <c r="R468" s="64">
        <f t="shared" si="53"/>
        <v>37</v>
      </c>
      <c r="S468" s="64">
        <f t="shared" si="54"/>
        <v>54</v>
      </c>
      <c r="T468" s="64">
        <f t="shared" si="55"/>
        <v>29</v>
      </c>
      <c r="U468" s="77">
        <v>7</v>
      </c>
      <c r="V468" s="78">
        <v>2</v>
      </c>
      <c r="W468" s="60">
        <v>120</v>
      </c>
      <c r="X468" s="67">
        <v>15</v>
      </c>
      <c r="Y468" s="67">
        <v>10</v>
      </c>
      <c r="Z468" s="67">
        <v>8</v>
      </c>
      <c r="AA468" s="67">
        <v>10</v>
      </c>
      <c r="AB468" s="67">
        <v>9</v>
      </c>
      <c r="AC468" s="67">
        <v>10</v>
      </c>
      <c r="AD468" s="67">
        <v>7</v>
      </c>
      <c r="AE468" s="67">
        <v>6</v>
      </c>
      <c r="AF468" s="67">
        <v>5</v>
      </c>
      <c r="AG468" s="67">
        <v>6</v>
      </c>
      <c r="AH468" s="67">
        <v>5</v>
      </c>
      <c r="AI468" s="67">
        <v>4</v>
      </c>
      <c r="AJ468" s="67">
        <v>3</v>
      </c>
      <c r="AK468" s="79" t="s">
        <v>1586</v>
      </c>
    </row>
    <row r="469" spans="1:37" ht="12.75">
      <c r="A469" s="35">
        <v>1</v>
      </c>
      <c r="B469" s="28" t="s">
        <v>873</v>
      </c>
      <c r="D469" s="28" t="s">
        <v>390</v>
      </c>
      <c r="E469" s="28" t="s">
        <v>63</v>
      </c>
      <c r="J469" s="28" t="s">
        <v>1586</v>
      </c>
      <c r="K469" s="28" t="s">
        <v>2967</v>
      </c>
      <c r="L469" s="28" t="s">
        <v>131</v>
      </c>
      <c r="N469" s="19">
        <f t="shared" si="49"/>
        <v>297.75</v>
      </c>
      <c r="O469" s="19">
        <f t="shared" si="50"/>
        <v>8.507142857142858</v>
      </c>
      <c r="P469" s="64">
        <f t="shared" si="51"/>
        <v>66</v>
      </c>
      <c r="Q469" s="64">
        <f t="shared" si="52"/>
        <v>18</v>
      </c>
      <c r="R469" s="64">
        <f t="shared" si="53"/>
        <v>48</v>
      </c>
      <c r="S469" s="64">
        <f t="shared" si="54"/>
        <v>39</v>
      </c>
      <c r="T469" s="64">
        <f t="shared" si="55"/>
        <v>27</v>
      </c>
      <c r="U469" s="77">
        <v>2</v>
      </c>
      <c r="V469" s="78">
        <v>2</v>
      </c>
      <c r="W469" s="60">
        <v>70</v>
      </c>
      <c r="X469" s="67">
        <v>7</v>
      </c>
      <c r="Y469" s="67">
        <v>3</v>
      </c>
      <c r="Z469" s="67">
        <v>10</v>
      </c>
      <c r="AA469" s="67">
        <v>3</v>
      </c>
      <c r="AB469" s="67">
        <v>10</v>
      </c>
      <c r="AC469" s="67">
        <v>3</v>
      </c>
      <c r="AD469" s="67">
        <v>10</v>
      </c>
      <c r="AE469" s="67">
        <v>2</v>
      </c>
      <c r="AF469" s="67">
        <v>6</v>
      </c>
      <c r="AG469" s="67">
        <v>3</v>
      </c>
      <c r="AH469" s="67">
        <v>6</v>
      </c>
      <c r="AI469" s="67">
        <v>4</v>
      </c>
      <c r="AJ469" s="67">
        <v>6</v>
      </c>
      <c r="AK469" s="79" t="s">
        <v>1586</v>
      </c>
    </row>
    <row r="470" spans="2:37" ht="12.75">
      <c r="B470" s="28" t="s">
        <v>872</v>
      </c>
      <c r="D470" s="28" t="s">
        <v>390</v>
      </c>
      <c r="E470" s="28" t="s">
        <v>63</v>
      </c>
      <c r="F470" s="58" t="s">
        <v>3948</v>
      </c>
      <c r="J470" s="28" t="s">
        <v>1586</v>
      </c>
      <c r="K470" s="28" t="s">
        <v>2967</v>
      </c>
      <c r="L470" s="28" t="s">
        <v>65</v>
      </c>
      <c r="N470" s="19">
        <f t="shared" si="49"/>
        <v>297.75</v>
      </c>
      <c r="O470" s="19">
        <f t="shared" si="50"/>
        <v>8.507142857142858</v>
      </c>
      <c r="P470" s="64">
        <f t="shared" si="51"/>
        <v>68</v>
      </c>
      <c r="Q470" s="64">
        <f t="shared" si="52"/>
        <v>30</v>
      </c>
      <c r="R470" s="64">
        <f t="shared" si="53"/>
        <v>38</v>
      </c>
      <c r="S470" s="64">
        <f t="shared" si="54"/>
        <v>38</v>
      </c>
      <c r="T470" s="64">
        <f t="shared" si="55"/>
        <v>30</v>
      </c>
      <c r="U470" s="77">
        <v>2</v>
      </c>
      <c r="V470" s="78">
        <v>2</v>
      </c>
      <c r="W470" s="60">
        <v>70</v>
      </c>
      <c r="X470" s="67">
        <v>11</v>
      </c>
      <c r="Y470" s="67">
        <v>6</v>
      </c>
      <c r="Z470" s="67">
        <v>6</v>
      </c>
      <c r="AA470" s="67">
        <v>6</v>
      </c>
      <c r="AB470" s="67">
        <v>6</v>
      </c>
      <c r="AC470" s="67">
        <v>6</v>
      </c>
      <c r="AD470" s="67">
        <v>8</v>
      </c>
      <c r="AE470" s="67">
        <v>3</v>
      </c>
      <c r="AF470" s="67">
        <v>6</v>
      </c>
      <c r="AG470" s="67">
        <v>3</v>
      </c>
      <c r="AH470" s="67">
        <v>6</v>
      </c>
      <c r="AI470" s="67">
        <v>6</v>
      </c>
      <c r="AJ470" s="67">
        <v>6</v>
      </c>
      <c r="AK470" s="79" t="s">
        <v>1586</v>
      </c>
    </row>
    <row r="471" spans="1:37" ht="12.75">
      <c r="A471" s="35">
        <v>800</v>
      </c>
      <c r="B471" s="28" t="s">
        <v>872</v>
      </c>
      <c r="D471" s="28" t="s">
        <v>390</v>
      </c>
      <c r="E471" s="28" t="s">
        <v>63</v>
      </c>
      <c r="F471" s="58" t="s">
        <v>4231</v>
      </c>
      <c r="J471" s="28" t="s">
        <v>1586</v>
      </c>
      <c r="K471" s="28" t="s">
        <v>2967</v>
      </c>
      <c r="L471" s="28" t="s">
        <v>1868</v>
      </c>
      <c r="N471" s="19">
        <f t="shared" si="49"/>
        <v>286.75</v>
      </c>
      <c r="O471" s="19">
        <f t="shared" si="50"/>
        <v>9.887931034482758</v>
      </c>
      <c r="P471" s="64">
        <f t="shared" si="51"/>
        <v>65</v>
      </c>
      <c r="Q471" s="64">
        <f t="shared" si="52"/>
        <v>27</v>
      </c>
      <c r="R471" s="64">
        <f t="shared" si="53"/>
        <v>38</v>
      </c>
      <c r="S471" s="64">
        <f t="shared" si="54"/>
        <v>37</v>
      </c>
      <c r="T471" s="64">
        <f t="shared" si="55"/>
        <v>28</v>
      </c>
      <c r="U471" s="77">
        <v>2</v>
      </c>
      <c r="V471" s="78">
        <v>2</v>
      </c>
      <c r="W471" s="60">
        <v>58</v>
      </c>
      <c r="X471" s="67">
        <v>11</v>
      </c>
      <c r="Y471" s="67">
        <v>6</v>
      </c>
      <c r="Z471" s="67">
        <v>6</v>
      </c>
      <c r="AA471" s="67">
        <v>6</v>
      </c>
      <c r="AB471" s="67">
        <v>6</v>
      </c>
      <c r="AC471" s="67">
        <v>5</v>
      </c>
      <c r="AD471" s="67">
        <v>8</v>
      </c>
      <c r="AE471" s="67">
        <v>3</v>
      </c>
      <c r="AF471" s="67">
        <v>6</v>
      </c>
      <c r="AG471" s="67">
        <v>3</v>
      </c>
      <c r="AH471" s="67">
        <v>6</v>
      </c>
      <c r="AI471" s="67">
        <v>4</v>
      </c>
      <c r="AJ471" s="67">
        <v>6</v>
      </c>
      <c r="AK471" s="79" t="s">
        <v>1586</v>
      </c>
    </row>
    <row r="472" spans="2:37" ht="12.75">
      <c r="B472" s="28" t="s">
        <v>872</v>
      </c>
      <c r="D472" s="28" t="s">
        <v>390</v>
      </c>
      <c r="E472" s="28" t="s">
        <v>63</v>
      </c>
      <c r="F472" s="58" t="s">
        <v>4232</v>
      </c>
      <c r="J472" s="28" t="s">
        <v>1586</v>
      </c>
      <c r="K472" s="28" t="s">
        <v>2967</v>
      </c>
      <c r="L472" s="28" t="s">
        <v>64</v>
      </c>
      <c r="N472" s="19">
        <f t="shared" si="49"/>
        <v>271.75</v>
      </c>
      <c r="O472" s="19">
        <f t="shared" si="50"/>
        <v>9.7053571428571424</v>
      </c>
      <c r="P472" s="64">
        <f t="shared" si="51"/>
        <v>62</v>
      </c>
      <c r="Q472" s="64">
        <f t="shared" si="52"/>
        <v>24</v>
      </c>
      <c r="R472" s="64">
        <f t="shared" si="53"/>
        <v>38</v>
      </c>
      <c r="S472" s="64">
        <f t="shared" si="54"/>
        <v>34</v>
      </c>
      <c r="T472" s="64">
        <f t="shared" si="55"/>
        <v>28</v>
      </c>
      <c r="U472" s="77">
        <v>2</v>
      </c>
      <c r="V472" s="78">
        <v>2</v>
      </c>
      <c r="W472" s="60">
        <v>56</v>
      </c>
      <c r="X472" s="67">
        <v>11</v>
      </c>
      <c r="Y472" s="67">
        <v>6</v>
      </c>
      <c r="Z472" s="67">
        <v>6</v>
      </c>
      <c r="AA472" s="67">
        <v>4</v>
      </c>
      <c r="AB472" s="67">
        <v>6</v>
      </c>
      <c r="AC472" s="67">
        <v>4</v>
      </c>
      <c r="AD472" s="67">
        <v>8</v>
      </c>
      <c r="AE472" s="67">
        <v>3</v>
      </c>
      <c r="AF472" s="67">
        <v>6</v>
      </c>
      <c r="AG472" s="67">
        <v>3</v>
      </c>
      <c r="AH472" s="67">
        <v>6</v>
      </c>
      <c r="AI472" s="67">
        <v>4</v>
      </c>
      <c r="AJ472" s="67">
        <v>6</v>
      </c>
      <c r="AK472" s="79" t="s">
        <v>1586</v>
      </c>
    </row>
    <row r="473" spans="1:37" ht="12.75">
      <c r="A473" s="35">
        <v>6250</v>
      </c>
      <c r="B473" s="28" t="s">
        <v>869</v>
      </c>
      <c r="C473" s="28" t="s">
        <v>651</v>
      </c>
      <c r="D473" s="28" t="s">
        <v>390</v>
      </c>
      <c r="E473" s="28" t="s">
        <v>63</v>
      </c>
      <c r="J473" s="28" t="s">
        <v>1586</v>
      </c>
      <c r="K473" s="28" t="s">
        <v>2967</v>
      </c>
      <c r="L473" s="28" t="s">
        <v>104</v>
      </c>
      <c r="N473" s="19">
        <f t="shared" si="49"/>
        <v>236.75</v>
      </c>
      <c r="O473" s="19">
        <f t="shared" si="50"/>
        <v>6.7642857142857142</v>
      </c>
      <c r="P473" s="64">
        <f t="shared" si="51"/>
        <v>55</v>
      </c>
      <c r="Q473" s="64">
        <f t="shared" si="52"/>
        <v>19</v>
      </c>
      <c r="R473" s="64">
        <f t="shared" si="53"/>
        <v>36</v>
      </c>
      <c r="S473" s="64">
        <f t="shared" si="54"/>
        <v>28</v>
      </c>
      <c r="T473" s="64">
        <f t="shared" si="55"/>
        <v>27</v>
      </c>
      <c r="U473" s="77">
        <v>2</v>
      </c>
      <c r="V473" s="78">
        <v>2</v>
      </c>
      <c r="W473" s="60">
        <v>70</v>
      </c>
      <c r="X473" s="67">
        <v>7</v>
      </c>
      <c r="Y473" s="67">
        <v>4</v>
      </c>
      <c r="Z473" s="67">
        <v>6</v>
      </c>
      <c r="AA473" s="67">
        <v>3</v>
      </c>
      <c r="AB473" s="67">
        <v>6</v>
      </c>
      <c r="AC473" s="67">
        <v>3</v>
      </c>
      <c r="AD473" s="67">
        <v>6</v>
      </c>
      <c r="AE473" s="67">
        <v>2</v>
      </c>
      <c r="AF473" s="67">
        <v>6</v>
      </c>
      <c r="AG473" s="67">
        <v>3</v>
      </c>
      <c r="AH473" s="67">
        <v>6</v>
      </c>
      <c r="AI473" s="67">
        <v>4</v>
      </c>
      <c r="AJ473" s="67">
        <v>6</v>
      </c>
      <c r="AK473" s="79" t="s">
        <v>1586</v>
      </c>
    </row>
    <row r="474" spans="1:37" ht="12.75">
      <c r="A474" s="35">
        <v>11250</v>
      </c>
      <c r="B474" s="28" t="s">
        <v>870</v>
      </c>
      <c r="C474" s="28" t="s">
        <v>5817</v>
      </c>
      <c r="D474" s="28" t="s">
        <v>390</v>
      </c>
      <c r="E474" s="28" t="s">
        <v>63</v>
      </c>
      <c r="J474" s="28" t="s">
        <v>1586</v>
      </c>
      <c r="K474" s="28" t="s">
        <v>2525</v>
      </c>
      <c r="L474" s="28" t="s">
        <v>5823</v>
      </c>
      <c r="N474" s="19">
        <f t="shared" si="49"/>
        <v>236.75</v>
      </c>
      <c r="O474" s="19">
        <f t="shared" si="50"/>
        <v>6.7642857142857142</v>
      </c>
      <c r="P474" s="64">
        <f t="shared" si="51"/>
        <v>55</v>
      </c>
      <c r="Q474" s="64">
        <f t="shared" si="52"/>
        <v>19</v>
      </c>
      <c r="R474" s="64">
        <f t="shared" si="53"/>
        <v>36</v>
      </c>
      <c r="S474" s="64">
        <f t="shared" si="54"/>
        <v>28</v>
      </c>
      <c r="T474" s="64">
        <f t="shared" si="55"/>
        <v>27</v>
      </c>
      <c r="U474" s="77">
        <v>2</v>
      </c>
      <c r="V474" s="78">
        <v>2</v>
      </c>
      <c r="W474" s="60">
        <v>70</v>
      </c>
      <c r="X474" s="67">
        <v>7</v>
      </c>
      <c r="Y474" s="67">
        <v>4</v>
      </c>
      <c r="Z474" s="67">
        <v>6</v>
      </c>
      <c r="AA474" s="67">
        <v>3</v>
      </c>
      <c r="AB474" s="67">
        <v>6</v>
      </c>
      <c r="AC474" s="67">
        <v>3</v>
      </c>
      <c r="AD474" s="67">
        <v>6</v>
      </c>
      <c r="AE474" s="67">
        <v>2</v>
      </c>
      <c r="AF474" s="67">
        <v>6</v>
      </c>
      <c r="AG474" s="67">
        <v>3</v>
      </c>
      <c r="AH474" s="67">
        <v>6</v>
      </c>
      <c r="AI474" s="67">
        <v>4</v>
      </c>
      <c r="AJ474" s="67">
        <v>6</v>
      </c>
      <c r="AK474" s="79" t="s">
        <v>1586</v>
      </c>
    </row>
    <row r="475" spans="1:37" ht="12.75">
      <c r="A475" s="35">
        <v>4375</v>
      </c>
      <c r="B475" s="28" t="s">
        <v>870</v>
      </c>
      <c r="C475" s="28" t="s">
        <v>4135</v>
      </c>
      <c r="D475" s="28" t="s">
        <v>390</v>
      </c>
      <c r="E475" s="28" t="s">
        <v>63</v>
      </c>
      <c r="J475" s="28" t="s">
        <v>1586</v>
      </c>
      <c r="K475" s="28" t="s">
        <v>2525</v>
      </c>
      <c r="L475" s="28" t="s">
        <v>4058</v>
      </c>
      <c r="N475" s="19">
        <f t="shared" si="49"/>
        <v>236.75</v>
      </c>
      <c r="O475" s="19">
        <f t="shared" si="50"/>
        <v>6.7642857142857142</v>
      </c>
      <c r="P475" s="64">
        <f t="shared" si="51"/>
        <v>55</v>
      </c>
      <c r="Q475" s="64">
        <f t="shared" si="52"/>
        <v>19</v>
      </c>
      <c r="R475" s="64">
        <f t="shared" si="53"/>
        <v>36</v>
      </c>
      <c r="S475" s="64">
        <f t="shared" si="54"/>
        <v>28</v>
      </c>
      <c r="T475" s="64">
        <f t="shared" si="55"/>
        <v>27</v>
      </c>
      <c r="U475" s="77">
        <v>2</v>
      </c>
      <c r="V475" s="78">
        <v>2</v>
      </c>
      <c r="W475" s="60">
        <v>70</v>
      </c>
      <c r="X475" s="67">
        <v>7</v>
      </c>
      <c r="Y475" s="67">
        <v>4</v>
      </c>
      <c r="Z475" s="67">
        <v>6</v>
      </c>
      <c r="AA475" s="67">
        <v>3</v>
      </c>
      <c r="AB475" s="67">
        <v>6</v>
      </c>
      <c r="AC475" s="67">
        <v>3</v>
      </c>
      <c r="AD475" s="67">
        <v>6</v>
      </c>
      <c r="AE475" s="67">
        <v>2</v>
      </c>
      <c r="AF475" s="67">
        <v>6</v>
      </c>
      <c r="AG475" s="67">
        <v>3</v>
      </c>
      <c r="AH475" s="67">
        <v>6</v>
      </c>
      <c r="AI475" s="67">
        <v>4</v>
      </c>
      <c r="AJ475" s="67">
        <v>6</v>
      </c>
      <c r="AK475" s="79" t="s">
        <v>1586</v>
      </c>
    </row>
    <row r="476" spans="1:37" ht="12.75">
      <c r="A476" s="35">
        <v>12500</v>
      </c>
      <c r="B476" s="28" t="s">
        <v>870</v>
      </c>
      <c r="C476" s="28" t="s">
        <v>4135</v>
      </c>
      <c r="D476" s="28" t="s">
        <v>390</v>
      </c>
      <c r="E476" s="28" t="s">
        <v>63</v>
      </c>
      <c r="J476" s="28" t="s">
        <v>1586</v>
      </c>
      <c r="K476" s="28" t="s">
        <v>2525</v>
      </c>
      <c r="L476" s="28" t="s">
        <v>4059</v>
      </c>
      <c r="N476" s="19">
        <f t="shared" si="49"/>
        <v>236.75</v>
      </c>
      <c r="O476" s="19">
        <f t="shared" si="50"/>
        <v>6.7642857142857142</v>
      </c>
      <c r="P476" s="64">
        <f t="shared" si="51"/>
        <v>55</v>
      </c>
      <c r="Q476" s="64">
        <f t="shared" si="52"/>
        <v>19</v>
      </c>
      <c r="R476" s="64">
        <f t="shared" si="53"/>
        <v>36</v>
      </c>
      <c r="S476" s="64">
        <f t="shared" si="54"/>
        <v>28</v>
      </c>
      <c r="T476" s="64">
        <f t="shared" si="55"/>
        <v>27</v>
      </c>
      <c r="U476" s="77">
        <v>2</v>
      </c>
      <c r="V476" s="78">
        <v>2</v>
      </c>
      <c r="W476" s="60">
        <v>70</v>
      </c>
      <c r="X476" s="67">
        <v>7</v>
      </c>
      <c r="Y476" s="67">
        <v>4</v>
      </c>
      <c r="Z476" s="67">
        <v>6</v>
      </c>
      <c r="AA476" s="67">
        <v>3</v>
      </c>
      <c r="AB476" s="67">
        <v>6</v>
      </c>
      <c r="AC476" s="67">
        <v>3</v>
      </c>
      <c r="AD476" s="67">
        <v>6</v>
      </c>
      <c r="AE476" s="67">
        <v>2</v>
      </c>
      <c r="AF476" s="67">
        <v>6</v>
      </c>
      <c r="AG476" s="67">
        <v>3</v>
      </c>
      <c r="AH476" s="67">
        <v>6</v>
      </c>
      <c r="AI476" s="67">
        <v>4</v>
      </c>
      <c r="AJ476" s="67">
        <v>6</v>
      </c>
      <c r="AK476" s="79" t="s">
        <v>1586</v>
      </c>
    </row>
    <row r="477" spans="1:37" ht="12.75">
      <c r="A477" s="35">
        <v>1875</v>
      </c>
      <c r="B477" s="28" t="s">
        <v>873</v>
      </c>
      <c r="D477" s="28" t="s">
        <v>390</v>
      </c>
      <c r="E477" s="28" t="s">
        <v>63</v>
      </c>
      <c r="J477" s="28" t="s">
        <v>1586</v>
      </c>
      <c r="K477" s="28" t="s">
        <v>2525</v>
      </c>
      <c r="L477" s="28" t="s">
        <v>5467</v>
      </c>
      <c r="N477" s="19">
        <f t="shared" si="49"/>
        <v>231.75</v>
      </c>
      <c r="O477" s="19">
        <f t="shared" si="50"/>
        <v>6.621428571428571</v>
      </c>
      <c r="P477" s="64">
        <f t="shared" si="51"/>
        <v>54</v>
      </c>
      <c r="Q477" s="64">
        <f t="shared" si="52"/>
        <v>18</v>
      </c>
      <c r="R477" s="64">
        <f t="shared" si="53"/>
        <v>36</v>
      </c>
      <c r="S477" s="64">
        <f t="shared" si="54"/>
        <v>27</v>
      </c>
      <c r="T477" s="64">
        <f t="shared" si="55"/>
        <v>27</v>
      </c>
      <c r="U477" s="77">
        <v>2</v>
      </c>
      <c r="V477" s="78">
        <v>2</v>
      </c>
      <c r="W477" s="60">
        <v>70</v>
      </c>
      <c r="X477" s="67">
        <v>7</v>
      </c>
      <c r="Y477" s="67">
        <v>3</v>
      </c>
      <c r="Z477" s="67">
        <v>6</v>
      </c>
      <c r="AA477" s="67">
        <v>3</v>
      </c>
      <c r="AB477" s="67">
        <v>6</v>
      </c>
      <c r="AC477" s="67">
        <v>3</v>
      </c>
      <c r="AD477" s="67">
        <v>6</v>
      </c>
      <c r="AE477" s="67">
        <v>2</v>
      </c>
      <c r="AF477" s="67">
        <v>6</v>
      </c>
      <c r="AG477" s="67">
        <v>3</v>
      </c>
      <c r="AH477" s="67">
        <v>6</v>
      </c>
      <c r="AI477" s="67">
        <v>4</v>
      </c>
      <c r="AJ477" s="67">
        <v>6</v>
      </c>
      <c r="AK477" s="79" t="s">
        <v>1586</v>
      </c>
    </row>
    <row r="478" spans="1:37" ht="12.75">
      <c r="A478" s="35">
        <v>187500</v>
      </c>
      <c r="B478" s="28" t="s">
        <v>870</v>
      </c>
      <c r="C478" s="28" t="s">
        <v>644</v>
      </c>
      <c r="D478" s="28" t="s">
        <v>390</v>
      </c>
      <c r="E478" s="28" t="s">
        <v>63</v>
      </c>
      <c r="J478" s="28" t="s">
        <v>1586</v>
      </c>
      <c r="K478" s="28" t="s">
        <v>2525</v>
      </c>
      <c r="L478" s="28" t="s">
        <v>2688</v>
      </c>
      <c r="N478" s="19">
        <f t="shared" si="49"/>
        <v>231.75</v>
      </c>
      <c r="O478" s="19">
        <f t="shared" si="50"/>
        <v>6.621428571428571</v>
      </c>
      <c r="P478" s="64">
        <f t="shared" si="51"/>
        <v>54</v>
      </c>
      <c r="Q478" s="64">
        <f t="shared" si="52"/>
        <v>18</v>
      </c>
      <c r="R478" s="64">
        <f t="shared" si="53"/>
        <v>36</v>
      </c>
      <c r="S478" s="64">
        <f t="shared" si="54"/>
        <v>27</v>
      </c>
      <c r="T478" s="64">
        <f t="shared" si="55"/>
        <v>27</v>
      </c>
      <c r="U478" s="77">
        <v>2</v>
      </c>
      <c r="V478" s="78">
        <v>2</v>
      </c>
      <c r="W478" s="60">
        <v>70</v>
      </c>
      <c r="X478" s="67">
        <v>7</v>
      </c>
      <c r="Y478" s="67">
        <v>3</v>
      </c>
      <c r="Z478" s="67">
        <v>6</v>
      </c>
      <c r="AA478" s="67">
        <v>3</v>
      </c>
      <c r="AB478" s="67">
        <v>6</v>
      </c>
      <c r="AC478" s="67">
        <v>3</v>
      </c>
      <c r="AD478" s="67">
        <v>6</v>
      </c>
      <c r="AE478" s="67">
        <v>2</v>
      </c>
      <c r="AF478" s="67">
        <v>6</v>
      </c>
      <c r="AG478" s="67">
        <v>3</v>
      </c>
      <c r="AH478" s="67">
        <v>6</v>
      </c>
      <c r="AI478" s="67">
        <v>4</v>
      </c>
      <c r="AJ478" s="67">
        <v>6</v>
      </c>
      <c r="AK478" s="79" t="s">
        <v>1586</v>
      </c>
    </row>
    <row r="479" spans="1:37" ht="12.75">
      <c r="A479" s="35">
        <v>1124</v>
      </c>
      <c r="B479" s="28" t="s">
        <v>870</v>
      </c>
      <c r="C479" s="28" t="s">
        <v>2971</v>
      </c>
      <c r="D479" s="28" t="s">
        <v>390</v>
      </c>
      <c r="E479" s="28" t="s">
        <v>63</v>
      </c>
      <c r="J479" s="28" t="s">
        <v>1586</v>
      </c>
      <c r="K479" s="28" t="s">
        <v>2525</v>
      </c>
      <c r="L479" s="28" t="s">
        <v>2972</v>
      </c>
      <c r="N479" s="19">
        <f t="shared" si="49"/>
        <v>231.75</v>
      </c>
      <c r="O479" s="19">
        <f t="shared" si="50"/>
        <v>6.621428571428571</v>
      </c>
      <c r="P479" s="64">
        <f t="shared" si="51"/>
        <v>54</v>
      </c>
      <c r="Q479" s="64">
        <f t="shared" si="52"/>
        <v>18</v>
      </c>
      <c r="R479" s="64">
        <f t="shared" si="53"/>
        <v>36</v>
      </c>
      <c r="S479" s="64">
        <f t="shared" si="54"/>
        <v>27</v>
      </c>
      <c r="T479" s="64">
        <f t="shared" si="55"/>
        <v>27</v>
      </c>
      <c r="U479" s="77">
        <v>2</v>
      </c>
      <c r="V479" s="78">
        <v>2</v>
      </c>
      <c r="W479" s="60">
        <v>70</v>
      </c>
      <c r="X479" s="67">
        <v>7</v>
      </c>
      <c r="Y479" s="67">
        <v>3</v>
      </c>
      <c r="Z479" s="67">
        <v>6</v>
      </c>
      <c r="AA479" s="67">
        <v>3</v>
      </c>
      <c r="AB479" s="67">
        <v>6</v>
      </c>
      <c r="AC479" s="67">
        <v>3</v>
      </c>
      <c r="AD479" s="67">
        <v>6</v>
      </c>
      <c r="AE479" s="67">
        <v>2</v>
      </c>
      <c r="AF479" s="67">
        <v>6</v>
      </c>
      <c r="AG479" s="67">
        <v>3</v>
      </c>
      <c r="AH479" s="67">
        <v>6</v>
      </c>
      <c r="AI479" s="67">
        <v>4</v>
      </c>
      <c r="AJ479" s="67">
        <v>6</v>
      </c>
      <c r="AK479" s="79" t="s">
        <v>1586</v>
      </c>
    </row>
    <row r="480" spans="1:37" ht="12.75">
      <c r="A480" s="35">
        <v>6250</v>
      </c>
      <c r="B480" s="28" t="s">
        <v>870</v>
      </c>
      <c r="C480" s="28" t="s">
        <v>536</v>
      </c>
      <c r="D480" s="28" t="s">
        <v>390</v>
      </c>
      <c r="E480" s="28" t="s">
        <v>63</v>
      </c>
      <c r="J480" s="28" t="s">
        <v>1586</v>
      </c>
      <c r="K480" s="28" t="s">
        <v>2525</v>
      </c>
      <c r="L480" s="28" t="s">
        <v>529</v>
      </c>
      <c r="N480" s="19">
        <f t="shared" si="49"/>
        <v>231.75</v>
      </c>
      <c r="O480" s="19">
        <f t="shared" si="50"/>
        <v>6.621428571428571</v>
      </c>
      <c r="P480" s="64">
        <f t="shared" si="51"/>
        <v>54</v>
      </c>
      <c r="Q480" s="64">
        <f t="shared" si="52"/>
        <v>18</v>
      </c>
      <c r="R480" s="64">
        <f t="shared" si="53"/>
        <v>36</v>
      </c>
      <c r="S480" s="64">
        <f t="shared" si="54"/>
        <v>27</v>
      </c>
      <c r="T480" s="64">
        <f t="shared" si="55"/>
        <v>27</v>
      </c>
      <c r="U480" s="77">
        <v>2</v>
      </c>
      <c r="V480" s="78">
        <v>2</v>
      </c>
      <c r="W480" s="60">
        <v>70</v>
      </c>
      <c r="X480" s="67">
        <v>7</v>
      </c>
      <c r="Y480" s="67">
        <v>3</v>
      </c>
      <c r="Z480" s="67">
        <v>6</v>
      </c>
      <c r="AA480" s="67">
        <v>3</v>
      </c>
      <c r="AB480" s="67">
        <v>6</v>
      </c>
      <c r="AC480" s="67">
        <v>3</v>
      </c>
      <c r="AD480" s="67">
        <v>6</v>
      </c>
      <c r="AE480" s="67">
        <v>2</v>
      </c>
      <c r="AF480" s="67">
        <v>6</v>
      </c>
      <c r="AG480" s="67">
        <v>3</v>
      </c>
      <c r="AH480" s="67">
        <v>6</v>
      </c>
      <c r="AI480" s="67">
        <v>4</v>
      </c>
      <c r="AJ480" s="67">
        <v>6</v>
      </c>
      <c r="AK480" s="79" t="s">
        <v>1586</v>
      </c>
    </row>
    <row r="481" spans="1:37" ht="12.75">
      <c r="A481" s="35">
        <v>2500</v>
      </c>
      <c r="B481" s="28" t="s">
        <v>870</v>
      </c>
      <c r="C481" s="28" t="s">
        <v>2705</v>
      </c>
      <c r="D481" s="28" t="s">
        <v>390</v>
      </c>
      <c r="E481" s="28" t="s">
        <v>63</v>
      </c>
      <c r="J481" s="28" t="s">
        <v>1586</v>
      </c>
      <c r="K481" s="28" t="s">
        <v>2525</v>
      </c>
      <c r="L481" s="28" t="s">
        <v>2713</v>
      </c>
      <c r="N481" s="19">
        <f t="shared" si="49"/>
        <v>231.75</v>
      </c>
      <c r="O481" s="19">
        <f t="shared" si="50"/>
        <v>6.621428571428571</v>
      </c>
      <c r="P481" s="64">
        <f t="shared" si="51"/>
        <v>54</v>
      </c>
      <c r="Q481" s="64">
        <f t="shared" si="52"/>
        <v>18</v>
      </c>
      <c r="R481" s="64">
        <f t="shared" si="53"/>
        <v>36</v>
      </c>
      <c r="S481" s="64">
        <f t="shared" si="54"/>
        <v>27</v>
      </c>
      <c r="T481" s="64">
        <f t="shared" si="55"/>
        <v>27</v>
      </c>
      <c r="U481" s="77">
        <v>2</v>
      </c>
      <c r="V481" s="78">
        <v>2</v>
      </c>
      <c r="W481" s="60">
        <v>70</v>
      </c>
      <c r="X481" s="67">
        <v>7</v>
      </c>
      <c r="Y481" s="67">
        <v>3</v>
      </c>
      <c r="Z481" s="67">
        <v>6</v>
      </c>
      <c r="AA481" s="67">
        <v>3</v>
      </c>
      <c r="AB481" s="67">
        <v>6</v>
      </c>
      <c r="AC481" s="67">
        <v>3</v>
      </c>
      <c r="AD481" s="67">
        <v>6</v>
      </c>
      <c r="AE481" s="67">
        <v>2</v>
      </c>
      <c r="AF481" s="67">
        <v>6</v>
      </c>
      <c r="AG481" s="67">
        <v>3</v>
      </c>
      <c r="AH481" s="67">
        <v>6</v>
      </c>
      <c r="AI481" s="67">
        <v>4</v>
      </c>
      <c r="AJ481" s="67">
        <v>6</v>
      </c>
      <c r="AK481" s="79" t="s">
        <v>1586</v>
      </c>
    </row>
    <row r="482" spans="1:37" ht="12.75">
      <c r="A482" s="35">
        <v>6250</v>
      </c>
      <c r="B482" s="28" t="s">
        <v>870</v>
      </c>
      <c r="C482" s="28" t="s">
        <v>536</v>
      </c>
      <c r="D482" s="28" t="s">
        <v>390</v>
      </c>
      <c r="E482" s="28" t="s">
        <v>63</v>
      </c>
      <c r="J482" s="28" t="s">
        <v>1586</v>
      </c>
      <c r="K482" s="28" t="s">
        <v>2525</v>
      </c>
      <c r="L482" s="28" t="s">
        <v>530</v>
      </c>
      <c r="N482" s="19">
        <f t="shared" si="49"/>
        <v>231.75</v>
      </c>
      <c r="O482" s="19">
        <f t="shared" si="50"/>
        <v>6.621428571428571</v>
      </c>
      <c r="P482" s="64">
        <f t="shared" si="51"/>
        <v>54</v>
      </c>
      <c r="Q482" s="64">
        <f t="shared" si="52"/>
        <v>18</v>
      </c>
      <c r="R482" s="64">
        <f t="shared" si="53"/>
        <v>36</v>
      </c>
      <c r="S482" s="64">
        <f t="shared" si="54"/>
        <v>27</v>
      </c>
      <c r="T482" s="64">
        <f t="shared" si="55"/>
        <v>27</v>
      </c>
      <c r="U482" s="77">
        <v>2</v>
      </c>
      <c r="V482" s="78">
        <v>2</v>
      </c>
      <c r="W482" s="60">
        <v>70</v>
      </c>
      <c r="X482" s="67">
        <v>7</v>
      </c>
      <c r="Y482" s="67">
        <v>3</v>
      </c>
      <c r="Z482" s="67">
        <v>6</v>
      </c>
      <c r="AA482" s="67">
        <v>3</v>
      </c>
      <c r="AB482" s="67">
        <v>6</v>
      </c>
      <c r="AC482" s="67">
        <v>3</v>
      </c>
      <c r="AD482" s="67">
        <v>6</v>
      </c>
      <c r="AE482" s="67">
        <v>2</v>
      </c>
      <c r="AF482" s="67">
        <v>6</v>
      </c>
      <c r="AG482" s="67">
        <v>3</v>
      </c>
      <c r="AH482" s="67">
        <v>6</v>
      </c>
      <c r="AI482" s="67">
        <v>4</v>
      </c>
      <c r="AJ482" s="67">
        <v>6</v>
      </c>
      <c r="AK482" s="79" t="s">
        <v>1586</v>
      </c>
    </row>
    <row r="483" spans="1:37" ht="12.75">
      <c r="A483" s="35">
        <v>1438</v>
      </c>
      <c r="B483" s="28" t="s">
        <v>871</v>
      </c>
      <c r="C483" s="28" t="s">
        <v>3481</v>
      </c>
      <c r="D483" s="28" t="s">
        <v>390</v>
      </c>
      <c r="E483" s="28" t="s">
        <v>63</v>
      </c>
      <c r="J483" s="28" t="s">
        <v>1586</v>
      </c>
      <c r="K483" s="28" t="s">
        <v>2525</v>
      </c>
      <c r="L483" s="28" t="s">
        <v>3492</v>
      </c>
      <c r="N483" s="19">
        <f t="shared" si="49"/>
        <v>231.75</v>
      </c>
      <c r="O483" s="19">
        <f t="shared" si="50"/>
        <v>6.621428571428571</v>
      </c>
      <c r="P483" s="64">
        <f t="shared" si="51"/>
        <v>54</v>
      </c>
      <c r="Q483" s="64">
        <f t="shared" si="52"/>
        <v>18</v>
      </c>
      <c r="R483" s="64">
        <f t="shared" si="53"/>
        <v>36</v>
      </c>
      <c r="S483" s="64">
        <f t="shared" si="54"/>
        <v>27</v>
      </c>
      <c r="T483" s="64">
        <f t="shared" si="55"/>
        <v>27</v>
      </c>
      <c r="U483" s="77">
        <v>2</v>
      </c>
      <c r="V483" s="78">
        <v>2</v>
      </c>
      <c r="W483" s="60">
        <v>70</v>
      </c>
      <c r="X483" s="67">
        <v>7</v>
      </c>
      <c r="Y483" s="67">
        <v>3</v>
      </c>
      <c r="Z483" s="67">
        <v>6</v>
      </c>
      <c r="AA483" s="67">
        <v>3</v>
      </c>
      <c r="AB483" s="67">
        <v>6</v>
      </c>
      <c r="AC483" s="67">
        <v>3</v>
      </c>
      <c r="AD483" s="67">
        <v>6</v>
      </c>
      <c r="AE483" s="67">
        <v>2</v>
      </c>
      <c r="AF483" s="67">
        <v>6</v>
      </c>
      <c r="AG483" s="67">
        <v>3</v>
      </c>
      <c r="AH483" s="67">
        <v>6</v>
      </c>
      <c r="AI483" s="67">
        <v>4</v>
      </c>
      <c r="AJ483" s="67">
        <v>6</v>
      </c>
      <c r="AK483" s="79" t="s">
        <v>1586</v>
      </c>
    </row>
    <row r="484" spans="1:37" ht="12.75">
      <c r="A484" s="35">
        <v>938</v>
      </c>
      <c r="B484" s="28" t="s">
        <v>871</v>
      </c>
      <c r="C484" s="28" t="s">
        <v>3481</v>
      </c>
      <c r="D484" s="28" t="s">
        <v>390</v>
      </c>
      <c r="E484" s="28" t="s">
        <v>63</v>
      </c>
      <c r="J484" s="28" t="s">
        <v>1586</v>
      </c>
      <c r="K484" s="28" t="s">
        <v>2525</v>
      </c>
      <c r="L484" s="28" t="s">
        <v>3483</v>
      </c>
      <c r="N484" s="19">
        <f t="shared" si="49"/>
        <v>231.75</v>
      </c>
      <c r="O484" s="19">
        <f t="shared" si="50"/>
        <v>6.621428571428571</v>
      </c>
      <c r="P484" s="64">
        <f t="shared" si="51"/>
        <v>54</v>
      </c>
      <c r="Q484" s="64">
        <f t="shared" si="52"/>
        <v>18</v>
      </c>
      <c r="R484" s="64">
        <f t="shared" si="53"/>
        <v>36</v>
      </c>
      <c r="S484" s="64">
        <f t="shared" si="54"/>
        <v>27</v>
      </c>
      <c r="T484" s="64">
        <f t="shared" si="55"/>
        <v>27</v>
      </c>
      <c r="U484" s="77">
        <v>2</v>
      </c>
      <c r="V484" s="78">
        <v>2</v>
      </c>
      <c r="W484" s="60">
        <v>70</v>
      </c>
      <c r="X484" s="67">
        <v>7</v>
      </c>
      <c r="Y484" s="67">
        <v>3</v>
      </c>
      <c r="Z484" s="67">
        <v>6</v>
      </c>
      <c r="AA484" s="67">
        <v>3</v>
      </c>
      <c r="AB484" s="67">
        <v>6</v>
      </c>
      <c r="AC484" s="67">
        <v>3</v>
      </c>
      <c r="AD484" s="67">
        <v>6</v>
      </c>
      <c r="AE484" s="67">
        <v>2</v>
      </c>
      <c r="AF484" s="67">
        <v>6</v>
      </c>
      <c r="AG484" s="67">
        <v>3</v>
      </c>
      <c r="AH484" s="67">
        <v>6</v>
      </c>
      <c r="AI484" s="67">
        <v>4</v>
      </c>
      <c r="AJ484" s="67">
        <v>6</v>
      </c>
      <c r="AK484" s="79" t="s">
        <v>1586</v>
      </c>
    </row>
    <row r="485" spans="1:37" ht="12.75">
      <c r="A485" s="35">
        <v>1062</v>
      </c>
      <c r="B485" s="28" t="s">
        <v>871</v>
      </c>
      <c r="C485" s="28" t="s">
        <v>3481</v>
      </c>
      <c r="D485" s="28" t="s">
        <v>390</v>
      </c>
      <c r="E485" s="28" t="s">
        <v>63</v>
      </c>
      <c r="J485" s="28" t="s">
        <v>1586</v>
      </c>
      <c r="K485" s="28" t="s">
        <v>2525</v>
      </c>
      <c r="L485" s="28" t="s">
        <v>3489</v>
      </c>
      <c r="N485" s="19">
        <f t="shared" si="49"/>
        <v>231.75</v>
      </c>
      <c r="O485" s="19">
        <f t="shared" si="50"/>
        <v>6.621428571428571</v>
      </c>
      <c r="P485" s="64">
        <f t="shared" si="51"/>
        <v>54</v>
      </c>
      <c r="Q485" s="64">
        <f t="shared" si="52"/>
        <v>18</v>
      </c>
      <c r="R485" s="64">
        <f t="shared" si="53"/>
        <v>36</v>
      </c>
      <c r="S485" s="64">
        <f t="shared" si="54"/>
        <v>27</v>
      </c>
      <c r="T485" s="64">
        <f t="shared" si="55"/>
        <v>27</v>
      </c>
      <c r="U485" s="77">
        <v>2</v>
      </c>
      <c r="V485" s="78">
        <v>2</v>
      </c>
      <c r="W485" s="60">
        <v>70</v>
      </c>
      <c r="X485" s="67">
        <v>7</v>
      </c>
      <c r="Y485" s="67">
        <v>3</v>
      </c>
      <c r="Z485" s="67">
        <v>6</v>
      </c>
      <c r="AA485" s="67">
        <v>3</v>
      </c>
      <c r="AB485" s="67">
        <v>6</v>
      </c>
      <c r="AC485" s="67">
        <v>3</v>
      </c>
      <c r="AD485" s="67">
        <v>6</v>
      </c>
      <c r="AE485" s="67">
        <v>2</v>
      </c>
      <c r="AF485" s="67">
        <v>6</v>
      </c>
      <c r="AG485" s="67">
        <v>3</v>
      </c>
      <c r="AH485" s="67">
        <v>6</v>
      </c>
      <c r="AI485" s="67">
        <v>4</v>
      </c>
      <c r="AJ485" s="67">
        <v>6</v>
      </c>
      <c r="AK485" s="79" t="s">
        <v>1586</v>
      </c>
    </row>
    <row r="486" spans="1:37" ht="12.75">
      <c r="A486" s="35">
        <v>1125</v>
      </c>
      <c r="B486" s="28" t="s">
        <v>871</v>
      </c>
      <c r="C486" s="28" t="s">
        <v>3481</v>
      </c>
      <c r="D486" s="28" t="s">
        <v>390</v>
      </c>
      <c r="E486" s="28" t="s">
        <v>63</v>
      </c>
      <c r="J486" s="28" t="s">
        <v>1586</v>
      </c>
      <c r="K486" s="28" t="s">
        <v>2525</v>
      </c>
      <c r="L486" s="28" t="s">
        <v>3490</v>
      </c>
      <c r="N486" s="19">
        <f t="shared" si="49"/>
        <v>231.75</v>
      </c>
      <c r="O486" s="19">
        <f t="shared" si="50"/>
        <v>6.621428571428571</v>
      </c>
      <c r="P486" s="64">
        <f t="shared" si="51"/>
        <v>54</v>
      </c>
      <c r="Q486" s="64">
        <f t="shared" si="52"/>
        <v>18</v>
      </c>
      <c r="R486" s="64">
        <f t="shared" si="53"/>
        <v>36</v>
      </c>
      <c r="S486" s="64">
        <f t="shared" si="54"/>
        <v>27</v>
      </c>
      <c r="T486" s="64">
        <f t="shared" si="55"/>
        <v>27</v>
      </c>
      <c r="U486" s="77">
        <v>2</v>
      </c>
      <c r="V486" s="78">
        <v>2</v>
      </c>
      <c r="W486" s="60">
        <v>70</v>
      </c>
      <c r="X486" s="67">
        <v>7</v>
      </c>
      <c r="Y486" s="67">
        <v>3</v>
      </c>
      <c r="Z486" s="67">
        <v>6</v>
      </c>
      <c r="AA486" s="67">
        <v>3</v>
      </c>
      <c r="AB486" s="67">
        <v>6</v>
      </c>
      <c r="AC486" s="67">
        <v>3</v>
      </c>
      <c r="AD486" s="67">
        <v>6</v>
      </c>
      <c r="AE486" s="67">
        <v>2</v>
      </c>
      <c r="AF486" s="67">
        <v>6</v>
      </c>
      <c r="AG486" s="67">
        <v>3</v>
      </c>
      <c r="AH486" s="67">
        <v>6</v>
      </c>
      <c r="AI486" s="67">
        <v>4</v>
      </c>
      <c r="AJ486" s="67">
        <v>6</v>
      </c>
      <c r="AK486" s="79" t="s">
        <v>1586</v>
      </c>
    </row>
    <row r="487" spans="1:37" ht="12.75">
      <c r="A487" s="35">
        <v>1438</v>
      </c>
      <c r="B487" s="28" t="s">
        <v>871</v>
      </c>
      <c r="C487" s="28" t="s">
        <v>3481</v>
      </c>
      <c r="D487" s="28" t="s">
        <v>390</v>
      </c>
      <c r="E487" s="28" t="s">
        <v>63</v>
      </c>
      <c r="J487" s="28" t="s">
        <v>1586</v>
      </c>
      <c r="K487" s="28" t="s">
        <v>2525</v>
      </c>
      <c r="L487" s="28" t="s">
        <v>3487</v>
      </c>
      <c r="N487" s="19">
        <f t="shared" si="49"/>
        <v>231.75</v>
      </c>
      <c r="O487" s="19">
        <f t="shared" si="50"/>
        <v>6.621428571428571</v>
      </c>
      <c r="P487" s="64">
        <f t="shared" si="51"/>
        <v>54</v>
      </c>
      <c r="Q487" s="64">
        <f t="shared" si="52"/>
        <v>18</v>
      </c>
      <c r="R487" s="64">
        <f t="shared" si="53"/>
        <v>36</v>
      </c>
      <c r="S487" s="64">
        <f t="shared" si="54"/>
        <v>27</v>
      </c>
      <c r="T487" s="64">
        <f t="shared" si="55"/>
        <v>27</v>
      </c>
      <c r="U487" s="77">
        <v>2</v>
      </c>
      <c r="V487" s="78">
        <v>2</v>
      </c>
      <c r="W487" s="60">
        <v>70</v>
      </c>
      <c r="X487" s="67">
        <v>7</v>
      </c>
      <c r="Y487" s="67">
        <v>3</v>
      </c>
      <c r="Z487" s="67">
        <v>6</v>
      </c>
      <c r="AA487" s="67">
        <v>3</v>
      </c>
      <c r="AB487" s="67">
        <v>6</v>
      </c>
      <c r="AC487" s="67">
        <v>3</v>
      </c>
      <c r="AD487" s="67">
        <v>6</v>
      </c>
      <c r="AE487" s="67">
        <v>2</v>
      </c>
      <c r="AF487" s="67">
        <v>6</v>
      </c>
      <c r="AG487" s="67">
        <v>3</v>
      </c>
      <c r="AH487" s="67">
        <v>6</v>
      </c>
      <c r="AI487" s="67">
        <v>4</v>
      </c>
      <c r="AJ487" s="67">
        <v>6</v>
      </c>
      <c r="AK487" s="79" t="s">
        <v>1586</v>
      </c>
    </row>
    <row r="488" spans="1:37" ht="12.75">
      <c r="A488" s="35">
        <v>1438</v>
      </c>
      <c r="B488" s="28" t="s">
        <v>871</v>
      </c>
      <c r="C488" s="28" t="s">
        <v>3481</v>
      </c>
      <c r="D488" s="28" t="s">
        <v>390</v>
      </c>
      <c r="E488" s="28" t="s">
        <v>63</v>
      </c>
      <c r="J488" s="28" t="s">
        <v>1586</v>
      </c>
      <c r="K488" s="28" t="s">
        <v>2525</v>
      </c>
      <c r="L488" s="28" t="s">
        <v>3484</v>
      </c>
      <c r="N488" s="19">
        <f t="shared" si="49"/>
        <v>231.75</v>
      </c>
      <c r="O488" s="19">
        <f t="shared" si="50"/>
        <v>6.621428571428571</v>
      </c>
      <c r="P488" s="64">
        <f t="shared" si="51"/>
        <v>54</v>
      </c>
      <c r="Q488" s="64">
        <f t="shared" si="52"/>
        <v>18</v>
      </c>
      <c r="R488" s="64">
        <f t="shared" si="53"/>
        <v>36</v>
      </c>
      <c r="S488" s="64">
        <f t="shared" si="54"/>
        <v>27</v>
      </c>
      <c r="T488" s="64">
        <f t="shared" si="55"/>
        <v>27</v>
      </c>
      <c r="U488" s="77">
        <v>2</v>
      </c>
      <c r="V488" s="78">
        <v>2</v>
      </c>
      <c r="W488" s="60">
        <v>70</v>
      </c>
      <c r="X488" s="67">
        <v>7</v>
      </c>
      <c r="Y488" s="67">
        <v>3</v>
      </c>
      <c r="Z488" s="67">
        <v>6</v>
      </c>
      <c r="AA488" s="67">
        <v>3</v>
      </c>
      <c r="AB488" s="67">
        <v>6</v>
      </c>
      <c r="AC488" s="67">
        <v>3</v>
      </c>
      <c r="AD488" s="67">
        <v>6</v>
      </c>
      <c r="AE488" s="67">
        <v>2</v>
      </c>
      <c r="AF488" s="67">
        <v>6</v>
      </c>
      <c r="AG488" s="67">
        <v>3</v>
      </c>
      <c r="AH488" s="67">
        <v>6</v>
      </c>
      <c r="AI488" s="67">
        <v>4</v>
      </c>
      <c r="AJ488" s="67">
        <v>6</v>
      </c>
      <c r="AK488" s="79" t="s">
        <v>1586</v>
      </c>
    </row>
    <row r="489" spans="1:37" ht="12.75">
      <c r="A489" s="35">
        <v>1125</v>
      </c>
      <c r="B489" s="28" t="s">
        <v>871</v>
      </c>
      <c r="C489" s="28" t="s">
        <v>3481</v>
      </c>
      <c r="D489" s="28" t="s">
        <v>390</v>
      </c>
      <c r="E489" s="28" t="s">
        <v>63</v>
      </c>
      <c r="J489" s="28" t="s">
        <v>1586</v>
      </c>
      <c r="K489" s="28" t="s">
        <v>2525</v>
      </c>
      <c r="L489" s="28" t="s">
        <v>3491</v>
      </c>
      <c r="N489" s="19">
        <f t="shared" si="49"/>
        <v>231.75</v>
      </c>
      <c r="O489" s="19">
        <f t="shared" si="50"/>
        <v>6.621428571428571</v>
      </c>
      <c r="P489" s="64">
        <f t="shared" si="51"/>
        <v>54</v>
      </c>
      <c r="Q489" s="64">
        <f t="shared" si="52"/>
        <v>18</v>
      </c>
      <c r="R489" s="64">
        <f t="shared" si="53"/>
        <v>36</v>
      </c>
      <c r="S489" s="64">
        <f t="shared" si="54"/>
        <v>27</v>
      </c>
      <c r="T489" s="64">
        <f t="shared" si="55"/>
        <v>27</v>
      </c>
      <c r="U489" s="77">
        <v>2</v>
      </c>
      <c r="V489" s="78">
        <v>2</v>
      </c>
      <c r="W489" s="60">
        <v>70</v>
      </c>
      <c r="X489" s="67">
        <v>7</v>
      </c>
      <c r="Y489" s="67">
        <v>3</v>
      </c>
      <c r="Z489" s="67">
        <v>6</v>
      </c>
      <c r="AA489" s="67">
        <v>3</v>
      </c>
      <c r="AB489" s="67">
        <v>6</v>
      </c>
      <c r="AC489" s="67">
        <v>3</v>
      </c>
      <c r="AD489" s="67">
        <v>6</v>
      </c>
      <c r="AE489" s="67">
        <v>2</v>
      </c>
      <c r="AF489" s="67">
        <v>6</v>
      </c>
      <c r="AG489" s="67">
        <v>3</v>
      </c>
      <c r="AH489" s="67">
        <v>6</v>
      </c>
      <c r="AI489" s="67">
        <v>4</v>
      </c>
      <c r="AJ489" s="67">
        <v>6</v>
      </c>
      <c r="AK489" s="79" t="s">
        <v>1586</v>
      </c>
    </row>
    <row r="490" spans="1:37" ht="12.75">
      <c r="A490" s="35">
        <v>50</v>
      </c>
      <c r="B490" s="28" t="s">
        <v>871</v>
      </c>
      <c r="C490" s="28" t="s">
        <v>1415</v>
      </c>
      <c r="D490" s="28" t="s">
        <v>390</v>
      </c>
      <c r="E490" s="28" t="s">
        <v>63</v>
      </c>
      <c r="J490" s="28" t="s">
        <v>1586</v>
      </c>
      <c r="K490" s="28" t="s">
        <v>2525</v>
      </c>
      <c r="L490" s="28" t="s">
        <v>2367</v>
      </c>
      <c r="N490" s="19">
        <f t="shared" si="49"/>
        <v>231.75</v>
      </c>
      <c r="O490" s="19">
        <f t="shared" si="50"/>
        <v>6.621428571428571</v>
      </c>
      <c r="P490" s="64">
        <f t="shared" si="51"/>
        <v>54</v>
      </c>
      <c r="Q490" s="64">
        <f t="shared" si="52"/>
        <v>18</v>
      </c>
      <c r="R490" s="64">
        <f t="shared" si="53"/>
        <v>36</v>
      </c>
      <c r="S490" s="64">
        <f t="shared" si="54"/>
        <v>27</v>
      </c>
      <c r="T490" s="64">
        <f t="shared" si="55"/>
        <v>27</v>
      </c>
      <c r="U490" s="77">
        <v>2</v>
      </c>
      <c r="V490" s="78">
        <v>2</v>
      </c>
      <c r="W490" s="60">
        <v>70</v>
      </c>
      <c r="X490" s="67">
        <v>7</v>
      </c>
      <c r="Y490" s="67">
        <v>3</v>
      </c>
      <c r="Z490" s="67">
        <v>6</v>
      </c>
      <c r="AA490" s="67">
        <v>3</v>
      </c>
      <c r="AB490" s="67">
        <v>6</v>
      </c>
      <c r="AC490" s="67">
        <v>3</v>
      </c>
      <c r="AD490" s="67">
        <v>6</v>
      </c>
      <c r="AE490" s="67">
        <v>2</v>
      </c>
      <c r="AF490" s="67">
        <v>6</v>
      </c>
      <c r="AG490" s="67">
        <v>3</v>
      </c>
      <c r="AH490" s="67">
        <v>6</v>
      </c>
      <c r="AI490" s="67">
        <v>4</v>
      </c>
      <c r="AJ490" s="67">
        <v>6</v>
      </c>
      <c r="AK490" s="79" t="s">
        <v>1586</v>
      </c>
    </row>
    <row r="491" spans="1:37" ht="12.75">
      <c r="A491" s="35">
        <v>1312</v>
      </c>
      <c r="B491" s="28" t="s">
        <v>871</v>
      </c>
      <c r="C491" s="28" t="s">
        <v>3481</v>
      </c>
      <c r="D491" s="28" t="s">
        <v>390</v>
      </c>
      <c r="E491" s="28" t="s">
        <v>63</v>
      </c>
      <c r="J491" s="28" t="s">
        <v>1586</v>
      </c>
      <c r="K491" s="28" t="s">
        <v>2525</v>
      </c>
      <c r="L491" s="28" t="s">
        <v>3485</v>
      </c>
      <c r="N491" s="19">
        <f t="shared" si="49"/>
        <v>231.75</v>
      </c>
      <c r="O491" s="19">
        <f t="shared" si="50"/>
        <v>6.621428571428571</v>
      </c>
      <c r="P491" s="64">
        <f t="shared" si="51"/>
        <v>54</v>
      </c>
      <c r="Q491" s="64">
        <f t="shared" si="52"/>
        <v>18</v>
      </c>
      <c r="R491" s="64">
        <f t="shared" si="53"/>
        <v>36</v>
      </c>
      <c r="S491" s="64">
        <f t="shared" si="54"/>
        <v>27</v>
      </c>
      <c r="T491" s="64">
        <f t="shared" si="55"/>
        <v>27</v>
      </c>
      <c r="U491" s="77">
        <v>2</v>
      </c>
      <c r="V491" s="78">
        <v>2</v>
      </c>
      <c r="W491" s="60">
        <v>70</v>
      </c>
      <c r="X491" s="67">
        <v>7</v>
      </c>
      <c r="Y491" s="67">
        <v>3</v>
      </c>
      <c r="Z491" s="67">
        <v>6</v>
      </c>
      <c r="AA491" s="67">
        <v>3</v>
      </c>
      <c r="AB491" s="67">
        <v>6</v>
      </c>
      <c r="AC491" s="67">
        <v>3</v>
      </c>
      <c r="AD491" s="67">
        <v>6</v>
      </c>
      <c r="AE491" s="67">
        <v>2</v>
      </c>
      <c r="AF491" s="67">
        <v>6</v>
      </c>
      <c r="AG491" s="67">
        <v>3</v>
      </c>
      <c r="AH491" s="67">
        <v>6</v>
      </c>
      <c r="AI491" s="67">
        <v>4</v>
      </c>
      <c r="AJ491" s="67">
        <v>6</v>
      </c>
      <c r="AK491" s="79" t="s">
        <v>1586</v>
      </c>
    </row>
    <row r="492" spans="1:37" ht="12.75">
      <c r="A492" s="35">
        <v>1000</v>
      </c>
      <c r="B492" s="28" t="s">
        <v>871</v>
      </c>
      <c r="C492" s="28" t="s">
        <v>3481</v>
      </c>
      <c r="D492" s="28" t="s">
        <v>390</v>
      </c>
      <c r="E492" s="28" t="s">
        <v>63</v>
      </c>
      <c r="J492" s="28" t="s">
        <v>1586</v>
      </c>
      <c r="K492" s="28" t="s">
        <v>2525</v>
      </c>
      <c r="L492" s="28" t="s">
        <v>3488</v>
      </c>
      <c r="N492" s="19">
        <f t="shared" si="49"/>
        <v>231.75</v>
      </c>
      <c r="O492" s="19">
        <f t="shared" si="50"/>
        <v>6.621428571428571</v>
      </c>
      <c r="P492" s="64">
        <f t="shared" si="51"/>
        <v>54</v>
      </c>
      <c r="Q492" s="64">
        <f t="shared" si="52"/>
        <v>18</v>
      </c>
      <c r="R492" s="64">
        <f t="shared" si="53"/>
        <v>36</v>
      </c>
      <c r="S492" s="64">
        <f t="shared" si="54"/>
        <v>27</v>
      </c>
      <c r="T492" s="64">
        <f t="shared" si="55"/>
        <v>27</v>
      </c>
      <c r="U492" s="77">
        <v>2</v>
      </c>
      <c r="V492" s="78">
        <v>2</v>
      </c>
      <c r="W492" s="60">
        <v>70</v>
      </c>
      <c r="X492" s="67">
        <v>7</v>
      </c>
      <c r="Y492" s="67">
        <v>3</v>
      </c>
      <c r="Z492" s="67">
        <v>6</v>
      </c>
      <c r="AA492" s="67">
        <v>3</v>
      </c>
      <c r="AB492" s="67">
        <v>6</v>
      </c>
      <c r="AC492" s="67">
        <v>3</v>
      </c>
      <c r="AD492" s="67">
        <v>6</v>
      </c>
      <c r="AE492" s="67">
        <v>2</v>
      </c>
      <c r="AF492" s="67">
        <v>6</v>
      </c>
      <c r="AG492" s="67">
        <v>3</v>
      </c>
      <c r="AH492" s="67">
        <v>6</v>
      </c>
      <c r="AI492" s="67">
        <v>4</v>
      </c>
      <c r="AJ492" s="67">
        <v>6</v>
      </c>
      <c r="AK492" s="79" t="s">
        <v>1586</v>
      </c>
    </row>
    <row r="493" spans="1:37" ht="12.75">
      <c r="A493" s="35">
        <v>1125</v>
      </c>
      <c r="B493" s="28" t="s">
        <v>871</v>
      </c>
      <c r="C493" s="28" t="s">
        <v>3481</v>
      </c>
      <c r="D493" s="28" t="s">
        <v>390</v>
      </c>
      <c r="E493" s="28" t="s">
        <v>63</v>
      </c>
      <c r="J493" s="28" t="s">
        <v>1586</v>
      </c>
      <c r="K493" s="28" t="s">
        <v>2525</v>
      </c>
      <c r="L493" s="28" t="s">
        <v>90</v>
      </c>
      <c r="N493" s="19">
        <f t="shared" si="49"/>
        <v>231.75</v>
      </c>
      <c r="O493" s="19">
        <f t="shared" si="50"/>
        <v>6.621428571428571</v>
      </c>
      <c r="P493" s="64">
        <f t="shared" si="51"/>
        <v>54</v>
      </c>
      <c r="Q493" s="64">
        <f t="shared" si="52"/>
        <v>18</v>
      </c>
      <c r="R493" s="64">
        <f t="shared" si="53"/>
        <v>36</v>
      </c>
      <c r="S493" s="64">
        <f t="shared" si="54"/>
        <v>27</v>
      </c>
      <c r="T493" s="64">
        <f t="shared" si="55"/>
        <v>27</v>
      </c>
      <c r="U493" s="77">
        <v>2</v>
      </c>
      <c r="V493" s="78">
        <v>2</v>
      </c>
      <c r="W493" s="60">
        <v>70</v>
      </c>
      <c r="X493" s="67">
        <v>7</v>
      </c>
      <c r="Y493" s="67">
        <v>3</v>
      </c>
      <c r="Z493" s="67">
        <v>6</v>
      </c>
      <c r="AA493" s="67">
        <v>3</v>
      </c>
      <c r="AB493" s="67">
        <v>6</v>
      </c>
      <c r="AC493" s="67">
        <v>3</v>
      </c>
      <c r="AD493" s="67">
        <v>6</v>
      </c>
      <c r="AE493" s="67">
        <v>2</v>
      </c>
      <c r="AF493" s="67">
        <v>6</v>
      </c>
      <c r="AG493" s="67">
        <v>3</v>
      </c>
      <c r="AH493" s="67">
        <v>6</v>
      </c>
      <c r="AI493" s="67">
        <v>4</v>
      </c>
      <c r="AJ493" s="67">
        <v>6</v>
      </c>
      <c r="AK493" s="79" t="s">
        <v>1586</v>
      </c>
    </row>
    <row r="494" spans="1:37" ht="12.75">
      <c r="A494" s="35">
        <v>938</v>
      </c>
      <c r="B494" s="28" t="s">
        <v>871</v>
      </c>
      <c r="C494" s="28" t="s">
        <v>3481</v>
      </c>
      <c r="D494" s="28" t="s">
        <v>390</v>
      </c>
      <c r="E494" s="28" t="s">
        <v>63</v>
      </c>
      <c r="J494" s="28" t="s">
        <v>1586</v>
      </c>
      <c r="K494" s="28" t="s">
        <v>2525</v>
      </c>
      <c r="L494" s="28" t="s">
        <v>3486</v>
      </c>
      <c r="N494" s="19">
        <f t="shared" si="49"/>
        <v>231.75</v>
      </c>
      <c r="O494" s="19">
        <f t="shared" si="50"/>
        <v>6.621428571428571</v>
      </c>
      <c r="P494" s="64">
        <f t="shared" si="51"/>
        <v>54</v>
      </c>
      <c r="Q494" s="64">
        <f t="shared" si="52"/>
        <v>18</v>
      </c>
      <c r="R494" s="64">
        <f t="shared" si="53"/>
        <v>36</v>
      </c>
      <c r="S494" s="64">
        <f t="shared" si="54"/>
        <v>27</v>
      </c>
      <c r="T494" s="64">
        <f t="shared" si="55"/>
        <v>27</v>
      </c>
      <c r="U494" s="77">
        <v>2</v>
      </c>
      <c r="V494" s="78">
        <v>2</v>
      </c>
      <c r="W494" s="60">
        <v>70</v>
      </c>
      <c r="X494" s="67">
        <v>7</v>
      </c>
      <c r="Y494" s="67">
        <v>3</v>
      </c>
      <c r="Z494" s="67">
        <v>6</v>
      </c>
      <c r="AA494" s="67">
        <v>3</v>
      </c>
      <c r="AB494" s="67">
        <v>6</v>
      </c>
      <c r="AC494" s="67">
        <v>3</v>
      </c>
      <c r="AD494" s="67">
        <v>6</v>
      </c>
      <c r="AE494" s="67">
        <v>2</v>
      </c>
      <c r="AF494" s="67">
        <v>6</v>
      </c>
      <c r="AG494" s="67">
        <v>3</v>
      </c>
      <c r="AH494" s="67">
        <v>6</v>
      </c>
      <c r="AI494" s="67">
        <v>4</v>
      </c>
      <c r="AJ494" s="67">
        <v>6</v>
      </c>
      <c r="AK494" s="79" t="s">
        <v>1586</v>
      </c>
    </row>
    <row r="495" spans="1:37" ht="12.75">
      <c r="A495" s="35">
        <v>812</v>
      </c>
      <c r="B495" s="28" t="s">
        <v>871</v>
      </c>
      <c r="C495" s="28" t="s">
        <v>3481</v>
      </c>
      <c r="D495" s="28" t="s">
        <v>390</v>
      </c>
      <c r="E495" s="28" t="s">
        <v>63</v>
      </c>
      <c r="J495" s="28" t="s">
        <v>1586</v>
      </c>
      <c r="K495" s="28" t="s">
        <v>2525</v>
      </c>
      <c r="L495" s="28" t="s">
        <v>3482</v>
      </c>
      <c r="N495" s="19">
        <f t="shared" si="49"/>
        <v>231.75</v>
      </c>
      <c r="O495" s="19">
        <f t="shared" si="50"/>
        <v>6.621428571428571</v>
      </c>
      <c r="P495" s="64">
        <f t="shared" si="51"/>
        <v>54</v>
      </c>
      <c r="Q495" s="64">
        <f t="shared" si="52"/>
        <v>18</v>
      </c>
      <c r="R495" s="64">
        <f t="shared" si="53"/>
        <v>36</v>
      </c>
      <c r="S495" s="64">
        <f t="shared" si="54"/>
        <v>27</v>
      </c>
      <c r="T495" s="64">
        <f t="shared" si="55"/>
        <v>27</v>
      </c>
      <c r="U495" s="77">
        <v>2</v>
      </c>
      <c r="V495" s="78">
        <v>2</v>
      </c>
      <c r="W495" s="60">
        <v>70</v>
      </c>
      <c r="X495" s="67">
        <v>7</v>
      </c>
      <c r="Y495" s="67">
        <v>3</v>
      </c>
      <c r="Z495" s="67">
        <v>6</v>
      </c>
      <c r="AA495" s="67">
        <v>3</v>
      </c>
      <c r="AB495" s="67">
        <v>6</v>
      </c>
      <c r="AC495" s="67">
        <v>3</v>
      </c>
      <c r="AD495" s="67">
        <v>6</v>
      </c>
      <c r="AE495" s="67">
        <v>2</v>
      </c>
      <c r="AF495" s="67">
        <v>6</v>
      </c>
      <c r="AG495" s="67">
        <v>3</v>
      </c>
      <c r="AH495" s="67">
        <v>6</v>
      </c>
      <c r="AI495" s="67">
        <v>4</v>
      </c>
      <c r="AJ495" s="67">
        <v>6</v>
      </c>
      <c r="AK495" s="79" t="s">
        <v>1586</v>
      </c>
    </row>
    <row r="496" spans="1:37" ht="12.75">
      <c r="A496" s="35">
        <v>1</v>
      </c>
      <c r="B496" s="28" t="s">
        <v>877</v>
      </c>
      <c r="C496" s="28" t="s">
        <v>2236</v>
      </c>
      <c r="D496" s="28" t="s">
        <v>390</v>
      </c>
      <c r="E496" s="28" t="s">
        <v>63</v>
      </c>
      <c r="J496" s="28" t="s">
        <v>1586</v>
      </c>
      <c r="K496" s="28" t="s">
        <v>2525</v>
      </c>
      <c r="L496" s="28" t="s">
        <v>2372</v>
      </c>
      <c r="N496" s="19">
        <f t="shared" si="49"/>
        <v>231.75</v>
      </c>
      <c r="O496" s="19">
        <f t="shared" si="50"/>
        <v>6.621428571428571</v>
      </c>
      <c r="P496" s="64">
        <f t="shared" si="51"/>
        <v>54</v>
      </c>
      <c r="Q496" s="64">
        <f t="shared" si="52"/>
        <v>18</v>
      </c>
      <c r="R496" s="64">
        <f t="shared" si="53"/>
        <v>36</v>
      </c>
      <c r="S496" s="64">
        <f t="shared" si="54"/>
        <v>27</v>
      </c>
      <c r="T496" s="64">
        <f t="shared" si="55"/>
        <v>27</v>
      </c>
      <c r="U496" s="77">
        <v>2</v>
      </c>
      <c r="V496" s="78">
        <v>2</v>
      </c>
      <c r="W496" s="60">
        <v>70</v>
      </c>
      <c r="X496" s="67">
        <v>7</v>
      </c>
      <c r="Y496" s="67">
        <v>3</v>
      </c>
      <c r="Z496" s="67">
        <v>6</v>
      </c>
      <c r="AA496" s="67">
        <v>3</v>
      </c>
      <c r="AB496" s="67">
        <v>6</v>
      </c>
      <c r="AC496" s="67">
        <v>3</v>
      </c>
      <c r="AD496" s="67">
        <v>6</v>
      </c>
      <c r="AE496" s="67">
        <v>2</v>
      </c>
      <c r="AF496" s="67">
        <v>6</v>
      </c>
      <c r="AG496" s="67">
        <v>3</v>
      </c>
      <c r="AH496" s="67">
        <v>6</v>
      </c>
      <c r="AI496" s="67">
        <v>4</v>
      </c>
      <c r="AJ496" s="67">
        <v>6</v>
      </c>
      <c r="AK496" s="79" t="s">
        <v>1586</v>
      </c>
    </row>
    <row r="497" spans="2:37" ht="12.75">
      <c r="B497" s="28" t="s">
        <v>870</v>
      </c>
      <c r="C497" s="28" t="s">
        <v>1886</v>
      </c>
      <c r="D497" s="28" t="s">
        <v>390</v>
      </c>
      <c r="E497" s="28" t="s">
        <v>63</v>
      </c>
      <c r="J497" s="28" t="s">
        <v>1586</v>
      </c>
      <c r="K497" s="28" t="s">
        <v>2675</v>
      </c>
      <c r="L497" s="28" t="s">
        <v>1866</v>
      </c>
      <c r="N497" s="19">
        <f t="shared" si="49"/>
        <v>306.50</v>
      </c>
      <c r="O497" s="19">
        <f t="shared" si="50"/>
        <v>24.52</v>
      </c>
      <c r="P497" s="64">
        <f t="shared" si="51"/>
        <v>67</v>
      </c>
      <c r="Q497" s="64">
        <f t="shared" si="52"/>
        <v>35</v>
      </c>
      <c r="R497" s="64">
        <f t="shared" si="53"/>
        <v>32</v>
      </c>
      <c r="S497" s="64">
        <f t="shared" si="54"/>
        <v>45</v>
      </c>
      <c r="T497" s="64">
        <f t="shared" si="55"/>
        <v>22</v>
      </c>
      <c r="U497" s="77">
        <v>2</v>
      </c>
      <c r="V497" s="78">
        <v>2</v>
      </c>
      <c r="W497" s="60">
        <v>25</v>
      </c>
      <c r="X497" s="67">
        <v>14</v>
      </c>
      <c r="Y497" s="67">
        <v>8</v>
      </c>
      <c r="Z497" s="67">
        <v>7</v>
      </c>
      <c r="AA497" s="67">
        <v>8</v>
      </c>
      <c r="AB497" s="67">
        <v>7</v>
      </c>
      <c r="AC497" s="67">
        <v>8</v>
      </c>
      <c r="AD497" s="67">
        <v>7</v>
      </c>
      <c r="AE497" s="67">
        <v>4</v>
      </c>
      <c r="AF497" s="67">
        <v>4</v>
      </c>
      <c r="AG497" s="67">
        <v>4</v>
      </c>
      <c r="AH497" s="67">
        <v>4</v>
      </c>
      <c r="AI497" s="67">
        <v>3</v>
      </c>
      <c r="AJ497" s="67">
        <v>3</v>
      </c>
      <c r="AK497" s="79" t="s">
        <v>1586</v>
      </c>
    </row>
    <row r="498" spans="1:37" ht="12.75">
      <c r="A498" s="35">
        <v>37500</v>
      </c>
      <c r="B498" s="28" t="s">
        <v>868</v>
      </c>
      <c r="C498" s="28" t="s">
        <v>7659</v>
      </c>
      <c r="D498" s="28" t="s">
        <v>390</v>
      </c>
      <c r="E498" s="28" t="s">
        <v>63</v>
      </c>
      <c r="J498" s="28" t="s">
        <v>1586</v>
      </c>
      <c r="K498" s="28" t="s">
        <v>2967</v>
      </c>
      <c r="L498" s="28" t="s">
        <v>6547</v>
      </c>
      <c r="N498" s="19">
        <f t="shared" si="49"/>
        <v>291.25</v>
      </c>
      <c r="O498" s="19">
        <f t="shared" si="50"/>
        <v>21.574074074074073</v>
      </c>
      <c r="P498" s="64">
        <f t="shared" si="51"/>
        <v>64</v>
      </c>
      <c r="Q498" s="64">
        <f t="shared" si="52"/>
        <v>32</v>
      </c>
      <c r="R498" s="64">
        <f t="shared" si="53"/>
        <v>32</v>
      </c>
      <c r="S498" s="64">
        <f t="shared" si="54"/>
        <v>42</v>
      </c>
      <c r="T498" s="64">
        <f t="shared" si="55"/>
        <v>22</v>
      </c>
      <c r="U498" s="77">
        <v>2</v>
      </c>
      <c r="V498" s="78">
        <v>2</v>
      </c>
      <c r="W498" s="60">
        <v>27</v>
      </c>
      <c r="X498" s="67">
        <v>13</v>
      </c>
      <c r="Y498" s="67">
        <v>7</v>
      </c>
      <c r="Z498" s="67">
        <v>7</v>
      </c>
      <c r="AA498" s="67">
        <v>8</v>
      </c>
      <c r="AB498" s="67">
        <v>7</v>
      </c>
      <c r="AC498" s="67">
        <v>6</v>
      </c>
      <c r="AD498" s="67">
        <v>7</v>
      </c>
      <c r="AE498" s="67">
        <v>4</v>
      </c>
      <c r="AF498" s="67">
        <v>4</v>
      </c>
      <c r="AG498" s="67">
        <v>5</v>
      </c>
      <c r="AH498" s="67">
        <v>4</v>
      </c>
      <c r="AI498" s="67">
        <v>2</v>
      </c>
      <c r="AJ498" s="67">
        <v>3</v>
      </c>
      <c r="AK498" s="79" t="s">
        <v>1586</v>
      </c>
    </row>
    <row r="499" spans="1:37" ht="12.75">
      <c r="A499" s="35">
        <v>11137</v>
      </c>
      <c r="B499" s="28" t="s">
        <v>872</v>
      </c>
      <c r="D499" s="28" t="s">
        <v>390</v>
      </c>
      <c r="E499" s="28" t="s">
        <v>63</v>
      </c>
      <c r="F499" s="58" t="s">
        <v>4230</v>
      </c>
      <c r="I499" s="28" t="s">
        <v>7812</v>
      </c>
      <c r="J499" s="28" t="s">
        <v>1586</v>
      </c>
      <c r="K499" s="28" t="s">
        <v>2967</v>
      </c>
      <c r="L499" s="28" t="s">
        <v>7889</v>
      </c>
      <c r="N499" s="19">
        <f t="shared" si="49"/>
        <v>278.50</v>
      </c>
      <c r="O499" s="19">
        <f t="shared" si="50"/>
        <v>16.878787878787879</v>
      </c>
      <c r="P499" s="64">
        <f t="shared" si="51"/>
        <v>61</v>
      </c>
      <c r="Q499" s="64">
        <f t="shared" si="52"/>
        <v>31</v>
      </c>
      <c r="R499" s="64">
        <f t="shared" si="53"/>
        <v>30</v>
      </c>
      <c r="S499" s="64">
        <f t="shared" si="54"/>
        <v>42</v>
      </c>
      <c r="T499" s="64">
        <f t="shared" si="55"/>
        <v>19</v>
      </c>
      <c r="U499" s="77">
        <v>2</v>
      </c>
      <c r="V499" s="78">
        <v>2</v>
      </c>
      <c r="W499" s="60">
        <v>33</v>
      </c>
      <c r="X499" s="67">
        <v>2</v>
      </c>
      <c r="Y499" s="67">
        <v>6</v>
      </c>
      <c r="Z499" s="67">
        <v>7</v>
      </c>
      <c r="AA499" s="67">
        <v>7</v>
      </c>
      <c r="AB499" s="67">
        <v>7</v>
      </c>
      <c r="AC499" s="67">
        <v>8</v>
      </c>
      <c r="AD499" s="67">
        <v>7</v>
      </c>
      <c r="AE499" s="67">
        <v>3</v>
      </c>
      <c r="AF499" s="67">
        <v>3</v>
      </c>
      <c r="AG499" s="67">
        <v>4</v>
      </c>
      <c r="AH499" s="67">
        <v>3</v>
      </c>
      <c r="AI499" s="67">
        <v>3</v>
      </c>
      <c r="AJ499" s="67">
        <v>3</v>
      </c>
      <c r="AK499" s="79" t="s">
        <v>1586</v>
      </c>
    </row>
    <row r="500" spans="1:37" ht="12.75">
      <c r="A500" s="35">
        <v>11375</v>
      </c>
      <c r="B500" s="28" t="s">
        <v>872</v>
      </c>
      <c r="D500" s="28" t="s">
        <v>390</v>
      </c>
      <c r="E500" s="28" t="s">
        <v>63</v>
      </c>
      <c r="F500" s="58" t="s">
        <v>4066</v>
      </c>
      <c r="J500" s="28" t="s">
        <v>1586</v>
      </c>
      <c r="K500" s="28" t="s">
        <v>2523</v>
      </c>
      <c r="L500" s="28" t="s">
        <v>917</v>
      </c>
      <c r="N500" s="19">
        <f t="shared" si="49"/>
        <v>297.75</v>
      </c>
      <c r="O500" s="19">
        <f t="shared" si="50"/>
        <v>17.514705882352942</v>
      </c>
      <c r="P500" s="64">
        <f t="shared" si="51"/>
        <v>67</v>
      </c>
      <c r="Q500" s="64">
        <f t="shared" si="52"/>
        <v>38</v>
      </c>
      <c r="R500" s="64">
        <f t="shared" si="53"/>
        <v>29</v>
      </c>
      <c r="S500" s="64">
        <f t="shared" si="54"/>
        <v>42</v>
      </c>
      <c r="T500" s="64">
        <f t="shared" si="55"/>
        <v>25</v>
      </c>
      <c r="U500" s="77">
        <v>2</v>
      </c>
      <c r="V500" s="78">
        <v>2</v>
      </c>
      <c r="W500" s="60">
        <v>34</v>
      </c>
      <c r="X500" s="67">
        <v>9</v>
      </c>
      <c r="Y500" s="67">
        <v>8</v>
      </c>
      <c r="Z500" s="67">
        <v>6</v>
      </c>
      <c r="AA500" s="67">
        <v>8</v>
      </c>
      <c r="AB500" s="67">
        <v>6</v>
      </c>
      <c r="AC500" s="67">
        <v>8</v>
      </c>
      <c r="AD500" s="67">
        <v>6</v>
      </c>
      <c r="AE500" s="67">
        <v>3</v>
      </c>
      <c r="AF500" s="67">
        <v>3</v>
      </c>
      <c r="AG500" s="67">
        <v>3</v>
      </c>
      <c r="AH500" s="67">
        <v>2</v>
      </c>
      <c r="AI500" s="67">
        <v>8</v>
      </c>
      <c r="AJ500" s="67">
        <v>6</v>
      </c>
      <c r="AK500" s="79" t="s">
        <v>1586</v>
      </c>
    </row>
    <row r="501" spans="1:37" ht="12.75">
      <c r="A501" s="35">
        <v>250000</v>
      </c>
      <c r="B501" s="28" t="s">
        <v>870</v>
      </c>
      <c r="C501" s="28" t="s">
        <v>4134</v>
      </c>
      <c r="D501" s="28" t="s">
        <v>390</v>
      </c>
      <c r="E501" s="28" t="s">
        <v>63</v>
      </c>
      <c r="J501" s="28" t="s">
        <v>1586</v>
      </c>
      <c r="K501" s="28" t="s">
        <v>2523</v>
      </c>
      <c r="L501" s="28" t="s">
        <v>2038</v>
      </c>
      <c r="N501" s="19">
        <f t="shared" si="49"/>
        <v>263.25</v>
      </c>
      <c r="O501" s="19">
        <f t="shared" si="50"/>
        <v>13.50</v>
      </c>
      <c r="P501" s="64">
        <f t="shared" si="51"/>
        <v>58</v>
      </c>
      <c r="Q501" s="64">
        <f t="shared" si="52"/>
        <v>29</v>
      </c>
      <c r="R501" s="64">
        <f t="shared" si="53"/>
        <v>29</v>
      </c>
      <c r="S501" s="64">
        <f t="shared" si="54"/>
        <v>38</v>
      </c>
      <c r="T501" s="64">
        <f t="shared" si="55"/>
        <v>20</v>
      </c>
      <c r="U501" s="77">
        <v>2</v>
      </c>
      <c r="V501" s="78">
        <v>2</v>
      </c>
      <c r="W501" s="60">
        <v>39</v>
      </c>
      <c r="X501" s="67">
        <v>11</v>
      </c>
      <c r="Y501" s="67">
        <v>6</v>
      </c>
      <c r="Z501" s="67">
        <v>6</v>
      </c>
      <c r="AA501" s="67">
        <v>6</v>
      </c>
      <c r="AB501" s="67">
        <v>7</v>
      </c>
      <c r="AC501" s="67">
        <v>7</v>
      </c>
      <c r="AD501" s="67">
        <v>6</v>
      </c>
      <c r="AE501" s="67">
        <v>4</v>
      </c>
      <c r="AF501" s="67">
        <v>4</v>
      </c>
      <c r="AG501" s="67">
        <v>4</v>
      </c>
      <c r="AH501" s="67">
        <v>4</v>
      </c>
      <c r="AI501" s="67">
        <v>2</v>
      </c>
      <c r="AJ501" s="67">
        <v>2</v>
      </c>
      <c r="AK501" s="79" t="s">
        <v>1586</v>
      </c>
    </row>
    <row r="502" spans="1:37" ht="12.75">
      <c r="A502" s="35">
        <v>187500</v>
      </c>
      <c r="B502" s="28" t="s">
        <v>870</v>
      </c>
      <c r="C502" s="28" t="s">
        <v>4134</v>
      </c>
      <c r="D502" s="28" t="s">
        <v>390</v>
      </c>
      <c r="E502" s="28" t="s">
        <v>63</v>
      </c>
      <c r="J502" s="28" t="s">
        <v>1586</v>
      </c>
      <c r="K502" s="28" t="s">
        <v>2967</v>
      </c>
      <c r="L502" s="28" t="s">
        <v>2037</v>
      </c>
      <c r="N502" s="19">
        <f t="shared" si="49"/>
        <v>263.25</v>
      </c>
      <c r="O502" s="19">
        <f t="shared" si="50"/>
        <v>13.50</v>
      </c>
      <c r="P502" s="64">
        <f t="shared" si="51"/>
        <v>58</v>
      </c>
      <c r="Q502" s="64">
        <f t="shared" si="52"/>
        <v>29</v>
      </c>
      <c r="R502" s="64">
        <f t="shared" si="53"/>
        <v>29</v>
      </c>
      <c r="S502" s="64">
        <f t="shared" si="54"/>
        <v>38</v>
      </c>
      <c r="T502" s="64">
        <f t="shared" si="55"/>
        <v>20</v>
      </c>
      <c r="U502" s="77">
        <v>2</v>
      </c>
      <c r="V502" s="78">
        <v>2</v>
      </c>
      <c r="W502" s="60">
        <v>39</v>
      </c>
      <c r="X502" s="67">
        <v>11</v>
      </c>
      <c r="Y502" s="67">
        <v>6</v>
      </c>
      <c r="Z502" s="67">
        <v>6</v>
      </c>
      <c r="AA502" s="67">
        <v>6</v>
      </c>
      <c r="AB502" s="67">
        <v>7</v>
      </c>
      <c r="AC502" s="67">
        <v>7</v>
      </c>
      <c r="AD502" s="67">
        <v>6</v>
      </c>
      <c r="AE502" s="67">
        <v>4</v>
      </c>
      <c r="AF502" s="67">
        <v>4</v>
      </c>
      <c r="AG502" s="67">
        <v>4</v>
      </c>
      <c r="AH502" s="67">
        <v>4</v>
      </c>
      <c r="AI502" s="67">
        <v>2</v>
      </c>
      <c r="AJ502" s="67">
        <v>2</v>
      </c>
      <c r="AK502" s="79" t="s">
        <v>1586</v>
      </c>
    </row>
    <row r="503" spans="1:37" ht="12.75">
      <c r="A503" s="35">
        <v>7800</v>
      </c>
      <c r="B503" s="28" t="s">
        <v>872</v>
      </c>
      <c r="D503" s="28" t="s">
        <v>390</v>
      </c>
      <c r="E503" s="28" t="s">
        <v>63</v>
      </c>
      <c r="F503" s="58" t="s">
        <v>4739</v>
      </c>
      <c r="J503" s="28" t="s">
        <v>1586</v>
      </c>
      <c r="K503" s="28" t="s">
        <v>2523</v>
      </c>
      <c r="L503" s="28" t="s">
        <v>916</v>
      </c>
      <c r="N503" s="19">
        <f t="shared" si="49"/>
        <v>277</v>
      </c>
      <c r="O503" s="19">
        <f t="shared" si="50"/>
        <v>8.65625</v>
      </c>
      <c r="P503" s="64">
        <f t="shared" si="51"/>
        <v>64</v>
      </c>
      <c r="Q503" s="64">
        <f t="shared" si="52"/>
        <v>36</v>
      </c>
      <c r="R503" s="64">
        <f t="shared" si="53"/>
        <v>28</v>
      </c>
      <c r="S503" s="64">
        <f t="shared" si="54"/>
        <v>36</v>
      </c>
      <c r="T503" s="64">
        <f t="shared" si="55"/>
        <v>28</v>
      </c>
      <c r="U503" s="77">
        <v>2</v>
      </c>
      <c r="V503" s="78">
        <v>2</v>
      </c>
      <c r="W503" s="60">
        <v>64</v>
      </c>
      <c r="X503" s="67">
        <v>12</v>
      </c>
      <c r="Y503" s="67">
        <v>7</v>
      </c>
      <c r="Z503" s="67">
        <v>5</v>
      </c>
      <c r="AA503" s="67">
        <v>7</v>
      </c>
      <c r="AB503" s="67">
        <v>5</v>
      </c>
      <c r="AC503" s="67">
        <v>7</v>
      </c>
      <c r="AD503" s="67">
        <v>5</v>
      </c>
      <c r="AE503" s="67">
        <v>7</v>
      </c>
      <c r="AF503" s="67">
        <v>6</v>
      </c>
      <c r="AG503" s="67">
        <v>6</v>
      </c>
      <c r="AH503" s="67">
        <v>5</v>
      </c>
      <c r="AI503" s="67">
        <v>2</v>
      </c>
      <c r="AJ503" s="67">
        <v>2</v>
      </c>
      <c r="AK503" s="79" t="s">
        <v>1586</v>
      </c>
    </row>
    <row r="504" spans="1:37" ht="12.75">
      <c r="A504" s="35">
        <v>62500</v>
      </c>
      <c r="B504" s="28" t="s">
        <v>870</v>
      </c>
      <c r="C504" s="28" t="s">
        <v>4134</v>
      </c>
      <c r="D504" s="28" t="s">
        <v>390</v>
      </c>
      <c r="E504" s="28" t="s">
        <v>63</v>
      </c>
      <c r="J504" s="28" t="s">
        <v>1586</v>
      </c>
      <c r="K504" s="28" t="s">
        <v>2967</v>
      </c>
      <c r="L504" s="28" t="s">
        <v>2043</v>
      </c>
      <c r="N504" s="19">
        <f t="shared" si="49"/>
        <v>256.25</v>
      </c>
      <c r="O504" s="19">
        <f t="shared" si="50"/>
        <v>13.141025641025641</v>
      </c>
      <c r="P504" s="64">
        <f t="shared" si="51"/>
        <v>56</v>
      </c>
      <c r="Q504" s="64">
        <f t="shared" si="52"/>
        <v>28</v>
      </c>
      <c r="R504" s="64">
        <f t="shared" si="53"/>
        <v>28</v>
      </c>
      <c r="S504" s="64">
        <f t="shared" si="54"/>
        <v>38</v>
      </c>
      <c r="T504" s="64">
        <f t="shared" si="55"/>
        <v>18</v>
      </c>
      <c r="U504" s="77">
        <v>2</v>
      </c>
      <c r="V504" s="78">
        <v>2</v>
      </c>
      <c r="W504" s="60">
        <v>39</v>
      </c>
      <c r="X504" s="67">
        <v>9</v>
      </c>
      <c r="Y504" s="67">
        <v>6</v>
      </c>
      <c r="Z504" s="67">
        <v>6</v>
      </c>
      <c r="AA504" s="67">
        <v>6</v>
      </c>
      <c r="AB504" s="67">
        <v>7</v>
      </c>
      <c r="AC504" s="67">
        <v>7</v>
      </c>
      <c r="AD504" s="67">
        <v>6</v>
      </c>
      <c r="AE504" s="67">
        <v>4</v>
      </c>
      <c r="AF504" s="67">
        <v>3</v>
      </c>
      <c r="AG504" s="67">
        <v>3</v>
      </c>
      <c r="AH504" s="67">
        <v>4</v>
      </c>
      <c r="AI504" s="67">
        <v>2</v>
      </c>
      <c r="AJ504" s="67">
        <v>2</v>
      </c>
      <c r="AK504" s="79" t="s">
        <v>1586</v>
      </c>
    </row>
    <row r="505" spans="1:37" ht="12.75">
      <c r="A505" s="35">
        <v>62500</v>
      </c>
      <c r="B505" s="28" t="s">
        <v>870</v>
      </c>
      <c r="C505" s="28" t="s">
        <v>4134</v>
      </c>
      <c r="D505" s="28" t="s">
        <v>390</v>
      </c>
      <c r="E505" s="28" t="s">
        <v>63</v>
      </c>
      <c r="J505" s="28" t="s">
        <v>1586</v>
      </c>
      <c r="K505" s="28" t="s">
        <v>2967</v>
      </c>
      <c r="L505" s="28" t="s">
        <v>1217</v>
      </c>
      <c r="N505" s="19">
        <f t="shared" si="49"/>
        <v>256.25</v>
      </c>
      <c r="O505" s="19">
        <f t="shared" si="50"/>
        <v>13.141025641025641</v>
      </c>
      <c r="P505" s="64">
        <f t="shared" si="51"/>
        <v>56</v>
      </c>
      <c r="Q505" s="64">
        <f t="shared" si="52"/>
        <v>28</v>
      </c>
      <c r="R505" s="64">
        <f t="shared" si="53"/>
        <v>28</v>
      </c>
      <c r="S505" s="64">
        <f t="shared" si="54"/>
        <v>38</v>
      </c>
      <c r="T505" s="64">
        <f t="shared" si="55"/>
        <v>18</v>
      </c>
      <c r="U505" s="77">
        <v>2</v>
      </c>
      <c r="V505" s="78">
        <v>2</v>
      </c>
      <c r="W505" s="60">
        <v>39</v>
      </c>
      <c r="X505" s="67">
        <v>9</v>
      </c>
      <c r="Y505" s="67">
        <v>6</v>
      </c>
      <c r="Z505" s="67">
        <v>6</v>
      </c>
      <c r="AA505" s="67">
        <v>6</v>
      </c>
      <c r="AB505" s="67">
        <v>7</v>
      </c>
      <c r="AC505" s="67">
        <v>7</v>
      </c>
      <c r="AD505" s="67">
        <v>6</v>
      </c>
      <c r="AE505" s="67">
        <v>4</v>
      </c>
      <c r="AF505" s="67">
        <v>3</v>
      </c>
      <c r="AG505" s="67">
        <v>3</v>
      </c>
      <c r="AH505" s="67">
        <v>4</v>
      </c>
      <c r="AI505" s="67">
        <v>2</v>
      </c>
      <c r="AJ505" s="67">
        <v>2</v>
      </c>
      <c r="AK505" s="79" t="s">
        <v>1586</v>
      </c>
    </row>
    <row r="506" spans="1:37" ht="12.75">
      <c r="A506" s="35">
        <v>19057</v>
      </c>
      <c r="B506" s="28" t="s">
        <v>872</v>
      </c>
      <c r="D506" s="28" t="s">
        <v>390</v>
      </c>
      <c r="E506" s="28" t="s">
        <v>63</v>
      </c>
      <c r="F506" s="58" t="s">
        <v>4240</v>
      </c>
      <c r="G506" s="28" t="s">
        <v>1586</v>
      </c>
      <c r="H506" s="28" t="s">
        <v>7812</v>
      </c>
      <c r="J506" s="28" t="s">
        <v>1586</v>
      </c>
      <c r="K506" s="28" t="s">
        <v>2967</v>
      </c>
      <c r="L506" s="28" t="s">
        <v>6346</v>
      </c>
      <c r="N506" s="19">
        <f t="shared" si="49"/>
        <v>242.25</v>
      </c>
      <c r="O506" s="19">
        <f t="shared" si="50"/>
        <v>17.944444444444443</v>
      </c>
      <c r="P506" s="64">
        <f t="shared" si="51"/>
        <v>53</v>
      </c>
      <c r="Q506" s="64">
        <f t="shared" si="52"/>
        <v>26</v>
      </c>
      <c r="R506" s="64">
        <f t="shared" si="53"/>
        <v>27</v>
      </c>
      <c r="S506" s="64">
        <f t="shared" si="54"/>
        <v>36</v>
      </c>
      <c r="T506" s="64">
        <f t="shared" si="55"/>
        <v>17</v>
      </c>
      <c r="U506" s="77">
        <v>2</v>
      </c>
      <c r="V506" s="78">
        <v>2</v>
      </c>
      <c r="W506" s="60">
        <v>27</v>
      </c>
      <c r="X506" s="67">
        <v>7</v>
      </c>
      <c r="Y506" s="67">
        <v>6</v>
      </c>
      <c r="Z506" s="67">
        <v>6</v>
      </c>
      <c r="AA506" s="67">
        <v>7</v>
      </c>
      <c r="AB506" s="67">
        <v>6</v>
      </c>
      <c r="AC506" s="67">
        <v>5</v>
      </c>
      <c r="AD506" s="67">
        <v>6</v>
      </c>
      <c r="AE506" s="67">
        <v>3</v>
      </c>
      <c r="AF506" s="67">
        <v>3</v>
      </c>
      <c r="AG506" s="67">
        <v>3</v>
      </c>
      <c r="AH506" s="67">
        <v>3</v>
      </c>
      <c r="AI506" s="67">
        <v>2</v>
      </c>
      <c r="AJ506" s="67">
        <v>3</v>
      </c>
      <c r="AK506" s="79" t="s">
        <v>1586</v>
      </c>
    </row>
    <row r="507" spans="1:37" ht="12.75">
      <c r="A507" s="35">
        <v>5200</v>
      </c>
      <c r="B507" s="28" t="s">
        <v>872</v>
      </c>
      <c r="D507" s="28" t="s">
        <v>390</v>
      </c>
      <c r="E507" s="28" t="s">
        <v>63</v>
      </c>
      <c r="F507" s="58" t="s">
        <v>4740</v>
      </c>
      <c r="J507" s="28" t="s">
        <v>1586</v>
      </c>
      <c r="K507" s="28" t="s">
        <v>2523</v>
      </c>
      <c r="L507" s="28" t="s">
        <v>915</v>
      </c>
      <c r="N507" s="19">
        <f t="shared" si="49"/>
        <v>240.50</v>
      </c>
      <c r="O507" s="19">
        <f t="shared" si="50"/>
        <v>14.147058823529411</v>
      </c>
      <c r="P507" s="64">
        <f t="shared" si="51"/>
        <v>51</v>
      </c>
      <c r="Q507" s="64">
        <f t="shared" si="52"/>
        <v>27</v>
      </c>
      <c r="R507" s="64">
        <f t="shared" si="53"/>
        <v>24</v>
      </c>
      <c r="S507" s="64">
        <f t="shared" si="54"/>
        <v>39</v>
      </c>
      <c r="T507" s="64">
        <f t="shared" si="55"/>
        <v>12</v>
      </c>
      <c r="U507" s="77">
        <v>2</v>
      </c>
      <c r="V507" s="78">
        <v>2</v>
      </c>
      <c r="W507" s="60">
        <v>34</v>
      </c>
      <c r="X507" s="67">
        <v>6</v>
      </c>
      <c r="Y507" s="67">
        <v>7</v>
      </c>
      <c r="Z507" s="67">
        <v>6</v>
      </c>
      <c r="AA507" s="67">
        <v>7</v>
      </c>
      <c r="AB507" s="67">
        <v>6</v>
      </c>
      <c r="AC507" s="67">
        <v>7</v>
      </c>
      <c r="AD507" s="67">
        <v>6</v>
      </c>
      <c r="AE507" s="67">
        <v>2</v>
      </c>
      <c r="AF507" s="67">
        <v>2</v>
      </c>
      <c r="AG507" s="67">
        <v>2</v>
      </c>
      <c r="AH507" s="67">
        <v>2</v>
      </c>
      <c r="AI507" s="67">
        <v>2</v>
      </c>
      <c r="AJ507" s="67">
        <v>2</v>
      </c>
      <c r="AK507" s="79" t="s">
        <v>1586</v>
      </c>
    </row>
    <row r="508" spans="1:37" ht="12.75">
      <c r="A508" s="35">
        <v>231000</v>
      </c>
      <c r="B508" s="28" t="s">
        <v>872</v>
      </c>
      <c r="D508" s="28" t="s">
        <v>390</v>
      </c>
      <c r="E508" s="28" t="s">
        <v>63</v>
      </c>
      <c r="F508" s="58" t="s">
        <v>4965</v>
      </c>
      <c r="I508" s="28" t="s">
        <v>7812</v>
      </c>
      <c r="J508" s="28" t="s">
        <v>1586</v>
      </c>
      <c r="K508" s="28" t="s">
        <v>2967</v>
      </c>
      <c r="L508" s="28" t="s">
        <v>7887</v>
      </c>
      <c r="N508" s="19">
        <f t="shared" si="49"/>
        <v>422.50</v>
      </c>
      <c r="O508" s="19">
        <f t="shared" si="50"/>
        <v>14.083333333333334</v>
      </c>
      <c r="P508" s="64">
        <f t="shared" si="51"/>
        <v>97</v>
      </c>
      <c r="Q508" s="64">
        <f t="shared" si="52"/>
        <v>48</v>
      </c>
      <c r="R508" s="64">
        <f t="shared" si="53"/>
        <v>49</v>
      </c>
      <c r="S508" s="64">
        <f t="shared" si="54"/>
        <v>54</v>
      </c>
      <c r="T508" s="64">
        <f t="shared" si="55"/>
        <v>43</v>
      </c>
      <c r="U508" s="77">
        <v>3</v>
      </c>
      <c r="V508" s="78">
        <v>2</v>
      </c>
      <c r="W508" s="60">
        <v>60</v>
      </c>
      <c r="X508" s="67">
        <v>18</v>
      </c>
      <c r="Y508" s="67">
        <v>9</v>
      </c>
      <c r="Z508" s="67">
        <v>9</v>
      </c>
      <c r="AA508" s="67">
        <v>10</v>
      </c>
      <c r="AB508" s="67">
        <v>9</v>
      </c>
      <c r="AC508" s="67">
        <v>8</v>
      </c>
      <c r="AD508" s="67">
        <v>9</v>
      </c>
      <c r="AE508" s="67">
        <v>7</v>
      </c>
      <c r="AF508" s="67">
        <v>7</v>
      </c>
      <c r="AG508" s="67">
        <v>7</v>
      </c>
      <c r="AH508" s="67">
        <v>7</v>
      </c>
      <c r="AI508" s="67">
        <v>7</v>
      </c>
      <c r="AJ508" s="67">
        <v>8</v>
      </c>
      <c r="AK508" s="79" t="s">
        <v>1586</v>
      </c>
    </row>
    <row r="509" spans="2:37" ht="12.75">
      <c r="B509" s="28" t="s">
        <v>872</v>
      </c>
      <c r="D509" s="28" t="s">
        <v>390</v>
      </c>
      <c r="E509" s="28" t="s">
        <v>63</v>
      </c>
      <c r="F509" s="58" t="s">
        <v>4749</v>
      </c>
      <c r="G509" s="28" t="s">
        <v>7812</v>
      </c>
      <c r="H509" s="28" t="s">
        <v>1586</v>
      </c>
      <c r="I509" s="28" t="s">
        <v>7812</v>
      </c>
      <c r="J509" s="28" t="s">
        <v>1586</v>
      </c>
      <c r="K509" s="28" t="s">
        <v>2967</v>
      </c>
      <c r="L509" s="28" t="s">
        <v>108</v>
      </c>
      <c r="N509" s="19">
        <f t="shared" si="49"/>
        <v>423</v>
      </c>
      <c r="O509" s="19">
        <f t="shared" si="50"/>
        <v>9.40</v>
      </c>
      <c r="P509" s="64">
        <f t="shared" si="51"/>
        <v>100</v>
      </c>
      <c r="Q509" s="64">
        <f t="shared" si="52"/>
        <v>52</v>
      </c>
      <c r="R509" s="64">
        <f t="shared" si="53"/>
        <v>48</v>
      </c>
      <c r="S509" s="64">
        <f t="shared" si="54"/>
        <v>50</v>
      </c>
      <c r="T509" s="64">
        <f t="shared" si="55"/>
        <v>50</v>
      </c>
      <c r="U509" s="77">
        <v>3</v>
      </c>
      <c r="V509" s="78">
        <v>2</v>
      </c>
      <c r="W509" s="60">
        <v>90</v>
      </c>
      <c r="X509" s="67">
        <v>18</v>
      </c>
      <c r="Y509" s="67">
        <v>9</v>
      </c>
      <c r="Z509" s="67">
        <v>8</v>
      </c>
      <c r="AA509" s="67">
        <v>9</v>
      </c>
      <c r="AB509" s="67">
        <v>8</v>
      </c>
      <c r="AC509" s="67">
        <v>8</v>
      </c>
      <c r="AD509" s="67">
        <v>8</v>
      </c>
      <c r="AE509" s="67">
        <v>8</v>
      </c>
      <c r="AF509" s="67">
        <v>8</v>
      </c>
      <c r="AG509" s="67">
        <v>10</v>
      </c>
      <c r="AH509" s="67">
        <v>8</v>
      </c>
      <c r="AI509" s="67">
        <v>8</v>
      </c>
      <c r="AJ509" s="67">
        <v>8</v>
      </c>
      <c r="AK509" s="79" t="s">
        <v>1586</v>
      </c>
    </row>
    <row r="510" spans="1:37" ht="12.75">
      <c r="A510" s="35">
        <v>96250</v>
      </c>
      <c r="B510" s="28" t="s">
        <v>872</v>
      </c>
      <c r="D510" s="28" t="s">
        <v>390</v>
      </c>
      <c r="E510" s="28" t="s">
        <v>63</v>
      </c>
      <c r="F510" s="58" t="s">
        <v>4898</v>
      </c>
      <c r="I510" s="28" t="s">
        <v>7812</v>
      </c>
      <c r="J510" s="28" t="s">
        <v>1586</v>
      </c>
      <c r="K510" s="28" t="s">
        <v>2967</v>
      </c>
      <c r="L510" s="28" t="s">
        <v>7885</v>
      </c>
      <c r="N510" s="19">
        <f t="shared" si="49"/>
        <v>406.50</v>
      </c>
      <c r="O510" s="19">
        <f t="shared" si="50"/>
        <v>15.055555555555555</v>
      </c>
      <c r="P510" s="64">
        <f t="shared" si="51"/>
        <v>96</v>
      </c>
      <c r="Q510" s="64">
        <f t="shared" si="52"/>
        <v>48</v>
      </c>
      <c r="R510" s="64">
        <f t="shared" si="53"/>
        <v>48</v>
      </c>
      <c r="S510" s="64">
        <f t="shared" si="54"/>
        <v>48</v>
      </c>
      <c r="T510" s="64">
        <f t="shared" si="55"/>
        <v>48</v>
      </c>
      <c r="U510" s="77">
        <v>3</v>
      </c>
      <c r="V510" s="78">
        <v>2</v>
      </c>
      <c r="W510" s="60">
        <v>54</v>
      </c>
      <c r="X510" s="67">
        <v>16</v>
      </c>
      <c r="Y510" s="67">
        <v>8</v>
      </c>
      <c r="Z510" s="67">
        <v>8</v>
      </c>
      <c r="AA510" s="67">
        <v>9</v>
      </c>
      <c r="AB510" s="67">
        <v>8</v>
      </c>
      <c r="AC510" s="67">
        <v>7</v>
      </c>
      <c r="AD510" s="67">
        <v>8</v>
      </c>
      <c r="AE510" s="67">
        <v>8</v>
      </c>
      <c r="AF510" s="67">
        <v>8</v>
      </c>
      <c r="AG510" s="67">
        <v>9</v>
      </c>
      <c r="AH510" s="67">
        <v>8</v>
      </c>
      <c r="AI510" s="67">
        <v>7</v>
      </c>
      <c r="AJ510" s="67">
        <v>8</v>
      </c>
      <c r="AK510" s="79" t="s">
        <v>1586</v>
      </c>
    </row>
    <row r="511" spans="1:37" ht="12.75">
      <c r="A511" s="35">
        <v>115500</v>
      </c>
      <c r="B511" s="28" t="s">
        <v>872</v>
      </c>
      <c r="D511" s="28" t="s">
        <v>390</v>
      </c>
      <c r="E511" s="28" t="s">
        <v>63</v>
      </c>
      <c r="F511" s="58" t="s">
        <v>4215</v>
      </c>
      <c r="I511" s="28" t="s">
        <v>7812</v>
      </c>
      <c r="J511" s="28" t="s">
        <v>1586</v>
      </c>
      <c r="K511" s="28" t="s">
        <v>2967</v>
      </c>
      <c r="L511" s="28" t="s">
        <v>7880</v>
      </c>
      <c r="N511" s="19">
        <f t="shared" si="49"/>
        <v>390.50</v>
      </c>
      <c r="O511" s="19">
        <f t="shared" si="50"/>
        <v>18.595238095238095</v>
      </c>
      <c r="P511" s="64">
        <f t="shared" si="51"/>
        <v>91</v>
      </c>
      <c r="Q511" s="64">
        <f t="shared" si="52"/>
        <v>45</v>
      </c>
      <c r="R511" s="64">
        <f t="shared" si="53"/>
        <v>46</v>
      </c>
      <c r="S511" s="64">
        <f t="shared" si="54"/>
        <v>48</v>
      </c>
      <c r="T511" s="64">
        <f t="shared" si="55"/>
        <v>43</v>
      </c>
      <c r="U511" s="77">
        <v>3</v>
      </c>
      <c r="V511" s="78">
        <v>2</v>
      </c>
      <c r="W511" s="60">
        <v>42</v>
      </c>
      <c r="X511" s="67">
        <v>16</v>
      </c>
      <c r="Y511" s="67">
        <v>8</v>
      </c>
      <c r="Z511" s="67">
        <v>8</v>
      </c>
      <c r="AA511" s="67">
        <v>9</v>
      </c>
      <c r="AB511" s="67">
        <v>8</v>
      </c>
      <c r="AC511" s="67">
        <v>7</v>
      </c>
      <c r="AD511" s="67">
        <v>8</v>
      </c>
      <c r="AE511" s="67">
        <v>7</v>
      </c>
      <c r="AF511" s="67">
        <v>7</v>
      </c>
      <c r="AG511" s="67">
        <v>7</v>
      </c>
      <c r="AH511" s="67">
        <v>7</v>
      </c>
      <c r="AI511" s="67">
        <v>7</v>
      </c>
      <c r="AJ511" s="67">
        <v>8</v>
      </c>
      <c r="AK511" s="79" t="s">
        <v>1586</v>
      </c>
    </row>
    <row r="512" spans="1:37" ht="12.75">
      <c r="A512" s="35">
        <v>69437500</v>
      </c>
      <c r="B512" s="28" t="s">
        <v>874</v>
      </c>
      <c r="C512" s="28" t="s">
        <v>7679</v>
      </c>
      <c r="D512" s="28" t="s">
        <v>390</v>
      </c>
      <c r="E512" s="28" t="s">
        <v>63</v>
      </c>
      <c r="J512" s="28" t="s">
        <v>1586</v>
      </c>
      <c r="K512" s="28" t="s">
        <v>2967</v>
      </c>
      <c r="L512" s="28" t="s">
        <v>6667</v>
      </c>
      <c r="N512" s="19">
        <f t="shared" si="49"/>
        <v>372.75</v>
      </c>
      <c r="O512" s="19">
        <f t="shared" si="50"/>
        <v>12.853448275862069</v>
      </c>
      <c r="P512" s="64">
        <f t="shared" si="51"/>
        <v>82</v>
      </c>
      <c r="Q512" s="64">
        <f t="shared" si="52"/>
        <v>41</v>
      </c>
      <c r="R512" s="64">
        <f t="shared" si="53"/>
        <v>41</v>
      </c>
      <c r="S512" s="64">
        <f t="shared" si="54"/>
        <v>54</v>
      </c>
      <c r="T512" s="64">
        <f t="shared" si="55"/>
        <v>28</v>
      </c>
      <c r="U512" s="77">
        <v>3</v>
      </c>
      <c r="V512" s="78">
        <v>2</v>
      </c>
      <c r="W512" s="60">
        <v>58</v>
      </c>
      <c r="X512" s="67">
        <v>15</v>
      </c>
      <c r="Y512" s="67">
        <v>10</v>
      </c>
      <c r="Z512" s="67">
        <v>9</v>
      </c>
      <c r="AA512" s="67">
        <v>8</v>
      </c>
      <c r="AB512" s="67">
        <v>9</v>
      </c>
      <c r="AC512" s="67">
        <v>9</v>
      </c>
      <c r="AD512" s="67">
        <v>9</v>
      </c>
      <c r="AE512" s="67">
        <v>5</v>
      </c>
      <c r="AF512" s="67">
        <v>5</v>
      </c>
      <c r="AG512" s="67">
        <v>5</v>
      </c>
      <c r="AH512" s="67">
        <v>5</v>
      </c>
      <c r="AI512" s="67">
        <v>4</v>
      </c>
      <c r="AJ512" s="67">
        <v>4</v>
      </c>
      <c r="AK512" s="79" t="s">
        <v>1586</v>
      </c>
    </row>
    <row r="513" spans="1:37" ht="12.75">
      <c r="A513" s="35">
        <v>1250000</v>
      </c>
      <c r="B513" s="28" t="s">
        <v>868</v>
      </c>
      <c r="C513" s="28" t="s">
        <v>7671</v>
      </c>
      <c r="D513" s="28" t="s">
        <v>390</v>
      </c>
      <c r="E513" s="28" t="s">
        <v>63</v>
      </c>
      <c r="J513" s="28" t="s">
        <v>1586</v>
      </c>
      <c r="K513" s="28" t="s">
        <v>2967</v>
      </c>
      <c r="L513" s="28" t="s">
        <v>6239</v>
      </c>
      <c r="N513" s="19">
        <f t="shared" si="49"/>
        <v>372.75</v>
      </c>
      <c r="O513" s="19">
        <f t="shared" si="50"/>
        <v>11.126865671641792</v>
      </c>
      <c r="P513" s="64">
        <f t="shared" si="51"/>
        <v>82</v>
      </c>
      <c r="Q513" s="64">
        <f t="shared" si="52"/>
        <v>41</v>
      </c>
      <c r="R513" s="64">
        <f t="shared" si="53"/>
        <v>41</v>
      </c>
      <c r="S513" s="64">
        <f t="shared" si="54"/>
        <v>54</v>
      </c>
      <c r="T513" s="64">
        <f t="shared" si="55"/>
        <v>28</v>
      </c>
      <c r="U513" s="77">
        <v>3</v>
      </c>
      <c r="V513" s="78">
        <v>2</v>
      </c>
      <c r="W513" s="60">
        <v>67</v>
      </c>
      <c r="X513" s="67">
        <v>15</v>
      </c>
      <c r="Y513" s="67">
        <v>9</v>
      </c>
      <c r="Z513" s="67">
        <v>9</v>
      </c>
      <c r="AA513" s="67">
        <v>10</v>
      </c>
      <c r="AB513" s="67">
        <v>9</v>
      </c>
      <c r="AC513" s="67">
        <v>8</v>
      </c>
      <c r="AD513" s="67">
        <v>9</v>
      </c>
      <c r="AE513" s="67">
        <v>5</v>
      </c>
      <c r="AF513" s="67">
        <v>5</v>
      </c>
      <c r="AG513" s="67">
        <v>6</v>
      </c>
      <c r="AH513" s="67">
        <v>5</v>
      </c>
      <c r="AI513" s="67">
        <v>3</v>
      </c>
      <c r="AJ513" s="67">
        <v>4</v>
      </c>
      <c r="AK513" s="79" t="s">
        <v>1586</v>
      </c>
    </row>
    <row r="514" spans="1:37" ht="12.75">
      <c r="A514" s="35">
        <v>91000</v>
      </c>
      <c r="B514" s="28" t="s">
        <v>872</v>
      </c>
      <c r="C514" s="28" t="s">
        <v>6087</v>
      </c>
      <c r="D514" s="28" t="s">
        <v>390</v>
      </c>
      <c r="E514" s="28" t="s">
        <v>63</v>
      </c>
      <c r="F514" s="58" t="s">
        <v>6511</v>
      </c>
      <c r="J514" s="28" t="s">
        <v>1586</v>
      </c>
      <c r="K514" s="28" t="s">
        <v>2523</v>
      </c>
      <c r="L514" s="28" t="s">
        <v>6506</v>
      </c>
      <c r="N514" s="19">
        <f t="shared" si="56" ref="N514:N577">2*Q514+2.5*R514+3*S514+T514+0.25*X514-1.5*U514-0.5*V514</f>
        <v>387</v>
      </c>
      <c r="O514" s="19">
        <f t="shared" si="57" ref="O514:O577">N514/(0.5*W514)</f>
        <v>22.764705882352942</v>
      </c>
      <c r="P514" s="64">
        <f t="shared" si="58" ref="P514:P577">SUM(Y514:AJ514)</f>
        <v>91</v>
      </c>
      <c r="Q514" s="64">
        <f t="shared" si="59" ref="Q514:Q577">Y514+AA514+AC514+AE514+AG514+AI514</f>
        <v>51</v>
      </c>
      <c r="R514" s="64">
        <f t="shared" si="60" ref="R514:R577">Z514+AB514+AD514+AF514+AH514+AJ514</f>
        <v>40</v>
      </c>
      <c r="S514" s="64">
        <f t="shared" si="61" ref="S514:S577">SUM(Y514:AD514)</f>
        <v>48</v>
      </c>
      <c r="T514" s="64">
        <f t="shared" si="62" ref="T514:T577">SUM(AE514:AJ514)</f>
        <v>43</v>
      </c>
      <c r="U514" s="77">
        <v>3</v>
      </c>
      <c r="V514" s="78">
        <v>2</v>
      </c>
      <c r="W514" s="60">
        <v>34</v>
      </c>
      <c r="X514" s="67">
        <v>14</v>
      </c>
      <c r="Y514" s="67">
        <v>9</v>
      </c>
      <c r="Z514" s="67">
        <v>7</v>
      </c>
      <c r="AA514" s="67">
        <v>9</v>
      </c>
      <c r="AB514" s="67">
        <v>7</v>
      </c>
      <c r="AC514" s="67">
        <v>9</v>
      </c>
      <c r="AD514" s="67">
        <v>7</v>
      </c>
      <c r="AE514" s="67">
        <v>8</v>
      </c>
      <c r="AF514" s="67">
        <v>7</v>
      </c>
      <c r="AG514" s="67">
        <v>7</v>
      </c>
      <c r="AH514" s="67">
        <v>6</v>
      </c>
      <c r="AI514" s="67">
        <v>9</v>
      </c>
      <c r="AJ514" s="67">
        <v>6</v>
      </c>
      <c r="AK514" s="79" t="s">
        <v>1586</v>
      </c>
    </row>
    <row r="515" spans="1:37" ht="12.75">
      <c r="A515" s="35">
        <v>211750</v>
      </c>
      <c r="B515" s="28" t="s">
        <v>872</v>
      </c>
      <c r="D515" s="28" t="s">
        <v>390</v>
      </c>
      <c r="E515" s="28" t="s">
        <v>63</v>
      </c>
      <c r="F515" s="58" t="s">
        <v>3445</v>
      </c>
      <c r="G515" s="28" t="s">
        <v>7812</v>
      </c>
      <c r="H515" s="28" t="s">
        <v>1586</v>
      </c>
      <c r="I515" s="28" t="s">
        <v>7812</v>
      </c>
      <c r="J515" s="28" t="s">
        <v>1586</v>
      </c>
      <c r="K515" s="28" t="s">
        <v>2967</v>
      </c>
      <c r="L515" s="28" t="s">
        <v>1795</v>
      </c>
      <c r="N515" s="19">
        <f t="shared" si="56"/>
        <v>358</v>
      </c>
      <c r="O515" s="19">
        <f t="shared" si="57"/>
        <v>17.463414634146343</v>
      </c>
      <c r="P515" s="64">
        <f t="shared" si="58"/>
        <v>81</v>
      </c>
      <c r="Q515" s="64">
        <f t="shared" si="59"/>
        <v>41</v>
      </c>
      <c r="R515" s="64">
        <f t="shared" si="60"/>
        <v>40</v>
      </c>
      <c r="S515" s="64">
        <f t="shared" si="61"/>
        <v>48</v>
      </c>
      <c r="T515" s="64">
        <f t="shared" si="62"/>
        <v>33</v>
      </c>
      <c r="U515" s="77">
        <v>3</v>
      </c>
      <c r="V515" s="78">
        <v>2</v>
      </c>
      <c r="W515" s="60">
        <v>41</v>
      </c>
      <c r="X515" s="67">
        <v>18</v>
      </c>
      <c r="Y515" s="67">
        <v>8</v>
      </c>
      <c r="Z515" s="67">
        <v>8</v>
      </c>
      <c r="AA515" s="67">
        <v>9</v>
      </c>
      <c r="AB515" s="67">
        <v>8</v>
      </c>
      <c r="AC515" s="67">
        <v>7</v>
      </c>
      <c r="AD515" s="67">
        <v>8</v>
      </c>
      <c r="AE515" s="67">
        <v>5</v>
      </c>
      <c r="AF515" s="67">
        <v>5</v>
      </c>
      <c r="AG515" s="67">
        <v>6</v>
      </c>
      <c r="AH515" s="67">
        <v>5</v>
      </c>
      <c r="AI515" s="67">
        <v>6</v>
      </c>
      <c r="AJ515" s="67">
        <v>6</v>
      </c>
      <c r="AK515" s="79" t="s">
        <v>1586</v>
      </c>
    </row>
    <row r="516" spans="1:37" ht="12.75">
      <c r="A516" s="35">
        <v>67375</v>
      </c>
      <c r="B516" s="28" t="s">
        <v>872</v>
      </c>
      <c r="D516" s="28" t="s">
        <v>390</v>
      </c>
      <c r="E516" s="28" t="s">
        <v>63</v>
      </c>
      <c r="F516" s="58" t="s">
        <v>4218</v>
      </c>
      <c r="I516" s="28" t="s">
        <v>7812</v>
      </c>
      <c r="J516" s="28" t="s">
        <v>1586</v>
      </c>
      <c r="K516" s="28" t="s">
        <v>2967</v>
      </c>
      <c r="L516" s="28" t="s">
        <v>7884</v>
      </c>
      <c r="N516" s="19">
        <f t="shared" si="56"/>
        <v>348.50</v>
      </c>
      <c r="O516" s="19">
        <f t="shared" si="57"/>
        <v>12.017241379310345</v>
      </c>
      <c r="P516" s="64">
        <f t="shared" si="58"/>
        <v>78</v>
      </c>
      <c r="Q516" s="64">
        <f t="shared" si="59"/>
        <v>39</v>
      </c>
      <c r="R516" s="64">
        <f t="shared" si="60"/>
        <v>39</v>
      </c>
      <c r="S516" s="64">
        <f t="shared" si="61"/>
        <v>48</v>
      </c>
      <c r="T516" s="64">
        <f t="shared" si="62"/>
        <v>30</v>
      </c>
      <c r="U516" s="77">
        <v>3</v>
      </c>
      <c r="V516" s="78">
        <v>2</v>
      </c>
      <c r="W516" s="60">
        <v>58</v>
      </c>
      <c r="X516" s="67">
        <v>18</v>
      </c>
      <c r="Y516" s="67">
        <v>8</v>
      </c>
      <c r="Z516" s="67">
        <v>8</v>
      </c>
      <c r="AA516" s="67">
        <v>9</v>
      </c>
      <c r="AB516" s="67">
        <v>8</v>
      </c>
      <c r="AC516" s="67">
        <v>7</v>
      </c>
      <c r="AD516" s="67">
        <v>8</v>
      </c>
      <c r="AE516" s="67">
        <v>4</v>
      </c>
      <c r="AF516" s="67">
        <v>4</v>
      </c>
      <c r="AG516" s="67">
        <v>4</v>
      </c>
      <c r="AH516" s="67">
        <v>4</v>
      </c>
      <c r="AI516" s="67">
        <v>7</v>
      </c>
      <c r="AJ516" s="67">
        <v>7</v>
      </c>
      <c r="AK516" s="79" t="s">
        <v>1586</v>
      </c>
    </row>
    <row r="517" spans="1:37" ht="12.75">
      <c r="A517" s="35">
        <v>125000</v>
      </c>
      <c r="B517" s="28" t="s">
        <v>868</v>
      </c>
      <c r="C517" s="28" t="s">
        <v>1046</v>
      </c>
      <c r="D517" s="28" t="s">
        <v>390</v>
      </c>
      <c r="E517" s="28" t="s">
        <v>63</v>
      </c>
      <c r="J517" s="28" t="s">
        <v>1586</v>
      </c>
      <c r="K517" s="28" t="s">
        <v>2967</v>
      </c>
      <c r="L517" s="28" t="s">
        <v>2224</v>
      </c>
      <c r="N517" s="19">
        <f t="shared" si="56"/>
        <v>341.25</v>
      </c>
      <c r="O517" s="19">
        <f t="shared" si="57"/>
        <v>14.21875</v>
      </c>
      <c r="P517" s="64">
        <f t="shared" si="58"/>
        <v>76</v>
      </c>
      <c r="Q517" s="64">
        <f t="shared" si="59"/>
        <v>38</v>
      </c>
      <c r="R517" s="64">
        <f t="shared" si="60"/>
        <v>38</v>
      </c>
      <c r="S517" s="64">
        <f t="shared" si="61"/>
        <v>48</v>
      </c>
      <c r="T517" s="64">
        <f t="shared" si="62"/>
        <v>28</v>
      </c>
      <c r="U517" s="77">
        <v>3</v>
      </c>
      <c r="V517" s="78">
        <v>2</v>
      </c>
      <c r="W517" s="60">
        <v>48</v>
      </c>
      <c r="X517" s="67">
        <v>15</v>
      </c>
      <c r="Y517" s="67">
        <v>9</v>
      </c>
      <c r="Z517" s="67">
        <v>8</v>
      </c>
      <c r="AA517" s="67">
        <v>7</v>
      </c>
      <c r="AB517" s="67">
        <v>8</v>
      </c>
      <c r="AC517" s="67">
        <v>8</v>
      </c>
      <c r="AD517" s="67">
        <v>8</v>
      </c>
      <c r="AE517" s="67">
        <v>5</v>
      </c>
      <c r="AF517" s="67">
        <v>5</v>
      </c>
      <c r="AG517" s="67">
        <v>5</v>
      </c>
      <c r="AH517" s="67">
        <v>5</v>
      </c>
      <c r="AI517" s="67">
        <v>4</v>
      </c>
      <c r="AJ517" s="67">
        <v>4</v>
      </c>
      <c r="AK517" s="79" t="s">
        <v>1586</v>
      </c>
    </row>
    <row r="518" spans="1:37" ht="12.75">
      <c r="A518" s="35">
        <v>937500</v>
      </c>
      <c r="B518" s="28" t="s">
        <v>868</v>
      </c>
      <c r="C518" s="28" t="s">
        <v>7664</v>
      </c>
      <c r="D518" s="28" t="s">
        <v>390</v>
      </c>
      <c r="E518" s="28" t="s">
        <v>63</v>
      </c>
      <c r="J518" s="28" t="s">
        <v>1586</v>
      </c>
      <c r="K518" s="28" t="s">
        <v>2967</v>
      </c>
      <c r="L518" s="28" t="s">
        <v>5371</v>
      </c>
      <c r="N518" s="19">
        <f t="shared" si="56"/>
        <v>341.25</v>
      </c>
      <c r="O518" s="19">
        <f t="shared" si="57"/>
        <v>14.21875</v>
      </c>
      <c r="P518" s="64">
        <f t="shared" si="58"/>
        <v>76</v>
      </c>
      <c r="Q518" s="64">
        <f t="shared" si="59"/>
        <v>38</v>
      </c>
      <c r="R518" s="64">
        <f t="shared" si="60"/>
        <v>38</v>
      </c>
      <c r="S518" s="64">
        <f t="shared" si="61"/>
        <v>48</v>
      </c>
      <c r="T518" s="64">
        <f t="shared" si="62"/>
        <v>28</v>
      </c>
      <c r="U518" s="77">
        <v>3</v>
      </c>
      <c r="V518" s="78">
        <v>2</v>
      </c>
      <c r="W518" s="60">
        <v>48</v>
      </c>
      <c r="X518" s="67">
        <v>15</v>
      </c>
      <c r="Y518" s="67">
        <v>7</v>
      </c>
      <c r="Z518" s="67">
        <v>8</v>
      </c>
      <c r="AA518" s="67">
        <v>8</v>
      </c>
      <c r="AB518" s="67">
        <v>8</v>
      </c>
      <c r="AC518" s="67">
        <v>9</v>
      </c>
      <c r="AD518" s="67">
        <v>8</v>
      </c>
      <c r="AE518" s="67">
        <v>4</v>
      </c>
      <c r="AF518" s="67">
        <v>5</v>
      </c>
      <c r="AG518" s="67">
        <v>6</v>
      </c>
      <c r="AH518" s="67">
        <v>5</v>
      </c>
      <c r="AI518" s="67">
        <v>4</v>
      </c>
      <c r="AJ518" s="67">
        <v>4</v>
      </c>
      <c r="AK518" s="79" t="s">
        <v>1586</v>
      </c>
    </row>
    <row r="519" spans="1:37" ht="12.75">
      <c r="A519" s="35">
        <v>48000</v>
      </c>
      <c r="B519" s="20" t="s">
        <v>868</v>
      </c>
      <c r="C519" s="20" t="s">
        <v>7646</v>
      </c>
      <c r="D519" s="28" t="s">
        <v>390</v>
      </c>
      <c r="E519" s="28" t="s">
        <v>63</v>
      </c>
      <c r="J519" s="28" t="s">
        <v>1586</v>
      </c>
      <c r="K519" s="28" t="s">
        <v>2967</v>
      </c>
      <c r="L519" s="28" t="s">
        <v>5998</v>
      </c>
      <c r="N519" s="19">
        <f t="shared" si="56"/>
        <v>341.25</v>
      </c>
      <c r="O519" s="19">
        <f t="shared" si="57"/>
        <v>14.21875</v>
      </c>
      <c r="P519" s="64">
        <f t="shared" si="58"/>
        <v>76</v>
      </c>
      <c r="Q519" s="64">
        <f t="shared" si="59"/>
        <v>38</v>
      </c>
      <c r="R519" s="64">
        <f t="shared" si="60"/>
        <v>38</v>
      </c>
      <c r="S519" s="64">
        <f t="shared" si="61"/>
        <v>48</v>
      </c>
      <c r="T519" s="64">
        <f t="shared" si="62"/>
        <v>28</v>
      </c>
      <c r="U519" s="77">
        <v>3</v>
      </c>
      <c r="V519" s="78">
        <v>2</v>
      </c>
      <c r="W519" s="60">
        <v>48</v>
      </c>
      <c r="X519" s="67">
        <v>15</v>
      </c>
      <c r="Y519" s="67">
        <v>8</v>
      </c>
      <c r="Z519" s="67">
        <v>8</v>
      </c>
      <c r="AA519" s="67">
        <v>9</v>
      </c>
      <c r="AB519" s="67">
        <v>8</v>
      </c>
      <c r="AC519" s="67">
        <v>7</v>
      </c>
      <c r="AD519" s="67">
        <v>8</v>
      </c>
      <c r="AE519" s="67">
        <v>5</v>
      </c>
      <c r="AF519" s="67">
        <v>5</v>
      </c>
      <c r="AG519" s="67">
        <v>6</v>
      </c>
      <c r="AH519" s="67">
        <v>5</v>
      </c>
      <c r="AI519" s="67">
        <v>3</v>
      </c>
      <c r="AJ519" s="67">
        <v>4</v>
      </c>
      <c r="AK519" s="79" t="s">
        <v>1586</v>
      </c>
    </row>
    <row r="520" spans="2:37" ht="12.75">
      <c r="B520" s="28" t="s">
        <v>872</v>
      </c>
      <c r="D520" s="28" t="s">
        <v>390</v>
      </c>
      <c r="E520" s="28" t="s">
        <v>63</v>
      </c>
      <c r="F520" s="58" t="s">
        <v>4743</v>
      </c>
      <c r="J520" s="28" t="s">
        <v>1586</v>
      </c>
      <c r="K520" s="28" t="s">
        <v>2967</v>
      </c>
      <c r="L520" s="28" t="s">
        <v>344</v>
      </c>
      <c r="N520" s="19">
        <f t="shared" si="56"/>
        <v>295.25</v>
      </c>
      <c r="O520" s="19">
        <f t="shared" si="57"/>
        <v>7.5705128205128203</v>
      </c>
      <c r="P520" s="64">
        <f t="shared" si="58"/>
        <v>67</v>
      </c>
      <c r="Q520" s="64">
        <f t="shared" si="59"/>
        <v>29</v>
      </c>
      <c r="R520" s="64">
        <f t="shared" si="60"/>
        <v>38</v>
      </c>
      <c r="S520" s="64">
        <f t="shared" si="61"/>
        <v>39</v>
      </c>
      <c r="T520" s="64">
        <f t="shared" si="62"/>
        <v>28</v>
      </c>
      <c r="U520" s="77">
        <v>3</v>
      </c>
      <c r="V520" s="78">
        <v>2</v>
      </c>
      <c r="W520" s="60">
        <v>78</v>
      </c>
      <c r="X520" s="67">
        <v>11</v>
      </c>
      <c r="Y520" s="67">
        <v>6</v>
      </c>
      <c r="Z520" s="67">
        <v>6</v>
      </c>
      <c r="AA520" s="67">
        <v>6</v>
      </c>
      <c r="AB520" s="67">
        <v>6</v>
      </c>
      <c r="AC520" s="67">
        <v>7</v>
      </c>
      <c r="AD520" s="67">
        <v>8</v>
      </c>
      <c r="AE520" s="67">
        <v>3</v>
      </c>
      <c r="AF520" s="67">
        <v>6</v>
      </c>
      <c r="AG520" s="67">
        <v>3</v>
      </c>
      <c r="AH520" s="67">
        <v>6</v>
      </c>
      <c r="AI520" s="67">
        <v>4</v>
      </c>
      <c r="AJ520" s="67">
        <v>6</v>
      </c>
      <c r="AK520" s="79" t="s">
        <v>1586</v>
      </c>
    </row>
    <row r="521" spans="1:37" ht="12.75">
      <c r="A521" s="35">
        <v>42350</v>
      </c>
      <c r="B521" s="28" t="s">
        <v>872</v>
      </c>
      <c r="D521" s="28" t="s">
        <v>390</v>
      </c>
      <c r="E521" s="28" t="s">
        <v>63</v>
      </c>
      <c r="F521" s="58" t="s">
        <v>4234</v>
      </c>
      <c r="G521" s="28" t="s">
        <v>7812</v>
      </c>
      <c r="H521" s="28" t="s">
        <v>1586</v>
      </c>
      <c r="J521" s="28" t="s">
        <v>1586</v>
      </c>
      <c r="K521" s="28" t="s">
        <v>2967</v>
      </c>
      <c r="L521" s="28" t="s">
        <v>662</v>
      </c>
      <c r="N521" s="19">
        <f t="shared" si="56"/>
        <v>331.75</v>
      </c>
      <c r="O521" s="19">
        <f t="shared" si="57"/>
        <v>9.3450704225352119</v>
      </c>
      <c r="P521" s="64">
        <f t="shared" si="58"/>
        <v>77</v>
      </c>
      <c r="Q521" s="64">
        <f t="shared" si="59"/>
        <v>40</v>
      </c>
      <c r="R521" s="64">
        <f t="shared" si="60"/>
        <v>37</v>
      </c>
      <c r="S521" s="64">
        <f t="shared" si="61"/>
        <v>42</v>
      </c>
      <c r="T521" s="64">
        <f t="shared" si="62"/>
        <v>35</v>
      </c>
      <c r="U521" s="77">
        <v>3</v>
      </c>
      <c r="V521" s="78">
        <v>2</v>
      </c>
      <c r="W521" s="60">
        <v>71</v>
      </c>
      <c r="X521" s="67">
        <v>15</v>
      </c>
      <c r="Y521" s="67">
        <v>7</v>
      </c>
      <c r="Z521" s="67">
        <v>7</v>
      </c>
      <c r="AA521" s="67">
        <v>8</v>
      </c>
      <c r="AB521" s="67">
        <v>7</v>
      </c>
      <c r="AC521" s="67">
        <v>6</v>
      </c>
      <c r="AD521" s="67">
        <v>7</v>
      </c>
      <c r="AE521" s="67">
        <v>8</v>
      </c>
      <c r="AF521" s="67">
        <v>7</v>
      </c>
      <c r="AG521" s="67">
        <v>9</v>
      </c>
      <c r="AH521" s="67">
        <v>7</v>
      </c>
      <c r="AI521" s="67">
        <v>2</v>
      </c>
      <c r="AJ521" s="67">
        <v>2</v>
      </c>
      <c r="AK521" s="79" t="s">
        <v>1586</v>
      </c>
    </row>
    <row r="522" spans="1:37" ht="12.75">
      <c r="A522" s="35">
        <v>42350</v>
      </c>
      <c r="B522" s="28" t="s">
        <v>872</v>
      </c>
      <c r="D522" s="28" t="s">
        <v>390</v>
      </c>
      <c r="E522" s="28" t="s">
        <v>63</v>
      </c>
      <c r="F522" s="58" t="s">
        <v>4234</v>
      </c>
      <c r="G522" s="28" t="s">
        <v>1586</v>
      </c>
      <c r="H522" s="28" t="s">
        <v>7812</v>
      </c>
      <c r="J522" s="28" t="s">
        <v>1586</v>
      </c>
      <c r="K522" s="28" t="s">
        <v>2967</v>
      </c>
      <c r="L522" s="28" t="s">
        <v>310</v>
      </c>
      <c r="N522" s="19">
        <f t="shared" si="56"/>
        <v>325.75</v>
      </c>
      <c r="O522" s="19">
        <f t="shared" si="57"/>
        <v>12.774509803921569</v>
      </c>
      <c r="P522" s="64">
        <f t="shared" si="58"/>
        <v>75</v>
      </c>
      <c r="Q522" s="64">
        <f t="shared" si="59"/>
        <v>38</v>
      </c>
      <c r="R522" s="64">
        <f t="shared" si="60"/>
        <v>37</v>
      </c>
      <c r="S522" s="64">
        <f t="shared" si="61"/>
        <v>42</v>
      </c>
      <c r="T522" s="64">
        <f t="shared" si="62"/>
        <v>33</v>
      </c>
      <c r="U522" s="77">
        <v>3</v>
      </c>
      <c r="V522" s="78">
        <v>2</v>
      </c>
      <c r="W522" s="60">
        <v>51</v>
      </c>
      <c r="X522" s="67">
        <v>15</v>
      </c>
      <c r="Y522" s="67">
        <v>7</v>
      </c>
      <c r="Z522" s="67">
        <v>7</v>
      </c>
      <c r="AA522" s="67">
        <v>8</v>
      </c>
      <c r="AB522" s="67">
        <v>7</v>
      </c>
      <c r="AC522" s="67">
        <v>6</v>
      </c>
      <c r="AD522" s="67">
        <v>7</v>
      </c>
      <c r="AE522" s="67">
        <v>7</v>
      </c>
      <c r="AF522" s="67">
        <v>7</v>
      </c>
      <c r="AG522" s="67">
        <v>8</v>
      </c>
      <c r="AH522" s="67">
        <v>7</v>
      </c>
      <c r="AI522" s="67">
        <v>2</v>
      </c>
      <c r="AJ522" s="67">
        <v>2</v>
      </c>
      <c r="AK522" s="79" t="s">
        <v>1586</v>
      </c>
    </row>
    <row r="523" spans="1:37" ht="12.75">
      <c r="A523" s="35">
        <v>38500</v>
      </c>
      <c r="B523" s="28" t="s">
        <v>872</v>
      </c>
      <c r="D523" s="28" t="s">
        <v>390</v>
      </c>
      <c r="E523" s="28" t="s">
        <v>63</v>
      </c>
      <c r="F523" s="58" t="s">
        <v>4234</v>
      </c>
      <c r="I523" s="28" t="s">
        <v>7812</v>
      </c>
      <c r="J523" s="28" t="s">
        <v>1586</v>
      </c>
      <c r="K523" s="28" t="s">
        <v>2967</v>
      </c>
      <c r="L523" s="28" t="s">
        <v>7883</v>
      </c>
      <c r="N523" s="19">
        <f t="shared" si="56"/>
        <v>325.75</v>
      </c>
      <c r="O523" s="19">
        <f t="shared" si="57"/>
        <v>11.429824561403509</v>
      </c>
      <c r="P523" s="64">
        <f t="shared" si="58"/>
        <v>75</v>
      </c>
      <c r="Q523" s="64">
        <f t="shared" si="59"/>
        <v>38</v>
      </c>
      <c r="R523" s="64">
        <f t="shared" si="60"/>
        <v>37</v>
      </c>
      <c r="S523" s="64">
        <f t="shared" si="61"/>
        <v>42</v>
      </c>
      <c r="T523" s="64">
        <f t="shared" si="62"/>
        <v>33</v>
      </c>
      <c r="U523" s="77">
        <v>3</v>
      </c>
      <c r="V523" s="78">
        <v>2</v>
      </c>
      <c r="W523" s="60">
        <v>57</v>
      </c>
      <c r="X523" s="67">
        <v>15</v>
      </c>
      <c r="Y523" s="67">
        <v>7</v>
      </c>
      <c r="Z523" s="67">
        <v>7</v>
      </c>
      <c r="AA523" s="67">
        <v>8</v>
      </c>
      <c r="AB523" s="67">
        <v>7</v>
      </c>
      <c r="AC523" s="67">
        <v>6</v>
      </c>
      <c r="AD523" s="67">
        <v>7</v>
      </c>
      <c r="AE523" s="67">
        <v>7</v>
      </c>
      <c r="AF523" s="67">
        <v>7</v>
      </c>
      <c r="AG523" s="67">
        <v>8</v>
      </c>
      <c r="AH523" s="67">
        <v>7</v>
      </c>
      <c r="AI523" s="67">
        <v>2</v>
      </c>
      <c r="AJ523" s="67">
        <v>2</v>
      </c>
      <c r="AK523" s="79" t="s">
        <v>1586</v>
      </c>
    </row>
    <row r="524" spans="1:37" ht="12.75">
      <c r="A524" s="35">
        <v>18750000</v>
      </c>
      <c r="B524" s="28" t="s">
        <v>868</v>
      </c>
      <c r="C524" s="28" t="s">
        <v>7675</v>
      </c>
      <c r="D524" s="28" t="s">
        <v>390</v>
      </c>
      <c r="E524" s="28" t="s">
        <v>63</v>
      </c>
      <c r="J524" s="28" t="s">
        <v>1586</v>
      </c>
      <c r="K524" s="28" t="s">
        <v>2523</v>
      </c>
      <c r="L524" s="28" t="s">
        <v>7620</v>
      </c>
      <c r="M524" s="40" t="s">
        <v>8862</v>
      </c>
      <c r="N524" s="19">
        <f t="shared" si="56"/>
        <v>373.75</v>
      </c>
      <c r="O524" s="19">
        <f t="shared" si="57"/>
        <v>11.156716417910447</v>
      </c>
      <c r="P524" s="64">
        <f t="shared" si="58"/>
        <v>83</v>
      </c>
      <c r="Q524" s="64">
        <f t="shared" si="59"/>
        <v>46</v>
      </c>
      <c r="R524" s="64">
        <f t="shared" si="60"/>
        <v>37</v>
      </c>
      <c r="S524" s="64">
        <f t="shared" si="61"/>
        <v>54</v>
      </c>
      <c r="T524" s="64">
        <f t="shared" si="62"/>
        <v>29</v>
      </c>
      <c r="U524" s="77">
        <v>3</v>
      </c>
      <c r="V524" s="78">
        <v>2</v>
      </c>
      <c r="W524" s="60">
        <v>67</v>
      </c>
      <c r="X524" s="67">
        <v>15</v>
      </c>
      <c r="Y524" s="67">
        <v>10</v>
      </c>
      <c r="Z524" s="67">
        <v>8</v>
      </c>
      <c r="AA524" s="67">
        <v>10</v>
      </c>
      <c r="AB524" s="67">
        <v>9</v>
      </c>
      <c r="AC524" s="67">
        <v>10</v>
      </c>
      <c r="AD524" s="67">
        <v>7</v>
      </c>
      <c r="AE524" s="67">
        <v>6</v>
      </c>
      <c r="AF524" s="67">
        <v>5</v>
      </c>
      <c r="AG524" s="67">
        <v>6</v>
      </c>
      <c r="AH524" s="67">
        <v>5</v>
      </c>
      <c r="AI524" s="67">
        <v>4</v>
      </c>
      <c r="AJ524" s="67">
        <v>3</v>
      </c>
      <c r="AK524" s="79" t="s">
        <v>1586</v>
      </c>
    </row>
    <row r="525" spans="1:37" ht="12.75">
      <c r="A525" s="35">
        <v>437500</v>
      </c>
      <c r="B525" s="28" t="s">
        <v>868</v>
      </c>
      <c r="C525" s="28" t="s">
        <v>7658</v>
      </c>
      <c r="D525" s="28" t="s">
        <v>390</v>
      </c>
      <c r="E525" s="28" t="s">
        <v>63</v>
      </c>
      <c r="J525" s="28" t="s">
        <v>1586</v>
      </c>
      <c r="K525" s="28" t="s">
        <v>2967</v>
      </c>
      <c r="L525" s="28" t="s">
        <v>5644</v>
      </c>
      <c r="N525" s="19">
        <f t="shared" si="56"/>
        <v>334.25</v>
      </c>
      <c r="O525" s="19">
        <f t="shared" si="57"/>
        <v>13.927083333333334</v>
      </c>
      <c r="P525" s="64">
        <f t="shared" si="58"/>
        <v>74</v>
      </c>
      <c r="Q525" s="64">
        <f t="shared" si="59"/>
        <v>37</v>
      </c>
      <c r="R525" s="64">
        <f t="shared" si="60"/>
        <v>37</v>
      </c>
      <c r="S525" s="64">
        <f t="shared" si="61"/>
        <v>48</v>
      </c>
      <c r="T525" s="64">
        <f t="shared" si="62"/>
        <v>26</v>
      </c>
      <c r="U525" s="77">
        <v>3</v>
      </c>
      <c r="V525" s="78">
        <v>2</v>
      </c>
      <c r="W525" s="60">
        <v>48</v>
      </c>
      <c r="X525" s="67">
        <v>13</v>
      </c>
      <c r="Y525" s="67">
        <v>8</v>
      </c>
      <c r="Z525" s="67">
        <v>8</v>
      </c>
      <c r="AA525" s="67">
        <v>9</v>
      </c>
      <c r="AB525" s="67">
        <v>8</v>
      </c>
      <c r="AC525" s="67">
        <v>7</v>
      </c>
      <c r="AD525" s="67">
        <v>8</v>
      </c>
      <c r="AE525" s="67">
        <v>5</v>
      </c>
      <c r="AF525" s="67">
        <v>5</v>
      </c>
      <c r="AG525" s="67">
        <v>5</v>
      </c>
      <c r="AH525" s="67">
        <v>5</v>
      </c>
      <c r="AI525" s="67">
        <v>3</v>
      </c>
      <c r="AJ525" s="67">
        <v>3</v>
      </c>
      <c r="AK525" s="79" t="s">
        <v>1586</v>
      </c>
    </row>
    <row r="526" spans="1:37" ht="12.75">
      <c r="A526" s="35">
        <v>500000</v>
      </c>
      <c r="B526" s="28" t="s">
        <v>870</v>
      </c>
      <c r="C526" s="28" t="s">
        <v>5807</v>
      </c>
      <c r="D526" s="28" t="s">
        <v>390</v>
      </c>
      <c r="E526" s="28" t="s">
        <v>63</v>
      </c>
      <c r="J526" s="28" t="s">
        <v>1586</v>
      </c>
      <c r="K526" s="28" t="s">
        <v>2967</v>
      </c>
      <c r="L526" s="28" t="s">
        <v>4585</v>
      </c>
      <c r="N526" s="19">
        <f t="shared" si="56"/>
        <v>334.25</v>
      </c>
      <c r="O526" s="19">
        <f t="shared" si="57"/>
        <v>13.927083333333334</v>
      </c>
      <c r="P526" s="64">
        <f t="shared" si="58"/>
        <v>74</v>
      </c>
      <c r="Q526" s="64">
        <f t="shared" si="59"/>
        <v>37</v>
      </c>
      <c r="R526" s="64">
        <f t="shared" si="60"/>
        <v>37</v>
      </c>
      <c r="S526" s="64">
        <f t="shared" si="61"/>
        <v>48</v>
      </c>
      <c r="T526" s="64">
        <f t="shared" si="62"/>
        <v>26</v>
      </c>
      <c r="U526" s="77">
        <v>3</v>
      </c>
      <c r="V526" s="78">
        <v>2</v>
      </c>
      <c r="W526" s="60">
        <v>48</v>
      </c>
      <c r="X526" s="67">
        <v>13</v>
      </c>
      <c r="Y526" s="67">
        <v>7</v>
      </c>
      <c r="Z526" s="67">
        <v>8</v>
      </c>
      <c r="AA526" s="67">
        <v>8</v>
      </c>
      <c r="AB526" s="67">
        <v>8</v>
      </c>
      <c r="AC526" s="67">
        <v>9</v>
      </c>
      <c r="AD526" s="67">
        <v>8</v>
      </c>
      <c r="AE526" s="67">
        <v>4</v>
      </c>
      <c r="AF526" s="67">
        <v>5</v>
      </c>
      <c r="AG526" s="67">
        <v>6</v>
      </c>
      <c r="AH526" s="67">
        <v>5</v>
      </c>
      <c r="AI526" s="67">
        <v>3</v>
      </c>
      <c r="AJ526" s="67">
        <v>3</v>
      </c>
      <c r="AK526" s="79" t="s">
        <v>1586</v>
      </c>
    </row>
    <row r="527" spans="1:37" ht="12.75">
      <c r="A527" s="35">
        <v>11875</v>
      </c>
      <c r="B527" s="28" t="s">
        <v>868</v>
      </c>
      <c r="C527" s="28" t="s">
        <v>7773</v>
      </c>
      <c r="D527" s="28" t="s">
        <v>390</v>
      </c>
      <c r="E527" s="28" t="s">
        <v>63</v>
      </c>
      <c r="J527" s="28" t="s">
        <v>1586</v>
      </c>
      <c r="K527" s="28" t="s">
        <v>2967</v>
      </c>
      <c r="L527" s="28" t="s">
        <v>3781</v>
      </c>
      <c r="N527" s="19">
        <f t="shared" si="56"/>
        <v>331.25</v>
      </c>
      <c r="O527" s="19">
        <f t="shared" si="57"/>
        <v>13.802083333333334</v>
      </c>
      <c r="P527" s="64">
        <f t="shared" si="58"/>
        <v>73</v>
      </c>
      <c r="Q527" s="64">
        <f t="shared" si="59"/>
        <v>36</v>
      </c>
      <c r="R527" s="64">
        <f t="shared" si="60"/>
        <v>37</v>
      </c>
      <c r="S527" s="64">
        <f t="shared" si="61"/>
        <v>48</v>
      </c>
      <c r="T527" s="64">
        <f t="shared" si="62"/>
        <v>25</v>
      </c>
      <c r="U527" s="77">
        <v>3</v>
      </c>
      <c r="V527" s="78">
        <v>2</v>
      </c>
      <c r="W527" s="60">
        <v>48</v>
      </c>
      <c r="X527" s="67">
        <v>13</v>
      </c>
      <c r="Y527" s="67">
        <v>9</v>
      </c>
      <c r="Z527" s="67">
        <v>8</v>
      </c>
      <c r="AA527" s="67">
        <v>7</v>
      </c>
      <c r="AB527" s="67">
        <v>8</v>
      </c>
      <c r="AC527" s="67">
        <v>8</v>
      </c>
      <c r="AD527" s="67">
        <v>8</v>
      </c>
      <c r="AE527" s="67">
        <v>4</v>
      </c>
      <c r="AF527" s="67">
        <v>5</v>
      </c>
      <c r="AG527" s="67">
        <v>4</v>
      </c>
      <c r="AH527" s="67">
        <v>5</v>
      </c>
      <c r="AI527" s="67">
        <v>4</v>
      </c>
      <c r="AJ527" s="67">
        <v>3</v>
      </c>
      <c r="AK527" s="79" t="s">
        <v>1586</v>
      </c>
    </row>
    <row r="528" spans="1:37" ht="12.75">
      <c r="A528" s="35">
        <v>17710</v>
      </c>
      <c r="B528" s="28" t="s">
        <v>872</v>
      </c>
      <c r="C528" s="28" t="s">
        <v>6087</v>
      </c>
      <c r="D528" s="28" t="s">
        <v>390</v>
      </c>
      <c r="E528" s="28" t="s">
        <v>63</v>
      </c>
      <c r="F528" s="58" t="s">
        <v>4226</v>
      </c>
      <c r="I528" s="28" t="s">
        <v>7812</v>
      </c>
      <c r="J528" s="28" t="s">
        <v>1586</v>
      </c>
      <c r="K528" s="28" t="s">
        <v>2967</v>
      </c>
      <c r="L528" s="28" t="s">
        <v>161</v>
      </c>
      <c r="N528" s="19">
        <f t="shared" si="56"/>
        <v>330.50</v>
      </c>
      <c r="O528" s="19">
        <f t="shared" si="57"/>
        <v>9.7205882352941178</v>
      </c>
      <c r="P528" s="64">
        <f t="shared" si="58"/>
        <v>73</v>
      </c>
      <c r="Q528" s="64">
        <f t="shared" si="59"/>
        <v>37</v>
      </c>
      <c r="R528" s="64">
        <f t="shared" si="60"/>
        <v>36</v>
      </c>
      <c r="S528" s="64">
        <f t="shared" si="61"/>
        <v>48</v>
      </c>
      <c r="T528" s="64">
        <f t="shared" si="62"/>
        <v>25</v>
      </c>
      <c r="U528" s="77">
        <v>3</v>
      </c>
      <c r="V528" s="78">
        <v>2</v>
      </c>
      <c r="W528" s="60">
        <v>68</v>
      </c>
      <c r="X528" s="67">
        <v>12</v>
      </c>
      <c r="Y528" s="67">
        <v>8</v>
      </c>
      <c r="Z528" s="67">
        <v>8</v>
      </c>
      <c r="AA528" s="67">
        <v>9</v>
      </c>
      <c r="AB528" s="67">
        <v>8</v>
      </c>
      <c r="AC528" s="67">
        <v>7</v>
      </c>
      <c r="AD528" s="67">
        <v>8</v>
      </c>
      <c r="AE528" s="67">
        <v>4</v>
      </c>
      <c r="AF528" s="67">
        <v>4</v>
      </c>
      <c r="AG528" s="67">
        <v>5</v>
      </c>
      <c r="AH528" s="67">
        <v>4</v>
      </c>
      <c r="AI528" s="67">
        <v>4</v>
      </c>
      <c r="AJ528" s="67">
        <v>4</v>
      </c>
      <c r="AK528" s="79" t="s">
        <v>1586</v>
      </c>
    </row>
    <row r="529" spans="1:37" ht="12.75">
      <c r="A529" s="35">
        <v>16100</v>
      </c>
      <c r="B529" s="28" t="s">
        <v>872</v>
      </c>
      <c r="D529" s="28" t="s">
        <v>390</v>
      </c>
      <c r="E529" s="28" t="s">
        <v>63</v>
      </c>
      <c r="F529" s="58" t="s">
        <v>4226</v>
      </c>
      <c r="J529" s="28" t="s">
        <v>1586</v>
      </c>
      <c r="K529" s="28" t="s">
        <v>2967</v>
      </c>
      <c r="L529" s="28" t="s">
        <v>161</v>
      </c>
      <c r="N529" s="19">
        <f t="shared" si="56"/>
        <v>329.50</v>
      </c>
      <c r="O529" s="19">
        <f t="shared" si="57"/>
        <v>9.6911764705882355</v>
      </c>
      <c r="P529" s="64">
        <f t="shared" si="58"/>
        <v>73</v>
      </c>
      <c r="Q529" s="64">
        <f t="shared" si="59"/>
        <v>37</v>
      </c>
      <c r="R529" s="64">
        <f t="shared" si="60"/>
        <v>36</v>
      </c>
      <c r="S529" s="64">
        <f t="shared" si="61"/>
        <v>48</v>
      </c>
      <c r="T529" s="64">
        <f t="shared" si="62"/>
        <v>25</v>
      </c>
      <c r="U529" s="77">
        <v>3</v>
      </c>
      <c r="V529" s="78">
        <v>2</v>
      </c>
      <c r="W529" s="60">
        <v>68</v>
      </c>
      <c r="X529" s="67">
        <v>8</v>
      </c>
      <c r="Y529" s="67">
        <v>8</v>
      </c>
      <c r="Z529" s="67">
        <v>8</v>
      </c>
      <c r="AA529" s="67">
        <v>9</v>
      </c>
      <c r="AB529" s="67">
        <v>8</v>
      </c>
      <c r="AC529" s="67">
        <v>7</v>
      </c>
      <c r="AD529" s="67">
        <v>8</v>
      </c>
      <c r="AE529" s="67">
        <v>4</v>
      </c>
      <c r="AF529" s="67">
        <v>4</v>
      </c>
      <c r="AG529" s="67">
        <v>5</v>
      </c>
      <c r="AH529" s="67">
        <v>4</v>
      </c>
      <c r="AI529" s="67">
        <v>4</v>
      </c>
      <c r="AJ529" s="67">
        <v>4</v>
      </c>
      <c r="AK529" s="79" t="s">
        <v>1586</v>
      </c>
    </row>
    <row r="530" spans="1:37" ht="12.75">
      <c r="A530" s="35">
        <v>19480</v>
      </c>
      <c r="B530" s="28" t="s">
        <v>872</v>
      </c>
      <c r="D530" s="28" t="s">
        <v>390</v>
      </c>
      <c r="E530" s="28" t="s">
        <v>63</v>
      </c>
      <c r="F530" s="58" t="s">
        <v>4226</v>
      </c>
      <c r="G530" s="28" t="s">
        <v>7812</v>
      </c>
      <c r="H530" s="28" t="s">
        <v>1586</v>
      </c>
      <c r="J530" s="28" t="s">
        <v>1586</v>
      </c>
      <c r="K530" s="28" t="s">
        <v>2967</v>
      </c>
      <c r="L530" s="28" t="s">
        <v>137</v>
      </c>
      <c r="N530" s="19">
        <f t="shared" si="56"/>
        <v>330.50</v>
      </c>
      <c r="O530" s="19">
        <f t="shared" si="57"/>
        <v>7.776470588235294</v>
      </c>
      <c r="P530" s="64">
        <f t="shared" si="58"/>
        <v>73</v>
      </c>
      <c r="Q530" s="64">
        <f t="shared" si="59"/>
        <v>37</v>
      </c>
      <c r="R530" s="64">
        <f t="shared" si="60"/>
        <v>36</v>
      </c>
      <c r="S530" s="64">
        <f t="shared" si="61"/>
        <v>48</v>
      </c>
      <c r="T530" s="64">
        <f t="shared" si="62"/>
        <v>25</v>
      </c>
      <c r="U530" s="77">
        <v>3</v>
      </c>
      <c r="V530" s="78">
        <v>2</v>
      </c>
      <c r="W530" s="60">
        <v>85</v>
      </c>
      <c r="X530" s="67">
        <v>12</v>
      </c>
      <c r="Y530" s="67">
        <v>8</v>
      </c>
      <c r="Z530" s="67">
        <v>8</v>
      </c>
      <c r="AA530" s="67">
        <v>9</v>
      </c>
      <c r="AB530" s="67">
        <v>8</v>
      </c>
      <c r="AC530" s="67">
        <v>7</v>
      </c>
      <c r="AD530" s="67">
        <v>8</v>
      </c>
      <c r="AE530" s="67">
        <v>4</v>
      </c>
      <c r="AF530" s="67">
        <v>4</v>
      </c>
      <c r="AG530" s="67">
        <v>5</v>
      </c>
      <c r="AH530" s="67">
        <v>4</v>
      </c>
      <c r="AI530" s="67">
        <v>4</v>
      </c>
      <c r="AJ530" s="67">
        <v>4</v>
      </c>
      <c r="AK530" s="79" t="s">
        <v>1586</v>
      </c>
    </row>
    <row r="531" spans="1:37" ht="12.75">
      <c r="A531" s="35">
        <v>437500</v>
      </c>
      <c r="B531" s="28" t="s">
        <v>868</v>
      </c>
      <c r="C531" s="28" t="s">
        <v>7648</v>
      </c>
      <c r="D531" s="28" t="s">
        <v>390</v>
      </c>
      <c r="E531" s="28" t="s">
        <v>63</v>
      </c>
      <c r="J531" s="28" t="s">
        <v>1586</v>
      </c>
      <c r="K531" s="28" t="s">
        <v>2523</v>
      </c>
      <c r="L531" s="28" t="s">
        <v>7447</v>
      </c>
      <c r="M531" s="40" t="s">
        <v>8855</v>
      </c>
      <c r="N531" s="19">
        <f t="shared" si="56"/>
        <v>342.25</v>
      </c>
      <c r="O531" s="19">
        <f t="shared" si="57"/>
        <v>14.260416666666666</v>
      </c>
      <c r="P531" s="64">
        <f t="shared" si="58"/>
        <v>77</v>
      </c>
      <c r="Q531" s="64">
        <f t="shared" si="59"/>
        <v>43</v>
      </c>
      <c r="R531" s="64">
        <f t="shared" si="60"/>
        <v>34</v>
      </c>
      <c r="S531" s="64">
        <f t="shared" si="61"/>
        <v>48</v>
      </c>
      <c r="T531" s="64">
        <f t="shared" si="62"/>
        <v>29</v>
      </c>
      <c r="U531" s="77">
        <v>3</v>
      </c>
      <c r="V531" s="78">
        <v>2</v>
      </c>
      <c r="W531" s="60">
        <v>48</v>
      </c>
      <c r="X531" s="67">
        <v>15</v>
      </c>
      <c r="Y531" s="67">
        <v>9</v>
      </c>
      <c r="Z531" s="67">
        <v>7</v>
      </c>
      <c r="AA531" s="67">
        <v>9</v>
      </c>
      <c r="AB531" s="67">
        <v>8</v>
      </c>
      <c r="AC531" s="67">
        <v>9</v>
      </c>
      <c r="AD531" s="67">
        <v>6</v>
      </c>
      <c r="AE531" s="67">
        <v>6</v>
      </c>
      <c r="AF531" s="67">
        <v>5</v>
      </c>
      <c r="AG531" s="67">
        <v>6</v>
      </c>
      <c r="AH531" s="67">
        <v>5</v>
      </c>
      <c r="AI531" s="67">
        <v>4</v>
      </c>
      <c r="AJ531" s="67">
        <v>3</v>
      </c>
      <c r="AK531" s="79" t="s">
        <v>1586</v>
      </c>
    </row>
    <row r="532" spans="2:37" ht="12.75">
      <c r="B532" s="28" t="s">
        <v>872</v>
      </c>
      <c r="D532" s="28" t="s">
        <v>390</v>
      </c>
      <c r="E532" s="28" t="s">
        <v>63</v>
      </c>
      <c r="F532" s="58" t="s">
        <v>4232</v>
      </c>
      <c r="G532" s="28" t="s">
        <v>7812</v>
      </c>
      <c r="H532" s="28" t="s">
        <v>1586</v>
      </c>
      <c r="J532" s="28" t="s">
        <v>1586</v>
      </c>
      <c r="K532" s="28" t="s">
        <v>2967</v>
      </c>
      <c r="L532" s="28" t="s">
        <v>144</v>
      </c>
      <c r="N532" s="19">
        <f t="shared" si="56"/>
        <v>305.75</v>
      </c>
      <c r="O532" s="19">
        <f t="shared" si="57"/>
        <v>7.8397435897435894</v>
      </c>
      <c r="P532" s="64">
        <f t="shared" si="58"/>
        <v>69</v>
      </c>
      <c r="Q532" s="64">
        <f t="shared" si="59"/>
        <v>35</v>
      </c>
      <c r="R532" s="64">
        <f t="shared" si="60"/>
        <v>34</v>
      </c>
      <c r="S532" s="64">
        <f t="shared" si="61"/>
        <v>42</v>
      </c>
      <c r="T532" s="64">
        <f t="shared" si="62"/>
        <v>27</v>
      </c>
      <c r="U532" s="77">
        <v>3</v>
      </c>
      <c r="V532" s="78">
        <v>2</v>
      </c>
      <c r="W532" s="60">
        <v>78</v>
      </c>
      <c r="X532" s="67">
        <v>13</v>
      </c>
      <c r="Y532" s="67">
        <v>7</v>
      </c>
      <c r="Z532" s="67">
        <v>7</v>
      </c>
      <c r="AA532" s="67">
        <v>8</v>
      </c>
      <c r="AB532" s="67">
        <v>7</v>
      </c>
      <c r="AC532" s="67">
        <v>6</v>
      </c>
      <c r="AD532" s="67">
        <v>7</v>
      </c>
      <c r="AE532" s="67">
        <v>6</v>
      </c>
      <c r="AF532" s="67">
        <v>6</v>
      </c>
      <c r="AG532" s="67">
        <v>7</v>
      </c>
      <c r="AH532" s="67">
        <v>6</v>
      </c>
      <c r="AI532" s="67">
        <v>1</v>
      </c>
      <c r="AJ532" s="67">
        <v>1</v>
      </c>
      <c r="AK532" s="79" t="s">
        <v>1586</v>
      </c>
    </row>
    <row r="533" spans="1:37" ht="12.75">
      <c r="A533" s="35">
        <v>11550</v>
      </c>
      <c r="B533" s="28" t="s">
        <v>872</v>
      </c>
      <c r="D533" s="28" t="s">
        <v>390</v>
      </c>
      <c r="E533" s="28" t="s">
        <v>63</v>
      </c>
      <c r="F533" s="58" t="s">
        <v>4227</v>
      </c>
      <c r="I533" s="28" t="s">
        <v>7812</v>
      </c>
      <c r="J533" s="28" t="s">
        <v>1586</v>
      </c>
      <c r="K533" s="28" t="s">
        <v>2967</v>
      </c>
      <c r="L533" s="28" t="s">
        <v>7881</v>
      </c>
      <c r="N533" s="19">
        <f t="shared" si="56"/>
        <v>300.75</v>
      </c>
      <c r="O533" s="19">
        <f t="shared" si="57"/>
        <v>9.5476190476190474</v>
      </c>
      <c r="P533" s="64">
        <f t="shared" si="58"/>
        <v>67</v>
      </c>
      <c r="Q533" s="64">
        <f t="shared" si="59"/>
        <v>33</v>
      </c>
      <c r="R533" s="64">
        <f t="shared" si="60"/>
        <v>34</v>
      </c>
      <c r="S533" s="64">
        <f t="shared" si="61"/>
        <v>42</v>
      </c>
      <c r="T533" s="64">
        <f t="shared" si="62"/>
        <v>25</v>
      </c>
      <c r="U533" s="77">
        <v>3</v>
      </c>
      <c r="V533" s="78">
        <v>2</v>
      </c>
      <c r="W533" s="60">
        <v>63</v>
      </c>
      <c r="X533" s="67">
        <v>17</v>
      </c>
      <c r="Y533" s="67">
        <v>7</v>
      </c>
      <c r="Z533" s="67">
        <v>7</v>
      </c>
      <c r="AA533" s="67">
        <v>8</v>
      </c>
      <c r="AB533" s="67">
        <v>7</v>
      </c>
      <c r="AC533" s="67">
        <v>6</v>
      </c>
      <c r="AD533" s="67">
        <v>7</v>
      </c>
      <c r="AE533" s="67">
        <v>5</v>
      </c>
      <c r="AF533" s="67">
        <v>5</v>
      </c>
      <c r="AG533" s="67">
        <v>5</v>
      </c>
      <c r="AH533" s="67">
        <v>5</v>
      </c>
      <c r="AI533" s="67">
        <v>2</v>
      </c>
      <c r="AJ533" s="67">
        <v>3</v>
      </c>
      <c r="AK533" s="79" t="s">
        <v>1586</v>
      </c>
    </row>
    <row r="534" spans="1:37" ht="12.75">
      <c r="A534" s="35">
        <v>9750</v>
      </c>
      <c r="B534" s="28" t="s">
        <v>872</v>
      </c>
      <c r="D534" s="28" t="s">
        <v>390</v>
      </c>
      <c r="E534" s="28" t="s">
        <v>63</v>
      </c>
      <c r="F534" s="58" t="s">
        <v>4227</v>
      </c>
      <c r="J534" s="28" t="s">
        <v>1586</v>
      </c>
      <c r="K534" s="28" t="s">
        <v>2967</v>
      </c>
      <c r="L534" s="28" t="s">
        <v>1469</v>
      </c>
      <c r="N534" s="19">
        <f t="shared" si="56"/>
        <v>296.50</v>
      </c>
      <c r="O534" s="19">
        <f t="shared" si="57"/>
        <v>9.412698412698413</v>
      </c>
      <c r="P534" s="64">
        <f t="shared" si="58"/>
        <v>66</v>
      </c>
      <c r="Q534" s="64">
        <f t="shared" si="59"/>
        <v>32</v>
      </c>
      <c r="R534" s="64">
        <f t="shared" si="60"/>
        <v>34</v>
      </c>
      <c r="S534" s="64">
        <f t="shared" si="61"/>
        <v>42</v>
      </c>
      <c r="T534" s="64">
        <f t="shared" si="62"/>
        <v>24</v>
      </c>
      <c r="U534" s="77">
        <v>3</v>
      </c>
      <c r="V534" s="78">
        <v>2</v>
      </c>
      <c r="W534" s="60">
        <v>63</v>
      </c>
      <c r="X534" s="67">
        <v>12</v>
      </c>
      <c r="Y534" s="67">
        <v>8</v>
      </c>
      <c r="Z534" s="67">
        <v>7</v>
      </c>
      <c r="AA534" s="67">
        <v>6</v>
      </c>
      <c r="AB534" s="67">
        <v>7</v>
      </c>
      <c r="AC534" s="67">
        <v>7</v>
      </c>
      <c r="AD534" s="67">
        <v>7</v>
      </c>
      <c r="AE534" s="67">
        <v>4</v>
      </c>
      <c r="AF534" s="67">
        <v>5</v>
      </c>
      <c r="AG534" s="67">
        <v>4</v>
      </c>
      <c r="AH534" s="67">
        <v>5</v>
      </c>
      <c r="AI534" s="67">
        <v>3</v>
      </c>
      <c r="AJ534" s="67">
        <v>3</v>
      </c>
      <c r="AK534" s="79" t="s">
        <v>1586</v>
      </c>
    </row>
    <row r="535" spans="2:37" ht="12.75">
      <c r="B535" s="28" t="s">
        <v>872</v>
      </c>
      <c r="D535" s="28" t="s">
        <v>390</v>
      </c>
      <c r="E535" s="28" t="s">
        <v>63</v>
      </c>
      <c r="F535" s="58" t="s">
        <v>4220</v>
      </c>
      <c r="G535" s="28" t="s">
        <v>7812</v>
      </c>
      <c r="H535" s="28" t="s">
        <v>1586</v>
      </c>
      <c r="J535" s="28" t="s">
        <v>1586</v>
      </c>
      <c r="K535" s="28" t="s">
        <v>2967</v>
      </c>
      <c r="L535" s="28" t="s">
        <v>294</v>
      </c>
      <c r="N535" s="19">
        <f t="shared" si="56"/>
        <v>317</v>
      </c>
      <c r="O535" s="19">
        <f t="shared" si="57"/>
        <v>10.566666666666666</v>
      </c>
      <c r="P535" s="64">
        <f t="shared" si="58"/>
        <v>69</v>
      </c>
      <c r="Q535" s="64">
        <f t="shared" si="59"/>
        <v>35</v>
      </c>
      <c r="R535" s="64">
        <f t="shared" si="60"/>
        <v>34</v>
      </c>
      <c r="S535" s="64">
        <f t="shared" si="61"/>
        <v>48</v>
      </c>
      <c r="T535" s="64">
        <f t="shared" si="62"/>
        <v>21</v>
      </c>
      <c r="U535" s="77">
        <v>3</v>
      </c>
      <c r="V535" s="78">
        <v>2</v>
      </c>
      <c r="W535" s="60">
        <v>60</v>
      </c>
      <c r="X535" s="67">
        <v>10</v>
      </c>
      <c r="Y535" s="67">
        <v>8</v>
      </c>
      <c r="Z535" s="67">
        <v>8</v>
      </c>
      <c r="AA535" s="67">
        <v>9</v>
      </c>
      <c r="AB535" s="67">
        <v>8</v>
      </c>
      <c r="AC535" s="67">
        <v>7</v>
      </c>
      <c r="AD535" s="67">
        <v>8</v>
      </c>
      <c r="AE535" s="67">
        <v>3</v>
      </c>
      <c r="AF535" s="67">
        <v>3</v>
      </c>
      <c r="AG535" s="67">
        <v>4</v>
      </c>
      <c r="AH535" s="67">
        <v>3</v>
      </c>
      <c r="AI535" s="67">
        <v>4</v>
      </c>
      <c r="AJ535" s="67">
        <v>4</v>
      </c>
      <c r="AK535" s="79" t="s">
        <v>1586</v>
      </c>
    </row>
    <row r="536" spans="1:37" ht="12.75">
      <c r="A536" s="35">
        <v>500000</v>
      </c>
      <c r="B536" s="28" t="s">
        <v>870</v>
      </c>
      <c r="C536" s="28" t="s">
        <v>3134</v>
      </c>
      <c r="D536" s="28" t="s">
        <v>390</v>
      </c>
      <c r="E536" s="28" t="s">
        <v>63</v>
      </c>
      <c r="J536" s="28" t="s">
        <v>1586</v>
      </c>
      <c r="K536" s="28" t="s">
        <v>2967</v>
      </c>
      <c r="L536" s="28" t="s">
        <v>3144</v>
      </c>
      <c r="N536" s="19">
        <f t="shared" si="56"/>
        <v>289.25</v>
      </c>
      <c r="O536" s="19">
        <f t="shared" si="57"/>
        <v>12.052083333333334</v>
      </c>
      <c r="P536" s="64">
        <f t="shared" si="58"/>
        <v>64</v>
      </c>
      <c r="Q536" s="64">
        <f t="shared" si="59"/>
        <v>32</v>
      </c>
      <c r="R536" s="64">
        <f t="shared" si="60"/>
        <v>32</v>
      </c>
      <c r="S536" s="64">
        <f t="shared" si="61"/>
        <v>42</v>
      </c>
      <c r="T536" s="64">
        <f t="shared" si="62"/>
        <v>22</v>
      </c>
      <c r="U536" s="77">
        <v>3</v>
      </c>
      <c r="V536" s="78">
        <v>2</v>
      </c>
      <c r="W536" s="60">
        <v>48</v>
      </c>
      <c r="X536" s="67">
        <v>11</v>
      </c>
      <c r="Y536" s="67">
        <v>7</v>
      </c>
      <c r="Z536" s="67">
        <v>7</v>
      </c>
      <c r="AA536" s="67">
        <v>8</v>
      </c>
      <c r="AB536" s="67">
        <v>7</v>
      </c>
      <c r="AC536" s="67">
        <v>6</v>
      </c>
      <c r="AD536" s="67">
        <v>7</v>
      </c>
      <c r="AE536" s="67">
        <v>4</v>
      </c>
      <c r="AF536" s="67">
        <v>4</v>
      </c>
      <c r="AG536" s="67">
        <v>5</v>
      </c>
      <c r="AH536" s="67">
        <v>4</v>
      </c>
      <c r="AI536" s="67">
        <v>2</v>
      </c>
      <c r="AJ536" s="67">
        <v>3</v>
      </c>
      <c r="AK536" s="79" t="s">
        <v>1586</v>
      </c>
    </row>
    <row r="537" spans="1:37" ht="12.75">
      <c r="A537" s="35">
        <v>25000</v>
      </c>
      <c r="B537" s="28" t="s">
        <v>870</v>
      </c>
      <c r="C537" s="28" t="s">
        <v>2248</v>
      </c>
      <c r="D537" s="28" t="s">
        <v>390</v>
      </c>
      <c r="E537" s="28" t="s">
        <v>63</v>
      </c>
      <c r="J537" s="28" t="s">
        <v>1586</v>
      </c>
      <c r="K537" s="28" t="s">
        <v>2967</v>
      </c>
      <c r="L537" s="28" t="s">
        <v>2321</v>
      </c>
      <c r="N537" s="19">
        <f t="shared" si="56"/>
        <v>289.25</v>
      </c>
      <c r="O537" s="19">
        <f t="shared" si="57"/>
        <v>12.052083333333334</v>
      </c>
      <c r="P537" s="64">
        <f t="shared" si="58"/>
        <v>64</v>
      </c>
      <c r="Q537" s="64">
        <f t="shared" si="59"/>
        <v>32</v>
      </c>
      <c r="R537" s="64">
        <f t="shared" si="60"/>
        <v>32</v>
      </c>
      <c r="S537" s="64">
        <f t="shared" si="61"/>
        <v>42</v>
      </c>
      <c r="T537" s="64">
        <f t="shared" si="62"/>
        <v>22</v>
      </c>
      <c r="U537" s="77">
        <v>3</v>
      </c>
      <c r="V537" s="78">
        <v>2</v>
      </c>
      <c r="W537" s="60">
        <v>48</v>
      </c>
      <c r="X537" s="67">
        <v>11</v>
      </c>
      <c r="Y537" s="67">
        <v>7</v>
      </c>
      <c r="Z537" s="67">
        <v>7</v>
      </c>
      <c r="AA537" s="67">
        <v>8</v>
      </c>
      <c r="AB537" s="67">
        <v>7</v>
      </c>
      <c r="AC537" s="67">
        <v>6</v>
      </c>
      <c r="AD537" s="67">
        <v>7</v>
      </c>
      <c r="AE537" s="67">
        <v>4</v>
      </c>
      <c r="AF537" s="67">
        <v>4</v>
      </c>
      <c r="AG537" s="67">
        <v>5</v>
      </c>
      <c r="AH537" s="67">
        <v>4</v>
      </c>
      <c r="AI537" s="67">
        <v>2</v>
      </c>
      <c r="AJ537" s="67">
        <v>3</v>
      </c>
      <c r="AK537" s="79" t="s">
        <v>1586</v>
      </c>
    </row>
    <row r="538" spans="1:37" ht="12.75">
      <c r="A538" s="35">
        <v>10000</v>
      </c>
      <c r="B538" s="28" t="s">
        <v>870</v>
      </c>
      <c r="C538" s="28" t="s">
        <v>5835</v>
      </c>
      <c r="D538" s="28" t="s">
        <v>390</v>
      </c>
      <c r="E538" s="28" t="s">
        <v>63</v>
      </c>
      <c r="J538" s="28" t="s">
        <v>1586</v>
      </c>
      <c r="K538" s="28" t="s">
        <v>2967</v>
      </c>
      <c r="L538" s="28" t="s">
        <v>2968</v>
      </c>
      <c r="N538" s="19">
        <f t="shared" si="56"/>
        <v>289.25</v>
      </c>
      <c r="O538" s="19">
        <f t="shared" si="57"/>
        <v>12.052083333333334</v>
      </c>
      <c r="P538" s="64">
        <f t="shared" si="58"/>
        <v>64</v>
      </c>
      <c r="Q538" s="64">
        <f t="shared" si="59"/>
        <v>32</v>
      </c>
      <c r="R538" s="64">
        <f t="shared" si="60"/>
        <v>32</v>
      </c>
      <c r="S538" s="64">
        <f t="shared" si="61"/>
        <v>42</v>
      </c>
      <c r="T538" s="64">
        <f t="shared" si="62"/>
        <v>22</v>
      </c>
      <c r="U538" s="77">
        <v>3</v>
      </c>
      <c r="V538" s="78">
        <v>2</v>
      </c>
      <c r="W538" s="60">
        <v>48</v>
      </c>
      <c r="X538" s="67">
        <v>11</v>
      </c>
      <c r="Y538" s="67">
        <v>8</v>
      </c>
      <c r="Z538" s="67">
        <v>7</v>
      </c>
      <c r="AA538" s="67">
        <v>6</v>
      </c>
      <c r="AB538" s="67">
        <v>7</v>
      </c>
      <c r="AC538" s="67">
        <v>7</v>
      </c>
      <c r="AD538" s="67">
        <v>7</v>
      </c>
      <c r="AE538" s="67">
        <v>4</v>
      </c>
      <c r="AF538" s="67">
        <v>4</v>
      </c>
      <c r="AG538" s="67">
        <v>4</v>
      </c>
      <c r="AH538" s="67">
        <v>4</v>
      </c>
      <c r="AI538" s="67">
        <v>3</v>
      </c>
      <c r="AJ538" s="67">
        <v>3</v>
      </c>
      <c r="AK538" s="79" t="s">
        <v>1586</v>
      </c>
    </row>
    <row r="539" spans="1:37" ht="12.75">
      <c r="A539" s="35">
        <v>500000</v>
      </c>
      <c r="B539" s="28" t="s">
        <v>870</v>
      </c>
      <c r="C539" s="28" t="s">
        <v>3134</v>
      </c>
      <c r="D539" s="28" t="s">
        <v>390</v>
      </c>
      <c r="E539" s="28" t="s">
        <v>63</v>
      </c>
      <c r="J539" s="28" t="s">
        <v>1586</v>
      </c>
      <c r="K539" s="28" t="s">
        <v>2967</v>
      </c>
      <c r="L539" s="28" t="s">
        <v>3145</v>
      </c>
      <c r="N539" s="19">
        <f t="shared" si="56"/>
        <v>289.25</v>
      </c>
      <c r="O539" s="19">
        <f t="shared" si="57"/>
        <v>12.052083333333334</v>
      </c>
      <c r="P539" s="64">
        <f t="shared" si="58"/>
        <v>64</v>
      </c>
      <c r="Q539" s="64">
        <f t="shared" si="59"/>
        <v>32</v>
      </c>
      <c r="R539" s="64">
        <f t="shared" si="60"/>
        <v>32</v>
      </c>
      <c r="S539" s="64">
        <f t="shared" si="61"/>
        <v>42</v>
      </c>
      <c r="T539" s="64">
        <f t="shared" si="62"/>
        <v>22</v>
      </c>
      <c r="U539" s="77">
        <v>3</v>
      </c>
      <c r="V539" s="78">
        <v>2</v>
      </c>
      <c r="W539" s="60">
        <v>48</v>
      </c>
      <c r="X539" s="67">
        <v>11</v>
      </c>
      <c r="Y539" s="67">
        <v>7</v>
      </c>
      <c r="Z539" s="67">
        <v>7</v>
      </c>
      <c r="AA539" s="67">
        <v>8</v>
      </c>
      <c r="AB539" s="67">
        <v>7</v>
      </c>
      <c r="AC539" s="67">
        <v>6</v>
      </c>
      <c r="AD539" s="67">
        <v>7</v>
      </c>
      <c r="AE539" s="67">
        <v>4</v>
      </c>
      <c r="AF539" s="67">
        <v>4</v>
      </c>
      <c r="AG539" s="67">
        <v>5</v>
      </c>
      <c r="AH539" s="67">
        <v>4</v>
      </c>
      <c r="AI539" s="67">
        <v>2</v>
      </c>
      <c r="AJ539" s="67">
        <v>3</v>
      </c>
      <c r="AK539" s="79" t="s">
        <v>1586</v>
      </c>
    </row>
    <row r="540" spans="1:37" ht="12.75">
      <c r="A540" s="35">
        <v>500000</v>
      </c>
      <c r="B540" s="28" t="s">
        <v>870</v>
      </c>
      <c r="C540" s="28" t="s">
        <v>3134</v>
      </c>
      <c r="D540" s="28" t="s">
        <v>390</v>
      </c>
      <c r="E540" s="28" t="s">
        <v>63</v>
      </c>
      <c r="J540" s="28" t="s">
        <v>1586</v>
      </c>
      <c r="K540" s="28" t="s">
        <v>2967</v>
      </c>
      <c r="L540" s="28" t="s">
        <v>3146</v>
      </c>
      <c r="N540" s="19">
        <f t="shared" si="56"/>
        <v>289.25</v>
      </c>
      <c r="O540" s="19">
        <f t="shared" si="57"/>
        <v>12.052083333333334</v>
      </c>
      <c r="P540" s="64">
        <f t="shared" si="58"/>
        <v>64</v>
      </c>
      <c r="Q540" s="64">
        <f t="shared" si="59"/>
        <v>32</v>
      </c>
      <c r="R540" s="64">
        <f t="shared" si="60"/>
        <v>32</v>
      </c>
      <c r="S540" s="64">
        <f t="shared" si="61"/>
        <v>42</v>
      </c>
      <c r="T540" s="64">
        <f t="shared" si="62"/>
        <v>22</v>
      </c>
      <c r="U540" s="77">
        <v>3</v>
      </c>
      <c r="V540" s="78">
        <v>2</v>
      </c>
      <c r="W540" s="60">
        <v>48</v>
      </c>
      <c r="X540" s="67">
        <v>11</v>
      </c>
      <c r="Y540" s="67">
        <v>7</v>
      </c>
      <c r="Z540" s="67">
        <v>7</v>
      </c>
      <c r="AA540" s="67">
        <v>8</v>
      </c>
      <c r="AB540" s="67">
        <v>7</v>
      </c>
      <c r="AC540" s="67">
        <v>6</v>
      </c>
      <c r="AD540" s="67">
        <v>7</v>
      </c>
      <c r="AE540" s="67">
        <v>4</v>
      </c>
      <c r="AF540" s="67">
        <v>4</v>
      </c>
      <c r="AG540" s="67">
        <v>5</v>
      </c>
      <c r="AH540" s="67">
        <v>4</v>
      </c>
      <c r="AI540" s="67">
        <v>2</v>
      </c>
      <c r="AJ540" s="67">
        <v>3</v>
      </c>
      <c r="AK540" s="79" t="s">
        <v>1586</v>
      </c>
    </row>
    <row r="541" spans="1:37" ht="12.75">
      <c r="A541" s="35">
        <v>500000</v>
      </c>
      <c r="B541" s="28" t="s">
        <v>870</v>
      </c>
      <c r="C541" s="28" t="s">
        <v>3134</v>
      </c>
      <c r="D541" s="28" t="s">
        <v>390</v>
      </c>
      <c r="E541" s="28" t="s">
        <v>63</v>
      </c>
      <c r="J541" s="28" t="s">
        <v>1586</v>
      </c>
      <c r="K541" s="28" t="s">
        <v>2967</v>
      </c>
      <c r="L541" s="28" t="s">
        <v>3147</v>
      </c>
      <c r="N541" s="19">
        <f t="shared" si="56"/>
        <v>289.25</v>
      </c>
      <c r="O541" s="19">
        <f t="shared" si="57"/>
        <v>12.052083333333334</v>
      </c>
      <c r="P541" s="64">
        <f t="shared" si="58"/>
        <v>64</v>
      </c>
      <c r="Q541" s="64">
        <f t="shared" si="59"/>
        <v>32</v>
      </c>
      <c r="R541" s="64">
        <f t="shared" si="60"/>
        <v>32</v>
      </c>
      <c r="S541" s="64">
        <f t="shared" si="61"/>
        <v>42</v>
      </c>
      <c r="T541" s="64">
        <f t="shared" si="62"/>
        <v>22</v>
      </c>
      <c r="U541" s="77">
        <v>3</v>
      </c>
      <c r="V541" s="78">
        <v>2</v>
      </c>
      <c r="W541" s="60">
        <v>48</v>
      </c>
      <c r="X541" s="67">
        <v>11</v>
      </c>
      <c r="Y541" s="67">
        <v>7</v>
      </c>
      <c r="Z541" s="67">
        <v>7</v>
      </c>
      <c r="AA541" s="67">
        <v>8</v>
      </c>
      <c r="AB541" s="67">
        <v>7</v>
      </c>
      <c r="AC541" s="67">
        <v>6</v>
      </c>
      <c r="AD541" s="67">
        <v>7</v>
      </c>
      <c r="AE541" s="67">
        <v>4</v>
      </c>
      <c r="AF541" s="67">
        <v>4</v>
      </c>
      <c r="AG541" s="67">
        <v>5</v>
      </c>
      <c r="AH541" s="67">
        <v>4</v>
      </c>
      <c r="AI541" s="67">
        <v>2</v>
      </c>
      <c r="AJ541" s="67">
        <v>3</v>
      </c>
      <c r="AK541" s="79" t="s">
        <v>1586</v>
      </c>
    </row>
    <row r="542" spans="1:37" ht="12.75">
      <c r="A542" s="35">
        <v>5000</v>
      </c>
      <c r="B542" s="28" t="s">
        <v>870</v>
      </c>
      <c r="C542" s="28" t="s">
        <v>3247</v>
      </c>
      <c r="D542" s="28" t="s">
        <v>390</v>
      </c>
      <c r="E542" s="28" t="s">
        <v>63</v>
      </c>
      <c r="J542" s="28" t="s">
        <v>1586</v>
      </c>
      <c r="K542" s="28" t="s">
        <v>2675</v>
      </c>
      <c r="L542" s="28" t="s">
        <v>3276</v>
      </c>
      <c r="N542" s="19">
        <f t="shared" si="56"/>
        <v>289.25</v>
      </c>
      <c r="O542" s="19">
        <f t="shared" si="57"/>
        <v>12.052083333333334</v>
      </c>
      <c r="P542" s="64">
        <f t="shared" si="58"/>
        <v>64</v>
      </c>
      <c r="Q542" s="64">
        <f t="shared" si="59"/>
        <v>32</v>
      </c>
      <c r="R542" s="64">
        <f t="shared" si="60"/>
        <v>32</v>
      </c>
      <c r="S542" s="64">
        <f t="shared" si="61"/>
        <v>42</v>
      </c>
      <c r="T542" s="64">
        <f t="shared" si="62"/>
        <v>22</v>
      </c>
      <c r="U542" s="77">
        <v>3</v>
      </c>
      <c r="V542" s="78">
        <v>2</v>
      </c>
      <c r="W542" s="60">
        <v>48</v>
      </c>
      <c r="X542" s="67">
        <v>11</v>
      </c>
      <c r="Y542" s="67">
        <v>6</v>
      </c>
      <c r="Z542" s="67">
        <v>7</v>
      </c>
      <c r="AA542" s="67">
        <v>7</v>
      </c>
      <c r="AB542" s="67">
        <v>7</v>
      </c>
      <c r="AC542" s="67">
        <v>8</v>
      </c>
      <c r="AD542" s="67">
        <v>7</v>
      </c>
      <c r="AE542" s="67">
        <v>3</v>
      </c>
      <c r="AF542" s="67">
        <v>4</v>
      </c>
      <c r="AG542" s="67">
        <v>5</v>
      </c>
      <c r="AH542" s="67">
        <v>4</v>
      </c>
      <c r="AI542" s="67">
        <v>3</v>
      </c>
      <c r="AJ542" s="67">
        <v>3</v>
      </c>
      <c r="AK542" s="79" t="s">
        <v>1586</v>
      </c>
    </row>
    <row r="543" spans="1:37" ht="12.75">
      <c r="A543" s="35">
        <v>21875</v>
      </c>
      <c r="B543" s="28" t="s">
        <v>870</v>
      </c>
      <c r="C543" s="28" t="s">
        <v>2342</v>
      </c>
      <c r="D543" s="28" t="s">
        <v>390</v>
      </c>
      <c r="E543" s="28" t="s">
        <v>63</v>
      </c>
      <c r="J543" s="28" t="s">
        <v>1586</v>
      </c>
      <c r="K543" s="28" t="s">
        <v>2525</v>
      </c>
      <c r="L543" s="28" t="s">
        <v>529</v>
      </c>
      <c r="N543" s="19">
        <f t="shared" si="56"/>
        <v>289.25</v>
      </c>
      <c r="O543" s="19">
        <f t="shared" si="57"/>
        <v>12.052083333333334</v>
      </c>
      <c r="P543" s="64">
        <f t="shared" si="58"/>
        <v>64</v>
      </c>
      <c r="Q543" s="64">
        <f t="shared" si="59"/>
        <v>32</v>
      </c>
      <c r="R543" s="64">
        <f t="shared" si="60"/>
        <v>32</v>
      </c>
      <c r="S543" s="64">
        <f t="shared" si="61"/>
        <v>42</v>
      </c>
      <c r="T543" s="64">
        <f t="shared" si="62"/>
        <v>22</v>
      </c>
      <c r="U543" s="77">
        <v>3</v>
      </c>
      <c r="V543" s="78">
        <v>2</v>
      </c>
      <c r="W543" s="60">
        <v>48</v>
      </c>
      <c r="X543" s="67">
        <v>11</v>
      </c>
      <c r="Y543" s="67">
        <v>6</v>
      </c>
      <c r="Z543" s="67">
        <v>7</v>
      </c>
      <c r="AA543" s="67">
        <v>7</v>
      </c>
      <c r="AB543" s="67">
        <v>7</v>
      </c>
      <c r="AC543" s="67">
        <v>8</v>
      </c>
      <c r="AD543" s="67">
        <v>7</v>
      </c>
      <c r="AE543" s="67">
        <v>3</v>
      </c>
      <c r="AF543" s="67">
        <v>4</v>
      </c>
      <c r="AG543" s="67">
        <v>5</v>
      </c>
      <c r="AH543" s="67">
        <v>4</v>
      </c>
      <c r="AI543" s="67">
        <v>3</v>
      </c>
      <c r="AJ543" s="67">
        <v>3</v>
      </c>
      <c r="AK543" s="79" t="s">
        <v>1586</v>
      </c>
    </row>
    <row r="544" spans="1:37" ht="12.75">
      <c r="A544" s="35">
        <v>21875</v>
      </c>
      <c r="B544" s="28" t="s">
        <v>870</v>
      </c>
      <c r="C544" s="28" t="s">
        <v>2342</v>
      </c>
      <c r="D544" s="28" t="s">
        <v>390</v>
      </c>
      <c r="E544" s="28" t="s">
        <v>63</v>
      </c>
      <c r="J544" s="28" t="s">
        <v>1586</v>
      </c>
      <c r="K544" s="28" t="s">
        <v>2525</v>
      </c>
      <c r="L544" s="28" t="s">
        <v>530</v>
      </c>
      <c r="N544" s="19">
        <f t="shared" si="56"/>
        <v>289.25</v>
      </c>
      <c r="O544" s="19">
        <f t="shared" si="57"/>
        <v>12.052083333333334</v>
      </c>
      <c r="P544" s="64">
        <f t="shared" si="58"/>
        <v>64</v>
      </c>
      <c r="Q544" s="64">
        <f t="shared" si="59"/>
        <v>32</v>
      </c>
      <c r="R544" s="64">
        <f t="shared" si="60"/>
        <v>32</v>
      </c>
      <c r="S544" s="64">
        <f t="shared" si="61"/>
        <v>42</v>
      </c>
      <c r="T544" s="64">
        <f t="shared" si="62"/>
        <v>22</v>
      </c>
      <c r="U544" s="77">
        <v>3</v>
      </c>
      <c r="V544" s="78">
        <v>2</v>
      </c>
      <c r="W544" s="60">
        <v>48</v>
      </c>
      <c r="X544" s="67">
        <v>11</v>
      </c>
      <c r="Y544" s="67">
        <v>6</v>
      </c>
      <c r="Z544" s="67">
        <v>7</v>
      </c>
      <c r="AA544" s="67">
        <v>7</v>
      </c>
      <c r="AB544" s="67">
        <v>7</v>
      </c>
      <c r="AC544" s="67">
        <v>8</v>
      </c>
      <c r="AD544" s="67">
        <v>7</v>
      </c>
      <c r="AE544" s="67">
        <v>3</v>
      </c>
      <c r="AF544" s="67">
        <v>4</v>
      </c>
      <c r="AG544" s="67">
        <v>5</v>
      </c>
      <c r="AH544" s="67">
        <v>4</v>
      </c>
      <c r="AI544" s="67">
        <v>3</v>
      </c>
      <c r="AJ544" s="67">
        <v>3</v>
      </c>
      <c r="AK544" s="79" t="s">
        <v>1586</v>
      </c>
    </row>
    <row r="545" spans="1:37" ht="12.75">
      <c r="A545" s="35">
        <v>11010</v>
      </c>
      <c r="B545" s="28" t="s">
        <v>872</v>
      </c>
      <c r="D545" s="28" t="s">
        <v>390</v>
      </c>
      <c r="E545" s="28" t="s">
        <v>63</v>
      </c>
      <c r="F545" s="58" t="s">
        <v>4231</v>
      </c>
      <c r="G545" s="28" t="s">
        <v>7812</v>
      </c>
      <c r="H545" s="28" t="s">
        <v>1586</v>
      </c>
      <c r="J545" s="28" t="s">
        <v>1586</v>
      </c>
      <c r="K545" s="28" t="s">
        <v>2967</v>
      </c>
      <c r="L545" s="28" t="s">
        <v>328</v>
      </c>
      <c r="N545" s="19">
        <f t="shared" si="56"/>
        <v>291.50</v>
      </c>
      <c r="O545" s="19">
        <f t="shared" si="57"/>
        <v>10.410714285714287</v>
      </c>
      <c r="P545" s="64">
        <f t="shared" si="58"/>
        <v>64</v>
      </c>
      <c r="Q545" s="64">
        <f t="shared" si="59"/>
        <v>33</v>
      </c>
      <c r="R545" s="64">
        <f t="shared" si="60"/>
        <v>31</v>
      </c>
      <c r="S545" s="64">
        <f t="shared" si="61"/>
        <v>43</v>
      </c>
      <c r="T545" s="64">
        <f t="shared" si="62"/>
        <v>21</v>
      </c>
      <c r="U545" s="77">
        <v>3</v>
      </c>
      <c r="V545" s="78">
        <v>2</v>
      </c>
      <c r="W545" s="60">
        <v>56</v>
      </c>
      <c r="X545" s="67">
        <v>14</v>
      </c>
      <c r="Y545" s="67">
        <v>7</v>
      </c>
      <c r="Z545" s="67">
        <v>7</v>
      </c>
      <c r="AA545" s="67">
        <v>8</v>
      </c>
      <c r="AB545" s="67">
        <v>7</v>
      </c>
      <c r="AC545" s="67">
        <v>7</v>
      </c>
      <c r="AD545" s="67">
        <v>7</v>
      </c>
      <c r="AE545" s="67">
        <v>3</v>
      </c>
      <c r="AF545" s="67">
        <v>3</v>
      </c>
      <c r="AG545" s="67">
        <v>4</v>
      </c>
      <c r="AH545" s="67">
        <v>3</v>
      </c>
      <c r="AI545" s="67">
        <v>4</v>
      </c>
      <c r="AJ545" s="67">
        <v>4</v>
      </c>
      <c r="AK545" s="79" t="s">
        <v>1586</v>
      </c>
    </row>
    <row r="546" spans="1:37" ht="12.75">
      <c r="A546" s="35">
        <v>23292</v>
      </c>
      <c r="B546" s="28" t="s">
        <v>872</v>
      </c>
      <c r="D546" s="28" t="s">
        <v>390</v>
      </c>
      <c r="E546" s="28" t="s">
        <v>63</v>
      </c>
      <c r="F546" s="58" t="s">
        <v>4217</v>
      </c>
      <c r="G546" s="28" t="s">
        <v>1586</v>
      </c>
      <c r="H546" s="28" t="s">
        <v>7812</v>
      </c>
      <c r="J546" s="28" t="s">
        <v>1586</v>
      </c>
      <c r="K546" s="28" t="s">
        <v>2967</v>
      </c>
      <c r="L546" s="28" t="s">
        <v>309</v>
      </c>
      <c r="N546" s="19">
        <f t="shared" si="56"/>
        <v>283.50</v>
      </c>
      <c r="O546" s="19">
        <f t="shared" si="57"/>
        <v>15.75</v>
      </c>
      <c r="P546" s="64">
        <f t="shared" si="58"/>
        <v>62</v>
      </c>
      <c r="Q546" s="64">
        <f t="shared" si="59"/>
        <v>31</v>
      </c>
      <c r="R546" s="64">
        <f t="shared" si="60"/>
        <v>31</v>
      </c>
      <c r="S546" s="64">
        <f t="shared" si="61"/>
        <v>42</v>
      </c>
      <c r="T546" s="64">
        <f t="shared" si="62"/>
        <v>20</v>
      </c>
      <c r="U546" s="77">
        <v>3</v>
      </c>
      <c r="V546" s="78">
        <v>2</v>
      </c>
      <c r="W546" s="60">
        <v>36</v>
      </c>
      <c r="X546" s="67">
        <v>14</v>
      </c>
      <c r="Y546" s="67">
        <v>7</v>
      </c>
      <c r="Z546" s="67">
        <v>7</v>
      </c>
      <c r="AA546" s="67">
        <v>8</v>
      </c>
      <c r="AB546" s="67">
        <v>7</v>
      </c>
      <c r="AC546" s="67">
        <v>6</v>
      </c>
      <c r="AD546" s="67">
        <v>7</v>
      </c>
      <c r="AE546" s="67">
        <v>3</v>
      </c>
      <c r="AF546" s="67">
        <v>3</v>
      </c>
      <c r="AG546" s="67">
        <v>3</v>
      </c>
      <c r="AH546" s="67">
        <v>3</v>
      </c>
      <c r="AI546" s="67">
        <v>4</v>
      </c>
      <c r="AJ546" s="67">
        <v>4</v>
      </c>
      <c r="AK546" s="79" t="s">
        <v>1586</v>
      </c>
    </row>
    <row r="547" spans="2:37" ht="12.75">
      <c r="B547" s="28" t="s">
        <v>872</v>
      </c>
      <c r="D547" s="28" t="s">
        <v>390</v>
      </c>
      <c r="E547" s="28" t="s">
        <v>63</v>
      </c>
      <c r="F547" s="58" t="s">
        <v>4231</v>
      </c>
      <c r="I547" s="28" t="s">
        <v>7812</v>
      </c>
      <c r="J547" s="28" t="s">
        <v>1586</v>
      </c>
      <c r="K547" s="28" t="s">
        <v>2967</v>
      </c>
      <c r="L547" s="28" t="s">
        <v>7882</v>
      </c>
      <c r="N547" s="19">
        <f t="shared" si="56"/>
        <v>283.50</v>
      </c>
      <c r="O547" s="19">
        <f t="shared" si="57"/>
        <v>12.60</v>
      </c>
      <c r="P547" s="64">
        <f t="shared" si="58"/>
        <v>62</v>
      </c>
      <c r="Q547" s="64">
        <f t="shared" si="59"/>
        <v>31</v>
      </c>
      <c r="R547" s="64">
        <f t="shared" si="60"/>
        <v>31</v>
      </c>
      <c r="S547" s="64">
        <f t="shared" si="61"/>
        <v>42</v>
      </c>
      <c r="T547" s="64">
        <f t="shared" si="62"/>
        <v>20</v>
      </c>
      <c r="U547" s="77">
        <v>3</v>
      </c>
      <c r="V547" s="78">
        <v>2</v>
      </c>
      <c r="W547" s="60">
        <v>45</v>
      </c>
      <c r="X547" s="67">
        <v>14</v>
      </c>
      <c r="Y547" s="67">
        <v>7</v>
      </c>
      <c r="Z547" s="67">
        <v>7</v>
      </c>
      <c r="AA547" s="67">
        <v>8</v>
      </c>
      <c r="AB547" s="67">
        <v>7</v>
      </c>
      <c r="AC547" s="67">
        <v>6</v>
      </c>
      <c r="AD547" s="67">
        <v>7</v>
      </c>
      <c r="AE547" s="67">
        <v>3</v>
      </c>
      <c r="AF547" s="67">
        <v>3</v>
      </c>
      <c r="AG547" s="67">
        <v>3</v>
      </c>
      <c r="AH547" s="67">
        <v>3</v>
      </c>
      <c r="AI547" s="67">
        <v>4</v>
      </c>
      <c r="AJ547" s="67">
        <v>4</v>
      </c>
      <c r="AK547" s="79" t="s">
        <v>1586</v>
      </c>
    </row>
    <row r="548" spans="1:37" ht="12.75">
      <c r="A548" s="35">
        <v>2500</v>
      </c>
      <c r="B548" s="28" t="s">
        <v>870</v>
      </c>
      <c r="C548" s="28" t="s">
        <v>1442</v>
      </c>
      <c r="D548" s="28" t="s">
        <v>390</v>
      </c>
      <c r="E548" s="28" t="s">
        <v>63</v>
      </c>
      <c r="J548" s="28" t="s">
        <v>1586</v>
      </c>
      <c r="K548" s="28" t="s">
        <v>3060</v>
      </c>
      <c r="L548" s="28" t="s">
        <v>1453</v>
      </c>
      <c r="N548" s="19">
        <f t="shared" si="56"/>
        <v>282.25</v>
      </c>
      <c r="O548" s="19">
        <f t="shared" si="57"/>
        <v>11.760416666666666</v>
      </c>
      <c r="P548" s="64">
        <f t="shared" si="58"/>
        <v>62</v>
      </c>
      <c r="Q548" s="64">
        <f t="shared" si="59"/>
        <v>31</v>
      </c>
      <c r="R548" s="64">
        <f t="shared" si="60"/>
        <v>31</v>
      </c>
      <c r="S548" s="64">
        <f t="shared" si="61"/>
        <v>42</v>
      </c>
      <c r="T548" s="64">
        <f t="shared" si="62"/>
        <v>20</v>
      </c>
      <c r="U548" s="77">
        <v>3</v>
      </c>
      <c r="V548" s="78">
        <v>2</v>
      </c>
      <c r="W548" s="60">
        <v>48</v>
      </c>
      <c r="X548" s="67">
        <v>9</v>
      </c>
      <c r="Y548" s="67">
        <v>6</v>
      </c>
      <c r="Z548" s="67">
        <v>7</v>
      </c>
      <c r="AA548" s="67">
        <v>7</v>
      </c>
      <c r="AB548" s="67">
        <v>7</v>
      </c>
      <c r="AC548" s="67">
        <v>8</v>
      </c>
      <c r="AD548" s="67">
        <v>7</v>
      </c>
      <c r="AE548" s="67">
        <v>3</v>
      </c>
      <c r="AF548" s="67">
        <v>4</v>
      </c>
      <c r="AG548" s="67">
        <v>5</v>
      </c>
      <c r="AH548" s="67">
        <v>4</v>
      </c>
      <c r="AI548" s="67">
        <v>2</v>
      </c>
      <c r="AJ548" s="67">
        <v>2</v>
      </c>
      <c r="AK548" s="79" t="s">
        <v>1586</v>
      </c>
    </row>
    <row r="549" spans="1:37" ht="12.75">
      <c r="A549" s="35">
        <v>3438</v>
      </c>
      <c r="B549" s="28" t="s">
        <v>871</v>
      </c>
      <c r="C549" s="28" t="s">
        <v>2179</v>
      </c>
      <c r="D549" s="28" t="s">
        <v>390</v>
      </c>
      <c r="E549" s="28" t="s">
        <v>63</v>
      </c>
      <c r="J549" s="28" t="s">
        <v>1586</v>
      </c>
      <c r="K549" s="28" t="s">
        <v>2967</v>
      </c>
      <c r="L549" s="28" t="s">
        <v>2153</v>
      </c>
      <c r="N549" s="19">
        <f t="shared" si="56"/>
        <v>282.25</v>
      </c>
      <c r="O549" s="19">
        <f t="shared" si="57"/>
        <v>11.760416666666666</v>
      </c>
      <c r="P549" s="64">
        <f t="shared" si="58"/>
        <v>62</v>
      </c>
      <c r="Q549" s="64">
        <f t="shared" si="59"/>
        <v>31</v>
      </c>
      <c r="R549" s="64">
        <f t="shared" si="60"/>
        <v>31</v>
      </c>
      <c r="S549" s="64">
        <f t="shared" si="61"/>
        <v>42</v>
      </c>
      <c r="T549" s="64">
        <f t="shared" si="62"/>
        <v>20</v>
      </c>
      <c r="U549" s="77">
        <v>3</v>
      </c>
      <c r="V549" s="78">
        <v>2</v>
      </c>
      <c r="W549" s="60">
        <v>48</v>
      </c>
      <c r="X549" s="67">
        <v>9</v>
      </c>
      <c r="Y549" s="67">
        <v>6</v>
      </c>
      <c r="Z549" s="67">
        <v>7</v>
      </c>
      <c r="AA549" s="67">
        <v>7</v>
      </c>
      <c r="AB549" s="67">
        <v>7</v>
      </c>
      <c r="AC549" s="67">
        <v>8</v>
      </c>
      <c r="AD549" s="67">
        <v>7</v>
      </c>
      <c r="AE549" s="67">
        <v>3</v>
      </c>
      <c r="AF549" s="67">
        <v>4</v>
      </c>
      <c r="AG549" s="67">
        <v>5</v>
      </c>
      <c r="AH549" s="67">
        <v>4</v>
      </c>
      <c r="AI549" s="67">
        <v>2</v>
      </c>
      <c r="AJ549" s="67">
        <v>2</v>
      </c>
      <c r="AK549" s="79" t="s">
        <v>1586</v>
      </c>
    </row>
    <row r="550" spans="1:37" ht="12.75">
      <c r="A550" s="35">
        <v>56</v>
      </c>
      <c r="B550" s="28" t="s">
        <v>871</v>
      </c>
      <c r="C550" s="28" t="s">
        <v>604</v>
      </c>
      <c r="D550" s="28" t="s">
        <v>390</v>
      </c>
      <c r="E550" s="28" t="s">
        <v>63</v>
      </c>
      <c r="J550" s="28" t="s">
        <v>1586</v>
      </c>
      <c r="K550" s="28" t="s">
        <v>2967</v>
      </c>
      <c r="L550" s="28" t="s">
        <v>1625</v>
      </c>
      <c r="N550" s="19">
        <f t="shared" si="56"/>
        <v>279.25</v>
      </c>
      <c r="O550" s="19">
        <f t="shared" si="57"/>
        <v>11.635416666666666</v>
      </c>
      <c r="P550" s="64">
        <f t="shared" si="58"/>
        <v>61</v>
      </c>
      <c r="Q550" s="64">
        <f t="shared" si="59"/>
        <v>30</v>
      </c>
      <c r="R550" s="64">
        <f t="shared" si="60"/>
        <v>31</v>
      </c>
      <c r="S550" s="64">
        <f t="shared" si="61"/>
        <v>42</v>
      </c>
      <c r="T550" s="64">
        <f t="shared" si="62"/>
        <v>19</v>
      </c>
      <c r="U550" s="77">
        <v>3</v>
      </c>
      <c r="V550" s="78">
        <v>2</v>
      </c>
      <c r="W550" s="60">
        <v>48</v>
      </c>
      <c r="X550" s="67">
        <v>9</v>
      </c>
      <c r="Y550" s="67">
        <v>8</v>
      </c>
      <c r="Z550" s="67">
        <v>7</v>
      </c>
      <c r="AA550" s="67">
        <v>6</v>
      </c>
      <c r="AB550" s="67">
        <v>7</v>
      </c>
      <c r="AC550" s="67">
        <v>7</v>
      </c>
      <c r="AD550" s="67">
        <v>7</v>
      </c>
      <c r="AE550" s="67">
        <v>3</v>
      </c>
      <c r="AF550" s="67">
        <v>4</v>
      </c>
      <c r="AG550" s="67">
        <v>3</v>
      </c>
      <c r="AH550" s="67">
        <v>4</v>
      </c>
      <c r="AI550" s="67">
        <v>3</v>
      </c>
      <c r="AJ550" s="67">
        <v>2</v>
      </c>
      <c r="AK550" s="79" t="s">
        <v>1586</v>
      </c>
    </row>
    <row r="551" spans="1:37" ht="12.75">
      <c r="A551" s="35">
        <v>1875</v>
      </c>
      <c r="B551" s="28" t="s">
        <v>870</v>
      </c>
      <c r="C551" s="28" t="s">
        <v>1845</v>
      </c>
      <c r="D551" s="28" t="s">
        <v>390</v>
      </c>
      <c r="E551" s="28" t="s">
        <v>63</v>
      </c>
      <c r="J551" s="28" t="s">
        <v>1586</v>
      </c>
      <c r="K551" s="28" t="s">
        <v>2967</v>
      </c>
      <c r="L551" s="28" t="s">
        <v>1841</v>
      </c>
      <c r="N551" s="19">
        <f t="shared" si="56"/>
        <v>279.25</v>
      </c>
      <c r="O551" s="19">
        <f t="shared" si="57"/>
        <v>11.635416666666666</v>
      </c>
      <c r="P551" s="64">
        <f t="shared" si="58"/>
        <v>61</v>
      </c>
      <c r="Q551" s="64">
        <f t="shared" si="59"/>
        <v>30</v>
      </c>
      <c r="R551" s="64">
        <f t="shared" si="60"/>
        <v>31</v>
      </c>
      <c r="S551" s="64">
        <f t="shared" si="61"/>
        <v>42</v>
      </c>
      <c r="T551" s="64">
        <f t="shared" si="62"/>
        <v>19</v>
      </c>
      <c r="U551" s="77">
        <v>3</v>
      </c>
      <c r="V551" s="78">
        <v>2</v>
      </c>
      <c r="W551" s="60">
        <v>48</v>
      </c>
      <c r="X551" s="67">
        <v>9</v>
      </c>
      <c r="Y551" s="67">
        <v>8</v>
      </c>
      <c r="Z551" s="67">
        <v>7</v>
      </c>
      <c r="AA551" s="67">
        <v>6</v>
      </c>
      <c r="AB551" s="67">
        <v>7</v>
      </c>
      <c r="AC551" s="67">
        <v>7</v>
      </c>
      <c r="AD551" s="67">
        <v>7</v>
      </c>
      <c r="AE551" s="67">
        <v>3</v>
      </c>
      <c r="AF551" s="67">
        <v>4</v>
      </c>
      <c r="AG551" s="67">
        <v>3</v>
      </c>
      <c r="AH551" s="67">
        <v>4</v>
      </c>
      <c r="AI551" s="67">
        <v>3</v>
      </c>
      <c r="AJ551" s="67">
        <v>2</v>
      </c>
      <c r="AK551" s="79" t="s">
        <v>1586</v>
      </c>
    </row>
    <row r="552" spans="1:37" ht="12.75">
      <c r="A552" s="35">
        <v>38115</v>
      </c>
      <c r="B552" s="28" t="s">
        <v>872</v>
      </c>
      <c r="D552" s="28" t="s">
        <v>390</v>
      </c>
      <c r="E552" s="28" t="s">
        <v>63</v>
      </c>
      <c r="F552" s="58" t="s">
        <v>3948</v>
      </c>
      <c r="G552" s="28" t="s">
        <v>7812</v>
      </c>
      <c r="H552" s="28" t="s">
        <v>1586</v>
      </c>
      <c r="J552" s="28" t="s">
        <v>1586</v>
      </c>
      <c r="K552" s="28" t="s">
        <v>2967</v>
      </c>
      <c r="L552" s="28" t="s">
        <v>1128</v>
      </c>
      <c r="N552" s="19">
        <f t="shared" si="56"/>
        <v>287</v>
      </c>
      <c r="O552" s="19">
        <f t="shared" si="57"/>
        <v>7.6533333333333333</v>
      </c>
      <c r="P552" s="64">
        <f t="shared" si="58"/>
        <v>62</v>
      </c>
      <c r="Q552" s="64">
        <f t="shared" si="59"/>
        <v>32</v>
      </c>
      <c r="R552" s="64">
        <f t="shared" si="60"/>
        <v>30</v>
      </c>
      <c r="S552" s="64">
        <f t="shared" si="61"/>
        <v>44</v>
      </c>
      <c r="T552" s="64">
        <f t="shared" si="62"/>
        <v>18</v>
      </c>
      <c r="U552" s="77">
        <v>3</v>
      </c>
      <c r="V552" s="78">
        <v>2</v>
      </c>
      <c r="W552" s="60">
        <v>75</v>
      </c>
      <c r="X552" s="67">
        <v>14</v>
      </c>
      <c r="Y552" s="67">
        <v>8</v>
      </c>
      <c r="Z552" s="67">
        <v>7</v>
      </c>
      <c r="AA552" s="67">
        <v>8</v>
      </c>
      <c r="AB552" s="67">
        <v>7</v>
      </c>
      <c r="AC552" s="67">
        <v>7</v>
      </c>
      <c r="AD552" s="67">
        <v>7</v>
      </c>
      <c r="AE552" s="67">
        <v>1</v>
      </c>
      <c r="AF552" s="67">
        <v>1</v>
      </c>
      <c r="AG552" s="67">
        <v>2</v>
      </c>
      <c r="AH552" s="67">
        <v>1</v>
      </c>
      <c r="AI552" s="67">
        <v>6</v>
      </c>
      <c r="AJ552" s="67">
        <v>7</v>
      </c>
      <c r="AK552" s="79" t="s">
        <v>1586</v>
      </c>
    </row>
    <row r="553" spans="1:37" ht="12.75">
      <c r="A553" s="35">
        <v>34650</v>
      </c>
      <c r="B553" s="28" t="s">
        <v>872</v>
      </c>
      <c r="D553" s="28" t="s">
        <v>390</v>
      </c>
      <c r="E553" s="28" t="s">
        <v>63</v>
      </c>
      <c r="F553" s="58" t="s">
        <v>3948</v>
      </c>
      <c r="I553" s="28" t="s">
        <v>7812</v>
      </c>
      <c r="J553" s="28" t="s">
        <v>1586</v>
      </c>
      <c r="K553" s="28" t="s">
        <v>2967</v>
      </c>
      <c r="L553" s="28" t="s">
        <v>7888</v>
      </c>
      <c r="N553" s="19">
        <f t="shared" si="56"/>
        <v>279</v>
      </c>
      <c r="O553" s="19">
        <f t="shared" si="57"/>
        <v>9.3000000000000007</v>
      </c>
      <c r="P553" s="64">
        <f t="shared" si="58"/>
        <v>60</v>
      </c>
      <c r="Q553" s="64">
        <f t="shared" si="59"/>
        <v>30</v>
      </c>
      <c r="R553" s="64">
        <f t="shared" si="60"/>
        <v>30</v>
      </c>
      <c r="S553" s="64">
        <f t="shared" si="61"/>
        <v>43</v>
      </c>
      <c r="T553" s="64">
        <f t="shared" si="62"/>
        <v>17</v>
      </c>
      <c r="U553" s="77">
        <v>3</v>
      </c>
      <c r="V553" s="78">
        <v>2</v>
      </c>
      <c r="W553" s="60">
        <v>60</v>
      </c>
      <c r="X553" s="67">
        <v>14</v>
      </c>
      <c r="Y553" s="67">
        <v>7</v>
      </c>
      <c r="Z553" s="67">
        <v>7</v>
      </c>
      <c r="AA553" s="67">
        <v>8</v>
      </c>
      <c r="AB553" s="67">
        <v>7</v>
      </c>
      <c r="AC553" s="67">
        <v>7</v>
      </c>
      <c r="AD553" s="67">
        <v>7</v>
      </c>
      <c r="AE553" s="67">
        <v>1</v>
      </c>
      <c r="AF553" s="67">
        <v>1</v>
      </c>
      <c r="AG553" s="67">
        <v>1</v>
      </c>
      <c r="AH553" s="67">
        <v>1</v>
      </c>
      <c r="AI553" s="67">
        <v>6</v>
      </c>
      <c r="AJ553" s="67">
        <v>7</v>
      </c>
      <c r="AK553" s="79" t="s">
        <v>1586</v>
      </c>
    </row>
    <row r="554" spans="1:37" ht="12.75">
      <c r="A554" s="35">
        <v>350</v>
      </c>
      <c r="B554" s="28" t="s">
        <v>871</v>
      </c>
      <c r="C554" s="28" t="s">
        <v>1383</v>
      </c>
      <c r="D554" s="28" t="s">
        <v>390</v>
      </c>
      <c r="E554" s="28" t="s">
        <v>63</v>
      </c>
      <c r="J554" s="28" t="s">
        <v>1586</v>
      </c>
      <c r="K554" s="28" t="s">
        <v>2524</v>
      </c>
      <c r="L554" s="28" t="s">
        <v>1403</v>
      </c>
      <c r="N554" s="19">
        <f t="shared" si="56"/>
        <v>250.25</v>
      </c>
      <c r="O554" s="19">
        <f t="shared" si="57"/>
        <v>10.427083333333334</v>
      </c>
      <c r="P554" s="64">
        <f t="shared" si="58"/>
        <v>56</v>
      </c>
      <c r="Q554" s="64">
        <f t="shared" si="59"/>
        <v>28</v>
      </c>
      <c r="R554" s="64">
        <f t="shared" si="60"/>
        <v>28</v>
      </c>
      <c r="S554" s="64">
        <f t="shared" si="61"/>
        <v>36</v>
      </c>
      <c r="T554" s="64">
        <f t="shared" si="62"/>
        <v>20</v>
      </c>
      <c r="U554" s="77">
        <v>3</v>
      </c>
      <c r="V554" s="78">
        <v>2</v>
      </c>
      <c r="W554" s="60">
        <v>48</v>
      </c>
      <c r="X554" s="67">
        <v>7</v>
      </c>
      <c r="Y554" s="67">
        <v>6</v>
      </c>
      <c r="Z554" s="67">
        <v>6</v>
      </c>
      <c r="AA554" s="67">
        <v>7</v>
      </c>
      <c r="AB554" s="67">
        <v>6</v>
      </c>
      <c r="AC554" s="67">
        <v>5</v>
      </c>
      <c r="AD554" s="67">
        <v>6</v>
      </c>
      <c r="AE554" s="67">
        <v>4</v>
      </c>
      <c r="AF554" s="67">
        <v>4</v>
      </c>
      <c r="AG554" s="67">
        <v>4</v>
      </c>
      <c r="AH554" s="67">
        <v>4</v>
      </c>
      <c r="AI554" s="67">
        <v>2</v>
      </c>
      <c r="AJ554" s="67">
        <v>2</v>
      </c>
      <c r="AK554" s="79" t="s">
        <v>1586</v>
      </c>
    </row>
    <row r="555" spans="1:37" ht="12.75">
      <c r="A555" s="35">
        <v>350</v>
      </c>
      <c r="B555" s="28" t="s">
        <v>871</v>
      </c>
      <c r="C555" s="28" t="s">
        <v>1383</v>
      </c>
      <c r="D555" s="28" t="s">
        <v>390</v>
      </c>
      <c r="E555" s="28" t="s">
        <v>63</v>
      </c>
      <c r="J555" s="28" t="s">
        <v>1586</v>
      </c>
      <c r="K555" s="28" t="s">
        <v>2525</v>
      </c>
      <c r="L555" s="28" t="s">
        <v>1404</v>
      </c>
      <c r="N555" s="19">
        <f t="shared" si="56"/>
        <v>250.25</v>
      </c>
      <c r="O555" s="19">
        <f t="shared" si="57"/>
        <v>10.427083333333334</v>
      </c>
      <c r="P555" s="64">
        <f t="shared" si="58"/>
        <v>56</v>
      </c>
      <c r="Q555" s="64">
        <f t="shared" si="59"/>
        <v>28</v>
      </c>
      <c r="R555" s="64">
        <f t="shared" si="60"/>
        <v>28</v>
      </c>
      <c r="S555" s="64">
        <f t="shared" si="61"/>
        <v>36</v>
      </c>
      <c r="T555" s="64">
        <f t="shared" si="62"/>
        <v>20</v>
      </c>
      <c r="U555" s="77">
        <v>3</v>
      </c>
      <c r="V555" s="78">
        <v>2</v>
      </c>
      <c r="W555" s="60">
        <v>48</v>
      </c>
      <c r="X555" s="67">
        <v>7</v>
      </c>
      <c r="Y555" s="67">
        <v>6</v>
      </c>
      <c r="Z555" s="67">
        <v>6</v>
      </c>
      <c r="AA555" s="67">
        <v>7</v>
      </c>
      <c r="AB555" s="67">
        <v>6</v>
      </c>
      <c r="AC555" s="67">
        <v>5</v>
      </c>
      <c r="AD555" s="67">
        <v>6</v>
      </c>
      <c r="AE555" s="67">
        <v>4</v>
      </c>
      <c r="AF555" s="67">
        <v>4</v>
      </c>
      <c r="AG555" s="67">
        <v>4</v>
      </c>
      <c r="AH555" s="67">
        <v>4</v>
      </c>
      <c r="AI555" s="67">
        <v>2</v>
      </c>
      <c r="AJ555" s="67">
        <v>2</v>
      </c>
      <c r="AK555" s="79" t="s">
        <v>1586</v>
      </c>
    </row>
    <row r="556" spans="1:37" ht="12.75">
      <c r="A556" s="35">
        <v>1</v>
      </c>
      <c r="B556" s="28" t="s">
        <v>877</v>
      </c>
      <c r="C556" s="28" t="s">
        <v>2236</v>
      </c>
      <c r="D556" s="28" t="s">
        <v>390</v>
      </c>
      <c r="E556" s="28" t="s">
        <v>63</v>
      </c>
      <c r="J556" s="28" t="s">
        <v>1586</v>
      </c>
      <c r="K556" s="28" t="s">
        <v>2525</v>
      </c>
      <c r="L556" s="28" t="s">
        <v>4288</v>
      </c>
      <c r="N556" s="19">
        <f t="shared" si="56"/>
        <v>250.25</v>
      </c>
      <c r="O556" s="19">
        <f t="shared" si="57"/>
        <v>10.427083333333334</v>
      </c>
      <c r="P556" s="64">
        <f t="shared" si="58"/>
        <v>56</v>
      </c>
      <c r="Q556" s="64">
        <f t="shared" si="59"/>
        <v>28</v>
      </c>
      <c r="R556" s="64">
        <f t="shared" si="60"/>
        <v>28</v>
      </c>
      <c r="S556" s="64">
        <f t="shared" si="61"/>
        <v>36</v>
      </c>
      <c r="T556" s="64">
        <f t="shared" si="62"/>
        <v>20</v>
      </c>
      <c r="U556" s="77">
        <v>3</v>
      </c>
      <c r="V556" s="78">
        <v>2</v>
      </c>
      <c r="W556" s="60">
        <v>48</v>
      </c>
      <c r="X556" s="67">
        <v>7</v>
      </c>
      <c r="Y556" s="67">
        <v>6</v>
      </c>
      <c r="Z556" s="67">
        <v>6</v>
      </c>
      <c r="AA556" s="67">
        <v>7</v>
      </c>
      <c r="AB556" s="67">
        <v>6</v>
      </c>
      <c r="AC556" s="67">
        <v>5</v>
      </c>
      <c r="AD556" s="67">
        <v>6</v>
      </c>
      <c r="AE556" s="67">
        <v>4</v>
      </c>
      <c r="AF556" s="67">
        <v>4</v>
      </c>
      <c r="AG556" s="67">
        <v>4</v>
      </c>
      <c r="AH556" s="67">
        <v>4</v>
      </c>
      <c r="AI556" s="67">
        <v>2</v>
      </c>
      <c r="AJ556" s="67">
        <v>2</v>
      </c>
      <c r="AK556" s="79" t="s">
        <v>1586</v>
      </c>
    </row>
    <row r="557" spans="1:37" ht="12.75">
      <c r="A557" s="35">
        <v>312500</v>
      </c>
      <c r="B557" s="28" t="s">
        <v>870</v>
      </c>
      <c r="C557" s="28" t="s">
        <v>4134</v>
      </c>
      <c r="D557" s="28" t="s">
        <v>390</v>
      </c>
      <c r="E557" s="28" t="s">
        <v>63</v>
      </c>
      <c r="J557" s="28" t="s">
        <v>1586</v>
      </c>
      <c r="K557" s="28" t="s">
        <v>2524</v>
      </c>
      <c r="L557" s="28" t="s">
        <v>2046</v>
      </c>
      <c r="N557" s="19">
        <f t="shared" si="56"/>
        <v>283.75</v>
      </c>
      <c r="O557" s="19">
        <f t="shared" si="57"/>
        <v>11.822916666666666</v>
      </c>
      <c r="P557" s="64">
        <f t="shared" si="58"/>
        <v>63</v>
      </c>
      <c r="Q557" s="64">
        <f t="shared" si="59"/>
        <v>36</v>
      </c>
      <c r="R557" s="64">
        <f t="shared" si="60"/>
        <v>27</v>
      </c>
      <c r="S557" s="64">
        <f t="shared" si="61"/>
        <v>42</v>
      </c>
      <c r="T557" s="64">
        <f t="shared" si="62"/>
        <v>21</v>
      </c>
      <c r="U557" s="77">
        <v>3</v>
      </c>
      <c r="V557" s="78">
        <v>2</v>
      </c>
      <c r="W557" s="60">
        <v>48</v>
      </c>
      <c r="X557" s="67">
        <v>11</v>
      </c>
      <c r="Y557" s="67">
        <v>8</v>
      </c>
      <c r="Z557" s="67">
        <v>6</v>
      </c>
      <c r="AA557" s="67">
        <v>8</v>
      </c>
      <c r="AB557" s="67">
        <v>6</v>
      </c>
      <c r="AC557" s="67">
        <v>8</v>
      </c>
      <c r="AD557" s="67">
        <v>6</v>
      </c>
      <c r="AE557" s="67">
        <v>5</v>
      </c>
      <c r="AF557" s="67">
        <v>4</v>
      </c>
      <c r="AG557" s="67">
        <v>4</v>
      </c>
      <c r="AH557" s="67">
        <v>3</v>
      </c>
      <c r="AI557" s="67">
        <v>3</v>
      </c>
      <c r="AJ557" s="67">
        <v>2</v>
      </c>
      <c r="AK557" s="79" t="s">
        <v>1586</v>
      </c>
    </row>
    <row r="558" spans="1:37" ht="12.75">
      <c r="A558" s="35">
        <v>125000</v>
      </c>
      <c r="B558" s="28" t="s">
        <v>870</v>
      </c>
      <c r="C558" s="28" t="s">
        <v>4134</v>
      </c>
      <c r="D558" s="28" t="s">
        <v>390</v>
      </c>
      <c r="E558" s="28" t="s">
        <v>63</v>
      </c>
      <c r="J558" s="28" t="s">
        <v>1586</v>
      </c>
      <c r="K558" s="28" t="s">
        <v>2524</v>
      </c>
      <c r="L558" s="28" t="s">
        <v>266</v>
      </c>
      <c r="N558" s="19">
        <f t="shared" si="56"/>
        <v>280.25</v>
      </c>
      <c r="O558" s="19">
        <f t="shared" si="57"/>
        <v>11.677083333333334</v>
      </c>
      <c r="P558" s="64">
        <f t="shared" si="58"/>
        <v>62</v>
      </c>
      <c r="Q558" s="64">
        <f t="shared" si="59"/>
        <v>35</v>
      </c>
      <c r="R558" s="64">
        <f t="shared" si="60"/>
        <v>27</v>
      </c>
      <c r="S558" s="64">
        <f t="shared" si="61"/>
        <v>42</v>
      </c>
      <c r="T558" s="64">
        <f t="shared" si="62"/>
        <v>20</v>
      </c>
      <c r="U558" s="77">
        <v>3</v>
      </c>
      <c r="V558" s="78">
        <v>2</v>
      </c>
      <c r="W558" s="60">
        <v>48</v>
      </c>
      <c r="X558" s="67">
        <v>9</v>
      </c>
      <c r="Y558" s="67">
        <v>8</v>
      </c>
      <c r="Z558" s="67">
        <v>6</v>
      </c>
      <c r="AA558" s="67">
        <v>8</v>
      </c>
      <c r="AB558" s="67">
        <v>6</v>
      </c>
      <c r="AC558" s="67">
        <v>8</v>
      </c>
      <c r="AD558" s="67">
        <v>6</v>
      </c>
      <c r="AE558" s="67">
        <v>4</v>
      </c>
      <c r="AF558" s="67">
        <v>4</v>
      </c>
      <c r="AG558" s="67">
        <v>4</v>
      </c>
      <c r="AH558" s="67">
        <v>3</v>
      </c>
      <c r="AI558" s="67">
        <v>3</v>
      </c>
      <c r="AJ558" s="67">
        <v>2</v>
      </c>
      <c r="AK558" s="79" t="s">
        <v>1586</v>
      </c>
    </row>
    <row r="559" spans="1:37" ht="12.75">
      <c r="A559" s="35">
        <v>349</v>
      </c>
      <c r="B559" s="28" t="s">
        <v>870</v>
      </c>
      <c r="C559" s="28" t="s">
        <v>1845</v>
      </c>
      <c r="D559" s="28" t="s">
        <v>390</v>
      </c>
      <c r="E559" s="28" t="s">
        <v>63</v>
      </c>
      <c r="J559" s="28" t="s">
        <v>1586</v>
      </c>
      <c r="K559" s="28" t="s">
        <v>2523</v>
      </c>
      <c r="L559" s="28" t="s">
        <v>1840</v>
      </c>
      <c r="N559" s="19">
        <f t="shared" si="56"/>
        <v>276.75</v>
      </c>
      <c r="O559" s="19">
        <f t="shared" si="57"/>
        <v>11.53125</v>
      </c>
      <c r="P559" s="64">
        <f t="shared" si="58"/>
        <v>61</v>
      </c>
      <c r="Q559" s="64">
        <f t="shared" si="59"/>
        <v>35</v>
      </c>
      <c r="R559" s="64">
        <f t="shared" si="60"/>
        <v>26</v>
      </c>
      <c r="S559" s="64">
        <f t="shared" si="61"/>
        <v>42</v>
      </c>
      <c r="T559" s="64">
        <f t="shared" si="62"/>
        <v>19</v>
      </c>
      <c r="U559" s="77">
        <v>3</v>
      </c>
      <c r="V559" s="78">
        <v>2</v>
      </c>
      <c r="W559" s="60">
        <v>48</v>
      </c>
      <c r="X559" s="67">
        <v>9</v>
      </c>
      <c r="Y559" s="67">
        <v>8</v>
      </c>
      <c r="Z559" s="67">
        <v>6</v>
      </c>
      <c r="AA559" s="67">
        <v>8</v>
      </c>
      <c r="AB559" s="67">
        <v>7</v>
      </c>
      <c r="AC559" s="67">
        <v>8</v>
      </c>
      <c r="AD559" s="67">
        <v>5</v>
      </c>
      <c r="AE559" s="67">
        <v>4</v>
      </c>
      <c r="AF559" s="67">
        <v>3</v>
      </c>
      <c r="AG559" s="67">
        <v>4</v>
      </c>
      <c r="AH559" s="67">
        <v>3</v>
      </c>
      <c r="AI559" s="67">
        <v>3</v>
      </c>
      <c r="AJ559" s="67">
        <v>2</v>
      </c>
      <c r="AK559" s="79" t="s">
        <v>1586</v>
      </c>
    </row>
    <row r="560" spans="1:37" ht="12.75">
      <c r="A560" s="35">
        <v>1540</v>
      </c>
      <c r="B560" s="28" t="s">
        <v>872</v>
      </c>
      <c r="D560" s="28" t="s">
        <v>390</v>
      </c>
      <c r="E560" s="28" t="s">
        <v>63</v>
      </c>
      <c r="F560" s="58" t="s">
        <v>4750</v>
      </c>
      <c r="I560" s="28" t="s">
        <v>7812</v>
      </c>
      <c r="J560" s="28" t="s">
        <v>1586</v>
      </c>
      <c r="K560" s="28" t="s">
        <v>2967</v>
      </c>
      <c r="L560" s="28" t="s">
        <v>7886</v>
      </c>
      <c r="N560" s="19">
        <f t="shared" si="56"/>
        <v>186</v>
      </c>
      <c r="O560" s="19">
        <f t="shared" si="57"/>
        <v>6.8888888888888893</v>
      </c>
      <c r="P560" s="64">
        <f t="shared" si="58"/>
        <v>44</v>
      </c>
      <c r="Q560" s="64">
        <f t="shared" si="59"/>
        <v>21</v>
      </c>
      <c r="R560" s="64">
        <f t="shared" si="60"/>
        <v>23</v>
      </c>
      <c r="S560" s="64">
        <f t="shared" si="61"/>
        <v>23</v>
      </c>
      <c r="T560" s="64">
        <f t="shared" si="62"/>
        <v>21</v>
      </c>
      <c r="U560" s="77">
        <v>3</v>
      </c>
      <c r="V560" s="78">
        <v>2</v>
      </c>
      <c r="W560" s="60">
        <v>54</v>
      </c>
      <c r="X560" s="67">
        <v>8</v>
      </c>
      <c r="Y560" s="67">
        <v>4</v>
      </c>
      <c r="Z560" s="67">
        <v>4</v>
      </c>
      <c r="AA560" s="67">
        <v>4</v>
      </c>
      <c r="AB560" s="67">
        <v>4</v>
      </c>
      <c r="AC560" s="67">
        <v>3</v>
      </c>
      <c r="AD560" s="67">
        <v>4</v>
      </c>
      <c r="AE560" s="67">
        <v>4</v>
      </c>
      <c r="AF560" s="67">
        <v>4</v>
      </c>
      <c r="AG560" s="67">
        <v>4</v>
      </c>
      <c r="AH560" s="67">
        <v>4</v>
      </c>
      <c r="AI560" s="67">
        <v>2</v>
      </c>
      <c r="AJ560" s="67">
        <v>3</v>
      </c>
      <c r="AK560" s="79" t="s">
        <v>1586</v>
      </c>
    </row>
    <row r="561" spans="1:37" ht="12.75">
      <c r="A561" s="35">
        <v>62</v>
      </c>
      <c r="B561" s="28" t="s">
        <v>5602</v>
      </c>
      <c r="D561" s="28" t="s">
        <v>390</v>
      </c>
      <c r="E561" s="28" t="s">
        <v>63</v>
      </c>
      <c r="J561" s="28" t="s">
        <v>1586</v>
      </c>
      <c r="K561" s="28" t="s">
        <v>2525</v>
      </c>
      <c r="L561" s="28" t="s">
        <v>7633</v>
      </c>
      <c r="N561" s="19">
        <f t="shared" si="56"/>
        <v>284.50</v>
      </c>
      <c r="O561" s="19">
        <f t="shared" si="57"/>
        <v>7.5866666666666669</v>
      </c>
      <c r="P561" s="64">
        <f t="shared" si="58"/>
        <v>71</v>
      </c>
      <c r="Q561" s="64">
        <f t="shared" si="59"/>
        <v>31</v>
      </c>
      <c r="R561" s="64">
        <f t="shared" si="60"/>
        <v>40</v>
      </c>
      <c r="S561" s="64">
        <f t="shared" si="61"/>
        <v>29</v>
      </c>
      <c r="T561" s="64">
        <f t="shared" si="62"/>
        <v>42</v>
      </c>
      <c r="U561" s="77">
        <v>5</v>
      </c>
      <c r="V561" s="78">
        <v>2</v>
      </c>
      <c r="W561" s="60">
        <v>75</v>
      </c>
      <c r="X561" s="67">
        <v>8</v>
      </c>
      <c r="Y561" s="67">
        <v>3</v>
      </c>
      <c r="Z561" s="67">
        <v>5</v>
      </c>
      <c r="AA561" s="67">
        <v>8</v>
      </c>
      <c r="AB561" s="67">
        <v>8</v>
      </c>
      <c r="AC561" s="67">
        <v>2</v>
      </c>
      <c r="AD561" s="67">
        <v>3</v>
      </c>
      <c r="AE561" s="67">
        <v>8</v>
      </c>
      <c r="AF561" s="67">
        <v>10</v>
      </c>
      <c r="AG561" s="67">
        <v>2</v>
      </c>
      <c r="AH561" s="67">
        <v>4</v>
      </c>
      <c r="AI561" s="67">
        <v>8</v>
      </c>
      <c r="AJ561" s="67">
        <v>10</v>
      </c>
      <c r="AK561" s="79" t="s">
        <v>1586</v>
      </c>
    </row>
    <row r="562" spans="1:37" ht="12.75">
      <c r="A562" s="35">
        <v>62500</v>
      </c>
      <c r="B562" s="28" t="s">
        <v>870</v>
      </c>
      <c r="C562" s="28" t="s">
        <v>650</v>
      </c>
      <c r="D562" s="28" t="s">
        <v>390</v>
      </c>
      <c r="E562" s="28" t="s">
        <v>63</v>
      </c>
      <c r="J562" s="28" t="s">
        <v>1586</v>
      </c>
      <c r="K562" s="28" t="s">
        <v>2524</v>
      </c>
      <c r="L562" s="28" t="s">
        <v>266</v>
      </c>
      <c r="N562" s="19">
        <f t="shared" si="56"/>
        <v>284.50</v>
      </c>
      <c r="O562" s="19">
        <f t="shared" si="57"/>
        <v>7.5866666666666669</v>
      </c>
      <c r="P562" s="64">
        <f t="shared" si="58"/>
        <v>71</v>
      </c>
      <c r="Q562" s="64">
        <f t="shared" si="59"/>
        <v>31</v>
      </c>
      <c r="R562" s="64">
        <f t="shared" si="60"/>
        <v>40</v>
      </c>
      <c r="S562" s="64">
        <f t="shared" si="61"/>
        <v>29</v>
      </c>
      <c r="T562" s="64">
        <f t="shared" si="62"/>
        <v>42</v>
      </c>
      <c r="U562" s="77">
        <v>5</v>
      </c>
      <c r="V562" s="78">
        <v>2</v>
      </c>
      <c r="W562" s="60">
        <v>75</v>
      </c>
      <c r="X562" s="67">
        <v>8</v>
      </c>
      <c r="Y562" s="67">
        <v>3</v>
      </c>
      <c r="Z562" s="67">
        <v>5</v>
      </c>
      <c r="AA562" s="67">
        <v>8</v>
      </c>
      <c r="AB562" s="67">
        <v>8</v>
      </c>
      <c r="AC562" s="67">
        <v>2</v>
      </c>
      <c r="AD562" s="67">
        <v>3</v>
      </c>
      <c r="AE562" s="67">
        <v>8</v>
      </c>
      <c r="AF562" s="67">
        <v>10</v>
      </c>
      <c r="AG562" s="67">
        <v>2</v>
      </c>
      <c r="AH562" s="67">
        <v>4</v>
      </c>
      <c r="AI562" s="67">
        <v>8</v>
      </c>
      <c r="AJ562" s="67">
        <v>10</v>
      </c>
      <c r="AK562" s="79" t="s">
        <v>1586</v>
      </c>
    </row>
    <row r="563" spans="1:37" ht="12.75">
      <c r="A563" s="35">
        <v>4124</v>
      </c>
      <c r="B563" s="28" t="s">
        <v>870</v>
      </c>
      <c r="C563" s="28" t="s">
        <v>3005</v>
      </c>
      <c r="D563" s="28" t="s">
        <v>390</v>
      </c>
      <c r="E563" s="28" t="s">
        <v>63</v>
      </c>
      <c r="J563" s="28" t="s">
        <v>1586</v>
      </c>
      <c r="K563" s="28" t="s">
        <v>2525</v>
      </c>
      <c r="L563" s="28" t="s">
        <v>3016</v>
      </c>
      <c r="N563" s="19">
        <f t="shared" si="56"/>
        <v>284.50</v>
      </c>
      <c r="O563" s="19">
        <f t="shared" si="57"/>
        <v>7.5866666666666669</v>
      </c>
      <c r="P563" s="64">
        <f t="shared" si="58"/>
        <v>71</v>
      </c>
      <c r="Q563" s="64">
        <f t="shared" si="59"/>
        <v>31</v>
      </c>
      <c r="R563" s="64">
        <f t="shared" si="60"/>
        <v>40</v>
      </c>
      <c r="S563" s="64">
        <f t="shared" si="61"/>
        <v>29</v>
      </c>
      <c r="T563" s="64">
        <f t="shared" si="62"/>
        <v>42</v>
      </c>
      <c r="U563" s="77">
        <v>5</v>
      </c>
      <c r="V563" s="78">
        <v>2</v>
      </c>
      <c r="W563" s="60">
        <v>75</v>
      </c>
      <c r="X563" s="67">
        <v>8</v>
      </c>
      <c r="Y563" s="67">
        <v>3</v>
      </c>
      <c r="Z563" s="67">
        <v>5</v>
      </c>
      <c r="AA563" s="67">
        <v>8</v>
      </c>
      <c r="AB563" s="67">
        <v>8</v>
      </c>
      <c r="AC563" s="67">
        <v>2</v>
      </c>
      <c r="AD563" s="67">
        <v>3</v>
      </c>
      <c r="AE563" s="67">
        <v>8</v>
      </c>
      <c r="AF563" s="67">
        <v>10</v>
      </c>
      <c r="AG563" s="67">
        <v>2</v>
      </c>
      <c r="AH563" s="67">
        <v>4</v>
      </c>
      <c r="AI563" s="67">
        <v>8</v>
      </c>
      <c r="AJ563" s="67">
        <v>10</v>
      </c>
      <c r="AK563" s="79" t="s">
        <v>1586</v>
      </c>
    </row>
    <row r="564" spans="1:37" ht="12.75">
      <c r="A564" s="35">
        <v>4124</v>
      </c>
      <c r="B564" s="28" t="s">
        <v>870</v>
      </c>
      <c r="C564" s="28" t="s">
        <v>3005</v>
      </c>
      <c r="D564" s="28" t="s">
        <v>390</v>
      </c>
      <c r="E564" s="28" t="s">
        <v>63</v>
      </c>
      <c r="J564" s="28" t="s">
        <v>1586</v>
      </c>
      <c r="K564" s="28" t="s">
        <v>2525</v>
      </c>
      <c r="L564" s="28" t="s">
        <v>3022</v>
      </c>
      <c r="N564" s="19">
        <f t="shared" si="56"/>
        <v>284.50</v>
      </c>
      <c r="O564" s="19">
        <f t="shared" si="57"/>
        <v>7.5866666666666669</v>
      </c>
      <c r="P564" s="64">
        <f t="shared" si="58"/>
        <v>71</v>
      </c>
      <c r="Q564" s="64">
        <f t="shared" si="59"/>
        <v>31</v>
      </c>
      <c r="R564" s="64">
        <f t="shared" si="60"/>
        <v>40</v>
      </c>
      <c r="S564" s="64">
        <f t="shared" si="61"/>
        <v>29</v>
      </c>
      <c r="T564" s="64">
        <f t="shared" si="62"/>
        <v>42</v>
      </c>
      <c r="U564" s="77">
        <v>5</v>
      </c>
      <c r="V564" s="78">
        <v>2</v>
      </c>
      <c r="W564" s="60">
        <v>75</v>
      </c>
      <c r="X564" s="67">
        <v>8</v>
      </c>
      <c r="Y564" s="67">
        <v>3</v>
      </c>
      <c r="Z564" s="67">
        <v>5</v>
      </c>
      <c r="AA564" s="67">
        <v>8</v>
      </c>
      <c r="AB564" s="67">
        <v>8</v>
      </c>
      <c r="AC564" s="67">
        <v>2</v>
      </c>
      <c r="AD564" s="67">
        <v>3</v>
      </c>
      <c r="AE564" s="67">
        <v>8</v>
      </c>
      <c r="AF564" s="67">
        <v>10</v>
      </c>
      <c r="AG564" s="67">
        <v>2</v>
      </c>
      <c r="AH564" s="67">
        <v>4</v>
      </c>
      <c r="AI564" s="67">
        <v>8</v>
      </c>
      <c r="AJ564" s="67">
        <v>10</v>
      </c>
      <c r="AK564" s="79" t="s">
        <v>1586</v>
      </c>
    </row>
    <row r="565" spans="1:37" ht="12.75">
      <c r="A565" s="35">
        <v>5187</v>
      </c>
      <c r="B565" s="28" t="s">
        <v>870</v>
      </c>
      <c r="C565" s="28" t="s">
        <v>3005</v>
      </c>
      <c r="D565" s="28" t="s">
        <v>390</v>
      </c>
      <c r="E565" s="28" t="s">
        <v>63</v>
      </c>
      <c r="J565" s="28" t="s">
        <v>1586</v>
      </c>
      <c r="K565" s="28" t="s">
        <v>2525</v>
      </c>
      <c r="L565" s="28" t="s">
        <v>3021</v>
      </c>
      <c r="N565" s="19">
        <f t="shared" si="56"/>
        <v>284.50</v>
      </c>
      <c r="O565" s="19">
        <f t="shared" si="57"/>
        <v>7.5866666666666669</v>
      </c>
      <c r="P565" s="64">
        <f t="shared" si="58"/>
        <v>71</v>
      </c>
      <c r="Q565" s="64">
        <f t="shared" si="59"/>
        <v>31</v>
      </c>
      <c r="R565" s="64">
        <f t="shared" si="60"/>
        <v>40</v>
      </c>
      <c r="S565" s="64">
        <f t="shared" si="61"/>
        <v>29</v>
      </c>
      <c r="T565" s="64">
        <f t="shared" si="62"/>
        <v>42</v>
      </c>
      <c r="U565" s="77">
        <v>5</v>
      </c>
      <c r="V565" s="78">
        <v>2</v>
      </c>
      <c r="W565" s="60">
        <v>75</v>
      </c>
      <c r="X565" s="67">
        <v>8</v>
      </c>
      <c r="Y565" s="67">
        <v>3</v>
      </c>
      <c r="Z565" s="67">
        <v>5</v>
      </c>
      <c r="AA565" s="67">
        <v>8</v>
      </c>
      <c r="AB565" s="67">
        <v>8</v>
      </c>
      <c r="AC565" s="67">
        <v>2</v>
      </c>
      <c r="AD565" s="67">
        <v>3</v>
      </c>
      <c r="AE565" s="67">
        <v>8</v>
      </c>
      <c r="AF565" s="67">
        <v>10</v>
      </c>
      <c r="AG565" s="67">
        <v>2</v>
      </c>
      <c r="AH565" s="67">
        <v>4</v>
      </c>
      <c r="AI565" s="67">
        <v>8</v>
      </c>
      <c r="AJ565" s="67">
        <v>10</v>
      </c>
      <c r="AK565" s="79" t="s">
        <v>1586</v>
      </c>
    </row>
    <row r="566" spans="1:37" ht="12.75">
      <c r="A566" s="35">
        <v>1875</v>
      </c>
      <c r="B566" s="28" t="s">
        <v>871</v>
      </c>
      <c r="C566" s="28" t="s">
        <v>3563</v>
      </c>
      <c r="D566" s="28" t="s">
        <v>390</v>
      </c>
      <c r="E566" s="28" t="s">
        <v>63</v>
      </c>
      <c r="J566" s="28" t="s">
        <v>1586</v>
      </c>
      <c r="K566" s="28" t="s">
        <v>2525</v>
      </c>
      <c r="L566" s="28" t="s">
        <v>3592</v>
      </c>
      <c r="N566" s="19">
        <f t="shared" si="56"/>
        <v>284.50</v>
      </c>
      <c r="O566" s="19">
        <f t="shared" si="57"/>
        <v>7.5866666666666669</v>
      </c>
      <c r="P566" s="64">
        <f t="shared" si="58"/>
        <v>71</v>
      </c>
      <c r="Q566" s="64">
        <f t="shared" si="59"/>
        <v>31</v>
      </c>
      <c r="R566" s="64">
        <f t="shared" si="60"/>
        <v>40</v>
      </c>
      <c r="S566" s="64">
        <f t="shared" si="61"/>
        <v>29</v>
      </c>
      <c r="T566" s="64">
        <f t="shared" si="62"/>
        <v>42</v>
      </c>
      <c r="U566" s="77">
        <v>5</v>
      </c>
      <c r="V566" s="78">
        <v>2</v>
      </c>
      <c r="W566" s="60">
        <v>75</v>
      </c>
      <c r="X566" s="67">
        <v>8</v>
      </c>
      <c r="Y566" s="67">
        <v>3</v>
      </c>
      <c r="Z566" s="67">
        <v>5</v>
      </c>
      <c r="AA566" s="67">
        <v>8</v>
      </c>
      <c r="AB566" s="67">
        <v>8</v>
      </c>
      <c r="AC566" s="67">
        <v>2</v>
      </c>
      <c r="AD566" s="67">
        <v>3</v>
      </c>
      <c r="AE566" s="67">
        <v>8</v>
      </c>
      <c r="AF566" s="67">
        <v>10</v>
      </c>
      <c r="AG566" s="67">
        <v>2</v>
      </c>
      <c r="AH566" s="67">
        <v>4</v>
      </c>
      <c r="AI566" s="67">
        <v>8</v>
      </c>
      <c r="AJ566" s="67">
        <v>10</v>
      </c>
      <c r="AK566" s="79" t="s">
        <v>1586</v>
      </c>
    </row>
    <row r="567" spans="1:37" ht="12.75">
      <c r="A567" s="35">
        <v>2500</v>
      </c>
      <c r="B567" s="28" t="s">
        <v>871</v>
      </c>
      <c r="C567" s="28" t="s">
        <v>3563</v>
      </c>
      <c r="D567" s="28" t="s">
        <v>390</v>
      </c>
      <c r="E567" s="28" t="s">
        <v>63</v>
      </c>
      <c r="J567" s="28" t="s">
        <v>1586</v>
      </c>
      <c r="K567" s="28" t="s">
        <v>2525</v>
      </c>
      <c r="L567" s="28" t="s">
        <v>3593</v>
      </c>
      <c r="N567" s="19">
        <f t="shared" si="56"/>
        <v>284.50</v>
      </c>
      <c r="O567" s="19">
        <f t="shared" si="57"/>
        <v>7.5866666666666669</v>
      </c>
      <c r="P567" s="64">
        <f t="shared" si="58"/>
        <v>71</v>
      </c>
      <c r="Q567" s="64">
        <f t="shared" si="59"/>
        <v>31</v>
      </c>
      <c r="R567" s="64">
        <f t="shared" si="60"/>
        <v>40</v>
      </c>
      <c r="S567" s="64">
        <f t="shared" si="61"/>
        <v>29</v>
      </c>
      <c r="T567" s="64">
        <f t="shared" si="62"/>
        <v>42</v>
      </c>
      <c r="U567" s="77">
        <v>5</v>
      </c>
      <c r="V567" s="78">
        <v>2</v>
      </c>
      <c r="W567" s="60">
        <v>75</v>
      </c>
      <c r="X567" s="67">
        <v>8</v>
      </c>
      <c r="Y567" s="67">
        <v>3</v>
      </c>
      <c r="Z567" s="67">
        <v>5</v>
      </c>
      <c r="AA567" s="67">
        <v>8</v>
      </c>
      <c r="AB567" s="67">
        <v>8</v>
      </c>
      <c r="AC567" s="67">
        <v>2</v>
      </c>
      <c r="AD567" s="67">
        <v>3</v>
      </c>
      <c r="AE567" s="67">
        <v>8</v>
      </c>
      <c r="AF567" s="67">
        <v>10</v>
      </c>
      <c r="AG567" s="67">
        <v>2</v>
      </c>
      <c r="AH567" s="67">
        <v>4</v>
      </c>
      <c r="AI567" s="67">
        <v>8</v>
      </c>
      <c r="AJ567" s="67">
        <v>10</v>
      </c>
      <c r="AK567" s="79" t="s">
        <v>1586</v>
      </c>
    </row>
    <row r="568" spans="1:37" ht="12.75">
      <c r="A568" s="35">
        <v>1875</v>
      </c>
      <c r="B568" s="28" t="s">
        <v>875</v>
      </c>
      <c r="C568" s="28" t="s">
        <v>1351</v>
      </c>
      <c r="D568" s="28" t="s">
        <v>390</v>
      </c>
      <c r="E568" s="28" t="s">
        <v>63</v>
      </c>
      <c r="J568" s="28" t="s">
        <v>1586</v>
      </c>
      <c r="K568" s="28" t="s">
        <v>2525</v>
      </c>
      <c r="L568" s="28" t="s">
        <v>3938</v>
      </c>
      <c r="N568" s="19">
        <f t="shared" si="56"/>
        <v>284.50</v>
      </c>
      <c r="O568" s="19">
        <f t="shared" si="57"/>
        <v>7.5866666666666669</v>
      </c>
      <c r="P568" s="64">
        <f t="shared" si="58"/>
        <v>71</v>
      </c>
      <c r="Q568" s="64">
        <f t="shared" si="59"/>
        <v>31</v>
      </c>
      <c r="R568" s="64">
        <f t="shared" si="60"/>
        <v>40</v>
      </c>
      <c r="S568" s="64">
        <f t="shared" si="61"/>
        <v>29</v>
      </c>
      <c r="T568" s="64">
        <f t="shared" si="62"/>
        <v>42</v>
      </c>
      <c r="U568" s="77">
        <v>5</v>
      </c>
      <c r="V568" s="78">
        <v>2</v>
      </c>
      <c r="W568" s="60">
        <v>75</v>
      </c>
      <c r="X568" s="67">
        <v>8</v>
      </c>
      <c r="Y568" s="67">
        <v>3</v>
      </c>
      <c r="Z568" s="67">
        <v>5</v>
      </c>
      <c r="AA568" s="67">
        <v>8</v>
      </c>
      <c r="AB568" s="67">
        <v>8</v>
      </c>
      <c r="AC568" s="67">
        <v>2</v>
      </c>
      <c r="AD568" s="67">
        <v>3</v>
      </c>
      <c r="AE568" s="67">
        <v>8</v>
      </c>
      <c r="AF568" s="67">
        <v>10</v>
      </c>
      <c r="AG568" s="67">
        <v>2</v>
      </c>
      <c r="AH568" s="67">
        <v>4</v>
      </c>
      <c r="AI568" s="67">
        <v>8</v>
      </c>
      <c r="AJ568" s="67">
        <v>10</v>
      </c>
      <c r="AK568" s="79" t="s">
        <v>1586</v>
      </c>
    </row>
    <row r="569" spans="1:37" ht="12.75">
      <c r="A569" s="35">
        <v>2250</v>
      </c>
      <c r="B569" s="28" t="s">
        <v>871</v>
      </c>
      <c r="C569" s="28" t="s">
        <v>3563</v>
      </c>
      <c r="D569" s="28" t="s">
        <v>390</v>
      </c>
      <c r="E569" s="28" t="s">
        <v>68</v>
      </c>
      <c r="J569" s="28" t="s">
        <v>1586</v>
      </c>
      <c r="K569" s="28" t="s">
        <v>3056</v>
      </c>
      <c r="L569" s="28" t="s">
        <v>3603</v>
      </c>
      <c r="N569" s="19">
        <f t="shared" si="56"/>
        <v>253.25</v>
      </c>
      <c r="O569" s="19">
        <f t="shared" si="57"/>
        <v>16.883333333333333</v>
      </c>
      <c r="P569" s="64">
        <f t="shared" si="58"/>
        <v>61</v>
      </c>
      <c r="Q569" s="64">
        <f t="shared" si="59"/>
        <v>28</v>
      </c>
      <c r="R569" s="64">
        <f t="shared" si="60"/>
        <v>33</v>
      </c>
      <c r="S569" s="64">
        <f t="shared" si="61"/>
        <v>28</v>
      </c>
      <c r="T569" s="64">
        <f t="shared" si="62"/>
        <v>33</v>
      </c>
      <c r="U569" s="77">
        <v>2</v>
      </c>
      <c r="V569" s="78">
        <v>2</v>
      </c>
      <c r="W569" s="60">
        <v>30</v>
      </c>
      <c r="X569" s="67">
        <v>7</v>
      </c>
      <c r="Y569" s="67">
        <v>3</v>
      </c>
      <c r="Z569" s="67">
        <v>3</v>
      </c>
      <c r="AA569" s="67">
        <v>2</v>
      </c>
      <c r="AB569" s="67">
        <v>2</v>
      </c>
      <c r="AC569" s="67">
        <v>8</v>
      </c>
      <c r="AD569" s="67">
        <v>10</v>
      </c>
      <c r="AE569" s="67">
        <v>2</v>
      </c>
      <c r="AF569" s="67">
        <v>2</v>
      </c>
      <c r="AG569" s="67">
        <v>8</v>
      </c>
      <c r="AH569" s="67">
        <v>10</v>
      </c>
      <c r="AI569" s="67">
        <v>5</v>
      </c>
      <c r="AJ569" s="67">
        <v>6</v>
      </c>
      <c r="AK569" s="79" t="s">
        <v>1586</v>
      </c>
    </row>
    <row r="570" spans="1:37" ht="12.75">
      <c r="A570" s="35">
        <v>8640</v>
      </c>
      <c r="B570" s="28" t="s">
        <v>872</v>
      </c>
      <c r="C570" s="28" t="s">
        <v>8823</v>
      </c>
      <c r="D570" s="28" t="s">
        <v>390</v>
      </c>
      <c r="E570" s="28" t="s">
        <v>68</v>
      </c>
      <c r="F570" s="58" t="s">
        <v>4739</v>
      </c>
      <c r="G570" s="28" t="s">
        <v>1586</v>
      </c>
      <c r="H570" s="28" t="s">
        <v>1586</v>
      </c>
      <c r="I570" s="28" t="s">
        <v>1586</v>
      </c>
      <c r="J570" s="72" t="s">
        <v>7812</v>
      </c>
      <c r="K570" s="28" t="s">
        <v>3058</v>
      </c>
      <c r="L570" s="72" t="s">
        <v>453</v>
      </c>
      <c r="N570" s="19">
        <f t="shared" si="56"/>
        <v>377.50</v>
      </c>
      <c r="O570" s="19">
        <f t="shared" si="57"/>
        <v>8.779069767441861</v>
      </c>
      <c r="P570" s="64">
        <f t="shared" si="58"/>
        <v>88</v>
      </c>
      <c r="Q570" s="64">
        <f t="shared" si="59"/>
        <v>48</v>
      </c>
      <c r="R570" s="64">
        <f t="shared" si="60"/>
        <v>40</v>
      </c>
      <c r="S570" s="64">
        <f t="shared" si="61"/>
        <v>48</v>
      </c>
      <c r="T570" s="64">
        <f t="shared" si="62"/>
        <v>40</v>
      </c>
      <c r="U570" s="77">
        <v>3</v>
      </c>
      <c r="V570" s="78">
        <v>2</v>
      </c>
      <c r="W570" s="60">
        <v>86</v>
      </c>
      <c r="X570" s="67">
        <v>12</v>
      </c>
      <c r="Y570" s="67">
        <v>9</v>
      </c>
      <c r="Z570" s="67">
        <v>7</v>
      </c>
      <c r="AA570" s="67">
        <v>9</v>
      </c>
      <c r="AB570" s="67">
        <v>7</v>
      </c>
      <c r="AC570" s="67">
        <v>9</v>
      </c>
      <c r="AD570" s="67">
        <v>7</v>
      </c>
      <c r="AE570" s="67">
        <v>9</v>
      </c>
      <c r="AF570" s="67">
        <v>8</v>
      </c>
      <c r="AG570" s="67">
        <v>8</v>
      </c>
      <c r="AH570" s="67">
        <v>7</v>
      </c>
      <c r="AI570" s="67">
        <v>4</v>
      </c>
      <c r="AJ570" s="67">
        <v>4</v>
      </c>
      <c r="AK570" s="79" t="s">
        <v>1586</v>
      </c>
    </row>
    <row r="571" spans="1:37" ht="12.75">
      <c r="A571" s="35">
        <v>375</v>
      </c>
      <c r="B571" s="28" t="s">
        <v>871</v>
      </c>
      <c r="C571" s="28" t="s">
        <v>3481</v>
      </c>
      <c r="D571" s="28" t="s">
        <v>390</v>
      </c>
      <c r="E571" s="28" t="s">
        <v>68</v>
      </c>
      <c r="J571" s="28" t="s">
        <v>1586</v>
      </c>
      <c r="K571" s="28" t="s">
        <v>3499</v>
      </c>
      <c r="L571" s="28" t="s">
        <v>3500</v>
      </c>
      <c r="N571" s="19">
        <f t="shared" si="56"/>
        <v>216.25</v>
      </c>
      <c r="O571" s="19">
        <f t="shared" si="57"/>
        <v>7.208333333333333</v>
      </c>
      <c r="P571" s="64">
        <f t="shared" si="58"/>
        <v>50</v>
      </c>
      <c r="Q571" s="64">
        <f t="shared" si="59"/>
        <v>14</v>
      </c>
      <c r="R571" s="64">
        <f t="shared" si="60"/>
        <v>36</v>
      </c>
      <c r="S571" s="64">
        <f t="shared" si="61"/>
        <v>26</v>
      </c>
      <c r="T571" s="64">
        <f t="shared" si="62"/>
        <v>24</v>
      </c>
      <c r="U571" s="77">
        <v>3</v>
      </c>
      <c r="V571" s="78">
        <v>2</v>
      </c>
      <c r="W571" s="60">
        <v>60</v>
      </c>
      <c r="X571" s="67">
        <v>7</v>
      </c>
      <c r="Y571" s="67">
        <v>3</v>
      </c>
      <c r="Z571" s="67">
        <v>6</v>
      </c>
      <c r="AA571" s="67">
        <v>2</v>
      </c>
      <c r="AB571" s="67">
        <v>6</v>
      </c>
      <c r="AC571" s="67">
        <v>3</v>
      </c>
      <c r="AD571" s="67">
        <v>6</v>
      </c>
      <c r="AE571" s="67">
        <v>1</v>
      </c>
      <c r="AF571" s="67">
        <v>6</v>
      </c>
      <c r="AG571" s="67">
        <v>3</v>
      </c>
      <c r="AH571" s="67">
        <v>6</v>
      </c>
      <c r="AI571" s="67">
        <v>2</v>
      </c>
      <c r="AJ571" s="67">
        <v>6</v>
      </c>
      <c r="AK571" s="79" t="s">
        <v>1586</v>
      </c>
    </row>
    <row r="572" spans="1:37" ht="12.75">
      <c r="A572" s="35">
        <v>25</v>
      </c>
      <c r="B572" s="28" t="s">
        <v>871</v>
      </c>
      <c r="C572" s="28" t="s">
        <v>1620</v>
      </c>
      <c r="D572" s="28" t="s">
        <v>390</v>
      </c>
      <c r="E572" s="28" t="s">
        <v>68</v>
      </c>
      <c r="J572" s="28" t="s">
        <v>1586</v>
      </c>
      <c r="K572" s="28" t="s">
        <v>3058</v>
      </c>
      <c r="L572" s="28" t="s">
        <v>825</v>
      </c>
      <c r="N572" s="19">
        <f t="shared" si="56"/>
        <v>216.25</v>
      </c>
      <c r="O572" s="19">
        <f t="shared" si="57"/>
        <v>7.208333333333333</v>
      </c>
      <c r="P572" s="64">
        <f t="shared" si="58"/>
        <v>50</v>
      </c>
      <c r="Q572" s="64">
        <f t="shared" si="59"/>
        <v>14</v>
      </c>
      <c r="R572" s="64">
        <f t="shared" si="60"/>
        <v>36</v>
      </c>
      <c r="S572" s="64">
        <f t="shared" si="61"/>
        <v>26</v>
      </c>
      <c r="T572" s="64">
        <f t="shared" si="62"/>
        <v>24</v>
      </c>
      <c r="U572" s="77">
        <v>3</v>
      </c>
      <c r="V572" s="78">
        <v>2</v>
      </c>
      <c r="W572" s="60">
        <v>60</v>
      </c>
      <c r="X572" s="67">
        <v>7</v>
      </c>
      <c r="Y572" s="67">
        <v>3</v>
      </c>
      <c r="Z572" s="67">
        <v>6</v>
      </c>
      <c r="AA572" s="67">
        <v>2</v>
      </c>
      <c r="AB572" s="67">
        <v>6</v>
      </c>
      <c r="AC572" s="67">
        <v>3</v>
      </c>
      <c r="AD572" s="67">
        <v>6</v>
      </c>
      <c r="AE572" s="67">
        <v>1</v>
      </c>
      <c r="AF572" s="67">
        <v>6</v>
      </c>
      <c r="AG572" s="67">
        <v>3</v>
      </c>
      <c r="AH572" s="67">
        <v>6</v>
      </c>
      <c r="AI572" s="67">
        <v>2</v>
      </c>
      <c r="AJ572" s="67">
        <v>6</v>
      </c>
      <c r="AK572" s="79" t="s">
        <v>1586</v>
      </c>
    </row>
    <row r="573" spans="1:37" ht="12.75">
      <c r="A573" s="35">
        <v>18750</v>
      </c>
      <c r="B573" s="28" t="s">
        <v>868</v>
      </c>
      <c r="C573" s="28" t="s">
        <v>638</v>
      </c>
      <c r="D573" s="28" t="s">
        <v>390</v>
      </c>
      <c r="E573" s="28" t="s">
        <v>68</v>
      </c>
      <c r="J573" s="28" t="s">
        <v>1586</v>
      </c>
      <c r="K573" s="28" t="s">
        <v>797</v>
      </c>
      <c r="L573" s="28" t="s">
        <v>2516</v>
      </c>
      <c r="N573" s="19">
        <f t="shared" si="56"/>
        <v>251.75</v>
      </c>
      <c r="O573" s="19">
        <f t="shared" si="57"/>
        <v>8.3916666666666675</v>
      </c>
      <c r="P573" s="64">
        <f t="shared" si="58"/>
        <v>61</v>
      </c>
      <c r="Q573" s="64">
        <f t="shared" si="59"/>
        <v>28</v>
      </c>
      <c r="R573" s="64">
        <f t="shared" si="60"/>
        <v>33</v>
      </c>
      <c r="S573" s="64">
        <f t="shared" si="61"/>
        <v>28</v>
      </c>
      <c r="T573" s="64">
        <f t="shared" si="62"/>
        <v>33</v>
      </c>
      <c r="U573" s="77">
        <v>3</v>
      </c>
      <c r="V573" s="78">
        <v>2</v>
      </c>
      <c r="W573" s="60">
        <v>60</v>
      </c>
      <c r="X573" s="67">
        <v>7</v>
      </c>
      <c r="Y573" s="67">
        <v>3</v>
      </c>
      <c r="Z573" s="67">
        <v>3</v>
      </c>
      <c r="AA573" s="67">
        <v>2</v>
      </c>
      <c r="AB573" s="67">
        <v>2</v>
      </c>
      <c r="AC573" s="67">
        <v>8</v>
      </c>
      <c r="AD573" s="67">
        <v>10</v>
      </c>
      <c r="AE573" s="67">
        <v>2</v>
      </c>
      <c r="AF573" s="67">
        <v>2</v>
      </c>
      <c r="AG573" s="67">
        <v>8</v>
      </c>
      <c r="AH573" s="67">
        <v>10</v>
      </c>
      <c r="AI573" s="67">
        <v>5</v>
      </c>
      <c r="AJ573" s="67">
        <v>6</v>
      </c>
      <c r="AK573" s="79" t="s">
        <v>1586</v>
      </c>
    </row>
    <row r="574" spans="1:37" ht="12.75">
      <c r="A574" s="35">
        <v>50</v>
      </c>
      <c r="B574" s="28" t="s">
        <v>871</v>
      </c>
      <c r="C574" s="28" t="s">
        <v>1620</v>
      </c>
      <c r="D574" s="28" t="s">
        <v>390</v>
      </c>
      <c r="E574" s="28" t="s">
        <v>68</v>
      </c>
      <c r="J574" s="28" t="s">
        <v>1586</v>
      </c>
      <c r="K574" s="28" t="s">
        <v>797</v>
      </c>
      <c r="L574" s="28" t="s">
        <v>797</v>
      </c>
      <c r="N574" s="19">
        <f t="shared" si="56"/>
        <v>251.75</v>
      </c>
      <c r="O574" s="19">
        <f t="shared" si="57"/>
        <v>8.3916666666666675</v>
      </c>
      <c r="P574" s="64">
        <f t="shared" si="58"/>
        <v>61</v>
      </c>
      <c r="Q574" s="64">
        <f t="shared" si="59"/>
        <v>28</v>
      </c>
      <c r="R574" s="64">
        <f t="shared" si="60"/>
        <v>33</v>
      </c>
      <c r="S574" s="64">
        <f t="shared" si="61"/>
        <v>28</v>
      </c>
      <c r="T574" s="64">
        <f t="shared" si="62"/>
        <v>33</v>
      </c>
      <c r="U574" s="77">
        <v>3</v>
      </c>
      <c r="V574" s="78">
        <v>2</v>
      </c>
      <c r="W574" s="60">
        <v>60</v>
      </c>
      <c r="X574" s="67">
        <v>7</v>
      </c>
      <c r="Y574" s="67">
        <v>3</v>
      </c>
      <c r="Z574" s="67">
        <v>3</v>
      </c>
      <c r="AA574" s="67">
        <v>2</v>
      </c>
      <c r="AB574" s="67">
        <v>2</v>
      </c>
      <c r="AC574" s="67">
        <v>8</v>
      </c>
      <c r="AD574" s="67">
        <v>10</v>
      </c>
      <c r="AE574" s="67">
        <v>2</v>
      </c>
      <c r="AF574" s="67">
        <v>2</v>
      </c>
      <c r="AG574" s="67">
        <v>8</v>
      </c>
      <c r="AH574" s="67">
        <v>10</v>
      </c>
      <c r="AI574" s="67">
        <v>5</v>
      </c>
      <c r="AJ574" s="67">
        <v>6</v>
      </c>
      <c r="AK574" s="79" t="s">
        <v>1586</v>
      </c>
    </row>
    <row r="575" spans="1:37" ht="12.75">
      <c r="A575" s="35">
        <v>62</v>
      </c>
      <c r="B575" s="28" t="s">
        <v>871</v>
      </c>
      <c r="C575" s="28" t="s">
        <v>1620</v>
      </c>
      <c r="D575" s="28" t="s">
        <v>390</v>
      </c>
      <c r="E575" s="28" t="s">
        <v>68</v>
      </c>
      <c r="J575" s="28" t="s">
        <v>1586</v>
      </c>
      <c r="K575" s="28" t="s">
        <v>797</v>
      </c>
      <c r="L575" s="28" t="s">
        <v>798</v>
      </c>
      <c r="N575" s="19">
        <f t="shared" si="56"/>
        <v>251.25</v>
      </c>
      <c r="O575" s="19">
        <f t="shared" si="57"/>
        <v>6.28125</v>
      </c>
      <c r="P575" s="64">
        <f t="shared" si="58"/>
        <v>61</v>
      </c>
      <c r="Q575" s="64">
        <f t="shared" si="59"/>
        <v>28</v>
      </c>
      <c r="R575" s="64">
        <f t="shared" si="60"/>
        <v>33</v>
      </c>
      <c r="S575" s="64">
        <f t="shared" si="61"/>
        <v>28</v>
      </c>
      <c r="T575" s="64">
        <f t="shared" si="62"/>
        <v>33</v>
      </c>
      <c r="U575" s="77">
        <v>3</v>
      </c>
      <c r="V575" s="78">
        <v>3</v>
      </c>
      <c r="W575" s="60">
        <v>80</v>
      </c>
      <c r="X575" s="67">
        <v>7</v>
      </c>
      <c r="Y575" s="67">
        <v>3</v>
      </c>
      <c r="Z575" s="67">
        <v>3</v>
      </c>
      <c r="AA575" s="67">
        <v>2</v>
      </c>
      <c r="AB575" s="67">
        <v>2</v>
      </c>
      <c r="AC575" s="67">
        <v>8</v>
      </c>
      <c r="AD575" s="67">
        <v>10</v>
      </c>
      <c r="AE575" s="67">
        <v>2</v>
      </c>
      <c r="AF575" s="67">
        <v>2</v>
      </c>
      <c r="AG575" s="67">
        <v>8</v>
      </c>
      <c r="AH575" s="67">
        <v>10</v>
      </c>
      <c r="AI575" s="67">
        <v>5</v>
      </c>
      <c r="AJ575" s="67">
        <v>6</v>
      </c>
      <c r="AK575" s="79" t="s">
        <v>1586</v>
      </c>
    </row>
    <row r="576" spans="1:37" ht="12.75">
      <c r="A576" s="35">
        <v>18</v>
      </c>
      <c r="B576" s="28" t="s">
        <v>871</v>
      </c>
      <c r="C576" s="28" t="s">
        <v>1620</v>
      </c>
      <c r="D576" s="28" t="s">
        <v>390</v>
      </c>
      <c r="E576" s="28" t="s">
        <v>68</v>
      </c>
      <c r="J576" s="28" t="s">
        <v>1586</v>
      </c>
      <c r="K576" s="28" t="s">
        <v>3058</v>
      </c>
      <c r="L576" s="28" t="s">
        <v>824</v>
      </c>
      <c r="N576" s="19">
        <f t="shared" si="56"/>
        <v>169.25</v>
      </c>
      <c r="O576" s="19">
        <f t="shared" si="57"/>
        <v>8.4625</v>
      </c>
      <c r="P576" s="64">
        <f t="shared" si="58"/>
        <v>40</v>
      </c>
      <c r="Q576" s="64">
        <f t="shared" si="59"/>
        <v>10</v>
      </c>
      <c r="R576" s="64">
        <f t="shared" si="60"/>
        <v>30</v>
      </c>
      <c r="S576" s="64">
        <f t="shared" si="61"/>
        <v>19</v>
      </c>
      <c r="T576" s="64">
        <f t="shared" si="62"/>
        <v>21</v>
      </c>
      <c r="U576" s="77">
        <v>3</v>
      </c>
      <c r="V576" s="78">
        <v>2</v>
      </c>
      <c r="W576" s="60">
        <v>40</v>
      </c>
      <c r="X576" s="67">
        <v>7</v>
      </c>
      <c r="Y576" s="67">
        <v>2</v>
      </c>
      <c r="Z576" s="67">
        <v>5</v>
      </c>
      <c r="AA576" s="67">
        <v>1</v>
      </c>
      <c r="AB576" s="67">
        <v>5</v>
      </c>
      <c r="AC576" s="67">
        <v>1</v>
      </c>
      <c r="AD576" s="67">
        <v>5</v>
      </c>
      <c r="AE576" s="67">
        <v>1</v>
      </c>
      <c r="AF576" s="67">
        <v>5</v>
      </c>
      <c r="AG576" s="67">
        <v>2</v>
      </c>
      <c r="AH576" s="67">
        <v>5</v>
      </c>
      <c r="AI576" s="67">
        <v>3</v>
      </c>
      <c r="AJ576" s="67">
        <v>5</v>
      </c>
      <c r="AK576" s="79" t="s">
        <v>1586</v>
      </c>
    </row>
    <row r="577" spans="1:37" ht="12.75">
      <c r="A577" s="35">
        <v>18</v>
      </c>
      <c r="B577" s="28" t="s">
        <v>952</v>
      </c>
      <c r="C577" s="28" t="s">
        <v>973</v>
      </c>
      <c r="D577" s="28" t="s">
        <v>390</v>
      </c>
      <c r="E577" s="28" t="s">
        <v>68</v>
      </c>
      <c r="J577" s="28" t="s">
        <v>1586</v>
      </c>
      <c r="K577" s="28" t="s">
        <v>3059</v>
      </c>
      <c r="L577" s="28" t="s">
        <v>957</v>
      </c>
      <c r="N577" s="19">
        <f t="shared" si="56"/>
        <v>169.25</v>
      </c>
      <c r="O577" s="19">
        <f t="shared" si="57"/>
        <v>8.4625</v>
      </c>
      <c r="P577" s="64">
        <f t="shared" si="58"/>
        <v>40</v>
      </c>
      <c r="Q577" s="64">
        <f t="shared" si="59"/>
        <v>10</v>
      </c>
      <c r="R577" s="64">
        <f t="shared" si="60"/>
        <v>30</v>
      </c>
      <c r="S577" s="64">
        <f t="shared" si="61"/>
        <v>19</v>
      </c>
      <c r="T577" s="64">
        <f t="shared" si="62"/>
        <v>21</v>
      </c>
      <c r="U577" s="77">
        <v>3</v>
      </c>
      <c r="V577" s="78">
        <v>2</v>
      </c>
      <c r="W577" s="60">
        <v>40</v>
      </c>
      <c r="X577" s="67">
        <v>7</v>
      </c>
      <c r="Y577" s="67">
        <v>2</v>
      </c>
      <c r="Z577" s="67">
        <v>5</v>
      </c>
      <c r="AA577" s="67">
        <v>1</v>
      </c>
      <c r="AB577" s="67">
        <v>5</v>
      </c>
      <c r="AC577" s="67">
        <v>1</v>
      </c>
      <c r="AD577" s="67">
        <v>5</v>
      </c>
      <c r="AE577" s="67">
        <v>1</v>
      </c>
      <c r="AF577" s="67">
        <v>5</v>
      </c>
      <c r="AG577" s="67">
        <v>2</v>
      </c>
      <c r="AH577" s="67">
        <v>5</v>
      </c>
      <c r="AI577" s="67">
        <v>3</v>
      </c>
      <c r="AJ577" s="67">
        <v>5</v>
      </c>
      <c r="AK577" s="79" t="s">
        <v>1586</v>
      </c>
    </row>
    <row r="578" spans="1:37" ht="12.75">
      <c r="A578" s="35">
        <v>18</v>
      </c>
      <c r="B578" s="28" t="s">
        <v>952</v>
      </c>
      <c r="C578" s="28" t="s">
        <v>967</v>
      </c>
      <c r="D578" s="28" t="s">
        <v>390</v>
      </c>
      <c r="E578" s="28" t="s">
        <v>68</v>
      </c>
      <c r="J578" s="28" t="s">
        <v>1586</v>
      </c>
      <c r="K578" s="28" t="s">
        <v>3058</v>
      </c>
      <c r="L578" s="28" t="s">
        <v>955</v>
      </c>
      <c r="N578" s="19">
        <f t="shared" si="63" ref="N578:N641">2*Q578+2.5*R578+3*S578+T578+0.25*X578-1.5*U578-0.5*V578</f>
        <v>169.25</v>
      </c>
      <c r="O578" s="19">
        <f t="shared" si="64" ref="O578:O641">N578/(0.5*W578)</f>
        <v>8.4625</v>
      </c>
      <c r="P578" s="64">
        <f t="shared" si="65" ref="P578:P641">SUM(Y578:AJ578)</f>
        <v>40</v>
      </c>
      <c r="Q578" s="64">
        <f t="shared" si="66" ref="Q578:Q641">Y578+AA578+AC578+AE578+AG578+AI578</f>
        <v>10</v>
      </c>
      <c r="R578" s="64">
        <f t="shared" si="67" ref="R578:R641">Z578+AB578+AD578+AF578+AH578+AJ578</f>
        <v>30</v>
      </c>
      <c r="S578" s="64">
        <f t="shared" si="68" ref="S578:S641">SUM(Y578:AD578)</f>
        <v>19</v>
      </c>
      <c r="T578" s="64">
        <f t="shared" si="69" ref="T578:T641">SUM(AE578:AJ578)</f>
        <v>21</v>
      </c>
      <c r="U578" s="77">
        <v>3</v>
      </c>
      <c r="V578" s="78">
        <v>2</v>
      </c>
      <c r="W578" s="60">
        <v>40</v>
      </c>
      <c r="X578" s="67">
        <v>7</v>
      </c>
      <c r="Y578" s="67">
        <v>2</v>
      </c>
      <c r="Z578" s="67">
        <v>5</v>
      </c>
      <c r="AA578" s="67">
        <v>1</v>
      </c>
      <c r="AB578" s="67">
        <v>5</v>
      </c>
      <c r="AC578" s="67">
        <v>1</v>
      </c>
      <c r="AD578" s="67">
        <v>5</v>
      </c>
      <c r="AE578" s="67">
        <v>1</v>
      </c>
      <c r="AF578" s="67">
        <v>5</v>
      </c>
      <c r="AG578" s="67">
        <v>2</v>
      </c>
      <c r="AH578" s="67">
        <v>5</v>
      </c>
      <c r="AI578" s="67">
        <v>3</v>
      </c>
      <c r="AJ578" s="67">
        <v>5</v>
      </c>
      <c r="AK578" s="79" t="s">
        <v>1586</v>
      </c>
    </row>
    <row r="579" spans="1:37" ht="12.75">
      <c r="A579" s="35">
        <v>8640</v>
      </c>
      <c r="B579" s="28" t="s">
        <v>872</v>
      </c>
      <c r="C579" s="28" t="s">
        <v>8823</v>
      </c>
      <c r="D579" s="28" t="s">
        <v>390</v>
      </c>
      <c r="E579" s="28" t="s">
        <v>68</v>
      </c>
      <c r="F579" s="58" t="s">
        <v>4739</v>
      </c>
      <c r="G579" s="28" t="s">
        <v>1586</v>
      </c>
      <c r="H579" s="28" t="s">
        <v>1586</v>
      </c>
      <c r="I579" s="28" t="s">
        <v>1586</v>
      </c>
      <c r="J579" s="28" t="s">
        <v>1586</v>
      </c>
      <c r="K579" s="28" t="s">
        <v>3058</v>
      </c>
      <c r="L579" s="28" t="s">
        <v>453</v>
      </c>
      <c r="N579" s="19">
        <f t="shared" si="63"/>
        <v>275.50</v>
      </c>
      <c r="O579" s="19">
        <f t="shared" si="64"/>
        <v>6.4069767441860463</v>
      </c>
      <c r="P579" s="64">
        <f t="shared" si="65"/>
        <v>64</v>
      </c>
      <c r="Q579" s="64">
        <f t="shared" si="66"/>
        <v>36</v>
      </c>
      <c r="R579" s="64">
        <f t="shared" si="67"/>
        <v>28</v>
      </c>
      <c r="S579" s="64">
        <f t="shared" si="68"/>
        <v>36</v>
      </c>
      <c r="T579" s="64">
        <f t="shared" si="69"/>
        <v>28</v>
      </c>
      <c r="U579" s="77">
        <v>3</v>
      </c>
      <c r="V579" s="78">
        <v>2</v>
      </c>
      <c r="W579" s="60">
        <v>86</v>
      </c>
      <c r="X579" s="67">
        <v>12</v>
      </c>
      <c r="Y579" s="67">
        <v>7</v>
      </c>
      <c r="Z579" s="67">
        <v>5</v>
      </c>
      <c r="AA579" s="67">
        <v>7</v>
      </c>
      <c r="AB579" s="67">
        <v>5</v>
      </c>
      <c r="AC579" s="67">
        <v>7</v>
      </c>
      <c r="AD579" s="67">
        <v>5</v>
      </c>
      <c r="AE579" s="67">
        <v>7</v>
      </c>
      <c r="AF579" s="67">
        <v>6</v>
      </c>
      <c r="AG579" s="67">
        <v>6</v>
      </c>
      <c r="AH579" s="67">
        <v>5</v>
      </c>
      <c r="AI579" s="67">
        <v>2</v>
      </c>
      <c r="AJ579" s="67">
        <v>2</v>
      </c>
      <c r="AK579" s="79" t="s">
        <v>1586</v>
      </c>
    </row>
    <row r="580" spans="2:37" ht="12.75">
      <c r="B580" s="28" t="s">
        <v>872</v>
      </c>
      <c r="D580" s="28" t="s">
        <v>390</v>
      </c>
      <c r="E580" s="28" t="s">
        <v>68</v>
      </c>
      <c r="F580" s="58" t="s">
        <v>4739</v>
      </c>
      <c r="J580" s="28" t="s">
        <v>1586</v>
      </c>
      <c r="K580" s="28" t="s">
        <v>3058</v>
      </c>
      <c r="L580" s="28" t="s">
        <v>453</v>
      </c>
      <c r="N580" s="19">
        <f t="shared" si="63"/>
        <v>275.50</v>
      </c>
      <c r="O580" s="19">
        <f t="shared" si="64"/>
        <v>6.4069767441860463</v>
      </c>
      <c r="P580" s="64">
        <f t="shared" si="65"/>
        <v>64</v>
      </c>
      <c r="Q580" s="64">
        <f t="shared" si="66"/>
        <v>36</v>
      </c>
      <c r="R580" s="64">
        <f t="shared" si="67"/>
        <v>28</v>
      </c>
      <c r="S580" s="64">
        <f t="shared" si="68"/>
        <v>36</v>
      </c>
      <c r="T580" s="64">
        <f t="shared" si="69"/>
        <v>28</v>
      </c>
      <c r="U580" s="77">
        <v>3</v>
      </c>
      <c r="V580" s="78">
        <v>2</v>
      </c>
      <c r="W580" s="60">
        <v>86</v>
      </c>
      <c r="X580" s="67">
        <v>12</v>
      </c>
      <c r="Y580" s="67">
        <v>7</v>
      </c>
      <c r="Z580" s="67">
        <v>5</v>
      </c>
      <c r="AA580" s="67">
        <v>7</v>
      </c>
      <c r="AB580" s="67">
        <v>5</v>
      </c>
      <c r="AC580" s="67">
        <v>7</v>
      </c>
      <c r="AD580" s="67">
        <v>5</v>
      </c>
      <c r="AE580" s="67">
        <v>7</v>
      </c>
      <c r="AF580" s="67">
        <v>6</v>
      </c>
      <c r="AG580" s="67">
        <v>6</v>
      </c>
      <c r="AH580" s="67">
        <v>5</v>
      </c>
      <c r="AI580" s="67">
        <v>2</v>
      </c>
      <c r="AJ580" s="67">
        <v>2</v>
      </c>
      <c r="AK580" s="79" t="s">
        <v>1586</v>
      </c>
    </row>
    <row r="581" spans="1:37" ht="12.75">
      <c r="A581" s="35">
        <v>179025</v>
      </c>
      <c r="B581" s="28" t="s">
        <v>872</v>
      </c>
      <c r="C581" s="28" t="s">
        <v>8839</v>
      </c>
      <c r="D581" s="28" t="s">
        <v>390</v>
      </c>
      <c r="E581" s="28" t="s">
        <v>68</v>
      </c>
      <c r="F581" s="58" t="s">
        <v>3449</v>
      </c>
      <c r="G581" s="28" t="s">
        <v>1586</v>
      </c>
      <c r="H581" s="28" t="s">
        <v>1586</v>
      </c>
      <c r="I581" s="28" t="s">
        <v>7812</v>
      </c>
      <c r="J581" s="72" t="s">
        <v>7812</v>
      </c>
      <c r="K581" s="28" t="s">
        <v>3058</v>
      </c>
      <c r="L581" s="72" t="s">
        <v>7950</v>
      </c>
      <c r="N581" s="19">
        <f t="shared" si="63"/>
        <v>464.50</v>
      </c>
      <c r="O581" s="19">
        <f t="shared" si="64"/>
        <v>15.483333333333333</v>
      </c>
      <c r="P581" s="64">
        <f t="shared" si="65"/>
        <v>106</v>
      </c>
      <c r="Q581" s="64">
        <f t="shared" si="66"/>
        <v>53</v>
      </c>
      <c r="R581" s="64">
        <f t="shared" si="67"/>
        <v>53</v>
      </c>
      <c r="S581" s="64">
        <f t="shared" si="68"/>
        <v>62</v>
      </c>
      <c r="T581" s="64">
        <f t="shared" si="69"/>
        <v>44</v>
      </c>
      <c r="U581" s="77">
        <v>5</v>
      </c>
      <c r="V581" s="78">
        <v>2</v>
      </c>
      <c r="W581" s="60">
        <v>60</v>
      </c>
      <c r="X581" s="67">
        <v>18</v>
      </c>
      <c r="Y581" s="67">
        <v>10</v>
      </c>
      <c r="Z581" s="67">
        <v>10</v>
      </c>
      <c r="AA581" s="67">
        <v>10</v>
      </c>
      <c r="AB581" s="67">
        <v>11</v>
      </c>
      <c r="AC581" s="67">
        <v>11</v>
      </c>
      <c r="AD581" s="67">
        <v>10</v>
      </c>
      <c r="AE581" s="67">
        <v>8</v>
      </c>
      <c r="AF581" s="67">
        <v>7</v>
      </c>
      <c r="AG581" s="67">
        <v>7</v>
      </c>
      <c r="AH581" s="67">
        <v>8</v>
      </c>
      <c r="AI581" s="67">
        <v>7</v>
      </c>
      <c r="AJ581" s="67">
        <v>7</v>
      </c>
      <c r="AK581" s="79" t="s">
        <v>1586</v>
      </c>
    </row>
    <row r="582" spans="1:37" ht="12.75">
      <c r="A582" s="35">
        <v>108281</v>
      </c>
      <c r="B582" s="28" t="s">
        <v>872</v>
      </c>
      <c r="D582" s="28" t="s">
        <v>390</v>
      </c>
      <c r="E582" s="28" t="s">
        <v>68</v>
      </c>
      <c r="F582" s="58" t="s">
        <v>4898</v>
      </c>
      <c r="I582" s="28" t="s">
        <v>7812</v>
      </c>
      <c r="J582" s="28" t="s">
        <v>1586</v>
      </c>
      <c r="K582" s="28" t="s">
        <v>3058</v>
      </c>
      <c r="L582" s="28" t="s">
        <v>7948</v>
      </c>
      <c r="N582" s="19">
        <f t="shared" si="63"/>
        <v>403.50</v>
      </c>
      <c r="O582" s="19">
        <f t="shared" si="64"/>
        <v>11.208333333333334</v>
      </c>
      <c r="P582" s="64">
        <f t="shared" si="65"/>
        <v>96</v>
      </c>
      <c r="Q582" s="64">
        <f t="shared" si="66"/>
        <v>48</v>
      </c>
      <c r="R582" s="64">
        <f t="shared" si="67"/>
        <v>48</v>
      </c>
      <c r="S582" s="64">
        <f t="shared" si="68"/>
        <v>48</v>
      </c>
      <c r="T582" s="64">
        <f t="shared" si="69"/>
        <v>48</v>
      </c>
      <c r="U582" s="77">
        <v>5</v>
      </c>
      <c r="V582" s="78">
        <v>2</v>
      </c>
      <c r="W582" s="60">
        <v>72</v>
      </c>
      <c r="X582" s="67">
        <v>16</v>
      </c>
      <c r="Y582" s="67">
        <v>8</v>
      </c>
      <c r="Z582" s="67">
        <v>8</v>
      </c>
      <c r="AA582" s="67">
        <v>9</v>
      </c>
      <c r="AB582" s="67">
        <v>8</v>
      </c>
      <c r="AC582" s="67">
        <v>7</v>
      </c>
      <c r="AD582" s="67">
        <v>8</v>
      </c>
      <c r="AE582" s="67">
        <v>8</v>
      </c>
      <c r="AF582" s="67">
        <v>8</v>
      </c>
      <c r="AG582" s="67">
        <v>9</v>
      </c>
      <c r="AH582" s="67">
        <v>8</v>
      </c>
      <c r="AI582" s="67">
        <v>7</v>
      </c>
      <c r="AJ582" s="67">
        <v>8</v>
      </c>
      <c r="AK582" s="79" t="s">
        <v>1586</v>
      </c>
    </row>
    <row r="583" spans="1:37" ht="12.75">
      <c r="A583" s="35">
        <v>426676</v>
      </c>
      <c r="B583" s="28" t="s">
        <v>872</v>
      </c>
      <c r="D583" s="28" t="s">
        <v>390</v>
      </c>
      <c r="E583" s="28" t="s">
        <v>68</v>
      </c>
      <c r="F583" s="58" t="s">
        <v>3448</v>
      </c>
      <c r="G583" s="28" t="s">
        <v>1586</v>
      </c>
      <c r="H583" s="28" t="s">
        <v>7812</v>
      </c>
      <c r="J583" s="28" t="s">
        <v>1586</v>
      </c>
      <c r="K583" s="28" t="s">
        <v>3058</v>
      </c>
      <c r="L583" s="28" t="s">
        <v>3947</v>
      </c>
      <c r="N583" s="19">
        <f t="shared" si="63"/>
        <v>375</v>
      </c>
      <c r="O583" s="19">
        <f t="shared" si="64"/>
        <v>17.441860465116278</v>
      </c>
      <c r="P583" s="64">
        <f t="shared" si="65"/>
        <v>86</v>
      </c>
      <c r="Q583" s="64">
        <f t="shared" si="66"/>
        <v>43</v>
      </c>
      <c r="R583" s="64">
        <f t="shared" si="67"/>
        <v>43</v>
      </c>
      <c r="S583" s="64">
        <f t="shared" si="68"/>
        <v>50</v>
      </c>
      <c r="T583" s="64">
        <f t="shared" si="69"/>
        <v>36</v>
      </c>
      <c r="U583" s="77">
        <v>5</v>
      </c>
      <c r="V583" s="78">
        <v>2</v>
      </c>
      <c r="W583" s="60">
        <v>43</v>
      </c>
      <c r="X583" s="67">
        <v>16</v>
      </c>
      <c r="Y583" s="67">
        <v>8</v>
      </c>
      <c r="Z583" s="67">
        <v>8</v>
      </c>
      <c r="AA583" s="67">
        <v>8</v>
      </c>
      <c r="AB583" s="67">
        <v>9</v>
      </c>
      <c r="AC583" s="67">
        <v>9</v>
      </c>
      <c r="AD583" s="67">
        <v>8</v>
      </c>
      <c r="AE583" s="67">
        <v>7</v>
      </c>
      <c r="AF583" s="67">
        <v>6</v>
      </c>
      <c r="AG583" s="67">
        <v>6</v>
      </c>
      <c r="AH583" s="67">
        <v>7</v>
      </c>
      <c r="AI583" s="67">
        <v>5</v>
      </c>
      <c r="AJ583" s="67">
        <v>5</v>
      </c>
      <c r="AK583" s="79" t="s">
        <v>1586</v>
      </c>
    </row>
    <row r="584" spans="1:37" ht="12.75">
      <c r="A584" s="35">
        <v>406656</v>
      </c>
      <c r="B584" s="28" t="s">
        <v>872</v>
      </c>
      <c r="C584" s="28" t="s">
        <v>7664</v>
      </c>
      <c r="D584" s="28" t="s">
        <v>390</v>
      </c>
      <c r="E584" s="28" t="s">
        <v>68</v>
      </c>
      <c r="F584" s="58" t="s">
        <v>3448</v>
      </c>
      <c r="I584" s="28" t="s">
        <v>7812</v>
      </c>
      <c r="J584" s="28" t="s">
        <v>1586</v>
      </c>
      <c r="K584" s="28" t="s">
        <v>3058</v>
      </c>
      <c r="L584" s="28" t="s">
        <v>7949</v>
      </c>
      <c r="N584" s="19">
        <f t="shared" si="63"/>
        <v>375</v>
      </c>
      <c r="O584" s="19">
        <f t="shared" si="64"/>
        <v>15.625</v>
      </c>
      <c r="P584" s="64">
        <f t="shared" si="65"/>
        <v>86</v>
      </c>
      <c r="Q584" s="64">
        <f t="shared" si="66"/>
        <v>43</v>
      </c>
      <c r="R584" s="64">
        <f t="shared" si="67"/>
        <v>43</v>
      </c>
      <c r="S584" s="64">
        <f t="shared" si="68"/>
        <v>50</v>
      </c>
      <c r="T584" s="64">
        <f t="shared" si="69"/>
        <v>36</v>
      </c>
      <c r="U584" s="77">
        <v>5</v>
      </c>
      <c r="V584" s="78">
        <v>2</v>
      </c>
      <c r="W584" s="60">
        <v>48</v>
      </c>
      <c r="X584" s="67">
        <v>16</v>
      </c>
      <c r="Y584" s="67">
        <v>7</v>
      </c>
      <c r="Z584" s="67">
        <v>8</v>
      </c>
      <c r="AA584" s="67">
        <v>8</v>
      </c>
      <c r="AB584" s="67">
        <v>8</v>
      </c>
      <c r="AC584" s="67">
        <v>10</v>
      </c>
      <c r="AD584" s="67">
        <v>9</v>
      </c>
      <c r="AE584" s="67">
        <v>5</v>
      </c>
      <c r="AF584" s="67">
        <v>5</v>
      </c>
      <c r="AG584" s="67">
        <v>7</v>
      </c>
      <c r="AH584" s="67">
        <v>7</v>
      </c>
      <c r="AI584" s="67">
        <v>6</v>
      </c>
      <c r="AJ584" s="67">
        <v>6</v>
      </c>
      <c r="AK584" s="79" t="s">
        <v>1586</v>
      </c>
    </row>
    <row r="585" spans="1:37" ht="12.75">
      <c r="A585" s="35">
        <v>387887</v>
      </c>
      <c r="B585" s="28" t="s">
        <v>872</v>
      </c>
      <c r="D585" s="28" t="s">
        <v>390</v>
      </c>
      <c r="E585" s="28" t="s">
        <v>68</v>
      </c>
      <c r="F585" s="58" t="s">
        <v>3448</v>
      </c>
      <c r="I585" s="28" t="s">
        <v>7812</v>
      </c>
      <c r="J585" s="28" t="s">
        <v>1586</v>
      </c>
      <c r="K585" s="28" t="s">
        <v>3058</v>
      </c>
      <c r="L585" s="28" t="s">
        <v>7828</v>
      </c>
      <c r="N585" s="19">
        <f t="shared" si="63"/>
        <v>375</v>
      </c>
      <c r="O585" s="19">
        <f t="shared" si="64"/>
        <v>15.625</v>
      </c>
      <c r="P585" s="64">
        <f t="shared" si="65"/>
        <v>86</v>
      </c>
      <c r="Q585" s="64">
        <f t="shared" si="66"/>
        <v>43</v>
      </c>
      <c r="R585" s="64">
        <f t="shared" si="67"/>
        <v>43</v>
      </c>
      <c r="S585" s="64">
        <f t="shared" si="68"/>
        <v>50</v>
      </c>
      <c r="T585" s="64">
        <f t="shared" si="69"/>
        <v>36</v>
      </c>
      <c r="U585" s="77">
        <v>5</v>
      </c>
      <c r="V585" s="78">
        <v>2</v>
      </c>
      <c r="W585" s="60">
        <v>48</v>
      </c>
      <c r="X585" s="67">
        <v>16</v>
      </c>
      <c r="Y585" s="67">
        <v>8</v>
      </c>
      <c r="Z585" s="67">
        <v>8</v>
      </c>
      <c r="AA585" s="67">
        <v>8</v>
      </c>
      <c r="AB585" s="67">
        <v>9</v>
      </c>
      <c r="AC585" s="67">
        <v>9</v>
      </c>
      <c r="AD585" s="67">
        <v>8</v>
      </c>
      <c r="AE585" s="67">
        <v>7</v>
      </c>
      <c r="AF585" s="67">
        <v>6</v>
      </c>
      <c r="AG585" s="67">
        <v>6</v>
      </c>
      <c r="AH585" s="67">
        <v>7</v>
      </c>
      <c r="AI585" s="67">
        <v>5</v>
      </c>
      <c r="AJ585" s="67">
        <v>5</v>
      </c>
      <c r="AK585" s="79" t="s">
        <v>1586</v>
      </c>
    </row>
    <row r="586" spans="1:37" ht="12.75">
      <c r="A586" s="35">
        <v>352625</v>
      </c>
      <c r="B586" s="28" t="s">
        <v>872</v>
      </c>
      <c r="D586" s="28" t="s">
        <v>390</v>
      </c>
      <c r="E586" s="28" t="s">
        <v>68</v>
      </c>
      <c r="F586" s="58" t="s">
        <v>3448</v>
      </c>
      <c r="I586" s="28" t="s">
        <v>1586</v>
      </c>
      <c r="J586" s="28" t="s">
        <v>1586</v>
      </c>
      <c r="K586" s="28" t="s">
        <v>3058</v>
      </c>
      <c r="L586" s="28" t="s">
        <v>7828</v>
      </c>
      <c r="N586" s="19">
        <f t="shared" si="63"/>
        <v>373.75</v>
      </c>
      <c r="O586" s="19">
        <f t="shared" si="64"/>
        <v>15.572916666666666</v>
      </c>
      <c r="P586" s="64">
        <f t="shared" si="65"/>
        <v>86</v>
      </c>
      <c r="Q586" s="64">
        <f t="shared" si="66"/>
        <v>43</v>
      </c>
      <c r="R586" s="64">
        <f t="shared" si="67"/>
        <v>43</v>
      </c>
      <c r="S586" s="64">
        <f t="shared" si="68"/>
        <v>50</v>
      </c>
      <c r="T586" s="64">
        <f t="shared" si="69"/>
        <v>36</v>
      </c>
      <c r="U586" s="77">
        <v>5</v>
      </c>
      <c r="V586" s="78">
        <v>2</v>
      </c>
      <c r="W586" s="60">
        <v>48</v>
      </c>
      <c r="X586" s="67">
        <v>11</v>
      </c>
      <c r="Y586" s="67">
        <v>8</v>
      </c>
      <c r="Z586" s="67">
        <v>8</v>
      </c>
      <c r="AA586" s="67">
        <v>8</v>
      </c>
      <c r="AB586" s="67">
        <v>9</v>
      </c>
      <c r="AC586" s="67">
        <v>9</v>
      </c>
      <c r="AD586" s="67">
        <v>8</v>
      </c>
      <c r="AE586" s="67">
        <v>7</v>
      </c>
      <c r="AF586" s="67">
        <v>6</v>
      </c>
      <c r="AG586" s="67">
        <v>6</v>
      </c>
      <c r="AH586" s="67">
        <v>7</v>
      </c>
      <c r="AI586" s="67">
        <v>5</v>
      </c>
      <c r="AJ586" s="67">
        <v>5</v>
      </c>
      <c r="AK586" s="79" t="s">
        <v>1586</v>
      </c>
    </row>
    <row r="587" spans="1:37" ht="12.75">
      <c r="A587" s="35">
        <v>625000</v>
      </c>
      <c r="B587" s="28" t="s">
        <v>868</v>
      </c>
      <c r="C587" s="28" t="s">
        <v>7670</v>
      </c>
      <c r="D587" s="28" t="s">
        <v>390</v>
      </c>
      <c r="E587" s="28" t="s">
        <v>68</v>
      </c>
      <c r="J587" s="28" t="s">
        <v>1586</v>
      </c>
      <c r="K587" s="28" t="s">
        <v>3058</v>
      </c>
      <c r="L587" s="28" t="s">
        <v>5226</v>
      </c>
      <c r="N587" s="19">
        <f t="shared" si="63"/>
        <v>381.25</v>
      </c>
      <c r="O587" s="19">
        <f t="shared" si="64"/>
        <v>10.590277777777779</v>
      </c>
      <c r="P587" s="64">
        <f t="shared" si="65"/>
        <v>86</v>
      </c>
      <c r="Q587" s="64">
        <f t="shared" si="66"/>
        <v>43</v>
      </c>
      <c r="R587" s="64">
        <f t="shared" si="67"/>
        <v>43</v>
      </c>
      <c r="S587" s="64">
        <f t="shared" si="68"/>
        <v>53</v>
      </c>
      <c r="T587" s="64">
        <f t="shared" si="69"/>
        <v>33</v>
      </c>
      <c r="U587" s="77">
        <v>5</v>
      </c>
      <c r="V587" s="78">
        <v>2</v>
      </c>
      <c r="W587" s="60">
        <v>72</v>
      </c>
      <c r="X587" s="67">
        <v>17</v>
      </c>
      <c r="Y587" s="67">
        <v>9</v>
      </c>
      <c r="Z587" s="67">
        <v>8</v>
      </c>
      <c r="AA587" s="67">
        <v>9</v>
      </c>
      <c r="AB587" s="67">
        <v>9</v>
      </c>
      <c r="AC587" s="67">
        <v>9</v>
      </c>
      <c r="AD587" s="67">
        <v>9</v>
      </c>
      <c r="AE587" s="67">
        <v>6</v>
      </c>
      <c r="AF587" s="67">
        <v>6</v>
      </c>
      <c r="AG587" s="67">
        <v>6</v>
      </c>
      <c r="AH587" s="67">
        <v>6</v>
      </c>
      <c r="AI587" s="67">
        <v>4</v>
      </c>
      <c r="AJ587" s="67">
        <v>5</v>
      </c>
      <c r="AK587" s="79" t="s">
        <v>1586</v>
      </c>
    </row>
    <row r="588" spans="1:37" ht="12.75">
      <c r="A588" s="35">
        <v>328212</v>
      </c>
      <c r="B588" s="28" t="s">
        <v>872</v>
      </c>
      <c r="C588" s="28" t="s">
        <v>6087</v>
      </c>
      <c r="D588" s="28" t="s">
        <v>390</v>
      </c>
      <c r="E588" s="28" t="s">
        <v>68</v>
      </c>
      <c r="F588" s="58" t="s">
        <v>3448</v>
      </c>
      <c r="G588" s="28" t="s">
        <v>1586</v>
      </c>
      <c r="H588" s="28" t="s">
        <v>1586</v>
      </c>
      <c r="I588" s="28" t="s">
        <v>7812</v>
      </c>
      <c r="J588" s="28" t="s">
        <v>1586</v>
      </c>
      <c r="K588" s="28" t="s">
        <v>3058</v>
      </c>
      <c r="L588" s="28" t="s">
        <v>8195</v>
      </c>
      <c r="N588" s="19">
        <f t="shared" si="63"/>
        <v>368.50</v>
      </c>
      <c r="O588" s="19">
        <f t="shared" si="64"/>
        <v>17.547619047619047</v>
      </c>
      <c r="P588" s="64">
        <f t="shared" si="65"/>
        <v>84</v>
      </c>
      <c r="Q588" s="64">
        <f t="shared" si="66"/>
        <v>42</v>
      </c>
      <c r="R588" s="64">
        <f t="shared" si="67"/>
        <v>42</v>
      </c>
      <c r="S588" s="64">
        <f t="shared" si="68"/>
        <v>50</v>
      </c>
      <c r="T588" s="64">
        <f t="shared" si="69"/>
        <v>34</v>
      </c>
      <c r="U588" s="77">
        <v>5</v>
      </c>
      <c r="V588" s="78">
        <v>2</v>
      </c>
      <c r="W588" s="60">
        <v>42</v>
      </c>
      <c r="X588" s="67">
        <v>16</v>
      </c>
      <c r="Y588" s="67">
        <v>8</v>
      </c>
      <c r="Z588" s="67">
        <v>8</v>
      </c>
      <c r="AA588" s="67">
        <v>8</v>
      </c>
      <c r="AB588" s="67">
        <v>9</v>
      </c>
      <c r="AC588" s="67">
        <v>9</v>
      </c>
      <c r="AD588" s="67">
        <v>8</v>
      </c>
      <c r="AE588" s="67">
        <v>6</v>
      </c>
      <c r="AF588" s="67">
        <v>6</v>
      </c>
      <c r="AG588" s="67">
        <v>6</v>
      </c>
      <c r="AH588" s="67">
        <v>6</v>
      </c>
      <c r="AI588" s="67">
        <v>5</v>
      </c>
      <c r="AJ588" s="67">
        <v>5</v>
      </c>
      <c r="AK588" s="79" t="s">
        <v>1586</v>
      </c>
    </row>
    <row r="589" spans="2:37" ht="12.75">
      <c r="B589" s="28" t="s">
        <v>868</v>
      </c>
      <c r="C589" s="28" t="s">
        <v>638</v>
      </c>
      <c r="D589" s="28" t="s">
        <v>390</v>
      </c>
      <c r="E589" s="28" t="s">
        <v>68</v>
      </c>
      <c r="J589" s="28" t="s">
        <v>1586</v>
      </c>
      <c r="K589" s="28" t="s">
        <v>3058</v>
      </c>
      <c r="L589" s="28" t="s">
        <v>69</v>
      </c>
      <c r="N589" s="19">
        <f t="shared" si="63"/>
        <v>297.25</v>
      </c>
      <c r="O589" s="19">
        <f t="shared" si="64"/>
        <v>5.945</v>
      </c>
      <c r="P589" s="64">
        <f t="shared" si="65"/>
        <v>68</v>
      </c>
      <c r="Q589" s="64">
        <f t="shared" si="66"/>
        <v>26</v>
      </c>
      <c r="R589" s="64">
        <f t="shared" si="67"/>
        <v>42</v>
      </c>
      <c r="S589" s="64">
        <f t="shared" si="68"/>
        <v>39</v>
      </c>
      <c r="T589" s="64">
        <f t="shared" si="69"/>
        <v>29</v>
      </c>
      <c r="U589" s="77">
        <v>5</v>
      </c>
      <c r="V589" s="78">
        <v>2</v>
      </c>
      <c r="W589" s="60">
        <v>100</v>
      </c>
      <c r="X589" s="67">
        <v>11</v>
      </c>
      <c r="Y589" s="67">
        <v>6</v>
      </c>
      <c r="Z589" s="67">
        <v>7</v>
      </c>
      <c r="AA589" s="67">
        <v>6</v>
      </c>
      <c r="AB589" s="67">
        <v>7</v>
      </c>
      <c r="AC589" s="67">
        <v>6</v>
      </c>
      <c r="AD589" s="67">
        <v>7</v>
      </c>
      <c r="AE589" s="67">
        <v>2</v>
      </c>
      <c r="AF589" s="67">
        <v>7</v>
      </c>
      <c r="AG589" s="67">
        <v>2</v>
      </c>
      <c r="AH589" s="67">
        <v>7</v>
      </c>
      <c r="AI589" s="67">
        <v>4</v>
      </c>
      <c r="AJ589" s="67">
        <v>7</v>
      </c>
      <c r="AK589" s="79" t="s">
        <v>1586</v>
      </c>
    </row>
    <row r="590" spans="1:37" ht="12.75">
      <c r="A590" s="35">
        <v>179025</v>
      </c>
      <c r="B590" s="28" t="s">
        <v>872</v>
      </c>
      <c r="C590" s="28" t="s">
        <v>8839</v>
      </c>
      <c r="D590" s="28" t="s">
        <v>390</v>
      </c>
      <c r="E590" s="28" t="s">
        <v>68</v>
      </c>
      <c r="F590" s="58" t="s">
        <v>3449</v>
      </c>
      <c r="G590" s="28" t="s">
        <v>1586</v>
      </c>
      <c r="H590" s="28" t="s">
        <v>1586</v>
      </c>
      <c r="I590" s="28" t="s">
        <v>7812</v>
      </c>
      <c r="J590" s="28" t="s">
        <v>1586</v>
      </c>
      <c r="K590" s="28" t="s">
        <v>3058</v>
      </c>
      <c r="L590" s="28" t="s">
        <v>7950</v>
      </c>
      <c r="N590" s="19">
        <f t="shared" si="63"/>
        <v>362.50</v>
      </c>
      <c r="O590" s="19">
        <f t="shared" si="64"/>
        <v>12.083333333333334</v>
      </c>
      <c r="P590" s="64">
        <f t="shared" si="65"/>
        <v>82</v>
      </c>
      <c r="Q590" s="64">
        <f t="shared" si="66"/>
        <v>41</v>
      </c>
      <c r="R590" s="64">
        <f t="shared" si="67"/>
        <v>41</v>
      </c>
      <c r="S590" s="64">
        <f t="shared" si="68"/>
        <v>50</v>
      </c>
      <c r="T590" s="64">
        <f t="shared" si="69"/>
        <v>32</v>
      </c>
      <c r="U590" s="77">
        <v>5</v>
      </c>
      <c r="V590" s="78">
        <v>2</v>
      </c>
      <c r="W590" s="60">
        <v>60</v>
      </c>
      <c r="X590" s="67">
        <v>18</v>
      </c>
      <c r="Y590" s="67">
        <v>8</v>
      </c>
      <c r="Z590" s="67">
        <v>8</v>
      </c>
      <c r="AA590" s="67">
        <v>8</v>
      </c>
      <c r="AB590" s="67">
        <v>9</v>
      </c>
      <c r="AC590" s="67">
        <v>9</v>
      </c>
      <c r="AD590" s="67">
        <v>8</v>
      </c>
      <c r="AE590" s="67">
        <v>6</v>
      </c>
      <c r="AF590" s="67">
        <v>5</v>
      </c>
      <c r="AG590" s="67">
        <v>5</v>
      </c>
      <c r="AH590" s="67">
        <v>6</v>
      </c>
      <c r="AI590" s="67">
        <v>5</v>
      </c>
      <c r="AJ590" s="67">
        <v>5</v>
      </c>
      <c r="AK590" s="79" t="s">
        <v>1586</v>
      </c>
    </row>
    <row r="591" spans="1:37" ht="12.75">
      <c r="A591" s="35">
        <v>179025</v>
      </c>
      <c r="B591" s="28" t="s">
        <v>872</v>
      </c>
      <c r="D591" s="28" t="s">
        <v>390</v>
      </c>
      <c r="E591" s="28" t="s">
        <v>68</v>
      </c>
      <c r="F591" s="58" t="s">
        <v>3449</v>
      </c>
      <c r="I591" s="28" t="s">
        <v>7812</v>
      </c>
      <c r="J591" s="28" t="s">
        <v>1586</v>
      </c>
      <c r="K591" s="28" t="s">
        <v>3058</v>
      </c>
      <c r="L591" s="28" t="s">
        <v>7950</v>
      </c>
      <c r="N591" s="19">
        <f t="shared" si="63"/>
        <v>362.50</v>
      </c>
      <c r="O591" s="19">
        <f t="shared" si="64"/>
        <v>12.083333333333334</v>
      </c>
      <c r="P591" s="64">
        <f t="shared" si="65"/>
        <v>82</v>
      </c>
      <c r="Q591" s="64">
        <f t="shared" si="66"/>
        <v>41</v>
      </c>
      <c r="R591" s="64">
        <f t="shared" si="67"/>
        <v>41</v>
      </c>
      <c r="S591" s="64">
        <f t="shared" si="68"/>
        <v>50</v>
      </c>
      <c r="T591" s="64">
        <f t="shared" si="69"/>
        <v>32</v>
      </c>
      <c r="U591" s="77">
        <v>5</v>
      </c>
      <c r="V591" s="78">
        <v>2</v>
      </c>
      <c r="W591" s="60">
        <v>60</v>
      </c>
      <c r="X591" s="67">
        <v>18</v>
      </c>
      <c r="Y591" s="67">
        <v>8</v>
      </c>
      <c r="Z591" s="67">
        <v>8</v>
      </c>
      <c r="AA591" s="67">
        <v>8</v>
      </c>
      <c r="AB591" s="67">
        <v>9</v>
      </c>
      <c r="AC591" s="67">
        <v>9</v>
      </c>
      <c r="AD591" s="67">
        <v>8</v>
      </c>
      <c r="AE591" s="67">
        <v>6</v>
      </c>
      <c r="AF591" s="67">
        <v>5</v>
      </c>
      <c r="AG591" s="67">
        <v>5</v>
      </c>
      <c r="AH591" s="67">
        <v>6</v>
      </c>
      <c r="AI591" s="67">
        <v>5</v>
      </c>
      <c r="AJ591" s="67">
        <v>5</v>
      </c>
      <c r="AK591" s="79" t="s">
        <v>1586</v>
      </c>
    </row>
    <row r="592" spans="1:37" ht="12.75">
      <c r="A592" s="35">
        <v>100800</v>
      </c>
      <c r="B592" s="28" t="s">
        <v>872</v>
      </c>
      <c r="C592" s="28" t="s">
        <v>6087</v>
      </c>
      <c r="D592" s="28" t="s">
        <v>390</v>
      </c>
      <c r="E592" s="28" t="s">
        <v>68</v>
      </c>
      <c r="F592" s="58" t="s">
        <v>6511</v>
      </c>
      <c r="J592" s="28" t="s">
        <v>1586</v>
      </c>
      <c r="K592" s="28" t="s">
        <v>3058</v>
      </c>
      <c r="L592" s="28" t="s">
        <v>6505</v>
      </c>
      <c r="N592" s="19">
        <f t="shared" si="63"/>
        <v>384</v>
      </c>
      <c r="O592" s="19">
        <f t="shared" si="64"/>
        <v>17.066666666666666</v>
      </c>
      <c r="P592" s="64">
        <f t="shared" si="65"/>
        <v>91</v>
      </c>
      <c r="Q592" s="64">
        <f t="shared" si="66"/>
        <v>51</v>
      </c>
      <c r="R592" s="64">
        <f t="shared" si="67"/>
        <v>40</v>
      </c>
      <c r="S592" s="64">
        <f t="shared" si="68"/>
        <v>48</v>
      </c>
      <c r="T592" s="64">
        <f t="shared" si="69"/>
        <v>43</v>
      </c>
      <c r="U592" s="77">
        <v>5</v>
      </c>
      <c r="V592" s="78">
        <v>2</v>
      </c>
      <c r="W592" s="60">
        <v>45</v>
      </c>
      <c r="X592" s="67">
        <v>14</v>
      </c>
      <c r="Y592" s="67">
        <v>9</v>
      </c>
      <c r="Z592" s="67">
        <v>7</v>
      </c>
      <c r="AA592" s="67">
        <v>9</v>
      </c>
      <c r="AB592" s="67">
        <v>7</v>
      </c>
      <c r="AC592" s="67">
        <v>9</v>
      </c>
      <c r="AD592" s="67">
        <v>7</v>
      </c>
      <c r="AE592" s="67">
        <v>8</v>
      </c>
      <c r="AF592" s="67">
        <v>7</v>
      </c>
      <c r="AG592" s="67">
        <v>7</v>
      </c>
      <c r="AH592" s="67">
        <v>6</v>
      </c>
      <c r="AI592" s="67">
        <v>9</v>
      </c>
      <c r="AJ592" s="67">
        <v>6</v>
      </c>
      <c r="AK592" s="79" t="s">
        <v>1586</v>
      </c>
    </row>
    <row r="593" spans="1:37" ht="12.75">
      <c r="A593" s="35">
        <v>938</v>
      </c>
      <c r="B593" s="28" t="s">
        <v>871</v>
      </c>
      <c r="C593" s="28" t="s">
        <v>3563</v>
      </c>
      <c r="D593" s="28" t="s">
        <v>390</v>
      </c>
      <c r="E593" s="28" t="s">
        <v>68</v>
      </c>
      <c r="J593" s="28" t="s">
        <v>1586</v>
      </c>
      <c r="K593" s="28" t="s">
        <v>3058</v>
      </c>
      <c r="L593" s="28" t="s">
        <v>3588</v>
      </c>
      <c r="N593" s="19">
        <f t="shared" si="63"/>
        <v>284.50</v>
      </c>
      <c r="O593" s="19">
        <f t="shared" si="64"/>
        <v>11.38</v>
      </c>
      <c r="P593" s="64">
        <f t="shared" si="65"/>
        <v>71</v>
      </c>
      <c r="Q593" s="64">
        <f t="shared" si="66"/>
        <v>31</v>
      </c>
      <c r="R593" s="64">
        <f t="shared" si="67"/>
        <v>40</v>
      </c>
      <c r="S593" s="64">
        <f t="shared" si="68"/>
        <v>29</v>
      </c>
      <c r="T593" s="64">
        <f t="shared" si="69"/>
        <v>42</v>
      </c>
      <c r="U593" s="77">
        <v>5</v>
      </c>
      <c r="V593" s="78">
        <v>2</v>
      </c>
      <c r="W593" s="60">
        <v>50</v>
      </c>
      <c r="X593" s="67">
        <v>8</v>
      </c>
      <c r="Y593" s="67">
        <v>3</v>
      </c>
      <c r="Z593" s="67">
        <v>5</v>
      </c>
      <c r="AA593" s="67">
        <v>8</v>
      </c>
      <c r="AB593" s="67">
        <v>8</v>
      </c>
      <c r="AC593" s="67">
        <v>2</v>
      </c>
      <c r="AD593" s="67">
        <v>3</v>
      </c>
      <c r="AE593" s="67">
        <v>8</v>
      </c>
      <c r="AF593" s="67">
        <v>10</v>
      </c>
      <c r="AG593" s="67">
        <v>2</v>
      </c>
      <c r="AH593" s="67">
        <v>4</v>
      </c>
      <c r="AI593" s="67">
        <v>8</v>
      </c>
      <c r="AJ593" s="67">
        <v>10</v>
      </c>
      <c r="AK593" s="79" t="s">
        <v>1586</v>
      </c>
    </row>
    <row r="594" spans="1:37" ht="12.75">
      <c r="A594" s="35">
        <v>2500</v>
      </c>
      <c r="B594" s="28" t="s">
        <v>871</v>
      </c>
      <c r="C594" s="28" t="s">
        <v>3563</v>
      </c>
      <c r="D594" s="28" t="s">
        <v>390</v>
      </c>
      <c r="E594" s="28" t="s">
        <v>68</v>
      </c>
      <c r="J594" s="28" t="s">
        <v>1586</v>
      </c>
      <c r="K594" s="28" t="s">
        <v>3058</v>
      </c>
      <c r="L594" s="28" t="s">
        <v>3589</v>
      </c>
      <c r="N594" s="19">
        <f t="shared" si="63"/>
        <v>284.50</v>
      </c>
      <c r="O594" s="19">
        <f t="shared" si="64"/>
        <v>11.38</v>
      </c>
      <c r="P594" s="64">
        <f t="shared" si="65"/>
        <v>71</v>
      </c>
      <c r="Q594" s="64">
        <f t="shared" si="66"/>
        <v>31</v>
      </c>
      <c r="R594" s="64">
        <f t="shared" si="67"/>
        <v>40</v>
      </c>
      <c r="S594" s="64">
        <f t="shared" si="68"/>
        <v>29</v>
      </c>
      <c r="T594" s="64">
        <f t="shared" si="69"/>
        <v>42</v>
      </c>
      <c r="U594" s="77">
        <v>5</v>
      </c>
      <c r="V594" s="78">
        <v>2</v>
      </c>
      <c r="W594" s="60">
        <v>50</v>
      </c>
      <c r="X594" s="67">
        <v>8</v>
      </c>
      <c r="Y594" s="67">
        <v>3</v>
      </c>
      <c r="Z594" s="67">
        <v>5</v>
      </c>
      <c r="AA594" s="67">
        <v>8</v>
      </c>
      <c r="AB594" s="67">
        <v>8</v>
      </c>
      <c r="AC594" s="67">
        <v>2</v>
      </c>
      <c r="AD594" s="67">
        <v>3</v>
      </c>
      <c r="AE594" s="67">
        <v>8</v>
      </c>
      <c r="AF594" s="67">
        <v>10</v>
      </c>
      <c r="AG594" s="67">
        <v>2</v>
      </c>
      <c r="AH594" s="67">
        <v>4</v>
      </c>
      <c r="AI594" s="67">
        <v>8</v>
      </c>
      <c r="AJ594" s="67">
        <v>10</v>
      </c>
      <c r="AK594" s="79" t="s">
        <v>1586</v>
      </c>
    </row>
    <row r="595" spans="1:37" ht="12.75">
      <c r="A595" s="35">
        <v>275000</v>
      </c>
      <c r="B595" s="28" t="s">
        <v>868</v>
      </c>
      <c r="C595" s="28" t="s">
        <v>7670</v>
      </c>
      <c r="D595" s="28" t="s">
        <v>390</v>
      </c>
      <c r="E595" s="28" t="s">
        <v>68</v>
      </c>
      <c r="J595" s="28" t="s">
        <v>1586</v>
      </c>
      <c r="K595" s="28" t="s">
        <v>3058</v>
      </c>
      <c r="L595" s="28" t="s">
        <v>5225</v>
      </c>
      <c r="N595" s="19">
        <f t="shared" si="63"/>
        <v>358.25</v>
      </c>
      <c r="O595" s="19">
        <f t="shared" si="64"/>
        <v>14.622448979591837</v>
      </c>
      <c r="P595" s="64">
        <f t="shared" si="65"/>
        <v>81</v>
      </c>
      <c r="Q595" s="64">
        <f t="shared" si="66"/>
        <v>41</v>
      </c>
      <c r="R595" s="64">
        <f t="shared" si="67"/>
        <v>40</v>
      </c>
      <c r="S595" s="64">
        <f t="shared" si="68"/>
        <v>50</v>
      </c>
      <c r="T595" s="64">
        <f t="shared" si="69"/>
        <v>31</v>
      </c>
      <c r="U595" s="77">
        <v>5</v>
      </c>
      <c r="V595" s="78">
        <v>2</v>
      </c>
      <c r="W595" s="60">
        <v>49</v>
      </c>
      <c r="X595" s="67">
        <v>15</v>
      </c>
      <c r="Y595" s="67">
        <v>8</v>
      </c>
      <c r="Z595" s="67">
        <v>8</v>
      </c>
      <c r="AA595" s="67">
        <v>8</v>
      </c>
      <c r="AB595" s="67">
        <v>8</v>
      </c>
      <c r="AC595" s="67">
        <v>9</v>
      </c>
      <c r="AD595" s="67">
        <v>9</v>
      </c>
      <c r="AE595" s="67">
        <v>6</v>
      </c>
      <c r="AF595" s="67">
        <v>6</v>
      </c>
      <c r="AG595" s="67">
        <v>5</v>
      </c>
      <c r="AH595" s="67">
        <v>5</v>
      </c>
      <c r="AI595" s="67">
        <v>5</v>
      </c>
      <c r="AJ595" s="67">
        <v>4</v>
      </c>
      <c r="AK595" s="79" t="s">
        <v>1586</v>
      </c>
    </row>
    <row r="596" spans="1:37" ht="12.75">
      <c r="A596" s="35">
        <v>1375000</v>
      </c>
      <c r="B596" s="28" t="s">
        <v>868</v>
      </c>
      <c r="C596" s="28" t="s">
        <v>7664</v>
      </c>
      <c r="D596" s="28" t="s">
        <v>390</v>
      </c>
      <c r="E596" s="28" t="s">
        <v>68</v>
      </c>
      <c r="J596" s="28" t="s">
        <v>1586</v>
      </c>
      <c r="K596" s="28" t="s">
        <v>3058</v>
      </c>
      <c r="L596" s="28" t="s">
        <v>5372</v>
      </c>
      <c r="N596" s="19">
        <f t="shared" si="63"/>
        <v>338.25</v>
      </c>
      <c r="O596" s="19">
        <f t="shared" si="64"/>
        <v>10.5703125</v>
      </c>
      <c r="P596" s="64">
        <f t="shared" si="65"/>
        <v>76</v>
      </c>
      <c r="Q596" s="64">
        <f t="shared" si="66"/>
        <v>38</v>
      </c>
      <c r="R596" s="64">
        <f t="shared" si="67"/>
        <v>38</v>
      </c>
      <c r="S596" s="64">
        <f t="shared" si="68"/>
        <v>48</v>
      </c>
      <c r="T596" s="64">
        <f t="shared" si="69"/>
        <v>28</v>
      </c>
      <c r="U596" s="77">
        <v>5</v>
      </c>
      <c r="V596" s="78">
        <v>2</v>
      </c>
      <c r="W596" s="60">
        <v>64</v>
      </c>
      <c r="X596" s="67">
        <v>15</v>
      </c>
      <c r="Y596" s="67">
        <v>7</v>
      </c>
      <c r="Z596" s="67">
        <v>8</v>
      </c>
      <c r="AA596" s="67">
        <v>8</v>
      </c>
      <c r="AB596" s="67">
        <v>8</v>
      </c>
      <c r="AC596" s="67">
        <v>9</v>
      </c>
      <c r="AD596" s="67">
        <v>8</v>
      </c>
      <c r="AE596" s="67">
        <v>4</v>
      </c>
      <c r="AF596" s="67">
        <v>5</v>
      </c>
      <c r="AG596" s="67">
        <v>6</v>
      </c>
      <c r="AH596" s="67">
        <v>5</v>
      </c>
      <c r="AI596" s="67">
        <v>4</v>
      </c>
      <c r="AJ596" s="67">
        <v>4</v>
      </c>
      <c r="AK596" s="79" t="s">
        <v>1586</v>
      </c>
    </row>
    <row r="597" spans="1:37" ht="12.75">
      <c r="A597" s="35">
        <v>518</v>
      </c>
      <c r="B597" s="28" t="s">
        <v>868</v>
      </c>
      <c r="C597" s="28" t="s">
        <v>7657</v>
      </c>
      <c r="D597" s="28" t="s">
        <v>390</v>
      </c>
      <c r="E597" s="28" t="s">
        <v>68</v>
      </c>
      <c r="J597" s="28" t="s">
        <v>1586</v>
      </c>
      <c r="K597" s="28" t="s">
        <v>3056</v>
      </c>
      <c r="L597" s="28" t="s">
        <v>5639</v>
      </c>
      <c r="N597" s="19">
        <f t="shared" si="63"/>
        <v>331.25</v>
      </c>
      <c r="O597" s="19">
        <f t="shared" si="64"/>
        <v>8.28125</v>
      </c>
      <c r="P597" s="64">
        <f t="shared" si="65"/>
        <v>74</v>
      </c>
      <c r="Q597" s="64">
        <f t="shared" si="66"/>
        <v>37</v>
      </c>
      <c r="R597" s="64">
        <f t="shared" si="67"/>
        <v>37</v>
      </c>
      <c r="S597" s="64">
        <f t="shared" si="68"/>
        <v>48</v>
      </c>
      <c r="T597" s="64">
        <f t="shared" si="69"/>
        <v>26</v>
      </c>
      <c r="U597" s="77">
        <v>5</v>
      </c>
      <c r="V597" s="78">
        <v>2</v>
      </c>
      <c r="W597" s="60">
        <v>80</v>
      </c>
      <c r="X597" s="67">
        <v>13</v>
      </c>
      <c r="Y597" s="67">
        <v>7</v>
      </c>
      <c r="Z597" s="67">
        <v>8</v>
      </c>
      <c r="AA597" s="67">
        <v>8</v>
      </c>
      <c r="AB597" s="67">
        <v>8</v>
      </c>
      <c r="AC597" s="67">
        <v>9</v>
      </c>
      <c r="AD597" s="67">
        <v>8</v>
      </c>
      <c r="AE597" s="67">
        <v>4</v>
      </c>
      <c r="AF597" s="67">
        <v>5</v>
      </c>
      <c r="AG597" s="67">
        <v>6</v>
      </c>
      <c r="AH597" s="67">
        <v>5</v>
      </c>
      <c r="AI597" s="67">
        <v>3</v>
      </c>
      <c r="AJ597" s="67">
        <v>3</v>
      </c>
      <c r="AK597" s="79" t="s">
        <v>1586</v>
      </c>
    </row>
    <row r="598" spans="1:37" ht="12.75">
      <c r="A598" s="35">
        <v>57511</v>
      </c>
      <c r="B598" s="28" t="s">
        <v>872</v>
      </c>
      <c r="D598" s="28" t="s">
        <v>390</v>
      </c>
      <c r="E598" s="28" t="s">
        <v>68</v>
      </c>
      <c r="F598" s="58" t="s">
        <v>3454</v>
      </c>
      <c r="G598" s="28" t="s">
        <v>1586</v>
      </c>
      <c r="H598" s="28" t="s">
        <v>7812</v>
      </c>
      <c r="J598" s="28" t="s">
        <v>1586</v>
      </c>
      <c r="K598" s="28" t="s">
        <v>3058</v>
      </c>
      <c r="L598" s="28" t="s">
        <v>1774</v>
      </c>
      <c r="N598" s="19">
        <f t="shared" si="63"/>
        <v>309.75</v>
      </c>
      <c r="O598" s="19">
        <f t="shared" si="64"/>
        <v>17.208333333333332</v>
      </c>
      <c r="P598" s="64">
        <f t="shared" si="65"/>
        <v>71</v>
      </c>
      <c r="Q598" s="64">
        <f t="shared" si="66"/>
        <v>35</v>
      </c>
      <c r="R598" s="64">
        <f t="shared" si="67"/>
        <v>36</v>
      </c>
      <c r="S598" s="64">
        <f t="shared" si="68"/>
        <v>43</v>
      </c>
      <c r="T598" s="64">
        <f t="shared" si="69"/>
        <v>28</v>
      </c>
      <c r="U598" s="77">
        <v>5</v>
      </c>
      <c r="V598" s="78">
        <v>2</v>
      </c>
      <c r="W598" s="60">
        <v>36</v>
      </c>
      <c r="X598" s="67">
        <v>5</v>
      </c>
      <c r="Y598" s="67">
        <v>6</v>
      </c>
      <c r="Z598" s="67">
        <v>7</v>
      </c>
      <c r="AA598" s="67">
        <v>7</v>
      </c>
      <c r="AB598" s="67">
        <v>7</v>
      </c>
      <c r="AC598" s="67">
        <v>8</v>
      </c>
      <c r="AD598" s="67">
        <v>8</v>
      </c>
      <c r="AE598" s="67">
        <v>4</v>
      </c>
      <c r="AF598" s="67">
        <v>4</v>
      </c>
      <c r="AG598" s="67">
        <v>5</v>
      </c>
      <c r="AH598" s="67">
        <v>5</v>
      </c>
      <c r="AI598" s="67">
        <v>5</v>
      </c>
      <c r="AJ598" s="67">
        <v>5</v>
      </c>
      <c r="AK598" s="79" t="s">
        <v>1586</v>
      </c>
    </row>
    <row r="599" spans="1:37" ht="12.75">
      <c r="A599" s="35">
        <v>64800</v>
      </c>
      <c r="B599" s="28" t="s">
        <v>872</v>
      </c>
      <c r="D599" s="28" t="s">
        <v>390</v>
      </c>
      <c r="E599" s="28" t="s">
        <v>68</v>
      </c>
      <c r="F599" s="58" t="s">
        <v>4228</v>
      </c>
      <c r="J599" s="28" t="s">
        <v>1586</v>
      </c>
      <c r="K599" s="28" t="s">
        <v>3058</v>
      </c>
      <c r="L599" s="28" t="s">
        <v>3363</v>
      </c>
      <c r="N599" s="19">
        <f t="shared" si="63"/>
        <v>330.50</v>
      </c>
      <c r="O599" s="19">
        <f t="shared" si="64"/>
        <v>8.4743589743589744</v>
      </c>
      <c r="P599" s="64">
        <f t="shared" si="65"/>
        <v>74</v>
      </c>
      <c r="Q599" s="64">
        <f t="shared" si="66"/>
        <v>38</v>
      </c>
      <c r="R599" s="64">
        <f t="shared" si="67"/>
        <v>36</v>
      </c>
      <c r="S599" s="64">
        <f t="shared" si="68"/>
        <v>48</v>
      </c>
      <c r="T599" s="64">
        <f t="shared" si="69"/>
        <v>26</v>
      </c>
      <c r="U599" s="77">
        <v>5</v>
      </c>
      <c r="V599" s="78">
        <v>2</v>
      </c>
      <c r="W599" s="60">
        <v>78</v>
      </c>
      <c r="X599" s="67">
        <v>12</v>
      </c>
      <c r="Y599" s="67">
        <v>9</v>
      </c>
      <c r="Z599" s="67">
        <v>8</v>
      </c>
      <c r="AA599" s="67">
        <v>7</v>
      </c>
      <c r="AB599" s="67">
        <v>8</v>
      </c>
      <c r="AC599" s="67">
        <v>8</v>
      </c>
      <c r="AD599" s="67">
        <v>8</v>
      </c>
      <c r="AE599" s="67">
        <v>2</v>
      </c>
      <c r="AF599" s="67">
        <v>2</v>
      </c>
      <c r="AG599" s="67">
        <v>2</v>
      </c>
      <c r="AH599" s="67">
        <v>2</v>
      </c>
      <c r="AI599" s="67">
        <v>10</v>
      </c>
      <c r="AJ599" s="67">
        <v>8</v>
      </c>
      <c r="AK599" s="79" t="s">
        <v>1586</v>
      </c>
    </row>
    <row r="600" spans="1:37" ht="12.75">
      <c r="A600" s="35">
        <v>7800000</v>
      </c>
      <c r="B600" s="28" t="s">
        <v>868</v>
      </c>
      <c r="C600" s="28" t="s">
        <v>7617</v>
      </c>
      <c r="D600" s="28" t="s">
        <v>390</v>
      </c>
      <c r="E600" s="28" t="s">
        <v>68</v>
      </c>
      <c r="J600" s="28" t="s">
        <v>1586</v>
      </c>
      <c r="K600" s="28" t="s">
        <v>3058</v>
      </c>
      <c r="L600" s="28" t="s">
        <v>6467</v>
      </c>
      <c r="M600" s="40" t="s">
        <v>8849</v>
      </c>
      <c r="N600" s="19">
        <f t="shared" si="63"/>
        <v>310.75</v>
      </c>
      <c r="O600" s="19">
        <f t="shared" si="64"/>
        <v>17.263888888888889</v>
      </c>
      <c r="P600" s="64">
        <f t="shared" si="65"/>
        <v>70</v>
      </c>
      <c r="Q600" s="64">
        <f t="shared" si="66"/>
        <v>35</v>
      </c>
      <c r="R600" s="64">
        <f t="shared" si="67"/>
        <v>35</v>
      </c>
      <c r="S600" s="64">
        <f t="shared" si="68"/>
        <v>44</v>
      </c>
      <c r="T600" s="64">
        <f t="shared" si="69"/>
        <v>26</v>
      </c>
      <c r="U600" s="77">
        <v>5</v>
      </c>
      <c r="V600" s="78">
        <v>2</v>
      </c>
      <c r="W600" s="60">
        <v>36</v>
      </c>
      <c r="X600" s="67">
        <v>15</v>
      </c>
      <c r="Y600" s="67">
        <v>6</v>
      </c>
      <c r="Z600" s="67">
        <v>7</v>
      </c>
      <c r="AA600" s="67">
        <v>7</v>
      </c>
      <c r="AB600" s="67">
        <v>7</v>
      </c>
      <c r="AC600" s="67">
        <v>9</v>
      </c>
      <c r="AD600" s="67">
        <v>8</v>
      </c>
      <c r="AE600" s="67">
        <v>4</v>
      </c>
      <c r="AF600" s="67">
        <v>4</v>
      </c>
      <c r="AG600" s="67">
        <v>5</v>
      </c>
      <c r="AH600" s="67">
        <v>5</v>
      </c>
      <c r="AI600" s="67">
        <v>4</v>
      </c>
      <c r="AJ600" s="67">
        <v>4</v>
      </c>
      <c r="AK600" s="79" t="s">
        <v>1586</v>
      </c>
    </row>
    <row r="601" spans="1:37" ht="12.75">
      <c r="A601" s="35">
        <v>62500</v>
      </c>
      <c r="B601" s="28" t="s">
        <v>868</v>
      </c>
      <c r="C601" s="28" t="s">
        <v>7657</v>
      </c>
      <c r="D601" s="28" t="s">
        <v>390</v>
      </c>
      <c r="E601" s="28" t="s">
        <v>68</v>
      </c>
      <c r="J601" s="28" t="s">
        <v>1586</v>
      </c>
      <c r="K601" s="28" t="s">
        <v>3056</v>
      </c>
      <c r="L601" s="28" t="s">
        <v>3307</v>
      </c>
      <c r="N601" s="19">
        <f t="shared" si="63"/>
        <v>303.75</v>
      </c>
      <c r="O601" s="19">
        <f t="shared" si="64"/>
        <v>16.875</v>
      </c>
      <c r="P601" s="64">
        <f t="shared" si="65"/>
        <v>68</v>
      </c>
      <c r="Q601" s="64">
        <f t="shared" si="66"/>
        <v>34</v>
      </c>
      <c r="R601" s="64">
        <f t="shared" si="67"/>
        <v>34</v>
      </c>
      <c r="S601" s="64">
        <f t="shared" si="68"/>
        <v>44</v>
      </c>
      <c r="T601" s="64">
        <f t="shared" si="69"/>
        <v>24</v>
      </c>
      <c r="U601" s="77">
        <v>5</v>
      </c>
      <c r="V601" s="78">
        <v>2</v>
      </c>
      <c r="W601" s="60">
        <v>36</v>
      </c>
      <c r="X601" s="67">
        <v>13</v>
      </c>
      <c r="Y601" s="67">
        <v>7</v>
      </c>
      <c r="Z601" s="67">
        <v>7</v>
      </c>
      <c r="AA601" s="67">
        <v>7</v>
      </c>
      <c r="AB601" s="67">
        <v>8</v>
      </c>
      <c r="AC601" s="67">
        <v>8</v>
      </c>
      <c r="AD601" s="67">
        <v>7</v>
      </c>
      <c r="AE601" s="67">
        <v>5</v>
      </c>
      <c r="AF601" s="67">
        <v>4</v>
      </c>
      <c r="AG601" s="67">
        <v>4</v>
      </c>
      <c r="AH601" s="67">
        <v>5</v>
      </c>
      <c r="AI601" s="67">
        <v>3</v>
      </c>
      <c r="AJ601" s="67">
        <v>3</v>
      </c>
      <c r="AK601" s="79" t="s">
        <v>1586</v>
      </c>
    </row>
    <row r="602" spans="1:37" ht="12.75">
      <c r="A602" s="35">
        <v>62500</v>
      </c>
      <c r="B602" s="28" t="s">
        <v>868</v>
      </c>
      <c r="C602" s="28" t="s">
        <v>7654</v>
      </c>
      <c r="D602" s="28" t="s">
        <v>390</v>
      </c>
      <c r="E602" s="28" t="s">
        <v>68</v>
      </c>
      <c r="J602" s="28" t="s">
        <v>1586</v>
      </c>
      <c r="K602" s="28" t="s">
        <v>3058</v>
      </c>
      <c r="L602" s="28" t="s">
        <v>2119</v>
      </c>
      <c r="N602" s="19">
        <f t="shared" si="63"/>
        <v>303.75</v>
      </c>
      <c r="O602" s="19">
        <f t="shared" si="64"/>
        <v>16.875</v>
      </c>
      <c r="P602" s="64">
        <f t="shared" si="65"/>
        <v>68</v>
      </c>
      <c r="Q602" s="64">
        <f t="shared" si="66"/>
        <v>34</v>
      </c>
      <c r="R602" s="64">
        <f t="shared" si="67"/>
        <v>34</v>
      </c>
      <c r="S602" s="64">
        <f t="shared" si="68"/>
        <v>44</v>
      </c>
      <c r="T602" s="64">
        <f t="shared" si="69"/>
        <v>24</v>
      </c>
      <c r="U602" s="77">
        <v>5</v>
      </c>
      <c r="V602" s="78">
        <v>2</v>
      </c>
      <c r="W602" s="60">
        <v>36</v>
      </c>
      <c r="X602" s="67">
        <v>13</v>
      </c>
      <c r="Y602" s="67">
        <v>7</v>
      </c>
      <c r="Z602" s="67">
        <v>7</v>
      </c>
      <c r="AA602" s="67">
        <v>7</v>
      </c>
      <c r="AB602" s="67">
        <v>8</v>
      </c>
      <c r="AC602" s="67">
        <v>8</v>
      </c>
      <c r="AD602" s="67">
        <v>7</v>
      </c>
      <c r="AE602" s="67">
        <v>5</v>
      </c>
      <c r="AF602" s="67">
        <v>4</v>
      </c>
      <c r="AG602" s="67">
        <v>4</v>
      </c>
      <c r="AH602" s="67">
        <v>5</v>
      </c>
      <c r="AI602" s="67">
        <v>3</v>
      </c>
      <c r="AJ602" s="67">
        <v>3</v>
      </c>
      <c r="AK602" s="79" t="s">
        <v>1586</v>
      </c>
    </row>
    <row r="603" spans="1:37" ht="12.75">
      <c r="A603" s="35">
        <v>75</v>
      </c>
      <c r="B603" s="28" t="s">
        <v>871</v>
      </c>
      <c r="C603" s="28" t="s">
        <v>604</v>
      </c>
      <c r="D603" s="28" t="s">
        <v>390</v>
      </c>
      <c r="E603" s="28" t="s">
        <v>68</v>
      </c>
      <c r="J603" s="28" t="s">
        <v>1586</v>
      </c>
      <c r="K603" s="28" t="s">
        <v>3058</v>
      </c>
      <c r="L603" s="28" t="s">
        <v>1659</v>
      </c>
      <c r="N603" s="19">
        <f t="shared" si="63"/>
        <v>276.25</v>
      </c>
      <c r="O603" s="19">
        <f t="shared" si="64"/>
        <v>8.6328125</v>
      </c>
      <c r="P603" s="64">
        <f t="shared" si="65"/>
        <v>61</v>
      </c>
      <c r="Q603" s="64">
        <f t="shared" si="66"/>
        <v>30</v>
      </c>
      <c r="R603" s="64">
        <f t="shared" si="67"/>
        <v>31</v>
      </c>
      <c r="S603" s="64">
        <f t="shared" si="68"/>
        <v>42</v>
      </c>
      <c r="T603" s="64">
        <f t="shared" si="69"/>
        <v>19</v>
      </c>
      <c r="U603" s="77">
        <v>5</v>
      </c>
      <c r="V603" s="78">
        <v>2</v>
      </c>
      <c r="W603" s="60">
        <v>64</v>
      </c>
      <c r="X603" s="67">
        <v>9</v>
      </c>
      <c r="Y603" s="67">
        <v>8</v>
      </c>
      <c r="Z603" s="67">
        <v>7</v>
      </c>
      <c r="AA603" s="67">
        <v>6</v>
      </c>
      <c r="AB603" s="67">
        <v>7</v>
      </c>
      <c r="AC603" s="67">
        <v>7</v>
      </c>
      <c r="AD603" s="67">
        <v>7</v>
      </c>
      <c r="AE603" s="67">
        <v>3</v>
      </c>
      <c r="AF603" s="67">
        <v>4</v>
      </c>
      <c r="AG603" s="67">
        <v>3</v>
      </c>
      <c r="AH603" s="67">
        <v>4</v>
      </c>
      <c r="AI603" s="67">
        <v>3</v>
      </c>
      <c r="AJ603" s="67">
        <v>2</v>
      </c>
      <c r="AK603" s="79" t="s">
        <v>1586</v>
      </c>
    </row>
    <row r="604" spans="1:37" ht="12.75">
      <c r="A604" s="35">
        <v>393</v>
      </c>
      <c r="B604" s="28" t="s">
        <v>871</v>
      </c>
      <c r="C604" s="28" t="s">
        <v>1383</v>
      </c>
      <c r="D604" s="28" t="s">
        <v>390</v>
      </c>
      <c r="E604" s="28" t="s">
        <v>68</v>
      </c>
      <c r="J604" s="28" t="s">
        <v>1586</v>
      </c>
      <c r="K604" s="28" t="s">
        <v>3058</v>
      </c>
      <c r="L604" s="28" t="s">
        <v>1401</v>
      </c>
      <c r="N604" s="19">
        <f t="shared" si="63"/>
        <v>247.25</v>
      </c>
      <c r="O604" s="19">
        <f t="shared" si="64"/>
        <v>7.7265625</v>
      </c>
      <c r="P604" s="64">
        <f t="shared" si="65"/>
        <v>56</v>
      </c>
      <c r="Q604" s="64">
        <f t="shared" si="66"/>
        <v>28</v>
      </c>
      <c r="R604" s="64">
        <f t="shared" si="67"/>
        <v>28</v>
      </c>
      <c r="S604" s="64">
        <f t="shared" si="68"/>
        <v>36</v>
      </c>
      <c r="T604" s="64">
        <f t="shared" si="69"/>
        <v>20</v>
      </c>
      <c r="U604" s="77">
        <v>5</v>
      </c>
      <c r="V604" s="78">
        <v>2</v>
      </c>
      <c r="W604" s="60">
        <v>64</v>
      </c>
      <c r="X604" s="67">
        <v>7</v>
      </c>
      <c r="Y604" s="67">
        <v>6</v>
      </c>
      <c r="Z604" s="67">
        <v>6</v>
      </c>
      <c r="AA604" s="67">
        <v>7</v>
      </c>
      <c r="AB604" s="67">
        <v>6</v>
      </c>
      <c r="AC604" s="67">
        <v>5</v>
      </c>
      <c r="AD604" s="67">
        <v>6</v>
      </c>
      <c r="AE604" s="67">
        <v>4</v>
      </c>
      <c r="AF604" s="67">
        <v>4</v>
      </c>
      <c r="AG604" s="67">
        <v>4</v>
      </c>
      <c r="AH604" s="67">
        <v>4</v>
      </c>
      <c r="AI604" s="67">
        <v>2</v>
      </c>
      <c r="AJ604" s="67">
        <v>2</v>
      </c>
      <c r="AK604" s="79" t="s">
        <v>1586</v>
      </c>
    </row>
    <row r="605" spans="1:37" ht="12.75">
      <c r="A605" s="35">
        <v>79062</v>
      </c>
      <c r="B605" s="28" t="s">
        <v>872</v>
      </c>
      <c r="D605" s="28" t="s">
        <v>390</v>
      </c>
      <c r="E605" s="28" t="s">
        <v>162</v>
      </c>
      <c r="F605" s="58" t="s">
        <v>4898</v>
      </c>
      <c r="I605" s="28" t="s">
        <v>7812</v>
      </c>
      <c r="J605" s="28" t="s">
        <v>1586</v>
      </c>
      <c r="K605" s="28" t="s">
        <v>2524</v>
      </c>
      <c r="L605" s="28" t="s">
        <v>7890</v>
      </c>
      <c r="N605" s="19">
        <f t="shared" si="63"/>
        <v>408</v>
      </c>
      <c r="O605" s="19">
        <f t="shared" si="64"/>
        <v>18.133333333333333</v>
      </c>
      <c r="P605" s="64">
        <f t="shared" si="65"/>
        <v>96</v>
      </c>
      <c r="Q605" s="64">
        <f t="shared" si="66"/>
        <v>48</v>
      </c>
      <c r="R605" s="64">
        <f t="shared" si="67"/>
        <v>48</v>
      </c>
      <c r="S605" s="64">
        <f t="shared" si="68"/>
        <v>48</v>
      </c>
      <c r="T605" s="64">
        <f t="shared" si="69"/>
        <v>48</v>
      </c>
      <c r="U605" s="77">
        <v>2</v>
      </c>
      <c r="V605" s="78">
        <v>2</v>
      </c>
      <c r="W605" s="60">
        <v>45</v>
      </c>
      <c r="X605" s="67">
        <v>16</v>
      </c>
      <c r="Y605" s="67">
        <v>7</v>
      </c>
      <c r="Z605" s="67">
        <v>8</v>
      </c>
      <c r="AA605" s="67">
        <v>8</v>
      </c>
      <c r="AB605" s="67">
        <v>8</v>
      </c>
      <c r="AC605" s="67">
        <v>9</v>
      </c>
      <c r="AD605" s="67">
        <v>8</v>
      </c>
      <c r="AE605" s="67">
        <v>6</v>
      </c>
      <c r="AF605" s="67">
        <v>8</v>
      </c>
      <c r="AG605" s="67">
        <v>10</v>
      </c>
      <c r="AH605" s="67">
        <v>8</v>
      </c>
      <c r="AI605" s="67">
        <v>8</v>
      </c>
      <c r="AJ605" s="67">
        <v>8</v>
      </c>
      <c r="AK605" s="79" t="s">
        <v>1586</v>
      </c>
    </row>
    <row r="606" spans="2:37" ht="12.75">
      <c r="B606" s="28" t="s">
        <v>868</v>
      </c>
      <c r="C606" s="28" t="s">
        <v>638</v>
      </c>
      <c r="D606" s="28" t="s">
        <v>390</v>
      </c>
      <c r="E606" s="28" t="s">
        <v>162</v>
      </c>
      <c r="J606" s="28" t="s">
        <v>1586</v>
      </c>
      <c r="K606" s="28" t="s">
        <v>2524</v>
      </c>
      <c r="L606" s="28" t="s">
        <v>163</v>
      </c>
      <c r="N606" s="19">
        <f t="shared" si="63"/>
        <v>353</v>
      </c>
      <c r="O606" s="19">
        <f t="shared" si="64"/>
        <v>10.085714285714285</v>
      </c>
      <c r="P606" s="64">
        <f t="shared" si="65"/>
        <v>79</v>
      </c>
      <c r="Q606" s="64">
        <f t="shared" si="66"/>
        <v>31</v>
      </c>
      <c r="R606" s="64">
        <f t="shared" si="67"/>
        <v>48</v>
      </c>
      <c r="S606" s="64">
        <f t="shared" si="68"/>
        <v>46</v>
      </c>
      <c r="T606" s="64">
        <f t="shared" si="69"/>
        <v>33</v>
      </c>
      <c r="U606" s="77">
        <v>2</v>
      </c>
      <c r="V606" s="78">
        <v>2</v>
      </c>
      <c r="W606" s="60">
        <v>70</v>
      </c>
      <c r="X606" s="67">
        <v>16</v>
      </c>
      <c r="Y606" s="67">
        <v>7</v>
      </c>
      <c r="Z606" s="67">
        <v>8</v>
      </c>
      <c r="AA606" s="67">
        <v>7</v>
      </c>
      <c r="AB606" s="67">
        <v>8</v>
      </c>
      <c r="AC606" s="67">
        <v>8</v>
      </c>
      <c r="AD606" s="67">
        <v>8</v>
      </c>
      <c r="AE606" s="67">
        <v>2</v>
      </c>
      <c r="AF606" s="67">
        <v>8</v>
      </c>
      <c r="AG606" s="67">
        <v>3</v>
      </c>
      <c r="AH606" s="67">
        <v>8</v>
      </c>
      <c r="AI606" s="67">
        <v>4</v>
      </c>
      <c r="AJ606" s="67">
        <v>8</v>
      </c>
      <c r="AK606" s="79" t="s">
        <v>1586</v>
      </c>
    </row>
    <row r="607" spans="1:37" ht="12.75">
      <c r="A607" s="35">
        <v>294043</v>
      </c>
      <c r="B607" s="28" t="s">
        <v>1093</v>
      </c>
      <c r="D607" s="28" t="s">
        <v>390</v>
      </c>
      <c r="E607" s="28" t="s">
        <v>162</v>
      </c>
      <c r="J607" s="28" t="s">
        <v>1586</v>
      </c>
      <c r="K607" s="28" t="s">
        <v>3051</v>
      </c>
      <c r="L607" s="28" t="s">
        <v>5600</v>
      </c>
      <c r="N607" s="19">
        <f t="shared" si="63"/>
        <v>379.50</v>
      </c>
      <c r="O607" s="19">
        <f t="shared" si="64"/>
        <v>21.083333333333332</v>
      </c>
      <c r="P607" s="64">
        <f t="shared" si="65"/>
        <v>86</v>
      </c>
      <c r="Q607" s="64">
        <f t="shared" si="66"/>
        <v>43</v>
      </c>
      <c r="R607" s="64">
        <f t="shared" si="67"/>
        <v>43</v>
      </c>
      <c r="S607" s="64">
        <f t="shared" si="68"/>
        <v>50</v>
      </c>
      <c r="T607" s="64">
        <f t="shared" si="69"/>
        <v>36</v>
      </c>
      <c r="U607" s="77">
        <v>2</v>
      </c>
      <c r="V607" s="78">
        <v>2</v>
      </c>
      <c r="W607" s="60">
        <v>36</v>
      </c>
      <c r="X607" s="67">
        <v>16</v>
      </c>
      <c r="Y607" s="67">
        <v>7</v>
      </c>
      <c r="Z607" s="67">
        <v>8</v>
      </c>
      <c r="AA607" s="67">
        <v>8</v>
      </c>
      <c r="AB607" s="67">
        <v>8</v>
      </c>
      <c r="AC607" s="67">
        <v>10</v>
      </c>
      <c r="AD607" s="67">
        <v>9</v>
      </c>
      <c r="AE607" s="67">
        <v>5</v>
      </c>
      <c r="AF607" s="67">
        <v>5</v>
      </c>
      <c r="AG607" s="67">
        <v>7</v>
      </c>
      <c r="AH607" s="67">
        <v>7</v>
      </c>
      <c r="AI607" s="67">
        <v>6</v>
      </c>
      <c r="AJ607" s="67">
        <v>6</v>
      </c>
      <c r="AK607" s="79" t="s">
        <v>1586</v>
      </c>
    </row>
    <row r="608" spans="1:37" ht="12.75">
      <c r="A608" s="35">
        <v>294043</v>
      </c>
      <c r="B608" s="28" t="s">
        <v>872</v>
      </c>
      <c r="C608" s="28" t="s">
        <v>7664</v>
      </c>
      <c r="D608" s="28" t="s">
        <v>390</v>
      </c>
      <c r="E608" s="28" t="s">
        <v>162</v>
      </c>
      <c r="F608" s="58" t="s">
        <v>3448</v>
      </c>
      <c r="I608" s="28" t="s">
        <v>7812</v>
      </c>
      <c r="J608" s="28" t="s">
        <v>1586</v>
      </c>
      <c r="K608" s="28" t="s">
        <v>2675</v>
      </c>
      <c r="L608" s="28" t="s">
        <v>7893</v>
      </c>
      <c r="N608" s="19">
        <f t="shared" si="63"/>
        <v>379.50</v>
      </c>
      <c r="O608" s="19">
        <f t="shared" si="64"/>
        <v>21.083333333333332</v>
      </c>
      <c r="P608" s="64">
        <f t="shared" si="65"/>
        <v>86</v>
      </c>
      <c r="Q608" s="64">
        <f t="shared" si="66"/>
        <v>43</v>
      </c>
      <c r="R608" s="64">
        <f t="shared" si="67"/>
        <v>43</v>
      </c>
      <c r="S608" s="64">
        <f t="shared" si="68"/>
        <v>50</v>
      </c>
      <c r="T608" s="64">
        <f t="shared" si="69"/>
        <v>36</v>
      </c>
      <c r="U608" s="77">
        <v>2</v>
      </c>
      <c r="V608" s="78">
        <v>2</v>
      </c>
      <c r="W608" s="60">
        <v>36</v>
      </c>
      <c r="X608" s="67">
        <v>16</v>
      </c>
      <c r="Y608" s="67">
        <v>7</v>
      </c>
      <c r="Z608" s="67">
        <v>8</v>
      </c>
      <c r="AA608" s="67">
        <v>8</v>
      </c>
      <c r="AB608" s="67">
        <v>8</v>
      </c>
      <c r="AC608" s="67">
        <v>10</v>
      </c>
      <c r="AD608" s="67">
        <v>9</v>
      </c>
      <c r="AE608" s="67">
        <v>5</v>
      </c>
      <c r="AF608" s="67">
        <v>5</v>
      </c>
      <c r="AG608" s="67">
        <v>7</v>
      </c>
      <c r="AH608" s="67">
        <v>7</v>
      </c>
      <c r="AI608" s="67">
        <v>6</v>
      </c>
      <c r="AJ608" s="67">
        <v>6</v>
      </c>
      <c r="AK608" s="79" t="s">
        <v>1586</v>
      </c>
    </row>
    <row r="609" spans="1:37" ht="12.75">
      <c r="A609" s="35">
        <v>309683</v>
      </c>
      <c r="B609" s="28" t="s">
        <v>872</v>
      </c>
      <c r="C609" s="28" t="s">
        <v>6087</v>
      </c>
      <c r="D609" s="28" t="s">
        <v>390</v>
      </c>
      <c r="E609" s="28" t="s">
        <v>162</v>
      </c>
      <c r="F609" s="58" t="s">
        <v>3448</v>
      </c>
      <c r="G609" s="28" t="s">
        <v>7812</v>
      </c>
      <c r="H609" s="28" t="s">
        <v>1586</v>
      </c>
      <c r="I609" s="28" t="s">
        <v>7812</v>
      </c>
      <c r="J609" s="28" t="s">
        <v>1586</v>
      </c>
      <c r="K609" s="28" t="s">
        <v>2675</v>
      </c>
      <c r="L609" s="28" t="s">
        <v>8193</v>
      </c>
      <c r="N609" s="19">
        <f t="shared" si="63"/>
        <v>379.50</v>
      </c>
      <c r="O609" s="19">
        <f t="shared" si="64"/>
        <v>16.866666666666667</v>
      </c>
      <c r="P609" s="64">
        <f t="shared" si="65"/>
        <v>86</v>
      </c>
      <c r="Q609" s="64">
        <f t="shared" si="66"/>
        <v>43</v>
      </c>
      <c r="R609" s="64">
        <f t="shared" si="67"/>
        <v>43</v>
      </c>
      <c r="S609" s="64">
        <f t="shared" si="68"/>
        <v>50</v>
      </c>
      <c r="T609" s="64">
        <f t="shared" si="69"/>
        <v>36</v>
      </c>
      <c r="U609" s="77">
        <v>2</v>
      </c>
      <c r="V609" s="78">
        <v>2</v>
      </c>
      <c r="W609" s="60">
        <v>45</v>
      </c>
      <c r="X609" s="67">
        <v>16</v>
      </c>
      <c r="Y609" s="67">
        <v>8</v>
      </c>
      <c r="Z609" s="67">
        <v>8</v>
      </c>
      <c r="AA609" s="67">
        <v>8</v>
      </c>
      <c r="AB609" s="67">
        <v>9</v>
      </c>
      <c r="AC609" s="67">
        <v>9</v>
      </c>
      <c r="AD609" s="67">
        <v>8</v>
      </c>
      <c r="AE609" s="67">
        <v>7</v>
      </c>
      <c r="AF609" s="67">
        <v>6</v>
      </c>
      <c r="AG609" s="67">
        <v>6</v>
      </c>
      <c r="AH609" s="67">
        <v>7</v>
      </c>
      <c r="AI609" s="67">
        <v>5</v>
      </c>
      <c r="AJ609" s="67">
        <v>5</v>
      </c>
      <c r="AK609" s="79" t="s">
        <v>1586</v>
      </c>
    </row>
    <row r="610" spans="1:37" ht="12.75">
      <c r="A610" s="35">
        <v>333506</v>
      </c>
      <c r="B610" s="28" t="s">
        <v>872</v>
      </c>
      <c r="D610" s="28" t="s">
        <v>390</v>
      </c>
      <c r="E610" s="28" t="s">
        <v>162</v>
      </c>
      <c r="F610" s="58" t="s">
        <v>3448</v>
      </c>
      <c r="G610" s="28" t="s">
        <v>7812</v>
      </c>
      <c r="H610" s="28" t="s">
        <v>1586</v>
      </c>
      <c r="J610" s="28" t="s">
        <v>1586</v>
      </c>
      <c r="K610" s="28" t="s">
        <v>2675</v>
      </c>
      <c r="L610" s="28" t="s">
        <v>1244</v>
      </c>
      <c r="N610" s="19">
        <f t="shared" si="63"/>
        <v>379.50</v>
      </c>
      <c r="O610" s="19">
        <f t="shared" si="64"/>
        <v>16.148936170212767</v>
      </c>
      <c r="P610" s="64">
        <f t="shared" si="65"/>
        <v>86</v>
      </c>
      <c r="Q610" s="64">
        <f t="shared" si="66"/>
        <v>43</v>
      </c>
      <c r="R610" s="64">
        <f t="shared" si="67"/>
        <v>43</v>
      </c>
      <c r="S610" s="64">
        <f t="shared" si="68"/>
        <v>50</v>
      </c>
      <c r="T610" s="64">
        <f t="shared" si="69"/>
        <v>36</v>
      </c>
      <c r="U610" s="77">
        <v>2</v>
      </c>
      <c r="V610" s="78">
        <v>2</v>
      </c>
      <c r="W610" s="60">
        <v>47</v>
      </c>
      <c r="X610" s="67">
        <v>16</v>
      </c>
      <c r="Y610" s="67">
        <v>8</v>
      </c>
      <c r="Z610" s="67">
        <v>8</v>
      </c>
      <c r="AA610" s="67">
        <v>8</v>
      </c>
      <c r="AB610" s="67">
        <v>9</v>
      </c>
      <c r="AC610" s="67">
        <v>9</v>
      </c>
      <c r="AD610" s="67">
        <v>8</v>
      </c>
      <c r="AE610" s="67">
        <v>7</v>
      </c>
      <c r="AF610" s="67">
        <v>6</v>
      </c>
      <c r="AG610" s="67">
        <v>6</v>
      </c>
      <c r="AH610" s="67">
        <v>7</v>
      </c>
      <c r="AI610" s="67">
        <v>5</v>
      </c>
      <c r="AJ610" s="67">
        <v>5</v>
      </c>
      <c r="AK610" s="79" t="s">
        <v>1586</v>
      </c>
    </row>
    <row r="611" spans="2:37" ht="12.75">
      <c r="B611" s="28" t="s">
        <v>872</v>
      </c>
      <c r="D611" s="28" t="s">
        <v>390</v>
      </c>
      <c r="E611" s="28" t="s">
        <v>162</v>
      </c>
      <c r="F611" s="58" t="s">
        <v>3449</v>
      </c>
      <c r="I611" s="28" t="s">
        <v>7812</v>
      </c>
      <c r="J611" s="28" t="s">
        <v>1586</v>
      </c>
      <c r="K611" s="28" t="s">
        <v>2675</v>
      </c>
      <c r="L611" s="28" t="s">
        <v>7892</v>
      </c>
      <c r="N611" s="19">
        <f t="shared" si="63"/>
        <v>373.50</v>
      </c>
      <c r="O611" s="19">
        <f t="shared" si="64"/>
        <v>16.60</v>
      </c>
      <c r="P611" s="64">
        <f t="shared" si="65"/>
        <v>84</v>
      </c>
      <c r="Q611" s="64">
        <f t="shared" si="66"/>
        <v>42</v>
      </c>
      <c r="R611" s="64">
        <f t="shared" si="67"/>
        <v>42</v>
      </c>
      <c r="S611" s="64">
        <f t="shared" si="68"/>
        <v>50</v>
      </c>
      <c r="T611" s="64">
        <f t="shared" si="69"/>
        <v>34</v>
      </c>
      <c r="U611" s="77">
        <v>2</v>
      </c>
      <c r="V611" s="78">
        <v>2</v>
      </c>
      <c r="W611" s="60">
        <v>45</v>
      </c>
      <c r="X611" s="67">
        <v>18</v>
      </c>
      <c r="Y611" s="67">
        <v>7</v>
      </c>
      <c r="Z611" s="67">
        <v>8</v>
      </c>
      <c r="AA611" s="67">
        <v>8</v>
      </c>
      <c r="AB611" s="67">
        <v>8</v>
      </c>
      <c r="AC611" s="67">
        <v>10</v>
      </c>
      <c r="AD611" s="67">
        <v>9</v>
      </c>
      <c r="AE611" s="67">
        <v>5</v>
      </c>
      <c r="AF611" s="67">
        <v>5</v>
      </c>
      <c r="AG611" s="67">
        <v>6</v>
      </c>
      <c r="AH611" s="67">
        <v>6</v>
      </c>
      <c r="AI611" s="67">
        <v>6</v>
      </c>
      <c r="AJ611" s="67">
        <v>6</v>
      </c>
      <c r="AK611" s="79" t="s">
        <v>1586</v>
      </c>
    </row>
    <row r="612" spans="1:37" ht="12.75">
      <c r="A612" s="35">
        <v>50000</v>
      </c>
      <c r="B612" s="28" t="s">
        <v>868</v>
      </c>
      <c r="C612" s="28" t="s">
        <v>638</v>
      </c>
      <c r="D612" s="28" t="s">
        <v>390</v>
      </c>
      <c r="E612" s="28" t="s">
        <v>162</v>
      </c>
      <c r="J612" s="28" t="s">
        <v>1586</v>
      </c>
      <c r="K612" s="28" t="s">
        <v>2524</v>
      </c>
      <c r="L612" s="28" t="s">
        <v>349</v>
      </c>
      <c r="N612" s="19">
        <f t="shared" si="63"/>
        <v>299.75</v>
      </c>
      <c r="O612" s="19">
        <f t="shared" si="64"/>
        <v>8.5642857142857149</v>
      </c>
      <c r="P612" s="64">
        <f t="shared" si="65"/>
        <v>68</v>
      </c>
      <c r="Q612" s="64">
        <f t="shared" si="66"/>
        <v>26</v>
      </c>
      <c r="R612" s="64">
        <f t="shared" si="67"/>
        <v>42</v>
      </c>
      <c r="S612" s="64">
        <f t="shared" si="68"/>
        <v>39</v>
      </c>
      <c r="T612" s="64">
        <f t="shared" si="69"/>
        <v>29</v>
      </c>
      <c r="U612" s="77">
        <v>2</v>
      </c>
      <c r="V612" s="78">
        <v>2</v>
      </c>
      <c r="W612" s="60">
        <v>70</v>
      </c>
      <c r="X612" s="67">
        <v>3</v>
      </c>
      <c r="Y612" s="67">
        <v>6</v>
      </c>
      <c r="Z612" s="67">
        <v>7</v>
      </c>
      <c r="AA612" s="67">
        <v>6</v>
      </c>
      <c r="AB612" s="67">
        <v>7</v>
      </c>
      <c r="AC612" s="67">
        <v>6</v>
      </c>
      <c r="AD612" s="67">
        <v>7</v>
      </c>
      <c r="AE612" s="67">
        <v>2</v>
      </c>
      <c r="AF612" s="67">
        <v>7</v>
      </c>
      <c r="AG612" s="67">
        <v>2</v>
      </c>
      <c r="AH612" s="67">
        <v>7</v>
      </c>
      <c r="AI612" s="67">
        <v>4</v>
      </c>
      <c r="AJ612" s="67">
        <v>7</v>
      </c>
      <c r="AK612" s="79" t="s">
        <v>1586</v>
      </c>
    </row>
    <row r="613" spans="2:37" ht="12.75">
      <c r="B613" s="28" t="s">
        <v>872</v>
      </c>
      <c r="D613" s="28" t="s">
        <v>390</v>
      </c>
      <c r="E613" s="28" t="s">
        <v>162</v>
      </c>
      <c r="F613" s="58" t="s">
        <v>3449</v>
      </c>
      <c r="G613" s="28" t="s">
        <v>7812</v>
      </c>
      <c r="H613" s="28" t="s">
        <v>1586</v>
      </c>
      <c r="I613" s="28" t="s">
        <v>7812</v>
      </c>
      <c r="J613" s="28" t="s">
        <v>1586</v>
      </c>
      <c r="K613" s="28" t="s">
        <v>2675</v>
      </c>
      <c r="L613" s="28" t="s">
        <v>300</v>
      </c>
      <c r="N613" s="19">
        <f t="shared" si="63"/>
        <v>373</v>
      </c>
      <c r="O613" s="19">
        <f t="shared" si="64"/>
        <v>14.346153846153847</v>
      </c>
      <c r="P613" s="64">
        <f t="shared" si="65"/>
        <v>84</v>
      </c>
      <c r="Q613" s="64">
        <f t="shared" si="66"/>
        <v>43</v>
      </c>
      <c r="R613" s="64">
        <f t="shared" si="67"/>
        <v>41</v>
      </c>
      <c r="S613" s="64">
        <f t="shared" si="68"/>
        <v>50</v>
      </c>
      <c r="T613" s="64">
        <f t="shared" si="69"/>
        <v>34</v>
      </c>
      <c r="U613" s="77">
        <v>2</v>
      </c>
      <c r="V613" s="78">
        <v>2</v>
      </c>
      <c r="W613" s="60">
        <v>52</v>
      </c>
      <c r="X613" s="67">
        <v>18</v>
      </c>
      <c r="Y613" s="67">
        <v>8</v>
      </c>
      <c r="Z613" s="67">
        <v>8</v>
      </c>
      <c r="AA613" s="67">
        <v>8</v>
      </c>
      <c r="AB613" s="67">
        <v>9</v>
      </c>
      <c r="AC613" s="67">
        <v>9</v>
      </c>
      <c r="AD613" s="67">
        <v>8</v>
      </c>
      <c r="AE613" s="67">
        <v>6</v>
      </c>
      <c r="AF613" s="67">
        <v>5</v>
      </c>
      <c r="AG613" s="67">
        <v>6</v>
      </c>
      <c r="AH613" s="67">
        <v>6</v>
      </c>
      <c r="AI613" s="67">
        <v>6</v>
      </c>
      <c r="AJ613" s="67">
        <v>5</v>
      </c>
      <c r="AK613" s="79" t="s">
        <v>1586</v>
      </c>
    </row>
    <row r="614" spans="1:37" ht="12.75">
      <c r="A614" s="35">
        <v>132721</v>
      </c>
      <c r="B614" s="28" t="s">
        <v>872</v>
      </c>
      <c r="D614" s="28" t="s">
        <v>390</v>
      </c>
      <c r="E614" s="28" t="s">
        <v>162</v>
      </c>
      <c r="F614" s="58" t="s">
        <v>3449</v>
      </c>
      <c r="G614" s="28" t="s">
        <v>1586</v>
      </c>
      <c r="H614" s="28" t="s">
        <v>7812</v>
      </c>
      <c r="I614" s="28" t="s">
        <v>7812</v>
      </c>
      <c r="J614" s="28" t="s">
        <v>1586</v>
      </c>
      <c r="K614" s="28" t="s">
        <v>2675</v>
      </c>
      <c r="L614" s="28" t="s">
        <v>1022</v>
      </c>
      <c r="N614" s="19">
        <f t="shared" si="63"/>
        <v>367</v>
      </c>
      <c r="O614" s="19">
        <f t="shared" si="64"/>
        <v>19.837837837837839</v>
      </c>
      <c r="P614" s="64">
        <f t="shared" si="65"/>
        <v>82</v>
      </c>
      <c r="Q614" s="64">
        <f t="shared" si="66"/>
        <v>41</v>
      </c>
      <c r="R614" s="64">
        <f t="shared" si="67"/>
        <v>41</v>
      </c>
      <c r="S614" s="64">
        <f t="shared" si="68"/>
        <v>50</v>
      </c>
      <c r="T614" s="64">
        <f t="shared" si="69"/>
        <v>32</v>
      </c>
      <c r="U614" s="77">
        <v>2</v>
      </c>
      <c r="V614" s="78">
        <v>2</v>
      </c>
      <c r="W614" s="60">
        <v>37</v>
      </c>
      <c r="X614" s="67">
        <v>18</v>
      </c>
      <c r="Y614" s="67">
        <v>8</v>
      </c>
      <c r="Z614" s="67">
        <v>8</v>
      </c>
      <c r="AA614" s="67">
        <v>8</v>
      </c>
      <c r="AB614" s="67">
        <v>9</v>
      </c>
      <c r="AC614" s="67">
        <v>9</v>
      </c>
      <c r="AD614" s="67">
        <v>8</v>
      </c>
      <c r="AE614" s="67">
        <v>6</v>
      </c>
      <c r="AF614" s="67">
        <v>5</v>
      </c>
      <c r="AG614" s="67">
        <v>5</v>
      </c>
      <c r="AH614" s="67">
        <v>6</v>
      </c>
      <c r="AI614" s="67">
        <v>5</v>
      </c>
      <c r="AJ614" s="67">
        <v>5</v>
      </c>
      <c r="AK614" s="79" t="s">
        <v>1586</v>
      </c>
    </row>
    <row r="615" spans="1:37" ht="12.75">
      <c r="A615" s="35">
        <v>142931</v>
      </c>
      <c r="B615" s="28" t="s">
        <v>872</v>
      </c>
      <c r="D615" s="28" t="s">
        <v>390</v>
      </c>
      <c r="E615" s="28" t="s">
        <v>162</v>
      </c>
      <c r="F615" s="58" t="s">
        <v>3449</v>
      </c>
      <c r="G615" s="28" t="s">
        <v>1586</v>
      </c>
      <c r="H615" s="28" t="s">
        <v>7812</v>
      </c>
      <c r="I615" s="28" t="s">
        <v>7812</v>
      </c>
      <c r="J615" s="28" t="s">
        <v>1586</v>
      </c>
      <c r="K615" s="28" t="s">
        <v>2675</v>
      </c>
      <c r="L615" s="28" t="s">
        <v>557</v>
      </c>
      <c r="N615" s="19">
        <f t="shared" si="63"/>
        <v>367</v>
      </c>
      <c r="O615" s="19">
        <f t="shared" si="64"/>
        <v>18.35</v>
      </c>
      <c r="P615" s="64">
        <f t="shared" si="65"/>
        <v>82</v>
      </c>
      <c r="Q615" s="64">
        <f t="shared" si="66"/>
        <v>41</v>
      </c>
      <c r="R615" s="64">
        <f t="shared" si="67"/>
        <v>41</v>
      </c>
      <c r="S615" s="64">
        <f t="shared" si="68"/>
        <v>50</v>
      </c>
      <c r="T615" s="64">
        <f t="shared" si="69"/>
        <v>32</v>
      </c>
      <c r="U615" s="77">
        <v>2</v>
      </c>
      <c r="V615" s="78">
        <v>2</v>
      </c>
      <c r="W615" s="60">
        <v>40</v>
      </c>
      <c r="X615" s="67">
        <v>18</v>
      </c>
      <c r="Y615" s="67">
        <v>8</v>
      </c>
      <c r="Z615" s="67">
        <v>8</v>
      </c>
      <c r="AA615" s="67">
        <v>8</v>
      </c>
      <c r="AB615" s="67">
        <v>9</v>
      </c>
      <c r="AC615" s="67">
        <v>9</v>
      </c>
      <c r="AD615" s="67">
        <v>8</v>
      </c>
      <c r="AE615" s="67">
        <v>6</v>
      </c>
      <c r="AF615" s="67">
        <v>5</v>
      </c>
      <c r="AG615" s="67">
        <v>5</v>
      </c>
      <c r="AH615" s="67">
        <v>6</v>
      </c>
      <c r="AI615" s="67">
        <v>5</v>
      </c>
      <c r="AJ615" s="67">
        <v>5</v>
      </c>
      <c r="AK615" s="79" t="s">
        <v>1586</v>
      </c>
    </row>
    <row r="616" spans="1:37" ht="12.75">
      <c r="A616" s="35">
        <v>129937</v>
      </c>
      <c r="B616" s="28" t="s">
        <v>872</v>
      </c>
      <c r="C616" s="28" t="s">
        <v>6087</v>
      </c>
      <c r="D616" s="28" t="s">
        <v>390</v>
      </c>
      <c r="E616" s="28" t="s">
        <v>162</v>
      </c>
      <c r="F616" s="58" t="s">
        <v>3449</v>
      </c>
      <c r="I616" s="28" t="s">
        <v>7812</v>
      </c>
      <c r="J616" s="28" t="s">
        <v>1586</v>
      </c>
      <c r="K616" s="28" t="s">
        <v>2675</v>
      </c>
      <c r="L616" s="28" t="s">
        <v>7896</v>
      </c>
      <c r="N616" s="19">
        <f t="shared" si="63"/>
        <v>367</v>
      </c>
      <c r="O616" s="19">
        <f t="shared" si="64"/>
        <v>16.31111111111111</v>
      </c>
      <c r="P616" s="64">
        <f t="shared" si="65"/>
        <v>82</v>
      </c>
      <c r="Q616" s="64">
        <f t="shared" si="66"/>
        <v>41</v>
      </c>
      <c r="R616" s="64">
        <f t="shared" si="67"/>
        <v>41</v>
      </c>
      <c r="S616" s="64">
        <f t="shared" si="68"/>
        <v>50</v>
      </c>
      <c r="T616" s="64">
        <f t="shared" si="69"/>
        <v>32</v>
      </c>
      <c r="U616" s="77">
        <v>2</v>
      </c>
      <c r="V616" s="78">
        <v>2</v>
      </c>
      <c r="W616" s="60">
        <v>45</v>
      </c>
      <c r="X616" s="67">
        <v>18</v>
      </c>
      <c r="Y616" s="67">
        <v>8</v>
      </c>
      <c r="Z616" s="67">
        <v>8</v>
      </c>
      <c r="AA616" s="67">
        <v>8</v>
      </c>
      <c r="AB616" s="67">
        <v>9</v>
      </c>
      <c r="AC616" s="67">
        <v>9</v>
      </c>
      <c r="AD616" s="67">
        <v>8</v>
      </c>
      <c r="AE616" s="67">
        <v>6</v>
      </c>
      <c r="AF616" s="67">
        <v>5</v>
      </c>
      <c r="AG616" s="67">
        <v>5</v>
      </c>
      <c r="AH616" s="67">
        <v>6</v>
      </c>
      <c r="AI616" s="67">
        <v>5</v>
      </c>
      <c r="AJ616" s="67">
        <v>5</v>
      </c>
      <c r="AK616" s="79" t="s">
        <v>1586</v>
      </c>
    </row>
    <row r="617" spans="1:37" ht="12.75">
      <c r="A617" s="35">
        <v>124740</v>
      </c>
      <c r="B617" s="28" t="s">
        <v>872</v>
      </c>
      <c r="D617" s="28" t="s">
        <v>390</v>
      </c>
      <c r="E617" s="28" t="s">
        <v>162</v>
      </c>
      <c r="F617" s="58" t="s">
        <v>3449</v>
      </c>
      <c r="I617" s="28" t="s">
        <v>7812</v>
      </c>
      <c r="J617" s="28" t="s">
        <v>1586</v>
      </c>
      <c r="K617" s="28" t="s">
        <v>2675</v>
      </c>
      <c r="L617" s="28" t="s">
        <v>7901</v>
      </c>
      <c r="N617" s="19">
        <f t="shared" si="63"/>
        <v>367</v>
      </c>
      <c r="O617" s="19">
        <f t="shared" si="64"/>
        <v>16.31111111111111</v>
      </c>
      <c r="P617" s="64">
        <f t="shared" si="65"/>
        <v>82</v>
      </c>
      <c r="Q617" s="64">
        <f t="shared" si="66"/>
        <v>41</v>
      </c>
      <c r="R617" s="64">
        <f t="shared" si="67"/>
        <v>41</v>
      </c>
      <c r="S617" s="64">
        <f t="shared" si="68"/>
        <v>50</v>
      </c>
      <c r="T617" s="64">
        <f t="shared" si="69"/>
        <v>32</v>
      </c>
      <c r="U617" s="77">
        <v>2</v>
      </c>
      <c r="V617" s="78">
        <v>2</v>
      </c>
      <c r="W617" s="60">
        <v>45</v>
      </c>
      <c r="X617" s="67">
        <v>18</v>
      </c>
      <c r="Y617" s="67">
        <v>9</v>
      </c>
      <c r="Z617" s="67">
        <v>9</v>
      </c>
      <c r="AA617" s="67">
        <v>8</v>
      </c>
      <c r="AB617" s="67">
        <v>8</v>
      </c>
      <c r="AC617" s="67">
        <v>8</v>
      </c>
      <c r="AD617" s="67">
        <v>8</v>
      </c>
      <c r="AE617" s="67">
        <v>5</v>
      </c>
      <c r="AF617" s="67">
        <v>5</v>
      </c>
      <c r="AG617" s="67">
        <v>6</v>
      </c>
      <c r="AH617" s="67">
        <v>6</v>
      </c>
      <c r="AI617" s="67">
        <v>5</v>
      </c>
      <c r="AJ617" s="67">
        <v>5</v>
      </c>
      <c r="AK617" s="79" t="s">
        <v>1586</v>
      </c>
    </row>
    <row r="618" spans="1:37" ht="12.75">
      <c r="A618" s="35">
        <v>122512</v>
      </c>
      <c r="B618" s="28" t="s">
        <v>872</v>
      </c>
      <c r="D618" s="28" t="s">
        <v>390</v>
      </c>
      <c r="E618" s="28" t="s">
        <v>162</v>
      </c>
      <c r="F618" s="58" t="s">
        <v>3449</v>
      </c>
      <c r="G618" s="28" t="s">
        <v>1586</v>
      </c>
      <c r="H618" s="28" t="s">
        <v>7812</v>
      </c>
      <c r="I618" s="28" t="s">
        <v>7812</v>
      </c>
      <c r="J618" s="28" t="s">
        <v>1586</v>
      </c>
      <c r="K618" s="28" t="s">
        <v>2675</v>
      </c>
      <c r="L618" s="28" t="s">
        <v>1021</v>
      </c>
      <c r="N618" s="19">
        <f t="shared" si="63"/>
        <v>356.50</v>
      </c>
      <c r="O618" s="19">
        <f t="shared" si="64"/>
        <v>19.805555555555557</v>
      </c>
      <c r="P618" s="64">
        <f t="shared" si="65"/>
        <v>80</v>
      </c>
      <c r="Q618" s="64">
        <f t="shared" si="66"/>
        <v>40</v>
      </c>
      <c r="R618" s="64">
        <f t="shared" si="67"/>
        <v>40</v>
      </c>
      <c r="S618" s="64">
        <f t="shared" si="68"/>
        <v>48</v>
      </c>
      <c r="T618" s="64">
        <f t="shared" si="69"/>
        <v>32</v>
      </c>
      <c r="U618" s="77">
        <v>2</v>
      </c>
      <c r="V618" s="78">
        <v>2</v>
      </c>
      <c r="W618" s="60">
        <v>36</v>
      </c>
      <c r="X618" s="67">
        <v>18</v>
      </c>
      <c r="Y618" s="67">
        <v>8</v>
      </c>
      <c r="Z618" s="67">
        <v>8</v>
      </c>
      <c r="AA618" s="67">
        <v>8</v>
      </c>
      <c r="AB618" s="67">
        <v>8</v>
      </c>
      <c r="AC618" s="67">
        <v>8</v>
      </c>
      <c r="AD618" s="67">
        <v>8</v>
      </c>
      <c r="AE618" s="67">
        <v>6</v>
      </c>
      <c r="AF618" s="67">
        <v>5</v>
      </c>
      <c r="AG618" s="67">
        <v>5</v>
      </c>
      <c r="AH618" s="67">
        <v>6</v>
      </c>
      <c r="AI618" s="67">
        <v>5</v>
      </c>
      <c r="AJ618" s="67">
        <v>5</v>
      </c>
      <c r="AK618" s="79" t="s">
        <v>1586</v>
      </c>
    </row>
    <row r="619" spans="1:37" ht="12.75">
      <c r="A619" s="35">
        <v>281</v>
      </c>
      <c r="B619" s="28" t="s">
        <v>868</v>
      </c>
      <c r="C619" s="28" t="s">
        <v>7670</v>
      </c>
      <c r="D619" s="28" t="s">
        <v>390</v>
      </c>
      <c r="E619" s="28" t="s">
        <v>162</v>
      </c>
      <c r="J619" s="28" t="s">
        <v>1586</v>
      </c>
      <c r="K619" s="28" t="s">
        <v>2675</v>
      </c>
      <c r="L619" s="28" t="s">
        <v>5213</v>
      </c>
      <c r="N619" s="19">
        <f t="shared" si="63"/>
        <v>352.25</v>
      </c>
      <c r="O619" s="19">
        <f t="shared" si="64"/>
        <v>19.04054054054054</v>
      </c>
      <c r="P619" s="64">
        <f t="shared" si="65"/>
        <v>79</v>
      </c>
      <c r="Q619" s="64">
        <f t="shared" si="66"/>
        <v>40</v>
      </c>
      <c r="R619" s="64">
        <f t="shared" si="67"/>
        <v>39</v>
      </c>
      <c r="S619" s="64">
        <f t="shared" si="68"/>
        <v>48</v>
      </c>
      <c r="T619" s="64">
        <f t="shared" si="69"/>
        <v>31</v>
      </c>
      <c r="U619" s="77">
        <v>2</v>
      </c>
      <c r="V619" s="78">
        <v>2</v>
      </c>
      <c r="W619" s="60">
        <v>37</v>
      </c>
      <c r="X619" s="67">
        <v>15</v>
      </c>
      <c r="Y619" s="67">
        <v>8</v>
      </c>
      <c r="Z619" s="67">
        <v>8</v>
      </c>
      <c r="AA619" s="67">
        <v>8</v>
      </c>
      <c r="AB619" s="67">
        <v>8</v>
      </c>
      <c r="AC619" s="67">
        <v>8</v>
      </c>
      <c r="AD619" s="67">
        <v>8</v>
      </c>
      <c r="AE619" s="67">
        <v>6</v>
      </c>
      <c r="AF619" s="67">
        <v>6</v>
      </c>
      <c r="AG619" s="67">
        <v>5</v>
      </c>
      <c r="AH619" s="67">
        <v>5</v>
      </c>
      <c r="AI619" s="67">
        <v>5</v>
      </c>
      <c r="AJ619" s="67">
        <v>4</v>
      </c>
      <c r="AK619" s="79" t="s">
        <v>1586</v>
      </c>
    </row>
    <row r="620" spans="1:37" ht="12.75">
      <c r="A620" s="35">
        <v>112302</v>
      </c>
      <c r="B620" s="28" t="s">
        <v>872</v>
      </c>
      <c r="D620" s="28" t="s">
        <v>390</v>
      </c>
      <c r="E620" s="28" t="s">
        <v>162</v>
      </c>
      <c r="F620" s="58" t="s">
        <v>3449</v>
      </c>
      <c r="G620" s="28" t="s">
        <v>7812</v>
      </c>
      <c r="H620" s="28" t="s">
        <v>1586</v>
      </c>
      <c r="I620" s="28" t="s">
        <v>7812</v>
      </c>
      <c r="J620" s="28" t="s">
        <v>1586</v>
      </c>
      <c r="K620" s="28" t="s">
        <v>2675</v>
      </c>
      <c r="L620" s="28" t="s">
        <v>1131</v>
      </c>
      <c r="N620" s="19">
        <f t="shared" si="63"/>
        <v>350.50</v>
      </c>
      <c r="O620" s="19">
        <f t="shared" si="64"/>
        <v>14.914893617021276</v>
      </c>
      <c r="P620" s="64">
        <f t="shared" si="65"/>
        <v>79</v>
      </c>
      <c r="Q620" s="64">
        <f t="shared" si="66"/>
        <v>41</v>
      </c>
      <c r="R620" s="64">
        <f t="shared" si="67"/>
        <v>38</v>
      </c>
      <c r="S620" s="64">
        <f t="shared" si="68"/>
        <v>47</v>
      </c>
      <c r="T620" s="64">
        <f t="shared" si="69"/>
        <v>32</v>
      </c>
      <c r="U620" s="77">
        <v>2</v>
      </c>
      <c r="V620" s="78">
        <v>2</v>
      </c>
      <c r="W620" s="60">
        <v>47</v>
      </c>
      <c r="X620" s="67">
        <v>18</v>
      </c>
      <c r="Y620" s="67">
        <v>8</v>
      </c>
      <c r="Z620" s="67">
        <v>7</v>
      </c>
      <c r="AA620" s="67">
        <v>8</v>
      </c>
      <c r="AB620" s="67">
        <v>8</v>
      </c>
      <c r="AC620" s="67">
        <v>9</v>
      </c>
      <c r="AD620" s="67">
        <v>7</v>
      </c>
      <c r="AE620" s="67">
        <v>6</v>
      </c>
      <c r="AF620" s="67">
        <v>5</v>
      </c>
      <c r="AG620" s="67">
        <v>5</v>
      </c>
      <c r="AH620" s="67">
        <v>6</v>
      </c>
      <c r="AI620" s="67">
        <v>5</v>
      </c>
      <c r="AJ620" s="67">
        <v>5</v>
      </c>
      <c r="AK620" s="79" t="s">
        <v>1586</v>
      </c>
    </row>
    <row r="621" spans="1:37" ht="12.75">
      <c r="A621" s="35">
        <v>102093</v>
      </c>
      <c r="B621" s="28" t="s">
        <v>872</v>
      </c>
      <c r="D621" s="28" t="s">
        <v>390</v>
      </c>
      <c r="E621" s="28" t="s">
        <v>162</v>
      </c>
      <c r="F621" s="58" t="s">
        <v>3449</v>
      </c>
      <c r="I621" s="28" t="s">
        <v>7812</v>
      </c>
      <c r="J621" s="28" t="s">
        <v>1586</v>
      </c>
      <c r="K621" s="28" t="s">
        <v>2675</v>
      </c>
      <c r="L621" s="28" t="s">
        <v>7894</v>
      </c>
      <c r="N621" s="19">
        <f t="shared" si="63"/>
        <v>345.50</v>
      </c>
      <c r="O621" s="19">
        <f t="shared" si="64"/>
        <v>15.355555555555556</v>
      </c>
      <c r="P621" s="64">
        <f t="shared" si="65"/>
        <v>78</v>
      </c>
      <c r="Q621" s="64">
        <f t="shared" si="66"/>
        <v>40</v>
      </c>
      <c r="R621" s="64">
        <f t="shared" si="67"/>
        <v>38</v>
      </c>
      <c r="S621" s="64">
        <f t="shared" si="68"/>
        <v>46</v>
      </c>
      <c r="T621" s="64">
        <f t="shared" si="69"/>
        <v>32</v>
      </c>
      <c r="U621" s="77">
        <v>2</v>
      </c>
      <c r="V621" s="78">
        <v>2</v>
      </c>
      <c r="W621" s="60">
        <v>45</v>
      </c>
      <c r="X621" s="67">
        <v>18</v>
      </c>
      <c r="Y621" s="67">
        <v>8</v>
      </c>
      <c r="Z621" s="67">
        <v>7</v>
      </c>
      <c r="AA621" s="67">
        <v>7</v>
      </c>
      <c r="AB621" s="67">
        <v>8</v>
      </c>
      <c r="AC621" s="67">
        <v>9</v>
      </c>
      <c r="AD621" s="67">
        <v>7</v>
      </c>
      <c r="AE621" s="67">
        <v>6</v>
      </c>
      <c r="AF621" s="67">
        <v>5</v>
      </c>
      <c r="AG621" s="67">
        <v>5</v>
      </c>
      <c r="AH621" s="67">
        <v>6</v>
      </c>
      <c r="AI621" s="67">
        <v>5</v>
      </c>
      <c r="AJ621" s="67">
        <v>5</v>
      </c>
      <c r="AK621" s="79" t="s">
        <v>1586</v>
      </c>
    </row>
    <row r="622" spans="2:37" ht="12.75">
      <c r="B622" s="28" t="s">
        <v>872</v>
      </c>
      <c r="D622" s="28" t="s">
        <v>390</v>
      </c>
      <c r="E622" s="28" t="s">
        <v>162</v>
      </c>
      <c r="F622" s="58" t="s">
        <v>3449</v>
      </c>
      <c r="G622" s="28" t="s">
        <v>1586</v>
      </c>
      <c r="H622" s="28" t="s">
        <v>7812</v>
      </c>
      <c r="I622" s="28" t="s">
        <v>7812</v>
      </c>
      <c r="J622" s="28" t="s">
        <v>1586</v>
      </c>
      <c r="K622" s="28" t="s">
        <v>2675</v>
      </c>
      <c r="L622" s="28" t="s">
        <v>255</v>
      </c>
      <c r="N622" s="19">
        <f t="shared" si="63"/>
        <v>335.50</v>
      </c>
      <c r="O622" s="19">
        <f t="shared" si="64"/>
        <v>20.96875</v>
      </c>
      <c r="P622" s="64">
        <f t="shared" si="65"/>
        <v>76</v>
      </c>
      <c r="Q622" s="64">
        <f t="shared" si="66"/>
        <v>38</v>
      </c>
      <c r="R622" s="64">
        <f t="shared" si="67"/>
        <v>38</v>
      </c>
      <c r="S622" s="64">
        <f t="shared" si="68"/>
        <v>44</v>
      </c>
      <c r="T622" s="64">
        <f t="shared" si="69"/>
        <v>32</v>
      </c>
      <c r="U622" s="77">
        <v>2</v>
      </c>
      <c r="V622" s="78">
        <v>2</v>
      </c>
      <c r="W622" s="60">
        <v>32</v>
      </c>
      <c r="X622" s="67">
        <v>18</v>
      </c>
      <c r="Y622" s="67">
        <v>7</v>
      </c>
      <c r="Z622" s="67">
        <v>7</v>
      </c>
      <c r="AA622" s="67">
        <v>7</v>
      </c>
      <c r="AB622" s="67">
        <v>8</v>
      </c>
      <c r="AC622" s="67">
        <v>8</v>
      </c>
      <c r="AD622" s="67">
        <v>7</v>
      </c>
      <c r="AE622" s="67">
        <v>6</v>
      </c>
      <c r="AF622" s="67">
        <v>5</v>
      </c>
      <c r="AG622" s="67">
        <v>5</v>
      </c>
      <c r="AH622" s="67">
        <v>6</v>
      </c>
      <c r="AI622" s="67">
        <v>5</v>
      </c>
      <c r="AJ622" s="67">
        <v>5</v>
      </c>
      <c r="AK622" s="79" t="s">
        <v>1586</v>
      </c>
    </row>
    <row r="623" spans="1:37" ht="12.75">
      <c r="A623" s="35">
        <v>112302</v>
      </c>
      <c r="B623" s="28" t="s">
        <v>872</v>
      </c>
      <c r="D623" s="28" t="s">
        <v>390</v>
      </c>
      <c r="E623" s="28" t="s">
        <v>162</v>
      </c>
      <c r="F623" s="58" t="s">
        <v>3449</v>
      </c>
      <c r="G623" s="28" t="s">
        <v>1586</v>
      </c>
      <c r="H623" s="28" t="s">
        <v>7812</v>
      </c>
      <c r="I623" s="28" t="s">
        <v>7812</v>
      </c>
      <c r="J623" s="28" t="s">
        <v>1586</v>
      </c>
      <c r="K623" s="28" t="s">
        <v>2675</v>
      </c>
      <c r="L623" s="28" t="s">
        <v>288</v>
      </c>
      <c r="N623" s="19">
        <f t="shared" si="63"/>
        <v>335.50</v>
      </c>
      <c r="O623" s="19">
        <f t="shared" si="64"/>
        <v>19.735294117647058</v>
      </c>
      <c r="P623" s="64">
        <f t="shared" si="65"/>
        <v>76</v>
      </c>
      <c r="Q623" s="64">
        <f t="shared" si="66"/>
        <v>38</v>
      </c>
      <c r="R623" s="64">
        <f t="shared" si="67"/>
        <v>38</v>
      </c>
      <c r="S623" s="64">
        <f t="shared" si="68"/>
        <v>44</v>
      </c>
      <c r="T623" s="64">
        <f t="shared" si="69"/>
        <v>32</v>
      </c>
      <c r="U623" s="77">
        <v>2</v>
      </c>
      <c r="V623" s="78">
        <v>2</v>
      </c>
      <c r="W623" s="60">
        <v>34</v>
      </c>
      <c r="X623" s="67">
        <v>18</v>
      </c>
      <c r="Y623" s="67">
        <v>7</v>
      </c>
      <c r="Z623" s="67">
        <v>7</v>
      </c>
      <c r="AA623" s="67">
        <v>7</v>
      </c>
      <c r="AB623" s="67">
        <v>8</v>
      </c>
      <c r="AC623" s="67">
        <v>8</v>
      </c>
      <c r="AD623" s="67">
        <v>7</v>
      </c>
      <c r="AE623" s="67">
        <v>6</v>
      </c>
      <c r="AF623" s="67">
        <v>5</v>
      </c>
      <c r="AG623" s="67">
        <v>5</v>
      </c>
      <c r="AH623" s="67">
        <v>6</v>
      </c>
      <c r="AI623" s="67">
        <v>5</v>
      </c>
      <c r="AJ623" s="67">
        <v>5</v>
      </c>
      <c r="AK623" s="79" t="s">
        <v>1586</v>
      </c>
    </row>
    <row r="624" spans="1:37" ht="12.75">
      <c r="A624" s="35">
        <v>102093</v>
      </c>
      <c r="B624" s="28" t="s">
        <v>872</v>
      </c>
      <c r="D624" s="28" t="s">
        <v>390</v>
      </c>
      <c r="E624" s="28" t="s">
        <v>162</v>
      </c>
      <c r="F624" s="58" t="s">
        <v>3449</v>
      </c>
      <c r="I624" s="28" t="s">
        <v>7812</v>
      </c>
      <c r="J624" s="28" t="s">
        <v>1586</v>
      </c>
      <c r="K624" s="28" t="s">
        <v>2675</v>
      </c>
      <c r="L624" s="28" t="s">
        <v>7898</v>
      </c>
      <c r="N624" s="19">
        <f t="shared" si="63"/>
        <v>335.50</v>
      </c>
      <c r="O624" s="19">
        <f t="shared" si="64"/>
        <v>17.657894736842106</v>
      </c>
      <c r="P624" s="64">
        <f t="shared" si="65"/>
        <v>76</v>
      </c>
      <c r="Q624" s="64">
        <f t="shared" si="66"/>
        <v>38</v>
      </c>
      <c r="R624" s="64">
        <f t="shared" si="67"/>
        <v>38</v>
      </c>
      <c r="S624" s="64">
        <f t="shared" si="68"/>
        <v>44</v>
      </c>
      <c r="T624" s="64">
        <f t="shared" si="69"/>
        <v>32</v>
      </c>
      <c r="U624" s="77">
        <v>2</v>
      </c>
      <c r="V624" s="78">
        <v>2</v>
      </c>
      <c r="W624" s="60">
        <v>38</v>
      </c>
      <c r="X624" s="67">
        <v>18</v>
      </c>
      <c r="Y624" s="67">
        <v>7</v>
      </c>
      <c r="Z624" s="67">
        <v>7</v>
      </c>
      <c r="AA624" s="67">
        <v>7</v>
      </c>
      <c r="AB624" s="67">
        <v>8</v>
      </c>
      <c r="AC624" s="67">
        <v>8</v>
      </c>
      <c r="AD624" s="67">
        <v>7</v>
      </c>
      <c r="AE624" s="67">
        <v>6</v>
      </c>
      <c r="AF624" s="67">
        <v>5</v>
      </c>
      <c r="AG624" s="67">
        <v>5</v>
      </c>
      <c r="AH624" s="67">
        <v>6</v>
      </c>
      <c r="AI624" s="67">
        <v>5</v>
      </c>
      <c r="AJ624" s="67">
        <v>5</v>
      </c>
      <c r="AK624" s="79" t="s">
        <v>1586</v>
      </c>
    </row>
    <row r="625" spans="1:37" ht="12.75">
      <c r="A625" s="35">
        <v>98010</v>
      </c>
      <c r="B625" s="28" t="s">
        <v>872</v>
      </c>
      <c r="D625" s="28" t="s">
        <v>390</v>
      </c>
      <c r="E625" s="28" t="s">
        <v>162</v>
      </c>
      <c r="F625" s="58" t="s">
        <v>3449</v>
      </c>
      <c r="I625" s="28" t="s">
        <v>7812</v>
      </c>
      <c r="J625" s="28" t="s">
        <v>1586</v>
      </c>
      <c r="K625" s="28" t="s">
        <v>2675</v>
      </c>
      <c r="L625" s="28" t="s">
        <v>7903</v>
      </c>
      <c r="N625" s="19">
        <f t="shared" si="63"/>
        <v>335.50</v>
      </c>
      <c r="O625" s="19">
        <f t="shared" si="64"/>
        <v>17.657894736842106</v>
      </c>
      <c r="P625" s="64">
        <f t="shared" si="65"/>
        <v>76</v>
      </c>
      <c r="Q625" s="64">
        <f t="shared" si="66"/>
        <v>38</v>
      </c>
      <c r="R625" s="64">
        <f t="shared" si="67"/>
        <v>38</v>
      </c>
      <c r="S625" s="64">
        <f t="shared" si="68"/>
        <v>44</v>
      </c>
      <c r="T625" s="64">
        <f t="shared" si="69"/>
        <v>32</v>
      </c>
      <c r="U625" s="77">
        <v>2</v>
      </c>
      <c r="V625" s="78">
        <v>2</v>
      </c>
      <c r="W625" s="60">
        <v>38</v>
      </c>
      <c r="X625" s="67">
        <v>18</v>
      </c>
      <c r="Y625" s="67">
        <v>8</v>
      </c>
      <c r="Z625" s="67">
        <v>8</v>
      </c>
      <c r="AA625" s="67">
        <v>7</v>
      </c>
      <c r="AB625" s="67">
        <v>7</v>
      </c>
      <c r="AC625" s="67">
        <v>7</v>
      </c>
      <c r="AD625" s="67">
        <v>7</v>
      </c>
      <c r="AE625" s="67">
        <v>5</v>
      </c>
      <c r="AF625" s="67">
        <v>5</v>
      </c>
      <c r="AG625" s="67">
        <v>6</v>
      </c>
      <c r="AH625" s="67">
        <v>6</v>
      </c>
      <c r="AI625" s="67">
        <v>5</v>
      </c>
      <c r="AJ625" s="67">
        <v>5</v>
      </c>
      <c r="AK625" s="79" t="s">
        <v>1586</v>
      </c>
    </row>
    <row r="626" spans="1:37" ht="12.75">
      <c r="A626" s="35">
        <v>1875000</v>
      </c>
      <c r="B626" s="28" t="s">
        <v>868</v>
      </c>
      <c r="C626" s="28" t="s">
        <v>7658</v>
      </c>
      <c r="D626" s="28" t="s">
        <v>390</v>
      </c>
      <c r="E626" s="28" t="s">
        <v>162</v>
      </c>
      <c r="J626" s="28" t="s">
        <v>1586</v>
      </c>
      <c r="K626" s="28" t="s">
        <v>2524</v>
      </c>
      <c r="L626" s="28" t="s">
        <v>6538</v>
      </c>
      <c r="M626" s="40" t="s">
        <v>8849</v>
      </c>
      <c r="N626" s="19">
        <f t="shared" si="63"/>
        <v>342.75</v>
      </c>
      <c r="O626" s="19">
        <f t="shared" si="64"/>
        <v>17.1375</v>
      </c>
      <c r="P626" s="64">
        <f t="shared" si="65"/>
        <v>76</v>
      </c>
      <c r="Q626" s="64">
        <f t="shared" si="66"/>
        <v>38</v>
      </c>
      <c r="R626" s="64">
        <f t="shared" si="67"/>
        <v>38</v>
      </c>
      <c r="S626" s="64">
        <f t="shared" si="68"/>
        <v>48</v>
      </c>
      <c r="T626" s="64">
        <f t="shared" si="69"/>
        <v>28</v>
      </c>
      <c r="U626" s="77">
        <v>2</v>
      </c>
      <c r="V626" s="78">
        <v>2</v>
      </c>
      <c r="W626" s="60">
        <v>40</v>
      </c>
      <c r="X626" s="67">
        <v>15</v>
      </c>
      <c r="Y626" s="67">
        <v>7</v>
      </c>
      <c r="Z626" s="67">
        <v>8</v>
      </c>
      <c r="AA626" s="67">
        <v>8</v>
      </c>
      <c r="AB626" s="67">
        <v>8</v>
      </c>
      <c r="AC626" s="67">
        <v>9</v>
      </c>
      <c r="AD626" s="67">
        <v>8</v>
      </c>
      <c r="AE626" s="67">
        <v>4</v>
      </c>
      <c r="AF626" s="67">
        <v>5</v>
      </c>
      <c r="AG626" s="67">
        <v>6</v>
      </c>
      <c r="AH626" s="67">
        <v>5</v>
      </c>
      <c r="AI626" s="67">
        <v>4</v>
      </c>
      <c r="AJ626" s="67">
        <v>4</v>
      </c>
      <c r="AK626" s="79" t="s">
        <v>1586</v>
      </c>
    </row>
    <row r="627" spans="1:37" ht="12.75">
      <c r="A627" s="35">
        <v>250000</v>
      </c>
      <c r="B627" s="28" t="s">
        <v>868</v>
      </c>
      <c r="C627" s="28" t="s">
        <v>7671</v>
      </c>
      <c r="D627" s="28" t="s">
        <v>390</v>
      </c>
      <c r="E627" s="28" t="s">
        <v>162</v>
      </c>
      <c r="J627" s="28" t="s">
        <v>1586</v>
      </c>
      <c r="K627" s="28" t="s">
        <v>2675</v>
      </c>
      <c r="L627" s="28" t="s">
        <v>6241</v>
      </c>
      <c r="N627" s="19">
        <f t="shared" si="63"/>
        <v>346.75</v>
      </c>
      <c r="O627" s="19">
        <f t="shared" si="64"/>
        <v>18.743243243243242</v>
      </c>
      <c r="P627" s="64">
        <f t="shared" si="65"/>
        <v>76</v>
      </c>
      <c r="Q627" s="64">
        <f t="shared" si="66"/>
        <v>38</v>
      </c>
      <c r="R627" s="64">
        <f t="shared" si="67"/>
        <v>38</v>
      </c>
      <c r="S627" s="64">
        <f t="shared" si="68"/>
        <v>50</v>
      </c>
      <c r="T627" s="64">
        <f t="shared" si="69"/>
        <v>26</v>
      </c>
      <c r="U627" s="77">
        <v>2</v>
      </c>
      <c r="V627" s="78">
        <v>2</v>
      </c>
      <c r="W627" s="60">
        <v>37</v>
      </c>
      <c r="X627" s="67">
        <v>15</v>
      </c>
      <c r="Y627" s="67">
        <v>9</v>
      </c>
      <c r="Z627" s="67">
        <v>9</v>
      </c>
      <c r="AA627" s="67">
        <v>8</v>
      </c>
      <c r="AB627" s="67">
        <v>8</v>
      </c>
      <c r="AC627" s="67">
        <v>8</v>
      </c>
      <c r="AD627" s="67">
        <v>8</v>
      </c>
      <c r="AE627" s="67">
        <v>5</v>
      </c>
      <c r="AF627" s="67">
        <v>5</v>
      </c>
      <c r="AG627" s="67">
        <v>5</v>
      </c>
      <c r="AH627" s="67">
        <v>5</v>
      </c>
      <c r="AI627" s="67">
        <v>3</v>
      </c>
      <c r="AJ627" s="67">
        <v>3</v>
      </c>
      <c r="AK627" s="79" t="s">
        <v>1586</v>
      </c>
    </row>
    <row r="628" spans="1:37" ht="12.75">
      <c r="A628" s="35">
        <v>62500</v>
      </c>
      <c r="B628" s="28" t="s">
        <v>868</v>
      </c>
      <c r="C628" s="28" t="s">
        <v>7654</v>
      </c>
      <c r="D628" s="28" t="s">
        <v>390</v>
      </c>
      <c r="E628" s="28" t="s">
        <v>162</v>
      </c>
      <c r="J628" s="28" t="s">
        <v>1586</v>
      </c>
      <c r="K628" s="28" t="s">
        <v>2524</v>
      </c>
      <c r="L628" s="28" t="s">
        <v>2126</v>
      </c>
      <c r="N628" s="19">
        <f t="shared" si="63"/>
        <v>335.75</v>
      </c>
      <c r="O628" s="19">
        <f t="shared" si="64"/>
        <v>16.7875</v>
      </c>
      <c r="P628" s="64">
        <f t="shared" si="65"/>
        <v>74</v>
      </c>
      <c r="Q628" s="64">
        <f t="shared" si="66"/>
        <v>37</v>
      </c>
      <c r="R628" s="64">
        <f t="shared" si="67"/>
        <v>37</v>
      </c>
      <c r="S628" s="64">
        <f t="shared" si="68"/>
        <v>48</v>
      </c>
      <c r="T628" s="64">
        <f t="shared" si="69"/>
        <v>26</v>
      </c>
      <c r="U628" s="77">
        <v>2</v>
      </c>
      <c r="V628" s="78">
        <v>2</v>
      </c>
      <c r="W628" s="60">
        <v>40</v>
      </c>
      <c r="X628" s="67">
        <v>13</v>
      </c>
      <c r="Y628" s="67">
        <v>7</v>
      </c>
      <c r="Z628" s="67">
        <v>8</v>
      </c>
      <c r="AA628" s="67">
        <v>8</v>
      </c>
      <c r="AB628" s="67">
        <v>8</v>
      </c>
      <c r="AC628" s="67">
        <v>9</v>
      </c>
      <c r="AD628" s="67">
        <v>8</v>
      </c>
      <c r="AE628" s="67">
        <v>4</v>
      </c>
      <c r="AF628" s="67">
        <v>5</v>
      </c>
      <c r="AG628" s="67">
        <v>6</v>
      </c>
      <c r="AH628" s="67">
        <v>5</v>
      </c>
      <c r="AI628" s="67">
        <v>3</v>
      </c>
      <c r="AJ628" s="67">
        <v>3</v>
      </c>
      <c r="AK628" s="79" t="s">
        <v>1586</v>
      </c>
    </row>
    <row r="629" spans="1:37" ht="12.75">
      <c r="A629" s="35">
        <v>62500</v>
      </c>
      <c r="B629" s="28" t="s">
        <v>868</v>
      </c>
      <c r="C629" s="28" t="s">
        <v>7655</v>
      </c>
      <c r="D629" s="28" t="s">
        <v>390</v>
      </c>
      <c r="E629" s="28" t="s">
        <v>162</v>
      </c>
      <c r="J629" s="28" t="s">
        <v>1586</v>
      </c>
      <c r="K629" s="28" t="s">
        <v>2524</v>
      </c>
      <c r="L629" s="28" t="s">
        <v>2460</v>
      </c>
      <c r="N629" s="19">
        <f t="shared" si="63"/>
        <v>335.75</v>
      </c>
      <c r="O629" s="19">
        <f t="shared" si="64"/>
        <v>16.7875</v>
      </c>
      <c r="P629" s="64">
        <f t="shared" si="65"/>
        <v>74</v>
      </c>
      <c r="Q629" s="64">
        <f t="shared" si="66"/>
        <v>37</v>
      </c>
      <c r="R629" s="64">
        <f t="shared" si="67"/>
        <v>37</v>
      </c>
      <c r="S629" s="64">
        <f t="shared" si="68"/>
        <v>48</v>
      </c>
      <c r="T629" s="64">
        <f t="shared" si="69"/>
        <v>26</v>
      </c>
      <c r="U629" s="77">
        <v>2</v>
      </c>
      <c r="V629" s="78">
        <v>2</v>
      </c>
      <c r="W629" s="60">
        <v>40</v>
      </c>
      <c r="X629" s="67">
        <v>13</v>
      </c>
      <c r="Y629" s="67">
        <v>7</v>
      </c>
      <c r="Z629" s="67">
        <v>8</v>
      </c>
      <c r="AA629" s="67">
        <v>8</v>
      </c>
      <c r="AB629" s="67">
        <v>8</v>
      </c>
      <c r="AC629" s="67">
        <v>9</v>
      </c>
      <c r="AD629" s="67">
        <v>8</v>
      </c>
      <c r="AE629" s="67">
        <v>4</v>
      </c>
      <c r="AF629" s="67">
        <v>5</v>
      </c>
      <c r="AG629" s="67">
        <v>6</v>
      </c>
      <c r="AH629" s="67">
        <v>5</v>
      </c>
      <c r="AI629" s="67">
        <v>3</v>
      </c>
      <c r="AJ629" s="67">
        <v>3</v>
      </c>
      <c r="AK629" s="79" t="s">
        <v>1586</v>
      </c>
    </row>
    <row r="630" spans="1:37" ht="12.75">
      <c r="A630" s="35">
        <v>62500</v>
      </c>
      <c r="B630" s="28" t="s">
        <v>868</v>
      </c>
      <c r="C630" s="28" t="s">
        <v>7655</v>
      </c>
      <c r="D630" s="28" t="s">
        <v>390</v>
      </c>
      <c r="E630" s="28" t="s">
        <v>162</v>
      </c>
      <c r="J630" s="28" t="s">
        <v>1586</v>
      </c>
      <c r="K630" s="28" t="s">
        <v>2524</v>
      </c>
      <c r="L630" s="28" t="s">
        <v>2462</v>
      </c>
      <c r="N630" s="19">
        <f t="shared" si="63"/>
        <v>335.75</v>
      </c>
      <c r="O630" s="19">
        <f t="shared" si="64"/>
        <v>16.7875</v>
      </c>
      <c r="P630" s="64">
        <f t="shared" si="65"/>
        <v>74</v>
      </c>
      <c r="Q630" s="64">
        <f t="shared" si="66"/>
        <v>37</v>
      </c>
      <c r="R630" s="64">
        <f t="shared" si="67"/>
        <v>37</v>
      </c>
      <c r="S630" s="64">
        <f t="shared" si="68"/>
        <v>48</v>
      </c>
      <c r="T630" s="64">
        <f t="shared" si="69"/>
        <v>26</v>
      </c>
      <c r="U630" s="77">
        <v>2</v>
      </c>
      <c r="V630" s="78">
        <v>2</v>
      </c>
      <c r="W630" s="60">
        <v>40</v>
      </c>
      <c r="X630" s="67">
        <v>13</v>
      </c>
      <c r="Y630" s="67">
        <v>7</v>
      </c>
      <c r="Z630" s="67">
        <v>8</v>
      </c>
      <c r="AA630" s="67">
        <v>8</v>
      </c>
      <c r="AB630" s="67">
        <v>8</v>
      </c>
      <c r="AC630" s="67">
        <v>9</v>
      </c>
      <c r="AD630" s="67">
        <v>8</v>
      </c>
      <c r="AE630" s="67">
        <v>4</v>
      </c>
      <c r="AF630" s="67">
        <v>5</v>
      </c>
      <c r="AG630" s="67">
        <v>6</v>
      </c>
      <c r="AH630" s="67">
        <v>5</v>
      </c>
      <c r="AI630" s="67">
        <v>3</v>
      </c>
      <c r="AJ630" s="67">
        <v>3</v>
      </c>
      <c r="AK630" s="79" t="s">
        <v>1586</v>
      </c>
    </row>
    <row r="631" spans="1:37" ht="12.75">
      <c r="A631" s="35">
        <v>62500</v>
      </c>
      <c r="B631" s="28" t="s">
        <v>868</v>
      </c>
      <c r="C631" s="28" t="s">
        <v>7654</v>
      </c>
      <c r="D631" s="28" t="s">
        <v>390</v>
      </c>
      <c r="E631" s="28" t="s">
        <v>162</v>
      </c>
      <c r="J631" s="28" t="s">
        <v>1586</v>
      </c>
      <c r="K631" s="28" t="s">
        <v>2524</v>
      </c>
      <c r="L631" s="28" t="s">
        <v>2123</v>
      </c>
      <c r="N631" s="19">
        <f t="shared" si="63"/>
        <v>335.75</v>
      </c>
      <c r="O631" s="19">
        <f t="shared" si="64"/>
        <v>16.7875</v>
      </c>
      <c r="P631" s="64">
        <f t="shared" si="65"/>
        <v>74</v>
      </c>
      <c r="Q631" s="64">
        <f t="shared" si="66"/>
        <v>37</v>
      </c>
      <c r="R631" s="64">
        <f t="shared" si="67"/>
        <v>37</v>
      </c>
      <c r="S631" s="64">
        <f t="shared" si="68"/>
        <v>48</v>
      </c>
      <c r="T631" s="64">
        <f t="shared" si="69"/>
        <v>26</v>
      </c>
      <c r="U631" s="77">
        <v>2</v>
      </c>
      <c r="V631" s="78">
        <v>2</v>
      </c>
      <c r="W631" s="60">
        <v>40</v>
      </c>
      <c r="X631" s="67">
        <v>13</v>
      </c>
      <c r="Y631" s="67">
        <v>7</v>
      </c>
      <c r="Z631" s="67">
        <v>8</v>
      </c>
      <c r="AA631" s="67">
        <v>8</v>
      </c>
      <c r="AB631" s="67">
        <v>8</v>
      </c>
      <c r="AC631" s="67">
        <v>9</v>
      </c>
      <c r="AD631" s="67">
        <v>8</v>
      </c>
      <c r="AE631" s="67">
        <v>4</v>
      </c>
      <c r="AF631" s="67">
        <v>5</v>
      </c>
      <c r="AG631" s="67">
        <v>6</v>
      </c>
      <c r="AH631" s="67">
        <v>5</v>
      </c>
      <c r="AI631" s="67">
        <v>3</v>
      </c>
      <c r="AJ631" s="67">
        <v>3</v>
      </c>
      <c r="AK631" s="79" t="s">
        <v>1586</v>
      </c>
    </row>
    <row r="632" spans="1:37" ht="12.75">
      <c r="A632" s="35">
        <v>62500</v>
      </c>
      <c r="B632" s="28" t="s">
        <v>868</v>
      </c>
      <c r="C632" s="28" t="s">
        <v>7657</v>
      </c>
      <c r="D632" s="28" t="s">
        <v>390</v>
      </c>
      <c r="E632" s="28" t="s">
        <v>162</v>
      </c>
      <c r="J632" s="28" t="s">
        <v>1586</v>
      </c>
      <c r="K632" s="28" t="s">
        <v>2524</v>
      </c>
      <c r="L632" s="28" t="s">
        <v>2461</v>
      </c>
      <c r="N632" s="19">
        <f t="shared" si="63"/>
        <v>332.75</v>
      </c>
      <c r="O632" s="19">
        <f t="shared" si="64"/>
        <v>16.6375</v>
      </c>
      <c r="P632" s="64">
        <f t="shared" si="65"/>
        <v>73</v>
      </c>
      <c r="Q632" s="64">
        <f t="shared" si="66"/>
        <v>36</v>
      </c>
      <c r="R632" s="64">
        <f t="shared" si="67"/>
        <v>37</v>
      </c>
      <c r="S632" s="64">
        <f t="shared" si="68"/>
        <v>48</v>
      </c>
      <c r="T632" s="64">
        <f t="shared" si="69"/>
        <v>25</v>
      </c>
      <c r="U632" s="77">
        <v>2</v>
      </c>
      <c r="V632" s="78">
        <v>2</v>
      </c>
      <c r="W632" s="60">
        <v>40</v>
      </c>
      <c r="X632" s="67">
        <v>13</v>
      </c>
      <c r="Y632" s="67">
        <v>9</v>
      </c>
      <c r="Z632" s="67">
        <v>8</v>
      </c>
      <c r="AA632" s="67">
        <v>7</v>
      </c>
      <c r="AB632" s="67">
        <v>8</v>
      </c>
      <c r="AC632" s="67">
        <v>8</v>
      </c>
      <c r="AD632" s="67">
        <v>8</v>
      </c>
      <c r="AE632" s="67">
        <v>4</v>
      </c>
      <c r="AF632" s="67">
        <v>5</v>
      </c>
      <c r="AG632" s="67">
        <v>4</v>
      </c>
      <c r="AH632" s="67">
        <v>5</v>
      </c>
      <c r="AI632" s="67">
        <v>4</v>
      </c>
      <c r="AJ632" s="67">
        <v>3</v>
      </c>
      <c r="AK632" s="79" t="s">
        <v>1586</v>
      </c>
    </row>
    <row r="633" spans="1:37" ht="12.75">
      <c r="A633" s="35">
        <v>62500</v>
      </c>
      <c r="B633" s="28" t="s">
        <v>868</v>
      </c>
      <c r="C633" s="28" t="s">
        <v>7654</v>
      </c>
      <c r="D633" s="28" t="s">
        <v>390</v>
      </c>
      <c r="E633" s="28" t="s">
        <v>162</v>
      </c>
      <c r="J633" s="28" t="s">
        <v>1586</v>
      </c>
      <c r="K633" s="28" t="s">
        <v>2524</v>
      </c>
      <c r="L633" s="28" t="s">
        <v>2124</v>
      </c>
      <c r="N633" s="19">
        <f t="shared" si="63"/>
        <v>332.75</v>
      </c>
      <c r="O633" s="19">
        <f t="shared" si="64"/>
        <v>16.6375</v>
      </c>
      <c r="P633" s="64">
        <f t="shared" si="65"/>
        <v>73</v>
      </c>
      <c r="Q633" s="64">
        <f t="shared" si="66"/>
        <v>36</v>
      </c>
      <c r="R633" s="64">
        <f t="shared" si="67"/>
        <v>37</v>
      </c>
      <c r="S633" s="64">
        <f t="shared" si="68"/>
        <v>48</v>
      </c>
      <c r="T633" s="64">
        <f t="shared" si="69"/>
        <v>25</v>
      </c>
      <c r="U633" s="77">
        <v>2</v>
      </c>
      <c r="V633" s="78">
        <v>2</v>
      </c>
      <c r="W633" s="60">
        <v>40</v>
      </c>
      <c r="X633" s="67">
        <v>13</v>
      </c>
      <c r="Y633" s="67">
        <v>9</v>
      </c>
      <c r="Z633" s="67">
        <v>8</v>
      </c>
      <c r="AA633" s="67">
        <v>7</v>
      </c>
      <c r="AB633" s="67">
        <v>8</v>
      </c>
      <c r="AC633" s="67">
        <v>8</v>
      </c>
      <c r="AD633" s="67">
        <v>8</v>
      </c>
      <c r="AE633" s="67">
        <v>4</v>
      </c>
      <c r="AF633" s="67">
        <v>5</v>
      </c>
      <c r="AG633" s="67">
        <v>4</v>
      </c>
      <c r="AH633" s="67">
        <v>5</v>
      </c>
      <c r="AI633" s="67">
        <v>4</v>
      </c>
      <c r="AJ633" s="67">
        <v>3</v>
      </c>
      <c r="AK633" s="79" t="s">
        <v>1586</v>
      </c>
    </row>
    <row r="634" spans="1:37" ht="12.75">
      <c r="A634" s="35">
        <v>44785</v>
      </c>
      <c r="B634" s="28" t="s">
        <v>872</v>
      </c>
      <c r="D634" s="28" t="s">
        <v>390</v>
      </c>
      <c r="E634" s="28" t="s">
        <v>162</v>
      </c>
      <c r="F634" s="58" t="s">
        <v>3454</v>
      </c>
      <c r="G634" s="28" t="s">
        <v>7812</v>
      </c>
      <c r="H634" s="28" t="s">
        <v>1586</v>
      </c>
      <c r="J634" s="28" t="s">
        <v>1586</v>
      </c>
      <c r="K634" s="28" t="s">
        <v>2675</v>
      </c>
      <c r="L634" s="28" t="s">
        <v>4371</v>
      </c>
      <c r="N634" s="19">
        <f t="shared" si="63"/>
        <v>319.25</v>
      </c>
      <c r="O634" s="19">
        <f t="shared" si="64"/>
        <v>15.9625</v>
      </c>
      <c r="P634" s="64">
        <f t="shared" si="65"/>
        <v>72</v>
      </c>
      <c r="Q634" s="64">
        <f t="shared" si="66"/>
        <v>36</v>
      </c>
      <c r="R634" s="64">
        <f t="shared" si="67"/>
        <v>36</v>
      </c>
      <c r="S634" s="64">
        <f t="shared" si="68"/>
        <v>44</v>
      </c>
      <c r="T634" s="64">
        <f t="shared" si="69"/>
        <v>28</v>
      </c>
      <c r="U634" s="77">
        <v>2</v>
      </c>
      <c r="V634" s="78">
        <v>2</v>
      </c>
      <c r="W634" s="60">
        <v>40</v>
      </c>
      <c r="X634" s="67">
        <v>5</v>
      </c>
      <c r="Y634" s="67">
        <v>6</v>
      </c>
      <c r="Z634" s="67">
        <v>7</v>
      </c>
      <c r="AA634" s="67">
        <v>7</v>
      </c>
      <c r="AB634" s="67">
        <v>7</v>
      </c>
      <c r="AC634" s="67">
        <v>9</v>
      </c>
      <c r="AD634" s="67">
        <v>8</v>
      </c>
      <c r="AE634" s="67">
        <v>4</v>
      </c>
      <c r="AF634" s="67">
        <v>4</v>
      </c>
      <c r="AG634" s="67">
        <v>5</v>
      </c>
      <c r="AH634" s="67">
        <v>5</v>
      </c>
      <c r="AI634" s="67">
        <v>5</v>
      </c>
      <c r="AJ634" s="67">
        <v>5</v>
      </c>
      <c r="AK634" s="79" t="s">
        <v>1586</v>
      </c>
    </row>
    <row r="635" spans="1:37" ht="12.75">
      <c r="A635" s="35">
        <v>41585</v>
      </c>
      <c r="B635" s="28" t="s">
        <v>872</v>
      </c>
      <c r="D635" s="28" t="s">
        <v>390</v>
      </c>
      <c r="E635" s="28" t="s">
        <v>162</v>
      </c>
      <c r="F635" s="58" t="s">
        <v>3454</v>
      </c>
      <c r="G635" s="28" t="s">
        <v>1586</v>
      </c>
      <c r="H635" s="28" t="s">
        <v>7812</v>
      </c>
      <c r="J635" s="28" t="s">
        <v>1586</v>
      </c>
      <c r="K635" s="28" t="s">
        <v>2675</v>
      </c>
      <c r="L635" s="28" t="s">
        <v>1772</v>
      </c>
      <c r="N635" s="19">
        <f t="shared" si="63"/>
        <v>314.25</v>
      </c>
      <c r="O635" s="19">
        <f t="shared" si="64"/>
        <v>23.277777777777779</v>
      </c>
      <c r="P635" s="64">
        <f t="shared" si="65"/>
        <v>71</v>
      </c>
      <c r="Q635" s="64">
        <f t="shared" si="66"/>
        <v>35</v>
      </c>
      <c r="R635" s="64">
        <f t="shared" si="67"/>
        <v>36</v>
      </c>
      <c r="S635" s="64">
        <f t="shared" si="68"/>
        <v>43</v>
      </c>
      <c r="T635" s="64">
        <f t="shared" si="69"/>
        <v>28</v>
      </c>
      <c r="U635" s="77">
        <v>2</v>
      </c>
      <c r="V635" s="78">
        <v>2</v>
      </c>
      <c r="W635" s="60">
        <v>27</v>
      </c>
      <c r="X635" s="67">
        <v>5</v>
      </c>
      <c r="Y635" s="67">
        <v>6</v>
      </c>
      <c r="Z635" s="67">
        <v>7</v>
      </c>
      <c r="AA635" s="67">
        <v>7</v>
      </c>
      <c r="AB635" s="67">
        <v>7</v>
      </c>
      <c r="AC635" s="67">
        <v>8</v>
      </c>
      <c r="AD635" s="67">
        <v>8</v>
      </c>
      <c r="AE635" s="67">
        <v>4</v>
      </c>
      <c r="AF635" s="67">
        <v>4</v>
      </c>
      <c r="AG635" s="67">
        <v>5</v>
      </c>
      <c r="AH635" s="67">
        <v>5</v>
      </c>
      <c r="AI635" s="67">
        <v>5</v>
      </c>
      <c r="AJ635" s="67">
        <v>5</v>
      </c>
      <c r="AK635" s="79" t="s">
        <v>1586</v>
      </c>
    </row>
    <row r="636" spans="1:37" ht="12.75">
      <c r="A636" s="35">
        <v>6250</v>
      </c>
      <c r="B636" s="28" t="s">
        <v>870</v>
      </c>
      <c r="C636" s="28" t="s">
        <v>4135</v>
      </c>
      <c r="D636" s="28" t="s">
        <v>390</v>
      </c>
      <c r="E636" s="28" t="s">
        <v>162</v>
      </c>
      <c r="J636" s="28" t="s">
        <v>1586</v>
      </c>
      <c r="K636" s="28" t="s">
        <v>2524</v>
      </c>
      <c r="L636" s="28" t="s">
        <v>4054</v>
      </c>
      <c r="N636" s="19">
        <f t="shared" si="63"/>
        <v>231.75</v>
      </c>
      <c r="O636" s="19">
        <f t="shared" si="64"/>
        <v>6.621428571428571</v>
      </c>
      <c r="P636" s="64">
        <f t="shared" si="65"/>
        <v>54</v>
      </c>
      <c r="Q636" s="64">
        <f t="shared" si="66"/>
        <v>18</v>
      </c>
      <c r="R636" s="64">
        <f t="shared" si="67"/>
        <v>36</v>
      </c>
      <c r="S636" s="64">
        <f t="shared" si="68"/>
        <v>27</v>
      </c>
      <c r="T636" s="64">
        <f t="shared" si="69"/>
        <v>27</v>
      </c>
      <c r="U636" s="77">
        <v>2</v>
      </c>
      <c r="V636" s="78">
        <v>2</v>
      </c>
      <c r="W636" s="60">
        <v>70</v>
      </c>
      <c r="X636" s="67">
        <v>7</v>
      </c>
      <c r="Y636" s="67">
        <v>3</v>
      </c>
      <c r="Z636" s="67">
        <v>6</v>
      </c>
      <c r="AA636" s="67">
        <v>3</v>
      </c>
      <c r="AB636" s="67">
        <v>6</v>
      </c>
      <c r="AC636" s="67">
        <v>3</v>
      </c>
      <c r="AD636" s="67">
        <v>6</v>
      </c>
      <c r="AE636" s="67">
        <v>2</v>
      </c>
      <c r="AF636" s="67">
        <v>6</v>
      </c>
      <c r="AG636" s="67">
        <v>3</v>
      </c>
      <c r="AH636" s="67">
        <v>6</v>
      </c>
      <c r="AI636" s="67">
        <v>4</v>
      </c>
      <c r="AJ636" s="67">
        <v>6</v>
      </c>
      <c r="AK636" s="79" t="s">
        <v>1586</v>
      </c>
    </row>
    <row r="637" spans="1:37" ht="12.75">
      <c r="A637" s="35">
        <v>1250</v>
      </c>
      <c r="B637" s="28" t="s">
        <v>871</v>
      </c>
      <c r="C637" s="28" t="s">
        <v>1199</v>
      </c>
      <c r="D637" s="28" t="s">
        <v>390</v>
      </c>
      <c r="E637" s="28" t="s">
        <v>162</v>
      </c>
      <c r="J637" s="28" t="s">
        <v>1586</v>
      </c>
      <c r="K637" s="28" t="s">
        <v>2524</v>
      </c>
      <c r="L637" s="28" t="s">
        <v>4169</v>
      </c>
      <c r="N637" s="19">
        <f t="shared" si="63"/>
        <v>231.75</v>
      </c>
      <c r="O637" s="19">
        <f t="shared" si="64"/>
        <v>6.621428571428571</v>
      </c>
      <c r="P637" s="64">
        <f t="shared" si="65"/>
        <v>54</v>
      </c>
      <c r="Q637" s="64">
        <f t="shared" si="66"/>
        <v>18</v>
      </c>
      <c r="R637" s="64">
        <f t="shared" si="67"/>
        <v>36</v>
      </c>
      <c r="S637" s="64">
        <f t="shared" si="68"/>
        <v>27</v>
      </c>
      <c r="T637" s="64">
        <f t="shared" si="69"/>
        <v>27</v>
      </c>
      <c r="U637" s="77">
        <v>2</v>
      </c>
      <c r="V637" s="78">
        <v>2</v>
      </c>
      <c r="W637" s="60">
        <v>70</v>
      </c>
      <c r="X637" s="67">
        <v>7</v>
      </c>
      <c r="Y637" s="67">
        <v>3</v>
      </c>
      <c r="Z637" s="67">
        <v>6</v>
      </c>
      <c r="AA637" s="67">
        <v>3</v>
      </c>
      <c r="AB637" s="67">
        <v>6</v>
      </c>
      <c r="AC637" s="67">
        <v>3</v>
      </c>
      <c r="AD637" s="67">
        <v>6</v>
      </c>
      <c r="AE637" s="67">
        <v>2</v>
      </c>
      <c r="AF637" s="67">
        <v>6</v>
      </c>
      <c r="AG637" s="67">
        <v>3</v>
      </c>
      <c r="AH637" s="67">
        <v>6</v>
      </c>
      <c r="AI637" s="67">
        <v>4</v>
      </c>
      <c r="AJ637" s="67">
        <v>6</v>
      </c>
      <c r="AK637" s="79" t="s">
        <v>1586</v>
      </c>
    </row>
    <row r="638" spans="1:37" ht="12.75">
      <c r="A638" s="35">
        <v>5875000</v>
      </c>
      <c r="B638" s="28" t="s">
        <v>868</v>
      </c>
      <c r="C638" s="28" t="s">
        <v>7617</v>
      </c>
      <c r="D638" s="28" t="s">
        <v>390</v>
      </c>
      <c r="E638" s="28" t="s">
        <v>162</v>
      </c>
      <c r="J638" s="28" t="s">
        <v>1586</v>
      </c>
      <c r="K638" s="28" t="s">
        <v>2675</v>
      </c>
      <c r="L638" s="28" t="s">
        <v>6462</v>
      </c>
      <c r="M638" s="40" t="s">
        <v>8849</v>
      </c>
      <c r="N638" s="19">
        <f t="shared" si="63"/>
        <v>315.25</v>
      </c>
      <c r="O638" s="19">
        <f t="shared" si="64"/>
        <v>23.351851851851851</v>
      </c>
      <c r="P638" s="64">
        <f t="shared" si="65"/>
        <v>70</v>
      </c>
      <c r="Q638" s="64">
        <f t="shared" si="66"/>
        <v>35</v>
      </c>
      <c r="R638" s="64">
        <f t="shared" si="67"/>
        <v>35</v>
      </c>
      <c r="S638" s="64">
        <f t="shared" si="68"/>
        <v>44</v>
      </c>
      <c r="T638" s="64">
        <f t="shared" si="69"/>
        <v>26</v>
      </c>
      <c r="U638" s="77">
        <v>2</v>
      </c>
      <c r="V638" s="78">
        <v>2</v>
      </c>
      <c r="W638" s="60">
        <v>27</v>
      </c>
      <c r="X638" s="67">
        <v>15</v>
      </c>
      <c r="Y638" s="67">
        <v>6</v>
      </c>
      <c r="Z638" s="67">
        <v>7</v>
      </c>
      <c r="AA638" s="67">
        <v>7</v>
      </c>
      <c r="AB638" s="67">
        <v>7</v>
      </c>
      <c r="AC638" s="67">
        <v>9</v>
      </c>
      <c r="AD638" s="67">
        <v>8</v>
      </c>
      <c r="AE638" s="67">
        <v>4</v>
      </c>
      <c r="AF638" s="67">
        <v>4</v>
      </c>
      <c r="AG638" s="67">
        <v>5</v>
      </c>
      <c r="AH638" s="67">
        <v>5</v>
      </c>
      <c r="AI638" s="67">
        <v>4</v>
      </c>
      <c r="AJ638" s="67">
        <v>4</v>
      </c>
      <c r="AK638" s="79" t="s">
        <v>1586</v>
      </c>
    </row>
    <row r="639" spans="1:37" ht="12.75">
      <c r="A639" s="35">
        <v>150000</v>
      </c>
      <c r="B639" s="28" t="s">
        <v>874</v>
      </c>
      <c r="C639" s="28" t="s">
        <v>7680</v>
      </c>
      <c r="D639" s="28" t="s">
        <v>390</v>
      </c>
      <c r="E639" s="28" t="s">
        <v>162</v>
      </c>
      <c r="J639" s="28" t="s">
        <v>1586</v>
      </c>
      <c r="K639" s="28" t="s">
        <v>2675</v>
      </c>
      <c r="L639" s="28" t="s">
        <v>680</v>
      </c>
      <c r="N639" s="19">
        <f t="shared" si="63"/>
        <v>315.25</v>
      </c>
      <c r="O639" s="19">
        <f t="shared" si="64"/>
        <v>23.351851851851851</v>
      </c>
      <c r="P639" s="64">
        <f t="shared" si="65"/>
        <v>70</v>
      </c>
      <c r="Q639" s="64">
        <f t="shared" si="66"/>
        <v>35</v>
      </c>
      <c r="R639" s="64">
        <f t="shared" si="67"/>
        <v>35</v>
      </c>
      <c r="S639" s="64">
        <f t="shared" si="68"/>
        <v>44</v>
      </c>
      <c r="T639" s="64">
        <f t="shared" si="69"/>
        <v>26</v>
      </c>
      <c r="U639" s="77">
        <v>2</v>
      </c>
      <c r="V639" s="78">
        <v>2</v>
      </c>
      <c r="W639" s="60">
        <v>27</v>
      </c>
      <c r="X639" s="67">
        <v>15</v>
      </c>
      <c r="Y639" s="67">
        <v>6</v>
      </c>
      <c r="Z639" s="67">
        <v>7</v>
      </c>
      <c r="AA639" s="67">
        <v>7</v>
      </c>
      <c r="AB639" s="67">
        <v>7</v>
      </c>
      <c r="AC639" s="67">
        <v>9</v>
      </c>
      <c r="AD639" s="67">
        <v>8</v>
      </c>
      <c r="AE639" s="67">
        <v>4</v>
      </c>
      <c r="AF639" s="67">
        <v>4</v>
      </c>
      <c r="AG639" s="67">
        <v>5</v>
      </c>
      <c r="AH639" s="67">
        <v>5</v>
      </c>
      <c r="AI639" s="67">
        <v>4</v>
      </c>
      <c r="AJ639" s="67">
        <v>4</v>
      </c>
      <c r="AK639" s="79" t="s">
        <v>1586</v>
      </c>
    </row>
    <row r="640" spans="1:37" ht="12.75">
      <c r="A640" s="35">
        <v>93750</v>
      </c>
      <c r="B640" s="28" t="s">
        <v>868</v>
      </c>
      <c r="C640" s="28" t="s">
        <v>7664</v>
      </c>
      <c r="D640" s="28" t="s">
        <v>390</v>
      </c>
      <c r="E640" s="28" t="s">
        <v>162</v>
      </c>
      <c r="J640" s="28" t="s">
        <v>1586</v>
      </c>
      <c r="K640" s="28" t="s">
        <v>2526</v>
      </c>
      <c r="L640" s="28" t="s">
        <v>5378</v>
      </c>
      <c r="N640" s="19">
        <f t="shared" si="63"/>
        <v>308.75</v>
      </c>
      <c r="O640" s="19">
        <f t="shared" si="64"/>
        <v>24.70</v>
      </c>
      <c r="P640" s="64">
        <f t="shared" si="65"/>
        <v>68</v>
      </c>
      <c r="Q640" s="64">
        <f t="shared" si="66"/>
        <v>34</v>
      </c>
      <c r="R640" s="64">
        <f t="shared" si="67"/>
        <v>34</v>
      </c>
      <c r="S640" s="64">
        <f t="shared" si="68"/>
        <v>44</v>
      </c>
      <c r="T640" s="64">
        <f t="shared" si="69"/>
        <v>24</v>
      </c>
      <c r="U640" s="77">
        <v>2</v>
      </c>
      <c r="V640" s="78">
        <v>2</v>
      </c>
      <c r="W640" s="60">
        <v>25</v>
      </c>
      <c r="X640" s="67">
        <v>15</v>
      </c>
      <c r="Y640" s="67">
        <v>6</v>
      </c>
      <c r="Z640" s="67">
        <v>7</v>
      </c>
      <c r="AA640" s="67">
        <v>7</v>
      </c>
      <c r="AB640" s="67">
        <v>7</v>
      </c>
      <c r="AC640" s="67">
        <v>9</v>
      </c>
      <c r="AD640" s="67">
        <v>8</v>
      </c>
      <c r="AE640" s="67">
        <v>4</v>
      </c>
      <c r="AF640" s="67">
        <v>4</v>
      </c>
      <c r="AG640" s="67">
        <v>5</v>
      </c>
      <c r="AH640" s="67">
        <v>5</v>
      </c>
      <c r="AI640" s="67">
        <v>3</v>
      </c>
      <c r="AJ640" s="67">
        <v>3</v>
      </c>
      <c r="AK640" s="79" t="s">
        <v>1586</v>
      </c>
    </row>
    <row r="641" spans="1:37" ht="12.75">
      <c r="A641" s="35">
        <v>62500</v>
      </c>
      <c r="B641" s="28" t="s">
        <v>868</v>
      </c>
      <c r="C641" s="28" t="s">
        <v>7654</v>
      </c>
      <c r="D641" s="28" t="s">
        <v>390</v>
      </c>
      <c r="E641" s="28" t="s">
        <v>162</v>
      </c>
      <c r="J641" s="28" t="s">
        <v>1586</v>
      </c>
      <c r="K641" s="28" t="s">
        <v>2675</v>
      </c>
      <c r="L641" s="28" t="s">
        <v>2118</v>
      </c>
      <c r="N641" s="19">
        <f t="shared" si="63"/>
        <v>308.25</v>
      </c>
      <c r="O641" s="19">
        <f t="shared" si="64"/>
        <v>22.833333333333332</v>
      </c>
      <c r="P641" s="64">
        <f t="shared" si="65"/>
        <v>68</v>
      </c>
      <c r="Q641" s="64">
        <f t="shared" si="66"/>
        <v>34</v>
      </c>
      <c r="R641" s="64">
        <f t="shared" si="67"/>
        <v>34</v>
      </c>
      <c r="S641" s="64">
        <f t="shared" si="68"/>
        <v>44</v>
      </c>
      <c r="T641" s="64">
        <f t="shared" si="69"/>
        <v>24</v>
      </c>
      <c r="U641" s="77">
        <v>2</v>
      </c>
      <c r="V641" s="78">
        <v>2</v>
      </c>
      <c r="W641" s="60">
        <v>27</v>
      </c>
      <c r="X641" s="67">
        <v>13</v>
      </c>
      <c r="Y641" s="67">
        <v>6</v>
      </c>
      <c r="Z641" s="67">
        <v>7</v>
      </c>
      <c r="AA641" s="67">
        <v>7</v>
      </c>
      <c r="AB641" s="67">
        <v>7</v>
      </c>
      <c r="AC641" s="67">
        <v>9</v>
      </c>
      <c r="AD641" s="67">
        <v>8</v>
      </c>
      <c r="AE641" s="67">
        <v>4</v>
      </c>
      <c r="AF641" s="67">
        <v>4</v>
      </c>
      <c r="AG641" s="67">
        <v>5</v>
      </c>
      <c r="AH641" s="67">
        <v>5</v>
      </c>
      <c r="AI641" s="67">
        <v>3</v>
      </c>
      <c r="AJ641" s="67">
        <v>3</v>
      </c>
      <c r="AK641" s="79" t="s">
        <v>1586</v>
      </c>
    </row>
    <row r="642" spans="1:37" ht="12.75">
      <c r="A642" s="35">
        <v>62500</v>
      </c>
      <c r="B642" s="28" t="s">
        <v>868</v>
      </c>
      <c r="C642" s="28" t="s">
        <v>7654</v>
      </c>
      <c r="D642" s="28" t="s">
        <v>390</v>
      </c>
      <c r="E642" s="28" t="s">
        <v>162</v>
      </c>
      <c r="J642" s="28" t="s">
        <v>1586</v>
      </c>
      <c r="K642" s="28" t="s">
        <v>2675</v>
      </c>
      <c r="L642" s="28" t="s">
        <v>2117</v>
      </c>
      <c r="N642" s="19">
        <f t="shared" si="70" ref="N642:N705">2*Q642+2.5*R642+3*S642+T642+0.25*X642-1.5*U642-0.5*V642</f>
        <v>308.25</v>
      </c>
      <c r="O642" s="19">
        <f t="shared" si="71" ref="O642:O705">N642/(0.5*W642)</f>
        <v>22.833333333333332</v>
      </c>
      <c r="P642" s="64">
        <f t="shared" si="72" ref="P642:P705">SUM(Y642:AJ642)</f>
        <v>68</v>
      </c>
      <c r="Q642" s="64">
        <f t="shared" si="73" ref="Q642:Q705">Y642+AA642+AC642+AE642+AG642+AI642</f>
        <v>34</v>
      </c>
      <c r="R642" s="64">
        <f t="shared" si="74" ref="R642:R705">Z642+AB642+AD642+AF642+AH642+AJ642</f>
        <v>34</v>
      </c>
      <c r="S642" s="64">
        <f t="shared" si="75" ref="S642:S705">SUM(Y642:AD642)</f>
        <v>44</v>
      </c>
      <c r="T642" s="64">
        <f t="shared" si="76" ref="T642:T705">SUM(AE642:AJ642)</f>
        <v>24</v>
      </c>
      <c r="U642" s="77">
        <v>2</v>
      </c>
      <c r="V642" s="78">
        <v>2</v>
      </c>
      <c r="W642" s="60">
        <v>27</v>
      </c>
      <c r="X642" s="67">
        <v>13</v>
      </c>
      <c r="Y642" s="67">
        <v>7</v>
      </c>
      <c r="Z642" s="67">
        <v>7</v>
      </c>
      <c r="AA642" s="67">
        <v>7</v>
      </c>
      <c r="AB642" s="67">
        <v>8</v>
      </c>
      <c r="AC642" s="67">
        <v>8</v>
      </c>
      <c r="AD642" s="67">
        <v>7</v>
      </c>
      <c r="AE642" s="67">
        <v>5</v>
      </c>
      <c r="AF642" s="67">
        <v>4</v>
      </c>
      <c r="AG642" s="67">
        <v>4</v>
      </c>
      <c r="AH642" s="67">
        <v>5</v>
      </c>
      <c r="AI642" s="67">
        <v>3</v>
      </c>
      <c r="AJ642" s="67">
        <v>3</v>
      </c>
      <c r="AK642" s="79" t="s">
        <v>1586</v>
      </c>
    </row>
    <row r="643" spans="1:37" ht="12.75">
      <c r="A643" s="35">
        <v>62500</v>
      </c>
      <c r="B643" s="28" t="s">
        <v>868</v>
      </c>
      <c r="C643" s="28" t="s">
        <v>7655</v>
      </c>
      <c r="D643" s="28" t="s">
        <v>390</v>
      </c>
      <c r="E643" s="28" t="s">
        <v>162</v>
      </c>
      <c r="J643" s="28" t="s">
        <v>1586</v>
      </c>
      <c r="K643" s="28" t="s">
        <v>2675</v>
      </c>
      <c r="L643" s="28" t="s">
        <v>2464</v>
      </c>
      <c r="N643" s="19">
        <f t="shared" si="70"/>
        <v>308.25</v>
      </c>
      <c r="O643" s="19">
        <f t="shared" si="71"/>
        <v>22.833333333333332</v>
      </c>
      <c r="P643" s="64">
        <f t="shared" si="72"/>
        <v>68</v>
      </c>
      <c r="Q643" s="64">
        <f t="shared" si="73"/>
        <v>34</v>
      </c>
      <c r="R643" s="64">
        <f t="shared" si="74"/>
        <v>34</v>
      </c>
      <c r="S643" s="64">
        <f t="shared" si="75"/>
        <v>44</v>
      </c>
      <c r="T643" s="64">
        <f t="shared" si="76"/>
        <v>24</v>
      </c>
      <c r="U643" s="77">
        <v>2</v>
      </c>
      <c r="V643" s="78">
        <v>2</v>
      </c>
      <c r="W643" s="60">
        <v>27</v>
      </c>
      <c r="X643" s="67">
        <v>13</v>
      </c>
      <c r="Y643" s="67">
        <v>6</v>
      </c>
      <c r="Z643" s="67">
        <v>7</v>
      </c>
      <c r="AA643" s="67">
        <v>7</v>
      </c>
      <c r="AB643" s="67">
        <v>7</v>
      </c>
      <c r="AC643" s="67">
        <v>9</v>
      </c>
      <c r="AD643" s="67">
        <v>8</v>
      </c>
      <c r="AE643" s="67">
        <v>4</v>
      </c>
      <c r="AF643" s="67">
        <v>4</v>
      </c>
      <c r="AG643" s="67">
        <v>5</v>
      </c>
      <c r="AH643" s="67">
        <v>5</v>
      </c>
      <c r="AI643" s="67">
        <v>3</v>
      </c>
      <c r="AJ643" s="67">
        <v>3</v>
      </c>
      <c r="AK643" s="79" t="s">
        <v>1586</v>
      </c>
    </row>
    <row r="644" spans="1:37" ht="12.75">
      <c r="A644" s="35">
        <v>62500</v>
      </c>
      <c r="B644" s="28" t="s">
        <v>868</v>
      </c>
      <c r="C644" s="28" t="s">
        <v>7657</v>
      </c>
      <c r="D644" s="28" t="s">
        <v>390</v>
      </c>
      <c r="E644" s="28" t="s">
        <v>162</v>
      </c>
      <c r="J644" s="28" t="s">
        <v>1586</v>
      </c>
      <c r="K644" s="28" t="s">
        <v>2675</v>
      </c>
      <c r="L644" s="28" t="s">
        <v>2463</v>
      </c>
      <c r="N644" s="19">
        <f t="shared" si="70"/>
        <v>308.25</v>
      </c>
      <c r="O644" s="19">
        <f t="shared" si="71"/>
        <v>22.833333333333332</v>
      </c>
      <c r="P644" s="64">
        <f t="shared" si="72"/>
        <v>68</v>
      </c>
      <c r="Q644" s="64">
        <f t="shared" si="73"/>
        <v>34</v>
      </c>
      <c r="R644" s="64">
        <f t="shared" si="74"/>
        <v>34</v>
      </c>
      <c r="S644" s="64">
        <f t="shared" si="75"/>
        <v>44</v>
      </c>
      <c r="T644" s="64">
        <f t="shared" si="76"/>
        <v>24</v>
      </c>
      <c r="U644" s="77">
        <v>2</v>
      </c>
      <c r="V644" s="78">
        <v>2</v>
      </c>
      <c r="W644" s="60">
        <v>27</v>
      </c>
      <c r="X644" s="67">
        <v>13</v>
      </c>
      <c r="Y644" s="67">
        <v>7</v>
      </c>
      <c r="Z644" s="67">
        <v>7</v>
      </c>
      <c r="AA644" s="67">
        <v>7</v>
      </c>
      <c r="AB644" s="67">
        <v>8</v>
      </c>
      <c r="AC644" s="67">
        <v>8</v>
      </c>
      <c r="AD644" s="67">
        <v>7</v>
      </c>
      <c r="AE644" s="67">
        <v>5</v>
      </c>
      <c r="AF644" s="67">
        <v>4</v>
      </c>
      <c r="AG644" s="67">
        <v>4</v>
      </c>
      <c r="AH644" s="67">
        <v>5</v>
      </c>
      <c r="AI644" s="67">
        <v>3</v>
      </c>
      <c r="AJ644" s="67">
        <v>3</v>
      </c>
      <c r="AK644" s="79" t="s">
        <v>1586</v>
      </c>
    </row>
    <row r="645" spans="2:37" ht="12.75">
      <c r="B645" s="28" t="s">
        <v>872</v>
      </c>
      <c r="D645" s="28" t="s">
        <v>390</v>
      </c>
      <c r="E645" s="28" t="s">
        <v>162</v>
      </c>
      <c r="F645" s="58" t="s">
        <v>4751</v>
      </c>
      <c r="I645" s="28" t="s">
        <v>7812</v>
      </c>
      <c r="J645" s="28" t="s">
        <v>1586</v>
      </c>
      <c r="K645" s="28" t="s">
        <v>2675</v>
      </c>
      <c r="L645" s="28" t="s">
        <v>7895</v>
      </c>
      <c r="N645" s="19">
        <f t="shared" si="70"/>
        <v>307.75</v>
      </c>
      <c r="O645" s="19">
        <f t="shared" si="71"/>
        <v>18.651515151515152</v>
      </c>
      <c r="P645" s="64">
        <f t="shared" si="72"/>
        <v>68</v>
      </c>
      <c r="Q645" s="64">
        <f t="shared" si="73"/>
        <v>34</v>
      </c>
      <c r="R645" s="64">
        <f t="shared" si="74"/>
        <v>34</v>
      </c>
      <c r="S645" s="64">
        <f t="shared" si="75"/>
        <v>44</v>
      </c>
      <c r="T645" s="64">
        <f t="shared" si="76"/>
        <v>24</v>
      </c>
      <c r="U645" s="77">
        <v>2</v>
      </c>
      <c r="V645" s="78">
        <v>2</v>
      </c>
      <c r="W645" s="60">
        <v>33</v>
      </c>
      <c r="X645" s="67">
        <v>11</v>
      </c>
      <c r="Y645" s="67">
        <v>7</v>
      </c>
      <c r="Z645" s="67">
        <v>7</v>
      </c>
      <c r="AA645" s="67">
        <v>7</v>
      </c>
      <c r="AB645" s="67">
        <v>8</v>
      </c>
      <c r="AC645" s="67">
        <v>8</v>
      </c>
      <c r="AD645" s="67">
        <v>7</v>
      </c>
      <c r="AE645" s="67">
        <v>5</v>
      </c>
      <c r="AF645" s="67">
        <v>4</v>
      </c>
      <c r="AG645" s="67">
        <v>4</v>
      </c>
      <c r="AH645" s="67">
        <v>5</v>
      </c>
      <c r="AI645" s="67">
        <v>3</v>
      </c>
      <c r="AJ645" s="67">
        <v>3</v>
      </c>
      <c r="AK645" s="79" t="s">
        <v>1586</v>
      </c>
    </row>
    <row r="646" spans="1:37" ht="12.75">
      <c r="A646" s="35">
        <v>1000</v>
      </c>
      <c r="B646" s="28" t="s">
        <v>871</v>
      </c>
      <c r="C646" s="28" t="s">
        <v>3563</v>
      </c>
      <c r="D646" s="28" t="s">
        <v>390</v>
      </c>
      <c r="E646" s="28" t="s">
        <v>162</v>
      </c>
      <c r="J646" s="28" t="s">
        <v>1586</v>
      </c>
      <c r="K646" s="28" t="s">
        <v>2675</v>
      </c>
      <c r="L646" s="28" t="s">
        <v>3600</v>
      </c>
      <c r="N646" s="19">
        <f t="shared" si="70"/>
        <v>253.25</v>
      </c>
      <c r="O646" s="19">
        <f t="shared" si="71"/>
        <v>20.260000000000002</v>
      </c>
      <c r="P646" s="64">
        <f t="shared" si="72"/>
        <v>61</v>
      </c>
      <c r="Q646" s="64">
        <f t="shared" si="73"/>
        <v>28</v>
      </c>
      <c r="R646" s="64">
        <f t="shared" si="74"/>
        <v>33</v>
      </c>
      <c r="S646" s="64">
        <f t="shared" si="75"/>
        <v>28</v>
      </c>
      <c r="T646" s="64">
        <f t="shared" si="76"/>
        <v>33</v>
      </c>
      <c r="U646" s="77">
        <v>2</v>
      </c>
      <c r="V646" s="78">
        <v>2</v>
      </c>
      <c r="W646" s="60">
        <v>25</v>
      </c>
      <c r="X646" s="67">
        <v>7</v>
      </c>
      <c r="Y646" s="67">
        <v>3</v>
      </c>
      <c r="Z646" s="67">
        <v>3</v>
      </c>
      <c r="AA646" s="67">
        <v>2</v>
      </c>
      <c r="AB646" s="67">
        <v>2</v>
      </c>
      <c r="AC646" s="67">
        <v>8</v>
      </c>
      <c r="AD646" s="67">
        <v>10</v>
      </c>
      <c r="AE646" s="67">
        <v>2</v>
      </c>
      <c r="AF646" s="67">
        <v>2</v>
      </c>
      <c r="AG646" s="67">
        <v>8</v>
      </c>
      <c r="AH646" s="67">
        <v>10</v>
      </c>
      <c r="AI646" s="67">
        <v>5</v>
      </c>
      <c r="AJ646" s="67">
        <v>6</v>
      </c>
      <c r="AK646" s="79" t="s">
        <v>1586</v>
      </c>
    </row>
    <row r="647" spans="1:37" ht="12.75">
      <c r="A647" s="35">
        <v>938</v>
      </c>
      <c r="B647" s="28" t="s">
        <v>871</v>
      </c>
      <c r="C647" s="28" t="s">
        <v>3563</v>
      </c>
      <c r="D647" s="28" t="s">
        <v>390</v>
      </c>
      <c r="E647" s="28" t="s">
        <v>162</v>
      </c>
      <c r="J647" s="28" t="s">
        <v>1586</v>
      </c>
      <c r="K647" s="28" t="s">
        <v>2525</v>
      </c>
      <c r="L647" s="28" t="s">
        <v>3602</v>
      </c>
      <c r="N647" s="19">
        <f t="shared" si="70"/>
        <v>253.25</v>
      </c>
      <c r="O647" s="19">
        <f t="shared" si="71"/>
        <v>20.260000000000002</v>
      </c>
      <c r="P647" s="64">
        <f t="shared" si="72"/>
        <v>61</v>
      </c>
      <c r="Q647" s="64">
        <f t="shared" si="73"/>
        <v>28</v>
      </c>
      <c r="R647" s="64">
        <f t="shared" si="74"/>
        <v>33</v>
      </c>
      <c r="S647" s="64">
        <f t="shared" si="75"/>
        <v>28</v>
      </c>
      <c r="T647" s="64">
        <f t="shared" si="76"/>
        <v>33</v>
      </c>
      <c r="U647" s="77">
        <v>2</v>
      </c>
      <c r="V647" s="78">
        <v>2</v>
      </c>
      <c r="W647" s="60">
        <v>25</v>
      </c>
      <c r="X647" s="67">
        <v>7</v>
      </c>
      <c r="Y647" s="67">
        <v>3</v>
      </c>
      <c r="Z647" s="67">
        <v>3</v>
      </c>
      <c r="AA647" s="67">
        <v>2</v>
      </c>
      <c r="AB647" s="67">
        <v>2</v>
      </c>
      <c r="AC647" s="67">
        <v>8</v>
      </c>
      <c r="AD647" s="67">
        <v>10</v>
      </c>
      <c r="AE647" s="67">
        <v>2</v>
      </c>
      <c r="AF647" s="67">
        <v>2</v>
      </c>
      <c r="AG647" s="67">
        <v>8</v>
      </c>
      <c r="AH647" s="67">
        <v>10</v>
      </c>
      <c r="AI647" s="67">
        <v>5</v>
      </c>
      <c r="AJ647" s="67">
        <v>6</v>
      </c>
      <c r="AK647" s="79" t="s">
        <v>1586</v>
      </c>
    </row>
    <row r="648" spans="1:37" ht="12.75">
      <c r="A648" s="35">
        <v>18</v>
      </c>
      <c r="B648" s="28" t="s">
        <v>875</v>
      </c>
      <c r="C648" s="28" t="s">
        <v>2377</v>
      </c>
      <c r="D648" s="28" t="s">
        <v>390</v>
      </c>
      <c r="E648" s="28" t="s">
        <v>162</v>
      </c>
      <c r="J648" s="28" t="s">
        <v>1586</v>
      </c>
      <c r="K648" s="28" t="s">
        <v>2967</v>
      </c>
      <c r="L648" s="28" t="s">
        <v>2379</v>
      </c>
      <c r="N648" s="19">
        <f t="shared" si="70"/>
        <v>253.25</v>
      </c>
      <c r="O648" s="19">
        <f t="shared" si="71"/>
        <v>20.260000000000002</v>
      </c>
      <c r="P648" s="64">
        <f t="shared" si="72"/>
        <v>61</v>
      </c>
      <c r="Q648" s="64">
        <f t="shared" si="73"/>
        <v>28</v>
      </c>
      <c r="R648" s="64">
        <f t="shared" si="74"/>
        <v>33</v>
      </c>
      <c r="S648" s="64">
        <f t="shared" si="75"/>
        <v>28</v>
      </c>
      <c r="T648" s="64">
        <f t="shared" si="76"/>
        <v>33</v>
      </c>
      <c r="U648" s="77">
        <v>2</v>
      </c>
      <c r="V648" s="78">
        <v>2</v>
      </c>
      <c r="W648" s="60">
        <v>25</v>
      </c>
      <c r="X648" s="67">
        <v>7</v>
      </c>
      <c r="Y648" s="67">
        <v>3</v>
      </c>
      <c r="Z648" s="67">
        <v>3</v>
      </c>
      <c r="AA648" s="67">
        <v>2</v>
      </c>
      <c r="AB648" s="67">
        <v>2</v>
      </c>
      <c r="AC648" s="67">
        <v>8</v>
      </c>
      <c r="AD648" s="67">
        <v>10</v>
      </c>
      <c r="AE648" s="67">
        <v>2</v>
      </c>
      <c r="AF648" s="67">
        <v>2</v>
      </c>
      <c r="AG648" s="67">
        <v>8</v>
      </c>
      <c r="AH648" s="67">
        <v>10</v>
      </c>
      <c r="AI648" s="67">
        <v>5</v>
      </c>
      <c r="AJ648" s="67">
        <v>6</v>
      </c>
      <c r="AK648" s="79" t="s">
        <v>1586</v>
      </c>
    </row>
    <row r="649" spans="1:37" ht="12.75">
      <c r="A649" s="35">
        <v>9356</v>
      </c>
      <c r="B649" s="28" t="s">
        <v>872</v>
      </c>
      <c r="D649" s="28" t="s">
        <v>390</v>
      </c>
      <c r="E649" s="28" t="s">
        <v>162</v>
      </c>
      <c r="F649" s="58" t="s">
        <v>4751</v>
      </c>
      <c r="G649" s="28" t="s">
        <v>1586</v>
      </c>
      <c r="H649" s="28" t="s">
        <v>7812</v>
      </c>
      <c r="J649" s="28" t="s">
        <v>1586</v>
      </c>
      <c r="K649" s="28" t="s">
        <v>2675</v>
      </c>
      <c r="L649" s="28" t="s">
        <v>3901</v>
      </c>
      <c r="N649" s="19">
        <f t="shared" si="70"/>
        <v>297.25</v>
      </c>
      <c r="O649" s="19">
        <f t="shared" si="71"/>
        <v>25.847826086956523</v>
      </c>
      <c r="P649" s="64">
        <f t="shared" si="72"/>
        <v>66</v>
      </c>
      <c r="Q649" s="64">
        <f t="shared" si="73"/>
        <v>33</v>
      </c>
      <c r="R649" s="64">
        <f t="shared" si="74"/>
        <v>33</v>
      </c>
      <c r="S649" s="64">
        <f t="shared" si="75"/>
        <v>42</v>
      </c>
      <c r="T649" s="64">
        <f t="shared" si="76"/>
        <v>24</v>
      </c>
      <c r="U649" s="77">
        <v>2</v>
      </c>
      <c r="V649" s="78">
        <v>2</v>
      </c>
      <c r="W649" s="60">
        <v>23</v>
      </c>
      <c r="X649" s="67">
        <v>11</v>
      </c>
      <c r="Y649" s="67">
        <v>7</v>
      </c>
      <c r="Z649" s="67">
        <v>7</v>
      </c>
      <c r="AA649" s="67">
        <v>7</v>
      </c>
      <c r="AB649" s="67">
        <v>7</v>
      </c>
      <c r="AC649" s="67">
        <v>7</v>
      </c>
      <c r="AD649" s="67">
        <v>7</v>
      </c>
      <c r="AE649" s="67">
        <v>5</v>
      </c>
      <c r="AF649" s="67">
        <v>4</v>
      </c>
      <c r="AG649" s="67">
        <v>4</v>
      </c>
      <c r="AH649" s="67">
        <v>5</v>
      </c>
      <c r="AI649" s="67">
        <v>3</v>
      </c>
      <c r="AJ649" s="67">
        <v>3</v>
      </c>
      <c r="AK649" s="79" t="s">
        <v>1586</v>
      </c>
    </row>
    <row r="650" spans="2:37" ht="12.75">
      <c r="B650" s="28" t="s">
        <v>872</v>
      </c>
      <c r="D650" s="28" t="s">
        <v>390</v>
      </c>
      <c r="E650" s="28" t="s">
        <v>162</v>
      </c>
      <c r="F650" s="58" t="s">
        <v>3936</v>
      </c>
      <c r="I650" s="28" t="s">
        <v>7812</v>
      </c>
      <c r="J650" s="28" t="s">
        <v>1586</v>
      </c>
      <c r="K650" s="28" t="s">
        <v>2675</v>
      </c>
      <c r="L650" s="28" t="s">
        <v>7891</v>
      </c>
      <c r="N650" s="19">
        <f t="shared" si="70"/>
        <v>315</v>
      </c>
      <c r="O650" s="19">
        <f t="shared" si="71"/>
        <v>10.327868852459016</v>
      </c>
      <c r="P650" s="64">
        <f t="shared" si="72"/>
        <v>69</v>
      </c>
      <c r="Q650" s="64">
        <f t="shared" si="73"/>
        <v>36</v>
      </c>
      <c r="R650" s="64">
        <f t="shared" si="74"/>
        <v>33</v>
      </c>
      <c r="S650" s="64">
        <f t="shared" si="75"/>
        <v>46</v>
      </c>
      <c r="T650" s="64">
        <f t="shared" si="76"/>
        <v>23</v>
      </c>
      <c r="U650" s="77">
        <v>2</v>
      </c>
      <c r="V650" s="78">
        <v>2</v>
      </c>
      <c r="W650" s="60">
        <v>61</v>
      </c>
      <c r="X650" s="67">
        <v>14</v>
      </c>
      <c r="Y650" s="67">
        <v>7</v>
      </c>
      <c r="Z650" s="67">
        <v>7</v>
      </c>
      <c r="AA650" s="67">
        <v>7</v>
      </c>
      <c r="AB650" s="67">
        <v>7</v>
      </c>
      <c r="AC650" s="67">
        <v>10</v>
      </c>
      <c r="AD650" s="67">
        <v>8</v>
      </c>
      <c r="AE650" s="67">
        <v>3</v>
      </c>
      <c r="AF650" s="67">
        <v>3</v>
      </c>
      <c r="AG650" s="67">
        <v>4</v>
      </c>
      <c r="AH650" s="67">
        <v>4</v>
      </c>
      <c r="AI650" s="67">
        <v>5</v>
      </c>
      <c r="AJ650" s="67">
        <v>4</v>
      </c>
      <c r="AK650" s="79" t="s">
        <v>1586</v>
      </c>
    </row>
    <row r="651" spans="1:37" ht="12.75">
      <c r="A651" s="35">
        <v>2857</v>
      </c>
      <c r="B651" s="28" t="s">
        <v>872</v>
      </c>
      <c r="D651" s="28" t="s">
        <v>390</v>
      </c>
      <c r="E651" s="28" t="s">
        <v>162</v>
      </c>
      <c r="G651" s="28" t="s">
        <v>7812</v>
      </c>
      <c r="H651" s="28" t="s">
        <v>1586</v>
      </c>
      <c r="I651" s="28" t="s">
        <v>7812</v>
      </c>
      <c r="J651" s="28" t="s">
        <v>1586</v>
      </c>
      <c r="K651" s="28" t="s">
        <v>2675</v>
      </c>
      <c r="L651" s="28" t="s">
        <v>299</v>
      </c>
      <c r="N651" s="19">
        <f t="shared" si="70"/>
        <v>312</v>
      </c>
      <c r="O651" s="19">
        <f t="shared" si="71"/>
        <v>10.229508196721312</v>
      </c>
      <c r="P651" s="64">
        <f t="shared" si="72"/>
        <v>68</v>
      </c>
      <c r="Q651" s="64">
        <f t="shared" si="73"/>
        <v>35</v>
      </c>
      <c r="R651" s="64">
        <f t="shared" si="74"/>
        <v>33</v>
      </c>
      <c r="S651" s="64">
        <f t="shared" si="75"/>
        <v>46</v>
      </c>
      <c r="T651" s="64">
        <f t="shared" si="76"/>
        <v>22</v>
      </c>
      <c r="U651" s="77">
        <v>2</v>
      </c>
      <c r="V651" s="78">
        <v>2</v>
      </c>
      <c r="W651" s="60">
        <v>61</v>
      </c>
      <c r="X651" s="67">
        <v>14</v>
      </c>
      <c r="Y651" s="67">
        <v>8</v>
      </c>
      <c r="Z651" s="67">
        <v>7</v>
      </c>
      <c r="AA651" s="67">
        <v>7</v>
      </c>
      <c r="AB651" s="67">
        <v>8</v>
      </c>
      <c r="AC651" s="67">
        <v>9</v>
      </c>
      <c r="AD651" s="67">
        <v>7</v>
      </c>
      <c r="AE651" s="67">
        <v>4</v>
      </c>
      <c r="AF651" s="67">
        <v>3</v>
      </c>
      <c r="AG651" s="67">
        <v>3</v>
      </c>
      <c r="AH651" s="67">
        <v>4</v>
      </c>
      <c r="AI651" s="67">
        <v>4</v>
      </c>
      <c r="AJ651" s="67">
        <v>4</v>
      </c>
      <c r="AK651" s="79" t="s">
        <v>1586</v>
      </c>
    </row>
    <row r="652" spans="2:37" ht="12.75">
      <c r="B652" s="28" t="s">
        <v>872</v>
      </c>
      <c r="D652" s="28" t="s">
        <v>390</v>
      </c>
      <c r="E652" s="28" t="s">
        <v>162</v>
      </c>
      <c r="F652" s="58" t="s">
        <v>3454</v>
      </c>
      <c r="G652" s="28" t="s">
        <v>7812</v>
      </c>
      <c r="H652" s="28" t="s">
        <v>1586</v>
      </c>
      <c r="J652" s="28" t="s">
        <v>1586</v>
      </c>
      <c r="K652" s="28" t="s">
        <v>2675</v>
      </c>
      <c r="L652" s="28" t="s">
        <v>298</v>
      </c>
      <c r="N652" s="19">
        <f t="shared" si="70"/>
        <v>296.25</v>
      </c>
      <c r="O652" s="19">
        <f t="shared" si="71"/>
        <v>21.160714285714285</v>
      </c>
      <c r="P652" s="64">
        <f t="shared" si="72"/>
        <v>67</v>
      </c>
      <c r="Q652" s="64">
        <f t="shared" si="73"/>
        <v>35</v>
      </c>
      <c r="R652" s="64">
        <f t="shared" si="74"/>
        <v>32</v>
      </c>
      <c r="S652" s="64">
        <f t="shared" si="75"/>
        <v>41</v>
      </c>
      <c r="T652" s="64">
        <f t="shared" si="76"/>
        <v>26</v>
      </c>
      <c r="U652" s="77">
        <v>2</v>
      </c>
      <c r="V652" s="78">
        <v>2</v>
      </c>
      <c r="W652" s="60">
        <v>28</v>
      </c>
      <c r="X652" s="67">
        <v>5</v>
      </c>
      <c r="Y652" s="67">
        <v>7</v>
      </c>
      <c r="Z652" s="67">
        <v>6</v>
      </c>
      <c r="AA652" s="67">
        <v>7</v>
      </c>
      <c r="AB652" s="67">
        <v>7</v>
      </c>
      <c r="AC652" s="67">
        <v>8</v>
      </c>
      <c r="AD652" s="67">
        <v>6</v>
      </c>
      <c r="AE652" s="67">
        <v>5</v>
      </c>
      <c r="AF652" s="67">
        <v>4</v>
      </c>
      <c r="AG652" s="67">
        <v>4</v>
      </c>
      <c r="AH652" s="67">
        <v>5</v>
      </c>
      <c r="AI652" s="67">
        <v>4</v>
      </c>
      <c r="AJ652" s="67">
        <v>4</v>
      </c>
      <c r="AK652" s="79" t="s">
        <v>1586</v>
      </c>
    </row>
    <row r="653" spans="1:37" ht="12.75">
      <c r="A653" s="35">
        <v>29402</v>
      </c>
      <c r="B653" s="28" t="s">
        <v>872</v>
      </c>
      <c r="D653" s="28" t="s">
        <v>390</v>
      </c>
      <c r="E653" s="28" t="s">
        <v>162</v>
      </c>
      <c r="F653" s="58" t="s">
        <v>3454</v>
      </c>
      <c r="G653" s="28" t="s">
        <v>1586</v>
      </c>
      <c r="H653" s="28" t="s">
        <v>7812</v>
      </c>
      <c r="J653" s="28" t="s">
        <v>1586</v>
      </c>
      <c r="K653" s="28" t="s">
        <v>2675</v>
      </c>
      <c r="L653" s="28" t="s">
        <v>1578</v>
      </c>
      <c r="N653" s="19">
        <f t="shared" si="70"/>
        <v>281.25</v>
      </c>
      <c r="O653" s="19">
        <f t="shared" si="71"/>
        <v>28.125</v>
      </c>
      <c r="P653" s="64">
        <f t="shared" si="72"/>
        <v>64</v>
      </c>
      <c r="Q653" s="64">
        <f t="shared" si="73"/>
        <v>32</v>
      </c>
      <c r="R653" s="64">
        <f t="shared" si="74"/>
        <v>32</v>
      </c>
      <c r="S653" s="64">
        <f t="shared" si="75"/>
        <v>38</v>
      </c>
      <c r="T653" s="64">
        <f t="shared" si="76"/>
        <v>26</v>
      </c>
      <c r="U653" s="77">
        <v>2</v>
      </c>
      <c r="V653" s="78">
        <v>2</v>
      </c>
      <c r="W653" s="60">
        <v>20</v>
      </c>
      <c r="X653" s="67">
        <v>5</v>
      </c>
      <c r="Y653" s="67">
        <v>7</v>
      </c>
      <c r="Z653" s="67">
        <v>7</v>
      </c>
      <c r="AA653" s="67">
        <v>6</v>
      </c>
      <c r="AB653" s="67">
        <v>6</v>
      </c>
      <c r="AC653" s="67">
        <v>6</v>
      </c>
      <c r="AD653" s="67">
        <v>6</v>
      </c>
      <c r="AE653" s="67">
        <v>4</v>
      </c>
      <c r="AF653" s="67">
        <v>4</v>
      </c>
      <c r="AG653" s="67">
        <v>5</v>
      </c>
      <c r="AH653" s="67">
        <v>5</v>
      </c>
      <c r="AI653" s="67">
        <v>4</v>
      </c>
      <c r="AJ653" s="67">
        <v>4</v>
      </c>
      <c r="AK653" s="79" t="s">
        <v>1586</v>
      </c>
    </row>
    <row r="654" spans="1:37" ht="12.75">
      <c r="A654" s="35">
        <v>26730</v>
      </c>
      <c r="B654" s="28" t="s">
        <v>872</v>
      </c>
      <c r="D654" s="28" t="s">
        <v>390</v>
      </c>
      <c r="E654" s="28" t="s">
        <v>162</v>
      </c>
      <c r="F654" s="58" t="s">
        <v>3454</v>
      </c>
      <c r="I654" s="28" t="s">
        <v>7812</v>
      </c>
      <c r="J654" s="28" t="s">
        <v>1586</v>
      </c>
      <c r="K654" s="28" t="s">
        <v>2675</v>
      </c>
      <c r="L654" s="28" t="s">
        <v>7900</v>
      </c>
      <c r="N654" s="19">
        <f t="shared" si="70"/>
        <v>281.25</v>
      </c>
      <c r="O654" s="19">
        <f t="shared" si="71"/>
        <v>24.456521739130434</v>
      </c>
      <c r="P654" s="64">
        <f t="shared" si="72"/>
        <v>64</v>
      </c>
      <c r="Q654" s="64">
        <f t="shared" si="73"/>
        <v>32</v>
      </c>
      <c r="R654" s="64">
        <f t="shared" si="74"/>
        <v>32</v>
      </c>
      <c r="S654" s="64">
        <f t="shared" si="75"/>
        <v>38</v>
      </c>
      <c r="T654" s="64">
        <f t="shared" si="76"/>
        <v>26</v>
      </c>
      <c r="U654" s="77">
        <v>2</v>
      </c>
      <c r="V654" s="78">
        <v>2</v>
      </c>
      <c r="W654" s="60">
        <v>23</v>
      </c>
      <c r="X654" s="67">
        <v>5</v>
      </c>
      <c r="Y654" s="67">
        <v>7</v>
      </c>
      <c r="Z654" s="67">
        <v>7</v>
      </c>
      <c r="AA654" s="67">
        <v>6</v>
      </c>
      <c r="AB654" s="67">
        <v>6</v>
      </c>
      <c r="AC654" s="67">
        <v>6</v>
      </c>
      <c r="AD654" s="67">
        <v>6</v>
      </c>
      <c r="AE654" s="67">
        <v>4</v>
      </c>
      <c r="AF654" s="67">
        <v>4</v>
      </c>
      <c r="AG654" s="67">
        <v>5</v>
      </c>
      <c r="AH654" s="67">
        <v>5</v>
      </c>
      <c r="AI654" s="67">
        <v>4</v>
      </c>
      <c r="AJ654" s="67">
        <v>4</v>
      </c>
      <c r="AK654" s="79" t="s">
        <v>1586</v>
      </c>
    </row>
    <row r="655" spans="1:37" ht="12.75">
      <c r="A655" s="35">
        <v>29402</v>
      </c>
      <c r="B655" s="28" t="s">
        <v>872</v>
      </c>
      <c r="D655" s="28" t="s">
        <v>390</v>
      </c>
      <c r="E655" s="28" t="s">
        <v>162</v>
      </c>
      <c r="F655" s="58" t="s">
        <v>3454</v>
      </c>
      <c r="I655" s="28" t="s">
        <v>7812</v>
      </c>
      <c r="J655" s="28" t="s">
        <v>1586</v>
      </c>
      <c r="K655" s="28" t="s">
        <v>2675</v>
      </c>
      <c r="L655" s="28" t="s">
        <v>7902</v>
      </c>
      <c r="N655" s="19">
        <f t="shared" si="70"/>
        <v>281.25</v>
      </c>
      <c r="O655" s="19">
        <f t="shared" si="71"/>
        <v>22.50</v>
      </c>
      <c r="P655" s="64">
        <f t="shared" si="72"/>
        <v>64</v>
      </c>
      <c r="Q655" s="64">
        <f t="shared" si="73"/>
        <v>32</v>
      </c>
      <c r="R655" s="64">
        <f t="shared" si="74"/>
        <v>32</v>
      </c>
      <c r="S655" s="64">
        <f t="shared" si="75"/>
        <v>38</v>
      </c>
      <c r="T655" s="64">
        <f t="shared" si="76"/>
        <v>26</v>
      </c>
      <c r="U655" s="77">
        <v>2</v>
      </c>
      <c r="V655" s="78">
        <v>2</v>
      </c>
      <c r="W655" s="60">
        <v>25</v>
      </c>
      <c r="X655" s="67">
        <v>5</v>
      </c>
      <c r="Y655" s="67">
        <v>7</v>
      </c>
      <c r="Z655" s="67">
        <v>7</v>
      </c>
      <c r="AA655" s="67">
        <v>6</v>
      </c>
      <c r="AB655" s="67">
        <v>6</v>
      </c>
      <c r="AC655" s="67">
        <v>6</v>
      </c>
      <c r="AD655" s="67">
        <v>6</v>
      </c>
      <c r="AE655" s="67">
        <v>4</v>
      </c>
      <c r="AF655" s="67">
        <v>4</v>
      </c>
      <c r="AG655" s="67">
        <v>5</v>
      </c>
      <c r="AH655" s="67">
        <v>5</v>
      </c>
      <c r="AI655" s="67">
        <v>4</v>
      </c>
      <c r="AJ655" s="67">
        <v>4</v>
      </c>
      <c r="AK655" s="79" t="s">
        <v>1586</v>
      </c>
    </row>
    <row r="656" spans="2:37" ht="12.75">
      <c r="B656" s="28" t="s">
        <v>872</v>
      </c>
      <c r="D656" s="28" t="s">
        <v>390</v>
      </c>
      <c r="E656" s="28" t="s">
        <v>162</v>
      </c>
      <c r="F656" s="58" t="s">
        <v>3936</v>
      </c>
      <c r="I656" s="28" t="s">
        <v>7812</v>
      </c>
      <c r="J656" s="28" t="s">
        <v>1586</v>
      </c>
      <c r="K656" s="28" t="s">
        <v>2675</v>
      </c>
      <c r="L656" s="28" t="s">
        <v>3879</v>
      </c>
      <c r="N656" s="19">
        <f t="shared" si="70"/>
        <v>301.50</v>
      </c>
      <c r="O656" s="19">
        <f t="shared" si="71"/>
        <v>10.767857142857142</v>
      </c>
      <c r="P656" s="64">
        <f t="shared" si="72"/>
        <v>66</v>
      </c>
      <c r="Q656" s="64">
        <f t="shared" si="73"/>
        <v>34</v>
      </c>
      <c r="R656" s="64">
        <f t="shared" si="74"/>
        <v>32</v>
      </c>
      <c r="S656" s="64">
        <f t="shared" si="75"/>
        <v>44</v>
      </c>
      <c r="T656" s="64">
        <f t="shared" si="76"/>
        <v>22</v>
      </c>
      <c r="U656" s="77">
        <v>2</v>
      </c>
      <c r="V656" s="78">
        <v>2</v>
      </c>
      <c r="W656" s="60">
        <v>56</v>
      </c>
      <c r="X656" s="67">
        <v>14</v>
      </c>
      <c r="Y656" s="67">
        <v>6</v>
      </c>
      <c r="Z656" s="67">
        <v>7</v>
      </c>
      <c r="AA656" s="67">
        <v>7</v>
      </c>
      <c r="AB656" s="67">
        <v>7</v>
      </c>
      <c r="AC656" s="67">
        <v>9</v>
      </c>
      <c r="AD656" s="67">
        <v>8</v>
      </c>
      <c r="AE656" s="67">
        <v>3</v>
      </c>
      <c r="AF656" s="67">
        <v>3</v>
      </c>
      <c r="AG656" s="67">
        <v>4</v>
      </c>
      <c r="AH656" s="67">
        <v>3</v>
      </c>
      <c r="AI656" s="67">
        <v>5</v>
      </c>
      <c r="AJ656" s="67">
        <v>4</v>
      </c>
      <c r="AK656" s="79" t="s">
        <v>1586</v>
      </c>
    </row>
    <row r="657" spans="1:37" ht="12.75">
      <c r="A657" s="35">
        <v>37</v>
      </c>
      <c r="B657" s="28" t="s">
        <v>873</v>
      </c>
      <c r="D657" s="28" t="s">
        <v>390</v>
      </c>
      <c r="E657" s="28" t="s">
        <v>162</v>
      </c>
      <c r="J657" s="28" t="s">
        <v>1586</v>
      </c>
      <c r="K657" s="28" t="s">
        <v>2524</v>
      </c>
      <c r="L657" s="28" t="s">
        <v>4309</v>
      </c>
      <c r="N657" s="19">
        <f t="shared" si="70"/>
        <v>290.75</v>
      </c>
      <c r="O657" s="19">
        <f t="shared" si="71"/>
        <v>14.5375</v>
      </c>
      <c r="P657" s="64">
        <f t="shared" si="72"/>
        <v>64</v>
      </c>
      <c r="Q657" s="64">
        <f t="shared" si="73"/>
        <v>32</v>
      </c>
      <c r="R657" s="64">
        <f t="shared" si="74"/>
        <v>32</v>
      </c>
      <c r="S657" s="64">
        <f t="shared" si="75"/>
        <v>42</v>
      </c>
      <c r="T657" s="64">
        <f t="shared" si="76"/>
        <v>22</v>
      </c>
      <c r="U657" s="77">
        <v>2</v>
      </c>
      <c r="V657" s="78">
        <v>2</v>
      </c>
      <c r="W657" s="60">
        <v>40</v>
      </c>
      <c r="X657" s="67">
        <v>11</v>
      </c>
      <c r="Y657" s="67">
        <v>8</v>
      </c>
      <c r="Z657" s="67">
        <v>7</v>
      </c>
      <c r="AA657" s="67">
        <v>6</v>
      </c>
      <c r="AB657" s="67">
        <v>7</v>
      </c>
      <c r="AC657" s="67">
        <v>7</v>
      </c>
      <c r="AD657" s="67">
        <v>7</v>
      </c>
      <c r="AE657" s="67">
        <v>4</v>
      </c>
      <c r="AF657" s="67">
        <v>4</v>
      </c>
      <c r="AG657" s="67">
        <v>4</v>
      </c>
      <c r="AH657" s="67">
        <v>4</v>
      </c>
      <c r="AI657" s="67">
        <v>3</v>
      </c>
      <c r="AJ657" s="67">
        <v>3</v>
      </c>
      <c r="AK657" s="79" t="s">
        <v>1586</v>
      </c>
    </row>
    <row r="658" spans="1:37" ht="12.75">
      <c r="A658" s="35">
        <v>6250</v>
      </c>
      <c r="B658" s="28" t="s">
        <v>870</v>
      </c>
      <c r="C658" s="28" t="s">
        <v>3242</v>
      </c>
      <c r="D658" s="28" t="s">
        <v>390</v>
      </c>
      <c r="E658" s="28" t="s">
        <v>162</v>
      </c>
      <c r="J658" s="28" t="s">
        <v>1586</v>
      </c>
      <c r="K658" s="28" t="s">
        <v>2524</v>
      </c>
      <c r="L658" s="28" t="s">
        <v>4560</v>
      </c>
      <c r="N658" s="19">
        <f t="shared" si="70"/>
        <v>290.75</v>
      </c>
      <c r="O658" s="19">
        <f t="shared" si="71"/>
        <v>14.5375</v>
      </c>
      <c r="P658" s="64">
        <f t="shared" si="72"/>
        <v>64</v>
      </c>
      <c r="Q658" s="64">
        <f t="shared" si="73"/>
        <v>32</v>
      </c>
      <c r="R658" s="64">
        <f t="shared" si="74"/>
        <v>32</v>
      </c>
      <c r="S658" s="64">
        <f t="shared" si="75"/>
        <v>42</v>
      </c>
      <c r="T658" s="64">
        <f t="shared" si="76"/>
        <v>22</v>
      </c>
      <c r="U658" s="77">
        <v>2</v>
      </c>
      <c r="V658" s="78">
        <v>2</v>
      </c>
      <c r="W658" s="60">
        <v>40</v>
      </c>
      <c r="X658" s="67">
        <v>11</v>
      </c>
      <c r="Y658" s="67">
        <v>8</v>
      </c>
      <c r="Z658" s="67">
        <v>7</v>
      </c>
      <c r="AA658" s="67">
        <v>6</v>
      </c>
      <c r="AB658" s="67">
        <v>7</v>
      </c>
      <c r="AC658" s="67">
        <v>7</v>
      </c>
      <c r="AD658" s="67">
        <v>7</v>
      </c>
      <c r="AE658" s="67">
        <v>4</v>
      </c>
      <c r="AF658" s="67">
        <v>4</v>
      </c>
      <c r="AG658" s="67">
        <v>4</v>
      </c>
      <c r="AH658" s="67">
        <v>4</v>
      </c>
      <c r="AI658" s="67">
        <v>3</v>
      </c>
      <c r="AJ658" s="67">
        <v>3</v>
      </c>
      <c r="AK658" s="79" t="s">
        <v>1586</v>
      </c>
    </row>
    <row r="659" spans="1:37" ht="12.75">
      <c r="A659" s="35">
        <v>12500</v>
      </c>
      <c r="B659" s="28" t="s">
        <v>870</v>
      </c>
      <c r="C659" s="28" t="s">
        <v>3083</v>
      </c>
      <c r="D659" s="28" t="s">
        <v>390</v>
      </c>
      <c r="E659" s="28" t="s">
        <v>162</v>
      </c>
      <c r="J659" s="28" t="s">
        <v>1586</v>
      </c>
      <c r="K659" s="28" t="s">
        <v>2524</v>
      </c>
      <c r="L659" s="28" t="s">
        <v>3081</v>
      </c>
      <c r="N659" s="19">
        <f t="shared" si="70"/>
        <v>290.75</v>
      </c>
      <c r="O659" s="19">
        <f t="shared" si="71"/>
        <v>14.5375</v>
      </c>
      <c r="P659" s="64">
        <f t="shared" si="72"/>
        <v>64</v>
      </c>
      <c r="Q659" s="64">
        <f t="shared" si="73"/>
        <v>32</v>
      </c>
      <c r="R659" s="64">
        <f t="shared" si="74"/>
        <v>32</v>
      </c>
      <c r="S659" s="64">
        <f t="shared" si="75"/>
        <v>42</v>
      </c>
      <c r="T659" s="64">
        <f t="shared" si="76"/>
        <v>22</v>
      </c>
      <c r="U659" s="77">
        <v>2</v>
      </c>
      <c r="V659" s="78">
        <v>2</v>
      </c>
      <c r="W659" s="60">
        <v>40</v>
      </c>
      <c r="X659" s="67">
        <v>11</v>
      </c>
      <c r="Y659" s="67">
        <v>8</v>
      </c>
      <c r="Z659" s="67">
        <v>7</v>
      </c>
      <c r="AA659" s="67">
        <v>6</v>
      </c>
      <c r="AB659" s="67">
        <v>7</v>
      </c>
      <c r="AC659" s="67">
        <v>7</v>
      </c>
      <c r="AD659" s="67">
        <v>7</v>
      </c>
      <c r="AE659" s="67">
        <v>4</v>
      </c>
      <c r="AF659" s="67">
        <v>4</v>
      </c>
      <c r="AG659" s="67">
        <v>4</v>
      </c>
      <c r="AH659" s="67">
        <v>4</v>
      </c>
      <c r="AI659" s="67">
        <v>3</v>
      </c>
      <c r="AJ659" s="67">
        <v>3</v>
      </c>
      <c r="AK659" s="79" t="s">
        <v>1586</v>
      </c>
    </row>
    <row r="660" spans="1:37" ht="12.75">
      <c r="A660" s="35">
        <v>280</v>
      </c>
      <c r="B660" s="28" t="s">
        <v>870</v>
      </c>
      <c r="C660" s="28" t="s">
        <v>3190</v>
      </c>
      <c r="D660" s="28" t="s">
        <v>390</v>
      </c>
      <c r="E660" s="28" t="s">
        <v>162</v>
      </c>
      <c r="J660" s="28" t="s">
        <v>1586</v>
      </c>
      <c r="K660" s="28" t="s">
        <v>2524</v>
      </c>
      <c r="L660" s="28" t="s">
        <v>3200</v>
      </c>
      <c r="N660" s="19">
        <f t="shared" si="70"/>
        <v>290.75</v>
      </c>
      <c r="O660" s="19">
        <f t="shared" si="71"/>
        <v>14.5375</v>
      </c>
      <c r="P660" s="64">
        <f t="shared" si="72"/>
        <v>64</v>
      </c>
      <c r="Q660" s="64">
        <f t="shared" si="73"/>
        <v>32</v>
      </c>
      <c r="R660" s="64">
        <f t="shared" si="74"/>
        <v>32</v>
      </c>
      <c r="S660" s="64">
        <f t="shared" si="75"/>
        <v>42</v>
      </c>
      <c r="T660" s="64">
        <f t="shared" si="76"/>
        <v>22</v>
      </c>
      <c r="U660" s="77">
        <v>2</v>
      </c>
      <c r="V660" s="78">
        <v>2</v>
      </c>
      <c r="W660" s="60">
        <v>40</v>
      </c>
      <c r="X660" s="67">
        <v>11</v>
      </c>
      <c r="Y660" s="67">
        <v>6</v>
      </c>
      <c r="Z660" s="67">
        <v>7</v>
      </c>
      <c r="AA660" s="67">
        <v>7</v>
      </c>
      <c r="AB660" s="67">
        <v>7</v>
      </c>
      <c r="AC660" s="67">
        <v>8</v>
      </c>
      <c r="AD660" s="67">
        <v>7</v>
      </c>
      <c r="AE660" s="67">
        <v>3</v>
      </c>
      <c r="AF660" s="67">
        <v>4</v>
      </c>
      <c r="AG660" s="67">
        <v>5</v>
      </c>
      <c r="AH660" s="67">
        <v>4</v>
      </c>
      <c r="AI660" s="67">
        <v>3</v>
      </c>
      <c r="AJ660" s="67">
        <v>3</v>
      </c>
      <c r="AK660" s="79" t="s">
        <v>1586</v>
      </c>
    </row>
    <row r="661" spans="1:37" ht="12.75">
      <c r="A661" s="35">
        <v>2530</v>
      </c>
      <c r="B661" s="28" t="s">
        <v>870</v>
      </c>
      <c r="C661" s="28" t="s">
        <v>3247</v>
      </c>
      <c r="D661" s="28" t="s">
        <v>390</v>
      </c>
      <c r="E661" s="28" t="s">
        <v>162</v>
      </c>
      <c r="J661" s="28" t="s">
        <v>1586</v>
      </c>
      <c r="K661" s="28" t="s">
        <v>2675</v>
      </c>
      <c r="L661" s="28" t="s">
        <v>3260</v>
      </c>
      <c r="N661" s="19">
        <f t="shared" si="70"/>
        <v>290.75</v>
      </c>
      <c r="O661" s="19">
        <f t="shared" si="71"/>
        <v>14.5375</v>
      </c>
      <c r="P661" s="64">
        <f t="shared" si="72"/>
        <v>64</v>
      </c>
      <c r="Q661" s="64">
        <f t="shared" si="73"/>
        <v>32</v>
      </c>
      <c r="R661" s="64">
        <f t="shared" si="74"/>
        <v>32</v>
      </c>
      <c r="S661" s="64">
        <f t="shared" si="75"/>
        <v>42</v>
      </c>
      <c r="T661" s="64">
        <f t="shared" si="76"/>
        <v>22</v>
      </c>
      <c r="U661" s="77">
        <v>2</v>
      </c>
      <c r="V661" s="78">
        <v>2</v>
      </c>
      <c r="W661" s="60">
        <v>40</v>
      </c>
      <c r="X661" s="67">
        <v>11</v>
      </c>
      <c r="Y661" s="67">
        <v>8</v>
      </c>
      <c r="Z661" s="67">
        <v>7</v>
      </c>
      <c r="AA661" s="67">
        <v>6</v>
      </c>
      <c r="AB661" s="67">
        <v>7</v>
      </c>
      <c r="AC661" s="67">
        <v>7</v>
      </c>
      <c r="AD661" s="67">
        <v>7</v>
      </c>
      <c r="AE661" s="67">
        <v>4</v>
      </c>
      <c r="AF661" s="67">
        <v>4</v>
      </c>
      <c r="AG661" s="67">
        <v>4</v>
      </c>
      <c r="AH661" s="67">
        <v>4</v>
      </c>
      <c r="AI661" s="67">
        <v>3</v>
      </c>
      <c r="AJ661" s="67">
        <v>3</v>
      </c>
      <c r="AK661" s="79" t="s">
        <v>1586</v>
      </c>
    </row>
    <row r="662" spans="1:37" ht="12.75">
      <c r="A662" s="35">
        <v>25000</v>
      </c>
      <c r="B662" s="28" t="s">
        <v>870</v>
      </c>
      <c r="C662" s="28" t="s">
        <v>3247</v>
      </c>
      <c r="D662" s="28" t="s">
        <v>390</v>
      </c>
      <c r="E662" s="28" t="s">
        <v>162</v>
      </c>
      <c r="J662" s="28" t="s">
        <v>1586</v>
      </c>
      <c r="K662" s="28" t="s">
        <v>2525</v>
      </c>
      <c r="L662" s="28" t="s">
        <v>3281</v>
      </c>
      <c r="N662" s="19">
        <f t="shared" si="70"/>
        <v>290.75</v>
      </c>
      <c r="O662" s="19">
        <f t="shared" si="71"/>
        <v>14.5375</v>
      </c>
      <c r="P662" s="64">
        <f t="shared" si="72"/>
        <v>64</v>
      </c>
      <c r="Q662" s="64">
        <f t="shared" si="73"/>
        <v>32</v>
      </c>
      <c r="R662" s="64">
        <f t="shared" si="74"/>
        <v>32</v>
      </c>
      <c r="S662" s="64">
        <f t="shared" si="75"/>
        <v>42</v>
      </c>
      <c r="T662" s="64">
        <f t="shared" si="76"/>
        <v>22</v>
      </c>
      <c r="U662" s="77">
        <v>2</v>
      </c>
      <c r="V662" s="78">
        <v>2</v>
      </c>
      <c r="W662" s="60">
        <v>40</v>
      </c>
      <c r="X662" s="67">
        <v>11</v>
      </c>
      <c r="Y662" s="67">
        <v>6</v>
      </c>
      <c r="Z662" s="67">
        <v>7</v>
      </c>
      <c r="AA662" s="67">
        <v>7</v>
      </c>
      <c r="AB662" s="67">
        <v>7</v>
      </c>
      <c r="AC662" s="67">
        <v>8</v>
      </c>
      <c r="AD662" s="67">
        <v>7</v>
      </c>
      <c r="AE662" s="67">
        <v>3</v>
      </c>
      <c r="AF662" s="67">
        <v>4</v>
      </c>
      <c r="AG662" s="67">
        <v>5</v>
      </c>
      <c r="AH662" s="67">
        <v>4</v>
      </c>
      <c r="AI662" s="67">
        <v>3</v>
      </c>
      <c r="AJ662" s="67">
        <v>3</v>
      </c>
      <c r="AK662" s="79" t="s">
        <v>1586</v>
      </c>
    </row>
    <row r="663" spans="1:37" ht="12.75">
      <c r="A663" s="35">
        <v>3750</v>
      </c>
      <c r="B663" s="28" t="s">
        <v>870</v>
      </c>
      <c r="C663" s="28" t="s">
        <v>3247</v>
      </c>
      <c r="D663" s="28" t="s">
        <v>390</v>
      </c>
      <c r="E663" s="28" t="s">
        <v>162</v>
      </c>
      <c r="J663" s="28" t="s">
        <v>1586</v>
      </c>
      <c r="K663" s="28" t="s">
        <v>2525</v>
      </c>
      <c r="L663" s="28" t="s">
        <v>3263</v>
      </c>
      <c r="N663" s="19">
        <f t="shared" si="70"/>
        <v>290.75</v>
      </c>
      <c r="O663" s="19">
        <f t="shared" si="71"/>
        <v>14.5375</v>
      </c>
      <c r="P663" s="64">
        <f t="shared" si="72"/>
        <v>64</v>
      </c>
      <c r="Q663" s="64">
        <f t="shared" si="73"/>
        <v>32</v>
      </c>
      <c r="R663" s="64">
        <f t="shared" si="74"/>
        <v>32</v>
      </c>
      <c r="S663" s="64">
        <f t="shared" si="75"/>
        <v>42</v>
      </c>
      <c r="T663" s="64">
        <f t="shared" si="76"/>
        <v>22</v>
      </c>
      <c r="U663" s="77">
        <v>2</v>
      </c>
      <c r="V663" s="78">
        <v>2</v>
      </c>
      <c r="W663" s="60">
        <v>40</v>
      </c>
      <c r="X663" s="67">
        <v>11</v>
      </c>
      <c r="Y663" s="67">
        <v>8</v>
      </c>
      <c r="Z663" s="67">
        <v>7</v>
      </c>
      <c r="AA663" s="67">
        <v>6</v>
      </c>
      <c r="AB663" s="67">
        <v>7</v>
      </c>
      <c r="AC663" s="67">
        <v>7</v>
      </c>
      <c r="AD663" s="67">
        <v>7</v>
      </c>
      <c r="AE663" s="67">
        <v>4</v>
      </c>
      <c r="AF663" s="67">
        <v>4</v>
      </c>
      <c r="AG663" s="67">
        <v>4</v>
      </c>
      <c r="AH663" s="67">
        <v>4</v>
      </c>
      <c r="AI663" s="67">
        <v>3</v>
      </c>
      <c r="AJ663" s="67">
        <v>3</v>
      </c>
      <c r="AK663" s="79" t="s">
        <v>1586</v>
      </c>
    </row>
    <row r="664" spans="1:37" ht="12.75">
      <c r="A664" s="35">
        <v>2137</v>
      </c>
      <c r="B664" s="28" t="s">
        <v>872</v>
      </c>
      <c r="D664" s="28" t="s">
        <v>390</v>
      </c>
      <c r="E664" s="28" t="s">
        <v>162</v>
      </c>
      <c r="F664" s="58" t="s">
        <v>3936</v>
      </c>
      <c r="I664" s="28" t="s">
        <v>7812</v>
      </c>
      <c r="J664" s="28" t="s">
        <v>1586</v>
      </c>
      <c r="K664" s="28" t="s">
        <v>2675</v>
      </c>
      <c r="L664" s="28" t="s">
        <v>7899</v>
      </c>
      <c r="N664" s="19">
        <f t="shared" si="70"/>
        <v>295.50</v>
      </c>
      <c r="O664" s="19">
        <f t="shared" si="71"/>
        <v>13.133333333333333</v>
      </c>
      <c r="P664" s="64">
        <f t="shared" si="72"/>
        <v>64</v>
      </c>
      <c r="Q664" s="64">
        <f t="shared" si="73"/>
        <v>32</v>
      </c>
      <c r="R664" s="64">
        <f t="shared" si="74"/>
        <v>32</v>
      </c>
      <c r="S664" s="64">
        <f t="shared" si="75"/>
        <v>44</v>
      </c>
      <c r="T664" s="64">
        <f t="shared" si="76"/>
        <v>20</v>
      </c>
      <c r="U664" s="77">
        <v>2</v>
      </c>
      <c r="V664" s="78">
        <v>2</v>
      </c>
      <c r="W664" s="60">
        <v>45</v>
      </c>
      <c r="X664" s="67">
        <v>14</v>
      </c>
      <c r="Y664" s="67">
        <v>8</v>
      </c>
      <c r="Z664" s="67">
        <v>8</v>
      </c>
      <c r="AA664" s="67">
        <v>7</v>
      </c>
      <c r="AB664" s="67">
        <v>7</v>
      </c>
      <c r="AC664" s="67">
        <v>7</v>
      </c>
      <c r="AD664" s="67">
        <v>7</v>
      </c>
      <c r="AE664" s="67">
        <v>3</v>
      </c>
      <c r="AF664" s="67">
        <v>3</v>
      </c>
      <c r="AG664" s="67">
        <v>3</v>
      </c>
      <c r="AH664" s="67">
        <v>3</v>
      </c>
      <c r="AI664" s="67">
        <v>4</v>
      </c>
      <c r="AJ664" s="67">
        <v>4</v>
      </c>
      <c r="AK664" s="79" t="s">
        <v>1586</v>
      </c>
    </row>
    <row r="665" spans="1:37" ht="12.75">
      <c r="A665" s="35">
        <v>2115</v>
      </c>
      <c r="B665" s="28" t="s">
        <v>872</v>
      </c>
      <c r="D665" s="28" t="s">
        <v>390</v>
      </c>
      <c r="E665" s="28" t="s">
        <v>162</v>
      </c>
      <c r="F665" s="58" t="s">
        <v>3936</v>
      </c>
      <c r="J665" s="28" t="s">
        <v>1586</v>
      </c>
      <c r="K665" s="28" t="s">
        <v>2675</v>
      </c>
      <c r="L665" s="28" t="s">
        <v>3879</v>
      </c>
      <c r="N665" s="19">
        <f t="shared" si="70"/>
        <v>294</v>
      </c>
      <c r="O665" s="19">
        <f t="shared" si="71"/>
        <v>13.066666666666666</v>
      </c>
      <c r="P665" s="64">
        <f t="shared" si="72"/>
        <v>64</v>
      </c>
      <c r="Q665" s="64">
        <f t="shared" si="73"/>
        <v>32</v>
      </c>
      <c r="R665" s="64">
        <f t="shared" si="74"/>
        <v>32</v>
      </c>
      <c r="S665" s="64">
        <f t="shared" si="75"/>
        <v>44</v>
      </c>
      <c r="T665" s="64">
        <f t="shared" si="76"/>
        <v>20</v>
      </c>
      <c r="U665" s="77">
        <v>2</v>
      </c>
      <c r="V665" s="78">
        <v>2</v>
      </c>
      <c r="W665" s="60">
        <v>45</v>
      </c>
      <c r="X665" s="67">
        <v>8</v>
      </c>
      <c r="Y665" s="67">
        <v>6</v>
      </c>
      <c r="Z665" s="67">
        <v>7</v>
      </c>
      <c r="AA665" s="67">
        <v>7</v>
      </c>
      <c r="AB665" s="67">
        <v>7</v>
      </c>
      <c r="AC665" s="67">
        <v>9</v>
      </c>
      <c r="AD665" s="67">
        <v>8</v>
      </c>
      <c r="AE665" s="67">
        <v>3</v>
      </c>
      <c r="AF665" s="67">
        <v>3</v>
      </c>
      <c r="AG665" s="67">
        <v>3</v>
      </c>
      <c r="AH665" s="67">
        <v>3</v>
      </c>
      <c r="AI665" s="67">
        <v>4</v>
      </c>
      <c r="AJ665" s="67">
        <v>4</v>
      </c>
      <c r="AK665" s="79" t="s">
        <v>1586</v>
      </c>
    </row>
    <row r="666" spans="1:37" ht="12.75">
      <c r="A666" s="35">
        <v>275</v>
      </c>
      <c r="B666" s="28" t="s">
        <v>868</v>
      </c>
      <c r="C666" s="28" t="s">
        <v>7645</v>
      </c>
      <c r="D666" s="28" t="s">
        <v>390</v>
      </c>
      <c r="E666" s="28" t="s">
        <v>162</v>
      </c>
      <c r="J666" s="28" t="s">
        <v>1586</v>
      </c>
      <c r="K666" s="28" t="s">
        <v>2675</v>
      </c>
      <c r="L666" s="28" t="s">
        <v>3945</v>
      </c>
      <c r="N666" s="19">
        <f t="shared" si="70"/>
        <v>280.75</v>
      </c>
      <c r="O666" s="19">
        <f t="shared" si="71"/>
        <v>14.0375</v>
      </c>
      <c r="P666" s="64">
        <f t="shared" si="72"/>
        <v>61</v>
      </c>
      <c r="Q666" s="64">
        <f t="shared" si="73"/>
        <v>30</v>
      </c>
      <c r="R666" s="64">
        <f t="shared" si="74"/>
        <v>31</v>
      </c>
      <c r="S666" s="64">
        <f t="shared" si="75"/>
        <v>42</v>
      </c>
      <c r="T666" s="64">
        <f t="shared" si="76"/>
        <v>19</v>
      </c>
      <c r="U666" s="77">
        <v>2</v>
      </c>
      <c r="V666" s="78">
        <v>2</v>
      </c>
      <c r="W666" s="60">
        <v>40</v>
      </c>
      <c r="X666" s="67">
        <v>9</v>
      </c>
      <c r="Y666" s="67">
        <v>8</v>
      </c>
      <c r="Z666" s="67">
        <v>7</v>
      </c>
      <c r="AA666" s="67">
        <v>6</v>
      </c>
      <c r="AB666" s="67">
        <v>7</v>
      </c>
      <c r="AC666" s="67">
        <v>7</v>
      </c>
      <c r="AD666" s="67">
        <v>7</v>
      </c>
      <c r="AE666" s="67">
        <v>3</v>
      </c>
      <c r="AF666" s="67">
        <v>4</v>
      </c>
      <c r="AG666" s="67">
        <v>3</v>
      </c>
      <c r="AH666" s="67">
        <v>4</v>
      </c>
      <c r="AI666" s="67">
        <v>3</v>
      </c>
      <c r="AJ666" s="67">
        <v>2</v>
      </c>
      <c r="AK666" s="79" t="s">
        <v>1586</v>
      </c>
    </row>
    <row r="667" spans="1:37" ht="12.75">
      <c r="A667" s="35">
        <v>6031</v>
      </c>
      <c r="B667" s="28" t="s">
        <v>872</v>
      </c>
      <c r="D667" s="28" t="s">
        <v>390</v>
      </c>
      <c r="E667" s="28" t="s">
        <v>162</v>
      </c>
      <c r="F667" s="58" t="s">
        <v>4736</v>
      </c>
      <c r="I667" s="28" t="s">
        <v>7812</v>
      </c>
      <c r="J667" s="28" t="s">
        <v>1586</v>
      </c>
      <c r="K667" s="28" t="s">
        <v>2675</v>
      </c>
      <c r="L667" s="28" t="s">
        <v>7897</v>
      </c>
      <c r="N667" s="19">
        <f t="shared" si="70"/>
        <v>270.50</v>
      </c>
      <c r="O667" s="19">
        <f t="shared" si="71"/>
        <v>22.541666666666668</v>
      </c>
      <c r="P667" s="64">
        <f t="shared" si="72"/>
        <v>60</v>
      </c>
      <c r="Q667" s="64">
        <f t="shared" si="73"/>
        <v>30</v>
      </c>
      <c r="R667" s="64">
        <f t="shared" si="74"/>
        <v>30</v>
      </c>
      <c r="S667" s="64">
        <f t="shared" si="75"/>
        <v>38</v>
      </c>
      <c r="T667" s="64">
        <f t="shared" si="76"/>
        <v>22</v>
      </c>
      <c r="U667" s="77">
        <v>2</v>
      </c>
      <c r="V667" s="78">
        <v>2</v>
      </c>
      <c r="W667" s="60">
        <v>24</v>
      </c>
      <c r="X667" s="67">
        <v>14</v>
      </c>
      <c r="Y667" s="67">
        <v>6</v>
      </c>
      <c r="Z667" s="67">
        <v>6</v>
      </c>
      <c r="AA667" s="67">
        <v>6</v>
      </c>
      <c r="AB667" s="67">
        <v>7</v>
      </c>
      <c r="AC667" s="67">
        <v>7</v>
      </c>
      <c r="AD667" s="67">
        <v>6</v>
      </c>
      <c r="AE667" s="67">
        <v>4</v>
      </c>
      <c r="AF667" s="67">
        <v>4</v>
      </c>
      <c r="AG667" s="67">
        <v>4</v>
      </c>
      <c r="AH667" s="67">
        <v>4</v>
      </c>
      <c r="AI667" s="67">
        <v>3</v>
      </c>
      <c r="AJ667" s="67">
        <v>3</v>
      </c>
      <c r="AK667" s="79" t="s">
        <v>1586</v>
      </c>
    </row>
    <row r="668" spans="1:37" ht="12.75">
      <c r="A668" s="35">
        <v>5103</v>
      </c>
      <c r="B668" s="28" t="s">
        <v>872</v>
      </c>
      <c r="D668" s="28" t="s">
        <v>390</v>
      </c>
      <c r="E668" s="28" t="s">
        <v>162</v>
      </c>
      <c r="F668" s="58" t="s">
        <v>4736</v>
      </c>
      <c r="G668" s="28" t="s">
        <v>1586</v>
      </c>
      <c r="H668" s="28" t="s">
        <v>7812</v>
      </c>
      <c r="J668" s="28" t="s">
        <v>1586</v>
      </c>
      <c r="K668" s="28" t="s">
        <v>2675</v>
      </c>
      <c r="L668" s="28" t="s">
        <v>307</v>
      </c>
      <c r="N668" s="19">
        <f t="shared" si="70"/>
        <v>264</v>
      </c>
      <c r="O668" s="19">
        <f t="shared" si="71"/>
        <v>33</v>
      </c>
      <c r="P668" s="64">
        <f t="shared" si="72"/>
        <v>58</v>
      </c>
      <c r="Q668" s="64">
        <f t="shared" si="73"/>
        <v>29</v>
      </c>
      <c r="R668" s="64">
        <f t="shared" si="74"/>
        <v>29</v>
      </c>
      <c r="S668" s="64">
        <f t="shared" si="75"/>
        <v>38</v>
      </c>
      <c r="T668" s="64">
        <f t="shared" si="76"/>
        <v>20</v>
      </c>
      <c r="U668" s="77">
        <v>2</v>
      </c>
      <c r="V668" s="78">
        <v>2</v>
      </c>
      <c r="W668" s="60">
        <v>16</v>
      </c>
      <c r="X668" s="67">
        <v>14</v>
      </c>
      <c r="Y668" s="67">
        <v>6</v>
      </c>
      <c r="Z668" s="67">
        <v>6</v>
      </c>
      <c r="AA668" s="67">
        <v>6</v>
      </c>
      <c r="AB668" s="67">
        <v>7</v>
      </c>
      <c r="AC668" s="67">
        <v>7</v>
      </c>
      <c r="AD668" s="67">
        <v>6</v>
      </c>
      <c r="AE668" s="67">
        <v>4</v>
      </c>
      <c r="AF668" s="67">
        <v>3</v>
      </c>
      <c r="AG668" s="67">
        <v>3</v>
      </c>
      <c r="AH668" s="67">
        <v>4</v>
      </c>
      <c r="AI668" s="67">
        <v>3</v>
      </c>
      <c r="AJ668" s="67">
        <v>3</v>
      </c>
      <c r="AK668" s="79" t="s">
        <v>1586</v>
      </c>
    </row>
    <row r="669" spans="1:37" ht="12.75">
      <c r="A669" s="35">
        <v>1250</v>
      </c>
      <c r="B669" s="28" t="s">
        <v>870</v>
      </c>
      <c r="C669" s="28" t="s">
        <v>3242</v>
      </c>
      <c r="D669" s="28" t="s">
        <v>390</v>
      </c>
      <c r="E669" s="28" t="s">
        <v>162</v>
      </c>
      <c r="J669" s="28" t="s">
        <v>1586</v>
      </c>
      <c r="K669" s="28" t="s">
        <v>2675</v>
      </c>
      <c r="L669" s="28" t="s">
        <v>4561</v>
      </c>
      <c r="N669" s="19">
        <f t="shared" si="70"/>
        <v>263.25</v>
      </c>
      <c r="O669" s="19">
        <f t="shared" si="71"/>
        <v>19.50</v>
      </c>
      <c r="P669" s="64">
        <f t="shared" si="72"/>
        <v>58</v>
      </c>
      <c r="Q669" s="64">
        <f t="shared" si="73"/>
        <v>29</v>
      </c>
      <c r="R669" s="64">
        <f t="shared" si="74"/>
        <v>29</v>
      </c>
      <c r="S669" s="64">
        <f t="shared" si="75"/>
        <v>38</v>
      </c>
      <c r="T669" s="64">
        <f t="shared" si="76"/>
        <v>20</v>
      </c>
      <c r="U669" s="77">
        <v>2</v>
      </c>
      <c r="V669" s="78">
        <v>2</v>
      </c>
      <c r="W669" s="60">
        <v>27</v>
      </c>
      <c r="X669" s="67">
        <v>11</v>
      </c>
      <c r="Y669" s="67">
        <v>6</v>
      </c>
      <c r="Z669" s="67">
        <v>6</v>
      </c>
      <c r="AA669" s="67">
        <v>6</v>
      </c>
      <c r="AB669" s="67">
        <v>7</v>
      </c>
      <c r="AC669" s="67">
        <v>7</v>
      </c>
      <c r="AD669" s="67">
        <v>6</v>
      </c>
      <c r="AE669" s="67">
        <v>4</v>
      </c>
      <c r="AF669" s="67">
        <v>4</v>
      </c>
      <c r="AG669" s="67">
        <v>4</v>
      </c>
      <c r="AH669" s="67">
        <v>4</v>
      </c>
      <c r="AI669" s="67">
        <v>2</v>
      </c>
      <c r="AJ669" s="67">
        <v>2</v>
      </c>
      <c r="AK669" s="79" t="s">
        <v>1586</v>
      </c>
    </row>
    <row r="670" spans="1:37" ht="12.75">
      <c r="A670" s="35">
        <v>1875</v>
      </c>
      <c r="B670" s="28" t="s">
        <v>870</v>
      </c>
      <c r="C670" s="28" t="s">
        <v>1845</v>
      </c>
      <c r="D670" s="28" t="s">
        <v>390</v>
      </c>
      <c r="E670" s="28" t="s">
        <v>162</v>
      </c>
      <c r="J670" s="28" t="s">
        <v>1586</v>
      </c>
      <c r="K670" s="28" t="s">
        <v>2675</v>
      </c>
      <c r="L670" s="28" t="s">
        <v>1844</v>
      </c>
      <c r="N670" s="19">
        <f t="shared" si="70"/>
        <v>256.25</v>
      </c>
      <c r="O670" s="19">
        <f t="shared" si="71"/>
        <v>18.981481481481481</v>
      </c>
      <c r="P670" s="64">
        <f t="shared" si="72"/>
        <v>56</v>
      </c>
      <c r="Q670" s="64">
        <f t="shared" si="73"/>
        <v>28</v>
      </c>
      <c r="R670" s="64">
        <f t="shared" si="74"/>
        <v>28</v>
      </c>
      <c r="S670" s="64">
        <f t="shared" si="75"/>
        <v>38</v>
      </c>
      <c r="T670" s="64">
        <f t="shared" si="76"/>
        <v>18</v>
      </c>
      <c r="U670" s="77">
        <v>2</v>
      </c>
      <c r="V670" s="78">
        <v>2</v>
      </c>
      <c r="W670" s="60">
        <v>27</v>
      </c>
      <c r="X670" s="67">
        <v>9</v>
      </c>
      <c r="Y670" s="67">
        <v>7</v>
      </c>
      <c r="Z670" s="67">
        <v>7</v>
      </c>
      <c r="AA670" s="67">
        <v>6</v>
      </c>
      <c r="AB670" s="67">
        <v>6</v>
      </c>
      <c r="AC670" s="67">
        <v>6</v>
      </c>
      <c r="AD670" s="67">
        <v>6</v>
      </c>
      <c r="AE670" s="67">
        <v>3</v>
      </c>
      <c r="AF670" s="67">
        <v>3</v>
      </c>
      <c r="AG670" s="67">
        <v>4</v>
      </c>
      <c r="AH670" s="67">
        <v>4</v>
      </c>
      <c r="AI670" s="67">
        <v>2</v>
      </c>
      <c r="AJ670" s="67">
        <v>2</v>
      </c>
      <c r="AK670" s="79" t="s">
        <v>1586</v>
      </c>
    </row>
    <row r="671" spans="1:37" ht="12.75">
      <c r="A671" s="35">
        <v>2500</v>
      </c>
      <c r="B671" s="28" t="s">
        <v>871</v>
      </c>
      <c r="C671" s="28" t="s">
        <v>2179</v>
      </c>
      <c r="D671" s="28" t="s">
        <v>390</v>
      </c>
      <c r="E671" s="28" t="s">
        <v>162</v>
      </c>
      <c r="J671" s="28" t="s">
        <v>1586</v>
      </c>
      <c r="K671" s="28" t="s">
        <v>2675</v>
      </c>
      <c r="L671" s="28" t="s">
        <v>2167</v>
      </c>
      <c r="N671" s="19">
        <f t="shared" si="70"/>
        <v>256.25</v>
      </c>
      <c r="O671" s="19">
        <f t="shared" si="71"/>
        <v>18.981481481481481</v>
      </c>
      <c r="P671" s="64">
        <f t="shared" si="72"/>
        <v>56</v>
      </c>
      <c r="Q671" s="64">
        <f t="shared" si="73"/>
        <v>28</v>
      </c>
      <c r="R671" s="64">
        <f t="shared" si="74"/>
        <v>28</v>
      </c>
      <c r="S671" s="64">
        <f t="shared" si="75"/>
        <v>38</v>
      </c>
      <c r="T671" s="64">
        <f t="shared" si="76"/>
        <v>18</v>
      </c>
      <c r="U671" s="77">
        <v>2</v>
      </c>
      <c r="V671" s="78">
        <v>2</v>
      </c>
      <c r="W671" s="60">
        <v>27</v>
      </c>
      <c r="X671" s="67">
        <v>9</v>
      </c>
      <c r="Y671" s="67">
        <v>5</v>
      </c>
      <c r="Z671" s="67">
        <v>6</v>
      </c>
      <c r="AA671" s="67">
        <v>6</v>
      </c>
      <c r="AB671" s="67">
        <v>6</v>
      </c>
      <c r="AC671" s="67">
        <v>8</v>
      </c>
      <c r="AD671" s="67">
        <v>7</v>
      </c>
      <c r="AE671" s="67">
        <v>3</v>
      </c>
      <c r="AF671" s="67">
        <v>3</v>
      </c>
      <c r="AG671" s="67">
        <v>4</v>
      </c>
      <c r="AH671" s="67">
        <v>4</v>
      </c>
      <c r="AI671" s="67">
        <v>2</v>
      </c>
      <c r="AJ671" s="67">
        <v>2</v>
      </c>
      <c r="AK671" s="79" t="s">
        <v>1586</v>
      </c>
    </row>
    <row r="672" spans="1:37" ht="12.75">
      <c r="A672" s="35">
        <v>1000000</v>
      </c>
      <c r="B672" s="28" t="s">
        <v>868</v>
      </c>
      <c r="C672" s="28" t="s">
        <v>7670</v>
      </c>
      <c r="D672" s="28" t="s">
        <v>390</v>
      </c>
      <c r="E672" s="28" t="s">
        <v>162</v>
      </c>
      <c r="J672" s="28" t="s">
        <v>1586</v>
      </c>
      <c r="K672" s="28" t="s">
        <v>2524</v>
      </c>
      <c r="L672" s="28" t="s">
        <v>5212</v>
      </c>
      <c r="N672" s="19">
        <f t="shared" si="70"/>
        <v>384.25</v>
      </c>
      <c r="O672" s="19">
        <f t="shared" si="71"/>
        <v>16.010416666666668</v>
      </c>
      <c r="P672" s="64">
        <f t="shared" si="72"/>
        <v>86</v>
      </c>
      <c r="Q672" s="64">
        <f t="shared" si="73"/>
        <v>43</v>
      </c>
      <c r="R672" s="64">
        <f t="shared" si="74"/>
        <v>43</v>
      </c>
      <c r="S672" s="64">
        <f t="shared" si="75"/>
        <v>53</v>
      </c>
      <c r="T672" s="64">
        <f t="shared" si="76"/>
        <v>33</v>
      </c>
      <c r="U672" s="77">
        <v>3</v>
      </c>
      <c r="V672" s="78">
        <v>2</v>
      </c>
      <c r="W672" s="60">
        <v>48</v>
      </c>
      <c r="X672" s="67">
        <v>17</v>
      </c>
      <c r="Y672" s="67">
        <v>9</v>
      </c>
      <c r="Z672" s="67">
        <v>8</v>
      </c>
      <c r="AA672" s="67">
        <v>9</v>
      </c>
      <c r="AB672" s="67">
        <v>9</v>
      </c>
      <c r="AC672" s="67">
        <v>9</v>
      </c>
      <c r="AD672" s="67">
        <v>9</v>
      </c>
      <c r="AE672" s="67">
        <v>6</v>
      </c>
      <c r="AF672" s="67">
        <v>6</v>
      </c>
      <c r="AG672" s="67">
        <v>6</v>
      </c>
      <c r="AH672" s="67">
        <v>6</v>
      </c>
      <c r="AI672" s="67">
        <v>4</v>
      </c>
      <c r="AJ672" s="67">
        <v>5</v>
      </c>
      <c r="AK672" s="79" t="s">
        <v>1586</v>
      </c>
    </row>
    <row r="673" spans="1:37" ht="12.75">
      <c r="A673" s="35">
        <v>625000</v>
      </c>
      <c r="B673" s="28" t="s">
        <v>868</v>
      </c>
      <c r="C673" s="28" t="s">
        <v>7656</v>
      </c>
      <c r="D673" s="28" t="s">
        <v>390</v>
      </c>
      <c r="E673" s="28" t="s">
        <v>162</v>
      </c>
      <c r="J673" s="28" t="s">
        <v>1586</v>
      </c>
      <c r="K673" s="28" t="s">
        <v>2524</v>
      </c>
      <c r="L673" s="28" t="s">
        <v>2444</v>
      </c>
      <c r="N673" s="19">
        <f t="shared" si="70"/>
        <v>335.75</v>
      </c>
      <c r="O673" s="19">
        <f t="shared" si="71"/>
        <v>33.575000000000003</v>
      </c>
      <c r="P673" s="64">
        <f t="shared" si="72"/>
        <v>75</v>
      </c>
      <c r="Q673" s="64">
        <f t="shared" si="73"/>
        <v>42</v>
      </c>
      <c r="R673" s="64">
        <f t="shared" si="74"/>
        <v>33</v>
      </c>
      <c r="S673" s="64">
        <f t="shared" si="75"/>
        <v>48</v>
      </c>
      <c r="T673" s="64">
        <f t="shared" si="76"/>
        <v>27</v>
      </c>
      <c r="U673" s="77">
        <v>3</v>
      </c>
      <c r="V673" s="78">
        <v>2</v>
      </c>
      <c r="W673" s="60">
        <v>20</v>
      </c>
      <c r="X673" s="67">
        <v>15</v>
      </c>
      <c r="Y673" s="67">
        <v>9</v>
      </c>
      <c r="Z673" s="67">
        <v>7</v>
      </c>
      <c r="AA673" s="67">
        <v>9</v>
      </c>
      <c r="AB673" s="67">
        <v>7</v>
      </c>
      <c r="AC673" s="67">
        <v>9</v>
      </c>
      <c r="AD673" s="67">
        <v>7</v>
      </c>
      <c r="AE673" s="67">
        <v>6</v>
      </c>
      <c r="AF673" s="67">
        <v>5</v>
      </c>
      <c r="AG673" s="67">
        <v>5</v>
      </c>
      <c r="AH673" s="67">
        <v>4</v>
      </c>
      <c r="AI673" s="67">
        <v>4</v>
      </c>
      <c r="AJ673" s="67">
        <v>3</v>
      </c>
      <c r="AK673" s="79" t="s">
        <v>1586</v>
      </c>
    </row>
    <row r="674" spans="1:37" ht="12.75">
      <c r="A674" s="35">
        <v>625000</v>
      </c>
      <c r="B674" s="28" t="s">
        <v>868</v>
      </c>
      <c r="C674" s="28" t="s">
        <v>7654</v>
      </c>
      <c r="D674" s="28" t="s">
        <v>390</v>
      </c>
      <c r="E674" s="28" t="s">
        <v>162</v>
      </c>
      <c r="J674" s="28" t="s">
        <v>1586</v>
      </c>
      <c r="K674" s="28" t="s">
        <v>2524</v>
      </c>
      <c r="L674" s="28" t="s">
        <v>2086</v>
      </c>
      <c r="N674" s="19">
        <f t="shared" si="70"/>
        <v>335.75</v>
      </c>
      <c r="O674" s="19">
        <f t="shared" si="71"/>
        <v>16.7875</v>
      </c>
      <c r="P674" s="64">
        <f t="shared" si="72"/>
        <v>75</v>
      </c>
      <c r="Q674" s="64">
        <f t="shared" si="73"/>
        <v>42</v>
      </c>
      <c r="R674" s="64">
        <f t="shared" si="74"/>
        <v>33</v>
      </c>
      <c r="S674" s="64">
        <f t="shared" si="75"/>
        <v>48</v>
      </c>
      <c r="T674" s="64">
        <f t="shared" si="76"/>
        <v>27</v>
      </c>
      <c r="U674" s="77">
        <v>3</v>
      </c>
      <c r="V674" s="78">
        <v>2</v>
      </c>
      <c r="W674" s="60">
        <v>40</v>
      </c>
      <c r="X674" s="67">
        <v>15</v>
      </c>
      <c r="Y674" s="67">
        <v>9</v>
      </c>
      <c r="Z674" s="67">
        <v>7</v>
      </c>
      <c r="AA674" s="67">
        <v>9</v>
      </c>
      <c r="AB674" s="67">
        <v>7</v>
      </c>
      <c r="AC674" s="67">
        <v>9</v>
      </c>
      <c r="AD674" s="67">
        <v>7</v>
      </c>
      <c r="AE674" s="67">
        <v>6</v>
      </c>
      <c r="AF674" s="67">
        <v>5</v>
      </c>
      <c r="AG674" s="67">
        <v>5</v>
      </c>
      <c r="AH674" s="67">
        <v>4</v>
      </c>
      <c r="AI674" s="67">
        <v>4</v>
      </c>
      <c r="AJ674" s="67">
        <v>3</v>
      </c>
      <c r="AK674" s="79" t="s">
        <v>1586</v>
      </c>
    </row>
    <row r="675" spans="1:37" ht="12.75">
      <c r="A675" s="35">
        <v>625000</v>
      </c>
      <c r="B675" s="28" t="s">
        <v>868</v>
      </c>
      <c r="C675" s="28" t="s">
        <v>7655</v>
      </c>
      <c r="D675" s="28" t="s">
        <v>390</v>
      </c>
      <c r="E675" s="28" t="s">
        <v>162</v>
      </c>
      <c r="J675" s="28" t="s">
        <v>1586</v>
      </c>
      <c r="K675" s="28" t="s">
        <v>2524</v>
      </c>
      <c r="L675" s="28" t="s">
        <v>2444</v>
      </c>
      <c r="N675" s="19">
        <f t="shared" si="70"/>
        <v>335.75</v>
      </c>
      <c r="O675" s="19">
        <f t="shared" si="71"/>
        <v>16.7875</v>
      </c>
      <c r="P675" s="64">
        <f t="shared" si="72"/>
        <v>75</v>
      </c>
      <c r="Q675" s="64">
        <f t="shared" si="73"/>
        <v>42</v>
      </c>
      <c r="R675" s="64">
        <f t="shared" si="74"/>
        <v>33</v>
      </c>
      <c r="S675" s="64">
        <f t="shared" si="75"/>
        <v>48</v>
      </c>
      <c r="T675" s="64">
        <f t="shared" si="76"/>
        <v>27</v>
      </c>
      <c r="U675" s="77">
        <v>3</v>
      </c>
      <c r="V675" s="78">
        <v>2</v>
      </c>
      <c r="W675" s="60">
        <v>40</v>
      </c>
      <c r="X675" s="67">
        <v>15</v>
      </c>
      <c r="Y675" s="67">
        <v>9</v>
      </c>
      <c r="Z675" s="67">
        <v>7</v>
      </c>
      <c r="AA675" s="67">
        <v>9</v>
      </c>
      <c r="AB675" s="67">
        <v>7</v>
      </c>
      <c r="AC675" s="67">
        <v>9</v>
      </c>
      <c r="AD675" s="67">
        <v>7</v>
      </c>
      <c r="AE675" s="67">
        <v>6</v>
      </c>
      <c r="AF675" s="67">
        <v>5</v>
      </c>
      <c r="AG675" s="67">
        <v>5</v>
      </c>
      <c r="AH675" s="67">
        <v>4</v>
      </c>
      <c r="AI675" s="67">
        <v>4</v>
      </c>
      <c r="AJ675" s="67">
        <v>3</v>
      </c>
      <c r="AK675" s="79" t="s">
        <v>1586</v>
      </c>
    </row>
    <row r="676" spans="1:37" ht="12.75">
      <c r="A676" s="35">
        <v>800</v>
      </c>
      <c r="B676" s="28" t="s">
        <v>872</v>
      </c>
      <c r="D676" s="28" t="s">
        <v>390</v>
      </c>
      <c r="E676" s="28" t="s">
        <v>167</v>
      </c>
      <c r="F676" s="58" t="s">
        <v>4238</v>
      </c>
      <c r="J676" s="28" t="s">
        <v>1586</v>
      </c>
      <c r="K676" s="28" t="s">
        <v>2524</v>
      </c>
      <c r="L676" s="28" t="s">
        <v>1055</v>
      </c>
      <c r="N676" s="19">
        <f t="shared" si="70"/>
        <v>257</v>
      </c>
      <c r="O676" s="19">
        <f t="shared" si="71"/>
        <v>8.5666666666666664</v>
      </c>
      <c r="P676" s="64">
        <f t="shared" si="72"/>
        <v>59</v>
      </c>
      <c r="Q676" s="64">
        <f t="shared" si="73"/>
        <v>23</v>
      </c>
      <c r="R676" s="64">
        <f t="shared" si="74"/>
        <v>36</v>
      </c>
      <c r="S676" s="64">
        <f t="shared" si="75"/>
        <v>32</v>
      </c>
      <c r="T676" s="64">
        <f t="shared" si="76"/>
        <v>27</v>
      </c>
      <c r="U676" s="77">
        <v>2</v>
      </c>
      <c r="V676" s="78">
        <v>2</v>
      </c>
      <c r="W676" s="60">
        <v>60</v>
      </c>
      <c r="X676" s="67">
        <v>8</v>
      </c>
      <c r="Y676" s="67">
        <v>5</v>
      </c>
      <c r="Z676" s="67">
        <v>6</v>
      </c>
      <c r="AA676" s="67">
        <v>4</v>
      </c>
      <c r="AB676" s="67">
        <v>6</v>
      </c>
      <c r="AC676" s="67">
        <v>5</v>
      </c>
      <c r="AD676" s="67">
        <v>6</v>
      </c>
      <c r="AE676" s="67">
        <v>2</v>
      </c>
      <c r="AF676" s="67">
        <v>6</v>
      </c>
      <c r="AG676" s="67">
        <v>3</v>
      </c>
      <c r="AH676" s="67">
        <v>6</v>
      </c>
      <c r="AI676" s="67">
        <v>4</v>
      </c>
      <c r="AJ676" s="67">
        <v>6</v>
      </c>
      <c r="AK676" s="79" t="s">
        <v>1586</v>
      </c>
    </row>
    <row r="677" spans="1:37" ht="12.75">
      <c r="A677" s="35">
        <v>31</v>
      </c>
      <c r="B677" s="28" t="s">
        <v>871</v>
      </c>
      <c r="C677" s="28" t="s">
        <v>1620</v>
      </c>
      <c r="D677" s="28" t="s">
        <v>390</v>
      </c>
      <c r="E677" s="28" t="s">
        <v>88</v>
      </c>
      <c r="J677" s="28" t="s">
        <v>1586</v>
      </c>
      <c r="K677" s="28" t="s">
        <v>3053</v>
      </c>
      <c r="L677" s="28" t="s">
        <v>813</v>
      </c>
      <c r="N677" s="19">
        <f t="shared" si="70"/>
        <v>217.75</v>
      </c>
      <c r="O677" s="19">
        <f t="shared" si="71"/>
        <v>6.2214285714285715</v>
      </c>
      <c r="P677" s="64">
        <f t="shared" si="72"/>
        <v>50</v>
      </c>
      <c r="Q677" s="64">
        <f t="shared" si="73"/>
        <v>14</v>
      </c>
      <c r="R677" s="64">
        <f t="shared" si="74"/>
        <v>36</v>
      </c>
      <c r="S677" s="64">
        <f t="shared" si="75"/>
        <v>26</v>
      </c>
      <c r="T677" s="64">
        <f t="shared" si="76"/>
        <v>24</v>
      </c>
      <c r="U677" s="77">
        <v>2</v>
      </c>
      <c r="V677" s="78">
        <v>2</v>
      </c>
      <c r="W677" s="60">
        <v>70</v>
      </c>
      <c r="X677" s="67">
        <v>7</v>
      </c>
      <c r="Y677" s="67">
        <v>3</v>
      </c>
      <c r="Z677" s="67">
        <v>6</v>
      </c>
      <c r="AA677" s="67">
        <v>2</v>
      </c>
      <c r="AB677" s="67">
        <v>6</v>
      </c>
      <c r="AC677" s="67">
        <v>3</v>
      </c>
      <c r="AD677" s="67">
        <v>6</v>
      </c>
      <c r="AE677" s="67">
        <v>1</v>
      </c>
      <c r="AF677" s="67">
        <v>6</v>
      </c>
      <c r="AG677" s="67">
        <v>3</v>
      </c>
      <c r="AH677" s="67">
        <v>6</v>
      </c>
      <c r="AI677" s="67">
        <v>2</v>
      </c>
      <c r="AJ677" s="67">
        <v>6</v>
      </c>
      <c r="AK677" s="79" t="s">
        <v>1586</v>
      </c>
    </row>
    <row r="678" spans="1:37" ht="12.75">
      <c r="A678" s="35">
        <v>25</v>
      </c>
      <c r="B678" s="28" t="s">
        <v>871</v>
      </c>
      <c r="C678" s="28" t="s">
        <v>1620</v>
      </c>
      <c r="D678" s="28" t="s">
        <v>390</v>
      </c>
      <c r="E678" s="28" t="s">
        <v>88</v>
      </c>
      <c r="J678" s="28" t="s">
        <v>1586</v>
      </c>
      <c r="K678" s="28" t="s">
        <v>3053</v>
      </c>
      <c r="L678" s="28" t="s">
        <v>812</v>
      </c>
      <c r="N678" s="19">
        <f t="shared" si="70"/>
        <v>172.75</v>
      </c>
      <c r="O678" s="19">
        <f t="shared" si="71"/>
        <v>6.91</v>
      </c>
      <c r="P678" s="64">
        <f t="shared" si="72"/>
        <v>40</v>
      </c>
      <c r="Q678" s="64">
        <f t="shared" si="73"/>
        <v>10</v>
      </c>
      <c r="R678" s="64">
        <f t="shared" si="74"/>
        <v>30</v>
      </c>
      <c r="S678" s="64">
        <f t="shared" si="75"/>
        <v>20</v>
      </c>
      <c r="T678" s="64">
        <f t="shared" si="76"/>
        <v>20</v>
      </c>
      <c r="U678" s="77">
        <v>2</v>
      </c>
      <c r="V678" s="78">
        <v>2</v>
      </c>
      <c r="W678" s="60">
        <v>50</v>
      </c>
      <c r="X678" s="67">
        <v>7</v>
      </c>
      <c r="Y678" s="67">
        <v>2</v>
      </c>
      <c r="Z678" s="67">
        <v>5</v>
      </c>
      <c r="AA678" s="67">
        <v>1</v>
      </c>
      <c r="AB678" s="67">
        <v>5</v>
      </c>
      <c r="AC678" s="67">
        <v>2</v>
      </c>
      <c r="AD678" s="67">
        <v>5</v>
      </c>
      <c r="AE678" s="67">
        <v>1</v>
      </c>
      <c r="AF678" s="67">
        <v>5</v>
      </c>
      <c r="AG678" s="67">
        <v>2</v>
      </c>
      <c r="AH678" s="67">
        <v>5</v>
      </c>
      <c r="AI678" s="67">
        <v>2</v>
      </c>
      <c r="AJ678" s="67">
        <v>5</v>
      </c>
      <c r="AK678" s="79" t="s">
        <v>1586</v>
      </c>
    </row>
    <row r="679" spans="1:37" ht="12.75">
      <c r="A679" s="35">
        <v>188</v>
      </c>
      <c r="B679" s="28" t="s">
        <v>868</v>
      </c>
      <c r="C679" s="28" t="s">
        <v>7670</v>
      </c>
      <c r="D679" s="28" t="s">
        <v>390</v>
      </c>
      <c r="E679" s="28" t="s">
        <v>88</v>
      </c>
      <c r="J679" s="28" t="s">
        <v>1586</v>
      </c>
      <c r="K679" s="28" t="s">
        <v>3053</v>
      </c>
      <c r="L679" s="28" t="s">
        <v>5233</v>
      </c>
      <c r="N679" s="19">
        <f t="shared" si="70"/>
        <v>384.25</v>
      </c>
      <c r="O679" s="19">
        <f t="shared" si="71"/>
        <v>16.010416666666668</v>
      </c>
      <c r="P679" s="64">
        <f t="shared" si="72"/>
        <v>86</v>
      </c>
      <c r="Q679" s="64">
        <f t="shared" si="73"/>
        <v>43</v>
      </c>
      <c r="R679" s="64">
        <f t="shared" si="74"/>
        <v>43</v>
      </c>
      <c r="S679" s="64">
        <f t="shared" si="75"/>
        <v>53</v>
      </c>
      <c r="T679" s="64">
        <f t="shared" si="76"/>
        <v>33</v>
      </c>
      <c r="U679" s="77">
        <v>3</v>
      </c>
      <c r="V679" s="78">
        <v>2</v>
      </c>
      <c r="W679" s="60">
        <v>48</v>
      </c>
      <c r="X679" s="67">
        <v>17</v>
      </c>
      <c r="Y679" s="67">
        <v>9</v>
      </c>
      <c r="Z679" s="67">
        <v>8</v>
      </c>
      <c r="AA679" s="67">
        <v>9</v>
      </c>
      <c r="AB679" s="67">
        <v>9</v>
      </c>
      <c r="AC679" s="67">
        <v>9</v>
      </c>
      <c r="AD679" s="67">
        <v>9</v>
      </c>
      <c r="AE679" s="67">
        <v>6</v>
      </c>
      <c r="AF679" s="67">
        <v>6</v>
      </c>
      <c r="AG679" s="67">
        <v>6</v>
      </c>
      <c r="AH679" s="67">
        <v>6</v>
      </c>
      <c r="AI679" s="67">
        <v>4</v>
      </c>
      <c r="AJ679" s="67">
        <v>5</v>
      </c>
      <c r="AK679" s="79" t="s">
        <v>1586</v>
      </c>
    </row>
    <row r="680" spans="1:37" ht="12.75">
      <c r="A680" s="35">
        <v>500000</v>
      </c>
      <c r="B680" s="28" t="s">
        <v>868</v>
      </c>
      <c r="C680" s="28" t="s">
        <v>7670</v>
      </c>
      <c r="D680" s="28" t="s">
        <v>390</v>
      </c>
      <c r="E680" s="28" t="s">
        <v>88</v>
      </c>
      <c r="J680" s="28" t="s">
        <v>1586</v>
      </c>
      <c r="K680" s="28" t="s">
        <v>3053</v>
      </c>
      <c r="L680" s="28" t="s">
        <v>5232</v>
      </c>
      <c r="N680" s="19">
        <f t="shared" si="70"/>
        <v>361.25</v>
      </c>
      <c r="O680" s="19">
        <f t="shared" si="71"/>
        <v>25.803571428571427</v>
      </c>
      <c r="P680" s="64">
        <f t="shared" si="72"/>
        <v>81</v>
      </c>
      <c r="Q680" s="64">
        <f t="shared" si="73"/>
        <v>41</v>
      </c>
      <c r="R680" s="64">
        <f t="shared" si="74"/>
        <v>40</v>
      </c>
      <c r="S680" s="64">
        <f t="shared" si="75"/>
        <v>50</v>
      </c>
      <c r="T680" s="64">
        <f t="shared" si="76"/>
        <v>31</v>
      </c>
      <c r="U680" s="77">
        <v>3</v>
      </c>
      <c r="V680" s="78">
        <v>2</v>
      </c>
      <c r="W680" s="60">
        <v>28</v>
      </c>
      <c r="X680" s="67">
        <v>15</v>
      </c>
      <c r="Y680" s="67">
        <v>8</v>
      </c>
      <c r="Z680" s="67">
        <v>8</v>
      </c>
      <c r="AA680" s="67">
        <v>8</v>
      </c>
      <c r="AB680" s="67">
        <v>8</v>
      </c>
      <c r="AC680" s="67">
        <v>9</v>
      </c>
      <c r="AD680" s="67">
        <v>9</v>
      </c>
      <c r="AE680" s="67">
        <v>6</v>
      </c>
      <c r="AF680" s="67">
        <v>6</v>
      </c>
      <c r="AG680" s="67">
        <v>5</v>
      </c>
      <c r="AH680" s="67">
        <v>5</v>
      </c>
      <c r="AI680" s="67">
        <v>5</v>
      </c>
      <c r="AJ680" s="67">
        <v>4</v>
      </c>
      <c r="AK680" s="79" t="s">
        <v>1586</v>
      </c>
    </row>
    <row r="681" spans="1:37" ht="12.75">
      <c r="A681" s="35">
        <v>312</v>
      </c>
      <c r="B681" s="28" t="s">
        <v>871</v>
      </c>
      <c r="C681" s="28" t="s">
        <v>604</v>
      </c>
      <c r="D681" s="28" t="s">
        <v>390</v>
      </c>
      <c r="E681" s="28" t="s">
        <v>88</v>
      </c>
      <c r="J681" s="28" t="s">
        <v>1586</v>
      </c>
      <c r="K681" s="28" t="s">
        <v>3053</v>
      </c>
      <c r="L681" s="28" t="s">
        <v>1655</v>
      </c>
      <c r="N681" s="19">
        <f t="shared" si="70"/>
        <v>279.25</v>
      </c>
      <c r="O681" s="19">
        <f t="shared" si="71"/>
        <v>13.9625</v>
      </c>
      <c r="P681" s="64">
        <f t="shared" si="72"/>
        <v>61</v>
      </c>
      <c r="Q681" s="64">
        <f t="shared" si="73"/>
        <v>30</v>
      </c>
      <c r="R681" s="64">
        <f t="shared" si="74"/>
        <v>31</v>
      </c>
      <c r="S681" s="64">
        <f t="shared" si="75"/>
        <v>42</v>
      </c>
      <c r="T681" s="64">
        <f t="shared" si="76"/>
        <v>19</v>
      </c>
      <c r="U681" s="77">
        <v>3</v>
      </c>
      <c r="V681" s="78">
        <v>2</v>
      </c>
      <c r="W681" s="60">
        <v>40</v>
      </c>
      <c r="X681" s="67">
        <v>9</v>
      </c>
      <c r="Y681" s="67">
        <v>8</v>
      </c>
      <c r="Z681" s="67">
        <v>7</v>
      </c>
      <c r="AA681" s="67">
        <v>6</v>
      </c>
      <c r="AB681" s="67">
        <v>7</v>
      </c>
      <c r="AC681" s="67">
        <v>7</v>
      </c>
      <c r="AD681" s="67">
        <v>7</v>
      </c>
      <c r="AE681" s="67">
        <v>3</v>
      </c>
      <c r="AF681" s="67">
        <v>4</v>
      </c>
      <c r="AG681" s="67">
        <v>3</v>
      </c>
      <c r="AH681" s="67">
        <v>4</v>
      </c>
      <c r="AI681" s="67">
        <v>3</v>
      </c>
      <c r="AJ681" s="67">
        <v>2</v>
      </c>
      <c r="AK681" s="79" t="s">
        <v>1586</v>
      </c>
    </row>
    <row r="682" spans="1:37" ht="12.75">
      <c r="A682" s="35">
        <v>37</v>
      </c>
      <c r="B682" s="28" t="s">
        <v>871</v>
      </c>
      <c r="C682" s="28" t="s">
        <v>1620</v>
      </c>
      <c r="D682" s="28" t="s">
        <v>390</v>
      </c>
      <c r="E682" s="28" t="s">
        <v>86</v>
      </c>
      <c r="J682" s="28" t="s">
        <v>1586</v>
      </c>
      <c r="K682" s="28" t="s">
        <v>2524</v>
      </c>
      <c r="L682" s="28" t="s">
        <v>809</v>
      </c>
      <c r="N682" s="19">
        <f t="shared" si="70"/>
        <v>217.75</v>
      </c>
      <c r="O682" s="19">
        <f t="shared" si="71"/>
        <v>10.8875</v>
      </c>
      <c r="P682" s="64">
        <f t="shared" si="72"/>
        <v>50</v>
      </c>
      <c r="Q682" s="64">
        <f t="shared" si="73"/>
        <v>14</v>
      </c>
      <c r="R682" s="64">
        <f t="shared" si="74"/>
        <v>36</v>
      </c>
      <c r="S682" s="64">
        <f t="shared" si="75"/>
        <v>26</v>
      </c>
      <c r="T682" s="64">
        <f t="shared" si="76"/>
        <v>24</v>
      </c>
      <c r="U682" s="77">
        <v>2</v>
      </c>
      <c r="V682" s="78">
        <v>2</v>
      </c>
      <c r="W682" s="60">
        <v>40</v>
      </c>
      <c r="X682" s="67">
        <v>7</v>
      </c>
      <c r="Y682" s="67">
        <v>3</v>
      </c>
      <c r="Z682" s="67">
        <v>6</v>
      </c>
      <c r="AA682" s="67">
        <v>2</v>
      </c>
      <c r="AB682" s="67">
        <v>6</v>
      </c>
      <c r="AC682" s="67">
        <v>3</v>
      </c>
      <c r="AD682" s="67">
        <v>6</v>
      </c>
      <c r="AE682" s="67">
        <v>1</v>
      </c>
      <c r="AF682" s="67">
        <v>6</v>
      </c>
      <c r="AG682" s="67">
        <v>3</v>
      </c>
      <c r="AH682" s="67">
        <v>6</v>
      </c>
      <c r="AI682" s="67">
        <v>2</v>
      </c>
      <c r="AJ682" s="67">
        <v>6</v>
      </c>
      <c r="AK682" s="79" t="s">
        <v>1586</v>
      </c>
    </row>
    <row r="683" spans="1:37" ht="12.75">
      <c r="A683" s="35">
        <v>37</v>
      </c>
      <c r="B683" s="28" t="s">
        <v>875</v>
      </c>
      <c r="C683" s="28" t="s">
        <v>1617</v>
      </c>
      <c r="D683" s="28" t="s">
        <v>390</v>
      </c>
      <c r="E683" s="28" t="s">
        <v>86</v>
      </c>
      <c r="J683" s="28" t="s">
        <v>1586</v>
      </c>
      <c r="K683" s="28" t="s">
        <v>2524</v>
      </c>
      <c r="L683" s="28" t="s">
        <v>1006</v>
      </c>
      <c r="N683" s="19">
        <f t="shared" si="70"/>
        <v>217.75</v>
      </c>
      <c r="O683" s="19">
        <f t="shared" si="71"/>
        <v>10.8875</v>
      </c>
      <c r="P683" s="64">
        <f t="shared" si="72"/>
        <v>50</v>
      </c>
      <c r="Q683" s="64">
        <f t="shared" si="73"/>
        <v>14</v>
      </c>
      <c r="R683" s="64">
        <f t="shared" si="74"/>
        <v>36</v>
      </c>
      <c r="S683" s="64">
        <f t="shared" si="75"/>
        <v>26</v>
      </c>
      <c r="T683" s="64">
        <f t="shared" si="76"/>
        <v>24</v>
      </c>
      <c r="U683" s="77">
        <v>2</v>
      </c>
      <c r="V683" s="78">
        <v>2</v>
      </c>
      <c r="W683" s="60">
        <v>40</v>
      </c>
      <c r="X683" s="67">
        <v>7</v>
      </c>
      <c r="Y683" s="67">
        <v>3</v>
      </c>
      <c r="Z683" s="67">
        <v>6</v>
      </c>
      <c r="AA683" s="67">
        <v>2</v>
      </c>
      <c r="AB683" s="67">
        <v>6</v>
      </c>
      <c r="AC683" s="67">
        <v>3</v>
      </c>
      <c r="AD683" s="67">
        <v>6</v>
      </c>
      <c r="AE683" s="67">
        <v>1</v>
      </c>
      <c r="AF683" s="67">
        <v>6</v>
      </c>
      <c r="AG683" s="67">
        <v>3</v>
      </c>
      <c r="AH683" s="67">
        <v>6</v>
      </c>
      <c r="AI683" s="67">
        <v>2</v>
      </c>
      <c r="AJ683" s="67">
        <v>6</v>
      </c>
      <c r="AK683" s="79" t="s">
        <v>1586</v>
      </c>
    </row>
    <row r="684" spans="1:37" ht="12.75">
      <c r="A684" s="35">
        <v>62500</v>
      </c>
      <c r="B684" s="28" t="s">
        <v>868</v>
      </c>
      <c r="C684" s="28" t="s">
        <v>7655</v>
      </c>
      <c r="D684" s="28" t="s">
        <v>390</v>
      </c>
      <c r="E684" s="28" t="s">
        <v>86</v>
      </c>
      <c r="J684" s="28" t="s">
        <v>1586</v>
      </c>
      <c r="K684" s="28" t="s">
        <v>2522</v>
      </c>
      <c r="L684" s="28" t="s">
        <v>2454</v>
      </c>
      <c r="N684" s="19">
        <f t="shared" si="70"/>
        <v>308.25</v>
      </c>
      <c r="O684" s="19">
        <f t="shared" si="71"/>
        <v>34.25</v>
      </c>
      <c r="P684" s="64">
        <f t="shared" si="72"/>
        <v>68</v>
      </c>
      <c r="Q684" s="64">
        <f t="shared" si="73"/>
        <v>34</v>
      </c>
      <c r="R684" s="64">
        <f t="shared" si="74"/>
        <v>34</v>
      </c>
      <c r="S684" s="64">
        <f t="shared" si="75"/>
        <v>44</v>
      </c>
      <c r="T684" s="64">
        <f t="shared" si="76"/>
        <v>24</v>
      </c>
      <c r="U684" s="77">
        <v>2</v>
      </c>
      <c r="V684" s="78">
        <v>2</v>
      </c>
      <c r="W684" s="60">
        <v>18</v>
      </c>
      <c r="X684" s="67">
        <v>13</v>
      </c>
      <c r="Y684" s="67">
        <v>8</v>
      </c>
      <c r="Z684" s="67">
        <v>8</v>
      </c>
      <c r="AA684" s="67">
        <v>7</v>
      </c>
      <c r="AB684" s="67">
        <v>7</v>
      </c>
      <c r="AC684" s="67">
        <v>7</v>
      </c>
      <c r="AD684" s="67">
        <v>7</v>
      </c>
      <c r="AE684" s="67">
        <v>4</v>
      </c>
      <c r="AF684" s="67">
        <v>4</v>
      </c>
      <c r="AG684" s="67">
        <v>5</v>
      </c>
      <c r="AH684" s="67">
        <v>5</v>
      </c>
      <c r="AI684" s="67">
        <v>3</v>
      </c>
      <c r="AJ684" s="67">
        <v>3</v>
      </c>
      <c r="AK684" s="79" t="s">
        <v>1586</v>
      </c>
    </row>
    <row r="685" spans="1:37" ht="12.75">
      <c r="A685" s="35">
        <v>62500</v>
      </c>
      <c r="B685" s="28" t="s">
        <v>868</v>
      </c>
      <c r="C685" s="28" t="s">
        <v>7654</v>
      </c>
      <c r="D685" s="28" t="s">
        <v>390</v>
      </c>
      <c r="E685" s="28" t="s">
        <v>86</v>
      </c>
      <c r="J685" s="28" t="s">
        <v>1586</v>
      </c>
      <c r="K685" s="28" t="s">
        <v>2522</v>
      </c>
      <c r="L685" s="28" t="s">
        <v>2116</v>
      </c>
      <c r="N685" s="19">
        <f t="shared" si="70"/>
        <v>308.25</v>
      </c>
      <c r="O685" s="19">
        <f t="shared" si="71"/>
        <v>34.25</v>
      </c>
      <c r="P685" s="64">
        <f t="shared" si="72"/>
        <v>68</v>
      </c>
      <c r="Q685" s="64">
        <f t="shared" si="73"/>
        <v>34</v>
      </c>
      <c r="R685" s="64">
        <f t="shared" si="74"/>
        <v>34</v>
      </c>
      <c r="S685" s="64">
        <f t="shared" si="75"/>
        <v>44</v>
      </c>
      <c r="T685" s="64">
        <f t="shared" si="76"/>
        <v>24</v>
      </c>
      <c r="U685" s="77">
        <v>2</v>
      </c>
      <c r="V685" s="78">
        <v>2</v>
      </c>
      <c r="W685" s="60">
        <v>18</v>
      </c>
      <c r="X685" s="67">
        <v>13</v>
      </c>
      <c r="Y685" s="67">
        <v>8</v>
      </c>
      <c r="Z685" s="67">
        <v>8</v>
      </c>
      <c r="AA685" s="67">
        <v>7</v>
      </c>
      <c r="AB685" s="67">
        <v>7</v>
      </c>
      <c r="AC685" s="67">
        <v>7</v>
      </c>
      <c r="AD685" s="67">
        <v>7</v>
      </c>
      <c r="AE685" s="67">
        <v>4</v>
      </c>
      <c r="AF685" s="67">
        <v>4</v>
      </c>
      <c r="AG685" s="67">
        <v>5</v>
      </c>
      <c r="AH685" s="67">
        <v>5</v>
      </c>
      <c r="AI685" s="67">
        <v>3</v>
      </c>
      <c r="AJ685" s="67">
        <v>3</v>
      </c>
      <c r="AK685" s="79" t="s">
        <v>1586</v>
      </c>
    </row>
    <row r="686" spans="1:37" ht="12.75">
      <c r="A686" s="35">
        <v>2500</v>
      </c>
      <c r="B686" s="28" t="s">
        <v>870</v>
      </c>
      <c r="C686" s="28" t="s">
        <v>3190</v>
      </c>
      <c r="D686" s="28" t="s">
        <v>390</v>
      </c>
      <c r="E686" s="28" t="s">
        <v>86</v>
      </c>
      <c r="J686" s="28" t="s">
        <v>1586</v>
      </c>
      <c r="K686" s="28" t="s">
        <v>2680</v>
      </c>
      <c r="L686" s="28" t="s">
        <v>3199</v>
      </c>
      <c r="N686" s="19">
        <f t="shared" si="70"/>
        <v>263.25</v>
      </c>
      <c r="O686" s="19">
        <f t="shared" si="71"/>
        <v>29.25</v>
      </c>
      <c r="P686" s="64">
        <f t="shared" si="72"/>
        <v>58</v>
      </c>
      <c r="Q686" s="64">
        <f t="shared" si="73"/>
        <v>29</v>
      </c>
      <c r="R686" s="64">
        <f t="shared" si="74"/>
        <v>29</v>
      </c>
      <c r="S686" s="64">
        <f t="shared" si="75"/>
        <v>38</v>
      </c>
      <c r="T686" s="64">
        <f t="shared" si="76"/>
        <v>20</v>
      </c>
      <c r="U686" s="77">
        <v>2</v>
      </c>
      <c r="V686" s="78">
        <v>2</v>
      </c>
      <c r="W686" s="60">
        <v>18</v>
      </c>
      <c r="X686" s="67">
        <v>11</v>
      </c>
      <c r="Y686" s="67">
        <v>7</v>
      </c>
      <c r="Z686" s="67">
        <v>7</v>
      </c>
      <c r="AA686" s="67">
        <v>6</v>
      </c>
      <c r="AB686" s="67">
        <v>6</v>
      </c>
      <c r="AC686" s="67">
        <v>6</v>
      </c>
      <c r="AD686" s="67">
        <v>6</v>
      </c>
      <c r="AE686" s="67">
        <v>4</v>
      </c>
      <c r="AF686" s="67">
        <v>4</v>
      </c>
      <c r="AG686" s="67">
        <v>4</v>
      </c>
      <c r="AH686" s="67">
        <v>4</v>
      </c>
      <c r="AI686" s="67">
        <v>2</v>
      </c>
      <c r="AJ686" s="67">
        <v>2</v>
      </c>
      <c r="AK686" s="79" t="s">
        <v>1586</v>
      </c>
    </row>
    <row r="687" spans="1:37" ht="12.75">
      <c r="A687" s="35">
        <v>62500</v>
      </c>
      <c r="B687" s="28" t="s">
        <v>870</v>
      </c>
      <c r="C687" s="28" t="s">
        <v>4834</v>
      </c>
      <c r="D687" s="28" t="s">
        <v>390</v>
      </c>
      <c r="E687" s="28" t="s">
        <v>86</v>
      </c>
      <c r="J687" s="28" t="s">
        <v>1586</v>
      </c>
      <c r="K687" s="28" t="s">
        <v>2522</v>
      </c>
      <c r="L687" s="28" t="s">
        <v>2506</v>
      </c>
      <c r="N687" s="19">
        <f t="shared" si="70"/>
        <v>263.25</v>
      </c>
      <c r="O687" s="19">
        <f t="shared" si="71"/>
        <v>29.25</v>
      </c>
      <c r="P687" s="64">
        <f t="shared" si="72"/>
        <v>58</v>
      </c>
      <c r="Q687" s="64">
        <f t="shared" si="73"/>
        <v>29</v>
      </c>
      <c r="R687" s="64">
        <f t="shared" si="74"/>
        <v>29</v>
      </c>
      <c r="S687" s="64">
        <f t="shared" si="75"/>
        <v>38</v>
      </c>
      <c r="T687" s="64">
        <f t="shared" si="76"/>
        <v>20</v>
      </c>
      <c r="U687" s="77">
        <v>2</v>
      </c>
      <c r="V687" s="78">
        <v>2</v>
      </c>
      <c r="W687" s="60">
        <v>18</v>
      </c>
      <c r="X687" s="67">
        <v>11</v>
      </c>
      <c r="Y687" s="67">
        <v>6</v>
      </c>
      <c r="Z687" s="67">
        <v>6</v>
      </c>
      <c r="AA687" s="67">
        <v>6</v>
      </c>
      <c r="AB687" s="67">
        <v>7</v>
      </c>
      <c r="AC687" s="67">
        <v>7</v>
      </c>
      <c r="AD687" s="67">
        <v>6</v>
      </c>
      <c r="AE687" s="67">
        <v>4</v>
      </c>
      <c r="AF687" s="67">
        <v>4</v>
      </c>
      <c r="AG687" s="67">
        <v>4</v>
      </c>
      <c r="AH687" s="67">
        <v>4</v>
      </c>
      <c r="AI687" s="67">
        <v>2</v>
      </c>
      <c r="AJ687" s="67">
        <v>2</v>
      </c>
      <c r="AK687" s="79" t="s">
        <v>1586</v>
      </c>
    </row>
    <row r="688" spans="1:37" ht="12.75">
      <c r="A688" s="35">
        <v>164812</v>
      </c>
      <c r="B688" s="28" t="s">
        <v>870</v>
      </c>
      <c r="C688" s="28" t="s">
        <v>5836</v>
      </c>
      <c r="D688" s="28" t="s">
        <v>390</v>
      </c>
      <c r="E688" s="28" t="s">
        <v>86</v>
      </c>
      <c r="J688" s="28" t="s">
        <v>1586</v>
      </c>
      <c r="K688" s="28" t="s">
        <v>3010</v>
      </c>
      <c r="L688" s="28" t="s">
        <v>5841</v>
      </c>
      <c r="N688" s="19">
        <f t="shared" si="70"/>
        <v>291.75</v>
      </c>
      <c r="O688" s="19">
        <f t="shared" si="71"/>
        <v>18.234375</v>
      </c>
      <c r="P688" s="64">
        <f t="shared" si="72"/>
        <v>65</v>
      </c>
      <c r="Q688" s="64">
        <f t="shared" si="73"/>
        <v>37</v>
      </c>
      <c r="R688" s="64">
        <f t="shared" si="74"/>
        <v>28</v>
      </c>
      <c r="S688" s="64">
        <f t="shared" si="75"/>
        <v>42</v>
      </c>
      <c r="T688" s="64">
        <f t="shared" si="76"/>
        <v>23</v>
      </c>
      <c r="U688" s="77">
        <v>2</v>
      </c>
      <c r="V688" s="78">
        <v>2</v>
      </c>
      <c r="W688" s="60">
        <v>32</v>
      </c>
      <c r="X688" s="67">
        <v>11</v>
      </c>
      <c r="Y688" s="67">
        <v>8</v>
      </c>
      <c r="Z688" s="67">
        <v>6</v>
      </c>
      <c r="AA688" s="67">
        <v>8</v>
      </c>
      <c r="AB688" s="67">
        <v>7</v>
      </c>
      <c r="AC688" s="67">
        <v>8</v>
      </c>
      <c r="AD688" s="67">
        <v>5</v>
      </c>
      <c r="AE688" s="67">
        <v>5</v>
      </c>
      <c r="AF688" s="67">
        <v>4</v>
      </c>
      <c r="AG688" s="67">
        <v>5</v>
      </c>
      <c r="AH688" s="67">
        <v>4</v>
      </c>
      <c r="AI688" s="67">
        <v>3</v>
      </c>
      <c r="AJ688" s="67">
        <v>2</v>
      </c>
      <c r="AK688" s="79" t="s">
        <v>1586</v>
      </c>
    </row>
    <row r="689" spans="1:37" ht="12.75">
      <c r="A689" s="35">
        <v>180</v>
      </c>
      <c r="B689" s="28" t="s">
        <v>868</v>
      </c>
      <c r="C689" s="28" t="s">
        <v>7645</v>
      </c>
      <c r="D689" s="28" t="s">
        <v>390</v>
      </c>
      <c r="E689" s="28" t="s">
        <v>86</v>
      </c>
      <c r="J689" s="28" t="s">
        <v>1586</v>
      </c>
      <c r="K689" s="28" t="s">
        <v>2522</v>
      </c>
      <c r="L689" s="28" t="s">
        <v>3946</v>
      </c>
      <c r="N689" s="19">
        <f t="shared" si="70"/>
        <v>256.25</v>
      </c>
      <c r="O689" s="19">
        <f t="shared" si="71"/>
        <v>28.472222222222221</v>
      </c>
      <c r="P689" s="64">
        <f t="shared" si="72"/>
        <v>56</v>
      </c>
      <c r="Q689" s="64">
        <f t="shared" si="73"/>
        <v>28</v>
      </c>
      <c r="R689" s="64">
        <f t="shared" si="74"/>
        <v>28</v>
      </c>
      <c r="S689" s="64">
        <f t="shared" si="75"/>
        <v>38</v>
      </c>
      <c r="T689" s="64">
        <f t="shared" si="76"/>
        <v>18</v>
      </c>
      <c r="U689" s="77">
        <v>2</v>
      </c>
      <c r="V689" s="78">
        <v>2</v>
      </c>
      <c r="W689" s="60">
        <v>18</v>
      </c>
      <c r="X689" s="67">
        <v>9</v>
      </c>
      <c r="Y689" s="67">
        <v>7</v>
      </c>
      <c r="Z689" s="67">
        <v>7</v>
      </c>
      <c r="AA689" s="67">
        <v>6</v>
      </c>
      <c r="AB689" s="67">
        <v>6</v>
      </c>
      <c r="AC689" s="67">
        <v>6</v>
      </c>
      <c r="AD689" s="67">
        <v>6</v>
      </c>
      <c r="AE689" s="67">
        <v>3</v>
      </c>
      <c r="AF689" s="67">
        <v>3</v>
      </c>
      <c r="AG689" s="67">
        <v>4</v>
      </c>
      <c r="AH689" s="67">
        <v>4</v>
      </c>
      <c r="AI689" s="67">
        <v>2</v>
      </c>
      <c r="AJ689" s="67">
        <v>2</v>
      </c>
      <c r="AK689" s="79" t="s">
        <v>1586</v>
      </c>
    </row>
    <row r="690" spans="1:37" ht="12.75">
      <c r="A690" s="35">
        <v>25</v>
      </c>
      <c r="B690" s="28" t="s">
        <v>871</v>
      </c>
      <c r="C690" s="28" t="s">
        <v>1620</v>
      </c>
      <c r="D690" s="28" t="s">
        <v>390</v>
      </c>
      <c r="E690" s="28" t="s">
        <v>86</v>
      </c>
      <c r="J690" s="28" t="s">
        <v>1586</v>
      </c>
      <c r="K690" s="28" t="s">
        <v>2524</v>
      </c>
      <c r="L690" s="28" t="s">
        <v>808</v>
      </c>
      <c r="N690" s="19">
        <f t="shared" si="70"/>
        <v>143.75</v>
      </c>
      <c r="O690" s="19">
        <f t="shared" si="71"/>
        <v>14.375</v>
      </c>
      <c r="P690" s="64">
        <f t="shared" si="72"/>
        <v>34</v>
      </c>
      <c r="Q690" s="64">
        <f t="shared" si="73"/>
        <v>10</v>
      </c>
      <c r="R690" s="64">
        <f t="shared" si="74"/>
        <v>24</v>
      </c>
      <c r="S690" s="64">
        <f t="shared" si="75"/>
        <v>16</v>
      </c>
      <c r="T690" s="64">
        <f t="shared" si="76"/>
        <v>18</v>
      </c>
      <c r="U690" s="77">
        <v>2</v>
      </c>
      <c r="V690" s="78">
        <v>2</v>
      </c>
      <c r="W690" s="60">
        <v>20</v>
      </c>
      <c r="X690" s="67">
        <v>7</v>
      </c>
      <c r="Y690" s="67">
        <v>2</v>
      </c>
      <c r="Z690" s="67">
        <v>4</v>
      </c>
      <c r="AA690" s="67">
        <v>1</v>
      </c>
      <c r="AB690" s="67">
        <v>4</v>
      </c>
      <c r="AC690" s="67">
        <v>1</v>
      </c>
      <c r="AD690" s="67">
        <v>4</v>
      </c>
      <c r="AE690" s="67">
        <v>1</v>
      </c>
      <c r="AF690" s="67">
        <v>4</v>
      </c>
      <c r="AG690" s="67">
        <v>2</v>
      </c>
      <c r="AH690" s="67">
        <v>4</v>
      </c>
      <c r="AI690" s="67">
        <v>3</v>
      </c>
      <c r="AJ690" s="67">
        <v>4</v>
      </c>
      <c r="AK690" s="79" t="s">
        <v>1586</v>
      </c>
    </row>
    <row r="691" spans="1:37" ht="12.75">
      <c r="A691" s="35">
        <v>2312</v>
      </c>
      <c r="B691" s="28" t="s">
        <v>870</v>
      </c>
      <c r="C691" s="28" t="s">
        <v>3005</v>
      </c>
      <c r="D691" s="28" t="s">
        <v>390</v>
      </c>
      <c r="E691" s="28" t="s">
        <v>86</v>
      </c>
      <c r="J691" s="28" t="s">
        <v>1586</v>
      </c>
      <c r="K691" s="28" t="s">
        <v>3010</v>
      </c>
      <c r="L691" s="28" t="s">
        <v>3011</v>
      </c>
      <c r="N691" s="19">
        <f t="shared" si="70"/>
        <v>287.50</v>
      </c>
      <c r="O691" s="19">
        <f t="shared" si="71"/>
        <v>11.50</v>
      </c>
      <c r="P691" s="64">
        <f t="shared" si="72"/>
        <v>71</v>
      </c>
      <c r="Q691" s="64">
        <f t="shared" si="73"/>
        <v>31</v>
      </c>
      <c r="R691" s="64">
        <f t="shared" si="74"/>
        <v>40</v>
      </c>
      <c r="S691" s="64">
        <f t="shared" si="75"/>
        <v>29</v>
      </c>
      <c r="T691" s="64">
        <f t="shared" si="76"/>
        <v>42</v>
      </c>
      <c r="U691" s="77">
        <v>3</v>
      </c>
      <c r="V691" s="78">
        <v>2</v>
      </c>
      <c r="W691" s="60">
        <v>50</v>
      </c>
      <c r="X691" s="67">
        <v>8</v>
      </c>
      <c r="Y691" s="67">
        <v>3</v>
      </c>
      <c r="Z691" s="67">
        <v>5</v>
      </c>
      <c r="AA691" s="67">
        <v>8</v>
      </c>
      <c r="AB691" s="67">
        <v>8</v>
      </c>
      <c r="AC691" s="67">
        <v>2</v>
      </c>
      <c r="AD691" s="67">
        <v>3</v>
      </c>
      <c r="AE691" s="67">
        <v>8</v>
      </c>
      <c r="AF691" s="67">
        <v>10</v>
      </c>
      <c r="AG691" s="67">
        <v>2</v>
      </c>
      <c r="AH691" s="67">
        <v>4</v>
      </c>
      <c r="AI691" s="67">
        <v>8</v>
      </c>
      <c r="AJ691" s="67">
        <v>10</v>
      </c>
      <c r="AK691" s="79" t="s">
        <v>1586</v>
      </c>
    </row>
    <row r="692" spans="1:37" ht="12.75">
      <c r="A692" s="35">
        <v>1250</v>
      </c>
      <c r="B692" s="28" t="s">
        <v>870</v>
      </c>
      <c r="C692" s="28" t="s">
        <v>653</v>
      </c>
      <c r="D692" s="28" t="s">
        <v>390</v>
      </c>
      <c r="E692" s="28" t="s">
        <v>83</v>
      </c>
      <c r="J692" s="28" t="s">
        <v>1586</v>
      </c>
      <c r="K692" s="28" t="s">
        <v>827</v>
      </c>
      <c r="L692" s="28" t="s">
        <v>1703</v>
      </c>
      <c r="N692" s="19">
        <f t="shared" si="70"/>
        <v>146.75</v>
      </c>
      <c r="O692" s="19">
        <f t="shared" si="71"/>
        <v>19.566666666666666</v>
      </c>
      <c r="P692" s="64">
        <f t="shared" si="72"/>
        <v>34</v>
      </c>
      <c r="Q692" s="64">
        <f t="shared" si="73"/>
        <v>10</v>
      </c>
      <c r="R692" s="64">
        <f t="shared" si="74"/>
        <v>24</v>
      </c>
      <c r="S692" s="64">
        <f t="shared" si="75"/>
        <v>16</v>
      </c>
      <c r="T692" s="64">
        <f t="shared" si="76"/>
        <v>18</v>
      </c>
      <c r="U692" s="77">
        <v>0</v>
      </c>
      <c r="V692" s="78">
        <v>2</v>
      </c>
      <c r="W692" s="60">
        <v>15</v>
      </c>
      <c r="X692" s="67">
        <v>7</v>
      </c>
      <c r="Y692" s="67">
        <v>2</v>
      </c>
      <c r="Z692" s="67">
        <v>4</v>
      </c>
      <c r="AA692" s="67">
        <v>1</v>
      </c>
      <c r="AB692" s="67">
        <v>4</v>
      </c>
      <c r="AC692" s="67">
        <v>1</v>
      </c>
      <c r="AD692" s="67">
        <v>4</v>
      </c>
      <c r="AE692" s="67">
        <v>1</v>
      </c>
      <c r="AF692" s="67">
        <v>4</v>
      </c>
      <c r="AG692" s="67">
        <v>2</v>
      </c>
      <c r="AH692" s="67">
        <v>4</v>
      </c>
      <c r="AI692" s="67">
        <v>3</v>
      </c>
      <c r="AJ692" s="67">
        <v>4</v>
      </c>
      <c r="AK692" s="79" t="s">
        <v>1586</v>
      </c>
    </row>
    <row r="693" spans="1:37" ht="12.75">
      <c r="A693" s="35">
        <v>2500</v>
      </c>
      <c r="B693" s="28" t="s">
        <v>870</v>
      </c>
      <c r="C693" s="28" t="s">
        <v>4135</v>
      </c>
      <c r="D693" s="28" t="s">
        <v>390</v>
      </c>
      <c r="E693" s="28" t="s">
        <v>83</v>
      </c>
      <c r="J693" s="28" t="s">
        <v>1586</v>
      </c>
      <c r="K693" s="28" t="s">
        <v>827</v>
      </c>
      <c r="L693" s="28" t="s">
        <v>4055</v>
      </c>
      <c r="N693" s="19">
        <f t="shared" si="70"/>
        <v>146.75</v>
      </c>
      <c r="O693" s="19">
        <f t="shared" si="71"/>
        <v>19.566666666666666</v>
      </c>
      <c r="P693" s="64">
        <f t="shared" si="72"/>
        <v>34</v>
      </c>
      <c r="Q693" s="64">
        <f t="shared" si="73"/>
        <v>10</v>
      </c>
      <c r="R693" s="64">
        <f t="shared" si="74"/>
        <v>24</v>
      </c>
      <c r="S693" s="64">
        <f t="shared" si="75"/>
        <v>16</v>
      </c>
      <c r="T693" s="64">
        <f t="shared" si="76"/>
        <v>18</v>
      </c>
      <c r="U693" s="77">
        <v>0</v>
      </c>
      <c r="V693" s="78">
        <v>2</v>
      </c>
      <c r="W693" s="60">
        <v>15</v>
      </c>
      <c r="X693" s="67">
        <v>7</v>
      </c>
      <c r="Y693" s="67">
        <v>2</v>
      </c>
      <c r="Z693" s="67">
        <v>4</v>
      </c>
      <c r="AA693" s="67">
        <v>1</v>
      </c>
      <c r="AB693" s="67">
        <v>4</v>
      </c>
      <c r="AC693" s="67">
        <v>1</v>
      </c>
      <c r="AD693" s="67">
        <v>4</v>
      </c>
      <c r="AE693" s="67">
        <v>1</v>
      </c>
      <c r="AF693" s="67">
        <v>4</v>
      </c>
      <c r="AG693" s="67">
        <v>2</v>
      </c>
      <c r="AH693" s="67">
        <v>4</v>
      </c>
      <c r="AI693" s="67">
        <v>3</v>
      </c>
      <c r="AJ693" s="67">
        <v>4</v>
      </c>
      <c r="AK693" s="79" t="s">
        <v>1586</v>
      </c>
    </row>
    <row r="694" spans="1:37" ht="12.75">
      <c r="A694" s="35">
        <v>1250</v>
      </c>
      <c r="B694" s="28" t="s">
        <v>870</v>
      </c>
      <c r="C694" s="28" t="s">
        <v>2705</v>
      </c>
      <c r="D694" s="28" t="s">
        <v>390</v>
      </c>
      <c r="E694" s="28" t="s">
        <v>83</v>
      </c>
      <c r="J694" s="28" t="s">
        <v>1586</v>
      </c>
      <c r="K694" s="28" t="s">
        <v>827</v>
      </c>
      <c r="L694" s="28" t="s">
        <v>2714</v>
      </c>
      <c r="N694" s="19">
        <f t="shared" si="70"/>
        <v>146.75</v>
      </c>
      <c r="O694" s="19">
        <f t="shared" si="71"/>
        <v>19.566666666666666</v>
      </c>
      <c r="P694" s="64">
        <f t="shared" si="72"/>
        <v>34</v>
      </c>
      <c r="Q694" s="64">
        <f t="shared" si="73"/>
        <v>10</v>
      </c>
      <c r="R694" s="64">
        <f t="shared" si="74"/>
        <v>24</v>
      </c>
      <c r="S694" s="64">
        <f t="shared" si="75"/>
        <v>16</v>
      </c>
      <c r="T694" s="64">
        <f t="shared" si="76"/>
        <v>18</v>
      </c>
      <c r="U694" s="77">
        <v>0</v>
      </c>
      <c r="V694" s="78">
        <v>2</v>
      </c>
      <c r="W694" s="60">
        <v>15</v>
      </c>
      <c r="X694" s="67">
        <v>7</v>
      </c>
      <c r="Y694" s="67">
        <v>2</v>
      </c>
      <c r="Z694" s="67">
        <v>4</v>
      </c>
      <c r="AA694" s="67">
        <v>1</v>
      </c>
      <c r="AB694" s="67">
        <v>4</v>
      </c>
      <c r="AC694" s="67">
        <v>1</v>
      </c>
      <c r="AD694" s="67">
        <v>4</v>
      </c>
      <c r="AE694" s="67">
        <v>1</v>
      </c>
      <c r="AF694" s="67">
        <v>4</v>
      </c>
      <c r="AG694" s="67">
        <v>2</v>
      </c>
      <c r="AH694" s="67">
        <v>4</v>
      </c>
      <c r="AI694" s="67">
        <v>3</v>
      </c>
      <c r="AJ694" s="67">
        <v>4</v>
      </c>
      <c r="AK694" s="79" t="s">
        <v>1586</v>
      </c>
    </row>
    <row r="695" spans="1:37" ht="12.75">
      <c r="A695" s="35">
        <v>18</v>
      </c>
      <c r="B695" s="28" t="s">
        <v>871</v>
      </c>
      <c r="C695" s="28" t="s">
        <v>1620</v>
      </c>
      <c r="D695" s="28" t="s">
        <v>390</v>
      </c>
      <c r="E695" s="28" t="s">
        <v>83</v>
      </c>
      <c r="J695" s="28" t="s">
        <v>1586</v>
      </c>
      <c r="K695" s="28" t="s">
        <v>827</v>
      </c>
      <c r="L695" s="28" t="s">
        <v>828</v>
      </c>
      <c r="N695" s="19">
        <f t="shared" si="70"/>
        <v>146.75</v>
      </c>
      <c r="O695" s="19">
        <f t="shared" si="71"/>
        <v>19.566666666666666</v>
      </c>
      <c r="P695" s="64">
        <f t="shared" si="72"/>
        <v>34</v>
      </c>
      <c r="Q695" s="64">
        <f t="shared" si="73"/>
        <v>10</v>
      </c>
      <c r="R695" s="64">
        <f t="shared" si="74"/>
        <v>24</v>
      </c>
      <c r="S695" s="64">
        <f t="shared" si="75"/>
        <v>16</v>
      </c>
      <c r="T695" s="64">
        <f t="shared" si="76"/>
        <v>18</v>
      </c>
      <c r="U695" s="77">
        <v>0</v>
      </c>
      <c r="V695" s="78">
        <v>2</v>
      </c>
      <c r="W695" s="60">
        <v>15</v>
      </c>
      <c r="X695" s="67">
        <v>7</v>
      </c>
      <c r="Y695" s="67">
        <v>2</v>
      </c>
      <c r="Z695" s="67">
        <v>4</v>
      </c>
      <c r="AA695" s="67">
        <v>1</v>
      </c>
      <c r="AB695" s="67">
        <v>4</v>
      </c>
      <c r="AC695" s="67">
        <v>1</v>
      </c>
      <c r="AD695" s="67">
        <v>4</v>
      </c>
      <c r="AE695" s="67">
        <v>1</v>
      </c>
      <c r="AF695" s="67">
        <v>4</v>
      </c>
      <c r="AG695" s="67">
        <v>2</v>
      </c>
      <c r="AH695" s="67">
        <v>4</v>
      </c>
      <c r="AI695" s="67">
        <v>3</v>
      </c>
      <c r="AJ695" s="67">
        <v>4</v>
      </c>
      <c r="AK695" s="79" t="s">
        <v>1586</v>
      </c>
    </row>
    <row r="696" spans="1:37" ht="12.75">
      <c r="A696" s="35">
        <v>18</v>
      </c>
      <c r="B696" s="28" t="s">
        <v>873</v>
      </c>
      <c r="D696" s="28" t="s">
        <v>390</v>
      </c>
      <c r="E696" s="28" t="s">
        <v>83</v>
      </c>
      <c r="J696" s="28" t="s">
        <v>1586</v>
      </c>
      <c r="K696" s="28" t="s">
        <v>827</v>
      </c>
      <c r="L696" s="28" t="s">
        <v>923</v>
      </c>
      <c r="N696" s="19">
        <f t="shared" si="70"/>
        <v>146.75</v>
      </c>
      <c r="O696" s="19">
        <f t="shared" si="71"/>
        <v>19.566666666666666</v>
      </c>
      <c r="P696" s="64">
        <f t="shared" si="72"/>
        <v>34</v>
      </c>
      <c r="Q696" s="64">
        <f t="shared" si="73"/>
        <v>10</v>
      </c>
      <c r="R696" s="64">
        <f t="shared" si="74"/>
        <v>24</v>
      </c>
      <c r="S696" s="64">
        <f t="shared" si="75"/>
        <v>16</v>
      </c>
      <c r="T696" s="64">
        <f t="shared" si="76"/>
        <v>18</v>
      </c>
      <c r="U696" s="77">
        <v>0</v>
      </c>
      <c r="V696" s="78">
        <v>2</v>
      </c>
      <c r="W696" s="60">
        <v>15</v>
      </c>
      <c r="X696" s="67">
        <v>7</v>
      </c>
      <c r="Y696" s="67">
        <v>2</v>
      </c>
      <c r="Z696" s="67">
        <v>4</v>
      </c>
      <c r="AA696" s="67">
        <v>1</v>
      </c>
      <c r="AB696" s="67">
        <v>4</v>
      </c>
      <c r="AC696" s="67">
        <v>1</v>
      </c>
      <c r="AD696" s="67">
        <v>4</v>
      </c>
      <c r="AE696" s="67">
        <v>1</v>
      </c>
      <c r="AF696" s="67">
        <v>4</v>
      </c>
      <c r="AG696" s="67">
        <v>2</v>
      </c>
      <c r="AH696" s="67">
        <v>4</v>
      </c>
      <c r="AI696" s="67">
        <v>3</v>
      </c>
      <c r="AJ696" s="67">
        <v>4</v>
      </c>
      <c r="AK696" s="79" t="s">
        <v>1586</v>
      </c>
    </row>
    <row r="697" spans="1:37" ht="12.75">
      <c r="A697" s="35">
        <v>10</v>
      </c>
      <c r="B697" s="28" t="s">
        <v>871</v>
      </c>
      <c r="C697" s="28" t="s">
        <v>1620</v>
      </c>
      <c r="D697" s="28" t="s">
        <v>390</v>
      </c>
      <c r="E697" s="28" t="s">
        <v>83</v>
      </c>
      <c r="J697" s="28" t="s">
        <v>1586</v>
      </c>
      <c r="K697" s="28" t="s">
        <v>827</v>
      </c>
      <c r="L697" s="28" t="s">
        <v>827</v>
      </c>
      <c r="N697" s="19">
        <f t="shared" si="70"/>
        <v>81.75</v>
      </c>
      <c r="O697" s="19">
        <f t="shared" si="71"/>
        <v>16.35</v>
      </c>
      <c r="P697" s="64">
        <f t="shared" si="72"/>
        <v>19</v>
      </c>
      <c r="Q697" s="64">
        <f t="shared" si="73"/>
        <v>7</v>
      </c>
      <c r="R697" s="64">
        <f t="shared" si="74"/>
        <v>12</v>
      </c>
      <c r="S697" s="64">
        <f t="shared" si="75"/>
        <v>9</v>
      </c>
      <c r="T697" s="64">
        <f t="shared" si="76"/>
        <v>10</v>
      </c>
      <c r="U697" s="77">
        <v>0</v>
      </c>
      <c r="V697" s="78">
        <v>2</v>
      </c>
      <c r="W697" s="60">
        <v>10</v>
      </c>
      <c r="X697" s="67">
        <v>7</v>
      </c>
      <c r="Y697" s="67">
        <v>1</v>
      </c>
      <c r="Z697" s="67">
        <v>2</v>
      </c>
      <c r="AA697" s="67">
        <v>1</v>
      </c>
      <c r="AB697" s="67">
        <v>2</v>
      </c>
      <c r="AC697" s="67">
        <v>1</v>
      </c>
      <c r="AD697" s="67">
        <v>2</v>
      </c>
      <c r="AE697" s="67">
        <v>1</v>
      </c>
      <c r="AF697" s="67">
        <v>2</v>
      </c>
      <c r="AG697" s="67">
        <v>1</v>
      </c>
      <c r="AH697" s="67">
        <v>2</v>
      </c>
      <c r="AI697" s="67">
        <v>2</v>
      </c>
      <c r="AJ697" s="67">
        <v>2</v>
      </c>
      <c r="AK697" s="79" t="s">
        <v>1586</v>
      </c>
    </row>
    <row r="698" spans="1:37" ht="12.75">
      <c r="A698" s="35">
        <v>65999</v>
      </c>
      <c r="B698" s="28" t="s">
        <v>872</v>
      </c>
      <c r="D698" s="28" t="s">
        <v>390</v>
      </c>
      <c r="E698" s="28" t="s">
        <v>83</v>
      </c>
      <c r="F698" s="58" t="s">
        <v>4898</v>
      </c>
      <c r="I698" s="28" t="s">
        <v>7812</v>
      </c>
      <c r="J698" s="28" t="s">
        <v>1586</v>
      </c>
      <c r="K698" s="28" t="s">
        <v>827</v>
      </c>
      <c r="L698" s="28" t="s">
        <v>7954</v>
      </c>
      <c r="N698" s="19">
        <f t="shared" si="70"/>
        <v>408</v>
      </c>
      <c r="O698" s="19">
        <f t="shared" si="71"/>
        <v>37.090909090909093</v>
      </c>
      <c r="P698" s="64">
        <f t="shared" si="72"/>
        <v>96</v>
      </c>
      <c r="Q698" s="64">
        <f t="shared" si="73"/>
        <v>48</v>
      </c>
      <c r="R698" s="64">
        <f t="shared" si="74"/>
        <v>48</v>
      </c>
      <c r="S698" s="64">
        <f t="shared" si="75"/>
        <v>48</v>
      </c>
      <c r="T698" s="64">
        <f t="shared" si="76"/>
        <v>48</v>
      </c>
      <c r="U698" s="77">
        <v>2</v>
      </c>
      <c r="V698" s="78">
        <v>2</v>
      </c>
      <c r="W698" s="60">
        <v>22</v>
      </c>
      <c r="X698" s="67">
        <v>16</v>
      </c>
      <c r="Y698" s="67">
        <v>8</v>
      </c>
      <c r="Z698" s="67">
        <v>8</v>
      </c>
      <c r="AA698" s="67">
        <v>9</v>
      </c>
      <c r="AB698" s="67">
        <v>8</v>
      </c>
      <c r="AC698" s="67">
        <v>7</v>
      </c>
      <c r="AD698" s="67">
        <v>8</v>
      </c>
      <c r="AE698" s="67">
        <v>8</v>
      </c>
      <c r="AF698" s="67">
        <v>8</v>
      </c>
      <c r="AG698" s="67">
        <v>9</v>
      </c>
      <c r="AH698" s="67">
        <v>8</v>
      </c>
      <c r="AI698" s="67">
        <v>7</v>
      </c>
      <c r="AJ698" s="67">
        <v>8</v>
      </c>
      <c r="AK698" s="79" t="s">
        <v>1586</v>
      </c>
    </row>
    <row r="699" spans="1:37" ht="12.75">
      <c r="A699" s="35">
        <v>63594</v>
      </c>
      <c r="B699" s="28" t="s">
        <v>872</v>
      </c>
      <c r="C699" s="28" t="s">
        <v>6087</v>
      </c>
      <c r="D699" s="28" t="s">
        <v>390</v>
      </c>
      <c r="E699" s="28" t="s">
        <v>83</v>
      </c>
      <c r="F699" s="58" t="s">
        <v>7366</v>
      </c>
      <c r="I699" s="28" t="s">
        <v>7812</v>
      </c>
      <c r="J699" s="28" t="s">
        <v>1586</v>
      </c>
      <c r="K699" s="28" t="s">
        <v>827</v>
      </c>
      <c r="L699" s="28" t="s">
        <v>7969</v>
      </c>
      <c r="N699" s="19">
        <f t="shared" si="70"/>
        <v>408</v>
      </c>
      <c r="O699" s="19">
        <f t="shared" si="71"/>
        <v>37.090909090909093</v>
      </c>
      <c r="P699" s="64">
        <f t="shared" si="72"/>
        <v>96</v>
      </c>
      <c r="Q699" s="64">
        <f t="shared" si="73"/>
        <v>48</v>
      </c>
      <c r="R699" s="64">
        <f t="shared" si="74"/>
        <v>48</v>
      </c>
      <c r="S699" s="64">
        <f t="shared" si="75"/>
        <v>48</v>
      </c>
      <c r="T699" s="64">
        <f t="shared" si="76"/>
        <v>48</v>
      </c>
      <c r="U699" s="77">
        <v>2</v>
      </c>
      <c r="V699" s="78">
        <v>2</v>
      </c>
      <c r="W699" s="60">
        <v>22</v>
      </c>
      <c r="X699" s="67">
        <v>16</v>
      </c>
      <c r="Y699" s="67">
        <v>7</v>
      </c>
      <c r="Z699" s="67">
        <v>8</v>
      </c>
      <c r="AA699" s="67">
        <v>8</v>
      </c>
      <c r="AB699" s="67">
        <v>8</v>
      </c>
      <c r="AC699" s="67">
        <v>9</v>
      </c>
      <c r="AD699" s="67">
        <v>8</v>
      </c>
      <c r="AE699" s="67">
        <v>6</v>
      </c>
      <c r="AF699" s="67">
        <v>8</v>
      </c>
      <c r="AG699" s="67">
        <v>10</v>
      </c>
      <c r="AH699" s="67">
        <v>8</v>
      </c>
      <c r="AI699" s="67">
        <v>8</v>
      </c>
      <c r="AJ699" s="67">
        <v>8</v>
      </c>
      <c r="AK699" s="79" t="s">
        <v>1586</v>
      </c>
    </row>
    <row r="700" spans="1:37" ht="12.75">
      <c r="A700" s="35">
        <v>72600</v>
      </c>
      <c r="B700" s="28" t="s">
        <v>872</v>
      </c>
      <c r="D700" s="28" t="s">
        <v>390</v>
      </c>
      <c r="E700" s="28" t="s">
        <v>83</v>
      </c>
      <c r="F700" s="58" t="s">
        <v>4898</v>
      </c>
      <c r="G700" s="28" t="s">
        <v>7812</v>
      </c>
      <c r="H700" s="28" t="s">
        <v>1586</v>
      </c>
      <c r="J700" s="28" t="s">
        <v>1586</v>
      </c>
      <c r="K700" s="28" t="s">
        <v>827</v>
      </c>
      <c r="L700" s="28" t="s">
        <v>5166</v>
      </c>
      <c r="N700" s="19">
        <f t="shared" si="70"/>
        <v>408</v>
      </c>
      <c r="O700" s="19">
        <f t="shared" si="71"/>
        <v>30.222222222222221</v>
      </c>
      <c r="P700" s="64">
        <f t="shared" si="72"/>
        <v>96</v>
      </c>
      <c r="Q700" s="64">
        <f t="shared" si="73"/>
        <v>48</v>
      </c>
      <c r="R700" s="64">
        <f t="shared" si="74"/>
        <v>48</v>
      </c>
      <c r="S700" s="64">
        <f t="shared" si="75"/>
        <v>48</v>
      </c>
      <c r="T700" s="64">
        <f t="shared" si="76"/>
        <v>48</v>
      </c>
      <c r="U700" s="77">
        <v>2</v>
      </c>
      <c r="V700" s="78">
        <v>2</v>
      </c>
      <c r="W700" s="60">
        <v>27</v>
      </c>
      <c r="X700" s="67">
        <v>16</v>
      </c>
      <c r="Y700" s="67">
        <v>8</v>
      </c>
      <c r="Z700" s="67">
        <v>8</v>
      </c>
      <c r="AA700" s="67">
        <v>9</v>
      </c>
      <c r="AB700" s="67">
        <v>8</v>
      </c>
      <c r="AC700" s="67">
        <v>7</v>
      </c>
      <c r="AD700" s="67">
        <v>8</v>
      </c>
      <c r="AE700" s="67">
        <v>8</v>
      </c>
      <c r="AF700" s="67">
        <v>8</v>
      </c>
      <c r="AG700" s="67">
        <v>9</v>
      </c>
      <c r="AH700" s="67">
        <v>8</v>
      </c>
      <c r="AI700" s="67">
        <v>7</v>
      </c>
      <c r="AJ700" s="67">
        <v>8</v>
      </c>
      <c r="AK700" s="79" t="s">
        <v>1586</v>
      </c>
    </row>
    <row r="701" spans="2:37" ht="12.75">
      <c r="B701" s="28" t="s">
        <v>868</v>
      </c>
      <c r="C701" s="28" t="s">
        <v>638</v>
      </c>
      <c r="D701" s="28" t="s">
        <v>390</v>
      </c>
      <c r="E701" s="28" t="s">
        <v>83</v>
      </c>
      <c r="J701" s="28" t="s">
        <v>1586</v>
      </c>
      <c r="K701" s="28" t="s">
        <v>827</v>
      </c>
      <c r="L701" s="28" t="s">
        <v>112</v>
      </c>
      <c r="N701" s="19">
        <f t="shared" si="70"/>
        <v>353</v>
      </c>
      <c r="O701" s="19">
        <f t="shared" si="71"/>
        <v>20.171428571428571</v>
      </c>
      <c r="P701" s="64">
        <f t="shared" si="72"/>
        <v>79</v>
      </c>
      <c r="Q701" s="64">
        <f t="shared" si="73"/>
        <v>31</v>
      </c>
      <c r="R701" s="64">
        <f t="shared" si="74"/>
        <v>48</v>
      </c>
      <c r="S701" s="64">
        <f t="shared" si="75"/>
        <v>46</v>
      </c>
      <c r="T701" s="64">
        <f t="shared" si="76"/>
        <v>33</v>
      </c>
      <c r="U701" s="77">
        <v>2</v>
      </c>
      <c r="V701" s="78">
        <v>2</v>
      </c>
      <c r="W701" s="60">
        <v>35</v>
      </c>
      <c r="X701" s="67">
        <v>16</v>
      </c>
      <c r="Y701" s="67">
        <v>7</v>
      </c>
      <c r="Z701" s="67">
        <v>8</v>
      </c>
      <c r="AA701" s="67">
        <v>7</v>
      </c>
      <c r="AB701" s="67">
        <v>8</v>
      </c>
      <c r="AC701" s="67">
        <v>8</v>
      </c>
      <c r="AD701" s="67">
        <v>8</v>
      </c>
      <c r="AE701" s="67">
        <v>2</v>
      </c>
      <c r="AF701" s="67">
        <v>8</v>
      </c>
      <c r="AG701" s="67">
        <v>3</v>
      </c>
      <c r="AH701" s="67">
        <v>8</v>
      </c>
      <c r="AI701" s="67">
        <v>4</v>
      </c>
      <c r="AJ701" s="67">
        <v>8</v>
      </c>
      <c r="AK701" s="79" t="s">
        <v>1586</v>
      </c>
    </row>
    <row r="702" spans="2:37" ht="12.75">
      <c r="B702" s="28" t="s">
        <v>873</v>
      </c>
      <c r="D702" s="28" t="s">
        <v>390</v>
      </c>
      <c r="E702" s="28" t="s">
        <v>83</v>
      </c>
      <c r="J702" s="28" t="s">
        <v>1586</v>
      </c>
      <c r="K702" s="28" t="s">
        <v>827</v>
      </c>
      <c r="L702" s="28" t="s">
        <v>111</v>
      </c>
      <c r="N702" s="19">
        <f t="shared" si="70"/>
        <v>353</v>
      </c>
      <c r="O702" s="19">
        <f t="shared" si="71"/>
        <v>20.171428571428571</v>
      </c>
      <c r="P702" s="64">
        <f t="shared" si="72"/>
        <v>79</v>
      </c>
      <c r="Q702" s="64">
        <f t="shared" si="73"/>
        <v>31</v>
      </c>
      <c r="R702" s="64">
        <f t="shared" si="74"/>
        <v>48</v>
      </c>
      <c r="S702" s="64">
        <f t="shared" si="75"/>
        <v>46</v>
      </c>
      <c r="T702" s="64">
        <f t="shared" si="76"/>
        <v>33</v>
      </c>
      <c r="U702" s="77">
        <v>2</v>
      </c>
      <c r="V702" s="78">
        <v>2</v>
      </c>
      <c r="W702" s="60">
        <v>35</v>
      </c>
      <c r="X702" s="67">
        <v>16</v>
      </c>
      <c r="Y702" s="67">
        <v>7</v>
      </c>
      <c r="Z702" s="67">
        <v>8</v>
      </c>
      <c r="AA702" s="67">
        <v>7</v>
      </c>
      <c r="AB702" s="67">
        <v>8</v>
      </c>
      <c r="AC702" s="67">
        <v>8</v>
      </c>
      <c r="AD702" s="67">
        <v>8</v>
      </c>
      <c r="AE702" s="67">
        <v>2</v>
      </c>
      <c r="AF702" s="67">
        <v>8</v>
      </c>
      <c r="AG702" s="67">
        <v>3</v>
      </c>
      <c r="AH702" s="67">
        <v>8</v>
      </c>
      <c r="AI702" s="67">
        <v>4</v>
      </c>
      <c r="AJ702" s="67">
        <v>8</v>
      </c>
      <c r="AK702" s="79" t="s">
        <v>1586</v>
      </c>
    </row>
    <row r="703" spans="1:37" ht="12.75">
      <c r="A703" s="35">
        <v>79200</v>
      </c>
      <c r="B703" s="28" t="s">
        <v>872</v>
      </c>
      <c r="D703" s="28" t="s">
        <v>390</v>
      </c>
      <c r="E703" s="28" t="s">
        <v>83</v>
      </c>
      <c r="F703" s="58" t="s">
        <v>4215</v>
      </c>
      <c r="I703" s="28" t="s">
        <v>7812</v>
      </c>
      <c r="J703" s="28" t="s">
        <v>1586</v>
      </c>
      <c r="K703" s="28" t="s">
        <v>827</v>
      </c>
      <c r="L703" s="28" t="s">
        <v>7952</v>
      </c>
      <c r="N703" s="19">
        <f t="shared" si="70"/>
        <v>392</v>
      </c>
      <c r="O703" s="19">
        <f t="shared" si="71"/>
        <v>46.117647058823529</v>
      </c>
      <c r="P703" s="64">
        <f t="shared" si="72"/>
        <v>91</v>
      </c>
      <c r="Q703" s="64">
        <f t="shared" si="73"/>
        <v>45</v>
      </c>
      <c r="R703" s="64">
        <f t="shared" si="74"/>
        <v>46</v>
      </c>
      <c r="S703" s="64">
        <f t="shared" si="75"/>
        <v>48</v>
      </c>
      <c r="T703" s="64">
        <f t="shared" si="76"/>
        <v>43</v>
      </c>
      <c r="U703" s="77">
        <v>2</v>
      </c>
      <c r="V703" s="78">
        <v>2</v>
      </c>
      <c r="W703" s="60">
        <v>17</v>
      </c>
      <c r="X703" s="67">
        <v>16</v>
      </c>
      <c r="Y703" s="67">
        <v>8</v>
      </c>
      <c r="Z703" s="67">
        <v>8</v>
      </c>
      <c r="AA703" s="67">
        <v>9</v>
      </c>
      <c r="AB703" s="67">
        <v>8</v>
      </c>
      <c r="AC703" s="67">
        <v>7</v>
      </c>
      <c r="AD703" s="67">
        <v>8</v>
      </c>
      <c r="AE703" s="67">
        <v>7</v>
      </c>
      <c r="AF703" s="67">
        <v>7</v>
      </c>
      <c r="AG703" s="67">
        <v>7</v>
      </c>
      <c r="AH703" s="67">
        <v>7</v>
      </c>
      <c r="AI703" s="67">
        <v>7</v>
      </c>
      <c r="AJ703" s="67">
        <v>8</v>
      </c>
      <c r="AK703" s="79" t="s">
        <v>1586</v>
      </c>
    </row>
    <row r="704" spans="1:37" ht="12.75">
      <c r="A704" s="35">
        <v>126626</v>
      </c>
      <c r="B704" s="28" t="s">
        <v>872</v>
      </c>
      <c r="D704" s="28" t="s">
        <v>390</v>
      </c>
      <c r="E704" s="28" t="s">
        <v>83</v>
      </c>
      <c r="F704" s="58" t="s">
        <v>3448</v>
      </c>
      <c r="G704" s="28" t="s">
        <v>1586</v>
      </c>
      <c r="H704" s="28" t="s">
        <v>7812</v>
      </c>
      <c r="J704" s="28" t="s">
        <v>1586</v>
      </c>
      <c r="K704" s="28" t="s">
        <v>827</v>
      </c>
      <c r="L704" s="28" t="s">
        <v>3446</v>
      </c>
      <c r="N704" s="19">
        <f t="shared" si="70"/>
        <v>379.50</v>
      </c>
      <c r="O704" s="19">
        <f t="shared" si="71"/>
        <v>54.214285714285715</v>
      </c>
      <c r="P704" s="64">
        <f t="shared" si="72"/>
        <v>86</v>
      </c>
      <c r="Q704" s="64">
        <f t="shared" si="73"/>
        <v>43</v>
      </c>
      <c r="R704" s="64">
        <f t="shared" si="74"/>
        <v>43</v>
      </c>
      <c r="S704" s="64">
        <f t="shared" si="75"/>
        <v>50</v>
      </c>
      <c r="T704" s="64">
        <f t="shared" si="76"/>
        <v>36</v>
      </c>
      <c r="U704" s="77">
        <v>2</v>
      </c>
      <c r="V704" s="78">
        <v>2</v>
      </c>
      <c r="W704" s="60">
        <v>14</v>
      </c>
      <c r="X704" s="67">
        <v>16</v>
      </c>
      <c r="Y704" s="67">
        <v>8</v>
      </c>
      <c r="Z704" s="67">
        <v>8</v>
      </c>
      <c r="AA704" s="67">
        <v>8</v>
      </c>
      <c r="AB704" s="67">
        <v>9</v>
      </c>
      <c r="AC704" s="67">
        <v>9</v>
      </c>
      <c r="AD704" s="67">
        <v>8</v>
      </c>
      <c r="AE704" s="67">
        <v>7</v>
      </c>
      <c r="AF704" s="67">
        <v>6</v>
      </c>
      <c r="AG704" s="67">
        <v>6</v>
      </c>
      <c r="AH704" s="67">
        <v>7</v>
      </c>
      <c r="AI704" s="67">
        <v>5</v>
      </c>
      <c r="AJ704" s="67">
        <v>5</v>
      </c>
      <c r="AK704" s="79" t="s">
        <v>1586</v>
      </c>
    </row>
    <row r="705" spans="1:37" ht="12.75">
      <c r="A705" s="35">
        <v>115115</v>
      </c>
      <c r="B705" s="28" t="s">
        <v>872</v>
      </c>
      <c r="D705" s="28" t="s">
        <v>390</v>
      </c>
      <c r="E705" s="28" t="s">
        <v>83</v>
      </c>
      <c r="F705" s="58" t="s">
        <v>3448</v>
      </c>
      <c r="G705" s="28" t="s">
        <v>1586</v>
      </c>
      <c r="H705" s="28" t="s">
        <v>7812</v>
      </c>
      <c r="I705" s="28" t="s">
        <v>1586</v>
      </c>
      <c r="J705" s="28" t="s">
        <v>1586</v>
      </c>
      <c r="K705" s="28" t="s">
        <v>827</v>
      </c>
      <c r="L705" s="28" t="s">
        <v>3446</v>
      </c>
      <c r="N705" s="19">
        <f t="shared" si="70"/>
        <v>378.25</v>
      </c>
      <c r="O705" s="19">
        <f t="shared" si="71"/>
        <v>54.035714285714285</v>
      </c>
      <c r="P705" s="64">
        <f t="shared" si="72"/>
        <v>86</v>
      </c>
      <c r="Q705" s="64">
        <f t="shared" si="73"/>
        <v>43</v>
      </c>
      <c r="R705" s="64">
        <f t="shared" si="74"/>
        <v>43</v>
      </c>
      <c r="S705" s="64">
        <f t="shared" si="75"/>
        <v>50</v>
      </c>
      <c r="T705" s="64">
        <f t="shared" si="76"/>
        <v>36</v>
      </c>
      <c r="U705" s="77">
        <v>2</v>
      </c>
      <c r="V705" s="78">
        <v>2</v>
      </c>
      <c r="W705" s="60">
        <v>14</v>
      </c>
      <c r="X705" s="67">
        <v>11</v>
      </c>
      <c r="Y705" s="67">
        <v>8</v>
      </c>
      <c r="Z705" s="67">
        <v>8</v>
      </c>
      <c r="AA705" s="67">
        <v>8</v>
      </c>
      <c r="AB705" s="67">
        <v>9</v>
      </c>
      <c r="AC705" s="67">
        <v>9</v>
      </c>
      <c r="AD705" s="67">
        <v>8</v>
      </c>
      <c r="AE705" s="67">
        <v>7</v>
      </c>
      <c r="AF705" s="67">
        <v>6</v>
      </c>
      <c r="AG705" s="67">
        <v>6</v>
      </c>
      <c r="AH705" s="67">
        <v>7</v>
      </c>
      <c r="AI705" s="67">
        <v>5</v>
      </c>
      <c r="AJ705" s="67">
        <v>5</v>
      </c>
      <c r="AK705" s="79" t="s">
        <v>1586</v>
      </c>
    </row>
    <row r="706" spans="1:37" ht="12.75">
      <c r="A706" s="35">
        <v>106260</v>
      </c>
      <c r="B706" s="28" t="s">
        <v>872</v>
      </c>
      <c r="C706" s="28" t="s">
        <v>6087</v>
      </c>
      <c r="D706" s="28" t="s">
        <v>390</v>
      </c>
      <c r="E706" s="28" t="s">
        <v>83</v>
      </c>
      <c r="F706" s="58" t="s">
        <v>3448</v>
      </c>
      <c r="G706" s="28" t="s">
        <v>1586</v>
      </c>
      <c r="H706" s="28" t="s">
        <v>1586</v>
      </c>
      <c r="I706" s="28" t="s">
        <v>7812</v>
      </c>
      <c r="J706" s="28" t="s">
        <v>1586</v>
      </c>
      <c r="K706" s="28" t="s">
        <v>827</v>
      </c>
      <c r="L706" s="28" t="s">
        <v>8196</v>
      </c>
      <c r="N706" s="19">
        <f t="shared" si="77" ref="N706:N769">2*Q706+2.5*R706+3*S706+T706+0.25*X706-1.5*U706-0.5*V706</f>
        <v>379.50</v>
      </c>
      <c r="O706" s="19">
        <f t="shared" si="78" ref="O706:O769">N706/(0.5*W706)</f>
        <v>50.60</v>
      </c>
      <c r="P706" s="64">
        <f t="shared" si="79" ref="P706:P769">SUM(Y706:AJ706)</f>
        <v>86</v>
      </c>
      <c r="Q706" s="64">
        <f t="shared" si="80" ref="Q706:Q769">Y706+AA706+AC706+AE706+AG706+AI706</f>
        <v>43</v>
      </c>
      <c r="R706" s="64">
        <f t="shared" si="81" ref="R706:R769">Z706+AB706+AD706+AF706+AH706+AJ706</f>
        <v>43</v>
      </c>
      <c r="S706" s="64">
        <f t="shared" si="82" ref="S706:S769">SUM(Y706:AD706)</f>
        <v>50</v>
      </c>
      <c r="T706" s="64">
        <f t="shared" si="83" ref="T706:T769">SUM(AE706:AJ706)</f>
        <v>36</v>
      </c>
      <c r="U706" s="77">
        <v>2</v>
      </c>
      <c r="V706" s="78">
        <v>2</v>
      </c>
      <c r="W706" s="60">
        <v>15</v>
      </c>
      <c r="X706" s="67">
        <v>16</v>
      </c>
      <c r="Y706" s="67">
        <v>8</v>
      </c>
      <c r="Z706" s="67">
        <v>8</v>
      </c>
      <c r="AA706" s="67">
        <v>8</v>
      </c>
      <c r="AB706" s="67">
        <v>9</v>
      </c>
      <c r="AC706" s="67">
        <v>9</v>
      </c>
      <c r="AD706" s="67">
        <v>8</v>
      </c>
      <c r="AE706" s="67">
        <v>7</v>
      </c>
      <c r="AF706" s="67">
        <v>6</v>
      </c>
      <c r="AG706" s="67">
        <v>6</v>
      </c>
      <c r="AH706" s="67">
        <v>7</v>
      </c>
      <c r="AI706" s="67">
        <v>5</v>
      </c>
      <c r="AJ706" s="67">
        <v>5</v>
      </c>
      <c r="AK706" s="79" t="s">
        <v>1586</v>
      </c>
    </row>
    <row r="707" spans="1:37" ht="12.75">
      <c r="A707" s="35">
        <v>122622</v>
      </c>
      <c r="B707" s="28" t="s">
        <v>1093</v>
      </c>
      <c r="D707" s="28" t="s">
        <v>390</v>
      </c>
      <c r="E707" s="28" t="s">
        <v>83</v>
      </c>
      <c r="J707" s="28" t="s">
        <v>1586</v>
      </c>
      <c r="K707" s="28" t="s">
        <v>827</v>
      </c>
      <c r="L707" s="28" t="s">
        <v>5598</v>
      </c>
      <c r="N707" s="19">
        <f t="shared" si="77"/>
        <v>379.50</v>
      </c>
      <c r="O707" s="19">
        <f t="shared" si="78"/>
        <v>47.4375</v>
      </c>
      <c r="P707" s="64">
        <f t="shared" si="79"/>
        <v>86</v>
      </c>
      <c r="Q707" s="64">
        <f t="shared" si="80"/>
        <v>43</v>
      </c>
      <c r="R707" s="64">
        <f t="shared" si="81"/>
        <v>43</v>
      </c>
      <c r="S707" s="64">
        <f t="shared" si="82"/>
        <v>50</v>
      </c>
      <c r="T707" s="64">
        <f t="shared" si="83"/>
        <v>36</v>
      </c>
      <c r="U707" s="77">
        <v>2</v>
      </c>
      <c r="V707" s="78">
        <v>2</v>
      </c>
      <c r="W707" s="60">
        <v>16</v>
      </c>
      <c r="X707" s="67">
        <v>16</v>
      </c>
      <c r="Y707" s="67">
        <v>7</v>
      </c>
      <c r="Z707" s="67">
        <v>8</v>
      </c>
      <c r="AA707" s="67">
        <v>8</v>
      </c>
      <c r="AB707" s="67">
        <v>8</v>
      </c>
      <c r="AC707" s="67">
        <v>10</v>
      </c>
      <c r="AD707" s="67">
        <v>9</v>
      </c>
      <c r="AE707" s="67">
        <v>5</v>
      </c>
      <c r="AF707" s="67">
        <v>5</v>
      </c>
      <c r="AG707" s="67">
        <v>7</v>
      </c>
      <c r="AH707" s="67">
        <v>7</v>
      </c>
      <c r="AI707" s="67">
        <v>6</v>
      </c>
      <c r="AJ707" s="67">
        <v>6</v>
      </c>
      <c r="AK707" s="79" t="s">
        <v>1586</v>
      </c>
    </row>
    <row r="708" spans="1:37" ht="12.75">
      <c r="A708" s="35">
        <v>104650</v>
      </c>
      <c r="B708" s="28" t="s">
        <v>872</v>
      </c>
      <c r="D708" s="28" t="s">
        <v>390</v>
      </c>
      <c r="E708" s="28" t="s">
        <v>83</v>
      </c>
      <c r="F708" s="58" t="s">
        <v>3448</v>
      </c>
      <c r="I708" s="28" t="s">
        <v>1586</v>
      </c>
      <c r="J708" s="28" t="s">
        <v>1586</v>
      </c>
      <c r="K708" s="28" t="s">
        <v>827</v>
      </c>
      <c r="L708" s="28" t="s">
        <v>7829</v>
      </c>
      <c r="N708" s="19">
        <f t="shared" si="77"/>
        <v>378.25</v>
      </c>
      <c r="O708" s="19">
        <f t="shared" si="78"/>
        <v>47.28125</v>
      </c>
      <c r="P708" s="64">
        <f t="shared" si="79"/>
        <v>86</v>
      </c>
      <c r="Q708" s="64">
        <f t="shared" si="80"/>
        <v>43</v>
      </c>
      <c r="R708" s="64">
        <f t="shared" si="81"/>
        <v>43</v>
      </c>
      <c r="S708" s="64">
        <f t="shared" si="82"/>
        <v>50</v>
      </c>
      <c r="T708" s="64">
        <f t="shared" si="83"/>
        <v>36</v>
      </c>
      <c r="U708" s="77">
        <v>2</v>
      </c>
      <c r="V708" s="78">
        <v>2</v>
      </c>
      <c r="W708" s="60">
        <v>16</v>
      </c>
      <c r="X708" s="67">
        <v>11</v>
      </c>
      <c r="Y708" s="67">
        <v>8</v>
      </c>
      <c r="Z708" s="67">
        <v>8</v>
      </c>
      <c r="AA708" s="67">
        <v>8</v>
      </c>
      <c r="AB708" s="67">
        <v>9</v>
      </c>
      <c r="AC708" s="67">
        <v>9</v>
      </c>
      <c r="AD708" s="67">
        <v>8</v>
      </c>
      <c r="AE708" s="67">
        <v>7</v>
      </c>
      <c r="AF708" s="67">
        <v>6</v>
      </c>
      <c r="AG708" s="67">
        <v>6</v>
      </c>
      <c r="AH708" s="67">
        <v>7</v>
      </c>
      <c r="AI708" s="67">
        <v>5</v>
      </c>
      <c r="AJ708" s="67">
        <v>5</v>
      </c>
      <c r="AK708" s="79" t="s">
        <v>1586</v>
      </c>
    </row>
    <row r="709" spans="1:37" ht="12.75">
      <c r="A709" s="35">
        <v>126626</v>
      </c>
      <c r="B709" s="28" t="s">
        <v>872</v>
      </c>
      <c r="C709" s="28" t="s">
        <v>6087</v>
      </c>
      <c r="D709" s="28" t="s">
        <v>390</v>
      </c>
      <c r="E709" s="28" t="s">
        <v>83</v>
      </c>
      <c r="F709" s="58" t="s">
        <v>3448</v>
      </c>
      <c r="G709" s="28" t="s">
        <v>7812</v>
      </c>
      <c r="H709" s="28" t="s">
        <v>1586</v>
      </c>
      <c r="I709" s="28" t="s">
        <v>7812</v>
      </c>
      <c r="J709" s="28" t="s">
        <v>1586</v>
      </c>
      <c r="K709" s="28" t="s">
        <v>827</v>
      </c>
      <c r="L709" s="28" t="s">
        <v>8197</v>
      </c>
      <c r="N709" s="19">
        <f t="shared" si="77"/>
        <v>379.50</v>
      </c>
      <c r="O709" s="19">
        <f t="shared" si="78"/>
        <v>37.950000000000003</v>
      </c>
      <c r="P709" s="64">
        <f t="shared" si="79"/>
        <v>86</v>
      </c>
      <c r="Q709" s="64">
        <f t="shared" si="80"/>
        <v>43</v>
      </c>
      <c r="R709" s="64">
        <f t="shared" si="81"/>
        <v>43</v>
      </c>
      <c r="S709" s="64">
        <f t="shared" si="82"/>
        <v>50</v>
      </c>
      <c r="T709" s="64">
        <f t="shared" si="83"/>
        <v>36</v>
      </c>
      <c r="U709" s="77">
        <v>2</v>
      </c>
      <c r="V709" s="78">
        <v>2</v>
      </c>
      <c r="W709" s="60">
        <v>20</v>
      </c>
      <c r="X709" s="67">
        <v>16</v>
      </c>
      <c r="Y709" s="67">
        <v>8</v>
      </c>
      <c r="Z709" s="67">
        <v>8</v>
      </c>
      <c r="AA709" s="67">
        <v>8</v>
      </c>
      <c r="AB709" s="67">
        <v>9</v>
      </c>
      <c r="AC709" s="67">
        <v>9</v>
      </c>
      <c r="AD709" s="67">
        <v>8</v>
      </c>
      <c r="AE709" s="67">
        <v>7</v>
      </c>
      <c r="AF709" s="67">
        <v>6</v>
      </c>
      <c r="AG709" s="67">
        <v>6</v>
      </c>
      <c r="AH709" s="67">
        <v>7</v>
      </c>
      <c r="AI709" s="67">
        <v>5</v>
      </c>
      <c r="AJ709" s="67">
        <v>5</v>
      </c>
      <c r="AK709" s="79" t="s">
        <v>1586</v>
      </c>
    </row>
    <row r="710" spans="1:37" ht="12.75">
      <c r="A710" s="35">
        <v>134884</v>
      </c>
      <c r="B710" s="28" t="s">
        <v>872</v>
      </c>
      <c r="C710" s="28" t="s">
        <v>6087</v>
      </c>
      <c r="D710" s="28" t="s">
        <v>390</v>
      </c>
      <c r="E710" s="28" t="s">
        <v>83</v>
      </c>
      <c r="F710" s="58" t="s">
        <v>3448</v>
      </c>
      <c r="G710" s="28" t="s">
        <v>7812</v>
      </c>
      <c r="H710" s="28" t="s">
        <v>1586</v>
      </c>
      <c r="J710" s="28" t="s">
        <v>1586</v>
      </c>
      <c r="K710" s="28" t="s">
        <v>827</v>
      </c>
      <c r="L710" s="28" t="s">
        <v>7388</v>
      </c>
      <c r="N710" s="19">
        <f t="shared" si="77"/>
        <v>379.50</v>
      </c>
      <c r="O710" s="19">
        <f t="shared" si="78"/>
        <v>37.950000000000003</v>
      </c>
      <c r="P710" s="64">
        <f t="shared" si="79"/>
        <v>86</v>
      </c>
      <c r="Q710" s="64">
        <f t="shared" si="80"/>
        <v>43</v>
      </c>
      <c r="R710" s="64">
        <f t="shared" si="81"/>
        <v>43</v>
      </c>
      <c r="S710" s="64">
        <f t="shared" si="82"/>
        <v>50</v>
      </c>
      <c r="T710" s="64">
        <f t="shared" si="83"/>
        <v>36</v>
      </c>
      <c r="U710" s="77">
        <v>2</v>
      </c>
      <c r="V710" s="78">
        <v>2</v>
      </c>
      <c r="W710" s="60">
        <v>20</v>
      </c>
      <c r="X710" s="67">
        <v>16</v>
      </c>
      <c r="Y710" s="67">
        <v>7</v>
      </c>
      <c r="Z710" s="67">
        <v>8</v>
      </c>
      <c r="AA710" s="67">
        <v>8</v>
      </c>
      <c r="AB710" s="67">
        <v>8</v>
      </c>
      <c r="AC710" s="67">
        <v>10</v>
      </c>
      <c r="AD710" s="67">
        <v>9</v>
      </c>
      <c r="AE710" s="67">
        <v>5</v>
      </c>
      <c r="AF710" s="67">
        <v>5</v>
      </c>
      <c r="AG710" s="67">
        <v>7</v>
      </c>
      <c r="AH710" s="67">
        <v>7</v>
      </c>
      <c r="AI710" s="67">
        <v>6</v>
      </c>
      <c r="AJ710" s="67">
        <v>6</v>
      </c>
      <c r="AK710" s="79" t="s">
        <v>1586</v>
      </c>
    </row>
    <row r="711" spans="1:37" ht="12.75">
      <c r="A711" s="35">
        <v>136366</v>
      </c>
      <c r="B711" s="28" t="s">
        <v>872</v>
      </c>
      <c r="D711" s="28" t="s">
        <v>390</v>
      </c>
      <c r="E711" s="28" t="s">
        <v>83</v>
      </c>
      <c r="F711" s="58" t="s">
        <v>3448</v>
      </c>
      <c r="G711" s="28" t="s">
        <v>7812</v>
      </c>
      <c r="H711" s="28" t="s">
        <v>1586</v>
      </c>
      <c r="J711" s="28" t="s">
        <v>1586</v>
      </c>
      <c r="K711" s="28" t="s">
        <v>827</v>
      </c>
      <c r="L711" s="28" t="s">
        <v>1210</v>
      </c>
      <c r="N711" s="19">
        <f t="shared" si="77"/>
        <v>379.50</v>
      </c>
      <c r="O711" s="19">
        <f t="shared" si="78"/>
        <v>36.142857142857146</v>
      </c>
      <c r="P711" s="64">
        <f t="shared" si="79"/>
        <v>86</v>
      </c>
      <c r="Q711" s="64">
        <f t="shared" si="80"/>
        <v>43</v>
      </c>
      <c r="R711" s="64">
        <f t="shared" si="81"/>
        <v>43</v>
      </c>
      <c r="S711" s="64">
        <f t="shared" si="82"/>
        <v>50</v>
      </c>
      <c r="T711" s="64">
        <f t="shared" si="83"/>
        <v>36</v>
      </c>
      <c r="U711" s="77">
        <v>2</v>
      </c>
      <c r="V711" s="78">
        <v>2</v>
      </c>
      <c r="W711" s="60">
        <v>21</v>
      </c>
      <c r="X711" s="67">
        <v>16</v>
      </c>
      <c r="Y711" s="67">
        <v>8</v>
      </c>
      <c r="Z711" s="67">
        <v>8</v>
      </c>
      <c r="AA711" s="67">
        <v>8</v>
      </c>
      <c r="AB711" s="67">
        <v>9</v>
      </c>
      <c r="AC711" s="67">
        <v>9</v>
      </c>
      <c r="AD711" s="67">
        <v>8</v>
      </c>
      <c r="AE711" s="67">
        <v>7</v>
      </c>
      <c r="AF711" s="67">
        <v>6</v>
      </c>
      <c r="AG711" s="67">
        <v>6</v>
      </c>
      <c r="AH711" s="67">
        <v>7</v>
      </c>
      <c r="AI711" s="67">
        <v>5</v>
      </c>
      <c r="AJ711" s="67">
        <v>5</v>
      </c>
      <c r="AK711" s="79" t="s">
        <v>1586</v>
      </c>
    </row>
    <row r="712" spans="1:37" ht="12.75">
      <c r="A712" s="35">
        <v>625000</v>
      </c>
      <c r="B712" s="28" t="s">
        <v>868</v>
      </c>
      <c r="C712" s="28" t="s">
        <v>7670</v>
      </c>
      <c r="D712" s="28" t="s">
        <v>390</v>
      </c>
      <c r="E712" s="28" t="s">
        <v>83</v>
      </c>
      <c r="J712" s="28" t="s">
        <v>1586</v>
      </c>
      <c r="K712" s="28" t="s">
        <v>827</v>
      </c>
      <c r="L712" s="28" t="s">
        <v>5205</v>
      </c>
      <c r="N712" s="19">
        <f t="shared" si="77"/>
        <v>385.75</v>
      </c>
      <c r="O712" s="19">
        <f t="shared" si="78"/>
        <v>25.716666666666665</v>
      </c>
      <c r="P712" s="64">
        <f t="shared" si="79"/>
        <v>86</v>
      </c>
      <c r="Q712" s="64">
        <f t="shared" si="80"/>
        <v>43</v>
      </c>
      <c r="R712" s="64">
        <f t="shared" si="81"/>
        <v>43</v>
      </c>
      <c r="S712" s="64">
        <f t="shared" si="82"/>
        <v>53</v>
      </c>
      <c r="T712" s="64">
        <f t="shared" si="83"/>
        <v>33</v>
      </c>
      <c r="U712" s="77">
        <v>2</v>
      </c>
      <c r="V712" s="78">
        <v>2</v>
      </c>
      <c r="W712" s="60">
        <v>30</v>
      </c>
      <c r="X712" s="67">
        <v>17</v>
      </c>
      <c r="Y712" s="67">
        <v>9</v>
      </c>
      <c r="Z712" s="67">
        <v>8</v>
      </c>
      <c r="AA712" s="67">
        <v>9</v>
      </c>
      <c r="AB712" s="67">
        <v>9</v>
      </c>
      <c r="AC712" s="67">
        <v>9</v>
      </c>
      <c r="AD712" s="67">
        <v>9</v>
      </c>
      <c r="AE712" s="67">
        <v>6</v>
      </c>
      <c r="AF712" s="67">
        <v>6</v>
      </c>
      <c r="AG712" s="67">
        <v>6</v>
      </c>
      <c r="AH712" s="67">
        <v>6</v>
      </c>
      <c r="AI712" s="67">
        <v>4</v>
      </c>
      <c r="AJ712" s="67">
        <v>5</v>
      </c>
      <c r="AK712" s="79" t="s">
        <v>1586</v>
      </c>
    </row>
    <row r="713" spans="1:37" ht="12.75">
      <c r="A713" s="35">
        <v>62254</v>
      </c>
      <c r="B713" s="28" t="s">
        <v>872</v>
      </c>
      <c r="C713" s="28" t="s">
        <v>6087</v>
      </c>
      <c r="D713" s="28" t="s">
        <v>390</v>
      </c>
      <c r="E713" s="28" t="s">
        <v>83</v>
      </c>
      <c r="F713" s="58" t="s">
        <v>3449</v>
      </c>
      <c r="G713" s="28" t="s">
        <v>7812</v>
      </c>
      <c r="H713" s="28" t="s">
        <v>1586</v>
      </c>
      <c r="I713" s="28" t="s">
        <v>7812</v>
      </c>
      <c r="J713" s="28" t="s">
        <v>1586</v>
      </c>
      <c r="K713" s="28" t="s">
        <v>827</v>
      </c>
      <c r="L713" s="28" t="s">
        <v>5167</v>
      </c>
      <c r="N713" s="19">
        <f t="shared" si="77"/>
        <v>379.50</v>
      </c>
      <c r="O713" s="19">
        <f t="shared" si="78"/>
        <v>30.36</v>
      </c>
      <c r="P713" s="64">
        <f t="shared" si="79"/>
        <v>86</v>
      </c>
      <c r="Q713" s="64">
        <f t="shared" si="80"/>
        <v>44</v>
      </c>
      <c r="R713" s="64">
        <f t="shared" si="81"/>
        <v>42</v>
      </c>
      <c r="S713" s="64">
        <f t="shared" si="82"/>
        <v>50</v>
      </c>
      <c r="T713" s="64">
        <f t="shared" si="83"/>
        <v>36</v>
      </c>
      <c r="U713" s="77">
        <v>2</v>
      </c>
      <c r="V713" s="78">
        <v>2</v>
      </c>
      <c r="W713" s="60">
        <v>25</v>
      </c>
      <c r="X713" s="67">
        <v>18</v>
      </c>
      <c r="Y713" s="67">
        <v>7</v>
      </c>
      <c r="Z713" s="67">
        <v>8</v>
      </c>
      <c r="AA713" s="67">
        <v>8</v>
      </c>
      <c r="AB713" s="67">
        <v>8</v>
      </c>
      <c r="AC713" s="67">
        <v>10</v>
      </c>
      <c r="AD713" s="67">
        <v>9</v>
      </c>
      <c r="AE713" s="67">
        <v>5</v>
      </c>
      <c r="AF713" s="67">
        <v>5</v>
      </c>
      <c r="AG713" s="67">
        <v>7</v>
      </c>
      <c r="AH713" s="67">
        <v>6</v>
      </c>
      <c r="AI713" s="67">
        <v>7</v>
      </c>
      <c r="AJ713" s="67">
        <v>6</v>
      </c>
      <c r="AK713" s="79" t="s">
        <v>1586</v>
      </c>
    </row>
    <row r="714" spans="1:37" ht="12.75">
      <c r="A714" s="35">
        <v>56595</v>
      </c>
      <c r="B714" s="28" t="s">
        <v>872</v>
      </c>
      <c r="D714" s="28" t="s">
        <v>390</v>
      </c>
      <c r="E714" s="28" t="s">
        <v>83</v>
      </c>
      <c r="F714" s="58" t="s">
        <v>3449</v>
      </c>
      <c r="I714" s="28" t="s">
        <v>7812</v>
      </c>
      <c r="J714" s="28" t="s">
        <v>1586</v>
      </c>
      <c r="K714" s="28" t="s">
        <v>827</v>
      </c>
      <c r="L714" s="28" t="s">
        <v>7958</v>
      </c>
      <c r="N714" s="19">
        <f t="shared" si="77"/>
        <v>373.50</v>
      </c>
      <c r="O714" s="19">
        <f t="shared" si="78"/>
        <v>37.35</v>
      </c>
      <c r="P714" s="64">
        <f t="shared" si="79"/>
        <v>84</v>
      </c>
      <c r="Q714" s="64">
        <f t="shared" si="80"/>
        <v>42</v>
      </c>
      <c r="R714" s="64">
        <f t="shared" si="81"/>
        <v>42</v>
      </c>
      <c r="S714" s="64">
        <f t="shared" si="82"/>
        <v>50</v>
      </c>
      <c r="T714" s="64">
        <f t="shared" si="83"/>
        <v>34</v>
      </c>
      <c r="U714" s="77">
        <v>2</v>
      </c>
      <c r="V714" s="78">
        <v>2</v>
      </c>
      <c r="W714" s="60">
        <v>20</v>
      </c>
      <c r="X714" s="67">
        <v>18</v>
      </c>
      <c r="Y714" s="67">
        <v>7</v>
      </c>
      <c r="Z714" s="67">
        <v>8</v>
      </c>
      <c r="AA714" s="67">
        <v>8</v>
      </c>
      <c r="AB714" s="67">
        <v>8</v>
      </c>
      <c r="AC714" s="67">
        <v>10</v>
      </c>
      <c r="AD714" s="67">
        <v>9</v>
      </c>
      <c r="AE714" s="67">
        <v>5</v>
      </c>
      <c r="AF714" s="67">
        <v>5</v>
      </c>
      <c r="AG714" s="67">
        <v>6</v>
      </c>
      <c r="AH714" s="67">
        <v>6</v>
      </c>
      <c r="AI714" s="67">
        <v>6</v>
      </c>
      <c r="AJ714" s="67">
        <v>6</v>
      </c>
      <c r="AK714" s="79" t="s">
        <v>1586</v>
      </c>
    </row>
    <row r="715" spans="1:37" ht="12.75">
      <c r="A715" s="35">
        <v>12500</v>
      </c>
      <c r="B715" s="28" t="s">
        <v>873</v>
      </c>
      <c r="D715" s="28" t="s">
        <v>390</v>
      </c>
      <c r="E715" s="28" t="s">
        <v>83</v>
      </c>
      <c r="J715" s="28" t="s">
        <v>1586</v>
      </c>
      <c r="K715" s="28" t="s">
        <v>827</v>
      </c>
      <c r="L715" s="28" t="s">
        <v>921</v>
      </c>
      <c r="N715" s="19">
        <f t="shared" si="77"/>
        <v>301.75</v>
      </c>
      <c r="O715" s="19">
        <f t="shared" si="78"/>
        <v>17.242857142857144</v>
      </c>
      <c r="P715" s="64">
        <f t="shared" si="79"/>
        <v>68</v>
      </c>
      <c r="Q715" s="64">
        <f t="shared" si="80"/>
        <v>26</v>
      </c>
      <c r="R715" s="64">
        <f t="shared" si="81"/>
        <v>42</v>
      </c>
      <c r="S715" s="64">
        <f t="shared" si="82"/>
        <v>39</v>
      </c>
      <c r="T715" s="64">
        <f t="shared" si="83"/>
        <v>29</v>
      </c>
      <c r="U715" s="77">
        <v>2</v>
      </c>
      <c r="V715" s="78">
        <v>2</v>
      </c>
      <c r="W715" s="60">
        <v>35</v>
      </c>
      <c r="X715" s="67">
        <v>11</v>
      </c>
      <c r="Y715" s="67">
        <v>6</v>
      </c>
      <c r="Z715" s="67">
        <v>7</v>
      </c>
      <c r="AA715" s="67">
        <v>6</v>
      </c>
      <c r="AB715" s="67">
        <v>7</v>
      </c>
      <c r="AC715" s="67">
        <v>6</v>
      </c>
      <c r="AD715" s="67">
        <v>7</v>
      </c>
      <c r="AE715" s="67">
        <v>2</v>
      </c>
      <c r="AF715" s="67">
        <v>7</v>
      </c>
      <c r="AG715" s="67">
        <v>2</v>
      </c>
      <c r="AH715" s="67">
        <v>7</v>
      </c>
      <c r="AI715" s="67">
        <v>4</v>
      </c>
      <c r="AJ715" s="67">
        <v>7</v>
      </c>
      <c r="AK715" s="79" t="s">
        <v>1586</v>
      </c>
    </row>
    <row r="716" spans="2:37" ht="12.75">
      <c r="B716" s="28" t="s">
        <v>872</v>
      </c>
      <c r="D716" s="28" t="s">
        <v>390</v>
      </c>
      <c r="E716" s="28" t="s">
        <v>83</v>
      </c>
      <c r="G716" s="28" t="s">
        <v>7812</v>
      </c>
      <c r="H716" s="28" t="s">
        <v>1586</v>
      </c>
      <c r="I716" s="28" t="s">
        <v>7812</v>
      </c>
      <c r="J716" s="28" t="s">
        <v>1586</v>
      </c>
      <c r="K716" s="28" t="s">
        <v>827</v>
      </c>
      <c r="L716" s="28" t="s">
        <v>304</v>
      </c>
      <c r="N716" s="19">
        <f t="shared" si="77"/>
        <v>373</v>
      </c>
      <c r="O716" s="19">
        <f t="shared" si="78"/>
        <v>32.434782608695649</v>
      </c>
      <c r="P716" s="64">
        <f t="shared" si="79"/>
        <v>84</v>
      </c>
      <c r="Q716" s="64">
        <f t="shared" si="80"/>
        <v>43</v>
      </c>
      <c r="R716" s="64">
        <f t="shared" si="81"/>
        <v>41</v>
      </c>
      <c r="S716" s="64">
        <f t="shared" si="82"/>
        <v>50</v>
      </c>
      <c r="T716" s="64">
        <f t="shared" si="83"/>
        <v>34</v>
      </c>
      <c r="U716" s="77">
        <v>2</v>
      </c>
      <c r="V716" s="78">
        <v>2</v>
      </c>
      <c r="W716" s="60">
        <v>23</v>
      </c>
      <c r="X716" s="67">
        <v>18</v>
      </c>
      <c r="Y716" s="67">
        <v>8</v>
      </c>
      <c r="Z716" s="67">
        <v>8</v>
      </c>
      <c r="AA716" s="67">
        <v>8</v>
      </c>
      <c r="AB716" s="67">
        <v>9</v>
      </c>
      <c r="AC716" s="67">
        <v>9</v>
      </c>
      <c r="AD716" s="67">
        <v>8</v>
      </c>
      <c r="AE716" s="67">
        <v>6</v>
      </c>
      <c r="AF716" s="67">
        <v>5</v>
      </c>
      <c r="AG716" s="67">
        <v>6</v>
      </c>
      <c r="AH716" s="67">
        <v>6</v>
      </c>
      <c r="AI716" s="67">
        <v>6</v>
      </c>
      <c r="AJ716" s="67">
        <v>5</v>
      </c>
      <c r="AK716" s="79" t="s">
        <v>1586</v>
      </c>
    </row>
    <row r="717" spans="1:37" ht="12.75">
      <c r="A717" s="35">
        <v>54268</v>
      </c>
      <c r="B717" s="28" t="s">
        <v>872</v>
      </c>
      <c r="D717" s="28" t="s">
        <v>390</v>
      </c>
      <c r="E717" s="28" t="s">
        <v>83</v>
      </c>
      <c r="F717" s="58" t="s">
        <v>3449</v>
      </c>
      <c r="G717" s="28" t="s">
        <v>1586</v>
      </c>
      <c r="H717" s="28" t="s">
        <v>7812</v>
      </c>
      <c r="I717" s="28" t="s">
        <v>7812</v>
      </c>
      <c r="J717" s="28" t="s">
        <v>1586</v>
      </c>
      <c r="K717" s="28" t="s">
        <v>827</v>
      </c>
      <c r="L717" s="28" t="s">
        <v>1017</v>
      </c>
      <c r="N717" s="19">
        <f t="shared" si="77"/>
        <v>367</v>
      </c>
      <c r="O717" s="19">
        <f t="shared" si="78"/>
        <v>43.176470588235297</v>
      </c>
      <c r="P717" s="64">
        <f t="shared" si="79"/>
        <v>82</v>
      </c>
      <c r="Q717" s="64">
        <f t="shared" si="80"/>
        <v>41</v>
      </c>
      <c r="R717" s="64">
        <f t="shared" si="81"/>
        <v>41</v>
      </c>
      <c r="S717" s="64">
        <f t="shared" si="82"/>
        <v>50</v>
      </c>
      <c r="T717" s="64">
        <f t="shared" si="83"/>
        <v>32</v>
      </c>
      <c r="U717" s="77">
        <v>2</v>
      </c>
      <c r="V717" s="78">
        <v>2</v>
      </c>
      <c r="W717" s="60">
        <v>17</v>
      </c>
      <c r="X717" s="67">
        <v>18</v>
      </c>
      <c r="Y717" s="67">
        <v>8</v>
      </c>
      <c r="Z717" s="67">
        <v>8</v>
      </c>
      <c r="AA717" s="67">
        <v>8</v>
      </c>
      <c r="AB717" s="67">
        <v>9</v>
      </c>
      <c r="AC717" s="67">
        <v>9</v>
      </c>
      <c r="AD717" s="67">
        <v>8</v>
      </c>
      <c r="AE717" s="67">
        <v>6</v>
      </c>
      <c r="AF717" s="67">
        <v>5</v>
      </c>
      <c r="AG717" s="67">
        <v>5</v>
      </c>
      <c r="AH717" s="67">
        <v>6</v>
      </c>
      <c r="AI717" s="67">
        <v>5</v>
      </c>
      <c r="AJ717" s="67">
        <v>5</v>
      </c>
      <c r="AK717" s="79" t="s">
        <v>1586</v>
      </c>
    </row>
    <row r="718" spans="1:37" ht="12.75">
      <c r="A718" s="35">
        <v>58442</v>
      </c>
      <c r="B718" s="28" t="s">
        <v>872</v>
      </c>
      <c r="D718" s="28" t="s">
        <v>390</v>
      </c>
      <c r="E718" s="28" t="s">
        <v>83</v>
      </c>
      <c r="F718" s="58" t="s">
        <v>3449</v>
      </c>
      <c r="G718" s="28" t="s">
        <v>1586</v>
      </c>
      <c r="H718" s="28" t="s">
        <v>7812</v>
      </c>
      <c r="I718" s="28" t="s">
        <v>7812</v>
      </c>
      <c r="J718" s="28" t="s">
        <v>1586</v>
      </c>
      <c r="K718" s="28" t="s">
        <v>827</v>
      </c>
      <c r="L718" s="28" t="s">
        <v>558</v>
      </c>
      <c r="N718" s="19">
        <f t="shared" si="77"/>
        <v>367</v>
      </c>
      <c r="O718" s="19">
        <f t="shared" si="78"/>
        <v>40.777777777777779</v>
      </c>
      <c r="P718" s="64">
        <f t="shared" si="79"/>
        <v>82</v>
      </c>
      <c r="Q718" s="64">
        <f t="shared" si="80"/>
        <v>41</v>
      </c>
      <c r="R718" s="64">
        <f t="shared" si="81"/>
        <v>41</v>
      </c>
      <c r="S718" s="64">
        <f t="shared" si="82"/>
        <v>50</v>
      </c>
      <c r="T718" s="64">
        <f t="shared" si="83"/>
        <v>32</v>
      </c>
      <c r="U718" s="77">
        <v>2</v>
      </c>
      <c r="V718" s="78">
        <v>2</v>
      </c>
      <c r="W718" s="60">
        <v>18</v>
      </c>
      <c r="X718" s="67">
        <v>18</v>
      </c>
      <c r="Y718" s="67">
        <v>8</v>
      </c>
      <c r="Z718" s="67">
        <v>8</v>
      </c>
      <c r="AA718" s="67">
        <v>8</v>
      </c>
      <c r="AB718" s="67">
        <v>9</v>
      </c>
      <c r="AC718" s="67">
        <v>9</v>
      </c>
      <c r="AD718" s="67">
        <v>8</v>
      </c>
      <c r="AE718" s="67">
        <v>6</v>
      </c>
      <c r="AF718" s="67">
        <v>5</v>
      </c>
      <c r="AG718" s="67">
        <v>5</v>
      </c>
      <c r="AH718" s="67">
        <v>6</v>
      </c>
      <c r="AI718" s="67">
        <v>5</v>
      </c>
      <c r="AJ718" s="67">
        <v>5</v>
      </c>
      <c r="AK718" s="79" t="s">
        <v>1586</v>
      </c>
    </row>
    <row r="719" spans="1:37" ht="12.75">
      <c r="A719" s="35">
        <v>53130</v>
      </c>
      <c r="B719" s="28" t="s">
        <v>872</v>
      </c>
      <c r="C719" s="28" t="s">
        <v>6087</v>
      </c>
      <c r="D719" s="28" t="s">
        <v>390</v>
      </c>
      <c r="E719" s="28" t="s">
        <v>83</v>
      </c>
      <c r="F719" s="58" t="s">
        <v>3449</v>
      </c>
      <c r="I719" s="28" t="s">
        <v>7812</v>
      </c>
      <c r="J719" s="28" t="s">
        <v>1586</v>
      </c>
      <c r="K719" s="28" t="s">
        <v>827</v>
      </c>
      <c r="L719" s="28" t="s">
        <v>7962</v>
      </c>
      <c r="N719" s="19">
        <f t="shared" si="77"/>
        <v>367</v>
      </c>
      <c r="O719" s="19">
        <f t="shared" si="78"/>
        <v>36.700000000000003</v>
      </c>
      <c r="P719" s="64">
        <f t="shared" si="79"/>
        <v>82</v>
      </c>
      <c r="Q719" s="64">
        <f t="shared" si="80"/>
        <v>41</v>
      </c>
      <c r="R719" s="64">
        <f t="shared" si="81"/>
        <v>41</v>
      </c>
      <c r="S719" s="64">
        <f t="shared" si="82"/>
        <v>50</v>
      </c>
      <c r="T719" s="64">
        <f t="shared" si="83"/>
        <v>32</v>
      </c>
      <c r="U719" s="77">
        <v>2</v>
      </c>
      <c r="V719" s="78">
        <v>2</v>
      </c>
      <c r="W719" s="60">
        <v>20</v>
      </c>
      <c r="X719" s="67">
        <v>18</v>
      </c>
      <c r="Y719" s="67">
        <v>8</v>
      </c>
      <c r="Z719" s="67">
        <v>8</v>
      </c>
      <c r="AA719" s="67">
        <v>8</v>
      </c>
      <c r="AB719" s="67">
        <v>9</v>
      </c>
      <c r="AC719" s="67">
        <v>9</v>
      </c>
      <c r="AD719" s="67">
        <v>8</v>
      </c>
      <c r="AE719" s="67">
        <v>6</v>
      </c>
      <c r="AF719" s="67">
        <v>5</v>
      </c>
      <c r="AG719" s="67">
        <v>5</v>
      </c>
      <c r="AH719" s="67">
        <v>6</v>
      </c>
      <c r="AI719" s="67">
        <v>5</v>
      </c>
      <c r="AJ719" s="67">
        <v>5</v>
      </c>
      <c r="AK719" s="79" t="s">
        <v>1586</v>
      </c>
    </row>
    <row r="720" spans="1:37" ht="12.75">
      <c r="A720" s="35">
        <v>50820</v>
      </c>
      <c r="B720" s="28" t="s">
        <v>872</v>
      </c>
      <c r="D720" s="28" t="s">
        <v>390</v>
      </c>
      <c r="E720" s="28" t="s">
        <v>83</v>
      </c>
      <c r="F720" s="58" t="s">
        <v>3449</v>
      </c>
      <c r="I720" s="28" t="s">
        <v>7812</v>
      </c>
      <c r="J720" s="28" t="s">
        <v>1586</v>
      </c>
      <c r="K720" s="28" t="s">
        <v>827</v>
      </c>
      <c r="L720" s="28" t="s">
        <v>7966</v>
      </c>
      <c r="N720" s="19">
        <f t="shared" si="77"/>
        <v>367</v>
      </c>
      <c r="O720" s="19">
        <f t="shared" si="78"/>
        <v>36.700000000000003</v>
      </c>
      <c r="P720" s="64">
        <f t="shared" si="79"/>
        <v>82</v>
      </c>
      <c r="Q720" s="64">
        <f t="shared" si="80"/>
        <v>41</v>
      </c>
      <c r="R720" s="64">
        <f t="shared" si="81"/>
        <v>41</v>
      </c>
      <c r="S720" s="64">
        <f t="shared" si="82"/>
        <v>50</v>
      </c>
      <c r="T720" s="64">
        <f t="shared" si="83"/>
        <v>32</v>
      </c>
      <c r="U720" s="77">
        <v>2</v>
      </c>
      <c r="V720" s="78">
        <v>2</v>
      </c>
      <c r="W720" s="60">
        <v>20</v>
      </c>
      <c r="X720" s="67">
        <v>18</v>
      </c>
      <c r="Y720" s="67">
        <v>9</v>
      </c>
      <c r="Z720" s="67">
        <v>9</v>
      </c>
      <c r="AA720" s="67">
        <v>8</v>
      </c>
      <c r="AB720" s="67">
        <v>8</v>
      </c>
      <c r="AC720" s="67">
        <v>8</v>
      </c>
      <c r="AD720" s="67">
        <v>8</v>
      </c>
      <c r="AE720" s="67">
        <v>5</v>
      </c>
      <c r="AF720" s="67">
        <v>5</v>
      </c>
      <c r="AG720" s="67">
        <v>6</v>
      </c>
      <c r="AH720" s="67">
        <v>6</v>
      </c>
      <c r="AI720" s="67">
        <v>5</v>
      </c>
      <c r="AJ720" s="67">
        <v>5</v>
      </c>
      <c r="AK720" s="79" t="s">
        <v>1586</v>
      </c>
    </row>
    <row r="721" spans="1:37" ht="12.75">
      <c r="A721" s="35">
        <v>61600</v>
      </c>
      <c r="B721" s="28" t="s">
        <v>872</v>
      </c>
      <c r="C721" s="28" t="s">
        <v>6087</v>
      </c>
      <c r="D721" s="28" t="s">
        <v>390</v>
      </c>
      <c r="E721" s="28" t="s">
        <v>83</v>
      </c>
      <c r="F721" s="58" t="s">
        <v>6511</v>
      </c>
      <c r="J721" s="28" t="s">
        <v>1586</v>
      </c>
      <c r="K721" s="28" t="s">
        <v>827</v>
      </c>
      <c r="L721" s="28" t="s">
        <v>6504</v>
      </c>
      <c r="N721" s="19">
        <f t="shared" si="77"/>
        <v>388.50</v>
      </c>
      <c r="O721" s="19">
        <f t="shared" si="78"/>
        <v>55.50</v>
      </c>
      <c r="P721" s="64">
        <f t="shared" si="79"/>
        <v>91</v>
      </c>
      <c r="Q721" s="64">
        <f t="shared" si="80"/>
        <v>51</v>
      </c>
      <c r="R721" s="64">
        <f t="shared" si="81"/>
        <v>40</v>
      </c>
      <c r="S721" s="64">
        <f t="shared" si="82"/>
        <v>48</v>
      </c>
      <c r="T721" s="64">
        <f t="shared" si="83"/>
        <v>43</v>
      </c>
      <c r="U721" s="77">
        <v>2</v>
      </c>
      <c r="V721" s="78">
        <v>2</v>
      </c>
      <c r="W721" s="60">
        <v>14</v>
      </c>
      <c r="X721" s="67">
        <v>14</v>
      </c>
      <c r="Y721" s="67">
        <v>9</v>
      </c>
      <c r="Z721" s="67">
        <v>7</v>
      </c>
      <c r="AA721" s="67">
        <v>9</v>
      </c>
      <c r="AB721" s="67">
        <v>7</v>
      </c>
      <c r="AC721" s="67">
        <v>9</v>
      </c>
      <c r="AD721" s="67">
        <v>7</v>
      </c>
      <c r="AE721" s="67">
        <v>8</v>
      </c>
      <c r="AF721" s="67">
        <v>7</v>
      </c>
      <c r="AG721" s="67">
        <v>7</v>
      </c>
      <c r="AH721" s="67">
        <v>6</v>
      </c>
      <c r="AI721" s="67">
        <v>9</v>
      </c>
      <c r="AJ721" s="67">
        <v>6</v>
      </c>
      <c r="AK721" s="79" t="s">
        <v>1586</v>
      </c>
    </row>
    <row r="722" spans="1:37" ht="12.75">
      <c r="A722" s="35">
        <v>145200</v>
      </c>
      <c r="B722" s="28" t="s">
        <v>872</v>
      </c>
      <c r="D722" s="28" t="s">
        <v>390</v>
      </c>
      <c r="E722" s="28" t="s">
        <v>83</v>
      </c>
      <c r="F722" s="58" t="s">
        <v>3445</v>
      </c>
      <c r="G722" s="28" t="s">
        <v>7812</v>
      </c>
      <c r="H722" s="28" t="s">
        <v>1586</v>
      </c>
      <c r="I722" s="28" t="s">
        <v>7812</v>
      </c>
      <c r="J722" s="28" t="s">
        <v>1586</v>
      </c>
      <c r="K722" s="28" t="s">
        <v>827</v>
      </c>
      <c r="L722" s="28" t="s">
        <v>1796</v>
      </c>
      <c r="N722" s="19">
        <f t="shared" si="77"/>
        <v>359.50</v>
      </c>
      <c r="O722" s="19">
        <f t="shared" si="78"/>
        <v>42.294117647058826</v>
      </c>
      <c r="P722" s="64">
        <f t="shared" si="79"/>
        <v>81</v>
      </c>
      <c r="Q722" s="64">
        <f t="shared" si="80"/>
        <v>41</v>
      </c>
      <c r="R722" s="64">
        <f t="shared" si="81"/>
        <v>40</v>
      </c>
      <c r="S722" s="64">
        <f t="shared" si="82"/>
        <v>48</v>
      </c>
      <c r="T722" s="64">
        <f t="shared" si="83"/>
        <v>33</v>
      </c>
      <c r="U722" s="77">
        <v>2</v>
      </c>
      <c r="V722" s="78">
        <v>2</v>
      </c>
      <c r="W722" s="60">
        <v>17</v>
      </c>
      <c r="X722" s="67">
        <v>18</v>
      </c>
      <c r="Y722" s="67">
        <v>8</v>
      </c>
      <c r="Z722" s="67">
        <v>8</v>
      </c>
      <c r="AA722" s="67">
        <v>9</v>
      </c>
      <c r="AB722" s="67">
        <v>8</v>
      </c>
      <c r="AC722" s="67">
        <v>7</v>
      </c>
      <c r="AD722" s="67">
        <v>8</v>
      </c>
      <c r="AE722" s="67">
        <v>5</v>
      </c>
      <c r="AF722" s="67">
        <v>5</v>
      </c>
      <c r="AG722" s="67">
        <v>6</v>
      </c>
      <c r="AH722" s="67">
        <v>5</v>
      </c>
      <c r="AI722" s="67">
        <v>6</v>
      </c>
      <c r="AJ722" s="67">
        <v>6</v>
      </c>
      <c r="AK722" s="79" t="s">
        <v>1586</v>
      </c>
    </row>
    <row r="723" spans="1:37" ht="12.75">
      <c r="A723" s="35">
        <v>127187</v>
      </c>
      <c r="B723" s="28" t="s">
        <v>872</v>
      </c>
      <c r="D723" s="28" t="s">
        <v>390</v>
      </c>
      <c r="E723" s="28" t="s">
        <v>83</v>
      </c>
      <c r="F723" s="58" t="s">
        <v>3963</v>
      </c>
      <c r="I723" s="28" t="s">
        <v>7812</v>
      </c>
      <c r="J723" s="28" t="s">
        <v>1586</v>
      </c>
      <c r="K723" s="28" t="s">
        <v>827</v>
      </c>
      <c r="L723" s="28" t="s">
        <v>4976</v>
      </c>
      <c r="N723" s="19">
        <f t="shared" si="77"/>
        <v>361.50</v>
      </c>
      <c r="O723" s="19">
        <f t="shared" si="78"/>
        <v>26.777777777777779</v>
      </c>
      <c r="P723" s="64">
        <f t="shared" si="79"/>
        <v>81</v>
      </c>
      <c r="Q723" s="64">
        <f t="shared" si="80"/>
        <v>41</v>
      </c>
      <c r="R723" s="64">
        <f t="shared" si="81"/>
        <v>40</v>
      </c>
      <c r="S723" s="64">
        <f t="shared" si="82"/>
        <v>49</v>
      </c>
      <c r="T723" s="64">
        <f t="shared" si="83"/>
        <v>32</v>
      </c>
      <c r="U723" s="77">
        <v>2</v>
      </c>
      <c r="V723" s="78">
        <v>2</v>
      </c>
      <c r="W723" s="60">
        <v>27</v>
      </c>
      <c r="X723" s="67">
        <v>18</v>
      </c>
      <c r="Y723" s="67">
        <v>7</v>
      </c>
      <c r="Z723" s="67">
        <v>8</v>
      </c>
      <c r="AA723" s="67">
        <v>8</v>
      </c>
      <c r="AB723" s="67">
        <v>8</v>
      </c>
      <c r="AC723" s="67">
        <v>10</v>
      </c>
      <c r="AD723" s="67">
        <v>8</v>
      </c>
      <c r="AE723" s="67">
        <v>4</v>
      </c>
      <c r="AF723" s="67">
        <v>5</v>
      </c>
      <c r="AG723" s="67">
        <v>6</v>
      </c>
      <c r="AH723" s="67">
        <v>5</v>
      </c>
      <c r="AI723" s="67">
        <v>6</v>
      </c>
      <c r="AJ723" s="67">
        <v>6</v>
      </c>
      <c r="AK723" s="79" t="s">
        <v>1586</v>
      </c>
    </row>
    <row r="724" spans="1:37" ht="12.75">
      <c r="A724" s="35">
        <v>115625</v>
      </c>
      <c r="B724" s="28" t="s">
        <v>872</v>
      </c>
      <c r="D724" s="28" t="s">
        <v>390</v>
      </c>
      <c r="E724" s="28" t="s">
        <v>83</v>
      </c>
      <c r="F724" s="58" t="s">
        <v>3963</v>
      </c>
      <c r="I724" s="28" t="s">
        <v>1586</v>
      </c>
      <c r="J724" s="28" t="s">
        <v>1586</v>
      </c>
      <c r="K724" s="28" t="s">
        <v>827</v>
      </c>
      <c r="L724" s="28" t="s">
        <v>4976</v>
      </c>
      <c r="N724" s="19">
        <f t="shared" si="77"/>
        <v>360.75</v>
      </c>
      <c r="O724" s="19">
        <f t="shared" si="78"/>
        <v>26.722222222222221</v>
      </c>
      <c r="P724" s="64">
        <f t="shared" si="79"/>
        <v>81</v>
      </c>
      <c r="Q724" s="64">
        <f t="shared" si="80"/>
        <v>41</v>
      </c>
      <c r="R724" s="64">
        <f t="shared" si="81"/>
        <v>40</v>
      </c>
      <c r="S724" s="64">
        <f t="shared" si="82"/>
        <v>49</v>
      </c>
      <c r="T724" s="64">
        <f t="shared" si="83"/>
        <v>32</v>
      </c>
      <c r="U724" s="77">
        <v>2</v>
      </c>
      <c r="V724" s="78">
        <v>2</v>
      </c>
      <c r="W724" s="60">
        <v>27</v>
      </c>
      <c r="X724" s="67">
        <v>15</v>
      </c>
      <c r="Y724" s="67">
        <v>7</v>
      </c>
      <c r="Z724" s="67">
        <v>8</v>
      </c>
      <c r="AA724" s="67">
        <v>8</v>
      </c>
      <c r="AB724" s="67">
        <v>8</v>
      </c>
      <c r="AC724" s="67">
        <v>10</v>
      </c>
      <c r="AD724" s="67">
        <v>8</v>
      </c>
      <c r="AE724" s="67">
        <v>4</v>
      </c>
      <c r="AF724" s="67">
        <v>5</v>
      </c>
      <c r="AG724" s="67">
        <v>6</v>
      </c>
      <c r="AH724" s="67">
        <v>5</v>
      </c>
      <c r="AI724" s="67">
        <v>6</v>
      </c>
      <c r="AJ724" s="67">
        <v>6</v>
      </c>
      <c r="AK724" s="79" t="s">
        <v>1586</v>
      </c>
    </row>
    <row r="725" spans="1:37" ht="12.75">
      <c r="A725" s="35">
        <v>50094</v>
      </c>
      <c r="B725" s="28" t="s">
        <v>872</v>
      </c>
      <c r="D725" s="28" t="s">
        <v>390</v>
      </c>
      <c r="E725" s="28" t="s">
        <v>83</v>
      </c>
      <c r="F725" s="58" t="s">
        <v>3449</v>
      </c>
      <c r="G725" s="28" t="s">
        <v>1586</v>
      </c>
      <c r="H725" s="28" t="s">
        <v>7812</v>
      </c>
      <c r="I725" s="28" t="s">
        <v>7812</v>
      </c>
      <c r="J725" s="28" t="s">
        <v>1586</v>
      </c>
      <c r="K725" s="28" t="s">
        <v>827</v>
      </c>
      <c r="L725" s="28" t="s">
        <v>1020</v>
      </c>
      <c r="N725" s="19">
        <f t="shared" si="77"/>
        <v>356.50</v>
      </c>
      <c r="O725" s="19">
        <f t="shared" si="78"/>
        <v>44.5625</v>
      </c>
      <c r="P725" s="64">
        <f t="shared" si="79"/>
        <v>80</v>
      </c>
      <c r="Q725" s="64">
        <f t="shared" si="80"/>
        <v>40</v>
      </c>
      <c r="R725" s="64">
        <f t="shared" si="81"/>
        <v>40</v>
      </c>
      <c r="S725" s="64">
        <f t="shared" si="82"/>
        <v>48</v>
      </c>
      <c r="T725" s="64">
        <f t="shared" si="83"/>
        <v>32</v>
      </c>
      <c r="U725" s="77">
        <v>2</v>
      </c>
      <c r="V725" s="78">
        <v>2</v>
      </c>
      <c r="W725" s="60">
        <v>16</v>
      </c>
      <c r="X725" s="67">
        <v>18</v>
      </c>
      <c r="Y725" s="67">
        <v>8</v>
      </c>
      <c r="Z725" s="67">
        <v>8</v>
      </c>
      <c r="AA725" s="67">
        <v>8</v>
      </c>
      <c r="AB725" s="67">
        <v>8</v>
      </c>
      <c r="AC725" s="67">
        <v>8</v>
      </c>
      <c r="AD725" s="67">
        <v>8</v>
      </c>
      <c r="AE725" s="67">
        <v>6</v>
      </c>
      <c r="AF725" s="67">
        <v>5</v>
      </c>
      <c r="AG725" s="67">
        <v>5</v>
      </c>
      <c r="AH725" s="67">
        <v>6</v>
      </c>
      <c r="AI725" s="67">
        <v>5</v>
      </c>
      <c r="AJ725" s="67">
        <v>5</v>
      </c>
      <c r="AK725" s="79" t="s">
        <v>1586</v>
      </c>
    </row>
    <row r="726" spans="1:37" ht="12.75">
      <c r="A726" s="35">
        <v>48510</v>
      </c>
      <c r="B726" s="28" t="s">
        <v>872</v>
      </c>
      <c r="D726" s="28" t="s">
        <v>390</v>
      </c>
      <c r="E726" s="28" t="s">
        <v>83</v>
      </c>
      <c r="F726" s="58" t="s">
        <v>3449</v>
      </c>
      <c r="I726" s="28" t="s">
        <v>7812</v>
      </c>
      <c r="J726" s="28" t="s">
        <v>1586</v>
      </c>
      <c r="K726" s="28" t="s">
        <v>827</v>
      </c>
      <c r="L726" s="28" t="s">
        <v>7959</v>
      </c>
      <c r="N726" s="19">
        <f t="shared" si="77"/>
        <v>356.50</v>
      </c>
      <c r="O726" s="19">
        <f t="shared" si="78"/>
        <v>39.611111111111114</v>
      </c>
      <c r="P726" s="64">
        <f t="shared" si="79"/>
        <v>80</v>
      </c>
      <c r="Q726" s="64">
        <f t="shared" si="80"/>
        <v>40</v>
      </c>
      <c r="R726" s="64">
        <f t="shared" si="81"/>
        <v>40</v>
      </c>
      <c r="S726" s="64">
        <f t="shared" si="82"/>
        <v>48</v>
      </c>
      <c r="T726" s="64">
        <f t="shared" si="83"/>
        <v>32</v>
      </c>
      <c r="U726" s="77">
        <v>2</v>
      </c>
      <c r="V726" s="78">
        <v>2</v>
      </c>
      <c r="W726" s="60">
        <v>18</v>
      </c>
      <c r="X726" s="67">
        <v>18</v>
      </c>
      <c r="Y726" s="67">
        <v>6</v>
      </c>
      <c r="Z726" s="67">
        <v>8</v>
      </c>
      <c r="AA726" s="67">
        <v>8</v>
      </c>
      <c r="AB726" s="67">
        <v>8</v>
      </c>
      <c r="AC726" s="67">
        <v>10</v>
      </c>
      <c r="AD726" s="67">
        <v>8</v>
      </c>
      <c r="AE726" s="67">
        <v>4</v>
      </c>
      <c r="AF726" s="67">
        <v>4</v>
      </c>
      <c r="AG726" s="67">
        <v>6</v>
      </c>
      <c r="AH726" s="67">
        <v>6</v>
      </c>
      <c r="AI726" s="67">
        <v>6</v>
      </c>
      <c r="AJ726" s="67">
        <v>6</v>
      </c>
      <c r="AK726" s="79" t="s">
        <v>1586</v>
      </c>
    </row>
    <row r="727" spans="1:37" ht="12.75">
      <c r="A727" s="35">
        <v>43560</v>
      </c>
      <c r="B727" s="28" t="s">
        <v>872</v>
      </c>
      <c r="D727" s="28" t="s">
        <v>390</v>
      </c>
      <c r="E727" s="28" t="s">
        <v>83</v>
      </c>
      <c r="F727" s="58" t="s">
        <v>3449</v>
      </c>
      <c r="I727" s="28" t="s">
        <v>7812</v>
      </c>
      <c r="J727" s="28" t="s">
        <v>1586</v>
      </c>
      <c r="K727" s="28" t="s">
        <v>827</v>
      </c>
      <c r="L727" s="28" t="s">
        <v>7968</v>
      </c>
      <c r="N727" s="19">
        <f t="shared" si="77"/>
        <v>356.50</v>
      </c>
      <c r="O727" s="19">
        <f t="shared" si="78"/>
        <v>39.611111111111114</v>
      </c>
      <c r="P727" s="64">
        <f t="shared" si="79"/>
        <v>80</v>
      </c>
      <c r="Q727" s="64">
        <f t="shared" si="80"/>
        <v>40</v>
      </c>
      <c r="R727" s="64">
        <f t="shared" si="81"/>
        <v>40</v>
      </c>
      <c r="S727" s="64">
        <f t="shared" si="82"/>
        <v>48</v>
      </c>
      <c r="T727" s="64">
        <f t="shared" si="83"/>
        <v>32</v>
      </c>
      <c r="U727" s="77">
        <v>2</v>
      </c>
      <c r="V727" s="78">
        <v>2</v>
      </c>
      <c r="W727" s="60">
        <v>18</v>
      </c>
      <c r="X727" s="67">
        <v>18</v>
      </c>
      <c r="Y727" s="67">
        <v>8</v>
      </c>
      <c r="Z727" s="67">
        <v>8</v>
      </c>
      <c r="AA727" s="67">
        <v>8</v>
      </c>
      <c r="AB727" s="67">
        <v>8</v>
      </c>
      <c r="AC727" s="67">
        <v>8</v>
      </c>
      <c r="AD727" s="67">
        <v>8</v>
      </c>
      <c r="AE727" s="67">
        <v>5</v>
      </c>
      <c r="AF727" s="67">
        <v>5</v>
      </c>
      <c r="AG727" s="67">
        <v>6</v>
      </c>
      <c r="AH727" s="67">
        <v>6</v>
      </c>
      <c r="AI727" s="67">
        <v>5</v>
      </c>
      <c r="AJ727" s="67">
        <v>5</v>
      </c>
      <c r="AK727" s="79" t="s">
        <v>1586</v>
      </c>
    </row>
    <row r="728" spans="1:37" ht="12.75">
      <c r="A728" s="35">
        <v>121000</v>
      </c>
      <c r="B728" s="28" t="s">
        <v>872</v>
      </c>
      <c r="D728" s="28" t="s">
        <v>390</v>
      </c>
      <c r="E728" s="28" t="s">
        <v>83</v>
      </c>
      <c r="F728" s="58" t="s">
        <v>3963</v>
      </c>
      <c r="I728" s="28" t="s">
        <v>7812</v>
      </c>
      <c r="J728" s="28" t="s">
        <v>1586</v>
      </c>
      <c r="K728" s="28" t="s">
        <v>827</v>
      </c>
      <c r="L728" s="28" t="s">
        <v>4975</v>
      </c>
      <c r="N728" s="19">
        <f t="shared" si="77"/>
        <v>358.50</v>
      </c>
      <c r="O728" s="19">
        <f t="shared" si="78"/>
        <v>26.555555555555557</v>
      </c>
      <c r="P728" s="64">
        <f t="shared" si="79"/>
        <v>80</v>
      </c>
      <c r="Q728" s="64">
        <f t="shared" si="80"/>
        <v>40</v>
      </c>
      <c r="R728" s="64">
        <f t="shared" si="81"/>
        <v>40</v>
      </c>
      <c r="S728" s="64">
        <f t="shared" si="82"/>
        <v>49</v>
      </c>
      <c r="T728" s="64">
        <f t="shared" si="83"/>
        <v>31</v>
      </c>
      <c r="U728" s="77">
        <v>2</v>
      </c>
      <c r="V728" s="78">
        <v>2</v>
      </c>
      <c r="W728" s="60">
        <v>27</v>
      </c>
      <c r="X728" s="67">
        <v>18</v>
      </c>
      <c r="Y728" s="67">
        <v>10</v>
      </c>
      <c r="Z728" s="67">
        <v>8</v>
      </c>
      <c r="AA728" s="67">
        <v>7</v>
      </c>
      <c r="AB728" s="67">
        <v>8</v>
      </c>
      <c r="AC728" s="67">
        <v>8</v>
      </c>
      <c r="AD728" s="67">
        <v>8</v>
      </c>
      <c r="AE728" s="67">
        <v>4</v>
      </c>
      <c r="AF728" s="67">
        <v>5</v>
      </c>
      <c r="AG728" s="67">
        <v>4</v>
      </c>
      <c r="AH728" s="67">
        <v>5</v>
      </c>
      <c r="AI728" s="67">
        <v>7</v>
      </c>
      <c r="AJ728" s="67">
        <v>6</v>
      </c>
      <c r="AK728" s="79" t="s">
        <v>1586</v>
      </c>
    </row>
    <row r="729" spans="1:37" ht="12.75">
      <c r="A729" s="35">
        <v>110000</v>
      </c>
      <c r="B729" s="28" t="s">
        <v>872</v>
      </c>
      <c r="D729" s="28" t="s">
        <v>390</v>
      </c>
      <c r="E729" s="28" t="s">
        <v>83</v>
      </c>
      <c r="F729" s="58" t="s">
        <v>3963</v>
      </c>
      <c r="I729" s="28" t="s">
        <v>1586</v>
      </c>
      <c r="J729" s="28" t="s">
        <v>1586</v>
      </c>
      <c r="K729" s="28" t="s">
        <v>827</v>
      </c>
      <c r="L729" s="28" t="s">
        <v>4975</v>
      </c>
      <c r="N729" s="19">
        <f t="shared" si="77"/>
        <v>357.75</v>
      </c>
      <c r="O729" s="19">
        <f t="shared" si="78"/>
        <v>26.50</v>
      </c>
      <c r="P729" s="64">
        <f t="shared" si="79"/>
        <v>80</v>
      </c>
      <c r="Q729" s="64">
        <f t="shared" si="80"/>
        <v>40</v>
      </c>
      <c r="R729" s="64">
        <f t="shared" si="81"/>
        <v>40</v>
      </c>
      <c r="S729" s="64">
        <f t="shared" si="82"/>
        <v>49</v>
      </c>
      <c r="T729" s="64">
        <f t="shared" si="83"/>
        <v>31</v>
      </c>
      <c r="U729" s="77">
        <v>2</v>
      </c>
      <c r="V729" s="78">
        <v>2</v>
      </c>
      <c r="W729" s="60">
        <v>27</v>
      </c>
      <c r="X729" s="67">
        <v>15</v>
      </c>
      <c r="Y729" s="67">
        <v>10</v>
      </c>
      <c r="Z729" s="67">
        <v>8</v>
      </c>
      <c r="AA729" s="67">
        <v>7</v>
      </c>
      <c r="AB729" s="67">
        <v>8</v>
      </c>
      <c r="AC729" s="67">
        <v>8</v>
      </c>
      <c r="AD729" s="67">
        <v>8</v>
      </c>
      <c r="AE729" s="67">
        <v>4</v>
      </c>
      <c r="AF729" s="67">
        <v>5</v>
      </c>
      <c r="AG729" s="67">
        <v>4</v>
      </c>
      <c r="AH729" s="67">
        <v>5</v>
      </c>
      <c r="AI729" s="67">
        <v>7</v>
      </c>
      <c r="AJ729" s="67">
        <v>6</v>
      </c>
      <c r="AK729" s="79" t="s">
        <v>1586</v>
      </c>
    </row>
    <row r="730" spans="1:37" ht="12.75">
      <c r="A730" s="35">
        <v>937500</v>
      </c>
      <c r="B730" s="28" t="s">
        <v>868</v>
      </c>
      <c r="C730" s="28" t="s">
        <v>7670</v>
      </c>
      <c r="D730" s="28" t="s">
        <v>390</v>
      </c>
      <c r="E730" s="28" t="s">
        <v>83</v>
      </c>
      <c r="J730" s="28" t="s">
        <v>1586</v>
      </c>
      <c r="K730" s="28" t="s">
        <v>827</v>
      </c>
      <c r="L730" s="28" t="s">
        <v>5204</v>
      </c>
      <c r="N730" s="19">
        <f t="shared" si="77"/>
        <v>352.25</v>
      </c>
      <c r="O730" s="19">
        <f t="shared" si="78"/>
        <v>46.966666666666669</v>
      </c>
      <c r="P730" s="64">
        <f t="shared" si="79"/>
        <v>79</v>
      </c>
      <c r="Q730" s="64">
        <f t="shared" si="80"/>
        <v>40</v>
      </c>
      <c r="R730" s="64">
        <f t="shared" si="81"/>
        <v>39</v>
      </c>
      <c r="S730" s="64">
        <f t="shared" si="82"/>
        <v>48</v>
      </c>
      <c r="T730" s="64">
        <f t="shared" si="83"/>
        <v>31</v>
      </c>
      <c r="U730" s="77">
        <v>2</v>
      </c>
      <c r="V730" s="78">
        <v>2</v>
      </c>
      <c r="W730" s="60">
        <v>15</v>
      </c>
      <c r="X730" s="67">
        <v>15</v>
      </c>
      <c r="Y730" s="67">
        <v>8</v>
      </c>
      <c r="Z730" s="67">
        <v>8</v>
      </c>
      <c r="AA730" s="67">
        <v>8</v>
      </c>
      <c r="AB730" s="67">
        <v>8</v>
      </c>
      <c r="AC730" s="67">
        <v>8</v>
      </c>
      <c r="AD730" s="67">
        <v>8</v>
      </c>
      <c r="AE730" s="67">
        <v>6</v>
      </c>
      <c r="AF730" s="67">
        <v>6</v>
      </c>
      <c r="AG730" s="67">
        <v>5</v>
      </c>
      <c r="AH730" s="67">
        <v>5</v>
      </c>
      <c r="AI730" s="67">
        <v>5</v>
      </c>
      <c r="AJ730" s="67">
        <v>4</v>
      </c>
      <c r="AK730" s="79" t="s">
        <v>1586</v>
      </c>
    </row>
    <row r="731" spans="1:37" ht="12.75">
      <c r="A731" s="35">
        <v>41745</v>
      </c>
      <c r="B731" s="28" t="s">
        <v>872</v>
      </c>
      <c r="C731" s="28" t="s">
        <v>6087</v>
      </c>
      <c r="D731" s="28" t="s">
        <v>390</v>
      </c>
      <c r="E731" s="28" t="s">
        <v>83</v>
      </c>
      <c r="F731" s="58" t="s">
        <v>3449</v>
      </c>
      <c r="G731" s="28" t="s">
        <v>7812</v>
      </c>
      <c r="H731" s="28" t="s">
        <v>1586</v>
      </c>
      <c r="J731" s="28" t="s">
        <v>1586</v>
      </c>
      <c r="K731" s="28" t="s">
        <v>827</v>
      </c>
      <c r="L731" s="28" t="s">
        <v>7391</v>
      </c>
      <c r="N731" s="19">
        <f t="shared" si="77"/>
        <v>349.50</v>
      </c>
      <c r="O731" s="19">
        <f t="shared" si="78"/>
        <v>33.285714285714285</v>
      </c>
      <c r="P731" s="64">
        <f t="shared" si="79"/>
        <v>79</v>
      </c>
      <c r="Q731" s="64">
        <f t="shared" si="80"/>
        <v>41</v>
      </c>
      <c r="R731" s="64">
        <f t="shared" si="81"/>
        <v>38</v>
      </c>
      <c r="S731" s="64">
        <f t="shared" si="82"/>
        <v>47</v>
      </c>
      <c r="T731" s="64">
        <f t="shared" si="83"/>
        <v>32</v>
      </c>
      <c r="U731" s="77">
        <v>2</v>
      </c>
      <c r="V731" s="78">
        <v>2</v>
      </c>
      <c r="W731" s="60">
        <v>21</v>
      </c>
      <c r="X731" s="67">
        <v>14</v>
      </c>
      <c r="Y731" s="67">
        <v>8</v>
      </c>
      <c r="Z731" s="67">
        <v>7</v>
      </c>
      <c r="AA731" s="67">
        <v>8</v>
      </c>
      <c r="AB731" s="67">
        <v>8</v>
      </c>
      <c r="AC731" s="67">
        <v>9</v>
      </c>
      <c r="AD731" s="67">
        <v>7</v>
      </c>
      <c r="AE731" s="67">
        <v>6</v>
      </c>
      <c r="AF731" s="67">
        <v>5</v>
      </c>
      <c r="AG731" s="67">
        <v>5</v>
      </c>
      <c r="AH731" s="67">
        <v>6</v>
      </c>
      <c r="AI731" s="67">
        <v>5</v>
      </c>
      <c r="AJ731" s="67">
        <v>5</v>
      </c>
      <c r="AK731" s="79" t="s">
        <v>1586</v>
      </c>
    </row>
    <row r="732" spans="1:37" ht="12.75">
      <c r="A732" s="35">
        <v>41745</v>
      </c>
      <c r="B732" s="28" t="s">
        <v>872</v>
      </c>
      <c r="D732" s="28" t="s">
        <v>390</v>
      </c>
      <c r="E732" s="28" t="s">
        <v>83</v>
      </c>
      <c r="F732" s="58" t="s">
        <v>3449</v>
      </c>
      <c r="I732" s="28" t="s">
        <v>7812</v>
      </c>
      <c r="J732" s="28" t="s">
        <v>1586</v>
      </c>
      <c r="K732" s="28" t="s">
        <v>827</v>
      </c>
      <c r="L732" s="28" t="s">
        <v>7961</v>
      </c>
      <c r="N732" s="19">
        <f t="shared" si="77"/>
        <v>345.50</v>
      </c>
      <c r="O732" s="19">
        <f t="shared" si="78"/>
        <v>34.549999999999997</v>
      </c>
      <c r="P732" s="64">
        <f t="shared" si="79"/>
        <v>78</v>
      </c>
      <c r="Q732" s="64">
        <f t="shared" si="80"/>
        <v>40</v>
      </c>
      <c r="R732" s="64">
        <f t="shared" si="81"/>
        <v>38</v>
      </c>
      <c r="S732" s="64">
        <f t="shared" si="82"/>
        <v>46</v>
      </c>
      <c r="T732" s="64">
        <f t="shared" si="83"/>
        <v>32</v>
      </c>
      <c r="U732" s="77">
        <v>2</v>
      </c>
      <c r="V732" s="78">
        <v>2</v>
      </c>
      <c r="W732" s="60">
        <v>20</v>
      </c>
      <c r="X732" s="67">
        <v>18</v>
      </c>
      <c r="Y732" s="67">
        <v>8</v>
      </c>
      <c r="Z732" s="67">
        <v>7</v>
      </c>
      <c r="AA732" s="67">
        <v>7</v>
      </c>
      <c r="AB732" s="67">
        <v>8</v>
      </c>
      <c r="AC732" s="67">
        <v>9</v>
      </c>
      <c r="AD732" s="67">
        <v>7</v>
      </c>
      <c r="AE732" s="67">
        <v>6</v>
      </c>
      <c r="AF732" s="67">
        <v>5</v>
      </c>
      <c r="AG732" s="67">
        <v>5</v>
      </c>
      <c r="AH732" s="67">
        <v>6</v>
      </c>
      <c r="AI732" s="67">
        <v>5</v>
      </c>
      <c r="AJ732" s="67">
        <v>5</v>
      </c>
      <c r="AK732" s="79" t="s">
        <v>1586</v>
      </c>
    </row>
    <row r="733" spans="1:37" ht="12.75">
      <c r="A733" s="35">
        <v>41745</v>
      </c>
      <c r="B733" s="28" t="s">
        <v>872</v>
      </c>
      <c r="C733" s="28" t="s">
        <v>6087</v>
      </c>
      <c r="D733" s="28" t="s">
        <v>390</v>
      </c>
      <c r="E733" s="28" t="s">
        <v>83</v>
      </c>
      <c r="F733" s="58" t="s">
        <v>3449</v>
      </c>
      <c r="G733" s="28" t="s">
        <v>7812</v>
      </c>
      <c r="H733" s="28" t="s">
        <v>1586</v>
      </c>
      <c r="I733" s="28" t="s">
        <v>7812</v>
      </c>
      <c r="J733" s="28" t="s">
        <v>1586</v>
      </c>
      <c r="K733" s="28" t="s">
        <v>827</v>
      </c>
      <c r="L733" s="28" t="s">
        <v>7390</v>
      </c>
      <c r="N733" s="19">
        <f t="shared" si="77"/>
        <v>345.50</v>
      </c>
      <c r="O733" s="19">
        <f t="shared" si="78"/>
        <v>34.549999999999997</v>
      </c>
      <c r="P733" s="64">
        <f t="shared" si="79"/>
        <v>78</v>
      </c>
      <c r="Q733" s="64">
        <f t="shared" si="80"/>
        <v>40</v>
      </c>
      <c r="R733" s="64">
        <f t="shared" si="81"/>
        <v>38</v>
      </c>
      <c r="S733" s="64">
        <f t="shared" si="82"/>
        <v>46</v>
      </c>
      <c r="T733" s="64">
        <f t="shared" si="83"/>
        <v>32</v>
      </c>
      <c r="U733" s="77">
        <v>2</v>
      </c>
      <c r="V733" s="78">
        <v>2</v>
      </c>
      <c r="W733" s="60">
        <v>20</v>
      </c>
      <c r="X733" s="67">
        <v>18</v>
      </c>
      <c r="Y733" s="67">
        <v>8</v>
      </c>
      <c r="Z733" s="67">
        <v>7</v>
      </c>
      <c r="AA733" s="67">
        <v>7</v>
      </c>
      <c r="AB733" s="67">
        <v>8</v>
      </c>
      <c r="AC733" s="67">
        <v>9</v>
      </c>
      <c r="AD733" s="67">
        <v>7</v>
      </c>
      <c r="AE733" s="67">
        <v>6</v>
      </c>
      <c r="AF733" s="67">
        <v>5</v>
      </c>
      <c r="AG733" s="67">
        <v>5</v>
      </c>
      <c r="AH733" s="67">
        <v>6</v>
      </c>
      <c r="AI733" s="67">
        <v>5</v>
      </c>
      <c r="AJ733" s="67">
        <v>5</v>
      </c>
      <c r="AK733" s="79" t="s">
        <v>1586</v>
      </c>
    </row>
    <row r="734" spans="1:37" ht="12.75">
      <c r="A734" s="35">
        <v>41745</v>
      </c>
      <c r="B734" s="28" t="s">
        <v>872</v>
      </c>
      <c r="C734" s="28" t="s">
        <v>6087</v>
      </c>
      <c r="D734" s="28" t="s">
        <v>390</v>
      </c>
      <c r="E734" s="28" t="s">
        <v>83</v>
      </c>
      <c r="F734" s="58" t="s">
        <v>3449</v>
      </c>
      <c r="G734" s="28" t="s">
        <v>1586</v>
      </c>
      <c r="H734" s="28" t="s">
        <v>7812</v>
      </c>
      <c r="I734" s="28" t="s">
        <v>7812</v>
      </c>
      <c r="J734" s="28" t="s">
        <v>1586</v>
      </c>
      <c r="K734" s="28" t="s">
        <v>827</v>
      </c>
      <c r="L734" s="28" t="s">
        <v>7389</v>
      </c>
      <c r="N734" s="19">
        <f t="shared" si="77"/>
        <v>335.50</v>
      </c>
      <c r="O734" s="19">
        <f t="shared" si="78"/>
        <v>47.928571428571431</v>
      </c>
      <c r="P734" s="64">
        <f t="shared" si="79"/>
        <v>76</v>
      </c>
      <c r="Q734" s="64">
        <f t="shared" si="80"/>
        <v>38</v>
      </c>
      <c r="R734" s="64">
        <f t="shared" si="81"/>
        <v>38</v>
      </c>
      <c r="S734" s="64">
        <f t="shared" si="82"/>
        <v>44</v>
      </c>
      <c r="T734" s="64">
        <f t="shared" si="83"/>
        <v>32</v>
      </c>
      <c r="U734" s="77">
        <v>2</v>
      </c>
      <c r="V734" s="78">
        <v>2</v>
      </c>
      <c r="W734" s="60">
        <v>14</v>
      </c>
      <c r="X734" s="67">
        <v>18</v>
      </c>
      <c r="Y734" s="67">
        <v>7</v>
      </c>
      <c r="Z734" s="67">
        <v>7</v>
      </c>
      <c r="AA734" s="67">
        <v>7</v>
      </c>
      <c r="AB734" s="67">
        <v>8</v>
      </c>
      <c r="AC734" s="67">
        <v>8</v>
      </c>
      <c r="AD734" s="67">
        <v>7</v>
      </c>
      <c r="AE734" s="67">
        <v>6</v>
      </c>
      <c r="AF734" s="67">
        <v>5</v>
      </c>
      <c r="AG734" s="67">
        <v>5</v>
      </c>
      <c r="AH734" s="67">
        <v>6</v>
      </c>
      <c r="AI734" s="67">
        <v>5</v>
      </c>
      <c r="AJ734" s="67">
        <v>5</v>
      </c>
      <c r="AK734" s="79" t="s">
        <v>1586</v>
      </c>
    </row>
    <row r="735" spans="1:37" ht="12.75">
      <c r="A735" s="35">
        <v>45919</v>
      </c>
      <c r="B735" s="28" t="s">
        <v>872</v>
      </c>
      <c r="D735" s="28" t="s">
        <v>390</v>
      </c>
      <c r="E735" s="28" t="s">
        <v>83</v>
      </c>
      <c r="F735" s="58" t="s">
        <v>3449</v>
      </c>
      <c r="G735" s="28" t="s">
        <v>1586</v>
      </c>
      <c r="H735" s="28" t="s">
        <v>7812</v>
      </c>
      <c r="I735" s="28" t="s">
        <v>7812</v>
      </c>
      <c r="J735" s="28" t="s">
        <v>1586</v>
      </c>
      <c r="K735" s="28" t="s">
        <v>827</v>
      </c>
      <c r="L735" s="28" t="s">
        <v>289</v>
      </c>
      <c r="N735" s="19">
        <f t="shared" si="77"/>
        <v>335.50</v>
      </c>
      <c r="O735" s="19">
        <f t="shared" si="78"/>
        <v>44.733333333333334</v>
      </c>
      <c r="P735" s="64">
        <f t="shared" si="79"/>
        <v>76</v>
      </c>
      <c r="Q735" s="64">
        <f t="shared" si="80"/>
        <v>38</v>
      </c>
      <c r="R735" s="64">
        <f t="shared" si="81"/>
        <v>38</v>
      </c>
      <c r="S735" s="64">
        <f t="shared" si="82"/>
        <v>44</v>
      </c>
      <c r="T735" s="64">
        <f t="shared" si="83"/>
        <v>32</v>
      </c>
      <c r="U735" s="77">
        <v>2</v>
      </c>
      <c r="V735" s="78">
        <v>2</v>
      </c>
      <c r="W735" s="60">
        <v>15</v>
      </c>
      <c r="X735" s="67">
        <v>18</v>
      </c>
      <c r="Y735" s="67">
        <v>7</v>
      </c>
      <c r="Z735" s="67">
        <v>7</v>
      </c>
      <c r="AA735" s="67">
        <v>7</v>
      </c>
      <c r="AB735" s="67">
        <v>8</v>
      </c>
      <c r="AC735" s="67">
        <v>8</v>
      </c>
      <c r="AD735" s="67">
        <v>7</v>
      </c>
      <c r="AE735" s="67">
        <v>6</v>
      </c>
      <c r="AF735" s="67">
        <v>5</v>
      </c>
      <c r="AG735" s="67">
        <v>5</v>
      </c>
      <c r="AH735" s="67">
        <v>6</v>
      </c>
      <c r="AI735" s="67">
        <v>5</v>
      </c>
      <c r="AJ735" s="67">
        <v>5</v>
      </c>
      <c r="AK735" s="79" t="s">
        <v>1586</v>
      </c>
    </row>
    <row r="736" spans="1:37" ht="12.75">
      <c r="A736" s="35">
        <v>43923</v>
      </c>
      <c r="B736" s="28" t="s">
        <v>872</v>
      </c>
      <c r="C736" s="28" t="s">
        <v>6087</v>
      </c>
      <c r="D736" s="28" t="s">
        <v>390</v>
      </c>
      <c r="E736" s="28" t="s">
        <v>83</v>
      </c>
      <c r="F736" s="58" t="s">
        <v>3449</v>
      </c>
      <c r="G736" s="28" t="s">
        <v>1586</v>
      </c>
      <c r="H736" s="28" t="s">
        <v>7812</v>
      </c>
      <c r="I736" s="28" t="s">
        <v>7812</v>
      </c>
      <c r="J736" s="28" t="s">
        <v>1586</v>
      </c>
      <c r="K736" s="28" t="s">
        <v>827</v>
      </c>
      <c r="L736" s="28" t="s">
        <v>7392</v>
      </c>
      <c r="N736" s="19">
        <f t="shared" si="77"/>
        <v>335.50</v>
      </c>
      <c r="O736" s="19">
        <f t="shared" si="78"/>
        <v>44.733333333333334</v>
      </c>
      <c r="P736" s="64">
        <f t="shared" si="79"/>
        <v>76</v>
      </c>
      <c r="Q736" s="64">
        <f t="shared" si="80"/>
        <v>38</v>
      </c>
      <c r="R736" s="64">
        <f t="shared" si="81"/>
        <v>38</v>
      </c>
      <c r="S736" s="64">
        <f t="shared" si="82"/>
        <v>44</v>
      </c>
      <c r="T736" s="64">
        <f t="shared" si="83"/>
        <v>32</v>
      </c>
      <c r="U736" s="77">
        <v>2</v>
      </c>
      <c r="V736" s="78">
        <v>2</v>
      </c>
      <c r="W736" s="60">
        <v>15</v>
      </c>
      <c r="X736" s="67">
        <v>18</v>
      </c>
      <c r="Y736" s="67">
        <v>8</v>
      </c>
      <c r="Z736" s="67">
        <v>8</v>
      </c>
      <c r="AA736" s="67">
        <v>7</v>
      </c>
      <c r="AB736" s="67">
        <v>7</v>
      </c>
      <c r="AC736" s="67">
        <v>7</v>
      </c>
      <c r="AD736" s="67">
        <v>7</v>
      </c>
      <c r="AE736" s="67">
        <v>5</v>
      </c>
      <c r="AF736" s="67">
        <v>5</v>
      </c>
      <c r="AG736" s="67">
        <v>6</v>
      </c>
      <c r="AH736" s="67">
        <v>6</v>
      </c>
      <c r="AI736" s="67">
        <v>5</v>
      </c>
      <c r="AJ736" s="67">
        <v>5</v>
      </c>
      <c r="AK736" s="79" t="s">
        <v>1586</v>
      </c>
    </row>
    <row r="737" spans="2:37" ht="12.75">
      <c r="B737" s="28" t="s">
        <v>872</v>
      </c>
      <c r="D737" s="28" t="s">
        <v>390</v>
      </c>
      <c r="E737" s="28" t="s">
        <v>83</v>
      </c>
      <c r="F737" s="58" t="s">
        <v>3449</v>
      </c>
      <c r="I737" s="28" t="s">
        <v>7812</v>
      </c>
      <c r="J737" s="28" t="s">
        <v>1586</v>
      </c>
      <c r="K737" s="28" t="s">
        <v>827</v>
      </c>
      <c r="L737" s="28" t="s">
        <v>7961</v>
      </c>
      <c r="N737" s="19">
        <f t="shared" si="77"/>
        <v>335.50</v>
      </c>
      <c r="O737" s="19">
        <f t="shared" si="78"/>
        <v>41.9375</v>
      </c>
      <c r="P737" s="64">
        <f t="shared" si="79"/>
        <v>76</v>
      </c>
      <c r="Q737" s="64">
        <f t="shared" si="80"/>
        <v>38</v>
      </c>
      <c r="R737" s="64">
        <f t="shared" si="81"/>
        <v>38</v>
      </c>
      <c r="S737" s="64">
        <f t="shared" si="82"/>
        <v>44</v>
      </c>
      <c r="T737" s="64">
        <f t="shared" si="83"/>
        <v>32</v>
      </c>
      <c r="U737" s="77">
        <v>2</v>
      </c>
      <c r="V737" s="78">
        <v>2</v>
      </c>
      <c r="W737" s="60">
        <v>16</v>
      </c>
      <c r="X737" s="67">
        <v>18</v>
      </c>
      <c r="Y737" s="67">
        <v>7</v>
      </c>
      <c r="Z737" s="67">
        <v>7</v>
      </c>
      <c r="AA737" s="67">
        <v>7</v>
      </c>
      <c r="AB737" s="67">
        <v>8</v>
      </c>
      <c r="AC737" s="67">
        <v>8</v>
      </c>
      <c r="AD737" s="67">
        <v>7</v>
      </c>
      <c r="AE737" s="67">
        <v>6</v>
      </c>
      <c r="AF737" s="67">
        <v>5</v>
      </c>
      <c r="AG737" s="67">
        <v>5</v>
      </c>
      <c r="AH737" s="67">
        <v>6</v>
      </c>
      <c r="AI737" s="67">
        <v>5</v>
      </c>
      <c r="AJ737" s="67">
        <v>5</v>
      </c>
      <c r="AK737" s="79" t="s">
        <v>1586</v>
      </c>
    </row>
    <row r="738" spans="1:37" ht="12.75">
      <c r="A738" s="35">
        <v>41745</v>
      </c>
      <c r="B738" s="28" t="s">
        <v>872</v>
      </c>
      <c r="D738" s="28" t="s">
        <v>390</v>
      </c>
      <c r="E738" s="28" t="s">
        <v>83</v>
      </c>
      <c r="F738" s="58" t="s">
        <v>3449</v>
      </c>
      <c r="I738" s="28" t="s">
        <v>7812</v>
      </c>
      <c r="J738" s="28" t="s">
        <v>1586</v>
      </c>
      <c r="K738" s="28" t="s">
        <v>827</v>
      </c>
      <c r="L738" s="28" t="s">
        <v>7963</v>
      </c>
      <c r="N738" s="19">
        <f t="shared" si="77"/>
        <v>335.50</v>
      </c>
      <c r="O738" s="19">
        <f t="shared" si="78"/>
        <v>39.470588235294116</v>
      </c>
      <c r="P738" s="64">
        <f t="shared" si="79"/>
        <v>76</v>
      </c>
      <c r="Q738" s="64">
        <f t="shared" si="80"/>
        <v>38</v>
      </c>
      <c r="R738" s="64">
        <f t="shared" si="81"/>
        <v>38</v>
      </c>
      <c r="S738" s="64">
        <f t="shared" si="82"/>
        <v>44</v>
      </c>
      <c r="T738" s="64">
        <f t="shared" si="83"/>
        <v>32</v>
      </c>
      <c r="U738" s="77">
        <v>2</v>
      </c>
      <c r="V738" s="78">
        <v>2</v>
      </c>
      <c r="W738" s="60">
        <v>17</v>
      </c>
      <c r="X738" s="67">
        <v>18</v>
      </c>
      <c r="Y738" s="67">
        <v>7</v>
      </c>
      <c r="Z738" s="67">
        <v>7</v>
      </c>
      <c r="AA738" s="67">
        <v>7</v>
      </c>
      <c r="AB738" s="67">
        <v>8</v>
      </c>
      <c r="AC738" s="67">
        <v>8</v>
      </c>
      <c r="AD738" s="67">
        <v>7</v>
      </c>
      <c r="AE738" s="67">
        <v>6</v>
      </c>
      <c r="AF738" s="67">
        <v>5</v>
      </c>
      <c r="AG738" s="67">
        <v>5</v>
      </c>
      <c r="AH738" s="67">
        <v>6</v>
      </c>
      <c r="AI738" s="67">
        <v>5</v>
      </c>
      <c r="AJ738" s="67">
        <v>5</v>
      </c>
      <c r="AK738" s="79" t="s">
        <v>1586</v>
      </c>
    </row>
    <row r="739" spans="1:37" ht="12.75">
      <c r="A739" s="35">
        <v>775</v>
      </c>
      <c r="B739" s="28" t="s">
        <v>872</v>
      </c>
      <c r="D739" s="28" t="s">
        <v>390</v>
      </c>
      <c r="E739" s="28" t="s">
        <v>83</v>
      </c>
      <c r="F739" s="58" t="s">
        <v>4752</v>
      </c>
      <c r="J739" s="28" t="s">
        <v>1586</v>
      </c>
      <c r="K739" s="28" t="s">
        <v>827</v>
      </c>
      <c r="L739" s="28" t="s">
        <v>3782</v>
      </c>
      <c r="N739" s="19">
        <f t="shared" si="77"/>
        <v>289.75</v>
      </c>
      <c r="O739" s="19">
        <f t="shared" si="78"/>
        <v>15.25</v>
      </c>
      <c r="P739" s="64">
        <f t="shared" si="79"/>
        <v>66</v>
      </c>
      <c r="Q739" s="64">
        <f t="shared" si="80"/>
        <v>28</v>
      </c>
      <c r="R739" s="64">
        <f t="shared" si="81"/>
        <v>38</v>
      </c>
      <c r="S739" s="64">
        <f t="shared" si="82"/>
        <v>37</v>
      </c>
      <c r="T739" s="64">
        <f t="shared" si="83"/>
        <v>29</v>
      </c>
      <c r="U739" s="77">
        <v>2</v>
      </c>
      <c r="V739" s="78">
        <v>2</v>
      </c>
      <c r="W739" s="60">
        <v>38</v>
      </c>
      <c r="X739" s="67">
        <v>11</v>
      </c>
      <c r="Y739" s="67">
        <v>6</v>
      </c>
      <c r="Z739" s="67">
        <v>6</v>
      </c>
      <c r="AA739" s="67">
        <v>6</v>
      </c>
      <c r="AB739" s="67">
        <v>6</v>
      </c>
      <c r="AC739" s="67">
        <v>5</v>
      </c>
      <c r="AD739" s="67">
        <v>8</v>
      </c>
      <c r="AE739" s="67">
        <v>3</v>
      </c>
      <c r="AF739" s="67">
        <v>6</v>
      </c>
      <c r="AG739" s="67">
        <v>3</v>
      </c>
      <c r="AH739" s="67">
        <v>6</v>
      </c>
      <c r="AI739" s="67">
        <v>5</v>
      </c>
      <c r="AJ739" s="67">
        <v>6</v>
      </c>
      <c r="AK739" s="79" t="s">
        <v>1586</v>
      </c>
    </row>
    <row r="740" spans="1:37" ht="12.75">
      <c r="A740" s="35">
        <v>1875000</v>
      </c>
      <c r="B740" s="28" t="s">
        <v>868</v>
      </c>
      <c r="C740" s="28" t="s">
        <v>7658</v>
      </c>
      <c r="D740" s="28" t="s">
        <v>390</v>
      </c>
      <c r="E740" s="28" t="s">
        <v>83</v>
      </c>
      <c r="J740" s="28" t="s">
        <v>1586</v>
      </c>
      <c r="K740" s="28" t="s">
        <v>827</v>
      </c>
      <c r="L740" s="28" t="s">
        <v>6543</v>
      </c>
      <c r="M740" s="40" t="s">
        <v>8849</v>
      </c>
      <c r="N740" s="19">
        <f t="shared" si="77"/>
        <v>342.75</v>
      </c>
      <c r="O740" s="19">
        <f t="shared" si="78"/>
        <v>34.275</v>
      </c>
      <c r="P740" s="64">
        <f t="shared" si="79"/>
        <v>76</v>
      </c>
      <c r="Q740" s="64">
        <f t="shared" si="80"/>
        <v>38</v>
      </c>
      <c r="R740" s="64">
        <f t="shared" si="81"/>
        <v>38</v>
      </c>
      <c r="S740" s="64">
        <f t="shared" si="82"/>
        <v>48</v>
      </c>
      <c r="T740" s="64">
        <f t="shared" si="83"/>
        <v>28</v>
      </c>
      <c r="U740" s="77">
        <v>2</v>
      </c>
      <c r="V740" s="78">
        <v>2</v>
      </c>
      <c r="W740" s="60">
        <v>20</v>
      </c>
      <c r="X740" s="67">
        <v>15</v>
      </c>
      <c r="Y740" s="67">
        <v>8</v>
      </c>
      <c r="Z740" s="67">
        <v>8</v>
      </c>
      <c r="AA740" s="67">
        <v>9</v>
      </c>
      <c r="AB740" s="67">
        <v>8</v>
      </c>
      <c r="AC740" s="67">
        <v>7</v>
      </c>
      <c r="AD740" s="67">
        <v>8</v>
      </c>
      <c r="AE740" s="67">
        <v>5</v>
      </c>
      <c r="AF740" s="67">
        <v>5</v>
      </c>
      <c r="AG740" s="67">
        <v>6</v>
      </c>
      <c r="AH740" s="67">
        <v>5</v>
      </c>
      <c r="AI740" s="67">
        <v>3</v>
      </c>
      <c r="AJ740" s="67">
        <v>4</v>
      </c>
      <c r="AK740" s="79" t="s">
        <v>1586</v>
      </c>
    </row>
    <row r="741" spans="1:37" ht="12.75">
      <c r="A741" s="35">
        <v>125000</v>
      </c>
      <c r="B741" s="28" t="s">
        <v>868</v>
      </c>
      <c r="C741" s="28" t="s">
        <v>904</v>
      </c>
      <c r="D741" s="28" t="s">
        <v>390</v>
      </c>
      <c r="E741" s="28" t="s">
        <v>83</v>
      </c>
      <c r="J741" s="28" t="s">
        <v>1586</v>
      </c>
      <c r="K741" s="28" t="s">
        <v>827</v>
      </c>
      <c r="L741" s="28" t="s">
        <v>2223</v>
      </c>
      <c r="N741" s="19">
        <f t="shared" si="77"/>
        <v>342.75</v>
      </c>
      <c r="O741" s="19">
        <f t="shared" si="78"/>
        <v>34.275</v>
      </c>
      <c r="P741" s="64">
        <f t="shared" si="79"/>
        <v>76</v>
      </c>
      <c r="Q741" s="64">
        <f t="shared" si="80"/>
        <v>38</v>
      </c>
      <c r="R741" s="64">
        <f t="shared" si="81"/>
        <v>38</v>
      </c>
      <c r="S741" s="64">
        <f t="shared" si="82"/>
        <v>48</v>
      </c>
      <c r="T741" s="64">
        <f t="shared" si="83"/>
        <v>28</v>
      </c>
      <c r="U741" s="77">
        <v>2</v>
      </c>
      <c r="V741" s="78">
        <v>2</v>
      </c>
      <c r="W741" s="60">
        <v>20</v>
      </c>
      <c r="X741" s="67">
        <v>15</v>
      </c>
      <c r="Y741" s="67">
        <v>9</v>
      </c>
      <c r="Z741" s="67">
        <v>8</v>
      </c>
      <c r="AA741" s="67">
        <v>7</v>
      </c>
      <c r="AB741" s="67">
        <v>8</v>
      </c>
      <c r="AC741" s="67">
        <v>8</v>
      </c>
      <c r="AD741" s="67">
        <v>8</v>
      </c>
      <c r="AE741" s="67">
        <v>5</v>
      </c>
      <c r="AF741" s="67">
        <v>5</v>
      </c>
      <c r="AG741" s="67">
        <v>5</v>
      </c>
      <c r="AH741" s="67">
        <v>5</v>
      </c>
      <c r="AI741" s="67">
        <v>4</v>
      </c>
      <c r="AJ741" s="67">
        <v>4</v>
      </c>
      <c r="AK741" s="79" t="s">
        <v>1586</v>
      </c>
    </row>
    <row r="742" spans="1:37" ht="12.75">
      <c r="A742" s="35">
        <v>25000</v>
      </c>
      <c r="B742" s="20" t="s">
        <v>868</v>
      </c>
      <c r="C742" s="20" t="s">
        <v>7646</v>
      </c>
      <c r="D742" s="28" t="s">
        <v>390</v>
      </c>
      <c r="E742" s="28" t="s">
        <v>83</v>
      </c>
      <c r="J742" s="28" t="s">
        <v>1586</v>
      </c>
      <c r="K742" s="28" t="s">
        <v>827</v>
      </c>
      <c r="L742" s="28" t="s">
        <v>6000</v>
      </c>
      <c r="N742" s="19">
        <f t="shared" si="77"/>
        <v>342.75</v>
      </c>
      <c r="O742" s="19">
        <f t="shared" si="78"/>
        <v>34.275</v>
      </c>
      <c r="P742" s="64">
        <f t="shared" si="79"/>
        <v>76</v>
      </c>
      <c r="Q742" s="64">
        <f t="shared" si="80"/>
        <v>38</v>
      </c>
      <c r="R742" s="64">
        <f t="shared" si="81"/>
        <v>38</v>
      </c>
      <c r="S742" s="64">
        <f t="shared" si="82"/>
        <v>48</v>
      </c>
      <c r="T742" s="64">
        <f t="shared" si="83"/>
        <v>28</v>
      </c>
      <c r="U742" s="77">
        <v>2</v>
      </c>
      <c r="V742" s="78">
        <v>2</v>
      </c>
      <c r="W742" s="60">
        <v>20</v>
      </c>
      <c r="X742" s="67">
        <v>15</v>
      </c>
      <c r="Y742" s="67">
        <v>8</v>
      </c>
      <c r="Z742" s="67">
        <v>8</v>
      </c>
      <c r="AA742" s="67">
        <v>9</v>
      </c>
      <c r="AB742" s="67">
        <v>8</v>
      </c>
      <c r="AC742" s="67">
        <v>7</v>
      </c>
      <c r="AD742" s="67">
        <v>8</v>
      </c>
      <c r="AE742" s="67">
        <v>5</v>
      </c>
      <c r="AF742" s="67">
        <v>5</v>
      </c>
      <c r="AG742" s="67">
        <v>6</v>
      </c>
      <c r="AH742" s="67">
        <v>5</v>
      </c>
      <c r="AI742" s="67">
        <v>3</v>
      </c>
      <c r="AJ742" s="67">
        <v>4</v>
      </c>
      <c r="AK742" s="79" t="s">
        <v>1586</v>
      </c>
    </row>
    <row r="743" spans="1:37" ht="12.75">
      <c r="A743" s="35">
        <v>250000</v>
      </c>
      <c r="B743" s="28" t="s">
        <v>868</v>
      </c>
      <c r="C743" s="28" t="s">
        <v>7671</v>
      </c>
      <c r="D743" s="28" t="s">
        <v>390</v>
      </c>
      <c r="E743" s="28" t="s">
        <v>83</v>
      </c>
      <c r="J743" s="28" t="s">
        <v>1586</v>
      </c>
      <c r="K743" s="28" t="s">
        <v>827</v>
      </c>
      <c r="L743" s="28" t="s">
        <v>6245</v>
      </c>
      <c r="N743" s="19">
        <f t="shared" si="77"/>
        <v>346.75</v>
      </c>
      <c r="O743" s="19">
        <f t="shared" si="78"/>
        <v>46.233333333333334</v>
      </c>
      <c r="P743" s="64">
        <f t="shared" si="79"/>
        <v>76</v>
      </c>
      <c r="Q743" s="64">
        <f t="shared" si="80"/>
        <v>38</v>
      </c>
      <c r="R743" s="64">
        <f t="shared" si="81"/>
        <v>38</v>
      </c>
      <c r="S743" s="64">
        <f t="shared" si="82"/>
        <v>50</v>
      </c>
      <c r="T743" s="64">
        <f t="shared" si="83"/>
        <v>26</v>
      </c>
      <c r="U743" s="77">
        <v>2</v>
      </c>
      <c r="V743" s="78">
        <v>2</v>
      </c>
      <c r="W743" s="60">
        <v>15</v>
      </c>
      <c r="X743" s="67">
        <v>15</v>
      </c>
      <c r="Y743" s="67">
        <v>9</v>
      </c>
      <c r="Z743" s="67">
        <v>9</v>
      </c>
      <c r="AA743" s="67">
        <v>8</v>
      </c>
      <c r="AB743" s="67">
        <v>8</v>
      </c>
      <c r="AC743" s="67">
        <v>8</v>
      </c>
      <c r="AD743" s="67">
        <v>8</v>
      </c>
      <c r="AE743" s="67">
        <v>5</v>
      </c>
      <c r="AF743" s="67">
        <v>5</v>
      </c>
      <c r="AG743" s="67">
        <v>5</v>
      </c>
      <c r="AH743" s="67">
        <v>5</v>
      </c>
      <c r="AI743" s="67">
        <v>3</v>
      </c>
      <c r="AJ743" s="67">
        <v>3</v>
      </c>
      <c r="AK743" s="79" t="s">
        <v>1586</v>
      </c>
    </row>
    <row r="744" spans="2:37" ht="12.75">
      <c r="B744" s="28" t="s">
        <v>872</v>
      </c>
      <c r="D744" s="28" t="s">
        <v>390</v>
      </c>
      <c r="E744" s="28" t="s">
        <v>83</v>
      </c>
      <c r="F744" s="58" t="s">
        <v>4234</v>
      </c>
      <c r="G744" s="28" t="s">
        <v>7812</v>
      </c>
      <c r="H744" s="28" t="s">
        <v>1586</v>
      </c>
      <c r="J744" s="28" t="s">
        <v>1586</v>
      </c>
      <c r="K744" s="28" t="s">
        <v>827</v>
      </c>
      <c r="L744" s="28" t="s">
        <v>138</v>
      </c>
      <c r="N744" s="19">
        <f t="shared" si="77"/>
        <v>333.25</v>
      </c>
      <c r="O744" s="19">
        <f t="shared" si="78"/>
        <v>23.803571428571427</v>
      </c>
      <c r="P744" s="64">
        <f t="shared" si="79"/>
        <v>77</v>
      </c>
      <c r="Q744" s="64">
        <f t="shared" si="80"/>
        <v>40</v>
      </c>
      <c r="R744" s="64">
        <f t="shared" si="81"/>
        <v>37</v>
      </c>
      <c r="S744" s="64">
        <f t="shared" si="82"/>
        <v>42</v>
      </c>
      <c r="T744" s="64">
        <f t="shared" si="83"/>
        <v>35</v>
      </c>
      <c r="U744" s="77">
        <v>2</v>
      </c>
      <c r="V744" s="78">
        <v>2</v>
      </c>
      <c r="W744" s="60">
        <v>28</v>
      </c>
      <c r="X744" s="67">
        <v>15</v>
      </c>
      <c r="Y744" s="67">
        <v>7</v>
      </c>
      <c r="Z744" s="67">
        <v>7</v>
      </c>
      <c r="AA744" s="67">
        <v>8</v>
      </c>
      <c r="AB744" s="67">
        <v>7</v>
      </c>
      <c r="AC744" s="67">
        <v>6</v>
      </c>
      <c r="AD744" s="67">
        <v>7</v>
      </c>
      <c r="AE744" s="67">
        <v>8</v>
      </c>
      <c r="AF744" s="67">
        <v>7</v>
      </c>
      <c r="AG744" s="67">
        <v>9</v>
      </c>
      <c r="AH744" s="67">
        <v>7</v>
      </c>
      <c r="AI744" s="67">
        <v>2</v>
      </c>
      <c r="AJ744" s="67">
        <v>2</v>
      </c>
      <c r="AK744" s="79" t="s">
        <v>1586</v>
      </c>
    </row>
    <row r="745" spans="1:37" ht="12.75">
      <c r="A745" s="35">
        <v>29040</v>
      </c>
      <c r="B745" s="28" t="s">
        <v>872</v>
      </c>
      <c r="D745" s="28" t="s">
        <v>390</v>
      </c>
      <c r="E745" s="28" t="s">
        <v>83</v>
      </c>
      <c r="F745" s="58" t="s">
        <v>4234</v>
      </c>
      <c r="G745" s="28" t="s">
        <v>1586</v>
      </c>
      <c r="H745" s="28" t="s">
        <v>7812</v>
      </c>
      <c r="J745" s="28" t="s">
        <v>1586</v>
      </c>
      <c r="K745" s="28" t="s">
        <v>827</v>
      </c>
      <c r="L745" s="28" t="s">
        <v>311</v>
      </c>
      <c r="N745" s="19">
        <f t="shared" si="77"/>
        <v>327.25</v>
      </c>
      <c r="O745" s="19">
        <f t="shared" si="78"/>
        <v>32.725</v>
      </c>
      <c r="P745" s="64">
        <f t="shared" si="79"/>
        <v>75</v>
      </c>
      <c r="Q745" s="64">
        <f t="shared" si="80"/>
        <v>38</v>
      </c>
      <c r="R745" s="64">
        <f t="shared" si="81"/>
        <v>37</v>
      </c>
      <c r="S745" s="64">
        <f t="shared" si="82"/>
        <v>42</v>
      </c>
      <c r="T745" s="64">
        <f t="shared" si="83"/>
        <v>33</v>
      </c>
      <c r="U745" s="77">
        <v>2</v>
      </c>
      <c r="V745" s="78">
        <v>2</v>
      </c>
      <c r="W745" s="60">
        <v>20</v>
      </c>
      <c r="X745" s="67">
        <v>15</v>
      </c>
      <c r="Y745" s="67">
        <v>7</v>
      </c>
      <c r="Z745" s="67">
        <v>7</v>
      </c>
      <c r="AA745" s="67">
        <v>8</v>
      </c>
      <c r="AB745" s="67">
        <v>7</v>
      </c>
      <c r="AC745" s="67">
        <v>6</v>
      </c>
      <c r="AD745" s="67">
        <v>7</v>
      </c>
      <c r="AE745" s="67">
        <v>7</v>
      </c>
      <c r="AF745" s="67">
        <v>7</v>
      </c>
      <c r="AG745" s="67">
        <v>8</v>
      </c>
      <c r="AH745" s="67">
        <v>7</v>
      </c>
      <c r="AI745" s="67">
        <v>2</v>
      </c>
      <c r="AJ745" s="67">
        <v>2</v>
      </c>
      <c r="AK745" s="79" t="s">
        <v>1586</v>
      </c>
    </row>
    <row r="746" spans="2:37" ht="12.75">
      <c r="B746" s="28" t="s">
        <v>872</v>
      </c>
      <c r="D746" s="28" t="s">
        <v>390</v>
      </c>
      <c r="E746" s="28" t="s">
        <v>83</v>
      </c>
      <c r="F746" s="58" t="s">
        <v>4234</v>
      </c>
      <c r="J746" s="28" t="s">
        <v>1586</v>
      </c>
      <c r="K746" s="28" t="s">
        <v>827</v>
      </c>
      <c r="L746" s="28" t="s">
        <v>327</v>
      </c>
      <c r="N746" s="19">
        <f t="shared" si="77"/>
        <v>325.75</v>
      </c>
      <c r="O746" s="19">
        <f t="shared" si="78"/>
        <v>28.326086956521738</v>
      </c>
      <c r="P746" s="64">
        <f t="shared" si="79"/>
        <v>75</v>
      </c>
      <c r="Q746" s="64">
        <f t="shared" si="80"/>
        <v>38</v>
      </c>
      <c r="R746" s="64">
        <f t="shared" si="81"/>
        <v>37</v>
      </c>
      <c r="S746" s="64">
        <f t="shared" si="82"/>
        <v>42</v>
      </c>
      <c r="T746" s="64">
        <f t="shared" si="83"/>
        <v>33</v>
      </c>
      <c r="U746" s="77">
        <v>2</v>
      </c>
      <c r="V746" s="78">
        <v>2</v>
      </c>
      <c r="W746" s="60">
        <v>23</v>
      </c>
      <c r="X746" s="67">
        <v>9</v>
      </c>
      <c r="Y746" s="67">
        <v>7</v>
      </c>
      <c r="Z746" s="67">
        <v>7</v>
      </c>
      <c r="AA746" s="67">
        <v>8</v>
      </c>
      <c r="AB746" s="67">
        <v>7</v>
      </c>
      <c r="AC746" s="67">
        <v>6</v>
      </c>
      <c r="AD746" s="67">
        <v>7</v>
      </c>
      <c r="AE746" s="67">
        <v>7</v>
      </c>
      <c r="AF746" s="67">
        <v>7</v>
      </c>
      <c r="AG746" s="67">
        <v>8</v>
      </c>
      <c r="AH746" s="67">
        <v>7</v>
      </c>
      <c r="AI746" s="67">
        <v>2</v>
      </c>
      <c r="AJ746" s="67">
        <v>2</v>
      </c>
      <c r="AK746" s="79" t="s">
        <v>1586</v>
      </c>
    </row>
    <row r="747" spans="1:37" ht="12.75">
      <c r="A747" s="35">
        <v>62500</v>
      </c>
      <c r="B747" s="28" t="s">
        <v>868</v>
      </c>
      <c r="C747" s="28" t="s">
        <v>7654</v>
      </c>
      <c r="D747" s="28" t="s">
        <v>390</v>
      </c>
      <c r="E747" s="28" t="s">
        <v>83</v>
      </c>
      <c r="J747" s="28" t="s">
        <v>1586</v>
      </c>
      <c r="K747" s="28" t="s">
        <v>827</v>
      </c>
      <c r="L747" s="28" t="s">
        <v>2113</v>
      </c>
      <c r="N747" s="19">
        <f t="shared" si="77"/>
        <v>335.75</v>
      </c>
      <c r="O747" s="19">
        <f t="shared" si="78"/>
        <v>33.575000000000003</v>
      </c>
      <c r="P747" s="64">
        <f t="shared" si="79"/>
        <v>74</v>
      </c>
      <c r="Q747" s="64">
        <f t="shared" si="80"/>
        <v>37</v>
      </c>
      <c r="R747" s="64">
        <f t="shared" si="81"/>
        <v>37</v>
      </c>
      <c r="S747" s="64">
        <f t="shared" si="82"/>
        <v>48</v>
      </c>
      <c r="T747" s="64">
        <f t="shared" si="83"/>
        <v>26</v>
      </c>
      <c r="U747" s="77">
        <v>2</v>
      </c>
      <c r="V747" s="78">
        <v>2</v>
      </c>
      <c r="W747" s="60">
        <v>20</v>
      </c>
      <c r="X747" s="67">
        <v>13</v>
      </c>
      <c r="Y747" s="67">
        <v>8</v>
      </c>
      <c r="Z747" s="67">
        <v>8</v>
      </c>
      <c r="AA747" s="67">
        <v>9</v>
      </c>
      <c r="AB747" s="67">
        <v>8</v>
      </c>
      <c r="AC747" s="67">
        <v>7</v>
      </c>
      <c r="AD747" s="67">
        <v>8</v>
      </c>
      <c r="AE747" s="67">
        <v>5</v>
      </c>
      <c r="AF747" s="67">
        <v>5</v>
      </c>
      <c r="AG747" s="67">
        <v>5</v>
      </c>
      <c r="AH747" s="67">
        <v>5</v>
      </c>
      <c r="AI747" s="67">
        <v>3</v>
      </c>
      <c r="AJ747" s="67">
        <v>3</v>
      </c>
      <c r="AK747" s="79" t="s">
        <v>1586</v>
      </c>
    </row>
    <row r="748" spans="1:37" ht="12.75">
      <c r="A748" s="35">
        <v>62500</v>
      </c>
      <c r="B748" s="28" t="s">
        <v>868</v>
      </c>
      <c r="C748" s="28" t="s">
        <v>7655</v>
      </c>
      <c r="D748" s="28" t="s">
        <v>390</v>
      </c>
      <c r="E748" s="28" t="s">
        <v>83</v>
      </c>
      <c r="J748" s="28" t="s">
        <v>1586</v>
      </c>
      <c r="K748" s="28" t="s">
        <v>827</v>
      </c>
      <c r="L748" s="28" t="s">
        <v>2455</v>
      </c>
      <c r="N748" s="19">
        <f t="shared" si="77"/>
        <v>335.75</v>
      </c>
      <c r="O748" s="19">
        <f t="shared" si="78"/>
        <v>33.575000000000003</v>
      </c>
      <c r="P748" s="64">
        <f t="shared" si="79"/>
        <v>74</v>
      </c>
      <c r="Q748" s="64">
        <f t="shared" si="80"/>
        <v>37</v>
      </c>
      <c r="R748" s="64">
        <f t="shared" si="81"/>
        <v>37</v>
      </c>
      <c r="S748" s="64">
        <f t="shared" si="82"/>
        <v>48</v>
      </c>
      <c r="T748" s="64">
        <f t="shared" si="83"/>
        <v>26</v>
      </c>
      <c r="U748" s="77">
        <v>2</v>
      </c>
      <c r="V748" s="78">
        <v>2</v>
      </c>
      <c r="W748" s="60">
        <v>20</v>
      </c>
      <c r="X748" s="67">
        <v>13</v>
      </c>
      <c r="Y748" s="67">
        <v>7</v>
      </c>
      <c r="Z748" s="67">
        <v>8</v>
      </c>
      <c r="AA748" s="67">
        <v>8</v>
      </c>
      <c r="AB748" s="67">
        <v>8</v>
      </c>
      <c r="AC748" s="67">
        <v>9</v>
      </c>
      <c r="AD748" s="67">
        <v>8</v>
      </c>
      <c r="AE748" s="67">
        <v>4</v>
      </c>
      <c r="AF748" s="67">
        <v>5</v>
      </c>
      <c r="AG748" s="67">
        <v>6</v>
      </c>
      <c r="AH748" s="67">
        <v>5</v>
      </c>
      <c r="AI748" s="67">
        <v>3</v>
      </c>
      <c r="AJ748" s="67">
        <v>3</v>
      </c>
      <c r="AK748" s="79" t="s">
        <v>1586</v>
      </c>
    </row>
    <row r="749" spans="1:37" ht="12.75">
      <c r="A749" s="35">
        <v>62500</v>
      </c>
      <c r="B749" s="28" t="s">
        <v>868</v>
      </c>
      <c r="C749" s="28" t="s">
        <v>7655</v>
      </c>
      <c r="D749" s="28" t="s">
        <v>390</v>
      </c>
      <c r="E749" s="28" t="s">
        <v>83</v>
      </c>
      <c r="J749" s="28" t="s">
        <v>1586</v>
      </c>
      <c r="K749" s="28" t="s">
        <v>827</v>
      </c>
      <c r="L749" s="28" t="s">
        <v>2458</v>
      </c>
      <c r="N749" s="19">
        <f t="shared" si="77"/>
        <v>335.75</v>
      </c>
      <c r="O749" s="19">
        <f t="shared" si="78"/>
        <v>33.575000000000003</v>
      </c>
      <c r="P749" s="64">
        <f t="shared" si="79"/>
        <v>74</v>
      </c>
      <c r="Q749" s="64">
        <f t="shared" si="80"/>
        <v>37</v>
      </c>
      <c r="R749" s="64">
        <f t="shared" si="81"/>
        <v>37</v>
      </c>
      <c r="S749" s="64">
        <f t="shared" si="82"/>
        <v>48</v>
      </c>
      <c r="T749" s="64">
        <f t="shared" si="83"/>
        <v>26</v>
      </c>
      <c r="U749" s="77">
        <v>2</v>
      </c>
      <c r="V749" s="78">
        <v>2</v>
      </c>
      <c r="W749" s="60">
        <v>20</v>
      </c>
      <c r="X749" s="67">
        <v>13</v>
      </c>
      <c r="Y749" s="67">
        <v>8</v>
      </c>
      <c r="Z749" s="67">
        <v>8</v>
      </c>
      <c r="AA749" s="67">
        <v>9</v>
      </c>
      <c r="AB749" s="67">
        <v>8</v>
      </c>
      <c r="AC749" s="67">
        <v>7</v>
      </c>
      <c r="AD749" s="67">
        <v>8</v>
      </c>
      <c r="AE749" s="67">
        <v>5</v>
      </c>
      <c r="AF749" s="67">
        <v>5</v>
      </c>
      <c r="AG749" s="67">
        <v>5</v>
      </c>
      <c r="AH749" s="67">
        <v>5</v>
      </c>
      <c r="AI749" s="67">
        <v>3</v>
      </c>
      <c r="AJ749" s="67">
        <v>3</v>
      </c>
      <c r="AK749" s="79" t="s">
        <v>1586</v>
      </c>
    </row>
    <row r="750" spans="1:37" ht="12.75">
      <c r="A750" s="35">
        <v>62500</v>
      </c>
      <c r="B750" s="28" t="s">
        <v>868</v>
      </c>
      <c r="C750" s="28" t="s">
        <v>7654</v>
      </c>
      <c r="D750" s="28" t="s">
        <v>390</v>
      </c>
      <c r="E750" s="28" t="s">
        <v>83</v>
      </c>
      <c r="J750" s="28" t="s">
        <v>1586</v>
      </c>
      <c r="K750" s="28" t="s">
        <v>827</v>
      </c>
      <c r="L750" s="28" t="s">
        <v>2133</v>
      </c>
      <c r="N750" s="19">
        <f t="shared" si="77"/>
        <v>335.75</v>
      </c>
      <c r="O750" s="19">
        <f t="shared" si="78"/>
        <v>33.575000000000003</v>
      </c>
      <c r="P750" s="64">
        <f t="shared" si="79"/>
        <v>74</v>
      </c>
      <c r="Q750" s="64">
        <f t="shared" si="80"/>
        <v>37</v>
      </c>
      <c r="R750" s="64">
        <f t="shared" si="81"/>
        <v>37</v>
      </c>
      <c r="S750" s="64">
        <f t="shared" si="82"/>
        <v>48</v>
      </c>
      <c r="T750" s="64">
        <f t="shared" si="83"/>
        <v>26</v>
      </c>
      <c r="U750" s="77">
        <v>2</v>
      </c>
      <c r="V750" s="78">
        <v>2</v>
      </c>
      <c r="W750" s="60">
        <v>20</v>
      </c>
      <c r="X750" s="67">
        <v>13</v>
      </c>
      <c r="Y750" s="67">
        <v>7</v>
      </c>
      <c r="Z750" s="67">
        <v>8</v>
      </c>
      <c r="AA750" s="67">
        <v>8</v>
      </c>
      <c r="AB750" s="67">
        <v>8</v>
      </c>
      <c r="AC750" s="67">
        <v>9</v>
      </c>
      <c r="AD750" s="67">
        <v>8</v>
      </c>
      <c r="AE750" s="67">
        <v>4</v>
      </c>
      <c r="AF750" s="67">
        <v>5</v>
      </c>
      <c r="AG750" s="67">
        <v>6</v>
      </c>
      <c r="AH750" s="67">
        <v>5</v>
      </c>
      <c r="AI750" s="67">
        <v>3</v>
      </c>
      <c r="AJ750" s="67">
        <v>3</v>
      </c>
      <c r="AK750" s="79" t="s">
        <v>1586</v>
      </c>
    </row>
    <row r="751" spans="1:37" ht="12.75">
      <c r="A751" s="35">
        <v>32500</v>
      </c>
      <c r="B751" s="28" t="s">
        <v>868</v>
      </c>
      <c r="C751" s="28" t="s">
        <v>634</v>
      </c>
      <c r="D751" s="28" t="s">
        <v>390</v>
      </c>
      <c r="E751" s="28" t="s">
        <v>83</v>
      </c>
      <c r="J751" s="28" t="s">
        <v>1586</v>
      </c>
      <c r="K751" s="28" t="s">
        <v>1256</v>
      </c>
      <c r="L751" s="28" t="s">
        <v>264</v>
      </c>
      <c r="N751" s="19">
        <f t="shared" si="77"/>
        <v>332.75</v>
      </c>
      <c r="O751" s="19">
        <f t="shared" si="78"/>
        <v>33.275</v>
      </c>
      <c r="P751" s="64">
        <f t="shared" si="79"/>
        <v>73</v>
      </c>
      <c r="Q751" s="64">
        <f t="shared" si="80"/>
        <v>36</v>
      </c>
      <c r="R751" s="64">
        <f t="shared" si="81"/>
        <v>37</v>
      </c>
      <c r="S751" s="64">
        <f t="shared" si="82"/>
        <v>48</v>
      </c>
      <c r="T751" s="64">
        <f t="shared" si="83"/>
        <v>25</v>
      </c>
      <c r="U751" s="77">
        <v>2</v>
      </c>
      <c r="V751" s="78">
        <v>2</v>
      </c>
      <c r="W751" s="60">
        <v>20</v>
      </c>
      <c r="X751" s="67">
        <v>13</v>
      </c>
      <c r="Y751" s="67">
        <v>9</v>
      </c>
      <c r="Z751" s="67">
        <v>8</v>
      </c>
      <c r="AA751" s="67">
        <v>7</v>
      </c>
      <c r="AB751" s="67">
        <v>8</v>
      </c>
      <c r="AC751" s="67">
        <v>8</v>
      </c>
      <c r="AD751" s="67">
        <v>8</v>
      </c>
      <c r="AE751" s="67">
        <v>4</v>
      </c>
      <c r="AF751" s="67">
        <v>5</v>
      </c>
      <c r="AG751" s="67">
        <v>4</v>
      </c>
      <c r="AH751" s="67">
        <v>5</v>
      </c>
      <c r="AI751" s="67">
        <v>4</v>
      </c>
      <c r="AJ751" s="67">
        <v>3</v>
      </c>
      <c r="AK751" s="79" t="s">
        <v>1586</v>
      </c>
    </row>
    <row r="752" spans="1:37" ht="12.75">
      <c r="A752" s="35">
        <v>62500</v>
      </c>
      <c r="B752" s="28" t="s">
        <v>868</v>
      </c>
      <c r="C752" s="28" t="s">
        <v>7657</v>
      </c>
      <c r="D752" s="28" t="s">
        <v>390</v>
      </c>
      <c r="E752" s="28" t="s">
        <v>83</v>
      </c>
      <c r="J752" s="28" t="s">
        <v>1586</v>
      </c>
      <c r="K752" s="28" t="s">
        <v>827</v>
      </c>
      <c r="L752" s="28" t="s">
        <v>2457</v>
      </c>
      <c r="N752" s="19">
        <f t="shared" si="77"/>
        <v>332.75</v>
      </c>
      <c r="O752" s="19">
        <f t="shared" si="78"/>
        <v>33.275</v>
      </c>
      <c r="P752" s="64">
        <f t="shared" si="79"/>
        <v>73</v>
      </c>
      <c r="Q752" s="64">
        <f t="shared" si="80"/>
        <v>36</v>
      </c>
      <c r="R752" s="64">
        <f t="shared" si="81"/>
        <v>37</v>
      </c>
      <c r="S752" s="64">
        <f t="shared" si="82"/>
        <v>48</v>
      </c>
      <c r="T752" s="64">
        <f t="shared" si="83"/>
        <v>25</v>
      </c>
      <c r="U752" s="77">
        <v>2</v>
      </c>
      <c r="V752" s="78">
        <v>2</v>
      </c>
      <c r="W752" s="60">
        <v>20</v>
      </c>
      <c r="X752" s="67">
        <v>13</v>
      </c>
      <c r="Y752" s="67">
        <v>9</v>
      </c>
      <c r="Z752" s="67">
        <v>8</v>
      </c>
      <c r="AA752" s="67">
        <v>7</v>
      </c>
      <c r="AB752" s="67">
        <v>8</v>
      </c>
      <c r="AC752" s="67">
        <v>8</v>
      </c>
      <c r="AD752" s="67">
        <v>8</v>
      </c>
      <c r="AE752" s="67">
        <v>4</v>
      </c>
      <c r="AF752" s="67">
        <v>5</v>
      </c>
      <c r="AG752" s="67">
        <v>4</v>
      </c>
      <c r="AH752" s="67">
        <v>5</v>
      </c>
      <c r="AI752" s="67">
        <v>4</v>
      </c>
      <c r="AJ752" s="67">
        <v>3</v>
      </c>
      <c r="AK752" s="79" t="s">
        <v>1586</v>
      </c>
    </row>
    <row r="753" spans="1:37" ht="12.75">
      <c r="A753" s="35">
        <v>312500</v>
      </c>
      <c r="B753" s="28" t="s">
        <v>868</v>
      </c>
      <c r="C753" s="28" t="s">
        <v>7658</v>
      </c>
      <c r="D753" s="28" t="s">
        <v>390</v>
      </c>
      <c r="E753" s="28" t="s">
        <v>83</v>
      </c>
      <c r="J753" s="28" t="s">
        <v>1586</v>
      </c>
      <c r="K753" s="28" t="s">
        <v>827</v>
      </c>
      <c r="L753" s="28" t="s">
        <v>5642</v>
      </c>
      <c r="N753" s="19">
        <f t="shared" si="77"/>
        <v>332.75</v>
      </c>
      <c r="O753" s="19">
        <f t="shared" si="78"/>
        <v>33.275</v>
      </c>
      <c r="P753" s="64">
        <f t="shared" si="79"/>
        <v>73</v>
      </c>
      <c r="Q753" s="64">
        <f t="shared" si="80"/>
        <v>36</v>
      </c>
      <c r="R753" s="64">
        <f t="shared" si="81"/>
        <v>37</v>
      </c>
      <c r="S753" s="64">
        <f t="shared" si="82"/>
        <v>48</v>
      </c>
      <c r="T753" s="64">
        <f t="shared" si="83"/>
        <v>25</v>
      </c>
      <c r="U753" s="77">
        <v>2</v>
      </c>
      <c r="V753" s="78">
        <v>2</v>
      </c>
      <c r="W753" s="60">
        <v>20</v>
      </c>
      <c r="X753" s="67">
        <v>13</v>
      </c>
      <c r="Y753" s="67">
        <v>9</v>
      </c>
      <c r="Z753" s="67">
        <v>8</v>
      </c>
      <c r="AA753" s="67">
        <v>7</v>
      </c>
      <c r="AB753" s="67">
        <v>8</v>
      </c>
      <c r="AC753" s="67">
        <v>8</v>
      </c>
      <c r="AD753" s="67">
        <v>8</v>
      </c>
      <c r="AE753" s="67">
        <v>4</v>
      </c>
      <c r="AF753" s="67">
        <v>5</v>
      </c>
      <c r="AG753" s="67">
        <v>4</v>
      </c>
      <c r="AH753" s="67">
        <v>5</v>
      </c>
      <c r="AI753" s="67">
        <v>4</v>
      </c>
      <c r="AJ753" s="67">
        <v>3</v>
      </c>
      <c r="AK753" s="79" t="s">
        <v>1586</v>
      </c>
    </row>
    <row r="754" spans="1:37" ht="12.75">
      <c r="A754" s="35">
        <v>62500</v>
      </c>
      <c r="B754" s="28" t="s">
        <v>868</v>
      </c>
      <c r="C754" s="28" t="s">
        <v>7654</v>
      </c>
      <c r="D754" s="28" t="s">
        <v>390</v>
      </c>
      <c r="E754" s="28" t="s">
        <v>83</v>
      </c>
      <c r="J754" s="28" t="s">
        <v>1586</v>
      </c>
      <c r="K754" s="28" t="s">
        <v>827</v>
      </c>
      <c r="L754" s="28" t="s">
        <v>2112</v>
      </c>
      <c r="N754" s="19">
        <f t="shared" si="77"/>
        <v>332.75</v>
      </c>
      <c r="O754" s="19">
        <f t="shared" si="78"/>
        <v>33.275</v>
      </c>
      <c r="P754" s="64">
        <f t="shared" si="79"/>
        <v>73</v>
      </c>
      <c r="Q754" s="64">
        <f t="shared" si="80"/>
        <v>36</v>
      </c>
      <c r="R754" s="64">
        <f t="shared" si="81"/>
        <v>37</v>
      </c>
      <c r="S754" s="64">
        <f t="shared" si="82"/>
        <v>48</v>
      </c>
      <c r="T754" s="64">
        <f t="shared" si="83"/>
        <v>25</v>
      </c>
      <c r="U754" s="77">
        <v>2</v>
      </c>
      <c r="V754" s="78">
        <v>2</v>
      </c>
      <c r="W754" s="60">
        <v>20</v>
      </c>
      <c r="X754" s="67">
        <v>13</v>
      </c>
      <c r="Y754" s="67">
        <v>9</v>
      </c>
      <c r="Z754" s="67">
        <v>8</v>
      </c>
      <c r="AA754" s="67">
        <v>7</v>
      </c>
      <c r="AB754" s="67">
        <v>8</v>
      </c>
      <c r="AC754" s="67">
        <v>8</v>
      </c>
      <c r="AD754" s="67">
        <v>8</v>
      </c>
      <c r="AE754" s="67">
        <v>4</v>
      </c>
      <c r="AF754" s="67">
        <v>5</v>
      </c>
      <c r="AG754" s="67">
        <v>4</v>
      </c>
      <c r="AH754" s="67">
        <v>5</v>
      </c>
      <c r="AI754" s="67">
        <v>4</v>
      </c>
      <c r="AJ754" s="67">
        <v>3</v>
      </c>
      <c r="AK754" s="79" t="s">
        <v>1586</v>
      </c>
    </row>
    <row r="755" spans="1:37" ht="12.75">
      <c r="A755" s="35">
        <v>11875</v>
      </c>
      <c r="B755" s="28" t="s">
        <v>868</v>
      </c>
      <c r="C755" s="28" t="s">
        <v>7773</v>
      </c>
      <c r="D755" s="28" t="s">
        <v>390</v>
      </c>
      <c r="E755" s="28" t="s">
        <v>83</v>
      </c>
      <c r="J755" s="28" t="s">
        <v>1586</v>
      </c>
      <c r="K755" s="28" t="s">
        <v>827</v>
      </c>
      <c r="L755" s="28" t="s">
        <v>6037</v>
      </c>
      <c r="N755" s="19">
        <f t="shared" si="77"/>
        <v>332.75</v>
      </c>
      <c r="O755" s="19">
        <f t="shared" si="78"/>
        <v>33.275</v>
      </c>
      <c r="P755" s="64">
        <f t="shared" si="79"/>
        <v>73</v>
      </c>
      <c r="Q755" s="64">
        <f t="shared" si="80"/>
        <v>36</v>
      </c>
      <c r="R755" s="64">
        <f t="shared" si="81"/>
        <v>37</v>
      </c>
      <c r="S755" s="64">
        <f t="shared" si="82"/>
        <v>48</v>
      </c>
      <c r="T755" s="64">
        <f t="shared" si="83"/>
        <v>25</v>
      </c>
      <c r="U755" s="77">
        <v>2</v>
      </c>
      <c r="V755" s="78">
        <v>2</v>
      </c>
      <c r="W755" s="60">
        <v>20</v>
      </c>
      <c r="X755" s="67">
        <v>13</v>
      </c>
      <c r="Y755" s="67">
        <v>9</v>
      </c>
      <c r="Z755" s="67">
        <v>8</v>
      </c>
      <c r="AA755" s="67">
        <v>7</v>
      </c>
      <c r="AB755" s="67">
        <v>8</v>
      </c>
      <c r="AC755" s="67">
        <v>8</v>
      </c>
      <c r="AD755" s="67">
        <v>8</v>
      </c>
      <c r="AE755" s="67">
        <v>4</v>
      </c>
      <c r="AF755" s="67">
        <v>5</v>
      </c>
      <c r="AG755" s="67">
        <v>4</v>
      </c>
      <c r="AH755" s="67">
        <v>5</v>
      </c>
      <c r="AI755" s="67">
        <v>4</v>
      </c>
      <c r="AJ755" s="67">
        <v>3</v>
      </c>
      <c r="AK755" s="79" t="s">
        <v>1586</v>
      </c>
    </row>
    <row r="756" spans="1:37" ht="12.75">
      <c r="A756" s="35">
        <v>16977</v>
      </c>
      <c r="B756" s="28" t="s">
        <v>872</v>
      </c>
      <c r="D756" s="28" t="s">
        <v>390</v>
      </c>
      <c r="E756" s="28" t="s">
        <v>83</v>
      </c>
      <c r="F756" s="58" t="s">
        <v>3454</v>
      </c>
      <c r="I756" s="28" t="s">
        <v>7812</v>
      </c>
      <c r="J756" s="28" t="s">
        <v>1586</v>
      </c>
      <c r="K756" s="28" t="s">
        <v>827</v>
      </c>
      <c r="L756" s="28" t="s">
        <v>7956</v>
      </c>
      <c r="N756" s="19">
        <f t="shared" si="77"/>
        <v>319.25</v>
      </c>
      <c r="O756" s="19">
        <f t="shared" si="78"/>
        <v>45.607142857142854</v>
      </c>
      <c r="P756" s="64">
        <f t="shared" si="79"/>
        <v>72</v>
      </c>
      <c r="Q756" s="64">
        <f t="shared" si="80"/>
        <v>36</v>
      </c>
      <c r="R756" s="64">
        <f t="shared" si="81"/>
        <v>36</v>
      </c>
      <c r="S756" s="64">
        <f t="shared" si="82"/>
        <v>44</v>
      </c>
      <c r="T756" s="64">
        <f t="shared" si="83"/>
        <v>28</v>
      </c>
      <c r="U756" s="77">
        <v>2</v>
      </c>
      <c r="V756" s="78">
        <v>2</v>
      </c>
      <c r="W756" s="60">
        <v>14</v>
      </c>
      <c r="X756" s="67">
        <v>5</v>
      </c>
      <c r="Y756" s="67">
        <v>6</v>
      </c>
      <c r="Z756" s="67">
        <v>7</v>
      </c>
      <c r="AA756" s="67">
        <v>7</v>
      </c>
      <c r="AB756" s="67">
        <v>7</v>
      </c>
      <c r="AC756" s="67">
        <v>9</v>
      </c>
      <c r="AD756" s="67">
        <v>8</v>
      </c>
      <c r="AE756" s="67">
        <v>4</v>
      </c>
      <c r="AF756" s="67">
        <v>4</v>
      </c>
      <c r="AG756" s="67">
        <v>5</v>
      </c>
      <c r="AH756" s="67">
        <v>5</v>
      </c>
      <c r="AI756" s="67">
        <v>5</v>
      </c>
      <c r="AJ756" s="67">
        <v>5</v>
      </c>
      <c r="AK756" s="79" t="s">
        <v>1586</v>
      </c>
    </row>
    <row r="757" spans="1:37" ht="12.75">
      <c r="A757" s="35">
        <v>18675</v>
      </c>
      <c r="B757" s="28" t="s">
        <v>872</v>
      </c>
      <c r="C757" s="28" t="s">
        <v>6087</v>
      </c>
      <c r="D757" s="28" t="s">
        <v>390</v>
      </c>
      <c r="E757" s="28" t="s">
        <v>83</v>
      </c>
      <c r="F757" s="58" t="s">
        <v>3454</v>
      </c>
      <c r="G757" s="28" t="s">
        <v>7812</v>
      </c>
      <c r="H757" s="28" t="s">
        <v>1586</v>
      </c>
      <c r="J757" s="28" t="s">
        <v>1586</v>
      </c>
      <c r="K757" s="28" t="s">
        <v>827</v>
      </c>
      <c r="L757" s="28" t="s">
        <v>7387</v>
      </c>
      <c r="N757" s="19">
        <f t="shared" si="77"/>
        <v>319.25</v>
      </c>
      <c r="O757" s="19">
        <f t="shared" si="78"/>
        <v>37.558823529411768</v>
      </c>
      <c r="P757" s="64">
        <f t="shared" si="79"/>
        <v>72</v>
      </c>
      <c r="Q757" s="64">
        <f t="shared" si="80"/>
        <v>36</v>
      </c>
      <c r="R757" s="64">
        <f t="shared" si="81"/>
        <v>36</v>
      </c>
      <c r="S757" s="64">
        <f t="shared" si="82"/>
        <v>44</v>
      </c>
      <c r="T757" s="64">
        <f t="shared" si="83"/>
        <v>28</v>
      </c>
      <c r="U757" s="77">
        <v>2</v>
      </c>
      <c r="V757" s="78">
        <v>2</v>
      </c>
      <c r="W757" s="60">
        <v>17</v>
      </c>
      <c r="X757" s="67">
        <v>5</v>
      </c>
      <c r="Y757" s="67">
        <v>6</v>
      </c>
      <c r="Z757" s="67">
        <v>7</v>
      </c>
      <c r="AA757" s="67">
        <v>7</v>
      </c>
      <c r="AB757" s="67">
        <v>7</v>
      </c>
      <c r="AC757" s="67">
        <v>9</v>
      </c>
      <c r="AD757" s="67">
        <v>8</v>
      </c>
      <c r="AE757" s="67">
        <v>4</v>
      </c>
      <c r="AF757" s="67">
        <v>4</v>
      </c>
      <c r="AG757" s="67">
        <v>5</v>
      </c>
      <c r="AH757" s="67">
        <v>5</v>
      </c>
      <c r="AI757" s="67">
        <v>5</v>
      </c>
      <c r="AJ757" s="67">
        <v>5</v>
      </c>
      <c r="AK757" s="79" t="s">
        <v>1586</v>
      </c>
    </row>
    <row r="758" spans="1:37" ht="12.75">
      <c r="A758" s="35">
        <v>18675</v>
      </c>
      <c r="B758" s="28" t="s">
        <v>872</v>
      </c>
      <c r="D758" s="28" t="s">
        <v>390</v>
      </c>
      <c r="E758" s="28" t="s">
        <v>83</v>
      </c>
      <c r="F758" s="58" t="s">
        <v>3454</v>
      </c>
      <c r="G758" s="28" t="s">
        <v>7812</v>
      </c>
      <c r="H758" s="28" t="s">
        <v>1586</v>
      </c>
      <c r="J758" s="28" t="s">
        <v>1586</v>
      </c>
      <c r="K758" s="28" t="s">
        <v>827</v>
      </c>
      <c r="L758" s="28" t="s">
        <v>4373</v>
      </c>
      <c r="N758" s="19">
        <f t="shared" si="77"/>
        <v>319.25</v>
      </c>
      <c r="O758" s="19">
        <f t="shared" si="78"/>
        <v>37.558823529411768</v>
      </c>
      <c r="P758" s="64">
        <f t="shared" si="79"/>
        <v>72</v>
      </c>
      <c r="Q758" s="64">
        <f t="shared" si="80"/>
        <v>36</v>
      </c>
      <c r="R758" s="64">
        <f t="shared" si="81"/>
        <v>36</v>
      </c>
      <c r="S758" s="64">
        <f t="shared" si="82"/>
        <v>44</v>
      </c>
      <c r="T758" s="64">
        <f t="shared" si="83"/>
        <v>28</v>
      </c>
      <c r="U758" s="77">
        <v>2</v>
      </c>
      <c r="V758" s="78">
        <v>2</v>
      </c>
      <c r="W758" s="60">
        <v>17</v>
      </c>
      <c r="X758" s="67">
        <v>5</v>
      </c>
      <c r="Y758" s="67">
        <v>6</v>
      </c>
      <c r="Z758" s="67">
        <v>7</v>
      </c>
      <c r="AA758" s="67">
        <v>7</v>
      </c>
      <c r="AB758" s="67">
        <v>7</v>
      </c>
      <c r="AC758" s="67">
        <v>9</v>
      </c>
      <c r="AD758" s="67">
        <v>8</v>
      </c>
      <c r="AE758" s="67">
        <v>4</v>
      </c>
      <c r="AF758" s="67">
        <v>4</v>
      </c>
      <c r="AG758" s="67">
        <v>5</v>
      </c>
      <c r="AH758" s="67">
        <v>5</v>
      </c>
      <c r="AI758" s="67">
        <v>5</v>
      </c>
      <c r="AJ758" s="67">
        <v>5</v>
      </c>
      <c r="AK758" s="79" t="s">
        <v>1586</v>
      </c>
    </row>
    <row r="759" spans="1:37" ht="12.75">
      <c r="A759" s="35">
        <v>17341</v>
      </c>
      <c r="B759" s="28" t="s">
        <v>872</v>
      </c>
      <c r="D759" s="28" t="s">
        <v>390</v>
      </c>
      <c r="E759" s="28" t="s">
        <v>83</v>
      </c>
      <c r="F759" s="58" t="s">
        <v>3454</v>
      </c>
      <c r="G759" s="28" t="s">
        <v>1586</v>
      </c>
      <c r="H759" s="28" t="s">
        <v>7812</v>
      </c>
      <c r="J759" s="28" t="s">
        <v>1586</v>
      </c>
      <c r="K759" s="28" t="s">
        <v>827</v>
      </c>
      <c r="L759" s="28" t="s">
        <v>1775</v>
      </c>
      <c r="N759" s="19">
        <f t="shared" si="77"/>
        <v>314.25</v>
      </c>
      <c r="O759" s="19">
        <f t="shared" si="78"/>
        <v>57.136363636363633</v>
      </c>
      <c r="P759" s="64">
        <f t="shared" si="79"/>
        <v>71</v>
      </c>
      <c r="Q759" s="64">
        <f t="shared" si="80"/>
        <v>35</v>
      </c>
      <c r="R759" s="64">
        <f t="shared" si="81"/>
        <v>36</v>
      </c>
      <c r="S759" s="64">
        <f t="shared" si="82"/>
        <v>43</v>
      </c>
      <c r="T759" s="64">
        <f t="shared" si="83"/>
        <v>28</v>
      </c>
      <c r="U759" s="77">
        <v>2</v>
      </c>
      <c r="V759" s="78">
        <v>2</v>
      </c>
      <c r="W759" s="60">
        <v>11</v>
      </c>
      <c r="X759" s="67">
        <v>5</v>
      </c>
      <c r="Y759" s="67">
        <v>6</v>
      </c>
      <c r="Z759" s="67">
        <v>7</v>
      </c>
      <c r="AA759" s="67">
        <v>7</v>
      </c>
      <c r="AB759" s="67">
        <v>7</v>
      </c>
      <c r="AC759" s="67">
        <v>8</v>
      </c>
      <c r="AD759" s="67">
        <v>8</v>
      </c>
      <c r="AE759" s="67">
        <v>4</v>
      </c>
      <c r="AF759" s="67">
        <v>4</v>
      </c>
      <c r="AG759" s="67">
        <v>5</v>
      </c>
      <c r="AH759" s="67">
        <v>5</v>
      </c>
      <c r="AI759" s="67">
        <v>5</v>
      </c>
      <c r="AJ759" s="67">
        <v>5</v>
      </c>
      <c r="AK759" s="79" t="s">
        <v>1586</v>
      </c>
    </row>
    <row r="760" spans="1:37" ht="12.75">
      <c r="A760" s="35">
        <v>12143</v>
      </c>
      <c r="B760" s="28" t="s">
        <v>872</v>
      </c>
      <c r="C760" s="28" t="s">
        <v>6087</v>
      </c>
      <c r="D760" s="28" t="s">
        <v>390</v>
      </c>
      <c r="E760" s="28" t="s">
        <v>83</v>
      </c>
      <c r="F760" s="58" t="s">
        <v>4226</v>
      </c>
      <c r="I760" s="28" t="s">
        <v>7812</v>
      </c>
      <c r="J760" s="28" t="s">
        <v>1586</v>
      </c>
      <c r="K760" s="28" t="s">
        <v>827</v>
      </c>
      <c r="L760" s="28" t="s">
        <v>148</v>
      </c>
      <c r="N760" s="19">
        <f t="shared" si="77"/>
        <v>332</v>
      </c>
      <c r="O760" s="19">
        <f t="shared" si="78"/>
        <v>23.714285714285715</v>
      </c>
      <c r="P760" s="64">
        <f t="shared" si="79"/>
        <v>73</v>
      </c>
      <c r="Q760" s="64">
        <f t="shared" si="80"/>
        <v>37</v>
      </c>
      <c r="R760" s="64">
        <f t="shared" si="81"/>
        <v>36</v>
      </c>
      <c r="S760" s="64">
        <f t="shared" si="82"/>
        <v>48</v>
      </c>
      <c r="T760" s="64">
        <f t="shared" si="83"/>
        <v>25</v>
      </c>
      <c r="U760" s="77">
        <v>2</v>
      </c>
      <c r="V760" s="78">
        <v>2</v>
      </c>
      <c r="W760" s="60">
        <v>28</v>
      </c>
      <c r="X760" s="67">
        <v>12</v>
      </c>
      <c r="Y760" s="67">
        <v>8</v>
      </c>
      <c r="Z760" s="67">
        <v>8</v>
      </c>
      <c r="AA760" s="67">
        <v>9</v>
      </c>
      <c r="AB760" s="67">
        <v>8</v>
      </c>
      <c r="AC760" s="67">
        <v>7</v>
      </c>
      <c r="AD760" s="67">
        <v>8</v>
      </c>
      <c r="AE760" s="67">
        <v>4</v>
      </c>
      <c r="AF760" s="67">
        <v>4</v>
      </c>
      <c r="AG760" s="67">
        <v>5</v>
      </c>
      <c r="AH760" s="67">
        <v>4</v>
      </c>
      <c r="AI760" s="67">
        <v>4</v>
      </c>
      <c r="AJ760" s="67">
        <v>4</v>
      </c>
      <c r="AK760" s="79" t="s">
        <v>1586</v>
      </c>
    </row>
    <row r="761" spans="1:37" ht="12.75">
      <c r="A761" s="35">
        <v>11040</v>
      </c>
      <c r="B761" s="28" t="s">
        <v>872</v>
      </c>
      <c r="D761" s="28" t="s">
        <v>390</v>
      </c>
      <c r="E761" s="28" t="s">
        <v>83</v>
      </c>
      <c r="F761" s="58" t="s">
        <v>4226</v>
      </c>
      <c r="J761" s="28" t="s">
        <v>1586</v>
      </c>
      <c r="K761" s="28" t="s">
        <v>827</v>
      </c>
      <c r="L761" s="28" t="s">
        <v>148</v>
      </c>
      <c r="N761" s="19">
        <f t="shared" si="77"/>
        <v>331</v>
      </c>
      <c r="O761" s="19">
        <f t="shared" si="78"/>
        <v>23.642857142857142</v>
      </c>
      <c r="P761" s="64">
        <f t="shared" si="79"/>
        <v>73</v>
      </c>
      <c r="Q761" s="64">
        <f t="shared" si="80"/>
        <v>37</v>
      </c>
      <c r="R761" s="64">
        <f t="shared" si="81"/>
        <v>36</v>
      </c>
      <c r="S761" s="64">
        <f t="shared" si="82"/>
        <v>48</v>
      </c>
      <c r="T761" s="64">
        <f t="shared" si="83"/>
        <v>25</v>
      </c>
      <c r="U761" s="77">
        <v>2</v>
      </c>
      <c r="V761" s="78">
        <v>2</v>
      </c>
      <c r="W761" s="60">
        <v>28</v>
      </c>
      <c r="X761" s="67">
        <v>8</v>
      </c>
      <c r="Y761" s="67">
        <v>8</v>
      </c>
      <c r="Z761" s="67">
        <v>8</v>
      </c>
      <c r="AA761" s="67">
        <v>9</v>
      </c>
      <c r="AB761" s="67">
        <v>8</v>
      </c>
      <c r="AC761" s="67">
        <v>7</v>
      </c>
      <c r="AD761" s="67">
        <v>8</v>
      </c>
      <c r="AE761" s="67">
        <v>4</v>
      </c>
      <c r="AF761" s="67">
        <v>4</v>
      </c>
      <c r="AG761" s="67">
        <v>5</v>
      </c>
      <c r="AH761" s="67">
        <v>4</v>
      </c>
      <c r="AI761" s="67">
        <v>4</v>
      </c>
      <c r="AJ761" s="67">
        <v>4</v>
      </c>
      <c r="AK761" s="79" t="s">
        <v>1586</v>
      </c>
    </row>
    <row r="762" spans="2:37" ht="12.75">
      <c r="B762" s="28" t="s">
        <v>872</v>
      </c>
      <c r="D762" s="28" t="s">
        <v>390</v>
      </c>
      <c r="E762" s="28" t="s">
        <v>83</v>
      </c>
      <c r="F762" s="58" t="s">
        <v>4226</v>
      </c>
      <c r="J762" s="28" t="s">
        <v>1586</v>
      </c>
      <c r="K762" s="28" t="s">
        <v>827</v>
      </c>
      <c r="L762" s="28" t="s">
        <v>346</v>
      </c>
      <c r="N762" s="19">
        <f t="shared" si="77"/>
        <v>331</v>
      </c>
      <c r="O762" s="19">
        <f t="shared" si="78"/>
        <v>14.71111111111111</v>
      </c>
      <c r="P762" s="64">
        <f t="shared" si="79"/>
        <v>73</v>
      </c>
      <c r="Q762" s="64">
        <f t="shared" si="80"/>
        <v>37</v>
      </c>
      <c r="R762" s="64">
        <f t="shared" si="81"/>
        <v>36</v>
      </c>
      <c r="S762" s="64">
        <f t="shared" si="82"/>
        <v>48</v>
      </c>
      <c r="T762" s="64">
        <f t="shared" si="83"/>
        <v>25</v>
      </c>
      <c r="U762" s="77">
        <v>2</v>
      </c>
      <c r="V762" s="78">
        <v>2</v>
      </c>
      <c r="W762" s="60">
        <v>45</v>
      </c>
      <c r="X762" s="67">
        <v>8</v>
      </c>
      <c r="Y762" s="67">
        <v>9</v>
      </c>
      <c r="Z762" s="67">
        <v>8</v>
      </c>
      <c r="AA762" s="67">
        <v>7</v>
      </c>
      <c r="AB762" s="67">
        <v>8</v>
      </c>
      <c r="AC762" s="67">
        <v>8</v>
      </c>
      <c r="AD762" s="67">
        <v>8</v>
      </c>
      <c r="AE762" s="67">
        <v>4</v>
      </c>
      <c r="AF762" s="67">
        <v>4</v>
      </c>
      <c r="AG762" s="67">
        <v>4</v>
      </c>
      <c r="AH762" s="67">
        <v>4</v>
      </c>
      <c r="AI762" s="67">
        <v>5</v>
      </c>
      <c r="AJ762" s="67">
        <v>4</v>
      </c>
      <c r="AK762" s="79" t="s">
        <v>1586</v>
      </c>
    </row>
    <row r="763" spans="1:37" ht="12.75">
      <c r="A763" s="35">
        <v>2625000</v>
      </c>
      <c r="B763" s="28" t="s">
        <v>868</v>
      </c>
      <c r="C763" s="28" t="s">
        <v>7617</v>
      </c>
      <c r="D763" s="28" t="s">
        <v>390</v>
      </c>
      <c r="E763" s="28" t="s">
        <v>83</v>
      </c>
      <c r="J763" s="28" t="s">
        <v>1586</v>
      </c>
      <c r="K763" s="28" t="s">
        <v>827</v>
      </c>
      <c r="L763" s="28" t="s">
        <v>6468</v>
      </c>
      <c r="M763" s="40" t="s">
        <v>8849</v>
      </c>
      <c r="N763" s="19">
        <f t="shared" si="77"/>
        <v>315.25</v>
      </c>
      <c r="O763" s="19">
        <f t="shared" si="78"/>
        <v>52.541666666666664</v>
      </c>
      <c r="P763" s="64">
        <f t="shared" si="79"/>
        <v>70</v>
      </c>
      <c r="Q763" s="64">
        <f t="shared" si="80"/>
        <v>35</v>
      </c>
      <c r="R763" s="64">
        <f t="shared" si="81"/>
        <v>35</v>
      </c>
      <c r="S763" s="64">
        <f t="shared" si="82"/>
        <v>44</v>
      </c>
      <c r="T763" s="64">
        <f t="shared" si="83"/>
        <v>26</v>
      </c>
      <c r="U763" s="77">
        <v>2</v>
      </c>
      <c r="V763" s="78">
        <v>2</v>
      </c>
      <c r="W763" s="60">
        <v>12</v>
      </c>
      <c r="X763" s="67">
        <v>15</v>
      </c>
      <c r="Y763" s="67">
        <v>6</v>
      </c>
      <c r="Z763" s="67">
        <v>7</v>
      </c>
      <c r="AA763" s="67">
        <v>7</v>
      </c>
      <c r="AB763" s="67">
        <v>7</v>
      </c>
      <c r="AC763" s="67">
        <v>9</v>
      </c>
      <c r="AD763" s="67">
        <v>8</v>
      </c>
      <c r="AE763" s="67">
        <v>4</v>
      </c>
      <c r="AF763" s="67">
        <v>4</v>
      </c>
      <c r="AG763" s="67">
        <v>5</v>
      </c>
      <c r="AH763" s="67">
        <v>5</v>
      </c>
      <c r="AI763" s="67">
        <v>4</v>
      </c>
      <c r="AJ763" s="67">
        <v>4</v>
      </c>
      <c r="AK763" s="79" t="s">
        <v>1586</v>
      </c>
    </row>
    <row r="764" spans="1:37" ht="12.75">
      <c r="A764" s="35">
        <v>125000</v>
      </c>
      <c r="B764" s="28" t="s">
        <v>874</v>
      </c>
      <c r="C764" s="28" t="s">
        <v>7680</v>
      </c>
      <c r="D764" s="28" t="s">
        <v>390</v>
      </c>
      <c r="E764" s="28" t="s">
        <v>83</v>
      </c>
      <c r="J764" s="28" t="s">
        <v>1586</v>
      </c>
      <c r="K764" s="28" t="s">
        <v>827</v>
      </c>
      <c r="L764" s="28" t="s">
        <v>678</v>
      </c>
      <c r="N764" s="19">
        <f t="shared" si="77"/>
        <v>315.25</v>
      </c>
      <c r="O764" s="19">
        <f t="shared" si="78"/>
        <v>52.541666666666664</v>
      </c>
      <c r="P764" s="64">
        <f t="shared" si="79"/>
        <v>70</v>
      </c>
      <c r="Q764" s="64">
        <f t="shared" si="80"/>
        <v>35</v>
      </c>
      <c r="R764" s="64">
        <f t="shared" si="81"/>
        <v>35</v>
      </c>
      <c r="S764" s="64">
        <f t="shared" si="82"/>
        <v>44</v>
      </c>
      <c r="T764" s="64">
        <f t="shared" si="83"/>
        <v>26</v>
      </c>
      <c r="U764" s="77">
        <v>2</v>
      </c>
      <c r="V764" s="78">
        <v>2</v>
      </c>
      <c r="W764" s="60">
        <v>12</v>
      </c>
      <c r="X764" s="67">
        <v>15</v>
      </c>
      <c r="Y764" s="67">
        <v>6</v>
      </c>
      <c r="Z764" s="67">
        <v>7</v>
      </c>
      <c r="AA764" s="67">
        <v>7</v>
      </c>
      <c r="AB764" s="67">
        <v>7</v>
      </c>
      <c r="AC764" s="67">
        <v>9</v>
      </c>
      <c r="AD764" s="67">
        <v>8</v>
      </c>
      <c r="AE764" s="67">
        <v>4</v>
      </c>
      <c r="AF764" s="67">
        <v>4</v>
      </c>
      <c r="AG764" s="67">
        <v>5</v>
      </c>
      <c r="AH764" s="67">
        <v>5</v>
      </c>
      <c r="AI764" s="67">
        <v>4</v>
      </c>
      <c r="AJ764" s="67">
        <v>4</v>
      </c>
      <c r="AK764" s="79" t="s">
        <v>1586</v>
      </c>
    </row>
    <row r="765" spans="1:37" ht="12.75">
      <c r="A765" s="35">
        <v>7200</v>
      </c>
      <c r="B765" s="28" t="s">
        <v>872</v>
      </c>
      <c r="D765" s="28" t="s">
        <v>390</v>
      </c>
      <c r="E765" s="28" t="s">
        <v>83</v>
      </c>
      <c r="F765" s="58" t="s">
        <v>4227</v>
      </c>
      <c r="J765" s="28" t="s">
        <v>1586</v>
      </c>
      <c r="K765" s="28" t="s">
        <v>827</v>
      </c>
      <c r="L765" s="28" t="s">
        <v>1470</v>
      </c>
      <c r="N765" s="19">
        <f t="shared" si="77"/>
        <v>301</v>
      </c>
      <c r="O765" s="19">
        <f t="shared" si="78"/>
        <v>23.153846153846153</v>
      </c>
      <c r="P765" s="64">
        <f t="shared" si="79"/>
        <v>67</v>
      </c>
      <c r="Q765" s="64">
        <f t="shared" si="80"/>
        <v>33</v>
      </c>
      <c r="R765" s="64">
        <f t="shared" si="81"/>
        <v>34</v>
      </c>
      <c r="S765" s="64">
        <f t="shared" si="82"/>
        <v>42</v>
      </c>
      <c r="T765" s="64">
        <f t="shared" si="83"/>
        <v>25</v>
      </c>
      <c r="U765" s="77">
        <v>2</v>
      </c>
      <c r="V765" s="78">
        <v>2</v>
      </c>
      <c r="W765" s="60">
        <v>26</v>
      </c>
      <c r="X765" s="67">
        <v>12</v>
      </c>
      <c r="Y765" s="67">
        <v>7</v>
      </c>
      <c r="Z765" s="67">
        <v>7</v>
      </c>
      <c r="AA765" s="67">
        <v>8</v>
      </c>
      <c r="AB765" s="67">
        <v>7</v>
      </c>
      <c r="AC765" s="67">
        <v>6</v>
      </c>
      <c r="AD765" s="67">
        <v>7</v>
      </c>
      <c r="AE765" s="67">
        <v>5</v>
      </c>
      <c r="AF765" s="67">
        <v>5</v>
      </c>
      <c r="AG765" s="67">
        <v>5</v>
      </c>
      <c r="AH765" s="67">
        <v>5</v>
      </c>
      <c r="AI765" s="67">
        <v>2</v>
      </c>
      <c r="AJ765" s="67">
        <v>3</v>
      </c>
      <c r="AK765" s="79" t="s">
        <v>1586</v>
      </c>
    </row>
    <row r="766" spans="1:37" ht="12.75">
      <c r="A766" s="35">
        <v>100000</v>
      </c>
      <c r="B766" s="28" t="s">
        <v>868</v>
      </c>
      <c r="C766" s="28" t="s">
        <v>7649</v>
      </c>
      <c r="D766" s="28" t="s">
        <v>390</v>
      </c>
      <c r="E766" s="28" t="s">
        <v>83</v>
      </c>
      <c r="J766" s="28" t="s">
        <v>1586</v>
      </c>
      <c r="K766" s="28" t="s">
        <v>827</v>
      </c>
      <c r="L766" s="28" t="s">
        <v>7452</v>
      </c>
      <c r="M766" s="40" t="s">
        <v>8850</v>
      </c>
      <c r="N766" s="19">
        <f t="shared" si="77"/>
        <v>308.25</v>
      </c>
      <c r="O766" s="19">
        <f t="shared" si="78"/>
        <v>51.375</v>
      </c>
      <c r="P766" s="64">
        <f t="shared" si="79"/>
        <v>68</v>
      </c>
      <c r="Q766" s="64">
        <f t="shared" si="80"/>
        <v>34</v>
      </c>
      <c r="R766" s="64">
        <f t="shared" si="81"/>
        <v>34</v>
      </c>
      <c r="S766" s="64">
        <f t="shared" si="82"/>
        <v>44</v>
      </c>
      <c r="T766" s="64">
        <f t="shared" si="83"/>
        <v>24</v>
      </c>
      <c r="U766" s="77">
        <v>2</v>
      </c>
      <c r="V766" s="78">
        <v>2</v>
      </c>
      <c r="W766" s="60">
        <v>12</v>
      </c>
      <c r="X766" s="67">
        <v>13</v>
      </c>
      <c r="Y766" s="67">
        <v>6</v>
      </c>
      <c r="Z766" s="67">
        <v>7</v>
      </c>
      <c r="AA766" s="67">
        <v>7</v>
      </c>
      <c r="AB766" s="67">
        <v>7</v>
      </c>
      <c r="AC766" s="67">
        <v>9</v>
      </c>
      <c r="AD766" s="67">
        <v>8</v>
      </c>
      <c r="AE766" s="67">
        <v>4</v>
      </c>
      <c r="AF766" s="67">
        <v>4</v>
      </c>
      <c r="AG766" s="67">
        <v>5</v>
      </c>
      <c r="AH766" s="67">
        <v>5</v>
      </c>
      <c r="AI766" s="67">
        <v>3</v>
      </c>
      <c r="AJ766" s="67">
        <v>3</v>
      </c>
      <c r="AK766" s="79" t="s">
        <v>1586</v>
      </c>
    </row>
    <row r="767" spans="1:37" ht="12.75">
      <c r="A767" s="35">
        <v>93750</v>
      </c>
      <c r="B767" s="28" t="s">
        <v>868</v>
      </c>
      <c r="C767" s="28" t="s">
        <v>7664</v>
      </c>
      <c r="D767" s="28" t="s">
        <v>390</v>
      </c>
      <c r="E767" s="28" t="s">
        <v>83</v>
      </c>
      <c r="J767" s="28" t="s">
        <v>1586</v>
      </c>
      <c r="K767" s="28" t="s">
        <v>827</v>
      </c>
      <c r="L767" s="28" t="s">
        <v>5377</v>
      </c>
      <c r="N767" s="19">
        <f t="shared" si="77"/>
        <v>308.75</v>
      </c>
      <c r="O767" s="19">
        <f t="shared" si="78"/>
        <v>61.75</v>
      </c>
      <c r="P767" s="64">
        <f t="shared" si="79"/>
        <v>68</v>
      </c>
      <c r="Q767" s="64">
        <f t="shared" si="80"/>
        <v>34</v>
      </c>
      <c r="R767" s="64">
        <f t="shared" si="81"/>
        <v>34</v>
      </c>
      <c r="S767" s="64">
        <f t="shared" si="82"/>
        <v>44</v>
      </c>
      <c r="T767" s="64">
        <f t="shared" si="83"/>
        <v>24</v>
      </c>
      <c r="U767" s="77">
        <v>2</v>
      </c>
      <c r="V767" s="78">
        <v>2</v>
      </c>
      <c r="W767" s="60">
        <v>10</v>
      </c>
      <c r="X767" s="67">
        <v>15</v>
      </c>
      <c r="Y767" s="67">
        <v>6</v>
      </c>
      <c r="Z767" s="67">
        <v>7</v>
      </c>
      <c r="AA767" s="67">
        <v>7</v>
      </c>
      <c r="AB767" s="67">
        <v>7</v>
      </c>
      <c r="AC767" s="67">
        <v>9</v>
      </c>
      <c r="AD767" s="67">
        <v>8</v>
      </c>
      <c r="AE767" s="67">
        <v>4</v>
      </c>
      <c r="AF767" s="67">
        <v>4</v>
      </c>
      <c r="AG767" s="67">
        <v>5</v>
      </c>
      <c r="AH767" s="67">
        <v>5</v>
      </c>
      <c r="AI767" s="67">
        <v>3</v>
      </c>
      <c r="AJ767" s="67">
        <v>3</v>
      </c>
      <c r="AK767" s="79" t="s">
        <v>1586</v>
      </c>
    </row>
    <row r="768" spans="1:37" ht="12.75">
      <c r="A768" s="35">
        <v>62500</v>
      </c>
      <c r="B768" s="28" t="s">
        <v>868</v>
      </c>
      <c r="C768" s="28" t="s">
        <v>7654</v>
      </c>
      <c r="D768" s="28" t="s">
        <v>390</v>
      </c>
      <c r="E768" s="28" t="s">
        <v>83</v>
      </c>
      <c r="J768" s="28" t="s">
        <v>1586</v>
      </c>
      <c r="K768" s="28" t="s">
        <v>827</v>
      </c>
      <c r="L768" s="28" t="s">
        <v>2109</v>
      </c>
      <c r="N768" s="19">
        <f t="shared" si="77"/>
        <v>308.25</v>
      </c>
      <c r="O768" s="19">
        <f t="shared" si="78"/>
        <v>51.375</v>
      </c>
      <c r="P768" s="64">
        <f t="shared" si="79"/>
        <v>68</v>
      </c>
      <c r="Q768" s="64">
        <f t="shared" si="80"/>
        <v>34</v>
      </c>
      <c r="R768" s="64">
        <f t="shared" si="81"/>
        <v>34</v>
      </c>
      <c r="S768" s="64">
        <f t="shared" si="82"/>
        <v>44</v>
      </c>
      <c r="T768" s="64">
        <f t="shared" si="83"/>
        <v>24</v>
      </c>
      <c r="U768" s="77">
        <v>2</v>
      </c>
      <c r="V768" s="78">
        <v>2</v>
      </c>
      <c r="W768" s="60">
        <v>12</v>
      </c>
      <c r="X768" s="67">
        <v>13</v>
      </c>
      <c r="Y768" s="67">
        <v>6</v>
      </c>
      <c r="Z768" s="67">
        <v>7</v>
      </c>
      <c r="AA768" s="67">
        <v>7</v>
      </c>
      <c r="AB768" s="67">
        <v>7</v>
      </c>
      <c r="AC768" s="67">
        <v>9</v>
      </c>
      <c r="AD768" s="67">
        <v>8</v>
      </c>
      <c r="AE768" s="67">
        <v>4</v>
      </c>
      <c r="AF768" s="67">
        <v>4</v>
      </c>
      <c r="AG768" s="67">
        <v>5</v>
      </c>
      <c r="AH768" s="67">
        <v>5</v>
      </c>
      <c r="AI768" s="67">
        <v>3</v>
      </c>
      <c r="AJ768" s="67">
        <v>3</v>
      </c>
      <c r="AK768" s="79" t="s">
        <v>1586</v>
      </c>
    </row>
    <row r="769" spans="1:37" ht="12.75">
      <c r="A769" s="35">
        <v>62500</v>
      </c>
      <c r="B769" s="28" t="s">
        <v>868</v>
      </c>
      <c r="C769" s="28" t="s">
        <v>7654</v>
      </c>
      <c r="D769" s="28" t="s">
        <v>390</v>
      </c>
      <c r="E769" s="28" t="s">
        <v>83</v>
      </c>
      <c r="J769" s="28" t="s">
        <v>1586</v>
      </c>
      <c r="K769" s="28" t="s">
        <v>827</v>
      </c>
      <c r="L769" s="28" t="s">
        <v>2108</v>
      </c>
      <c r="N769" s="19">
        <f t="shared" si="77"/>
        <v>308.25</v>
      </c>
      <c r="O769" s="19">
        <f t="shared" si="78"/>
        <v>51.375</v>
      </c>
      <c r="P769" s="64">
        <f t="shared" si="79"/>
        <v>68</v>
      </c>
      <c r="Q769" s="64">
        <f t="shared" si="80"/>
        <v>34</v>
      </c>
      <c r="R769" s="64">
        <f t="shared" si="81"/>
        <v>34</v>
      </c>
      <c r="S769" s="64">
        <f t="shared" si="82"/>
        <v>44</v>
      </c>
      <c r="T769" s="64">
        <f t="shared" si="83"/>
        <v>24</v>
      </c>
      <c r="U769" s="77">
        <v>2</v>
      </c>
      <c r="V769" s="78">
        <v>2</v>
      </c>
      <c r="W769" s="60">
        <v>12</v>
      </c>
      <c r="X769" s="67">
        <v>13</v>
      </c>
      <c r="Y769" s="67">
        <v>7</v>
      </c>
      <c r="Z769" s="67">
        <v>7</v>
      </c>
      <c r="AA769" s="67">
        <v>7</v>
      </c>
      <c r="AB769" s="67">
        <v>8</v>
      </c>
      <c r="AC769" s="67">
        <v>8</v>
      </c>
      <c r="AD769" s="67">
        <v>7</v>
      </c>
      <c r="AE769" s="67">
        <v>5</v>
      </c>
      <c r="AF769" s="67">
        <v>4</v>
      </c>
      <c r="AG769" s="67">
        <v>4</v>
      </c>
      <c r="AH769" s="67">
        <v>5</v>
      </c>
      <c r="AI769" s="67">
        <v>3</v>
      </c>
      <c r="AJ769" s="67">
        <v>3</v>
      </c>
      <c r="AK769" s="79" t="s">
        <v>1586</v>
      </c>
    </row>
    <row r="770" spans="1:37" ht="12.75">
      <c r="A770" s="35">
        <v>110</v>
      </c>
      <c r="B770" s="28" t="s">
        <v>868</v>
      </c>
      <c r="C770" s="28" t="s">
        <v>7616</v>
      </c>
      <c r="D770" s="28" t="s">
        <v>390</v>
      </c>
      <c r="E770" s="28" t="s">
        <v>83</v>
      </c>
      <c r="J770" s="28" t="s">
        <v>1586</v>
      </c>
      <c r="K770" s="28" t="s">
        <v>827</v>
      </c>
      <c r="L770" s="28" t="s">
        <v>3903</v>
      </c>
      <c r="N770" s="19">
        <f t="shared" si="84" ref="N770:N833">2*Q770+2.5*R770+3*S770+T770+0.25*X770-1.5*U770-0.5*V770</f>
        <v>308.25</v>
      </c>
      <c r="O770" s="19">
        <f t="shared" si="85" ref="O770:O833">N770/(0.5*W770)</f>
        <v>51.375</v>
      </c>
      <c r="P770" s="64">
        <f t="shared" si="86" ref="P770:P833">SUM(Y770:AJ770)</f>
        <v>68</v>
      </c>
      <c r="Q770" s="64">
        <f t="shared" si="87" ref="Q770:Q833">Y770+AA770+AC770+AE770+AG770+AI770</f>
        <v>34</v>
      </c>
      <c r="R770" s="64">
        <f t="shared" si="88" ref="R770:R833">Z770+AB770+AD770+AF770+AH770+AJ770</f>
        <v>34</v>
      </c>
      <c r="S770" s="64">
        <f t="shared" si="89" ref="S770:S833">SUM(Y770:AD770)</f>
        <v>44</v>
      </c>
      <c r="T770" s="64">
        <f t="shared" si="90" ref="T770:T833">SUM(AE770:AJ770)</f>
        <v>24</v>
      </c>
      <c r="U770" s="77">
        <v>2</v>
      </c>
      <c r="V770" s="78">
        <v>2</v>
      </c>
      <c r="W770" s="60">
        <v>12</v>
      </c>
      <c r="X770" s="67">
        <v>13</v>
      </c>
      <c r="Y770" s="67">
        <v>8</v>
      </c>
      <c r="Z770" s="67">
        <v>8</v>
      </c>
      <c r="AA770" s="67">
        <v>7</v>
      </c>
      <c r="AB770" s="67">
        <v>7</v>
      </c>
      <c r="AC770" s="67">
        <v>7</v>
      </c>
      <c r="AD770" s="67">
        <v>7</v>
      </c>
      <c r="AE770" s="67">
        <v>4</v>
      </c>
      <c r="AF770" s="67">
        <v>4</v>
      </c>
      <c r="AG770" s="67">
        <v>5</v>
      </c>
      <c r="AH770" s="67">
        <v>5</v>
      </c>
      <c r="AI770" s="67">
        <v>3</v>
      </c>
      <c r="AJ770" s="67">
        <v>3</v>
      </c>
      <c r="AK770" s="79" t="s">
        <v>1586</v>
      </c>
    </row>
    <row r="771" spans="1:37" ht="12.75">
      <c r="A771" s="35">
        <v>62500</v>
      </c>
      <c r="B771" s="28" t="s">
        <v>868</v>
      </c>
      <c r="C771" s="28" t="s">
        <v>7655</v>
      </c>
      <c r="D771" s="28" t="s">
        <v>390</v>
      </c>
      <c r="E771" s="28" t="s">
        <v>83</v>
      </c>
      <c r="J771" s="28" t="s">
        <v>1586</v>
      </c>
      <c r="K771" s="28" t="s">
        <v>827</v>
      </c>
      <c r="L771" s="28" t="s">
        <v>2459</v>
      </c>
      <c r="N771" s="19">
        <f t="shared" si="84"/>
        <v>308.25</v>
      </c>
      <c r="O771" s="19">
        <f t="shared" si="85"/>
        <v>51.375</v>
      </c>
      <c r="P771" s="64">
        <f t="shared" si="86"/>
        <v>68</v>
      </c>
      <c r="Q771" s="64">
        <f t="shared" si="87"/>
        <v>34</v>
      </c>
      <c r="R771" s="64">
        <f t="shared" si="88"/>
        <v>34</v>
      </c>
      <c r="S771" s="64">
        <f t="shared" si="89"/>
        <v>44</v>
      </c>
      <c r="T771" s="64">
        <f t="shared" si="90"/>
        <v>24</v>
      </c>
      <c r="U771" s="77">
        <v>2</v>
      </c>
      <c r="V771" s="78">
        <v>2</v>
      </c>
      <c r="W771" s="60">
        <v>12</v>
      </c>
      <c r="X771" s="67">
        <v>13</v>
      </c>
      <c r="Y771" s="67">
        <v>6</v>
      </c>
      <c r="Z771" s="67">
        <v>7</v>
      </c>
      <c r="AA771" s="67">
        <v>7</v>
      </c>
      <c r="AB771" s="67">
        <v>7</v>
      </c>
      <c r="AC771" s="67">
        <v>9</v>
      </c>
      <c r="AD771" s="67">
        <v>8</v>
      </c>
      <c r="AE771" s="67">
        <v>4</v>
      </c>
      <c r="AF771" s="67">
        <v>4</v>
      </c>
      <c r="AG771" s="67">
        <v>5</v>
      </c>
      <c r="AH771" s="67">
        <v>5</v>
      </c>
      <c r="AI771" s="67">
        <v>3</v>
      </c>
      <c r="AJ771" s="67">
        <v>3</v>
      </c>
      <c r="AK771" s="79" t="s">
        <v>1586</v>
      </c>
    </row>
    <row r="772" spans="1:37" ht="12.75">
      <c r="A772" s="35">
        <v>115</v>
      </c>
      <c r="B772" s="28" t="s">
        <v>868</v>
      </c>
      <c r="C772" s="28" t="s">
        <v>7657</v>
      </c>
      <c r="D772" s="28" t="s">
        <v>390</v>
      </c>
      <c r="E772" s="28" t="s">
        <v>83</v>
      </c>
      <c r="J772" s="28" t="s">
        <v>1586</v>
      </c>
      <c r="K772" s="28" t="s">
        <v>827</v>
      </c>
      <c r="L772" s="28" t="s">
        <v>5640</v>
      </c>
      <c r="N772" s="19">
        <f t="shared" si="84"/>
        <v>308.25</v>
      </c>
      <c r="O772" s="19">
        <f t="shared" si="85"/>
        <v>51.375</v>
      </c>
      <c r="P772" s="64">
        <f t="shared" si="86"/>
        <v>68</v>
      </c>
      <c r="Q772" s="64">
        <f t="shared" si="87"/>
        <v>34</v>
      </c>
      <c r="R772" s="64">
        <f t="shared" si="88"/>
        <v>34</v>
      </c>
      <c r="S772" s="64">
        <f t="shared" si="89"/>
        <v>44</v>
      </c>
      <c r="T772" s="64">
        <f t="shared" si="90"/>
        <v>24</v>
      </c>
      <c r="U772" s="77">
        <v>2</v>
      </c>
      <c r="V772" s="78">
        <v>2</v>
      </c>
      <c r="W772" s="60">
        <v>12</v>
      </c>
      <c r="X772" s="67">
        <v>13</v>
      </c>
      <c r="Y772" s="67">
        <v>7</v>
      </c>
      <c r="Z772" s="67">
        <v>7</v>
      </c>
      <c r="AA772" s="67">
        <v>7</v>
      </c>
      <c r="AB772" s="67">
        <v>8</v>
      </c>
      <c r="AC772" s="67">
        <v>8</v>
      </c>
      <c r="AD772" s="67">
        <v>7</v>
      </c>
      <c r="AE772" s="67">
        <v>5</v>
      </c>
      <c r="AF772" s="67">
        <v>4</v>
      </c>
      <c r="AG772" s="67">
        <v>4</v>
      </c>
      <c r="AH772" s="67">
        <v>5</v>
      </c>
      <c r="AI772" s="67">
        <v>3</v>
      </c>
      <c r="AJ772" s="67">
        <v>3</v>
      </c>
      <c r="AK772" s="79" t="s">
        <v>1586</v>
      </c>
    </row>
    <row r="773" spans="1:37" ht="12.75">
      <c r="A773" s="35">
        <v>62500</v>
      </c>
      <c r="B773" s="28" t="s">
        <v>868</v>
      </c>
      <c r="C773" s="28" t="s">
        <v>7655</v>
      </c>
      <c r="D773" s="28" t="s">
        <v>390</v>
      </c>
      <c r="E773" s="28" t="s">
        <v>83</v>
      </c>
      <c r="J773" s="28" t="s">
        <v>1586</v>
      </c>
      <c r="K773" s="28" t="s">
        <v>827</v>
      </c>
      <c r="L773" s="28" t="s">
        <v>2456</v>
      </c>
      <c r="N773" s="19">
        <f t="shared" si="84"/>
        <v>308.25</v>
      </c>
      <c r="O773" s="19">
        <f t="shared" si="85"/>
        <v>51.375</v>
      </c>
      <c r="P773" s="64">
        <f t="shared" si="86"/>
        <v>68</v>
      </c>
      <c r="Q773" s="64">
        <f t="shared" si="87"/>
        <v>34</v>
      </c>
      <c r="R773" s="64">
        <f t="shared" si="88"/>
        <v>34</v>
      </c>
      <c r="S773" s="64">
        <f t="shared" si="89"/>
        <v>44</v>
      </c>
      <c r="T773" s="64">
        <f t="shared" si="90"/>
        <v>24</v>
      </c>
      <c r="U773" s="77">
        <v>2</v>
      </c>
      <c r="V773" s="78">
        <v>2</v>
      </c>
      <c r="W773" s="60">
        <v>12</v>
      </c>
      <c r="X773" s="67">
        <v>13</v>
      </c>
      <c r="Y773" s="67">
        <v>7</v>
      </c>
      <c r="Z773" s="67">
        <v>7</v>
      </c>
      <c r="AA773" s="67">
        <v>7</v>
      </c>
      <c r="AB773" s="67">
        <v>8</v>
      </c>
      <c r="AC773" s="67">
        <v>8</v>
      </c>
      <c r="AD773" s="67">
        <v>7</v>
      </c>
      <c r="AE773" s="67">
        <v>5</v>
      </c>
      <c r="AF773" s="67">
        <v>4</v>
      </c>
      <c r="AG773" s="67">
        <v>4</v>
      </c>
      <c r="AH773" s="67">
        <v>5</v>
      </c>
      <c r="AI773" s="67">
        <v>3</v>
      </c>
      <c r="AJ773" s="67">
        <v>3</v>
      </c>
      <c r="AK773" s="79" t="s">
        <v>1586</v>
      </c>
    </row>
    <row r="774" spans="1:37" ht="12.75">
      <c r="A774" s="35">
        <v>62500</v>
      </c>
      <c r="B774" s="28" t="s">
        <v>868</v>
      </c>
      <c r="C774" s="28" t="s">
        <v>7654</v>
      </c>
      <c r="D774" s="28" t="s">
        <v>390</v>
      </c>
      <c r="E774" s="28" t="s">
        <v>83</v>
      </c>
      <c r="J774" s="28" t="s">
        <v>1586</v>
      </c>
      <c r="K774" s="28" t="s">
        <v>827</v>
      </c>
      <c r="L774" s="28" t="s">
        <v>2107</v>
      </c>
      <c r="N774" s="19">
        <f t="shared" si="84"/>
        <v>308.25</v>
      </c>
      <c r="O774" s="19">
        <f t="shared" si="85"/>
        <v>51.375</v>
      </c>
      <c r="P774" s="64">
        <f t="shared" si="86"/>
        <v>68</v>
      </c>
      <c r="Q774" s="64">
        <f t="shared" si="87"/>
        <v>34</v>
      </c>
      <c r="R774" s="64">
        <f t="shared" si="88"/>
        <v>34</v>
      </c>
      <c r="S774" s="64">
        <f t="shared" si="89"/>
        <v>44</v>
      </c>
      <c r="T774" s="64">
        <f t="shared" si="90"/>
        <v>24</v>
      </c>
      <c r="U774" s="77">
        <v>2</v>
      </c>
      <c r="V774" s="78">
        <v>2</v>
      </c>
      <c r="W774" s="60">
        <v>12</v>
      </c>
      <c r="X774" s="67">
        <v>13</v>
      </c>
      <c r="Y774" s="67">
        <v>8</v>
      </c>
      <c r="Z774" s="67">
        <v>8</v>
      </c>
      <c r="AA774" s="67">
        <v>7</v>
      </c>
      <c r="AB774" s="67">
        <v>7</v>
      </c>
      <c r="AC774" s="67">
        <v>7</v>
      </c>
      <c r="AD774" s="67">
        <v>7</v>
      </c>
      <c r="AE774" s="67">
        <v>4</v>
      </c>
      <c r="AF774" s="67">
        <v>4</v>
      </c>
      <c r="AG774" s="67">
        <v>5</v>
      </c>
      <c r="AH774" s="67">
        <v>5</v>
      </c>
      <c r="AI774" s="67">
        <v>3</v>
      </c>
      <c r="AJ774" s="67">
        <v>3</v>
      </c>
      <c r="AK774" s="79" t="s">
        <v>1586</v>
      </c>
    </row>
    <row r="775" spans="1:37" ht="12.75">
      <c r="A775" s="35">
        <v>62500</v>
      </c>
      <c r="B775" s="28" t="s">
        <v>868</v>
      </c>
      <c r="C775" s="28" t="s">
        <v>7655</v>
      </c>
      <c r="D775" s="28" t="s">
        <v>390</v>
      </c>
      <c r="E775" s="28" t="s">
        <v>83</v>
      </c>
      <c r="J775" s="28" t="s">
        <v>1586</v>
      </c>
      <c r="K775" s="28" t="s">
        <v>3068</v>
      </c>
      <c r="L775" s="28" t="s">
        <v>2452</v>
      </c>
      <c r="N775" s="19">
        <f t="shared" si="84"/>
        <v>308.25</v>
      </c>
      <c r="O775" s="19">
        <f t="shared" si="85"/>
        <v>51.375</v>
      </c>
      <c r="P775" s="64">
        <f t="shared" si="86"/>
        <v>68</v>
      </c>
      <c r="Q775" s="64">
        <f t="shared" si="87"/>
        <v>34</v>
      </c>
      <c r="R775" s="64">
        <f t="shared" si="88"/>
        <v>34</v>
      </c>
      <c r="S775" s="64">
        <f t="shared" si="89"/>
        <v>44</v>
      </c>
      <c r="T775" s="64">
        <f t="shared" si="90"/>
        <v>24</v>
      </c>
      <c r="U775" s="77">
        <v>2</v>
      </c>
      <c r="V775" s="78">
        <v>2</v>
      </c>
      <c r="W775" s="60">
        <v>12</v>
      </c>
      <c r="X775" s="67">
        <v>13</v>
      </c>
      <c r="Y775" s="67">
        <v>8</v>
      </c>
      <c r="Z775" s="67">
        <v>8</v>
      </c>
      <c r="AA775" s="67">
        <v>7</v>
      </c>
      <c r="AB775" s="67">
        <v>7</v>
      </c>
      <c r="AC775" s="67">
        <v>7</v>
      </c>
      <c r="AD775" s="67">
        <v>7</v>
      </c>
      <c r="AE775" s="67">
        <v>4</v>
      </c>
      <c r="AF775" s="67">
        <v>4</v>
      </c>
      <c r="AG775" s="67">
        <v>5</v>
      </c>
      <c r="AH775" s="67">
        <v>5</v>
      </c>
      <c r="AI775" s="67">
        <v>3</v>
      </c>
      <c r="AJ775" s="67">
        <v>3</v>
      </c>
      <c r="AK775" s="79" t="s">
        <v>1586</v>
      </c>
    </row>
    <row r="776" spans="1:37" ht="12.75">
      <c r="A776" s="35">
        <v>2280</v>
      </c>
      <c r="B776" s="28" t="s">
        <v>872</v>
      </c>
      <c r="D776" s="28" t="s">
        <v>390</v>
      </c>
      <c r="E776" s="28" t="s">
        <v>83</v>
      </c>
      <c r="F776" s="58" t="s">
        <v>4747</v>
      </c>
      <c r="G776" s="28" t="s">
        <v>7812</v>
      </c>
      <c r="H776" s="28" t="s">
        <v>1586</v>
      </c>
      <c r="J776" s="28" t="s">
        <v>1586</v>
      </c>
      <c r="K776" s="28" t="s">
        <v>827</v>
      </c>
      <c r="L776" s="28" t="s">
        <v>922</v>
      </c>
      <c r="N776" s="19">
        <f t="shared" si="84"/>
        <v>309</v>
      </c>
      <c r="O776" s="19">
        <f t="shared" si="85"/>
        <v>26.869565217391305</v>
      </c>
      <c r="P776" s="64">
        <f t="shared" si="86"/>
        <v>68</v>
      </c>
      <c r="Q776" s="64">
        <f t="shared" si="87"/>
        <v>34</v>
      </c>
      <c r="R776" s="64">
        <f t="shared" si="88"/>
        <v>34</v>
      </c>
      <c r="S776" s="64">
        <f t="shared" si="89"/>
        <v>44</v>
      </c>
      <c r="T776" s="64">
        <f t="shared" si="90"/>
        <v>24</v>
      </c>
      <c r="U776" s="77">
        <v>2</v>
      </c>
      <c r="V776" s="78">
        <v>2</v>
      </c>
      <c r="W776" s="60">
        <v>23</v>
      </c>
      <c r="X776" s="67">
        <v>16</v>
      </c>
      <c r="Y776" s="67">
        <v>6</v>
      </c>
      <c r="Z776" s="67">
        <v>7</v>
      </c>
      <c r="AA776" s="67">
        <v>7</v>
      </c>
      <c r="AB776" s="67">
        <v>7</v>
      </c>
      <c r="AC776" s="67">
        <v>9</v>
      </c>
      <c r="AD776" s="67">
        <v>8</v>
      </c>
      <c r="AE776" s="67">
        <v>3</v>
      </c>
      <c r="AF776" s="67">
        <v>3</v>
      </c>
      <c r="AG776" s="67">
        <v>4</v>
      </c>
      <c r="AH776" s="67">
        <v>4</v>
      </c>
      <c r="AI776" s="67">
        <v>5</v>
      </c>
      <c r="AJ776" s="67">
        <v>5</v>
      </c>
      <c r="AK776" s="79" t="s">
        <v>1586</v>
      </c>
    </row>
    <row r="777" spans="2:37" ht="12.75">
      <c r="B777" s="28" t="s">
        <v>872</v>
      </c>
      <c r="D777" s="28" t="s">
        <v>390</v>
      </c>
      <c r="E777" s="28" t="s">
        <v>83</v>
      </c>
      <c r="F777" s="58" t="s">
        <v>4220</v>
      </c>
      <c r="G777" s="28" t="s">
        <v>7812</v>
      </c>
      <c r="H777" s="28" t="s">
        <v>1586</v>
      </c>
      <c r="J777" s="28" t="s">
        <v>1586</v>
      </c>
      <c r="K777" s="28" t="s">
        <v>827</v>
      </c>
      <c r="L777" s="28" t="s">
        <v>290</v>
      </c>
      <c r="N777" s="19">
        <f t="shared" si="84"/>
        <v>318.50</v>
      </c>
      <c r="O777" s="19">
        <f t="shared" si="85"/>
        <v>25.48</v>
      </c>
      <c r="P777" s="64">
        <f t="shared" si="86"/>
        <v>69</v>
      </c>
      <c r="Q777" s="64">
        <f t="shared" si="87"/>
        <v>35</v>
      </c>
      <c r="R777" s="64">
        <f t="shared" si="88"/>
        <v>34</v>
      </c>
      <c r="S777" s="64">
        <f t="shared" si="89"/>
        <v>48</v>
      </c>
      <c r="T777" s="64">
        <f t="shared" si="90"/>
        <v>21</v>
      </c>
      <c r="U777" s="77">
        <v>2</v>
      </c>
      <c r="V777" s="78">
        <v>2</v>
      </c>
      <c r="W777" s="60">
        <v>25</v>
      </c>
      <c r="X777" s="67">
        <v>10</v>
      </c>
      <c r="Y777" s="67">
        <v>8</v>
      </c>
      <c r="Z777" s="67">
        <v>8</v>
      </c>
      <c r="AA777" s="67">
        <v>9</v>
      </c>
      <c r="AB777" s="67">
        <v>8</v>
      </c>
      <c r="AC777" s="67">
        <v>7</v>
      </c>
      <c r="AD777" s="67">
        <v>8</v>
      </c>
      <c r="AE777" s="67">
        <v>3</v>
      </c>
      <c r="AF777" s="67">
        <v>3</v>
      </c>
      <c r="AG777" s="67">
        <v>4</v>
      </c>
      <c r="AH777" s="67">
        <v>3</v>
      </c>
      <c r="AI777" s="67">
        <v>4</v>
      </c>
      <c r="AJ777" s="67">
        <v>4</v>
      </c>
      <c r="AK777" s="79" t="s">
        <v>1586</v>
      </c>
    </row>
    <row r="778" spans="1:37" ht="12.75">
      <c r="A778" s="35">
        <v>31250</v>
      </c>
      <c r="B778" s="28" t="s">
        <v>870</v>
      </c>
      <c r="C778" s="28" t="s">
        <v>656</v>
      </c>
      <c r="D778" s="28" t="s">
        <v>390</v>
      </c>
      <c r="E778" s="28" t="s">
        <v>83</v>
      </c>
      <c r="J778" s="28" t="s">
        <v>1586</v>
      </c>
      <c r="K778" s="28" t="s">
        <v>827</v>
      </c>
      <c r="L778" s="28" t="s">
        <v>1214</v>
      </c>
      <c r="N778" s="19">
        <f t="shared" si="84"/>
        <v>253.25</v>
      </c>
      <c r="O778" s="19">
        <f t="shared" si="85"/>
        <v>33.766666666666666</v>
      </c>
      <c r="P778" s="64">
        <f t="shared" si="86"/>
        <v>61</v>
      </c>
      <c r="Q778" s="64">
        <f t="shared" si="87"/>
        <v>28</v>
      </c>
      <c r="R778" s="64">
        <f t="shared" si="88"/>
        <v>33</v>
      </c>
      <c r="S778" s="64">
        <f t="shared" si="89"/>
        <v>28</v>
      </c>
      <c r="T778" s="64">
        <f t="shared" si="90"/>
        <v>33</v>
      </c>
      <c r="U778" s="77">
        <v>2</v>
      </c>
      <c r="V778" s="78">
        <v>2</v>
      </c>
      <c r="W778" s="60">
        <v>15</v>
      </c>
      <c r="X778" s="67">
        <v>7</v>
      </c>
      <c r="Y778" s="67">
        <v>3</v>
      </c>
      <c r="Z778" s="67">
        <v>3</v>
      </c>
      <c r="AA778" s="67">
        <v>2</v>
      </c>
      <c r="AB778" s="67">
        <v>2</v>
      </c>
      <c r="AC778" s="67">
        <v>8</v>
      </c>
      <c r="AD778" s="67">
        <v>10</v>
      </c>
      <c r="AE778" s="67">
        <v>2</v>
      </c>
      <c r="AF778" s="67">
        <v>2</v>
      </c>
      <c r="AG778" s="67">
        <v>8</v>
      </c>
      <c r="AH778" s="67">
        <v>10</v>
      </c>
      <c r="AI778" s="67">
        <v>5</v>
      </c>
      <c r="AJ778" s="67">
        <v>6</v>
      </c>
      <c r="AK778" s="79" t="s">
        <v>1586</v>
      </c>
    </row>
    <row r="779" spans="1:37" ht="12.75">
      <c r="A779" s="35">
        <v>625</v>
      </c>
      <c r="B779" s="28" t="s">
        <v>871</v>
      </c>
      <c r="C779" s="28" t="s">
        <v>3563</v>
      </c>
      <c r="D779" s="28" t="s">
        <v>390</v>
      </c>
      <c r="E779" s="28" t="s">
        <v>83</v>
      </c>
      <c r="J779" s="28" t="s">
        <v>1586</v>
      </c>
      <c r="K779" s="28" t="s">
        <v>827</v>
      </c>
      <c r="L779" s="28" t="s">
        <v>3595</v>
      </c>
      <c r="N779" s="19">
        <f t="shared" si="84"/>
        <v>253.25</v>
      </c>
      <c r="O779" s="19">
        <f t="shared" si="85"/>
        <v>33.766666666666666</v>
      </c>
      <c r="P779" s="64">
        <f t="shared" si="86"/>
        <v>61</v>
      </c>
      <c r="Q779" s="64">
        <f t="shared" si="87"/>
        <v>28</v>
      </c>
      <c r="R779" s="64">
        <f t="shared" si="88"/>
        <v>33</v>
      </c>
      <c r="S779" s="64">
        <f t="shared" si="89"/>
        <v>28</v>
      </c>
      <c r="T779" s="64">
        <f t="shared" si="90"/>
        <v>33</v>
      </c>
      <c r="U779" s="77">
        <v>2</v>
      </c>
      <c r="V779" s="78">
        <v>2</v>
      </c>
      <c r="W779" s="60">
        <v>15</v>
      </c>
      <c r="X779" s="67">
        <v>7</v>
      </c>
      <c r="Y779" s="67">
        <v>3</v>
      </c>
      <c r="Z779" s="67">
        <v>3</v>
      </c>
      <c r="AA779" s="67">
        <v>2</v>
      </c>
      <c r="AB779" s="67">
        <v>2</v>
      </c>
      <c r="AC779" s="67">
        <v>8</v>
      </c>
      <c r="AD779" s="67">
        <v>10</v>
      </c>
      <c r="AE779" s="67">
        <v>2</v>
      </c>
      <c r="AF779" s="67">
        <v>2</v>
      </c>
      <c r="AG779" s="67">
        <v>8</v>
      </c>
      <c r="AH779" s="67">
        <v>10</v>
      </c>
      <c r="AI779" s="67">
        <v>5</v>
      </c>
      <c r="AJ779" s="67">
        <v>6</v>
      </c>
      <c r="AK779" s="79" t="s">
        <v>1586</v>
      </c>
    </row>
    <row r="780" spans="1:37" ht="12.75">
      <c r="A780" s="35">
        <v>625</v>
      </c>
      <c r="B780" s="28" t="s">
        <v>871</v>
      </c>
      <c r="C780" s="28" t="s">
        <v>3563</v>
      </c>
      <c r="D780" s="28" t="s">
        <v>390</v>
      </c>
      <c r="E780" s="28" t="s">
        <v>83</v>
      </c>
      <c r="J780" s="28" t="s">
        <v>1586</v>
      </c>
      <c r="K780" s="28" t="s">
        <v>827</v>
      </c>
      <c r="L780" s="28" t="s">
        <v>3596</v>
      </c>
      <c r="N780" s="19">
        <f t="shared" si="84"/>
        <v>253.25</v>
      </c>
      <c r="O780" s="19">
        <f t="shared" si="85"/>
        <v>33.766666666666666</v>
      </c>
      <c r="P780" s="64">
        <f t="shared" si="86"/>
        <v>61</v>
      </c>
      <c r="Q780" s="64">
        <f t="shared" si="87"/>
        <v>28</v>
      </c>
      <c r="R780" s="64">
        <f t="shared" si="88"/>
        <v>33</v>
      </c>
      <c r="S780" s="64">
        <f t="shared" si="89"/>
        <v>28</v>
      </c>
      <c r="T780" s="64">
        <f t="shared" si="90"/>
        <v>33</v>
      </c>
      <c r="U780" s="77">
        <v>2</v>
      </c>
      <c r="V780" s="78">
        <v>2</v>
      </c>
      <c r="W780" s="60">
        <v>15</v>
      </c>
      <c r="X780" s="67">
        <v>7</v>
      </c>
      <c r="Y780" s="67">
        <v>3</v>
      </c>
      <c r="Z780" s="67">
        <v>3</v>
      </c>
      <c r="AA780" s="67">
        <v>2</v>
      </c>
      <c r="AB780" s="67">
        <v>2</v>
      </c>
      <c r="AC780" s="67">
        <v>8</v>
      </c>
      <c r="AD780" s="67">
        <v>10</v>
      </c>
      <c r="AE780" s="67">
        <v>2</v>
      </c>
      <c r="AF780" s="67">
        <v>2</v>
      </c>
      <c r="AG780" s="67">
        <v>8</v>
      </c>
      <c r="AH780" s="67">
        <v>10</v>
      </c>
      <c r="AI780" s="67">
        <v>5</v>
      </c>
      <c r="AJ780" s="67">
        <v>6</v>
      </c>
      <c r="AK780" s="79" t="s">
        <v>1586</v>
      </c>
    </row>
    <row r="781" spans="1:37" ht="12.75">
      <c r="A781" s="35">
        <v>625</v>
      </c>
      <c r="B781" s="28" t="s">
        <v>871</v>
      </c>
      <c r="C781" s="28" t="s">
        <v>3563</v>
      </c>
      <c r="D781" s="28" t="s">
        <v>390</v>
      </c>
      <c r="E781" s="28" t="s">
        <v>83</v>
      </c>
      <c r="J781" s="28" t="s">
        <v>1586</v>
      </c>
      <c r="K781" s="28" t="s">
        <v>827</v>
      </c>
      <c r="L781" s="28" t="s">
        <v>3596</v>
      </c>
      <c r="N781" s="19">
        <f t="shared" si="84"/>
        <v>253</v>
      </c>
      <c r="O781" s="19">
        <f t="shared" si="85"/>
        <v>33.733333333333334</v>
      </c>
      <c r="P781" s="64">
        <f t="shared" si="86"/>
        <v>61</v>
      </c>
      <c r="Q781" s="64">
        <f t="shared" si="87"/>
        <v>28</v>
      </c>
      <c r="R781" s="64">
        <f t="shared" si="88"/>
        <v>33</v>
      </c>
      <c r="S781" s="64">
        <f t="shared" si="89"/>
        <v>28</v>
      </c>
      <c r="T781" s="64">
        <f t="shared" si="90"/>
        <v>33</v>
      </c>
      <c r="U781" s="77">
        <v>2</v>
      </c>
      <c r="V781" s="78">
        <v>2</v>
      </c>
      <c r="W781" s="60">
        <v>15</v>
      </c>
      <c r="X781" s="67">
        <v>6</v>
      </c>
      <c r="Y781" s="67">
        <v>3</v>
      </c>
      <c r="Z781" s="67">
        <v>3</v>
      </c>
      <c r="AA781" s="67">
        <v>2</v>
      </c>
      <c r="AB781" s="67">
        <v>2</v>
      </c>
      <c r="AC781" s="67">
        <v>8</v>
      </c>
      <c r="AD781" s="67">
        <v>10</v>
      </c>
      <c r="AE781" s="67">
        <v>2</v>
      </c>
      <c r="AF781" s="67">
        <v>2</v>
      </c>
      <c r="AG781" s="67">
        <v>8</v>
      </c>
      <c r="AH781" s="67">
        <v>10</v>
      </c>
      <c r="AI781" s="67">
        <v>5</v>
      </c>
      <c r="AJ781" s="67">
        <v>6</v>
      </c>
      <c r="AK781" s="79" t="s">
        <v>1586</v>
      </c>
    </row>
    <row r="782" spans="1:37" ht="12.75">
      <c r="A782" s="35">
        <v>1243</v>
      </c>
      <c r="B782" s="28" t="s">
        <v>872</v>
      </c>
      <c r="D782" s="28" t="s">
        <v>390</v>
      </c>
      <c r="E782" s="28" t="s">
        <v>83</v>
      </c>
      <c r="F782" s="58" t="s">
        <v>3936</v>
      </c>
      <c r="G782" s="28" t="s">
        <v>7812</v>
      </c>
      <c r="H782" s="28" t="s">
        <v>1586</v>
      </c>
      <c r="J782" s="28" t="s">
        <v>1586</v>
      </c>
      <c r="K782" s="28" t="s">
        <v>827</v>
      </c>
      <c r="L782" s="28" t="s">
        <v>324</v>
      </c>
      <c r="N782" s="19">
        <f t="shared" si="84"/>
        <v>315</v>
      </c>
      <c r="O782" s="19">
        <f t="shared" si="85"/>
        <v>23.333333333333332</v>
      </c>
      <c r="P782" s="64">
        <f t="shared" si="86"/>
        <v>69</v>
      </c>
      <c r="Q782" s="64">
        <f t="shared" si="87"/>
        <v>36</v>
      </c>
      <c r="R782" s="64">
        <f t="shared" si="88"/>
        <v>33</v>
      </c>
      <c r="S782" s="64">
        <f t="shared" si="89"/>
        <v>46</v>
      </c>
      <c r="T782" s="64">
        <f t="shared" si="90"/>
        <v>23</v>
      </c>
      <c r="U782" s="77">
        <v>2</v>
      </c>
      <c r="V782" s="78">
        <v>2</v>
      </c>
      <c r="W782" s="60">
        <v>27</v>
      </c>
      <c r="X782" s="67">
        <v>14</v>
      </c>
      <c r="Y782" s="67">
        <v>7</v>
      </c>
      <c r="Z782" s="67">
        <v>7</v>
      </c>
      <c r="AA782" s="67">
        <v>7</v>
      </c>
      <c r="AB782" s="67">
        <v>7</v>
      </c>
      <c r="AC782" s="67">
        <v>10</v>
      </c>
      <c r="AD782" s="67">
        <v>8</v>
      </c>
      <c r="AE782" s="67">
        <v>3</v>
      </c>
      <c r="AF782" s="67">
        <v>3</v>
      </c>
      <c r="AG782" s="67">
        <v>4</v>
      </c>
      <c r="AH782" s="67">
        <v>4</v>
      </c>
      <c r="AI782" s="67">
        <v>5</v>
      </c>
      <c r="AJ782" s="67">
        <v>4</v>
      </c>
      <c r="AK782" s="79" t="s">
        <v>1586</v>
      </c>
    </row>
    <row r="783" spans="1:37" ht="12.75">
      <c r="A783" s="35">
        <v>1166</v>
      </c>
      <c r="B783" s="28" t="s">
        <v>872</v>
      </c>
      <c r="D783" s="28" t="s">
        <v>390</v>
      </c>
      <c r="E783" s="28" t="s">
        <v>83</v>
      </c>
      <c r="G783" s="28" t="s">
        <v>7812</v>
      </c>
      <c r="H783" s="28" t="s">
        <v>1586</v>
      </c>
      <c r="I783" s="28" t="s">
        <v>7812</v>
      </c>
      <c r="J783" s="28" t="s">
        <v>1586</v>
      </c>
      <c r="K783" s="28" t="s">
        <v>827</v>
      </c>
      <c r="L783" s="28" t="s">
        <v>304</v>
      </c>
      <c r="N783" s="19">
        <f t="shared" si="84"/>
        <v>312</v>
      </c>
      <c r="O783" s="19">
        <f t="shared" si="85"/>
        <v>23.111111111111111</v>
      </c>
      <c r="P783" s="64">
        <f t="shared" si="86"/>
        <v>68</v>
      </c>
      <c r="Q783" s="64">
        <f t="shared" si="87"/>
        <v>35</v>
      </c>
      <c r="R783" s="64">
        <f t="shared" si="88"/>
        <v>33</v>
      </c>
      <c r="S783" s="64">
        <f t="shared" si="89"/>
        <v>46</v>
      </c>
      <c r="T783" s="64">
        <f t="shared" si="90"/>
        <v>22</v>
      </c>
      <c r="U783" s="77">
        <v>2</v>
      </c>
      <c r="V783" s="78">
        <v>2</v>
      </c>
      <c r="W783" s="60">
        <v>27</v>
      </c>
      <c r="X783" s="67">
        <v>14</v>
      </c>
      <c r="Y783" s="67">
        <v>8</v>
      </c>
      <c r="Z783" s="67">
        <v>7</v>
      </c>
      <c r="AA783" s="67">
        <v>7</v>
      </c>
      <c r="AB783" s="67">
        <v>8</v>
      </c>
      <c r="AC783" s="67">
        <v>9</v>
      </c>
      <c r="AD783" s="67">
        <v>7</v>
      </c>
      <c r="AE783" s="67">
        <v>4</v>
      </c>
      <c r="AF783" s="67">
        <v>3</v>
      </c>
      <c r="AG783" s="67">
        <v>3</v>
      </c>
      <c r="AH783" s="67">
        <v>4</v>
      </c>
      <c r="AI783" s="67">
        <v>4</v>
      </c>
      <c r="AJ783" s="67">
        <v>4</v>
      </c>
      <c r="AK783" s="79" t="s">
        <v>1586</v>
      </c>
    </row>
    <row r="784" spans="1:37" ht="12.75">
      <c r="A784" s="35">
        <v>1015</v>
      </c>
      <c r="B784" s="28" t="s">
        <v>872</v>
      </c>
      <c r="C784" s="28" t="s">
        <v>6087</v>
      </c>
      <c r="D784" s="28" t="s">
        <v>390</v>
      </c>
      <c r="E784" s="28" t="s">
        <v>83</v>
      </c>
      <c r="F784" s="58" t="s">
        <v>3936</v>
      </c>
      <c r="G784" s="28" t="s">
        <v>7812</v>
      </c>
      <c r="H784" s="28" t="s">
        <v>1586</v>
      </c>
      <c r="J784" s="28" t="s">
        <v>1586</v>
      </c>
      <c r="K784" s="28" t="s">
        <v>827</v>
      </c>
      <c r="L784" s="28" t="s">
        <v>7393</v>
      </c>
      <c r="N784" s="19">
        <f t="shared" si="84"/>
        <v>310.75</v>
      </c>
      <c r="O784" s="19">
        <f t="shared" si="85"/>
        <v>23.018518518518519</v>
      </c>
      <c r="P784" s="64">
        <f t="shared" si="86"/>
        <v>68</v>
      </c>
      <c r="Q784" s="64">
        <f t="shared" si="87"/>
        <v>35</v>
      </c>
      <c r="R784" s="64">
        <f t="shared" si="88"/>
        <v>33</v>
      </c>
      <c r="S784" s="64">
        <f t="shared" si="89"/>
        <v>46</v>
      </c>
      <c r="T784" s="64">
        <f t="shared" si="90"/>
        <v>22</v>
      </c>
      <c r="U784" s="77">
        <v>2</v>
      </c>
      <c r="V784" s="78">
        <v>2</v>
      </c>
      <c r="W784" s="60">
        <v>27</v>
      </c>
      <c r="X784" s="67">
        <v>9</v>
      </c>
      <c r="Y784" s="67">
        <v>9</v>
      </c>
      <c r="Z784" s="67">
        <v>8</v>
      </c>
      <c r="AA784" s="67">
        <v>7</v>
      </c>
      <c r="AB784" s="67">
        <v>7</v>
      </c>
      <c r="AC784" s="67">
        <v>8</v>
      </c>
      <c r="AD784" s="67">
        <v>7</v>
      </c>
      <c r="AE784" s="67">
        <v>3</v>
      </c>
      <c r="AF784" s="67">
        <v>3</v>
      </c>
      <c r="AG784" s="67">
        <v>4</v>
      </c>
      <c r="AH784" s="67">
        <v>4</v>
      </c>
      <c r="AI784" s="67">
        <v>4</v>
      </c>
      <c r="AJ784" s="67">
        <v>4</v>
      </c>
      <c r="AK784" s="79" t="s">
        <v>1586</v>
      </c>
    </row>
    <row r="785" spans="1:37" ht="12.75">
      <c r="A785" s="35">
        <v>1131</v>
      </c>
      <c r="B785" s="28" t="s">
        <v>872</v>
      </c>
      <c r="D785" s="28" t="s">
        <v>390</v>
      </c>
      <c r="E785" s="28" t="s">
        <v>83</v>
      </c>
      <c r="F785" s="58" t="s">
        <v>3936</v>
      </c>
      <c r="I785" s="28" t="s">
        <v>7812</v>
      </c>
      <c r="J785" s="28" t="s">
        <v>1586</v>
      </c>
      <c r="K785" s="28" t="s">
        <v>827</v>
      </c>
      <c r="L785" s="28" t="s">
        <v>7955</v>
      </c>
      <c r="N785" s="19">
        <f t="shared" si="84"/>
        <v>302</v>
      </c>
      <c r="O785" s="19">
        <f t="shared" si="85"/>
        <v>27.454545454545453</v>
      </c>
      <c r="P785" s="64">
        <f t="shared" si="86"/>
        <v>66</v>
      </c>
      <c r="Q785" s="64">
        <f t="shared" si="87"/>
        <v>33</v>
      </c>
      <c r="R785" s="64">
        <f t="shared" si="88"/>
        <v>33</v>
      </c>
      <c r="S785" s="64">
        <f t="shared" si="89"/>
        <v>44</v>
      </c>
      <c r="T785" s="64">
        <f t="shared" si="90"/>
        <v>22</v>
      </c>
      <c r="U785" s="77">
        <v>2</v>
      </c>
      <c r="V785" s="78">
        <v>2</v>
      </c>
      <c r="W785" s="60">
        <v>22</v>
      </c>
      <c r="X785" s="67">
        <v>14</v>
      </c>
      <c r="Y785" s="67">
        <v>6</v>
      </c>
      <c r="Z785" s="67">
        <v>7</v>
      </c>
      <c r="AA785" s="67">
        <v>7</v>
      </c>
      <c r="AB785" s="67">
        <v>7</v>
      </c>
      <c r="AC785" s="67">
        <v>9</v>
      </c>
      <c r="AD785" s="67">
        <v>8</v>
      </c>
      <c r="AE785" s="67">
        <v>3</v>
      </c>
      <c r="AF785" s="67">
        <v>3</v>
      </c>
      <c r="AG785" s="67">
        <v>4</v>
      </c>
      <c r="AH785" s="67">
        <v>4</v>
      </c>
      <c r="AI785" s="67">
        <v>4</v>
      </c>
      <c r="AJ785" s="67">
        <v>4</v>
      </c>
      <c r="AK785" s="79" t="s">
        <v>1586</v>
      </c>
    </row>
    <row r="786" spans="2:37" ht="12.75">
      <c r="B786" s="28" t="s">
        <v>872</v>
      </c>
      <c r="D786" s="28" t="s">
        <v>390</v>
      </c>
      <c r="E786" s="28" t="s">
        <v>83</v>
      </c>
      <c r="F786" s="58" t="s">
        <v>3454</v>
      </c>
      <c r="G786" s="28" t="s">
        <v>7812</v>
      </c>
      <c r="H786" s="28" t="s">
        <v>1586</v>
      </c>
      <c r="J786" s="28" t="s">
        <v>1586</v>
      </c>
      <c r="K786" s="28" t="s">
        <v>827</v>
      </c>
      <c r="L786" s="28" t="s">
        <v>305</v>
      </c>
      <c r="N786" s="19">
        <f t="shared" si="84"/>
        <v>296.25</v>
      </c>
      <c r="O786" s="19">
        <f t="shared" si="85"/>
        <v>49.375</v>
      </c>
      <c r="P786" s="64">
        <f t="shared" si="86"/>
        <v>67</v>
      </c>
      <c r="Q786" s="64">
        <f t="shared" si="87"/>
        <v>35</v>
      </c>
      <c r="R786" s="64">
        <f t="shared" si="88"/>
        <v>32</v>
      </c>
      <c r="S786" s="64">
        <f t="shared" si="89"/>
        <v>41</v>
      </c>
      <c r="T786" s="64">
        <f t="shared" si="90"/>
        <v>26</v>
      </c>
      <c r="U786" s="77">
        <v>2</v>
      </c>
      <c r="V786" s="78">
        <v>2</v>
      </c>
      <c r="W786" s="60">
        <v>12</v>
      </c>
      <c r="X786" s="67">
        <v>5</v>
      </c>
      <c r="Y786" s="67">
        <v>7</v>
      </c>
      <c r="Z786" s="67">
        <v>6</v>
      </c>
      <c r="AA786" s="67">
        <v>7</v>
      </c>
      <c r="AB786" s="67">
        <v>7</v>
      </c>
      <c r="AC786" s="67">
        <v>8</v>
      </c>
      <c r="AD786" s="67">
        <v>6</v>
      </c>
      <c r="AE786" s="67">
        <v>5</v>
      </c>
      <c r="AF786" s="67">
        <v>4</v>
      </c>
      <c r="AG786" s="67">
        <v>4</v>
      </c>
      <c r="AH786" s="67">
        <v>5</v>
      </c>
      <c r="AI786" s="67">
        <v>4</v>
      </c>
      <c r="AJ786" s="67">
        <v>4</v>
      </c>
      <c r="AK786" s="79" t="s">
        <v>1586</v>
      </c>
    </row>
    <row r="787" spans="1:37" ht="12.75">
      <c r="A787" s="35">
        <v>11978</v>
      </c>
      <c r="B787" s="28" t="s">
        <v>872</v>
      </c>
      <c r="D787" s="28" t="s">
        <v>390</v>
      </c>
      <c r="E787" s="28" t="s">
        <v>83</v>
      </c>
      <c r="F787" s="58" t="s">
        <v>3454</v>
      </c>
      <c r="G787" s="28" t="s">
        <v>1586</v>
      </c>
      <c r="H787" s="28" t="s">
        <v>7812</v>
      </c>
      <c r="J787" s="28" t="s">
        <v>1586</v>
      </c>
      <c r="K787" s="28" t="s">
        <v>827</v>
      </c>
      <c r="L787" s="28" t="s">
        <v>1581</v>
      </c>
      <c r="N787" s="19">
        <f t="shared" si="84"/>
        <v>281.25</v>
      </c>
      <c r="O787" s="19">
        <f t="shared" si="85"/>
        <v>62.50</v>
      </c>
      <c r="P787" s="64">
        <f t="shared" si="86"/>
        <v>64</v>
      </c>
      <c r="Q787" s="64">
        <f t="shared" si="87"/>
        <v>32</v>
      </c>
      <c r="R787" s="64">
        <f t="shared" si="88"/>
        <v>32</v>
      </c>
      <c r="S787" s="64">
        <f t="shared" si="89"/>
        <v>38</v>
      </c>
      <c r="T787" s="64">
        <f t="shared" si="90"/>
        <v>26</v>
      </c>
      <c r="U787" s="77">
        <v>2</v>
      </c>
      <c r="V787" s="78">
        <v>2</v>
      </c>
      <c r="W787" s="60">
        <v>9</v>
      </c>
      <c r="X787" s="67">
        <v>5</v>
      </c>
      <c r="Y787" s="67">
        <v>7</v>
      </c>
      <c r="Z787" s="67">
        <v>7</v>
      </c>
      <c r="AA787" s="67">
        <v>6</v>
      </c>
      <c r="AB787" s="67">
        <v>6</v>
      </c>
      <c r="AC787" s="67">
        <v>6</v>
      </c>
      <c r="AD787" s="67">
        <v>6</v>
      </c>
      <c r="AE787" s="67">
        <v>4</v>
      </c>
      <c r="AF787" s="67">
        <v>4</v>
      </c>
      <c r="AG787" s="67">
        <v>5</v>
      </c>
      <c r="AH787" s="67">
        <v>5</v>
      </c>
      <c r="AI787" s="67">
        <v>4</v>
      </c>
      <c r="AJ787" s="67">
        <v>4</v>
      </c>
      <c r="AK787" s="79" t="s">
        <v>1586</v>
      </c>
    </row>
    <row r="788" spans="1:37" ht="12.75">
      <c r="A788" s="35">
        <v>11385</v>
      </c>
      <c r="B788" s="28" t="s">
        <v>872</v>
      </c>
      <c r="D788" s="28" t="s">
        <v>390</v>
      </c>
      <c r="E788" s="28" t="s">
        <v>83</v>
      </c>
      <c r="F788" s="58" t="s">
        <v>3454</v>
      </c>
      <c r="I788" s="28" t="s">
        <v>7812</v>
      </c>
      <c r="J788" s="28" t="s">
        <v>1586</v>
      </c>
      <c r="K788" s="28" t="s">
        <v>827</v>
      </c>
      <c r="L788" s="28" t="s">
        <v>7960</v>
      </c>
      <c r="N788" s="19">
        <f t="shared" si="84"/>
        <v>281.25</v>
      </c>
      <c r="O788" s="19">
        <f t="shared" si="85"/>
        <v>56.25</v>
      </c>
      <c r="P788" s="64">
        <f t="shared" si="86"/>
        <v>64</v>
      </c>
      <c r="Q788" s="64">
        <f t="shared" si="87"/>
        <v>32</v>
      </c>
      <c r="R788" s="64">
        <f t="shared" si="88"/>
        <v>32</v>
      </c>
      <c r="S788" s="64">
        <f t="shared" si="89"/>
        <v>38</v>
      </c>
      <c r="T788" s="64">
        <f t="shared" si="90"/>
        <v>26</v>
      </c>
      <c r="U788" s="77">
        <v>2</v>
      </c>
      <c r="V788" s="78">
        <v>2</v>
      </c>
      <c r="W788" s="60">
        <v>10</v>
      </c>
      <c r="X788" s="67">
        <v>5</v>
      </c>
      <c r="Y788" s="67">
        <v>6</v>
      </c>
      <c r="Z788" s="67">
        <v>6</v>
      </c>
      <c r="AA788" s="67">
        <v>6</v>
      </c>
      <c r="AB788" s="67">
        <v>7</v>
      </c>
      <c r="AC788" s="67">
        <v>7</v>
      </c>
      <c r="AD788" s="67">
        <v>6</v>
      </c>
      <c r="AE788" s="67">
        <v>5</v>
      </c>
      <c r="AF788" s="67">
        <v>4</v>
      </c>
      <c r="AG788" s="67">
        <v>4</v>
      </c>
      <c r="AH788" s="67">
        <v>5</v>
      </c>
      <c r="AI788" s="67">
        <v>4</v>
      </c>
      <c r="AJ788" s="67">
        <v>4</v>
      </c>
      <c r="AK788" s="79" t="s">
        <v>1586</v>
      </c>
    </row>
    <row r="789" spans="1:37" ht="12.75">
      <c r="A789" s="35">
        <v>10890</v>
      </c>
      <c r="B789" s="28" t="s">
        <v>872</v>
      </c>
      <c r="D789" s="28" t="s">
        <v>390</v>
      </c>
      <c r="E789" s="28" t="s">
        <v>83</v>
      </c>
      <c r="F789" s="58" t="s">
        <v>3454</v>
      </c>
      <c r="I789" s="28" t="s">
        <v>7812</v>
      </c>
      <c r="J789" s="28" t="s">
        <v>1586</v>
      </c>
      <c r="K789" s="28" t="s">
        <v>827</v>
      </c>
      <c r="L789" s="28" t="s">
        <v>7965</v>
      </c>
      <c r="N789" s="19">
        <f t="shared" si="84"/>
        <v>281.25</v>
      </c>
      <c r="O789" s="19">
        <f t="shared" si="85"/>
        <v>56.25</v>
      </c>
      <c r="P789" s="64">
        <f t="shared" si="86"/>
        <v>64</v>
      </c>
      <c r="Q789" s="64">
        <f t="shared" si="87"/>
        <v>32</v>
      </c>
      <c r="R789" s="64">
        <f t="shared" si="88"/>
        <v>32</v>
      </c>
      <c r="S789" s="64">
        <f t="shared" si="89"/>
        <v>38</v>
      </c>
      <c r="T789" s="64">
        <f t="shared" si="90"/>
        <v>26</v>
      </c>
      <c r="U789" s="77">
        <v>2</v>
      </c>
      <c r="V789" s="78">
        <v>2</v>
      </c>
      <c r="W789" s="60">
        <v>10</v>
      </c>
      <c r="X789" s="67">
        <v>5</v>
      </c>
      <c r="Y789" s="67">
        <v>7</v>
      </c>
      <c r="Z789" s="67">
        <v>7</v>
      </c>
      <c r="AA789" s="67">
        <v>6</v>
      </c>
      <c r="AB789" s="67">
        <v>6</v>
      </c>
      <c r="AC789" s="67">
        <v>6</v>
      </c>
      <c r="AD789" s="67">
        <v>6</v>
      </c>
      <c r="AE789" s="67">
        <v>4</v>
      </c>
      <c r="AF789" s="67">
        <v>4</v>
      </c>
      <c r="AG789" s="67">
        <v>5</v>
      </c>
      <c r="AH789" s="67">
        <v>5</v>
      </c>
      <c r="AI789" s="67">
        <v>4</v>
      </c>
      <c r="AJ789" s="67">
        <v>4</v>
      </c>
      <c r="AK789" s="79" t="s">
        <v>1586</v>
      </c>
    </row>
    <row r="790" spans="1:37" ht="12.75">
      <c r="A790" s="35">
        <v>11978</v>
      </c>
      <c r="B790" s="28" t="s">
        <v>872</v>
      </c>
      <c r="D790" s="28" t="s">
        <v>390</v>
      </c>
      <c r="E790" s="28" t="s">
        <v>83</v>
      </c>
      <c r="F790" s="58" t="s">
        <v>3454</v>
      </c>
      <c r="I790" s="28" t="s">
        <v>7812</v>
      </c>
      <c r="J790" s="28" t="s">
        <v>1586</v>
      </c>
      <c r="K790" s="28" t="s">
        <v>827</v>
      </c>
      <c r="L790" s="28" t="s">
        <v>7967</v>
      </c>
      <c r="N790" s="19">
        <f t="shared" si="84"/>
        <v>281.25</v>
      </c>
      <c r="O790" s="19">
        <f t="shared" si="85"/>
        <v>51.136363636363633</v>
      </c>
      <c r="P790" s="64">
        <f t="shared" si="86"/>
        <v>64</v>
      </c>
      <c r="Q790" s="64">
        <f t="shared" si="87"/>
        <v>32</v>
      </c>
      <c r="R790" s="64">
        <f t="shared" si="88"/>
        <v>32</v>
      </c>
      <c r="S790" s="64">
        <f t="shared" si="89"/>
        <v>38</v>
      </c>
      <c r="T790" s="64">
        <f t="shared" si="90"/>
        <v>26</v>
      </c>
      <c r="U790" s="77">
        <v>2</v>
      </c>
      <c r="V790" s="78">
        <v>2</v>
      </c>
      <c r="W790" s="60">
        <v>11</v>
      </c>
      <c r="X790" s="67">
        <v>5</v>
      </c>
      <c r="Y790" s="67">
        <v>7</v>
      </c>
      <c r="Z790" s="67">
        <v>7</v>
      </c>
      <c r="AA790" s="67">
        <v>6</v>
      </c>
      <c r="AB790" s="67">
        <v>6</v>
      </c>
      <c r="AC790" s="67">
        <v>6</v>
      </c>
      <c r="AD790" s="67">
        <v>6</v>
      </c>
      <c r="AE790" s="67">
        <v>4</v>
      </c>
      <c r="AF790" s="67">
        <v>4</v>
      </c>
      <c r="AG790" s="67">
        <v>5</v>
      </c>
      <c r="AH790" s="67">
        <v>5</v>
      </c>
      <c r="AI790" s="67">
        <v>4</v>
      </c>
      <c r="AJ790" s="67">
        <v>4</v>
      </c>
      <c r="AK790" s="79" t="s">
        <v>1586</v>
      </c>
    </row>
    <row r="791" spans="1:37" ht="12.75">
      <c r="A791" s="35">
        <v>37500</v>
      </c>
      <c r="B791" s="28" t="s">
        <v>868</v>
      </c>
      <c r="C791" s="28" t="s">
        <v>7659</v>
      </c>
      <c r="D791" s="28" t="s">
        <v>390</v>
      </c>
      <c r="E791" s="28" t="s">
        <v>83</v>
      </c>
      <c r="J791" s="28" t="s">
        <v>1586</v>
      </c>
      <c r="K791" s="28" t="s">
        <v>827</v>
      </c>
      <c r="L791" s="28" t="s">
        <v>6555</v>
      </c>
      <c r="N791" s="19">
        <f t="shared" si="84"/>
        <v>291.25</v>
      </c>
      <c r="O791" s="19">
        <f t="shared" si="85"/>
        <v>48.541666666666664</v>
      </c>
      <c r="P791" s="64">
        <f t="shared" si="86"/>
        <v>64</v>
      </c>
      <c r="Q791" s="64">
        <f t="shared" si="87"/>
        <v>32</v>
      </c>
      <c r="R791" s="64">
        <f t="shared" si="88"/>
        <v>32</v>
      </c>
      <c r="S791" s="64">
        <f t="shared" si="89"/>
        <v>42</v>
      </c>
      <c r="T791" s="64">
        <f t="shared" si="90"/>
        <v>22</v>
      </c>
      <c r="U791" s="77">
        <v>2</v>
      </c>
      <c r="V791" s="78">
        <v>2</v>
      </c>
      <c r="W791" s="60">
        <v>12</v>
      </c>
      <c r="X791" s="67">
        <v>13</v>
      </c>
      <c r="Y791" s="67">
        <v>7</v>
      </c>
      <c r="Z791" s="67">
        <v>7</v>
      </c>
      <c r="AA791" s="67">
        <v>8</v>
      </c>
      <c r="AB791" s="67">
        <v>7</v>
      </c>
      <c r="AC791" s="67">
        <v>6</v>
      </c>
      <c r="AD791" s="67">
        <v>7</v>
      </c>
      <c r="AE791" s="67">
        <v>4</v>
      </c>
      <c r="AF791" s="67">
        <v>4</v>
      </c>
      <c r="AG791" s="67">
        <v>5</v>
      </c>
      <c r="AH791" s="67">
        <v>4</v>
      </c>
      <c r="AI791" s="67">
        <v>2</v>
      </c>
      <c r="AJ791" s="67">
        <v>3</v>
      </c>
      <c r="AK791" s="79" t="s">
        <v>1586</v>
      </c>
    </row>
    <row r="792" spans="1:37" ht="12.75">
      <c r="A792" s="35">
        <v>35625</v>
      </c>
      <c r="B792" s="28" t="s">
        <v>868</v>
      </c>
      <c r="C792" s="28" t="s">
        <v>7659</v>
      </c>
      <c r="D792" s="28" t="s">
        <v>390</v>
      </c>
      <c r="E792" s="28" t="s">
        <v>83</v>
      </c>
      <c r="J792" s="28" t="s">
        <v>1586</v>
      </c>
      <c r="K792" s="28" t="s">
        <v>827</v>
      </c>
      <c r="L792" s="28" t="s">
        <v>5964</v>
      </c>
      <c r="N792" s="19">
        <f t="shared" si="84"/>
        <v>290.75</v>
      </c>
      <c r="O792" s="19">
        <f t="shared" si="85"/>
        <v>29.075</v>
      </c>
      <c r="P792" s="64">
        <f t="shared" si="86"/>
        <v>64</v>
      </c>
      <c r="Q792" s="64">
        <f t="shared" si="87"/>
        <v>32</v>
      </c>
      <c r="R792" s="64">
        <f t="shared" si="88"/>
        <v>32</v>
      </c>
      <c r="S792" s="64">
        <f t="shared" si="89"/>
        <v>42</v>
      </c>
      <c r="T792" s="64">
        <f t="shared" si="90"/>
        <v>22</v>
      </c>
      <c r="U792" s="77">
        <v>2</v>
      </c>
      <c r="V792" s="78">
        <v>2</v>
      </c>
      <c r="W792" s="60">
        <v>20</v>
      </c>
      <c r="X792" s="67">
        <v>11</v>
      </c>
      <c r="Y792" s="67">
        <v>8</v>
      </c>
      <c r="Z792" s="67">
        <v>7</v>
      </c>
      <c r="AA792" s="67">
        <v>6</v>
      </c>
      <c r="AB792" s="67">
        <v>7</v>
      </c>
      <c r="AC792" s="67">
        <v>7</v>
      </c>
      <c r="AD792" s="67">
        <v>7</v>
      </c>
      <c r="AE792" s="67">
        <v>4</v>
      </c>
      <c r="AF792" s="67">
        <v>4</v>
      </c>
      <c r="AG792" s="67">
        <v>4</v>
      </c>
      <c r="AH792" s="67">
        <v>4</v>
      </c>
      <c r="AI792" s="67">
        <v>3</v>
      </c>
      <c r="AJ792" s="67">
        <v>3</v>
      </c>
      <c r="AK792" s="79" t="s">
        <v>1586</v>
      </c>
    </row>
    <row r="793" spans="1:37" ht="12.75">
      <c r="A793" s="35">
        <v>62500</v>
      </c>
      <c r="B793" s="28" t="s">
        <v>869</v>
      </c>
      <c r="C793" s="28" t="s">
        <v>1193</v>
      </c>
      <c r="D793" s="28" t="s">
        <v>390</v>
      </c>
      <c r="E793" s="28" t="s">
        <v>83</v>
      </c>
      <c r="J793" s="28" t="s">
        <v>1586</v>
      </c>
      <c r="K793" s="28" t="s">
        <v>827</v>
      </c>
      <c r="L793" s="28" t="s">
        <v>1864</v>
      </c>
      <c r="N793" s="19">
        <f t="shared" si="84"/>
        <v>290.75</v>
      </c>
      <c r="O793" s="19">
        <f t="shared" si="85"/>
        <v>29.075</v>
      </c>
      <c r="P793" s="64">
        <f t="shared" si="86"/>
        <v>64</v>
      </c>
      <c r="Q793" s="64">
        <f t="shared" si="87"/>
        <v>32</v>
      </c>
      <c r="R793" s="64">
        <f t="shared" si="88"/>
        <v>32</v>
      </c>
      <c r="S793" s="64">
        <f t="shared" si="89"/>
        <v>42</v>
      </c>
      <c r="T793" s="64">
        <f t="shared" si="90"/>
        <v>22</v>
      </c>
      <c r="U793" s="77">
        <v>2</v>
      </c>
      <c r="V793" s="78">
        <v>2</v>
      </c>
      <c r="W793" s="60">
        <v>20</v>
      </c>
      <c r="X793" s="67">
        <v>11</v>
      </c>
      <c r="Y793" s="67">
        <v>6</v>
      </c>
      <c r="Z793" s="67">
        <v>7</v>
      </c>
      <c r="AA793" s="67">
        <v>7</v>
      </c>
      <c r="AB793" s="67">
        <v>7</v>
      </c>
      <c r="AC793" s="67">
        <v>8</v>
      </c>
      <c r="AD793" s="67">
        <v>7</v>
      </c>
      <c r="AE793" s="67">
        <v>3</v>
      </c>
      <c r="AF793" s="67">
        <v>4</v>
      </c>
      <c r="AG793" s="67">
        <v>5</v>
      </c>
      <c r="AH793" s="67">
        <v>4</v>
      </c>
      <c r="AI793" s="67">
        <v>3</v>
      </c>
      <c r="AJ793" s="67">
        <v>3</v>
      </c>
      <c r="AK793" s="79" t="s">
        <v>1586</v>
      </c>
    </row>
    <row r="794" spans="1:37" ht="12.75">
      <c r="A794" s="35">
        <v>8750</v>
      </c>
      <c r="B794" s="28" t="s">
        <v>870</v>
      </c>
      <c r="C794" s="28" t="s">
        <v>3247</v>
      </c>
      <c r="D794" s="28" t="s">
        <v>390</v>
      </c>
      <c r="E794" s="28" t="s">
        <v>83</v>
      </c>
      <c r="J794" s="28" t="s">
        <v>1586</v>
      </c>
      <c r="K794" s="28" t="s">
        <v>1256</v>
      </c>
      <c r="L794" s="28" t="s">
        <v>3278</v>
      </c>
      <c r="N794" s="19">
        <f t="shared" si="84"/>
        <v>290.75</v>
      </c>
      <c r="O794" s="19">
        <f t="shared" si="85"/>
        <v>29.075</v>
      </c>
      <c r="P794" s="64">
        <f t="shared" si="86"/>
        <v>64</v>
      </c>
      <c r="Q794" s="64">
        <f t="shared" si="87"/>
        <v>32</v>
      </c>
      <c r="R794" s="64">
        <f t="shared" si="88"/>
        <v>32</v>
      </c>
      <c r="S794" s="64">
        <f t="shared" si="89"/>
        <v>42</v>
      </c>
      <c r="T794" s="64">
        <f t="shared" si="90"/>
        <v>22</v>
      </c>
      <c r="U794" s="77">
        <v>2</v>
      </c>
      <c r="V794" s="78">
        <v>2</v>
      </c>
      <c r="W794" s="60">
        <v>20</v>
      </c>
      <c r="X794" s="67">
        <v>11</v>
      </c>
      <c r="Y794" s="67">
        <v>6</v>
      </c>
      <c r="Z794" s="67">
        <v>7</v>
      </c>
      <c r="AA794" s="67">
        <v>7</v>
      </c>
      <c r="AB794" s="67">
        <v>7</v>
      </c>
      <c r="AC794" s="67">
        <v>8</v>
      </c>
      <c r="AD794" s="67">
        <v>7</v>
      </c>
      <c r="AE794" s="67">
        <v>3</v>
      </c>
      <c r="AF794" s="67">
        <v>4</v>
      </c>
      <c r="AG794" s="67">
        <v>5</v>
      </c>
      <c r="AH794" s="67">
        <v>4</v>
      </c>
      <c r="AI794" s="67">
        <v>3</v>
      </c>
      <c r="AJ794" s="67">
        <v>3</v>
      </c>
      <c r="AK794" s="79" t="s">
        <v>1586</v>
      </c>
    </row>
    <row r="795" spans="1:37" ht="12.75">
      <c r="A795" s="35">
        <v>18750</v>
      </c>
      <c r="B795" s="28" t="s">
        <v>870</v>
      </c>
      <c r="C795" s="28" t="s">
        <v>3247</v>
      </c>
      <c r="D795" s="28" t="s">
        <v>390</v>
      </c>
      <c r="E795" s="28" t="s">
        <v>83</v>
      </c>
      <c r="J795" s="28" t="s">
        <v>1586</v>
      </c>
      <c r="K795" s="28" t="s">
        <v>827</v>
      </c>
      <c r="L795" s="28" t="s">
        <v>3275</v>
      </c>
      <c r="N795" s="19">
        <f t="shared" si="84"/>
        <v>290.75</v>
      </c>
      <c r="O795" s="19">
        <f t="shared" si="85"/>
        <v>29.075</v>
      </c>
      <c r="P795" s="64">
        <f t="shared" si="86"/>
        <v>64</v>
      </c>
      <c r="Q795" s="64">
        <f t="shared" si="87"/>
        <v>32</v>
      </c>
      <c r="R795" s="64">
        <f t="shared" si="88"/>
        <v>32</v>
      </c>
      <c r="S795" s="64">
        <f t="shared" si="89"/>
        <v>42</v>
      </c>
      <c r="T795" s="64">
        <f t="shared" si="90"/>
        <v>22</v>
      </c>
      <c r="U795" s="77">
        <v>2</v>
      </c>
      <c r="V795" s="78">
        <v>2</v>
      </c>
      <c r="W795" s="60">
        <v>20</v>
      </c>
      <c r="X795" s="67">
        <v>11</v>
      </c>
      <c r="Y795" s="67">
        <v>6</v>
      </c>
      <c r="Z795" s="67">
        <v>7</v>
      </c>
      <c r="AA795" s="67">
        <v>7</v>
      </c>
      <c r="AB795" s="67">
        <v>7</v>
      </c>
      <c r="AC795" s="67">
        <v>8</v>
      </c>
      <c r="AD795" s="67">
        <v>7</v>
      </c>
      <c r="AE795" s="67">
        <v>3</v>
      </c>
      <c r="AF795" s="67">
        <v>4</v>
      </c>
      <c r="AG795" s="67">
        <v>5</v>
      </c>
      <c r="AH795" s="67">
        <v>4</v>
      </c>
      <c r="AI795" s="67">
        <v>3</v>
      </c>
      <c r="AJ795" s="67">
        <v>3</v>
      </c>
      <c r="AK795" s="79" t="s">
        <v>1586</v>
      </c>
    </row>
    <row r="796" spans="1:37" ht="12.75">
      <c r="A796" s="35">
        <v>1875</v>
      </c>
      <c r="B796" s="28" t="s">
        <v>870</v>
      </c>
      <c r="C796" s="28" t="s">
        <v>3242</v>
      </c>
      <c r="D796" s="28" t="s">
        <v>390</v>
      </c>
      <c r="E796" s="28" t="s">
        <v>83</v>
      </c>
      <c r="J796" s="28" t="s">
        <v>1586</v>
      </c>
      <c r="K796" s="28" t="s">
        <v>827</v>
      </c>
      <c r="L796" s="28" t="s">
        <v>4565</v>
      </c>
      <c r="N796" s="19">
        <f t="shared" si="84"/>
        <v>290.75</v>
      </c>
      <c r="O796" s="19">
        <f t="shared" si="85"/>
        <v>29.075</v>
      </c>
      <c r="P796" s="64">
        <f t="shared" si="86"/>
        <v>64</v>
      </c>
      <c r="Q796" s="64">
        <f t="shared" si="87"/>
        <v>32</v>
      </c>
      <c r="R796" s="64">
        <f t="shared" si="88"/>
        <v>32</v>
      </c>
      <c r="S796" s="64">
        <f t="shared" si="89"/>
        <v>42</v>
      </c>
      <c r="T796" s="64">
        <f t="shared" si="90"/>
        <v>22</v>
      </c>
      <c r="U796" s="77">
        <v>2</v>
      </c>
      <c r="V796" s="78">
        <v>2</v>
      </c>
      <c r="W796" s="60">
        <v>20</v>
      </c>
      <c r="X796" s="67">
        <v>11</v>
      </c>
      <c r="Y796" s="67">
        <v>8</v>
      </c>
      <c r="Z796" s="67">
        <v>7</v>
      </c>
      <c r="AA796" s="67">
        <v>6</v>
      </c>
      <c r="AB796" s="67">
        <v>7</v>
      </c>
      <c r="AC796" s="67">
        <v>7</v>
      </c>
      <c r="AD796" s="67">
        <v>7</v>
      </c>
      <c r="AE796" s="67">
        <v>4</v>
      </c>
      <c r="AF796" s="67">
        <v>4</v>
      </c>
      <c r="AG796" s="67">
        <v>4</v>
      </c>
      <c r="AH796" s="67">
        <v>4</v>
      </c>
      <c r="AI796" s="67">
        <v>3</v>
      </c>
      <c r="AJ796" s="67">
        <v>3</v>
      </c>
      <c r="AK796" s="79" t="s">
        <v>1586</v>
      </c>
    </row>
    <row r="797" spans="1:37" ht="12.75">
      <c r="A797" s="35">
        <v>3750</v>
      </c>
      <c r="B797" s="28" t="s">
        <v>870</v>
      </c>
      <c r="C797" s="28" t="s">
        <v>3247</v>
      </c>
      <c r="D797" s="28" t="s">
        <v>390</v>
      </c>
      <c r="E797" s="28" t="s">
        <v>83</v>
      </c>
      <c r="J797" s="28" t="s">
        <v>1586</v>
      </c>
      <c r="K797" s="28" t="s">
        <v>827</v>
      </c>
      <c r="L797" s="28" t="s">
        <v>3261</v>
      </c>
      <c r="N797" s="19">
        <f t="shared" si="84"/>
        <v>290.75</v>
      </c>
      <c r="O797" s="19">
        <f t="shared" si="85"/>
        <v>29.075</v>
      </c>
      <c r="P797" s="64">
        <f t="shared" si="86"/>
        <v>64</v>
      </c>
      <c r="Q797" s="64">
        <f t="shared" si="87"/>
        <v>32</v>
      </c>
      <c r="R797" s="64">
        <f t="shared" si="88"/>
        <v>32</v>
      </c>
      <c r="S797" s="64">
        <f t="shared" si="89"/>
        <v>42</v>
      </c>
      <c r="T797" s="64">
        <f t="shared" si="90"/>
        <v>22</v>
      </c>
      <c r="U797" s="77">
        <v>2</v>
      </c>
      <c r="V797" s="78">
        <v>2</v>
      </c>
      <c r="W797" s="60">
        <v>20</v>
      </c>
      <c r="X797" s="67">
        <v>11</v>
      </c>
      <c r="Y797" s="67">
        <v>8</v>
      </c>
      <c r="Z797" s="67">
        <v>7</v>
      </c>
      <c r="AA797" s="67">
        <v>6</v>
      </c>
      <c r="AB797" s="67">
        <v>7</v>
      </c>
      <c r="AC797" s="67">
        <v>7</v>
      </c>
      <c r="AD797" s="67">
        <v>7</v>
      </c>
      <c r="AE797" s="67">
        <v>4</v>
      </c>
      <c r="AF797" s="67">
        <v>4</v>
      </c>
      <c r="AG797" s="67">
        <v>4</v>
      </c>
      <c r="AH797" s="67">
        <v>4</v>
      </c>
      <c r="AI797" s="67">
        <v>3</v>
      </c>
      <c r="AJ797" s="67">
        <v>3</v>
      </c>
      <c r="AK797" s="79" t="s">
        <v>1586</v>
      </c>
    </row>
    <row r="798" spans="1:37" ht="12.75">
      <c r="A798" s="35">
        <v>250000</v>
      </c>
      <c r="B798" s="28" t="s">
        <v>870</v>
      </c>
      <c r="C798" s="28" t="s">
        <v>3134</v>
      </c>
      <c r="D798" s="28" t="s">
        <v>390</v>
      </c>
      <c r="E798" s="28" t="s">
        <v>83</v>
      </c>
      <c r="J798" s="28" t="s">
        <v>1586</v>
      </c>
      <c r="K798" s="28" t="s">
        <v>827</v>
      </c>
      <c r="L798" s="28" t="s">
        <v>3141</v>
      </c>
      <c r="N798" s="19">
        <f t="shared" si="84"/>
        <v>290.75</v>
      </c>
      <c r="O798" s="19">
        <f t="shared" si="85"/>
        <v>29.075</v>
      </c>
      <c r="P798" s="64">
        <f t="shared" si="86"/>
        <v>64</v>
      </c>
      <c r="Q798" s="64">
        <f t="shared" si="87"/>
        <v>32</v>
      </c>
      <c r="R798" s="64">
        <f t="shared" si="88"/>
        <v>32</v>
      </c>
      <c r="S798" s="64">
        <f t="shared" si="89"/>
        <v>42</v>
      </c>
      <c r="T798" s="64">
        <f t="shared" si="90"/>
        <v>22</v>
      </c>
      <c r="U798" s="77">
        <v>2</v>
      </c>
      <c r="V798" s="78">
        <v>2</v>
      </c>
      <c r="W798" s="60">
        <v>20</v>
      </c>
      <c r="X798" s="67">
        <v>11</v>
      </c>
      <c r="Y798" s="67">
        <v>7</v>
      </c>
      <c r="Z798" s="67">
        <v>7</v>
      </c>
      <c r="AA798" s="67">
        <v>8</v>
      </c>
      <c r="AB798" s="67">
        <v>7</v>
      </c>
      <c r="AC798" s="67">
        <v>6</v>
      </c>
      <c r="AD798" s="67">
        <v>7</v>
      </c>
      <c r="AE798" s="67">
        <v>4</v>
      </c>
      <c r="AF798" s="67">
        <v>4</v>
      </c>
      <c r="AG798" s="67">
        <v>5</v>
      </c>
      <c r="AH798" s="67">
        <v>4</v>
      </c>
      <c r="AI798" s="67">
        <v>2</v>
      </c>
      <c r="AJ798" s="67">
        <v>3</v>
      </c>
      <c r="AK798" s="79" t="s">
        <v>1586</v>
      </c>
    </row>
    <row r="799" spans="1:37" ht="12.75">
      <c r="A799" s="35">
        <v>250000</v>
      </c>
      <c r="B799" s="28" t="s">
        <v>870</v>
      </c>
      <c r="C799" s="28" t="s">
        <v>3134</v>
      </c>
      <c r="D799" s="28" t="s">
        <v>390</v>
      </c>
      <c r="E799" s="28" t="s">
        <v>83</v>
      </c>
      <c r="J799" s="28" t="s">
        <v>1586</v>
      </c>
      <c r="K799" s="28" t="s">
        <v>827</v>
      </c>
      <c r="L799" s="28" t="s">
        <v>3143</v>
      </c>
      <c r="N799" s="19">
        <f t="shared" si="84"/>
        <v>290.75</v>
      </c>
      <c r="O799" s="19">
        <f t="shared" si="85"/>
        <v>29.075</v>
      </c>
      <c r="P799" s="64">
        <f t="shared" si="86"/>
        <v>64</v>
      </c>
      <c r="Q799" s="64">
        <f t="shared" si="87"/>
        <v>32</v>
      </c>
      <c r="R799" s="64">
        <f t="shared" si="88"/>
        <v>32</v>
      </c>
      <c r="S799" s="64">
        <f t="shared" si="89"/>
        <v>42</v>
      </c>
      <c r="T799" s="64">
        <f t="shared" si="90"/>
        <v>22</v>
      </c>
      <c r="U799" s="77">
        <v>2</v>
      </c>
      <c r="V799" s="78">
        <v>2</v>
      </c>
      <c r="W799" s="60">
        <v>20</v>
      </c>
      <c r="X799" s="67">
        <v>11</v>
      </c>
      <c r="Y799" s="67">
        <v>7</v>
      </c>
      <c r="Z799" s="67">
        <v>7</v>
      </c>
      <c r="AA799" s="67">
        <v>8</v>
      </c>
      <c r="AB799" s="67">
        <v>7</v>
      </c>
      <c r="AC799" s="67">
        <v>6</v>
      </c>
      <c r="AD799" s="67">
        <v>7</v>
      </c>
      <c r="AE799" s="67">
        <v>4</v>
      </c>
      <c r="AF799" s="67">
        <v>4</v>
      </c>
      <c r="AG799" s="67">
        <v>5</v>
      </c>
      <c r="AH799" s="67">
        <v>4</v>
      </c>
      <c r="AI799" s="67">
        <v>2</v>
      </c>
      <c r="AJ799" s="67">
        <v>3</v>
      </c>
      <c r="AK799" s="79" t="s">
        <v>1586</v>
      </c>
    </row>
    <row r="800" spans="1:37" ht="12.75">
      <c r="A800" s="35">
        <v>250000</v>
      </c>
      <c r="B800" s="28" t="s">
        <v>870</v>
      </c>
      <c r="C800" s="28" t="s">
        <v>3134</v>
      </c>
      <c r="D800" s="28" t="s">
        <v>390</v>
      </c>
      <c r="E800" s="28" t="s">
        <v>83</v>
      </c>
      <c r="J800" s="28" t="s">
        <v>1586</v>
      </c>
      <c r="K800" s="28" t="s">
        <v>827</v>
      </c>
      <c r="L800" s="28" t="s">
        <v>3140</v>
      </c>
      <c r="N800" s="19">
        <f t="shared" si="84"/>
        <v>290.75</v>
      </c>
      <c r="O800" s="19">
        <f t="shared" si="85"/>
        <v>29.075</v>
      </c>
      <c r="P800" s="64">
        <f t="shared" si="86"/>
        <v>64</v>
      </c>
      <c r="Q800" s="64">
        <f t="shared" si="87"/>
        <v>32</v>
      </c>
      <c r="R800" s="64">
        <f t="shared" si="88"/>
        <v>32</v>
      </c>
      <c r="S800" s="64">
        <f t="shared" si="89"/>
        <v>42</v>
      </c>
      <c r="T800" s="64">
        <f t="shared" si="90"/>
        <v>22</v>
      </c>
      <c r="U800" s="77">
        <v>2</v>
      </c>
      <c r="V800" s="78">
        <v>2</v>
      </c>
      <c r="W800" s="60">
        <v>20</v>
      </c>
      <c r="X800" s="67">
        <v>11</v>
      </c>
      <c r="Y800" s="67">
        <v>7</v>
      </c>
      <c r="Z800" s="67">
        <v>7</v>
      </c>
      <c r="AA800" s="67">
        <v>8</v>
      </c>
      <c r="AB800" s="67">
        <v>7</v>
      </c>
      <c r="AC800" s="67">
        <v>6</v>
      </c>
      <c r="AD800" s="67">
        <v>7</v>
      </c>
      <c r="AE800" s="67">
        <v>4</v>
      </c>
      <c r="AF800" s="67">
        <v>4</v>
      </c>
      <c r="AG800" s="67">
        <v>5</v>
      </c>
      <c r="AH800" s="67">
        <v>4</v>
      </c>
      <c r="AI800" s="67">
        <v>2</v>
      </c>
      <c r="AJ800" s="67">
        <v>3</v>
      </c>
      <c r="AK800" s="79" t="s">
        <v>1586</v>
      </c>
    </row>
    <row r="801" spans="1:37" ht="12.75">
      <c r="A801" s="35">
        <v>250000</v>
      </c>
      <c r="B801" s="28" t="s">
        <v>870</v>
      </c>
      <c r="C801" s="28" t="s">
        <v>3134</v>
      </c>
      <c r="D801" s="28" t="s">
        <v>390</v>
      </c>
      <c r="E801" s="28" t="s">
        <v>83</v>
      </c>
      <c r="J801" s="28" t="s">
        <v>1586</v>
      </c>
      <c r="K801" s="28" t="s">
        <v>827</v>
      </c>
      <c r="L801" s="28" t="s">
        <v>3142</v>
      </c>
      <c r="N801" s="19">
        <f t="shared" si="84"/>
        <v>290.75</v>
      </c>
      <c r="O801" s="19">
        <f t="shared" si="85"/>
        <v>29.075</v>
      </c>
      <c r="P801" s="64">
        <f t="shared" si="86"/>
        <v>64</v>
      </c>
      <c r="Q801" s="64">
        <f t="shared" si="87"/>
        <v>32</v>
      </c>
      <c r="R801" s="64">
        <f t="shared" si="88"/>
        <v>32</v>
      </c>
      <c r="S801" s="64">
        <f t="shared" si="89"/>
        <v>42</v>
      </c>
      <c r="T801" s="64">
        <f t="shared" si="90"/>
        <v>22</v>
      </c>
      <c r="U801" s="77">
        <v>2</v>
      </c>
      <c r="V801" s="78">
        <v>2</v>
      </c>
      <c r="W801" s="60">
        <v>20</v>
      </c>
      <c r="X801" s="67">
        <v>11</v>
      </c>
      <c r="Y801" s="67">
        <v>7</v>
      </c>
      <c r="Z801" s="67">
        <v>7</v>
      </c>
      <c r="AA801" s="67">
        <v>8</v>
      </c>
      <c r="AB801" s="67">
        <v>7</v>
      </c>
      <c r="AC801" s="67">
        <v>6</v>
      </c>
      <c r="AD801" s="67">
        <v>7</v>
      </c>
      <c r="AE801" s="67">
        <v>4</v>
      </c>
      <c r="AF801" s="67">
        <v>4</v>
      </c>
      <c r="AG801" s="67">
        <v>5</v>
      </c>
      <c r="AH801" s="67">
        <v>4</v>
      </c>
      <c r="AI801" s="67">
        <v>2</v>
      </c>
      <c r="AJ801" s="67">
        <v>3</v>
      </c>
      <c r="AK801" s="79" t="s">
        <v>1586</v>
      </c>
    </row>
    <row r="802" spans="1:37" ht="12.75">
      <c r="A802" s="35">
        <v>287</v>
      </c>
      <c r="B802" s="28" t="s">
        <v>870</v>
      </c>
      <c r="C802" s="28" t="s">
        <v>5835</v>
      </c>
      <c r="D802" s="28" t="s">
        <v>390</v>
      </c>
      <c r="E802" s="28" t="s">
        <v>83</v>
      </c>
      <c r="J802" s="28" t="s">
        <v>1586</v>
      </c>
      <c r="K802" s="28" t="s">
        <v>827</v>
      </c>
      <c r="L802" s="28" t="s">
        <v>2966</v>
      </c>
      <c r="N802" s="19">
        <f t="shared" si="84"/>
        <v>290.75</v>
      </c>
      <c r="O802" s="19">
        <f t="shared" si="85"/>
        <v>29.075</v>
      </c>
      <c r="P802" s="64">
        <f t="shared" si="86"/>
        <v>64</v>
      </c>
      <c r="Q802" s="64">
        <f t="shared" si="87"/>
        <v>32</v>
      </c>
      <c r="R802" s="64">
        <f t="shared" si="88"/>
        <v>32</v>
      </c>
      <c r="S802" s="64">
        <f t="shared" si="89"/>
        <v>42</v>
      </c>
      <c r="T802" s="64">
        <f t="shared" si="90"/>
        <v>22</v>
      </c>
      <c r="U802" s="77">
        <v>2</v>
      </c>
      <c r="V802" s="78">
        <v>2</v>
      </c>
      <c r="W802" s="60">
        <v>20</v>
      </c>
      <c r="X802" s="67">
        <v>11</v>
      </c>
      <c r="Y802" s="67">
        <v>8</v>
      </c>
      <c r="Z802" s="67">
        <v>7</v>
      </c>
      <c r="AA802" s="67">
        <v>6</v>
      </c>
      <c r="AB802" s="67">
        <v>7</v>
      </c>
      <c r="AC802" s="67">
        <v>7</v>
      </c>
      <c r="AD802" s="67">
        <v>7</v>
      </c>
      <c r="AE802" s="67">
        <v>4</v>
      </c>
      <c r="AF802" s="67">
        <v>4</v>
      </c>
      <c r="AG802" s="67">
        <v>4</v>
      </c>
      <c r="AH802" s="67">
        <v>4</v>
      </c>
      <c r="AI802" s="67">
        <v>3</v>
      </c>
      <c r="AJ802" s="67">
        <v>3</v>
      </c>
      <c r="AK802" s="79" t="s">
        <v>1586</v>
      </c>
    </row>
    <row r="803" spans="1:37" ht="12.75">
      <c r="A803" s="35">
        <v>156250</v>
      </c>
      <c r="B803" s="28" t="s">
        <v>870</v>
      </c>
      <c r="C803" s="28" t="s">
        <v>5660</v>
      </c>
      <c r="D803" s="28" t="s">
        <v>390</v>
      </c>
      <c r="E803" s="28" t="s">
        <v>83</v>
      </c>
      <c r="J803" s="28" t="s">
        <v>1586</v>
      </c>
      <c r="K803" s="28" t="s">
        <v>827</v>
      </c>
      <c r="L803" s="28" t="s">
        <v>5662</v>
      </c>
      <c r="N803" s="19">
        <f t="shared" si="84"/>
        <v>290.75</v>
      </c>
      <c r="O803" s="19">
        <f t="shared" si="85"/>
        <v>29.075</v>
      </c>
      <c r="P803" s="64">
        <f t="shared" si="86"/>
        <v>64</v>
      </c>
      <c r="Q803" s="64">
        <f t="shared" si="87"/>
        <v>32</v>
      </c>
      <c r="R803" s="64">
        <f t="shared" si="88"/>
        <v>32</v>
      </c>
      <c r="S803" s="64">
        <f t="shared" si="89"/>
        <v>42</v>
      </c>
      <c r="T803" s="64">
        <f t="shared" si="90"/>
        <v>22</v>
      </c>
      <c r="U803" s="77">
        <v>2</v>
      </c>
      <c r="V803" s="78">
        <v>2</v>
      </c>
      <c r="W803" s="60">
        <v>20</v>
      </c>
      <c r="X803" s="67">
        <v>11</v>
      </c>
      <c r="Y803" s="67">
        <v>8</v>
      </c>
      <c r="Z803" s="67">
        <v>7</v>
      </c>
      <c r="AA803" s="67">
        <v>6</v>
      </c>
      <c r="AB803" s="67">
        <v>7</v>
      </c>
      <c r="AC803" s="67">
        <v>7</v>
      </c>
      <c r="AD803" s="67">
        <v>7</v>
      </c>
      <c r="AE803" s="67">
        <v>4</v>
      </c>
      <c r="AF803" s="67">
        <v>4</v>
      </c>
      <c r="AG803" s="67">
        <v>4</v>
      </c>
      <c r="AH803" s="67">
        <v>4</v>
      </c>
      <c r="AI803" s="67">
        <v>3</v>
      </c>
      <c r="AJ803" s="67">
        <v>3</v>
      </c>
      <c r="AK803" s="79" t="s">
        <v>1586</v>
      </c>
    </row>
    <row r="804" spans="1:37" ht="12.75">
      <c r="A804" s="35">
        <v>655</v>
      </c>
      <c r="B804" s="28" t="s">
        <v>870</v>
      </c>
      <c r="C804" s="28" t="s">
        <v>3247</v>
      </c>
      <c r="D804" s="28" t="s">
        <v>390</v>
      </c>
      <c r="E804" s="28" t="s">
        <v>83</v>
      </c>
      <c r="J804" s="28" t="s">
        <v>1586</v>
      </c>
      <c r="K804" s="28" t="s">
        <v>827</v>
      </c>
      <c r="L804" s="28" t="s">
        <v>3259</v>
      </c>
      <c r="N804" s="19">
        <f t="shared" si="84"/>
        <v>290.75</v>
      </c>
      <c r="O804" s="19">
        <f t="shared" si="85"/>
        <v>29.075</v>
      </c>
      <c r="P804" s="64">
        <f t="shared" si="86"/>
        <v>64</v>
      </c>
      <c r="Q804" s="64">
        <f t="shared" si="87"/>
        <v>32</v>
      </c>
      <c r="R804" s="64">
        <f t="shared" si="88"/>
        <v>32</v>
      </c>
      <c r="S804" s="64">
        <f t="shared" si="89"/>
        <v>42</v>
      </c>
      <c r="T804" s="64">
        <f t="shared" si="90"/>
        <v>22</v>
      </c>
      <c r="U804" s="77">
        <v>2</v>
      </c>
      <c r="V804" s="78">
        <v>2</v>
      </c>
      <c r="W804" s="60">
        <v>20</v>
      </c>
      <c r="X804" s="67">
        <v>11</v>
      </c>
      <c r="Y804" s="67">
        <v>8</v>
      </c>
      <c r="Z804" s="67">
        <v>7</v>
      </c>
      <c r="AA804" s="67">
        <v>6</v>
      </c>
      <c r="AB804" s="67">
        <v>7</v>
      </c>
      <c r="AC804" s="67">
        <v>7</v>
      </c>
      <c r="AD804" s="67">
        <v>7</v>
      </c>
      <c r="AE804" s="67">
        <v>4</v>
      </c>
      <c r="AF804" s="67">
        <v>4</v>
      </c>
      <c r="AG804" s="67">
        <v>4</v>
      </c>
      <c r="AH804" s="67">
        <v>4</v>
      </c>
      <c r="AI804" s="67">
        <v>3</v>
      </c>
      <c r="AJ804" s="67">
        <v>3</v>
      </c>
      <c r="AK804" s="79" t="s">
        <v>1586</v>
      </c>
    </row>
    <row r="805" spans="1:37" ht="12.75">
      <c r="A805" s="35">
        <v>11250</v>
      </c>
      <c r="B805" s="28" t="s">
        <v>870</v>
      </c>
      <c r="C805" s="28" t="s">
        <v>3190</v>
      </c>
      <c r="D805" s="28" t="s">
        <v>390</v>
      </c>
      <c r="E805" s="28" t="s">
        <v>83</v>
      </c>
      <c r="J805" s="28" t="s">
        <v>1586</v>
      </c>
      <c r="K805" s="28" t="s">
        <v>796</v>
      </c>
      <c r="L805" s="28" t="s">
        <v>3203</v>
      </c>
      <c r="N805" s="19">
        <f t="shared" si="84"/>
        <v>290.75</v>
      </c>
      <c r="O805" s="19">
        <f t="shared" si="85"/>
        <v>29.075</v>
      </c>
      <c r="P805" s="64">
        <f t="shared" si="86"/>
        <v>64</v>
      </c>
      <c r="Q805" s="64">
        <f t="shared" si="87"/>
        <v>32</v>
      </c>
      <c r="R805" s="64">
        <f t="shared" si="88"/>
        <v>32</v>
      </c>
      <c r="S805" s="64">
        <f t="shared" si="89"/>
        <v>42</v>
      </c>
      <c r="T805" s="64">
        <f t="shared" si="90"/>
        <v>22</v>
      </c>
      <c r="U805" s="77">
        <v>2</v>
      </c>
      <c r="V805" s="78">
        <v>2</v>
      </c>
      <c r="W805" s="60">
        <v>20</v>
      </c>
      <c r="X805" s="67">
        <v>11</v>
      </c>
      <c r="Y805" s="67">
        <v>6</v>
      </c>
      <c r="Z805" s="67">
        <v>7</v>
      </c>
      <c r="AA805" s="67">
        <v>7</v>
      </c>
      <c r="AB805" s="67">
        <v>7</v>
      </c>
      <c r="AC805" s="67">
        <v>8</v>
      </c>
      <c r="AD805" s="67">
        <v>7</v>
      </c>
      <c r="AE805" s="67">
        <v>3</v>
      </c>
      <c r="AF805" s="67">
        <v>4</v>
      </c>
      <c r="AG805" s="67">
        <v>5</v>
      </c>
      <c r="AH805" s="67">
        <v>4</v>
      </c>
      <c r="AI805" s="67">
        <v>3</v>
      </c>
      <c r="AJ805" s="67">
        <v>3</v>
      </c>
      <c r="AK805" s="79" t="s">
        <v>1586</v>
      </c>
    </row>
    <row r="806" spans="1:37" ht="12.75">
      <c r="A806" s="35">
        <v>240</v>
      </c>
      <c r="B806" s="28" t="s">
        <v>875</v>
      </c>
      <c r="C806" s="28" t="s">
        <v>2375</v>
      </c>
      <c r="D806" s="28" t="s">
        <v>390</v>
      </c>
      <c r="E806" s="28" t="s">
        <v>83</v>
      </c>
      <c r="J806" s="28" t="s">
        <v>1586</v>
      </c>
      <c r="K806" s="28" t="s">
        <v>827</v>
      </c>
      <c r="L806" s="28" t="s">
        <v>2381</v>
      </c>
      <c r="N806" s="19">
        <f t="shared" si="84"/>
        <v>290.75</v>
      </c>
      <c r="O806" s="19">
        <f t="shared" si="85"/>
        <v>29.075</v>
      </c>
      <c r="P806" s="64">
        <f t="shared" si="86"/>
        <v>64</v>
      </c>
      <c r="Q806" s="64">
        <f t="shared" si="87"/>
        <v>32</v>
      </c>
      <c r="R806" s="64">
        <f t="shared" si="88"/>
        <v>32</v>
      </c>
      <c r="S806" s="64">
        <f t="shared" si="89"/>
        <v>42</v>
      </c>
      <c r="T806" s="64">
        <f t="shared" si="90"/>
        <v>22</v>
      </c>
      <c r="U806" s="77">
        <v>2</v>
      </c>
      <c r="V806" s="78">
        <v>2</v>
      </c>
      <c r="W806" s="60">
        <v>20</v>
      </c>
      <c r="X806" s="67">
        <v>11</v>
      </c>
      <c r="Y806" s="67">
        <v>7</v>
      </c>
      <c r="Z806" s="67">
        <v>7</v>
      </c>
      <c r="AA806" s="67">
        <v>8</v>
      </c>
      <c r="AB806" s="67">
        <v>7</v>
      </c>
      <c r="AC806" s="67">
        <v>6</v>
      </c>
      <c r="AD806" s="67">
        <v>7</v>
      </c>
      <c r="AE806" s="67">
        <v>4</v>
      </c>
      <c r="AF806" s="67">
        <v>4</v>
      </c>
      <c r="AG806" s="67">
        <v>5</v>
      </c>
      <c r="AH806" s="67">
        <v>4</v>
      </c>
      <c r="AI806" s="67">
        <v>2</v>
      </c>
      <c r="AJ806" s="67">
        <v>3</v>
      </c>
      <c r="AK806" s="79" t="s">
        <v>1586</v>
      </c>
    </row>
    <row r="807" spans="1:37" ht="12.75">
      <c r="A807" s="35">
        <v>20591</v>
      </c>
      <c r="B807" s="28" t="s">
        <v>872</v>
      </c>
      <c r="D807" s="28" t="s">
        <v>390</v>
      </c>
      <c r="E807" s="28" t="s">
        <v>83</v>
      </c>
      <c r="F807" s="58" t="s">
        <v>4223</v>
      </c>
      <c r="I807" s="28" t="s">
        <v>7812</v>
      </c>
      <c r="J807" s="28" t="s">
        <v>1586</v>
      </c>
      <c r="K807" s="28" t="s">
        <v>827</v>
      </c>
      <c r="L807" s="28" t="s">
        <v>7951</v>
      </c>
      <c r="N807" s="19">
        <f t="shared" si="84"/>
        <v>293.50</v>
      </c>
      <c r="O807" s="19">
        <f t="shared" si="85"/>
        <v>23.48</v>
      </c>
      <c r="P807" s="64">
        <f t="shared" si="86"/>
        <v>64</v>
      </c>
      <c r="Q807" s="64">
        <f t="shared" si="87"/>
        <v>32</v>
      </c>
      <c r="R807" s="64">
        <f t="shared" si="88"/>
        <v>32</v>
      </c>
      <c r="S807" s="64">
        <f t="shared" si="89"/>
        <v>43</v>
      </c>
      <c r="T807" s="64">
        <f t="shared" si="90"/>
        <v>21</v>
      </c>
      <c r="U807" s="77">
        <v>2</v>
      </c>
      <c r="V807" s="78">
        <v>2</v>
      </c>
      <c r="W807" s="60">
        <v>25</v>
      </c>
      <c r="X807" s="67">
        <v>14</v>
      </c>
      <c r="Y807" s="67">
        <v>7</v>
      </c>
      <c r="Z807" s="67">
        <v>7</v>
      </c>
      <c r="AA807" s="67">
        <v>8</v>
      </c>
      <c r="AB807" s="67">
        <v>7</v>
      </c>
      <c r="AC807" s="67">
        <v>7</v>
      </c>
      <c r="AD807" s="67">
        <v>7</v>
      </c>
      <c r="AE807" s="67">
        <v>3</v>
      </c>
      <c r="AF807" s="67">
        <v>3</v>
      </c>
      <c r="AG807" s="67">
        <v>3</v>
      </c>
      <c r="AH807" s="67">
        <v>3</v>
      </c>
      <c r="AI807" s="67">
        <v>4</v>
      </c>
      <c r="AJ807" s="67">
        <v>5</v>
      </c>
      <c r="AK807" s="79" t="s">
        <v>1586</v>
      </c>
    </row>
    <row r="808" spans="1:37" ht="12.75">
      <c r="A808" s="35">
        <v>870</v>
      </c>
      <c r="B808" s="28" t="s">
        <v>872</v>
      </c>
      <c r="D808" s="28" t="s">
        <v>390</v>
      </c>
      <c r="E808" s="28" t="s">
        <v>83</v>
      </c>
      <c r="F808" s="58" t="s">
        <v>3936</v>
      </c>
      <c r="I808" s="28" t="s">
        <v>7812</v>
      </c>
      <c r="J808" s="28" t="s">
        <v>1586</v>
      </c>
      <c r="K808" s="28" t="s">
        <v>827</v>
      </c>
      <c r="L808" s="28" t="s">
        <v>7964</v>
      </c>
      <c r="N808" s="19">
        <f t="shared" si="84"/>
        <v>295.50</v>
      </c>
      <c r="O808" s="19">
        <f t="shared" si="85"/>
        <v>29.55</v>
      </c>
      <c r="P808" s="64">
        <f t="shared" si="86"/>
        <v>64</v>
      </c>
      <c r="Q808" s="64">
        <f t="shared" si="87"/>
        <v>32</v>
      </c>
      <c r="R808" s="64">
        <f t="shared" si="88"/>
        <v>32</v>
      </c>
      <c r="S808" s="64">
        <f t="shared" si="89"/>
        <v>44</v>
      </c>
      <c r="T808" s="64">
        <f t="shared" si="90"/>
        <v>20</v>
      </c>
      <c r="U808" s="77">
        <v>2</v>
      </c>
      <c r="V808" s="78">
        <v>2</v>
      </c>
      <c r="W808" s="60">
        <v>20</v>
      </c>
      <c r="X808" s="67">
        <v>14</v>
      </c>
      <c r="Y808" s="67">
        <v>8</v>
      </c>
      <c r="Z808" s="67">
        <v>8</v>
      </c>
      <c r="AA808" s="67">
        <v>7</v>
      </c>
      <c r="AB808" s="67">
        <v>7</v>
      </c>
      <c r="AC808" s="67">
        <v>7</v>
      </c>
      <c r="AD808" s="67">
        <v>7</v>
      </c>
      <c r="AE808" s="67">
        <v>3</v>
      </c>
      <c r="AF808" s="67">
        <v>3</v>
      </c>
      <c r="AG808" s="67">
        <v>3</v>
      </c>
      <c r="AH808" s="67">
        <v>3</v>
      </c>
      <c r="AI808" s="67">
        <v>4</v>
      </c>
      <c r="AJ808" s="67">
        <v>4</v>
      </c>
      <c r="AK808" s="79" t="s">
        <v>1586</v>
      </c>
    </row>
    <row r="809" spans="1:37" ht="12.75">
      <c r="A809" s="35">
        <v>881</v>
      </c>
      <c r="B809" s="28" t="s">
        <v>872</v>
      </c>
      <c r="D809" s="28" t="s">
        <v>390</v>
      </c>
      <c r="E809" s="28" t="s">
        <v>83</v>
      </c>
      <c r="F809" s="58" t="s">
        <v>3936</v>
      </c>
      <c r="J809" s="28" t="s">
        <v>1586</v>
      </c>
      <c r="K809" s="28" t="s">
        <v>827</v>
      </c>
      <c r="L809" s="28" t="s">
        <v>140</v>
      </c>
      <c r="N809" s="19">
        <f t="shared" si="84"/>
        <v>294.25</v>
      </c>
      <c r="O809" s="19">
        <f t="shared" si="85"/>
        <v>29.425</v>
      </c>
      <c r="P809" s="64">
        <f t="shared" si="86"/>
        <v>64</v>
      </c>
      <c r="Q809" s="64">
        <f t="shared" si="87"/>
        <v>32</v>
      </c>
      <c r="R809" s="64">
        <f t="shared" si="88"/>
        <v>32</v>
      </c>
      <c r="S809" s="64">
        <f t="shared" si="89"/>
        <v>44</v>
      </c>
      <c r="T809" s="64">
        <f t="shared" si="90"/>
        <v>20</v>
      </c>
      <c r="U809" s="77">
        <v>2</v>
      </c>
      <c r="V809" s="78">
        <v>2</v>
      </c>
      <c r="W809" s="60">
        <v>20</v>
      </c>
      <c r="X809" s="67">
        <v>9</v>
      </c>
      <c r="Y809" s="67">
        <v>6</v>
      </c>
      <c r="Z809" s="67">
        <v>7</v>
      </c>
      <c r="AA809" s="67">
        <v>7</v>
      </c>
      <c r="AB809" s="67">
        <v>7</v>
      </c>
      <c r="AC809" s="67">
        <v>9</v>
      </c>
      <c r="AD809" s="67">
        <v>8</v>
      </c>
      <c r="AE809" s="67">
        <v>3</v>
      </c>
      <c r="AF809" s="67">
        <v>3</v>
      </c>
      <c r="AG809" s="67">
        <v>3</v>
      </c>
      <c r="AH809" s="67">
        <v>3</v>
      </c>
      <c r="AI809" s="67">
        <v>4</v>
      </c>
      <c r="AJ809" s="67">
        <v>4</v>
      </c>
      <c r="AK809" s="79" t="s">
        <v>1586</v>
      </c>
    </row>
    <row r="810" spans="1:37" ht="12.75">
      <c r="A810" s="35">
        <v>7550</v>
      </c>
      <c r="B810" s="28" t="s">
        <v>872</v>
      </c>
      <c r="D810" s="28" t="s">
        <v>390</v>
      </c>
      <c r="E810" s="28" t="s">
        <v>83</v>
      </c>
      <c r="F810" s="58" t="s">
        <v>4231</v>
      </c>
      <c r="G810" s="28" t="s">
        <v>7812</v>
      </c>
      <c r="H810" s="28" t="s">
        <v>1586</v>
      </c>
      <c r="J810" s="28" t="s">
        <v>1586</v>
      </c>
      <c r="K810" s="28" t="s">
        <v>827</v>
      </c>
      <c r="L810" s="28" t="s">
        <v>326</v>
      </c>
      <c r="N810" s="19">
        <f t="shared" si="84"/>
        <v>293</v>
      </c>
      <c r="O810" s="19">
        <f t="shared" si="85"/>
        <v>25.478260869565219</v>
      </c>
      <c r="P810" s="64">
        <f t="shared" si="86"/>
        <v>64</v>
      </c>
      <c r="Q810" s="64">
        <f t="shared" si="87"/>
        <v>33</v>
      </c>
      <c r="R810" s="64">
        <f t="shared" si="88"/>
        <v>31</v>
      </c>
      <c r="S810" s="64">
        <f t="shared" si="89"/>
        <v>43</v>
      </c>
      <c r="T810" s="64">
        <f t="shared" si="90"/>
        <v>21</v>
      </c>
      <c r="U810" s="77">
        <v>2</v>
      </c>
      <c r="V810" s="78">
        <v>2</v>
      </c>
      <c r="W810" s="60">
        <v>23</v>
      </c>
      <c r="X810" s="67">
        <v>14</v>
      </c>
      <c r="Y810" s="67">
        <v>7</v>
      </c>
      <c r="Z810" s="67">
        <v>7</v>
      </c>
      <c r="AA810" s="67">
        <v>8</v>
      </c>
      <c r="AB810" s="67">
        <v>7</v>
      </c>
      <c r="AC810" s="67">
        <v>7</v>
      </c>
      <c r="AD810" s="67">
        <v>7</v>
      </c>
      <c r="AE810" s="67">
        <v>3</v>
      </c>
      <c r="AF810" s="67">
        <v>3</v>
      </c>
      <c r="AG810" s="67">
        <v>4</v>
      </c>
      <c r="AH810" s="67">
        <v>3</v>
      </c>
      <c r="AI810" s="67">
        <v>4</v>
      </c>
      <c r="AJ810" s="67">
        <v>4</v>
      </c>
      <c r="AK810" s="79" t="s">
        <v>1586</v>
      </c>
    </row>
    <row r="811" spans="1:37" ht="12.75">
      <c r="A811" s="35">
        <v>15971</v>
      </c>
      <c r="B811" s="28" t="s">
        <v>872</v>
      </c>
      <c r="D811" s="28" t="s">
        <v>390</v>
      </c>
      <c r="E811" s="28" t="s">
        <v>83</v>
      </c>
      <c r="F811" s="58" t="s">
        <v>4217</v>
      </c>
      <c r="G811" s="28" t="s">
        <v>1586</v>
      </c>
      <c r="H811" s="28" t="s">
        <v>7812</v>
      </c>
      <c r="J811" s="28" t="s">
        <v>1586</v>
      </c>
      <c r="K811" s="28" t="s">
        <v>827</v>
      </c>
      <c r="L811" s="28" t="s">
        <v>313</v>
      </c>
      <c r="N811" s="19">
        <f t="shared" si="84"/>
        <v>285</v>
      </c>
      <c r="O811" s="19">
        <f t="shared" si="85"/>
        <v>38</v>
      </c>
      <c r="P811" s="64">
        <f t="shared" si="86"/>
        <v>62</v>
      </c>
      <c r="Q811" s="64">
        <f t="shared" si="87"/>
        <v>31</v>
      </c>
      <c r="R811" s="64">
        <f t="shared" si="88"/>
        <v>31</v>
      </c>
      <c r="S811" s="64">
        <f t="shared" si="89"/>
        <v>42</v>
      </c>
      <c r="T811" s="64">
        <f t="shared" si="90"/>
        <v>20</v>
      </c>
      <c r="U811" s="77">
        <v>2</v>
      </c>
      <c r="V811" s="78">
        <v>2</v>
      </c>
      <c r="W811" s="60">
        <v>15</v>
      </c>
      <c r="X811" s="67">
        <v>14</v>
      </c>
      <c r="Y811" s="67">
        <v>7</v>
      </c>
      <c r="Z811" s="67">
        <v>7</v>
      </c>
      <c r="AA811" s="67">
        <v>8</v>
      </c>
      <c r="AB811" s="67">
        <v>7</v>
      </c>
      <c r="AC811" s="67">
        <v>6</v>
      </c>
      <c r="AD811" s="67">
        <v>7</v>
      </c>
      <c r="AE811" s="67">
        <v>3</v>
      </c>
      <c r="AF811" s="67">
        <v>3</v>
      </c>
      <c r="AG811" s="67">
        <v>3</v>
      </c>
      <c r="AH811" s="67">
        <v>3</v>
      </c>
      <c r="AI811" s="67">
        <v>4</v>
      </c>
      <c r="AJ811" s="67">
        <v>4</v>
      </c>
      <c r="AK811" s="79" t="s">
        <v>1586</v>
      </c>
    </row>
    <row r="812" spans="1:37" ht="12.75">
      <c r="A812" s="35">
        <v>6613</v>
      </c>
      <c r="B812" s="28" t="s">
        <v>872</v>
      </c>
      <c r="D812" s="28" t="s">
        <v>390</v>
      </c>
      <c r="E812" s="28" t="s">
        <v>83</v>
      </c>
      <c r="J812" s="28" t="s">
        <v>1586</v>
      </c>
      <c r="K812" s="28" t="s">
        <v>827</v>
      </c>
      <c r="L812" s="28" t="s">
        <v>1626</v>
      </c>
      <c r="N812" s="19">
        <f t="shared" si="84"/>
        <v>285</v>
      </c>
      <c r="O812" s="19">
        <f t="shared" si="85"/>
        <v>30</v>
      </c>
      <c r="P812" s="64">
        <f t="shared" si="86"/>
        <v>62</v>
      </c>
      <c r="Q812" s="64">
        <f t="shared" si="87"/>
        <v>31</v>
      </c>
      <c r="R812" s="64">
        <f t="shared" si="88"/>
        <v>31</v>
      </c>
      <c r="S812" s="64">
        <f t="shared" si="89"/>
        <v>42</v>
      </c>
      <c r="T812" s="64">
        <f t="shared" si="90"/>
        <v>20</v>
      </c>
      <c r="U812" s="77">
        <v>2</v>
      </c>
      <c r="V812" s="78">
        <v>2</v>
      </c>
      <c r="W812" s="60">
        <v>19</v>
      </c>
      <c r="X812" s="67">
        <v>14</v>
      </c>
      <c r="Y812" s="67">
        <v>6</v>
      </c>
      <c r="Z812" s="67">
        <v>7</v>
      </c>
      <c r="AA812" s="67">
        <v>7</v>
      </c>
      <c r="AB812" s="67">
        <v>7</v>
      </c>
      <c r="AC812" s="67">
        <v>8</v>
      </c>
      <c r="AD812" s="67">
        <v>7</v>
      </c>
      <c r="AE812" s="67">
        <v>2</v>
      </c>
      <c r="AF812" s="67">
        <v>3</v>
      </c>
      <c r="AG812" s="67">
        <v>4</v>
      </c>
      <c r="AH812" s="67">
        <v>3</v>
      </c>
      <c r="AI812" s="67">
        <v>4</v>
      </c>
      <c r="AJ812" s="67">
        <v>4</v>
      </c>
      <c r="AK812" s="79" t="s">
        <v>1586</v>
      </c>
    </row>
    <row r="813" spans="2:37" ht="12.75">
      <c r="B813" s="28" t="s">
        <v>872</v>
      </c>
      <c r="D813" s="28" t="s">
        <v>390</v>
      </c>
      <c r="E813" s="28" t="s">
        <v>83</v>
      </c>
      <c r="F813" s="58" t="s">
        <v>4231</v>
      </c>
      <c r="I813" s="28" t="s">
        <v>7812</v>
      </c>
      <c r="J813" s="28" t="s">
        <v>1586</v>
      </c>
      <c r="K813" s="28" t="s">
        <v>827</v>
      </c>
      <c r="L813" s="28" t="s">
        <v>7953</v>
      </c>
      <c r="N813" s="19">
        <f t="shared" si="84"/>
        <v>285</v>
      </c>
      <c r="O813" s="19">
        <f t="shared" si="85"/>
        <v>30</v>
      </c>
      <c r="P813" s="64">
        <f t="shared" si="86"/>
        <v>62</v>
      </c>
      <c r="Q813" s="64">
        <f t="shared" si="87"/>
        <v>31</v>
      </c>
      <c r="R813" s="64">
        <f t="shared" si="88"/>
        <v>31</v>
      </c>
      <c r="S813" s="64">
        <f t="shared" si="89"/>
        <v>42</v>
      </c>
      <c r="T813" s="64">
        <f t="shared" si="90"/>
        <v>20</v>
      </c>
      <c r="U813" s="77">
        <v>2</v>
      </c>
      <c r="V813" s="78">
        <v>2</v>
      </c>
      <c r="W813" s="60">
        <v>19</v>
      </c>
      <c r="X813" s="67">
        <v>14</v>
      </c>
      <c r="Y813" s="67">
        <v>7</v>
      </c>
      <c r="Z813" s="67">
        <v>7</v>
      </c>
      <c r="AA813" s="67">
        <v>8</v>
      </c>
      <c r="AB813" s="67">
        <v>7</v>
      </c>
      <c r="AC813" s="67">
        <v>6</v>
      </c>
      <c r="AD813" s="67">
        <v>7</v>
      </c>
      <c r="AE813" s="67">
        <v>3</v>
      </c>
      <c r="AF813" s="67">
        <v>3</v>
      </c>
      <c r="AG813" s="67">
        <v>3</v>
      </c>
      <c r="AH813" s="67">
        <v>3</v>
      </c>
      <c r="AI813" s="67">
        <v>4</v>
      </c>
      <c r="AJ813" s="67">
        <v>4</v>
      </c>
      <c r="AK813" s="79" t="s">
        <v>1586</v>
      </c>
    </row>
    <row r="814" spans="1:37" ht="12.75">
      <c r="A814" s="35">
        <v>268</v>
      </c>
      <c r="B814" s="28" t="s">
        <v>869</v>
      </c>
      <c r="C814" s="28" t="s">
        <v>5006</v>
      </c>
      <c r="D814" s="28" t="s">
        <v>390</v>
      </c>
      <c r="E814" s="28" t="s">
        <v>83</v>
      </c>
      <c r="J814" s="28" t="s">
        <v>1586</v>
      </c>
      <c r="K814" s="28" t="s">
        <v>827</v>
      </c>
      <c r="L814" s="28" t="s">
        <v>1477</v>
      </c>
      <c r="N814" s="19">
        <f t="shared" si="84"/>
        <v>283.75</v>
      </c>
      <c r="O814" s="19">
        <f t="shared" si="85"/>
        <v>28.375</v>
      </c>
      <c r="P814" s="64">
        <f t="shared" si="86"/>
        <v>62</v>
      </c>
      <c r="Q814" s="64">
        <f t="shared" si="87"/>
        <v>31</v>
      </c>
      <c r="R814" s="64">
        <f t="shared" si="88"/>
        <v>31</v>
      </c>
      <c r="S814" s="64">
        <f t="shared" si="89"/>
        <v>42</v>
      </c>
      <c r="T814" s="64">
        <f t="shared" si="90"/>
        <v>20</v>
      </c>
      <c r="U814" s="77">
        <v>2</v>
      </c>
      <c r="V814" s="78">
        <v>2</v>
      </c>
      <c r="W814" s="60">
        <v>20</v>
      </c>
      <c r="X814" s="67">
        <v>9</v>
      </c>
      <c r="Y814" s="67">
        <v>6</v>
      </c>
      <c r="Z814" s="67">
        <v>7</v>
      </c>
      <c r="AA814" s="67">
        <v>7</v>
      </c>
      <c r="AB814" s="67">
        <v>7</v>
      </c>
      <c r="AC814" s="67">
        <v>8</v>
      </c>
      <c r="AD814" s="67">
        <v>7</v>
      </c>
      <c r="AE814" s="67">
        <v>3</v>
      </c>
      <c r="AF814" s="67">
        <v>4</v>
      </c>
      <c r="AG814" s="67">
        <v>5</v>
      </c>
      <c r="AH814" s="67">
        <v>4</v>
      </c>
      <c r="AI814" s="67">
        <v>2</v>
      </c>
      <c r="AJ814" s="67">
        <v>2</v>
      </c>
      <c r="AK814" s="79" t="s">
        <v>1586</v>
      </c>
    </row>
    <row r="815" spans="1:37" ht="12.75">
      <c r="A815" s="35">
        <v>3438</v>
      </c>
      <c r="B815" s="28" t="s">
        <v>871</v>
      </c>
      <c r="C815" s="28" t="s">
        <v>2179</v>
      </c>
      <c r="D815" s="28" t="s">
        <v>390</v>
      </c>
      <c r="E815" s="28" t="s">
        <v>83</v>
      </c>
      <c r="J815" s="28" t="s">
        <v>1586</v>
      </c>
      <c r="K815" s="28" t="s">
        <v>1256</v>
      </c>
      <c r="L815" s="28" t="s">
        <v>2151</v>
      </c>
      <c r="N815" s="19">
        <f t="shared" si="84"/>
        <v>283.75</v>
      </c>
      <c r="O815" s="19">
        <f t="shared" si="85"/>
        <v>28.375</v>
      </c>
      <c r="P815" s="64">
        <f t="shared" si="86"/>
        <v>62</v>
      </c>
      <c r="Q815" s="64">
        <f t="shared" si="87"/>
        <v>31</v>
      </c>
      <c r="R815" s="64">
        <f t="shared" si="88"/>
        <v>31</v>
      </c>
      <c r="S815" s="64">
        <f t="shared" si="89"/>
        <v>42</v>
      </c>
      <c r="T815" s="64">
        <f t="shared" si="90"/>
        <v>20</v>
      </c>
      <c r="U815" s="77">
        <v>2</v>
      </c>
      <c r="V815" s="78">
        <v>2</v>
      </c>
      <c r="W815" s="60">
        <v>20</v>
      </c>
      <c r="X815" s="67">
        <v>9</v>
      </c>
      <c r="Y815" s="67">
        <v>6</v>
      </c>
      <c r="Z815" s="67">
        <v>7</v>
      </c>
      <c r="AA815" s="67">
        <v>7</v>
      </c>
      <c r="AB815" s="67">
        <v>7</v>
      </c>
      <c r="AC815" s="67">
        <v>8</v>
      </c>
      <c r="AD815" s="67">
        <v>7</v>
      </c>
      <c r="AE815" s="67">
        <v>3</v>
      </c>
      <c r="AF815" s="67">
        <v>4</v>
      </c>
      <c r="AG815" s="67">
        <v>5</v>
      </c>
      <c r="AH815" s="67">
        <v>4</v>
      </c>
      <c r="AI815" s="67">
        <v>2</v>
      </c>
      <c r="AJ815" s="67">
        <v>2</v>
      </c>
      <c r="AK815" s="79" t="s">
        <v>1586</v>
      </c>
    </row>
    <row r="816" spans="1:37" ht="12.75">
      <c r="A816" s="35">
        <v>1875</v>
      </c>
      <c r="B816" s="28" t="s">
        <v>871</v>
      </c>
      <c r="C816" s="28" t="s">
        <v>2179</v>
      </c>
      <c r="D816" s="28" t="s">
        <v>390</v>
      </c>
      <c r="E816" s="28" t="s">
        <v>83</v>
      </c>
      <c r="J816" s="28" t="s">
        <v>1586</v>
      </c>
      <c r="K816" s="28" t="s">
        <v>827</v>
      </c>
      <c r="L816" s="28" t="s">
        <v>2155</v>
      </c>
      <c r="N816" s="19">
        <f t="shared" si="84"/>
        <v>283.75</v>
      </c>
      <c r="O816" s="19">
        <f t="shared" si="85"/>
        <v>28.375</v>
      </c>
      <c r="P816" s="64">
        <f t="shared" si="86"/>
        <v>62</v>
      </c>
      <c r="Q816" s="64">
        <f t="shared" si="87"/>
        <v>31</v>
      </c>
      <c r="R816" s="64">
        <f t="shared" si="88"/>
        <v>31</v>
      </c>
      <c r="S816" s="64">
        <f t="shared" si="89"/>
        <v>42</v>
      </c>
      <c r="T816" s="64">
        <f t="shared" si="90"/>
        <v>20</v>
      </c>
      <c r="U816" s="77">
        <v>2</v>
      </c>
      <c r="V816" s="78">
        <v>2</v>
      </c>
      <c r="W816" s="60">
        <v>20</v>
      </c>
      <c r="X816" s="67">
        <v>9</v>
      </c>
      <c r="Y816" s="67">
        <v>6</v>
      </c>
      <c r="Z816" s="67">
        <v>7</v>
      </c>
      <c r="AA816" s="67">
        <v>7</v>
      </c>
      <c r="AB816" s="67">
        <v>7</v>
      </c>
      <c r="AC816" s="67">
        <v>8</v>
      </c>
      <c r="AD816" s="67">
        <v>7</v>
      </c>
      <c r="AE816" s="67">
        <v>3</v>
      </c>
      <c r="AF816" s="67">
        <v>4</v>
      </c>
      <c r="AG816" s="67">
        <v>5</v>
      </c>
      <c r="AH816" s="67">
        <v>4</v>
      </c>
      <c r="AI816" s="67">
        <v>2</v>
      </c>
      <c r="AJ816" s="67">
        <v>2</v>
      </c>
      <c r="AK816" s="79" t="s">
        <v>1586</v>
      </c>
    </row>
    <row r="817" spans="1:37" ht="12.75">
      <c r="A817" s="35">
        <v>220</v>
      </c>
      <c r="B817" s="28" t="s">
        <v>868</v>
      </c>
      <c r="C817" s="28" t="s">
        <v>7773</v>
      </c>
      <c r="D817" s="28" t="s">
        <v>390</v>
      </c>
      <c r="E817" s="28" t="s">
        <v>83</v>
      </c>
      <c r="J817" s="28" t="s">
        <v>1586</v>
      </c>
      <c r="K817" s="28" t="s">
        <v>827</v>
      </c>
      <c r="L817" s="28" t="s">
        <v>6041</v>
      </c>
      <c r="N817" s="19">
        <f t="shared" si="84"/>
        <v>280.75</v>
      </c>
      <c r="O817" s="19">
        <f t="shared" si="85"/>
        <v>28.075</v>
      </c>
      <c r="P817" s="64">
        <f t="shared" si="86"/>
        <v>61</v>
      </c>
      <c r="Q817" s="64">
        <f t="shared" si="87"/>
        <v>30</v>
      </c>
      <c r="R817" s="64">
        <f t="shared" si="88"/>
        <v>31</v>
      </c>
      <c r="S817" s="64">
        <f t="shared" si="89"/>
        <v>42</v>
      </c>
      <c r="T817" s="64">
        <f t="shared" si="90"/>
        <v>19</v>
      </c>
      <c r="U817" s="77">
        <v>2</v>
      </c>
      <c r="V817" s="78">
        <v>2</v>
      </c>
      <c r="W817" s="60">
        <v>20</v>
      </c>
      <c r="X817" s="67">
        <v>9</v>
      </c>
      <c r="Y817" s="67">
        <v>8</v>
      </c>
      <c r="Z817" s="67">
        <v>7</v>
      </c>
      <c r="AA817" s="67">
        <v>6</v>
      </c>
      <c r="AB817" s="67">
        <v>7</v>
      </c>
      <c r="AC817" s="67">
        <v>7</v>
      </c>
      <c r="AD817" s="67">
        <v>7</v>
      </c>
      <c r="AE817" s="67">
        <v>3</v>
      </c>
      <c r="AF817" s="67">
        <v>4</v>
      </c>
      <c r="AG817" s="67">
        <v>3</v>
      </c>
      <c r="AH817" s="67">
        <v>4</v>
      </c>
      <c r="AI817" s="67">
        <v>3</v>
      </c>
      <c r="AJ817" s="67">
        <v>2</v>
      </c>
      <c r="AK817" s="79" t="s">
        <v>1586</v>
      </c>
    </row>
    <row r="818" spans="1:37" ht="12.75">
      <c r="A818" s="35">
        <v>625</v>
      </c>
      <c r="B818" s="28" t="s">
        <v>870</v>
      </c>
      <c r="C818" s="28" t="s">
        <v>1845</v>
      </c>
      <c r="D818" s="28" t="s">
        <v>390</v>
      </c>
      <c r="E818" s="28" t="s">
        <v>83</v>
      </c>
      <c r="J818" s="28" t="s">
        <v>1586</v>
      </c>
      <c r="K818" s="28" t="s">
        <v>827</v>
      </c>
      <c r="L818" s="28" t="s">
        <v>1827</v>
      </c>
      <c r="N818" s="19">
        <f t="shared" si="84"/>
        <v>280.75</v>
      </c>
      <c r="O818" s="19">
        <f t="shared" si="85"/>
        <v>28.075</v>
      </c>
      <c r="P818" s="64">
        <f t="shared" si="86"/>
        <v>61</v>
      </c>
      <c r="Q818" s="64">
        <f t="shared" si="87"/>
        <v>30</v>
      </c>
      <c r="R818" s="64">
        <f t="shared" si="88"/>
        <v>31</v>
      </c>
      <c r="S818" s="64">
        <f t="shared" si="89"/>
        <v>42</v>
      </c>
      <c r="T818" s="64">
        <f t="shared" si="90"/>
        <v>19</v>
      </c>
      <c r="U818" s="77">
        <v>2</v>
      </c>
      <c r="V818" s="78">
        <v>2</v>
      </c>
      <c r="W818" s="60">
        <v>20</v>
      </c>
      <c r="X818" s="67">
        <v>9</v>
      </c>
      <c r="Y818" s="67">
        <v>8</v>
      </c>
      <c r="Z818" s="67">
        <v>7</v>
      </c>
      <c r="AA818" s="67">
        <v>6</v>
      </c>
      <c r="AB818" s="67">
        <v>7</v>
      </c>
      <c r="AC818" s="67">
        <v>7</v>
      </c>
      <c r="AD818" s="67">
        <v>7</v>
      </c>
      <c r="AE818" s="67">
        <v>3</v>
      </c>
      <c r="AF818" s="67">
        <v>4</v>
      </c>
      <c r="AG818" s="67">
        <v>3</v>
      </c>
      <c r="AH818" s="67">
        <v>4</v>
      </c>
      <c r="AI818" s="67">
        <v>3</v>
      </c>
      <c r="AJ818" s="67">
        <v>2</v>
      </c>
      <c r="AK818" s="79" t="s">
        <v>1586</v>
      </c>
    </row>
    <row r="819" spans="1:37" ht="12.75">
      <c r="A819" s="35">
        <v>31</v>
      </c>
      <c r="B819" s="28" t="s">
        <v>871</v>
      </c>
      <c r="C819" s="28" t="s">
        <v>604</v>
      </c>
      <c r="D819" s="28" t="s">
        <v>390</v>
      </c>
      <c r="E819" s="28" t="s">
        <v>83</v>
      </c>
      <c r="J819" s="28" t="s">
        <v>1586</v>
      </c>
      <c r="K819" s="28" t="s">
        <v>827</v>
      </c>
      <c r="L819" s="28" t="s">
        <v>1656</v>
      </c>
      <c r="N819" s="19">
        <f t="shared" si="84"/>
        <v>280.75</v>
      </c>
      <c r="O819" s="19">
        <f t="shared" si="85"/>
        <v>28.075</v>
      </c>
      <c r="P819" s="64">
        <f t="shared" si="86"/>
        <v>61</v>
      </c>
      <c r="Q819" s="64">
        <f t="shared" si="87"/>
        <v>30</v>
      </c>
      <c r="R819" s="64">
        <f t="shared" si="88"/>
        <v>31</v>
      </c>
      <c r="S819" s="64">
        <f t="shared" si="89"/>
        <v>42</v>
      </c>
      <c r="T819" s="64">
        <f t="shared" si="90"/>
        <v>19</v>
      </c>
      <c r="U819" s="77">
        <v>2</v>
      </c>
      <c r="V819" s="78">
        <v>2</v>
      </c>
      <c r="W819" s="60">
        <v>20</v>
      </c>
      <c r="X819" s="67">
        <v>9</v>
      </c>
      <c r="Y819" s="67">
        <v>8</v>
      </c>
      <c r="Z819" s="67">
        <v>7</v>
      </c>
      <c r="AA819" s="67">
        <v>6</v>
      </c>
      <c r="AB819" s="67">
        <v>7</v>
      </c>
      <c r="AC819" s="67">
        <v>7</v>
      </c>
      <c r="AD819" s="67">
        <v>7</v>
      </c>
      <c r="AE819" s="67">
        <v>3</v>
      </c>
      <c r="AF819" s="67">
        <v>4</v>
      </c>
      <c r="AG819" s="67">
        <v>3</v>
      </c>
      <c r="AH819" s="67">
        <v>4</v>
      </c>
      <c r="AI819" s="67">
        <v>3</v>
      </c>
      <c r="AJ819" s="67">
        <v>2</v>
      </c>
      <c r="AK819" s="79" t="s">
        <v>1586</v>
      </c>
    </row>
    <row r="820" spans="1:37" ht="12.75">
      <c r="A820" s="35">
        <v>2415</v>
      </c>
      <c r="B820" s="28" t="s">
        <v>872</v>
      </c>
      <c r="D820" s="28" t="s">
        <v>390</v>
      </c>
      <c r="E820" s="28" t="s">
        <v>83</v>
      </c>
      <c r="F820" s="58" t="s">
        <v>4736</v>
      </c>
      <c r="J820" s="28" t="s">
        <v>1586</v>
      </c>
      <c r="K820" s="28" t="s">
        <v>827</v>
      </c>
      <c r="L820" s="28" t="s">
        <v>1499</v>
      </c>
      <c r="N820" s="19">
        <f t="shared" si="84"/>
        <v>269.25</v>
      </c>
      <c r="O820" s="19">
        <f t="shared" si="85"/>
        <v>44.875</v>
      </c>
      <c r="P820" s="64">
        <f t="shared" si="86"/>
        <v>60</v>
      </c>
      <c r="Q820" s="64">
        <f t="shared" si="87"/>
        <v>30</v>
      </c>
      <c r="R820" s="64">
        <f t="shared" si="88"/>
        <v>30</v>
      </c>
      <c r="S820" s="64">
        <f t="shared" si="89"/>
        <v>38</v>
      </c>
      <c r="T820" s="64">
        <f t="shared" si="90"/>
        <v>22</v>
      </c>
      <c r="U820" s="77">
        <v>2</v>
      </c>
      <c r="V820" s="78">
        <v>2</v>
      </c>
      <c r="W820" s="60">
        <v>12</v>
      </c>
      <c r="X820" s="67">
        <v>9</v>
      </c>
      <c r="Y820" s="67">
        <v>6</v>
      </c>
      <c r="Z820" s="67">
        <v>6</v>
      </c>
      <c r="AA820" s="67">
        <v>6</v>
      </c>
      <c r="AB820" s="67">
        <v>7</v>
      </c>
      <c r="AC820" s="67">
        <v>7</v>
      </c>
      <c r="AD820" s="67">
        <v>6</v>
      </c>
      <c r="AE820" s="67">
        <v>4</v>
      </c>
      <c r="AF820" s="67">
        <v>4</v>
      </c>
      <c r="AG820" s="67">
        <v>4</v>
      </c>
      <c r="AH820" s="67">
        <v>4</v>
      </c>
      <c r="AI820" s="67">
        <v>3</v>
      </c>
      <c r="AJ820" s="67">
        <v>3</v>
      </c>
      <c r="AK820" s="79" t="s">
        <v>1586</v>
      </c>
    </row>
    <row r="821" spans="1:37" ht="12.75">
      <c r="A821" s="35">
        <v>100000</v>
      </c>
      <c r="B821" s="28" t="s">
        <v>870</v>
      </c>
      <c r="C821" s="28" t="s">
        <v>644</v>
      </c>
      <c r="D821" s="28" t="s">
        <v>390</v>
      </c>
      <c r="E821" s="28" t="s">
        <v>83</v>
      </c>
      <c r="J821" s="28" t="s">
        <v>1586</v>
      </c>
      <c r="K821" s="28" t="s">
        <v>827</v>
      </c>
      <c r="L821" s="28" t="s">
        <v>5816</v>
      </c>
      <c r="N821" s="19">
        <f t="shared" si="84"/>
        <v>190.75</v>
      </c>
      <c r="O821" s="19">
        <f t="shared" si="85"/>
        <v>15.26</v>
      </c>
      <c r="P821" s="64">
        <f t="shared" si="86"/>
        <v>44</v>
      </c>
      <c r="Q821" s="64">
        <f t="shared" si="87"/>
        <v>14</v>
      </c>
      <c r="R821" s="64">
        <f t="shared" si="88"/>
        <v>30</v>
      </c>
      <c r="S821" s="64">
        <f t="shared" si="89"/>
        <v>23</v>
      </c>
      <c r="T821" s="64">
        <f t="shared" si="90"/>
        <v>21</v>
      </c>
      <c r="U821" s="77">
        <v>2</v>
      </c>
      <c r="V821" s="78">
        <v>2</v>
      </c>
      <c r="W821" s="60">
        <v>25</v>
      </c>
      <c r="X821" s="67">
        <v>7</v>
      </c>
      <c r="Y821" s="67">
        <v>3</v>
      </c>
      <c r="Z821" s="67">
        <v>5</v>
      </c>
      <c r="AA821" s="67">
        <v>2</v>
      </c>
      <c r="AB821" s="67">
        <v>5</v>
      </c>
      <c r="AC821" s="67">
        <v>3</v>
      </c>
      <c r="AD821" s="67">
        <v>5</v>
      </c>
      <c r="AE821" s="67">
        <v>1</v>
      </c>
      <c r="AF821" s="67">
        <v>5</v>
      </c>
      <c r="AG821" s="67">
        <v>3</v>
      </c>
      <c r="AH821" s="67">
        <v>5</v>
      </c>
      <c r="AI821" s="67">
        <v>2</v>
      </c>
      <c r="AJ821" s="67">
        <v>5</v>
      </c>
      <c r="AK821" s="79" t="s">
        <v>1586</v>
      </c>
    </row>
    <row r="822" spans="1:37" ht="12.75">
      <c r="A822" s="35">
        <v>1875</v>
      </c>
      <c r="B822" s="28" t="s">
        <v>870</v>
      </c>
      <c r="C822" s="28" t="s">
        <v>4135</v>
      </c>
      <c r="D822" s="28" t="s">
        <v>390</v>
      </c>
      <c r="E822" s="28" t="s">
        <v>83</v>
      </c>
      <c r="J822" s="28" t="s">
        <v>1586</v>
      </c>
      <c r="K822" s="28" t="s">
        <v>827</v>
      </c>
      <c r="L822" s="28" t="s">
        <v>4056</v>
      </c>
      <c r="N822" s="19">
        <f t="shared" si="84"/>
        <v>190.75</v>
      </c>
      <c r="O822" s="19">
        <f t="shared" si="85"/>
        <v>15.26</v>
      </c>
      <c r="P822" s="64">
        <f t="shared" si="86"/>
        <v>44</v>
      </c>
      <c r="Q822" s="64">
        <f t="shared" si="87"/>
        <v>14</v>
      </c>
      <c r="R822" s="64">
        <f t="shared" si="88"/>
        <v>30</v>
      </c>
      <c r="S822" s="64">
        <f t="shared" si="89"/>
        <v>23</v>
      </c>
      <c r="T822" s="64">
        <f t="shared" si="90"/>
        <v>21</v>
      </c>
      <c r="U822" s="77">
        <v>2</v>
      </c>
      <c r="V822" s="78">
        <v>2</v>
      </c>
      <c r="W822" s="60">
        <v>25</v>
      </c>
      <c r="X822" s="67">
        <v>7</v>
      </c>
      <c r="Y822" s="67">
        <v>3</v>
      </c>
      <c r="Z822" s="67">
        <v>5</v>
      </c>
      <c r="AA822" s="67">
        <v>2</v>
      </c>
      <c r="AB822" s="67">
        <v>5</v>
      </c>
      <c r="AC822" s="67">
        <v>3</v>
      </c>
      <c r="AD822" s="67">
        <v>5</v>
      </c>
      <c r="AE822" s="67">
        <v>1</v>
      </c>
      <c r="AF822" s="67">
        <v>5</v>
      </c>
      <c r="AG822" s="67">
        <v>3</v>
      </c>
      <c r="AH822" s="67">
        <v>5</v>
      </c>
      <c r="AI822" s="67">
        <v>2</v>
      </c>
      <c r="AJ822" s="67">
        <v>5</v>
      </c>
      <c r="AK822" s="79" t="s">
        <v>1586</v>
      </c>
    </row>
    <row r="823" spans="1:37" ht="12.75">
      <c r="A823" s="35">
        <v>3125</v>
      </c>
      <c r="B823" s="28" t="s">
        <v>870</v>
      </c>
      <c r="C823" s="28" t="s">
        <v>4135</v>
      </c>
      <c r="D823" s="28" t="s">
        <v>390</v>
      </c>
      <c r="E823" s="28" t="s">
        <v>83</v>
      </c>
      <c r="J823" s="28" t="s">
        <v>1586</v>
      </c>
      <c r="K823" s="28" t="s">
        <v>827</v>
      </c>
      <c r="L823" s="28" t="s">
        <v>4057</v>
      </c>
      <c r="N823" s="19">
        <f t="shared" si="84"/>
        <v>190.75</v>
      </c>
      <c r="O823" s="19">
        <f t="shared" si="85"/>
        <v>15.26</v>
      </c>
      <c r="P823" s="64">
        <f t="shared" si="86"/>
        <v>44</v>
      </c>
      <c r="Q823" s="64">
        <f t="shared" si="87"/>
        <v>14</v>
      </c>
      <c r="R823" s="64">
        <f t="shared" si="88"/>
        <v>30</v>
      </c>
      <c r="S823" s="64">
        <f t="shared" si="89"/>
        <v>23</v>
      </c>
      <c r="T823" s="64">
        <f t="shared" si="90"/>
        <v>21</v>
      </c>
      <c r="U823" s="77">
        <v>2</v>
      </c>
      <c r="V823" s="78">
        <v>2</v>
      </c>
      <c r="W823" s="60">
        <v>25</v>
      </c>
      <c r="X823" s="67">
        <v>7</v>
      </c>
      <c r="Y823" s="67">
        <v>3</v>
      </c>
      <c r="Z823" s="67">
        <v>5</v>
      </c>
      <c r="AA823" s="67">
        <v>2</v>
      </c>
      <c r="AB823" s="67">
        <v>5</v>
      </c>
      <c r="AC823" s="67">
        <v>3</v>
      </c>
      <c r="AD823" s="67">
        <v>5</v>
      </c>
      <c r="AE823" s="67">
        <v>1</v>
      </c>
      <c r="AF823" s="67">
        <v>5</v>
      </c>
      <c r="AG823" s="67">
        <v>3</v>
      </c>
      <c r="AH823" s="67">
        <v>5</v>
      </c>
      <c r="AI823" s="67">
        <v>2</v>
      </c>
      <c r="AJ823" s="67">
        <v>5</v>
      </c>
      <c r="AK823" s="79" t="s">
        <v>1586</v>
      </c>
    </row>
    <row r="824" spans="1:37" ht="12.75">
      <c r="A824" s="35">
        <v>1250</v>
      </c>
      <c r="B824" s="28" t="s">
        <v>870</v>
      </c>
      <c r="C824" s="28" t="s">
        <v>5817</v>
      </c>
      <c r="D824" s="28" t="s">
        <v>390</v>
      </c>
      <c r="E824" s="28" t="s">
        <v>83</v>
      </c>
      <c r="J824" s="28" t="s">
        <v>1586</v>
      </c>
      <c r="K824" s="28" t="s">
        <v>827</v>
      </c>
      <c r="L824" s="28" t="s">
        <v>5825</v>
      </c>
      <c r="N824" s="19">
        <f t="shared" si="84"/>
        <v>190.75</v>
      </c>
      <c r="O824" s="19">
        <f t="shared" si="85"/>
        <v>15.26</v>
      </c>
      <c r="P824" s="64">
        <f t="shared" si="86"/>
        <v>44</v>
      </c>
      <c r="Q824" s="64">
        <f t="shared" si="87"/>
        <v>14</v>
      </c>
      <c r="R824" s="64">
        <f t="shared" si="88"/>
        <v>30</v>
      </c>
      <c r="S824" s="64">
        <f t="shared" si="89"/>
        <v>23</v>
      </c>
      <c r="T824" s="64">
        <f t="shared" si="90"/>
        <v>21</v>
      </c>
      <c r="U824" s="77">
        <v>2</v>
      </c>
      <c r="V824" s="78">
        <v>2</v>
      </c>
      <c r="W824" s="60">
        <v>25</v>
      </c>
      <c r="X824" s="67">
        <v>7</v>
      </c>
      <c r="Y824" s="67">
        <v>3</v>
      </c>
      <c r="Z824" s="67">
        <v>5</v>
      </c>
      <c r="AA824" s="67">
        <v>2</v>
      </c>
      <c r="AB824" s="67">
        <v>5</v>
      </c>
      <c r="AC824" s="67">
        <v>3</v>
      </c>
      <c r="AD824" s="67">
        <v>5</v>
      </c>
      <c r="AE824" s="67">
        <v>1</v>
      </c>
      <c r="AF824" s="67">
        <v>5</v>
      </c>
      <c r="AG824" s="67">
        <v>3</v>
      </c>
      <c r="AH824" s="67">
        <v>5</v>
      </c>
      <c r="AI824" s="67">
        <v>2</v>
      </c>
      <c r="AJ824" s="67">
        <v>5</v>
      </c>
      <c r="AK824" s="79" t="s">
        <v>1586</v>
      </c>
    </row>
    <row r="825" spans="1:37" ht="12.75">
      <c r="A825" s="35">
        <v>1250</v>
      </c>
      <c r="B825" s="28" t="s">
        <v>871</v>
      </c>
      <c r="C825" s="28" t="s">
        <v>1199</v>
      </c>
      <c r="D825" s="28" t="s">
        <v>390</v>
      </c>
      <c r="E825" s="28" t="s">
        <v>83</v>
      </c>
      <c r="J825" s="28" t="s">
        <v>1586</v>
      </c>
      <c r="K825" s="28" t="s">
        <v>1256</v>
      </c>
      <c r="L825" s="28" t="s">
        <v>4167</v>
      </c>
      <c r="N825" s="19">
        <f t="shared" si="84"/>
        <v>190.75</v>
      </c>
      <c r="O825" s="19">
        <f t="shared" si="85"/>
        <v>15.26</v>
      </c>
      <c r="P825" s="64">
        <f t="shared" si="86"/>
        <v>44</v>
      </c>
      <c r="Q825" s="64">
        <f t="shared" si="87"/>
        <v>14</v>
      </c>
      <c r="R825" s="64">
        <f t="shared" si="88"/>
        <v>30</v>
      </c>
      <c r="S825" s="64">
        <f t="shared" si="89"/>
        <v>23</v>
      </c>
      <c r="T825" s="64">
        <f t="shared" si="90"/>
        <v>21</v>
      </c>
      <c r="U825" s="77">
        <v>2</v>
      </c>
      <c r="V825" s="78">
        <v>2</v>
      </c>
      <c r="W825" s="60">
        <v>25</v>
      </c>
      <c r="X825" s="67">
        <v>7</v>
      </c>
      <c r="Y825" s="67">
        <v>3</v>
      </c>
      <c r="Z825" s="67">
        <v>5</v>
      </c>
      <c r="AA825" s="67">
        <v>2</v>
      </c>
      <c r="AB825" s="67">
        <v>5</v>
      </c>
      <c r="AC825" s="67">
        <v>3</v>
      </c>
      <c r="AD825" s="67">
        <v>5</v>
      </c>
      <c r="AE825" s="67">
        <v>1</v>
      </c>
      <c r="AF825" s="67">
        <v>5</v>
      </c>
      <c r="AG825" s="67">
        <v>3</v>
      </c>
      <c r="AH825" s="67">
        <v>5</v>
      </c>
      <c r="AI825" s="67">
        <v>2</v>
      </c>
      <c r="AJ825" s="67">
        <v>5</v>
      </c>
      <c r="AK825" s="79" t="s">
        <v>1586</v>
      </c>
    </row>
    <row r="826" spans="1:37" ht="12.75">
      <c r="A826" s="35">
        <v>438</v>
      </c>
      <c r="B826" s="28" t="s">
        <v>871</v>
      </c>
      <c r="C826" s="28" t="s">
        <v>3481</v>
      </c>
      <c r="D826" s="28" t="s">
        <v>390</v>
      </c>
      <c r="E826" s="28" t="s">
        <v>83</v>
      </c>
      <c r="J826" s="28" t="s">
        <v>1586</v>
      </c>
      <c r="K826" s="28" t="s">
        <v>1256</v>
      </c>
      <c r="L826" s="28" t="s">
        <v>3496</v>
      </c>
      <c r="N826" s="19">
        <f t="shared" si="84"/>
        <v>190.75</v>
      </c>
      <c r="O826" s="19">
        <f t="shared" si="85"/>
        <v>15.26</v>
      </c>
      <c r="P826" s="64">
        <f t="shared" si="86"/>
        <v>44</v>
      </c>
      <c r="Q826" s="64">
        <f t="shared" si="87"/>
        <v>14</v>
      </c>
      <c r="R826" s="64">
        <f t="shared" si="88"/>
        <v>30</v>
      </c>
      <c r="S826" s="64">
        <f t="shared" si="89"/>
        <v>23</v>
      </c>
      <c r="T826" s="64">
        <f t="shared" si="90"/>
        <v>21</v>
      </c>
      <c r="U826" s="77">
        <v>2</v>
      </c>
      <c r="V826" s="78">
        <v>2</v>
      </c>
      <c r="W826" s="60">
        <v>25</v>
      </c>
      <c r="X826" s="67">
        <v>7</v>
      </c>
      <c r="Y826" s="67">
        <v>3</v>
      </c>
      <c r="Z826" s="67">
        <v>5</v>
      </c>
      <c r="AA826" s="67">
        <v>2</v>
      </c>
      <c r="AB826" s="67">
        <v>5</v>
      </c>
      <c r="AC826" s="67">
        <v>3</v>
      </c>
      <c r="AD826" s="67">
        <v>5</v>
      </c>
      <c r="AE826" s="67">
        <v>1</v>
      </c>
      <c r="AF826" s="67">
        <v>5</v>
      </c>
      <c r="AG826" s="67">
        <v>3</v>
      </c>
      <c r="AH826" s="67">
        <v>5</v>
      </c>
      <c r="AI826" s="67">
        <v>2</v>
      </c>
      <c r="AJ826" s="67">
        <v>5</v>
      </c>
      <c r="AK826" s="79" t="s">
        <v>1586</v>
      </c>
    </row>
    <row r="827" spans="1:37" ht="12.75">
      <c r="A827" s="35">
        <v>1875</v>
      </c>
      <c r="B827" s="28" t="s">
        <v>871</v>
      </c>
      <c r="C827" s="28" t="s">
        <v>1199</v>
      </c>
      <c r="D827" s="28" t="s">
        <v>390</v>
      </c>
      <c r="E827" s="28" t="s">
        <v>83</v>
      </c>
      <c r="J827" s="28" t="s">
        <v>1586</v>
      </c>
      <c r="K827" s="28" t="s">
        <v>1256</v>
      </c>
      <c r="L827" s="28" t="s">
        <v>4168</v>
      </c>
      <c r="N827" s="19">
        <f t="shared" si="84"/>
        <v>190.75</v>
      </c>
      <c r="O827" s="19">
        <f t="shared" si="85"/>
        <v>15.26</v>
      </c>
      <c r="P827" s="64">
        <f t="shared" si="86"/>
        <v>44</v>
      </c>
      <c r="Q827" s="64">
        <f t="shared" si="87"/>
        <v>14</v>
      </c>
      <c r="R827" s="64">
        <f t="shared" si="88"/>
        <v>30</v>
      </c>
      <c r="S827" s="64">
        <f t="shared" si="89"/>
        <v>23</v>
      </c>
      <c r="T827" s="64">
        <f t="shared" si="90"/>
        <v>21</v>
      </c>
      <c r="U827" s="77">
        <v>2</v>
      </c>
      <c r="V827" s="78">
        <v>2</v>
      </c>
      <c r="W827" s="60">
        <v>25</v>
      </c>
      <c r="X827" s="67">
        <v>7</v>
      </c>
      <c r="Y827" s="67">
        <v>3</v>
      </c>
      <c r="Z827" s="67">
        <v>5</v>
      </c>
      <c r="AA827" s="67">
        <v>2</v>
      </c>
      <c r="AB827" s="67">
        <v>5</v>
      </c>
      <c r="AC827" s="67">
        <v>3</v>
      </c>
      <c r="AD827" s="67">
        <v>5</v>
      </c>
      <c r="AE827" s="67">
        <v>1</v>
      </c>
      <c r="AF827" s="67">
        <v>5</v>
      </c>
      <c r="AG827" s="67">
        <v>3</v>
      </c>
      <c r="AH827" s="67">
        <v>5</v>
      </c>
      <c r="AI827" s="67">
        <v>2</v>
      </c>
      <c r="AJ827" s="67">
        <v>5</v>
      </c>
      <c r="AK827" s="79" t="s">
        <v>1586</v>
      </c>
    </row>
    <row r="828" spans="1:37" ht="12.75">
      <c r="A828" s="35">
        <v>25</v>
      </c>
      <c r="B828" s="28" t="s">
        <v>871</v>
      </c>
      <c r="C828" s="28" t="s">
        <v>1620</v>
      </c>
      <c r="D828" s="28" t="s">
        <v>390</v>
      </c>
      <c r="E828" s="28" t="s">
        <v>83</v>
      </c>
      <c r="J828" s="28" t="s">
        <v>1586</v>
      </c>
      <c r="K828" s="28" t="s">
        <v>827</v>
      </c>
      <c r="L828" s="28" t="s">
        <v>829</v>
      </c>
      <c r="N828" s="19">
        <f t="shared" si="84"/>
        <v>190.75</v>
      </c>
      <c r="O828" s="19">
        <f t="shared" si="85"/>
        <v>15.26</v>
      </c>
      <c r="P828" s="64">
        <f t="shared" si="86"/>
        <v>44</v>
      </c>
      <c r="Q828" s="64">
        <f t="shared" si="87"/>
        <v>14</v>
      </c>
      <c r="R828" s="64">
        <f t="shared" si="88"/>
        <v>30</v>
      </c>
      <c r="S828" s="64">
        <f t="shared" si="89"/>
        <v>23</v>
      </c>
      <c r="T828" s="64">
        <f t="shared" si="90"/>
        <v>21</v>
      </c>
      <c r="U828" s="77">
        <v>2</v>
      </c>
      <c r="V828" s="78">
        <v>2</v>
      </c>
      <c r="W828" s="60">
        <v>25</v>
      </c>
      <c r="X828" s="67">
        <v>7</v>
      </c>
      <c r="Y828" s="67">
        <v>3</v>
      </c>
      <c r="Z828" s="67">
        <v>5</v>
      </c>
      <c r="AA828" s="67">
        <v>2</v>
      </c>
      <c r="AB828" s="67">
        <v>5</v>
      </c>
      <c r="AC828" s="67">
        <v>3</v>
      </c>
      <c r="AD828" s="67">
        <v>5</v>
      </c>
      <c r="AE828" s="67">
        <v>1</v>
      </c>
      <c r="AF828" s="67">
        <v>5</v>
      </c>
      <c r="AG828" s="67">
        <v>3</v>
      </c>
      <c r="AH828" s="67">
        <v>5</v>
      </c>
      <c r="AI828" s="67">
        <v>2</v>
      </c>
      <c r="AJ828" s="67">
        <v>5</v>
      </c>
      <c r="AK828" s="79" t="s">
        <v>1586</v>
      </c>
    </row>
    <row r="829" spans="1:37" ht="12.75">
      <c r="A829" s="35">
        <v>750</v>
      </c>
      <c r="B829" s="28" t="s">
        <v>871</v>
      </c>
      <c r="C829" s="28" t="s">
        <v>3481</v>
      </c>
      <c r="D829" s="28" t="s">
        <v>390</v>
      </c>
      <c r="E829" s="28" t="s">
        <v>83</v>
      </c>
      <c r="J829" s="28" t="s">
        <v>1586</v>
      </c>
      <c r="K829" s="28" t="s">
        <v>827</v>
      </c>
      <c r="L829" s="28" t="s">
        <v>3495</v>
      </c>
      <c r="N829" s="19">
        <f t="shared" si="84"/>
        <v>190.75</v>
      </c>
      <c r="O829" s="19">
        <f t="shared" si="85"/>
        <v>15.26</v>
      </c>
      <c r="P829" s="64">
        <f t="shared" si="86"/>
        <v>44</v>
      </c>
      <c r="Q829" s="64">
        <f t="shared" si="87"/>
        <v>14</v>
      </c>
      <c r="R829" s="64">
        <f t="shared" si="88"/>
        <v>30</v>
      </c>
      <c r="S829" s="64">
        <f t="shared" si="89"/>
        <v>23</v>
      </c>
      <c r="T829" s="64">
        <f t="shared" si="90"/>
        <v>21</v>
      </c>
      <c r="U829" s="77">
        <v>2</v>
      </c>
      <c r="V829" s="78">
        <v>2</v>
      </c>
      <c r="W829" s="60">
        <v>25</v>
      </c>
      <c r="X829" s="67">
        <v>7</v>
      </c>
      <c r="Y829" s="67">
        <v>3</v>
      </c>
      <c r="Z829" s="67">
        <v>5</v>
      </c>
      <c r="AA829" s="67">
        <v>2</v>
      </c>
      <c r="AB829" s="67">
        <v>5</v>
      </c>
      <c r="AC829" s="67">
        <v>3</v>
      </c>
      <c r="AD829" s="67">
        <v>5</v>
      </c>
      <c r="AE829" s="67">
        <v>1</v>
      </c>
      <c r="AF829" s="67">
        <v>5</v>
      </c>
      <c r="AG829" s="67">
        <v>3</v>
      </c>
      <c r="AH829" s="67">
        <v>5</v>
      </c>
      <c r="AI829" s="67">
        <v>2</v>
      </c>
      <c r="AJ829" s="67">
        <v>5</v>
      </c>
      <c r="AK829" s="79" t="s">
        <v>1586</v>
      </c>
    </row>
    <row r="830" spans="1:37" ht="12.75">
      <c r="A830" s="35">
        <v>7631</v>
      </c>
      <c r="B830" s="28" t="s">
        <v>872</v>
      </c>
      <c r="D830" s="28" t="s">
        <v>390</v>
      </c>
      <c r="E830" s="28" t="s">
        <v>83</v>
      </c>
      <c r="F830" s="58" t="s">
        <v>4230</v>
      </c>
      <c r="I830" s="28" t="s">
        <v>7812</v>
      </c>
      <c r="J830" s="28" t="s">
        <v>1586</v>
      </c>
      <c r="K830" s="28" t="s">
        <v>827</v>
      </c>
      <c r="L830" s="28" t="s">
        <v>7970</v>
      </c>
      <c r="N830" s="19">
        <f t="shared" si="84"/>
        <v>278.50</v>
      </c>
      <c r="O830" s="19">
        <f t="shared" si="85"/>
        <v>42.846153846153847</v>
      </c>
      <c r="P830" s="64">
        <f t="shared" si="86"/>
        <v>61</v>
      </c>
      <c r="Q830" s="64">
        <f t="shared" si="87"/>
        <v>31</v>
      </c>
      <c r="R830" s="64">
        <f t="shared" si="88"/>
        <v>30</v>
      </c>
      <c r="S830" s="64">
        <f t="shared" si="89"/>
        <v>42</v>
      </c>
      <c r="T830" s="64">
        <f t="shared" si="90"/>
        <v>19</v>
      </c>
      <c r="U830" s="77">
        <v>2</v>
      </c>
      <c r="V830" s="78">
        <v>2</v>
      </c>
      <c r="W830" s="60">
        <v>13</v>
      </c>
      <c r="X830" s="67">
        <v>2</v>
      </c>
      <c r="Y830" s="67">
        <v>6</v>
      </c>
      <c r="Z830" s="67">
        <v>7</v>
      </c>
      <c r="AA830" s="67">
        <v>7</v>
      </c>
      <c r="AB830" s="67">
        <v>7</v>
      </c>
      <c r="AC830" s="67">
        <v>8</v>
      </c>
      <c r="AD830" s="67">
        <v>7</v>
      </c>
      <c r="AE830" s="67">
        <v>3</v>
      </c>
      <c r="AF830" s="67">
        <v>3</v>
      </c>
      <c r="AG830" s="67">
        <v>4</v>
      </c>
      <c r="AH830" s="67">
        <v>3</v>
      </c>
      <c r="AI830" s="67">
        <v>3</v>
      </c>
      <c r="AJ830" s="67">
        <v>3</v>
      </c>
      <c r="AK830" s="79" t="s">
        <v>1586</v>
      </c>
    </row>
    <row r="831" spans="1:37" ht="12.75">
      <c r="A831" s="35">
        <v>26135</v>
      </c>
      <c r="B831" s="28" t="s">
        <v>872</v>
      </c>
      <c r="D831" s="28" t="s">
        <v>390</v>
      </c>
      <c r="E831" s="28" t="s">
        <v>83</v>
      </c>
      <c r="F831" s="58" t="s">
        <v>3948</v>
      </c>
      <c r="G831" s="28" t="s">
        <v>7812</v>
      </c>
      <c r="H831" s="28" t="s">
        <v>1586</v>
      </c>
      <c r="J831" s="28" t="s">
        <v>1586</v>
      </c>
      <c r="K831" s="28" t="s">
        <v>827</v>
      </c>
      <c r="L831" s="28" t="s">
        <v>325</v>
      </c>
      <c r="N831" s="19">
        <f t="shared" si="84"/>
        <v>288.50</v>
      </c>
      <c r="O831" s="19">
        <f t="shared" si="85"/>
        <v>18.612903225806452</v>
      </c>
      <c r="P831" s="64">
        <f t="shared" si="86"/>
        <v>62</v>
      </c>
      <c r="Q831" s="64">
        <f t="shared" si="87"/>
        <v>32</v>
      </c>
      <c r="R831" s="64">
        <f t="shared" si="88"/>
        <v>30</v>
      </c>
      <c r="S831" s="64">
        <f t="shared" si="89"/>
        <v>44</v>
      </c>
      <c r="T831" s="64">
        <f t="shared" si="90"/>
        <v>18</v>
      </c>
      <c r="U831" s="77">
        <v>2</v>
      </c>
      <c r="V831" s="78">
        <v>2</v>
      </c>
      <c r="W831" s="60">
        <v>31</v>
      </c>
      <c r="X831" s="67">
        <v>14</v>
      </c>
      <c r="Y831" s="67">
        <v>8</v>
      </c>
      <c r="Z831" s="67">
        <v>7</v>
      </c>
      <c r="AA831" s="67">
        <v>8</v>
      </c>
      <c r="AB831" s="67">
        <v>7</v>
      </c>
      <c r="AC831" s="67">
        <v>7</v>
      </c>
      <c r="AD831" s="67">
        <v>7</v>
      </c>
      <c r="AE831" s="67">
        <v>1</v>
      </c>
      <c r="AF831" s="67">
        <v>1</v>
      </c>
      <c r="AG831" s="67">
        <v>2</v>
      </c>
      <c r="AH831" s="67">
        <v>1</v>
      </c>
      <c r="AI831" s="67">
        <v>6</v>
      </c>
      <c r="AJ831" s="67">
        <v>7</v>
      </c>
      <c r="AK831" s="79" t="s">
        <v>1586</v>
      </c>
    </row>
    <row r="832" spans="1:37" ht="12.75">
      <c r="A832" s="35">
        <v>7700</v>
      </c>
      <c r="B832" s="28" t="s">
        <v>872</v>
      </c>
      <c r="D832" s="28" t="s">
        <v>390</v>
      </c>
      <c r="E832" s="28" t="s">
        <v>83</v>
      </c>
      <c r="F832" s="58" t="s">
        <v>4066</v>
      </c>
      <c r="J832" s="28" t="s">
        <v>1586</v>
      </c>
      <c r="K832" s="28" t="s">
        <v>827</v>
      </c>
      <c r="L832" s="28" t="s">
        <v>909</v>
      </c>
      <c r="N832" s="19">
        <f t="shared" si="84"/>
        <v>297.75</v>
      </c>
      <c r="O832" s="19">
        <f t="shared" si="85"/>
        <v>42.535714285714285</v>
      </c>
      <c r="P832" s="64">
        <f t="shared" si="86"/>
        <v>67</v>
      </c>
      <c r="Q832" s="64">
        <f t="shared" si="87"/>
        <v>38</v>
      </c>
      <c r="R832" s="64">
        <f t="shared" si="88"/>
        <v>29</v>
      </c>
      <c r="S832" s="64">
        <f t="shared" si="89"/>
        <v>42</v>
      </c>
      <c r="T832" s="64">
        <f t="shared" si="90"/>
        <v>25</v>
      </c>
      <c r="U832" s="77">
        <v>2</v>
      </c>
      <c r="V832" s="78">
        <v>2</v>
      </c>
      <c r="W832" s="60">
        <v>14</v>
      </c>
      <c r="X832" s="67">
        <v>9</v>
      </c>
      <c r="Y832" s="67">
        <v>8</v>
      </c>
      <c r="Z832" s="67">
        <v>6</v>
      </c>
      <c r="AA832" s="67">
        <v>8</v>
      </c>
      <c r="AB832" s="67">
        <v>6</v>
      </c>
      <c r="AC832" s="67">
        <v>8</v>
      </c>
      <c r="AD832" s="67">
        <v>6</v>
      </c>
      <c r="AE832" s="67">
        <v>3</v>
      </c>
      <c r="AF832" s="67">
        <v>3</v>
      </c>
      <c r="AG832" s="67">
        <v>3</v>
      </c>
      <c r="AH832" s="67">
        <v>2</v>
      </c>
      <c r="AI832" s="67">
        <v>8</v>
      </c>
      <c r="AJ832" s="67">
        <v>6</v>
      </c>
      <c r="AK832" s="79" t="s">
        <v>1586</v>
      </c>
    </row>
    <row r="833" spans="1:37" ht="12.75">
      <c r="A833" s="35">
        <v>2086</v>
      </c>
      <c r="B833" s="28" t="s">
        <v>872</v>
      </c>
      <c r="D833" s="28" t="s">
        <v>390</v>
      </c>
      <c r="E833" s="28" t="s">
        <v>83</v>
      </c>
      <c r="F833" s="58" t="s">
        <v>4736</v>
      </c>
      <c r="G833" s="28" t="s">
        <v>1586</v>
      </c>
      <c r="H833" s="28" t="s">
        <v>7812</v>
      </c>
      <c r="J833" s="28" t="s">
        <v>1586</v>
      </c>
      <c r="K833" s="28" t="s">
        <v>827</v>
      </c>
      <c r="L833" s="28" t="s">
        <v>306</v>
      </c>
      <c r="N833" s="19">
        <f t="shared" si="84"/>
        <v>264</v>
      </c>
      <c r="O833" s="19">
        <f t="shared" si="85"/>
        <v>75.428571428571431</v>
      </c>
      <c r="P833" s="64">
        <f t="shared" si="86"/>
        <v>58</v>
      </c>
      <c r="Q833" s="64">
        <f t="shared" si="87"/>
        <v>29</v>
      </c>
      <c r="R833" s="64">
        <f t="shared" si="88"/>
        <v>29</v>
      </c>
      <c r="S833" s="64">
        <f t="shared" si="89"/>
        <v>38</v>
      </c>
      <c r="T833" s="64">
        <f t="shared" si="90"/>
        <v>20</v>
      </c>
      <c r="U833" s="77">
        <v>2</v>
      </c>
      <c r="V833" s="78">
        <v>2</v>
      </c>
      <c r="W833" s="60">
        <v>7</v>
      </c>
      <c r="X833" s="67">
        <v>14</v>
      </c>
      <c r="Y833" s="67">
        <v>6</v>
      </c>
      <c r="Z833" s="67">
        <v>6</v>
      </c>
      <c r="AA833" s="67">
        <v>6</v>
      </c>
      <c r="AB833" s="67">
        <v>7</v>
      </c>
      <c r="AC833" s="67">
        <v>7</v>
      </c>
      <c r="AD833" s="67">
        <v>6</v>
      </c>
      <c r="AE833" s="67">
        <v>4</v>
      </c>
      <c r="AF833" s="67">
        <v>3</v>
      </c>
      <c r="AG833" s="67">
        <v>3</v>
      </c>
      <c r="AH833" s="67">
        <v>4</v>
      </c>
      <c r="AI833" s="67">
        <v>3</v>
      </c>
      <c r="AJ833" s="67">
        <v>3</v>
      </c>
      <c r="AK833" s="79" t="s">
        <v>1586</v>
      </c>
    </row>
    <row r="834" spans="1:37" ht="12.75">
      <c r="A834" s="35">
        <v>2828</v>
      </c>
      <c r="B834" s="28" t="s">
        <v>872</v>
      </c>
      <c r="D834" s="28" t="s">
        <v>390</v>
      </c>
      <c r="E834" s="28" t="s">
        <v>83</v>
      </c>
      <c r="F834" s="58" t="s">
        <v>4736</v>
      </c>
      <c r="I834" s="28" t="s">
        <v>7812</v>
      </c>
      <c r="J834" s="28" t="s">
        <v>1586</v>
      </c>
      <c r="K834" s="28" t="s">
        <v>827</v>
      </c>
      <c r="L834" s="28" t="s">
        <v>7957</v>
      </c>
      <c r="N834" s="19">
        <f t="shared" si="91" ref="N834:N897">2*Q834+2.5*R834+3*S834+T834+0.25*X834-1.5*U834-0.5*V834</f>
        <v>264</v>
      </c>
      <c r="O834" s="19">
        <f t="shared" si="92" ref="O834:O897">N834/(0.5*W834)</f>
        <v>44</v>
      </c>
      <c r="P834" s="64">
        <f t="shared" si="93" ref="P834:P897">SUM(Y834:AJ834)</f>
        <v>58</v>
      </c>
      <c r="Q834" s="64">
        <f t="shared" si="94" ref="Q834:Q897">Y834+AA834+AC834+AE834+AG834+AI834</f>
        <v>29</v>
      </c>
      <c r="R834" s="64">
        <f t="shared" si="95" ref="R834:R897">Z834+AB834+AD834+AF834+AH834+AJ834</f>
        <v>29</v>
      </c>
      <c r="S834" s="64">
        <f t="shared" si="96" ref="S834:S897">SUM(Y834:AD834)</f>
        <v>38</v>
      </c>
      <c r="T834" s="64">
        <f t="shared" si="97" ref="T834:T897">SUM(AE834:AJ834)</f>
        <v>20</v>
      </c>
      <c r="U834" s="77">
        <v>2</v>
      </c>
      <c r="V834" s="78">
        <v>2</v>
      </c>
      <c r="W834" s="60">
        <v>12</v>
      </c>
      <c r="X834" s="67">
        <v>14</v>
      </c>
      <c r="Y834" s="67">
        <v>5</v>
      </c>
      <c r="Z834" s="67">
        <v>6</v>
      </c>
      <c r="AA834" s="67">
        <v>6</v>
      </c>
      <c r="AB834" s="67">
        <v>6</v>
      </c>
      <c r="AC834" s="67">
        <v>8</v>
      </c>
      <c r="AD834" s="67">
        <v>7</v>
      </c>
      <c r="AE834" s="67">
        <v>3</v>
      </c>
      <c r="AF834" s="67">
        <v>3</v>
      </c>
      <c r="AG834" s="67">
        <v>4</v>
      </c>
      <c r="AH834" s="67">
        <v>4</v>
      </c>
      <c r="AI834" s="67">
        <v>3</v>
      </c>
      <c r="AJ834" s="67">
        <v>3</v>
      </c>
      <c r="AK834" s="79" t="s">
        <v>1586</v>
      </c>
    </row>
    <row r="835" spans="1:37" ht="12.75">
      <c r="A835" s="35">
        <v>187500</v>
      </c>
      <c r="B835" s="28" t="s">
        <v>870</v>
      </c>
      <c r="C835" s="28" t="s">
        <v>4134</v>
      </c>
      <c r="D835" s="28" t="s">
        <v>390</v>
      </c>
      <c r="E835" s="28" t="s">
        <v>83</v>
      </c>
      <c r="J835" s="28" t="s">
        <v>1586</v>
      </c>
      <c r="K835" s="28" t="s">
        <v>1256</v>
      </c>
      <c r="L835" s="28" t="s">
        <v>2039</v>
      </c>
      <c r="N835" s="19">
        <f t="shared" si="91"/>
        <v>263.25</v>
      </c>
      <c r="O835" s="19">
        <f t="shared" si="92"/>
        <v>43.875</v>
      </c>
      <c r="P835" s="64">
        <f t="shared" si="93"/>
        <v>58</v>
      </c>
      <c r="Q835" s="64">
        <f t="shared" si="94"/>
        <v>29</v>
      </c>
      <c r="R835" s="64">
        <f t="shared" si="95"/>
        <v>29</v>
      </c>
      <c r="S835" s="64">
        <f t="shared" si="96"/>
        <v>38</v>
      </c>
      <c r="T835" s="64">
        <f t="shared" si="97"/>
        <v>20</v>
      </c>
      <c r="U835" s="77">
        <v>2</v>
      </c>
      <c r="V835" s="78">
        <v>2</v>
      </c>
      <c r="W835" s="60">
        <v>12</v>
      </c>
      <c r="X835" s="67">
        <v>11</v>
      </c>
      <c r="Y835" s="67">
        <v>6</v>
      </c>
      <c r="Z835" s="67">
        <v>6</v>
      </c>
      <c r="AA835" s="67">
        <v>6</v>
      </c>
      <c r="AB835" s="67">
        <v>7</v>
      </c>
      <c r="AC835" s="67">
        <v>7</v>
      </c>
      <c r="AD835" s="67">
        <v>6</v>
      </c>
      <c r="AE835" s="67">
        <v>4</v>
      </c>
      <c r="AF835" s="67">
        <v>4</v>
      </c>
      <c r="AG835" s="67">
        <v>4</v>
      </c>
      <c r="AH835" s="67">
        <v>4</v>
      </c>
      <c r="AI835" s="67">
        <v>2</v>
      </c>
      <c r="AJ835" s="67">
        <v>2</v>
      </c>
      <c r="AK835" s="79" t="s">
        <v>1586</v>
      </c>
    </row>
    <row r="836" spans="1:37" ht="12.75">
      <c r="A836" s="35">
        <v>5000</v>
      </c>
      <c r="B836" s="28" t="s">
        <v>870</v>
      </c>
      <c r="C836" s="28" t="s">
        <v>3190</v>
      </c>
      <c r="D836" s="28" t="s">
        <v>390</v>
      </c>
      <c r="E836" s="28" t="s">
        <v>83</v>
      </c>
      <c r="J836" s="28" t="s">
        <v>1586</v>
      </c>
      <c r="K836" s="28" t="s">
        <v>827</v>
      </c>
      <c r="L836" s="28" t="s">
        <v>3196</v>
      </c>
      <c r="N836" s="19">
        <f t="shared" si="91"/>
        <v>263.25</v>
      </c>
      <c r="O836" s="19">
        <f t="shared" si="92"/>
        <v>43.875</v>
      </c>
      <c r="P836" s="64">
        <f t="shared" si="93"/>
        <v>58</v>
      </c>
      <c r="Q836" s="64">
        <f t="shared" si="94"/>
        <v>29</v>
      </c>
      <c r="R836" s="64">
        <f t="shared" si="95"/>
        <v>29</v>
      </c>
      <c r="S836" s="64">
        <f t="shared" si="96"/>
        <v>38</v>
      </c>
      <c r="T836" s="64">
        <f t="shared" si="97"/>
        <v>20</v>
      </c>
      <c r="U836" s="77">
        <v>2</v>
      </c>
      <c r="V836" s="78">
        <v>2</v>
      </c>
      <c r="W836" s="60">
        <v>12</v>
      </c>
      <c r="X836" s="67">
        <v>11</v>
      </c>
      <c r="Y836" s="67">
        <v>7</v>
      </c>
      <c r="Z836" s="67">
        <v>7</v>
      </c>
      <c r="AA836" s="67">
        <v>6</v>
      </c>
      <c r="AB836" s="67">
        <v>6</v>
      </c>
      <c r="AC836" s="67">
        <v>6</v>
      </c>
      <c r="AD836" s="67">
        <v>6</v>
      </c>
      <c r="AE836" s="67">
        <v>4</v>
      </c>
      <c r="AF836" s="67">
        <v>4</v>
      </c>
      <c r="AG836" s="67">
        <v>4</v>
      </c>
      <c r="AH836" s="67">
        <v>4</v>
      </c>
      <c r="AI836" s="67">
        <v>2</v>
      </c>
      <c r="AJ836" s="67">
        <v>2</v>
      </c>
      <c r="AK836" s="79" t="s">
        <v>1586</v>
      </c>
    </row>
    <row r="837" spans="1:37" ht="12.75">
      <c r="A837" s="35">
        <v>125000</v>
      </c>
      <c r="B837" s="28" t="s">
        <v>870</v>
      </c>
      <c r="C837" s="28" t="s">
        <v>4134</v>
      </c>
      <c r="D837" s="28" t="s">
        <v>390</v>
      </c>
      <c r="E837" s="28" t="s">
        <v>83</v>
      </c>
      <c r="J837" s="28" t="s">
        <v>1586</v>
      </c>
      <c r="K837" s="28" t="s">
        <v>827</v>
      </c>
      <c r="L837" s="28" t="s">
        <v>2036</v>
      </c>
      <c r="N837" s="19">
        <f t="shared" si="91"/>
        <v>263.25</v>
      </c>
      <c r="O837" s="19">
        <f t="shared" si="92"/>
        <v>43.875</v>
      </c>
      <c r="P837" s="64">
        <f t="shared" si="93"/>
        <v>58</v>
      </c>
      <c r="Q837" s="64">
        <f t="shared" si="94"/>
        <v>29</v>
      </c>
      <c r="R837" s="64">
        <f t="shared" si="95"/>
        <v>29</v>
      </c>
      <c r="S837" s="64">
        <f t="shared" si="96"/>
        <v>38</v>
      </c>
      <c r="T837" s="64">
        <f t="shared" si="97"/>
        <v>20</v>
      </c>
      <c r="U837" s="77">
        <v>2</v>
      </c>
      <c r="V837" s="78">
        <v>2</v>
      </c>
      <c r="W837" s="60">
        <v>12</v>
      </c>
      <c r="X837" s="67">
        <v>11</v>
      </c>
      <c r="Y837" s="67">
        <v>6</v>
      </c>
      <c r="Z837" s="67">
        <v>6</v>
      </c>
      <c r="AA837" s="67">
        <v>6</v>
      </c>
      <c r="AB837" s="67">
        <v>7</v>
      </c>
      <c r="AC837" s="67">
        <v>7</v>
      </c>
      <c r="AD837" s="67">
        <v>6</v>
      </c>
      <c r="AE837" s="67">
        <v>4</v>
      </c>
      <c r="AF837" s="67">
        <v>4</v>
      </c>
      <c r="AG837" s="67">
        <v>4</v>
      </c>
      <c r="AH837" s="67">
        <v>4</v>
      </c>
      <c r="AI837" s="67">
        <v>2</v>
      </c>
      <c r="AJ837" s="67">
        <v>2</v>
      </c>
      <c r="AK837" s="79" t="s">
        <v>1586</v>
      </c>
    </row>
    <row r="838" spans="1:37" ht="12.75">
      <c r="A838" s="35">
        <v>1250</v>
      </c>
      <c r="B838" s="28" t="s">
        <v>870</v>
      </c>
      <c r="C838" s="28" t="s">
        <v>3242</v>
      </c>
      <c r="D838" s="28" t="s">
        <v>390</v>
      </c>
      <c r="E838" s="28" t="s">
        <v>83</v>
      </c>
      <c r="J838" s="28" t="s">
        <v>1586</v>
      </c>
      <c r="K838" s="28" t="s">
        <v>827</v>
      </c>
      <c r="L838" s="28" t="s">
        <v>4566</v>
      </c>
      <c r="N838" s="19">
        <f t="shared" si="91"/>
        <v>263.25</v>
      </c>
      <c r="O838" s="19">
        <f t="shared" si="92"/>
        <v>43.875</v>
      </c>
      <c r="P838" s="64">
        <f t="shared" si="93"/>
        <v>58</v>
      </c>
      <c r="Q838" s="64">
        <f t="shared" si="94"/>
        <v>29</v>
      </c>
      <c r="R838" s="64">
        <f t="shared" si="95"/>
        <v>29</v>
      </c>
      <c r="S838" s="64">
        <f t="shared" si="96"/>
        <v>38</v>
      </c>
      <c r="T838" s="64">
        <f t="shared" si="97"/>
        <v>20</v>
      </c>
      <c r="U838" s="77">
        <v>2</v>
      </c>
      <c r="V838" s="78">
        <v>2</v>
      </c>
      <c r="W838" s="60">
        <v>12</v>
      </c>
      <c r="X838" s="67">
        <v>11</v>
      </c>
      <c r="Y838" s="67">
        <v>6</v>
      </c>
      <c r="Z838" s="67">
        <v>6</v>
      </c>
      <c r="AA838" s="67">
        <v>6</v>
      </c>
      <c r="AB838" s="67">
        <v>7</v>
      </c>
      <c r="AC838" s="67">
        <v>7</v>
      </c>
      <c r="AD838" s="67">
        <v>6</v>
      </c>
      <c r="AE838" s="67">
        <v>4</v>
      </c>
      <c r="AF838" s="67">
        <v>4</v>
      </c>
      <c r="AG838" s="67">
        <v>4</v>
      </c>
      <c r="AH838" s="67">
        <v>4</v>
      </c>
      <c r="AI838" s="67">
        <v>2</v>
      </c>
      <c r="AJ838" s="67">
        <v>2</v>
      </c>
      <c r="AK838" s="79" t="s">
        <v>1586</v>
      </c>
    </row>
    <row r="839" spans="1:37" ht="12.75">
      <c r="A839" s="35">
        <v>1517</v>
      </c>
      <c r="B839" s="28" t="s">
        <v>872</v>
      </c>
      <c r="D839" s="28" t="s">
        <v>390</v>
      </c>
      <c r="E839" s="28" t="s">
        <v>83</v>
      </c>
      <c r="F839" s="58" t="s">
        <v>4737</v>
      </c>
      <c r="J839" s="28" t="s">
        <v>1586</v>
      </c>
      <c r="K839" s="28" t="s">
        <v>827</v>
      </c>
      <c r="L839" s="28" t="s">
        <v>127</v>
      </c>
      <c r="N839" s="19">
        <f t="shared" si="91"/>
        <v>263.25</v>
      </c>
      <c r="O839" s="19">
        <f t="shared" si="92"/>
        <v>37.607142857142854</v>
      </c>
      <c r="P839" s="64">
        <f t="shared" si="93"/>
        <v>58</v>
      </c>
      <c r="Q839" s="64">
        <f t="shared" si="94"/>
        <v>29</v>
      </c>
      <c r="R839" s="64">
        <f t="shared" si="95"/>
        <v>29</v>
      </c>
      <c r="S839" s="64">
        <f t="shared" si="96"/>
        <v>38</v>
      </c>
      <c r="T839" s="64">
        <f t="shared" si="97"/>
        <v>20</v>
      </c>
      <c r="U839" s="77">
        <v>2</v>
      </c>
      <c r="V839" s="78">
        <v>2</v>
      </c>
      <c r="W839" s="60">
        <v>14</v>
      </c>
      <c r="X839" s="67">
        <v>11</v>
      </c>
      <c r="Y839" s="67">
        <v>6</v>
      </c>
      <c r="Z839" s="67">
        <v>6</v>
      </c>
      <c r="AA839" s="67">
        <v>6</v>
      </c>
      <c r="AB839" s="67">
        <v>7</v>
      </c>
      <c r="AC839" s="67">
        <v>7</v>
      </c>
      <c r="AD839" s="67">
        <v>6</v>
      </c>
      <c r="AE839" s="67">
        <v>4</v>
      </c>
      <c r="AF839" s="67">
        <v>4</v>
      </c>
      <c r="AG839" s="67">
        <v>4</v>
      </c>
      <c r="AH839" s="67">
        <v>4</v>
      </c>
      <c r="AI839" s="67">
        <v>2</v>
      </c>
      <c r="AJ839" s="67">
        <v>2</v>
      </c>
      <c r="AK839" s="79" t="s">
        <v>1586</v>
      </c>
    </row>
    <row r="840" spans="1:37" ht="12.75">
      <c r="A840" s="35">
        <v>5280</v>
      </c>
      <c r="B840" s="28" t="s">
        <v>872</v>
      </c>
      <c r="D840" s="28" t="s">
        <v>390</v>
      </c>
      <c r="E840" s="28" t="s">
        <v>83</v>
      </c>
      <c r="F840" s="58" t="s">
        <v>4739</v>
      </c>
      <c r="J840" s="28" t="s">
        <v>1586</v>
      </c>
      <c r="K840" s="28" t="s">
        <v>827</v>
      </c>
      <c r="L840" s="28" t="s">
        <v>910</v>
      </c>
      <c r="N840" s="19">
        <f t="shared" si="91"/>
        <v>277</v>
      </c>
      <c r="O840" s="19">
        <f t="shared" si="92"/>
        <v>20.518518518518519</v>
      </c>
      <c r="P840" s="64">
        <f t="shared" si="93"/>
        <v>64</v>
      </c>
      <c r="Q840" s="64">
        <f t="shared" si="94"/>
        <v>36</v>
      </c>
      <c r="R840" s="64">
        <f t="shared" si="95"/>
        <v>28</v>
      </c>
      <c r="S840" s="64">
        <f t="shared" si="96"/>
        <v>36</v>
      </c>
      <c r="T840" s="64">
        <f t="shared" si="97"/>
        <v>28</v>
      </c>
      <c r="U840" s="77">
        <v>2</v>
      </c>
      <c r="V840" s="78">
        <v>2</v>
      </c>
      <c r="W840" s="60">
        <v>27</v>
      </c>
      <c r="X840" s="67">
        <v>12</v>
      </c>
      <c r="Y840" s="67">
        <v>7</v>
      </c>
      <c r="Z840" s="67">
        <v>5</v>
      </c>
      <c r="AA840" s="67">
        <v>7</v>
      </c>
      <c r="AB840" s="67">
        <v>5</v>
      </c>
      <c r="AC840" s="67">
        <v>7</v>
      </c>
      <c r="AD840" s="67">
        <v>5</v>
      </c>
      <c r="AE840" s="67">
        <v>7</v>
      </c>
      <c r="AF840" s="67">
        <v>6</v>
      </c>
      <c r="AG840" s="67">
        <v>6</v>
      </c>
      <c r="AH840" s="67">
        <v>5</v>
      </c>
      <c r="AI840" s="67">
        <v>2</v>
      </c>
      <c r="AJ840" s="67">
        <v>2</v>
      </c>
      <c r="AK840" s="79" t="s">
        <v>1586</v>
      </c>
    </row>
    <row r="841" spans="1:37" ht="12.75">
      <c r="A841" s="35">
        <v>240</v>
      </c>
      <c r="B841" s="28" t="s">
        <v>871</v>
      </c>
      <c r="C841" s="28" t="s">
        <v>1383</v>
      </c>
      <c r="D841" s="28" t="s">
        <v>390</v>
      </c>
      <c r="E841" s="28" t="s">
        <v>83</v>
      </c>
      <c r="J841" s="28" t="s">
        <v>1586</v>
      </c>
      <c r="K841" s="28" t="s">
        <v>827</v>
      </c>
      <c r="L841" s="28" t="s">
        <v>1402</v>
      </c>
      <c r="N841" s="19">
        <f t="shared" si="91"/>
        <v>251.75</v>
      </c>
      <c r="O841" s="19">
        <f t="shared" si="92"/>
        <v>25.175</v>
      </c>
      <c r="P841" s="64">
        <f t="shared" si="93"/>
        <v>56</v>
      </c>
      <c r="Q841" s="64">
        <f t="shared" si="94"/>
        <v>28</v>
      </c>
      <c r="R841" s="64">
        <f t="shared" si="95"/>
        <v>28</v>
      </c>
      <c r="S841" s="64">
        <f t="shared" si="96"/>
        <v>36</v>
      </c>
      <c r="T841" s="64">
        <f t="shared" si="97"/>
        <v>20</v>
      </c>
      <c r="U841" s="77">
        <v>2</v>
      </c>
      <c r="V841" s="78">
        <v>2</v>
      </c>
      <c r="W841" s="60">
        <v>20</v>
      </c>
      <c r="X841" s="67">
        <v>7</v>
      </c>
      <c r="Y841" s="67">
        <v>6</v>
      </c>
      <c r="Z841" s="67">
        <v>6</v>
      </c>
      <c r="AA841" s="67">
        <v>7</v>
      </c>
      <c r="AB841" s="67">
        <v>6</v>
      </c>
      <c r="AC841" s="67">
        <v>5</v>
      </c>
      <c r="AD841" s="67">
        <v>6</v>
      </c>
      <c r="AE841" s="67">
        <v>4</v>
      </c>
      <c r="AF841" s="67">
        <v>4</v>
      </c>
      <c r="AG841" s="67">
        <v>4</v>
      </c>
      <c r="AH841" s="67">
        <v>4</v>
      </c>
      <c r="AI841" s="67">
        <v>2</v>
      </c>
      <c r="AJ841" s="67">
        <v>2</v>
      </c>
      <c r="AK841" s="79" t="s">
        <v>1586</v>
      </c>
    </row>
    <row r="842" spans="1:37" ht="12.75">
      <c r="A842" s="35">
        <v>937</v>
      </c>
      <c r="B842" s="28" t="s">
        <v>870</v>
      </c>
      <c r="C842" s="28" t="s">
        <v>1845</v>
      </c>
      <c r="D842" s="28" t="s">
        <v>390</v>
      </c>
      <c r="E842" s="28" t="s">
        <v>83</v>
      </c>
      <c r="J842" s="28" t="s">
        <v>1586</v>
      </c>
      <c r="K842" s="28" t="s">
        <v>827</v>
      </c>
      <c r="L842" s="28" t="s">
        <v>1826</v>
      </c>
      <c r="N842" s="19">
        <f t="shared" si="91"/>
        <v>256.25</v>
      </c>
      <c r="O842" s="19">
        <f t="shared" si="92"/>
        <v>42.708333333333336</v>
      </c>
      <c r="P842" s="64">
        <f t="shared" si="93"/>
        <v>56</v>
      </c>
      <c r="Q842" s="64">
        <f t="shared" si="94"/>
        <v>28</v>
      </c>
      <c r="R842" s="64">
        <f t="shared" si="95"/>
        <v>28</v>
      </c>
      <c r="S842" s="64">
        <f t="shared" si="96"/>
        <v>38</v>
      </c>
      <c r="T842" s="64">
        <f t="shared" si="97"/>
        <v>18</v>
      </c>
      <c r="U842" s="77">
        <v>2</v>
      </c>
      <c r="V842" s="78">
        <v>2</v>
      </c>
      <c r="W842" s="60">
        <v>12</v>
      </c>
      <c r="X842" s="67">
        <v>9</v>
      </c>
      <c r="Y842" s="67">
        <v>7</v>
      </c>
      <c r="Z842" s="67">
        <v>7</v>
      </c>
      <c r="AA842" s="67">
        <v>6</v>
      </c>
      <c r="AB842" s="67">
        <v>6</v>
      </c>
      <c r="AC842" s="67">
        <v>6</v>
      </c>
      <c r="AD842" s="67">
        <v>6</v>
      </c>
      <c r="AE842" s="67">
        <v>3</v>
      </c>
      <c r="AF842" s="67">
        <v>3</v>
      </c>
      <c r="AG842" s="67">
        <v>4</v>
      </c>
      <c r="AH842" s="67">
        <v>4</v>
      </c>
      <c r="AI842" s="67">
        <v>2</v>
      </c>
      <c r="AJ842" s="67">
        <v>2</v>
      </c>
      <c r="AK842" s="79" t="s">
        <v>1586</v>
      </c>
    </row>
    <row r="843" spans="1:37" ht="12.75">
      <c r="A843" s="35">
        <v>62500</v>
      </c>
      <c r="B843" s="28" t="s">
        <v>870</v>
      </c>
      <c r="C843" s="28" t="s">
        <v>4134</v>
      </c>
      <c r="D843" s="28" t="s">
        <v>390</v>
      </c>
      <c r="E843" s="28" t="s">
        <v>83</v>
      </c>
      <c r="J843" s="28" t="s">
        <v>1586</v>
      </c>
      <c r="K843" s="28" t="s">
        <v>827</v>
      </c>
      <c r="L843" s="28" t="s">
        <v>1214</v>
      </c>
      <c r="N843" s="19">
        <f t="shared" si="91"/>
        <v>256.25</v>
      </c>
      <c r="O843" s="19">
        <f t="shared" si="92"/>
        <v>42.708333333333336</v>
      </c>
      <c r="P843" s="64">
        <f t="shared" si="93"/>
        <v>56</v>
      </c>
      <c r="Q843" s="64">
        <f t="shared" si="94"/>
        <v>28</v>
      </c>
      <c r="R843" s="64">
        <f t="shared" si="95"/>
        <v>28</v>
      </c>
      <c r="S843" s="64">
        <f t="shared" si="96"/>
        <v>38</v>
      </c>
      <c r="T843" s="64">
        <f t="shared" si="97"/>
        <v>18</v>
      </c>
      <c r="U843" s="77">
        <v>2</v>
      </c>
      <c r="V843" s="78">
        <v>2</v>
      </c>
      <c r="W843" s="60">
        <v>12</v>
      </c>
      <c r="X843" s="67">
        <v>9</v>
      </c>
      <c r="Y843" s="67">
        <v>6</v>
      </c>
      <c r="Z843" s="67">
        <v>6</v>
      </c>
      <c r="AA843" s="67">
        <v>6</v>
      </c>
      <c r="AB843" s="67">
        <v>7</v>
      </c>
      <c r="AC843" s="67">
        <v>7</v>
      </c>
      <c r="AD843" s="67">
        <v>6</v>
      </c>
      <c r="AE843" s="67">
        <v>4</v>
      </c>
      <c r="AF843" s="67">
        <v>3</v>
      </c>
      <c r="AG843" s="67">
        <v>3</v>
      </c>
      <c r="AH843" s="67">
        <v>4</v>
      </c>
      <c r="AI843" s="67">
        <v>2</v>
      </c>
      <c r="AJ843" s="67">
        <v>2</v>
      </c>
      <c r="AK843" s="79" t="s">
        <v>1586</v>
      </c>
    </row>
    <row r="844" spans="1:37" ht="12.75">
      <c r="A844" s="35">
        <v>62500</v>
      </c>
      <c r="B844" s="28" t="s">
        <v>870</v>
      </c>
      <c r="C844" s="28" t="s">
        <v>4134</v>
      </c>
      <c r="D844" s="28" t="s">
        <v>390</v>
      </c>
      <c r="E844" s="28" t="s">
        <v>83</v>
      </c>
      <c r="J844" s="28" t="s">
        <v>1586</v>
      </c>
      <c r="K844" s="28" t="s">
        <v>827</v>
      </c>
      <c r="L844" s="28" t="s">
        <v>2041</v>
      </c>
      <c r="N844" s="19">
        <f t="shared" si="91"/>
        <v>256.25</v>
      </c>
      <c r="O844" s="19">
        <f t="shared" si="92"/>
        <v>42.708333333333336</v>
      </c>
      <c r="P844" s="64">
        <f t="shared" si="93"/>
        <v>56</v>
      </c>
      <c r="Q844" s="64">
        <f t="shared" si="94"/>
        <v>28</v>
      </c>
      <c r="R844" s="64">
        <f t="shared" si="95"/>
        <v>28</v>
      </c>
      <c r="S844" s="64">
        <f t="shared" si="96"/>
        <v>38</v>
      </c>
      <c r="T844" s="64">
        <f t="shared" si="97"/>
        <v>18</v>
      </c>
      <c r="U844" s="77">
        <v>2</v>
      </c>
      <c r="V844" s="78">
        <v>2</v>
      </c>
      <c r="W844" s="60">
        <v>12</v>
      </c>
      <c r="X844" s="67">
        <v>9</v>
      </c>
      <c r="Y844" s="67">
        <v>6</v>
      </c>
      <c r="Z844" s="67">
        <v>6</v>
      </c>
      <c r="AA844" s="67">
        <v>6</v>
      </c>
      <c r="AB844" s="67">
        <v>7</v>
      </c>
      <c r="AC844" s="67">
        <v>7</v>
      </c>
      <c r="AD844" s="67">
        <v>6</v>
      </c>
      <c r="AE844" s="67">
        <v>4</v>
      </c>
      <c r="AF844" s="67">
        <v>3</v>
      </c>
      <c r="AG844" s="67">
        <v>3</v>
      </c>
      <c r="AH844" s="67">
        <v>4</v>
      </c>
      <c r="AI844" s="67">
        <v>2</v>
      </c>
      <c r="AJ844" s="67">
        <v>2</v>
      </c>
      <c r="AK844" s="79" t="s">
        <v>1586</v>
      </c>
    </row>
    <row r="845" spans="1:37" ht="12.75">
      <c r="A845" s="35">
        <v>13067</v>
      </c>
      <c r="B845" s="28" t="s">
        <v>872</v>
      </c>
      <c r="C845" s="28" t="s">
        <v>6087</v>
      </c>
      <c r="D845" s="28" t="s">
        <v>390</v>
      </c>
      <c r="E845" s="28" t="s">
        <v>83</v>
      </c>
      <c r="F845" s="58" t="s">
        <v>4240</v>
      </c>
      <c r="G845" s="28" t="s">
        <v>1586</v>
      </c>
      <c r="H845" s="28" t="s">
        <v>7812</v>
      </c>
      <c r="J845" s="28" t="s">
        <v>1586</v>
      </c>
      <c r="K845" s="28" t="s">
        <v>827</v>
      </c>
      <c r="L845" s="28" t="s">
        <v>6347</v>
      </c>
      <c r="N845" s="19">
        <f t="shared" si="91"/>
        <v>242.25</v>
      </c>
      <c r="O845" s="19">
        <f t="shared" si="92"/>
        <v>44.045454545454547</v>
      </c>
      <c r="P845" s="64">
        <f t="shared" si="93"/>
        <v>53</v>
      </c>
      <c r="Q845" s="64">
        <f t="shared" si="94"/>
        <v>26</v>
      </c>
      <c r="R845" s="64">
        <f t="shared" si="95"/>
        <v>27</v>
      </c>
      <c r="S845" s="64">
        <f t="shared" si="96"/>
        <v>36</v>
      </c>
      <c r="T845" s="64">
        <f t="shared" si="97"/>
        <v>17</v>
      </c>
      <c r="U845" s="77">
        <v>2</v>
      </c>
      <c r="V845" s="78">
        <v>2</v>
      </c>
      <c r="W845" s="60">
        <v>11</v>
      </c>
      <c r="X845" s="67">
        <v>7</v>
      </c>
      <c r="Y845" s="67">
        <v>6</v>
      </c>
      <c r="Z845" s="67">
        <v>6</v>
      </c>
      <c r="AA845" s="67">
        <v>7</v>
      </c>
      <c r="AB845" s="67">
        <v>6</v>
      </c>
      <c r="AC845" s="67">
        <v>5</v>
      </c>
      <c r="AD845" s="67">
        <v>6</v>
      </c>
      <c r="AE845" s="67">
        <v>3</v>
      </c>
      <c r="AF845" s="67">
        <v>3</v>
      </c>
      <c r="AG845" s="67">
        <v>3</v>
      </c>
      <c r="AH845" s="67">
        <v>3</v>
      </c>
      <c r="AI845" s="67">
        <v>2</v>
      </c>
      <c r="AJ845" s="67">
        <v>3</v>
      </c>
      <c r="AK845" s="79" t="s">
        <v>1586</v>
      </c>
    </row>
    <row r="846" spans="1:37" ht="12.75">
      <c r="A846" s="35">
        <v>3520</v>
      </c>
      <c r="B846" s="28" t="s">
        <v>872</v>
      </c>
      <c r="D846" s="28" t="s">
        <v>390</v>
      </c>
      <c r="E846" s="28" t="s">
        <v>83</v>
      </c>
      <c r="F846" s="58" t="s">
        <v>4740</v>
      </c>
      <c r="J846" s="28" t="s">
        <v>1586</v>
      </c>
      <c r="K846" s="28" t="s">
        <v>827</v>
      </c>
      <c r="L846" s="28" t="s">
        <v>911</v>
      </c>
      <c r="N846" s="19">
        <f t="shared" si="91"/>
        <v>240.50</v>
      </c>
      <c r="O846" s="19">
        <f t="shared" si="92"/>
        <v>34.357142857142854</v>
      </c>
      <c r="P846" s="64">
        <f t="shared" si="93"/>
        <v>51</v>
      </c>
      <c r="Q846" s="64">
        <f t="shared" si="94"/>
        <v>27</v>
      </c>
      <c r="R846" s="64">
        <f t="shared" si="95"/>
        <v>24</v>
      </c>
      <c r="S846" s="64">
        <f t="shared" si="96"/>
        <v>39</v>
      </c>
      <c r="T846" s="64">
        <f t="shared" si="97"/>
        <v>12</v>
      </c>
      <c r="U846" s="77">
        <v>2</v>
      </c>
      <c r="V846" s="78">
        <v>2</v>
      </c>
      <c r="W846" s="60">
        <v>14</v>
      </c>
      <c r="X846" s="67">
        <v>6</v>
      </c>
      <c r="Y846" s="67">
        <v>7</v>
      </c>
      <c r="Z846" s="67">
        <v>6</v>
      </c>
      <c r="AA846" s="67">
        <v>7</v>
      </c>
      <c r="AB846" s="67">
        <v>6</v>
      </c>
      <c r="AC846" s="67">
        <v>7</v>
      </c>
      <c r="AD846" s="67">
        <v>6</v>
      </c>
      <c r="AE846" s="67">
        <v>2</v>
      </c>
      <c r="AF846" s="67">
        <v>2</v>
      </c>
      <c r="AG846" s="67">
        <v>2</v>
      </c>
      <c r="AH846" s="67">
        <v>2</v>
      </c>
      <c r="AI846" s="67">
        <v>2</v>
      </c>
      <c r="AJ846" s="67">
        <v>2</v>
      </c>
      <c r="AK846" s="79" t="s">
        <v>1586</v>
      </c>
    </row>
    <row r="847" spans="1:37" ht="12.75">
      <c r="A847" s="35">
        <v>3840</v>
      </c>
      <c r="B847" s="28" t="s">
        <v>872</v>
      </c>
      <c r="D847" s="28" t="s">
        <v>390</v>
      </c>
      <c r="E847" s="28" t="s">
        <v>83</v>
      </c>
      <c r="F847" s="58" t="s">
        <v>4740</v>
      </c>
      <c r="J847" s="28" t="s">
        <v>1586</v>
      </c>
      <c r="K847" s="28" t="s">
        <v>827</v>
      </c>
      <c r="L847" s="28" t="s">
        <v>924</v>
      </c>
      <c r="N847" s="19">
        <f t="shared" si="91"/>
        <v>215</v>
      </c>
      <c r="O847" s="19">
        <f t="shared" si="92"/>
        <v>30.714285714285715</v>
      </c>
      <c r="P847" s="64">
        <f t="shared" si="93"/>
        <v>46</v>
      </c>
      <c r="Q847" s="64">
        <f t="shared" si="94"/>
        <v>26</v>
      </c>
      <c r="R847" s="64">
        <f t="shared" si="95"/>
        <v>20</v>
      </c>
      <c r="S847" s="64">
        <f t="shared" si="96"/>
        <v>35</v>
      </c>
      <c r="T847" s="64">
        <f t="shared" si="97"/>
        <v>11</v>
      </c>
      <c r="U847" s="77">
        <v>2</v>
      </c>
      <c r="V847" s="78">
        <v>2</v>
      </c>
      <c r="W847" s="60">
        <v>14</v>
      </c>
      <c r="X847" s="67">
        <v>4</v>
      </c>
      <c r="Y847" s="67">
        <v>6</v>
      </c>
      <c r="Z847" s="67">
        <v>5</v>
      </c>
      <c r="AA847" s="67">
        <v>7</v>
      </c>
      <c r="AB847" s="67">
        <v>4</v>
      </c>
      <c r="AC847" s="67">
        <v>7</v>
      </c>
      <c r="AD847" s="67">
        <v>6</v>
      </c>
      <c r="AE847" s="67">
        <v>2</v>
      </c>
      <c r="AF847" s="67">
        <v>1</v>
      </c>
      <c r="AG847" s="67">
        <v>2</v>
      </c>
      <c r="AH847" s="67">
        <v>2</v>
      </c>
      <c r="AI847" s="67">
        <v>2</v>
      </c>
      <c r="AJ847" s="67">
        <v>2</v>
      </c>
      <c r="AK847" s="79" t="s">
        <v>1586</v>
      </c>
    </row>
    <row r="848" spans="2:37" ht="12.75">
      <c r="B848" s="28" t="s">
        <v>872</v>
      </c>
      <c r="D848" s="28" t="s">
        <v>390</v>
      </c>
      <c r="E848" s="28" t="s">
        <v>83</v>
      </c>
      <c r="F848" s="58" t="s">
        <v>4749</v>
      </c>
      <c r="G848" s="28" t="s">
        <v>7812</v>
      </c>
      <c r="H848" s="28" t="s">
        <v>1586</v>
      </c>
      <c r="I848" s="28" t="s">
        <v>7812</v>
      </c>
      <c r="J848" s="28" t="s">
        <v>1586</v>
      </c>
      <c r="K848" s="28" t="s">
        <v>827</v>
      </c>
      <c r="L848" s="28" t="s">
        <v>152</v>
      </c>
      <c r="N848" s="19">
        <f t="shared" si="91"/>
        <v>423</v>
      </c>
      <c r="O848" s="19">
        <f t="shared" si="92"/>
        <v>22.864864864864863</v>
      </c>
      <c r="P848" s="64">
        <f t="shared" si="93"/>
        <v>100</v>
      </c>
      <c r="Q848" s="64">
        <f t="shared" si="94"/>
        <v>52</v>
      </c>
      <c r="R848" s="64">
        <f t="shared" si="95"/>
        <v>48</v>
      </c>
      <c r="S848" s="64">
        <f t="shared" si="96"/>
        <v>50</v>
      </c>
      <c r="T848" s="64">
        <f t="shared" si="97"/>
        <v>50</v>
      </c>
      <c r="U848" s="77">
        <v>3</v>
      </c>
      <c r="V848" s="78">
        <v>2</v>
      </c>
      <c r="W848" s="60">
        <v>37</v>
      </c>
      <c r="X848" s="67">
        <v>18</v>
      </c>
      <c r="Y848" s="67">
        <v>9</v>
      </c>
      <c r="Z848" s="67">
        <v>8</v>
      </c>
      <c r="AA848" s="67">
        <v>9</v>
      </c>
      <c r="AB848" s="67">
        <v>8</v>
      </c>
      <c r="AC848" s="67">
        <v>8</v>
      </c>
      <c r="AD848" s="67">
        <v>8</v>
      </c>
      <c r="AE848" s="67">
        <v>8</v>
      </c>
      <c r="AF848" s="67">
        <v>8</v>
      </c>
      <c r="AG848" s="67">
        <v>10</v>
      </c>
      <c r="AH848" s="67">
        <v>8</v>
      </c>
      <c r="AI848" s="67">
        <v>8</v>
      </c>
      <c r="AJ848" s="67">
        <v>8</v>
      </c>
      <c r="AK848" s="79" t="s">
        <v>1586</v>
      </c>
    </row>
    <row r="849" spans="1:37" ht="12.75">
      <c r="A849" s="35">
        <v>1250000</v>
      </c>
      <c r="B849" s="28" t="s">
        <v>868</v>
      </c>
      <c r="C849" s="28" t="s">
        <v>7671</v>
      </c>
      <c r="D849" s="28" t="s">
        <v>390</v>
      </c>
      <c r="E849" s="28" t="s">
        <v>83</v>
      </c>
      <c r="J849" s="28" t="s">
        <v>1586</v>
      </c>
      <c r="K849" s="28" t="s">
        <v>1256</v>
      </c>
      <c r="L849" s="28" t="s">
        <v>6244</v>
      </c>
      <c r="N849" s="19">
        <f t="shared" si="91"/>
        <v>382.75</v>
      </c>
      <c r="O849" s="19">
        <f t="shared" si="92"/>
        <v>25.516666666666666</v>
      </c>
      <c r="P849" s="64">
        <f t="shared" si="93"/>
        <v>85</v>
      </c>
      <c r="Q849" s="64">
        <f t="shared" si="94"/>
        <v>42</v>
      </c>
      <c r="R849" s="64">
        <f t="shared" si="95"/>
        <v>43</v>
      </c>
      <c r="S849" s="64">
        <f t="shared" si="96"/>
        <v>54</v>
      </c>
      <c r="T849" s="64">
        <f t="shared" si="97"/>
        <v>31</v>
      </c>
      <c r="U849" s="77">
        <v>3</v>
      </c>
      <c r="V849" s="78">
        <v>2</v>
      </c>
      <c r="W849" s="60">
        <v>30</v>
      </c>
      <c r="X849" s="67">
        <v>15</v>
      </c>
      <c r="Y849" s="67">
        <v>9</v>
      </c>
      <c r="Z849" s="67">
        <v>9</v>
      </c>
      <c r="AA849" s="67">
        <v>10</v>
      </c>
      <c r="AB849" s="67">
        <v>9</v>
      </c>
      <c r="AC849" s="67">
        <v>8</v>
      </c>
      <c r="AD849" s="67">
        <v>9</v>
      </c>
      <c r="AE849" s="67">
        <v>6</v>
      </c>
      <c r="AF849" s="67">
        <v>6</v>
      </c>
      <c r="AG849" s="67">
        <v>6</v>
      </c>
      <c r="AH849" s="67">
        <v>6</v>
      </c>
      <c r="AI849" s="67">
        <v>3</v>
      </c>
      <c r="AJ849" s="67">
        <v>4</v>
      </c>
      <c r="AK849" s="79" t="s">
        <v>1586</v>
      </c>
    </row>
    <row r="850" spans="1:37" ht="12.75">
      <c r="A850" s="35">
        <v>133099</v>
      </c>
      <c r="B850" s="28" t="s">
        <v>872</v>
      </c>
      <c r="D850" s="28" t="s">
        <v>390</v>
      </c>
      <c r="E850" s="28" t="s">
        <v>83</v>
      </c>
      <c r="F850" s="58" t="s">
        <v>3963</v>
      </c>
      <c r="G850" s="28" t="s">
        <v>7812</v>
      </c>
      <c r="H850" s="28" t="s">
        <v>1586</v>
      </c>
      <c r="I850" s="28" t="s">
        <v>7812</v>
      </c>
      <c r="J850" s="28" t="s">
        <v>1586</v>
      </c>
      <c r="K850" s="28" t="s">
        <v>827</v>
      </c>
      <c r="L850" s="28" t="s">
        <v>4947</v>
      </c>
      <c r="N850" s="19">
        <f t="shared" si="91"/>
        <v>376</v>
      </c>
      <c r="O850" s="19">
        <f t="shared" si="92"/>
        <v>22.787878787878789</v>
      </c>
      <c r="P850" s="64">
        <f t="shared" si="93"/>
        <v>85</v>
      </c>
      <c r="Q850" s="64">
        <f t="shared" si="94"/>
        <v>45</v>
      </c>
      <c r="R850" s="64">
        <f t="shared" si="95"/>
        <v>40</v>
      </c>
      <c r="S850" s="64">
        <f t="shared" si="96"/>
        <v>51</v>
      </c>
      <c r="T850" s="64">
        <f t="shared" si="97"/>
        <v>34</v>
      </c>
      <c r="U850" s="77">
        <v>3</v>
      </c>
      <c r="V850" s="78">
        <v>2</v>
      </c>
      <c r="W850" s="60">
        <v>33</v>
      </c>
      <c r="X850" s="67">
        <v>18</v>
      </c>
      <c r="Y850" s="67">
        <v>10</v>
      </c>
      <c r="Z850" s="67">
        <v>8</v>
      </c>
      <c r="AA850" s="67">
        <v>8</v>
      </c>
      <c r="AB850" s="67">
        <v>8</v>
      </c>
      <c r="AC850" s="67">
        <v>9</v>
      </c>
      <c r="AD850" s="67">
        <v>8</v>
      </c>
      <c r="AE850" s="67">
        <v>5</v>
      </c>
      <c r="AF850" s="67">
        <v>5</v>
      </c>
      <c r="AG850" s="67">
        <v>5</v>
      </c>
      <c r="AH850" s="67">
        <v>5</v>
      </c>
      <c r="AI850" s="67">
        <v>8</v>
      </c>
      <c r="AJ850" s="67">
        <v>6</v>
      </c>
      <c r="AK850" s="79" t="s">
        <v>1586</v>
      </c>
    </row>
    <row r="851" spans="1:37" ht="12.75">
      <c r="A851" s="35">
        <v>121000</v>
      </c>
      <c r="B851" s="28" t="s">
        <v>872</v>
      </c>
      <c r="C851" s="28" t="s">
        <v>6087</v>
      </c>
      <c r="D851" s="28" t="s">
        <v>390</v>
      </c>
      <c r="E851" s="28" t="s">
        <v>83</v>
      </c>
      <c r="F851" s="58" t="s">
        <v>3963</v>
      </c>
      <c r="G851" s="28" t="s">
        <v>7812</v>
      </c>
      <c r="H851" s="28" t="s">
        <v>1586</v>
      </c>
      <c r="J851" s="28" t="s">
        <v>1586</v>
      </c>
      <c r="K851" s="28" t="s">
        <v>827</v>
      </c>
      <c r="L851" s="28" t="s">
        <v>4947</v>
      </c>
      <c r="N851" s="19">
        <f t="shared" si="91"/>
        <v>375.25</v>
      </c>
      <c r="O851" s="19">
        <f t="shared" si="92"/>
        <v>22.742424242424242</v>
      </c>
      <c r="P851" s="64">
        <f t="shared" si="93"/>
        <v>85</v>
      </c>
      <c r="Q851" s="64">
        <f t="shared" si="94"/>
        <v>45</v>
      </c>
      <c r="R851" s="64">
        <f t="shared" si="95"/>
        <v>40</v>
      </c>
      <c r="S851" s="64">
        <f t="shared" si="96"/>
        <v>51</v>
      </c>
      <c r="T851" s="64">
        <f t="shared" si="97"/>
        <v>34</v>
      </c>
      <c r="U851" s="77">
        <v>3</v>
      </c>
      <c r="V851" s="78">
        <v>2</v>
      </c>
      <c r="W851" s="60">
        <v>33</v>
      </c>
      <c r="X851" s="67">
        <v>15</v>
      </c>
      <c r="Y851" s="67">
        <v>10</v>
      </c>
      <c r="Z851" s="67">
        <v>8</v>
      </c>
      <c r="AA851" s="67">
        <v>8</v>
      </c>
      <c r="AB851" s="67">
        <v>8</v>
      </c>
      <c r="AC851" s="67">
        <v>9</v>
      </c>
      <c r="AD851" s="67">
        <v>8</v>
      </c>
      <c r="AE851" s="67">
        <v>5</v>
      </c>
      <c r="AF851" s="67">
        <v>5</v>
      </c>
      <c r="AG851" s="67">
        <v>5</v>
      </c>
      <c r="AH851" s="67">
        <v>5</v>
      </c>
      <c r="AI851" s="67">
        <v>8</v>
      </c>
      <c r="AJ851" s="67">
        <v>6</v>
      </c>
      <c r="AK851" s="79" t="s">
        <v>1586</v>
      </c>
    </row>
    <row r="852" spans="1:37" ht="12.75">
      <c r="A852" s="35">
        <v>139906</v>
      </c>
      <c r="B852" s="28" t="s">
        <v>872</v>
      </c>
      <c r="D852" s="28" t="s">
        <v>390</v>
      </c>
      <c r="E852" s="28" t="s">
        <v>83</v>
      </c>
      <c r="F852" s="58" t="s">
        <v>3963</v>
      </c>
      <c r="G852" s="28" t="s">
        <v>7812</v>
      </c>
      <c r="H852" s="28" t="s">
        <v>1586</v>
      </c>
      <c r="I852" s="28" t="s">
        <v>7812</v>
      </c>
      <c r="J852" s="28" t="s">
        <v>1586</v>
      </c>
      <c r="K852" s="28" t="s">
        <v>827</v>
      </c>
      <c r="L852" s="28" t="s">
        <v>4946</v>
      </c>
      <c r="N852" s="19">
        <f t="shared" si="91"/>
        <v>370</v>
      </c>
      <c r="O852" s="19">
        <f t="shared" si="92"/>
        <v>22.424242424242426</v>
      </c>
      <c r="P852" s="64">
        <f t="shared" si="93"/>
        <v>83</v>
      </c>
      <c r="Q852" s="64">
        <f t="shared" si="94"/>
        <v>43</v>
      </c>
      <c r="R852" s="64">
        <f t="shared" si="95"/>
        <v>40</v>
      </c>
      <c r="S852" s="64">
        <f t="shared" si="96"/>
        <v>51</v>
      </c>
      <c r="T852" s="64">
        <f t="shared" si="97"/>
        <v>32</v>
      </c>
      <c r="U852" s="77">
        <v>3</v>
      </c>
      <c r="V852" s="78">
        <v>2</v>
      </c>
      <c r="W852" s="60">
        <v>33</v>
      </c>
      <c r="X852" s="67">
        <v>18</v>
      </c>
      <c r="Y852" s="67">
        <v>8</v>
      </c>
      <c r="Z852" s="67">
        <v>8</v>
      </c>
      <c r="AA852" s="67">
        <v>9</v>
      </c>
      <c r="AB852" s="67">
        <v>8</v>
      </c>
      <c r="AC852" s="67">
        <v>10</v>
      </c>
      <c r="AD852" s="67">
        <v>8</v>
      </c>
      <c r="AE852" s="67">
        <v>4</v>
      </c>
      <c r="AF852" s="67">
        <v>5</v>
      </c>
      <c r="AG852" s="67">
        <v>6</v>
      </c>
      <c r="AH852" s="67">
        <v>5</v>
      </c>
      <c r="AI852" s="67">
        <v>6</v>
      </c>
      <c r="AJ852" s="67">
        <v>6</v>
      </c>
      <c r="AK852" s="79" t="s">
        <v>1586</v>
      </c>
    </row>
    <row r="853" spans="1:37" ht="12.75">
      <c r="A853" s="35">
        <v>775</v>
      </c>
      <c r="B853" s="28" t="s">
        <v>872</v>
      </c>
      <c r="D853" s="28" t="s">
        <v>390</v>
      </c>
      <c r="E853" s="28" t="s">
        <v>83</v>
      </c>
      <c r="J853" s="28" t="s">
        <v>1586</v>
      </c>
      <c r="K853" s="28" t="s">
        <v>827</v>
      </c>
      <c r="L853" s="28" t="s">
        <v>1869</v>
      </c>
      <c r="N853" s="19">
        <f t="shared" si="91"/>
        <v>295.25</v>
      </c>
      <c r="O853" s="19">
        <f t="shared" si="92"/>
        <v>18.453125</v>
      </c>
      <c r="P853" s="64">
        <f t="shared" si="93"/>
        <v>67</v>
      </c>
      <c r="Q853" s="64">
        <f t="shared" si="94"/>
        <v>29</v>
      </c>
      <c r="R853" s="64">
        <f t="shared" si="95"/>
        <v>38</v>
      </c>
      <c r="S853" s="64">
        <f t="shared" si="96"/>
        <v>39</v>
      </c>
      <c r="T853" s="64">
        <f t="shared" si="97"/>
        <v>28</v>
      </c>
      <c r="U853" s="77">
        <v>3</v>
      </c>
      <c r="V853" s="78">
        <v>2</v>
      </c>
      <c r="W853" s="60">
        <v>32</v>
      </c>
      <c r="X853" s="67">
        <v>11</v>
      </c>
      <c r="Y853" s="67">
        <v>6</v>
      </c>
      <c r="Z853" s="67">
        <v>6</v>
      </c>
      <c r="AA853" s="67">
        <v>6</v>
      </c>
      <c r="AB853" s="67">
        <v>6</v>
      </c>
      <c r="AC853" s="67">
        <v>7</v>
      </c>
      <c r="AD853" s="67">
        <v>8</v>
      </c>
      <c r="AE853" s="67">
        <v>3</v>
      </c>
      <c r="AF853" s="67">
        <v>6</v>
      </c>
      <c r="AG853" s="67">
        <v>3</v>
      </c>
      <c r="AH853" s="67">
        <v>6</v>
      </c>
      <c r="AI853" s="67">
        <v>4</v>
      </c>
      <c r="AJ853" s="67">
        <v>6</v>
      </c>
      <c r="AK853" s="79" t="s">
        <v>1586</v>
      </c>
    </row>
    <row r="854" spans="1:37" ht="12.75">
      <c r="A854" s="35">
        <v>737</v>
      </c>
      <c r="B854" s="28" t="s">
        <v>872</v>
      </c>
      <c r="D854" s="28" t="s">
        <v>390</v>
      </c>
      <c r="E854" s="28" t="s">
        <v>83</v>
      </c>
      <c r="F854" s="58" t="s">
        <v>4231</v>
      </c>
      <c r="J854" s="28" t="s">
        <v>1586</v>
      </c>
      <c r="K854" s="28" t="s">
        <v>827</v>
      </c>
      <c r="L854" s="28" t="s">
        <v>2049</v>
      </c>
      <c r="N854" s="19">
        <f t="shared" si="91"/>
        <v>295.25</v>
      </c>
      <c r="O854" s="19">
        <f t="shared" si="92"/>
        <v>18.453125</v>
      </c>
      <c r="P854" s="64">
        <f t="shared" si="93"/>
        <v>67</v>
      </c>
      <c r="Q854" s="64">
        <f t="shared" si="94"/>
        <v>29</v>
      </c>
      <c r="R854" s="64">
        <f t="shared" si="95"/>
        <v>38</v>
      </c>
      <c r="S854" s="64">
        <f t="shared" si="96"/>
        <v>39</v>
      </c>
      <c r="T854" s="64">
        <f t="shared" si="97"/>
        <v>28</v>
      </c>
      <c r="U854" s="77">
        <v>3</v>
      </c>
      <c r="V854" s="78">
        <v>2</v>
      </c>
      <c r="W854" s="60">
        <v>32</v>
      </c>
      <c r="X854" s="67">
        <v>11</v>
      </c>
      <c r="Y854" s="67">
        <v>6</v>
      </c>
      <c r="Z854" s="67">
        <v>6</v>
      </c>
      <c r="AA854" s="67">
        <v>6</v>
      </c>
      <c r="AB854" s="67">
        <v>6</v>
      </c>
      <c r="AC854" s="67">
        <v>7</v>
      </c>
      <c r="AD854" s="67">
        <v>8</v>
      </c>
      <c r="AE854" s="67">
        <v>3</v>
      </c>
      <c r="AF854" s="67">
        <v>6</v>
      </c>
      <c r="AG854" s="67">
        <v>3</v>
      </c>
      <c r="AH854" s="67">
        <v>6</v>
      </c>
      <c r="AI854" s="67">
        <v>4</v>
      </c>
      <c r="AJ854" s="67">
        <v>6</v>
      </c>
      <c r="AK854" s="79" t="s">
        <v>1586</v>
      </c>
    </row>
    <row r="855" spans="2:37" ht="12.75">
      <c r="B855" s="28" t="s">
        <v>872</v>
      </c>
      <c r="D855" s="28" t="s">
        <v>390</v>
      </c>
      <c r="E855" s="28" t="s">
        <v>83</v>
      </c>
      <c r="F855" s="58" t="s">
        <v>4231</v>
      </c>
      <c r="J855" s="28" t="s">
        <v>1586</v>
      </c>
      <c r="K855" s="28" t="s">
        <v>827</v>
      </c>
      <c r="L855" s="28" t="s">
        <v>339</v>
      </c>
      <c r="N855" s="19">
        <f t="shared" si="91"/>
        <v>295.25</v>
      </c>
      <c r="O855" s="19">
        <f t="shared" si="92"/>
        <v>18.453125</v>
      </c>
      <c r="P855" s="64">
        <f t="shared" si="93"/>
        <v>67</v>
      </c>
      <c r="Q855" s="64">
        <f t="shared" si="94"/>
        <v>29</v>
      </c>
      <c r="R855" s="64">
        <f t="shared" si="95"/>
        <v>38</v>
      </c>
      <c r="S855" s="64">
        <f t="shared" si="96"/>
        <v>39</v>
      </c>
      <c r="T855" s="64">
        <f t="shared" si="97"/>
        <v>28</v>
      </c>
      <c r="U855" s="77">
        <v>3</v>
      </c>
      <c r="V855" s="78">
        <v>2</v>
      </c>
      <c r="W855" s="60">
        <v>32</v>
      </c>
      <c r="X855" s="67">
        <v>11</v>
      </c>
      <c r="Y855" s="67">
        <v>6</v>
      </c>
      <c r="Z855" s="67">
        <v>6</v>
      </c>
      <c r="AA855" s="67">
        <v>6</v>
      </c>
      <c r="AB855" s="67">
        <v>6</v>
      </c>
      <c r="AC855" s="67">
        <v>7</v>
      </c>
      <c r="AD855" s="67">
        <v>8</v>
      </c>
      <c r="AE855" s="67">
        <v>3</v>
      </c>
      <c r="AF855" s="67">
        <v>6</v>
      </c>
      <c r="AG855" s="67">
        <v>3</v>
      </c>
      <c r="AH855" s="67">
        <v>6</v>
      </c>
      <c r="AI855" s="67">
        <v>4</v>
      </c>
      <c r="AJ855" s="67">
        <v>6</v>
      </c>
      <c r="AK855" s="79" t="s">
        <v>1586</v>
      </c>
    </row>
    <row r="856" spans="1:37" ht="12.75">
      <c r="A856" s="35">
        <v>643</v>
      </c>
      <c r="B856" s="28" t="s">
        <v>872</v>
      </c>
      <c r="D856" s="28" t="s">
        <v>390</v>
      </c>
      <c r="E856" s="28" t="s">
        <v>83</v>
      </c>
      <c r="F856" s="58" t="s">
        <v>4231</v>
      </c>
      <c r="J856" s="28" t="s">
        <v>1586</v>
      </c>
      <c r="K856" s="28" t="s">
        <v>827</v>
      </c>
      <c r="L856" s="28" t="s">
        <v>2049</v>
      </c>
      <c r="N856" s="19">
        <f t="shared" si="91"/>
        <v>295</v>
      </c>
      <c r="O856" s="19">
        <f t="shared" si="92"/>
        <v>17.878787878787879</v>
      </c>
      <c r="P856" s="64">
        <f t="shared" si="93"/>
        <v>67</v>
      </c>
      <c r="Q856" s="64">
        <f t="shared" si="94"/>
        <v>29</v>
      </c>
      <c r="R856" s="64">
        <f t="shared" si="95"/>
        <v>38</v>
      </c>
      <c r="S856" s="64">
        <f t="shared" si="96"/>
        <v>39</v>
      </c>
      <c r="T856" s="64">
        <f t="shared" si="97"/>
        <v>28</v>
      </c>
      <c r="U856" s="77">
        <v>3</v>
      </c>
      <c r="V856" s="78">
        <v>2</v>
      </c>
      <c r="W856" s="60">
        <v>33</v>
      </c>
      <c r="X856" s="67">
        <v>10</v>
      </c>
      <c r="Y856" s="67">
        <v>6</v>
      </c>
      <c r="Z856" s="67">
        <v>6</v>
      </c>
      <c r="AA856" s="67">
        <v>6</v>
      </c>
      <c r="AB856" s="67">
        <v>6</v>
      </c>
      <c r="AC856" s="67">
        <v>7</v>
      </c>
      <c r="AD856" s="67">
        <v>8</v>
      </c>
      <c r="AE856" s="67">
        <v>3</v>
      </c>
      <c r="AF856" s="67">
        <v>6</v>
      </c>
      <c r="AG856" s="67">
        <v>3</v>
      </c>
      <c r="AH856" s="67">
        <v>6</v>
      </c>
      <c r="AI856" s="67">
        <v>4</v>
      </c>
      <c r="AJ856" s="67">
        <v>6</v>
      </c>
      <c r="AK856" s="79" t="s">
        <v>1586</v>
      </c>
    </row>
    <row r="857" spans="1:37" ht="12.75">
      <c r="A857" s="35">
        <v>62500</v>
      </c>
      <c r="B857" s="28" t="s">
        <v>870</v>
      </c>
      <c r="C857" s="28" t="s">
        <v>4834</v>
      </c>
      <c r="D857" s="28" t="s">
        <v>390</v>
      </c>
      <c r="E857" s="28" t="s">
        <v>83</v>
      </c>
      <c r="J857" s="28" t="s">
        <v>1586</v>
      </c>
      <c r="K857" s="28" t="s">
        <v>827</v>
      </c>
      <c r="L857" s="28" t="s">
        <v>2512</v>
      </c>
      <c r="N857" s="19">
        <f t="shared" si="91"/>
        <v>330.50</v>
      </c>
      <c r="O857" s="19">
        <f t="shared" si="92"/>
        <v>18.885714285714286</v>
      </c>
      <c r="P857" s="64">
        <f t="shared" si="93"/>
        <v>73</v>
      </c>
      <c r="Q857" s="64">
        <f t="shared" si="94"/>
        <v>37</v>
      </c>
      <c r="R857" s="64">
        <f t="shared" si="95"/>
        <v>36</v>
      </c>
      <c r="S857" s="64">
        <f t="shared" si="96"/>
        <v>48</v>
      </c>
      <c r="T857" s="64">
        <f t="shared" si="97"/>
        <v>25</v>
      </c>
      <c r="U857" s="77">
        <v>3</v>
      </c>
      <c r="V857" s="78">
        <v>2</v>
      </c>
      <c r="W857" s="60">
        <v>35</v>
      </c>
      <c r="X857" s="67">
        <v>12</v>
      </c>
      <c r="Y857" s="67">
        <v>8</v>
      </c>
      <c r="Z857" s="67">
        <v>8</v>
      </c>
      <c r="AA857" s="67">
        <v>9</v>
      </c>
      <c r="AB857" s="67">
        <v>8</v>
      </c>
      <c r="AC857" s="67">
        <v>7</v>
      </c>
      <c r="AD857" s="67">
        <v>8</v>
      </c>
      <c r="AE857" s="67">
        <v>4</v>
      </c>
      <c r="AF857" s="67">
        <v>4</v>
      </c>
      <c r="AG857" s="67">
        <v>5</v>
      </c>
      <c r="AH857" s="67">
        <v>4</v>
      </c>
      <c r="AI857" s="67">
        <v>4</v>
      </c>
      <c r="AJ857" s="67">
        <v>4</v>
      </c>
      <c r="AK857" s="79" t="s">
        <v>1586</v>
      </c>
    </row>
    <row r="858" spans="1:37" ht="12.75">
      <c r="A858" s="35">
        <v>13358</v>
      </c>
      <c r="B858" s="28" t="s">
        <v>872</v>
      </c>
      <c r="C858" s="28" t="s">
        <v>6087</v>
      </c>
      <c r="D858" s="28" t="s">
        <v>390</v>
      </c>
      <c r="E858" s="28" t="s">
        <v>83</v>
      </c>
      <c r="F858" s="58" t="s">
        <v>4226</v>
      </c>
      <c r="G858" s="28" t="s">
        <v>7812</v>
      </c>
      <c r="H858" s="28" t="s">
        <v>1586</v>
      </c>
      <c r="J858" s="28" t="s">
        <v>1586</v>
      </c>
      <c r="K858" s="28" t="s">
        <v>827</v>
      </c>
      <c r="L858" s="28" t="s">
        <v>312</v>
      </c>
      <c r="N858" s="19">
        <f t="shared" si="91"/>
        <v>330.50</v>
      </c>
      <c r="O858" s="19">
        <f t="shared" si="92"/>
        <v>18.885714285714286</v>
      </c>
      <c r="P858" s="64">
        <f t="shared" si="93"/>
        <v>73</v>
      </c>
      <c r="Q858" s="64">
        <f t="shared" si="94"/>
        <v>37</v>
      </c>
      <c r="R858" s="64">
        <f t="shared" si="95"/>
        <v>36</v>
      </c>
      <c r="S858" s="64">
        <f t="shared" si="96"/>
        <v>48</v>
      </c>
      <c r="T858" s="64">
        <f t="shared" si="97"/>
        <v>25</v>
      </c>
      <c r="U858" s="77">
        <v>3</v>
      </c>
      <c r="V858" s="78">
        <v>2</v>
      </c>
      <c r="W858" s="60">
        <v>35</v>
      </c>
      <c r="X858" s="67">
        <v>12</v>
      </c>
      <c r="Y858" s="67">
        <v>8</v>
      </c>
      <c r="Z858" s="67">
        <v>8</v>
      </c>
      <c r="AA858" s="67">
        <v>9</v>
      </c>
      <c r="AB858" s="67">
        <v>8</v>
      </c>
      <c r="AC858" s="67">
        <v>7</v>
      </c>
      <c r="AD858" s="67">
        <v>8</v>
      </c>
      <c r="AE858" s="67">
        <v>4</v>
      </c>
      <c r="AF858" s="67">
        <v>4</v>
      </c>
      <c r="AG858" s="67">
        <v>5</v>
      </c>
      <c r="AH858" s="67">
        <v>4</v>
      </c>
      <c r="AI858" s="67">
        <v>4</v>
      </c>
      <c r="AJ858" s="67">
        <v>4</v>
      </c>
      <c r="AK858" s="79" t="s">
        <v>1586</v>
      </c>
    </row>
    <row r="859" spans="1:37" ht="12.75">
      <c r="A859" s="35">
        <v>312500</v>
      </c>
      <c r="B859" s="28" t="s">
        <v>868</v>
      </c>
      <c r="C859" s="28" t="s">
        <v>7648</v>
      </c>
      <c r="D859" s="28" t="s">
        <v>390</v>
      </c>
      <c r="E859" s="28" t="s">
        <v>83</v>
      </c>
      <c r="J859" s="28" t="s">
        <v>1586</v>
      </c>
      <c r="K859" s="28" t="s">
        <v>827</v>
      </c>
      <c r="L859" s="28" t="s">
        <v>7449</v>
      </c>
      <c r="M859" s="40" t="s">
        <v>8855</v>
      </c>
      <c r="N859" s="19">
        <f t="shared" si="91"/>
        <v>342.25</v>
      </c>
      <c r="O859" s="19">
        <f t="shared" si="92"/>
        <v>34.225</v>
      </c>
      <c r="P859" s="64">
        <f t="shared" si="93"/>
        <v>77</v>
      </c>
      <c r="Q859" s="64">
        <f t="shared" si="94"/>
        <v>43</v>
      </c>
      <c r="R859" s="64">
        <f t="shared" si="95"/>
        <v>34</v>
      </c>
      <c r="S859" s="64">
        <f t="shared" si="96"/>
        <v>48</v>
      </c>
      <c r="T859" s="64">
        <f t="shared" si="97"/>
        <v>29</v>
      </c>
      <c r="U859" s="77">
        <v>3</v>
      </c>
      <c r="V859" s="78">
        <v>2</v>
      </c>
      <c r="W859" s="60">
        <v>20</v>
      </c>
      <c r="X859" s="67">
        <v>15</v>
      </c>
      <c r="Y859" s="67">
        <v>9</v>
      </c>
      <c r="Z859" s="67">
        <v>7</v>
      </c>
      <c r="AA859" s="67">
        <v>9</v>
      </c>
      <c r="AB859" s="67">
        <v>8</v>
      </c>
      <c r="AC859" s="67">
        <v>9</v>
      </c>
      <c r="AD859" s="67">
        <v>6</v>
      </c>
      <c r="AE859" s="67">
        <v>6</v>
      </c>
      <c r="AF859" s="67">
        <v>5</v>
      </c>
      <c r="AG859" s="67">
        <v>6</v>
      </c>
      <c r="AH859" s="67">
        <v>5</v>
      </c>
      <c r="AI859" s="67">
        <v>4</v>
      </c>
      <c r="AJ859" s="67">
        <v>3</v>
      </c>
      <c r="AK859" s="79" t="s">
        <v>1586</v>
      </c>
    </row>
    <row r="860" spans="1:37" ht="12.75">
      <c r="A860" s="35">
        <v>6335</v>
      </c>
      <c r="B860" s="28" t="s">
        <v>872</v>
      </c>
      <c r="D860" s="28" t="s">
        <v>390</v>
      </c>
      <c r="E860" s="28" t="s">
        <v>83</v>
      </c>
      <c r="F860" s="58" t="s">
        <v>4237</v>
      </c>
      <c r="G860" s="28" t="s">
        <v>7812</v>
      </c>
      <c r="H860" s="28" t="s">
        <v>1586</v>
      </c>
      <c r="J860" s="28" t="s">
        <v>1586</v>
      </c>
      <c r="K860" s="28" t="s">
        <v>827</v>
      </c>
      <c r="L860" s="28" t="s">
        <v>1078</v>
      </c>
      <c r="N860" s="19">
        <f t="shared" si="91"/>
        <v>303.75</v>
      </c>
      <c r="O860" s="19">
        <f t="shared" si="92"/>
        <v>18.984375</v>
      </c>
      <c r="P860" s="64">
        <f t="shared" si="93"/>
        <v>68</v>
      </c>
      <c r="Q860" s="64">
        <f t="shared" si="94"/>
        <v>35</v>
      </c>
      <c r="R860" s="64">
        <f t="shared" si="95"/>
        <v>33</v>
      </c>
      <c r="S860" s="64">
        <f t="shared" si="96"/>
        <v>43</v>
      </c>
      <c r="T860" s="64">
        <f t="shared" si="97"/>
        <v>25</v>
      </c>
      <c r="U860" s="77">
        <v>3</v>
      </c>
      <c r="V860" s="78">
        <v>2</v>
      </c>
      <c r="W860" s="60">
        <v>32</v>
      </c>
      <c r="X860" s="67">
        <v>11</v>
      </c>
      <c r="Y860" s="67">
        <v>7</v>
      </c>
      <c r="Z860" s="67">
        <v>7</v>
      </c>
      <c r="AA860" s="67">
        <v>8</v>
      </c>
      <c r="AB860" s="67">
        <v>7</v>
      </c>
      <c r="AC860" s="67">
        <v>7</v>
      </c>
      <c r="AD860" s="67">
        <v>7</v>
      </c>
      <c r="AE860" s="67">
        <v>4</v>
      </c>
      <c r="AF860" s="67">
        <v>4</v>
      </c>
      <c r="AG860" s="67">
        <v>5</v>
      </c>
      <c r="AH860" s="67">
        <v>4</v>
      </c>
      <c r="AI860" s="67">
        <v>4</v>
      </c>
      <c r="AJ860" s="67">
        <v>4</v>
      </c>
      <c r="AK860" s="79" t="s">
        <v>1586</v>
      </c>
    </row>
    <row r="861" spans="1:37" ht="12.75">
      <c r="A861" s="35">
        <v>153905</v>
      </c>
      <c r="B861" s="28" t="s">
        <v>870</v>
      </c>
      <c r="C861" s="28" t="s">
        <v>5836</v>
      </c>
      <c r="D861" s="28" t="s">
        <v>390</v>
      </c>
      <c r="E861" s="28" t="s">
        <v>83</v>
      </c>
      <c r="J861" s="28" t="s">
        <v>1586</v>
      </c>
      <c r="K861" s="28" t="s">
        <v>1256</v>
      </c>
      <c r="L861" s="28" t="s">
        <v>5839</v>
      </c>
      <c r="N861" s="19">
        <f t="shared" si="91"/>
        <v>290.25</v>
      </c>
      <c r="O861" s="19">
        <f t="shared" si="92"/>
        <v>29.025</v>
      </c>
      <c r="P861" s="64">
        <f t="shared" si="93"/>
        <v>65</v>
      </c>
      <c r="Q861" s="64">
        <f t="shared" si="94"/>
        <v>37</v>
      </c>
      <c r="R861" s="64">
        <f t="shared" si="95"/>
        <v>28</v>
      </c>
      <c r="S861" s="64">
        <f t="shared" si="96"/>
        <v>42</v>
      </c>
      <c r="T861" s="64">
        <f t="shared" si="97"/>
        <v>23</v>
      </c>
      <c r="U861" s="77">
        <v>3</v>
      </c>
      <c r="V861" s="78">
        <v>2</v>
      </c>
      <c r="W861" s="60">
        <v>20</v>
      </c>
      <c r="X861" s="67">
        <v>11</v>
      </c>
      <c r="Y861" s="67">
        <v>8</v>
      </c>
      <c r="Z861" s="67">
        <v>6</v>
      </c>
      <c r="AA861" s="67">
        <v>8</v>
      </c>
      <c r="AB861" s="67">
        <v>7</v>
      </c>
      <c r="AC861" s="67">
        <v>8</v>
      </c>
      <c r="AD861" s="67">
        <v>5</v>
      </c>
      <c r="AE861" s="67">
        <v>5</v>
      </c>
      <c r="AF861" s="67">
        <v>4</v>
      </c>
      <c r="AG861" s="67">
        <v>5</v>
      </c>
      <c r="AH861" s="67">
        <v>4</v>
      </c>
      <c r="AI861" s="67">
        <v>3</v>
      </c>
      <c r="AJ861" s="67">
        <v>2</v>
      </c>
      <c r="AK861" s="79" t="s">
        <v>1586</v>
      </c>
    </row>
    <row r="862" spans="1:37" ht="12.75">
      <c r="A862" s="35">
        <v>156250</v>
      </c>
      <c r="B862" s="28" t="s">
        <v>870</v>
      </c>
      <c r="C862" s="28" t="s">
        <v>4134</v>
      </c>
      <c r="D862" s="28" t="s">
        <v>390</v>
      </c>
      <c r="E862" s="28" t="s">
        <v>83</v>
      </c>
      <c r="J862" s="28" t="s">
        <v>1586</v>
      </c>
      <c r="K862" s="28" t="s">
        <v>1256</v>
      </c>
      <c r="L862" s="28" t="s">
        <v>2045</v>
      </c>
      <c r="N862" s="19">
        <f t="shared" si="91"/>
        <v>290.25</v>
      </c>
      <c r="O862" s="19">
        <f t="shared" si="92"/>
        <v>29.025</v>
      </c>
      <c r="P862" s="64">
        <f t="shared" si="93"/>
        <v>65</v>
      </c>
      <c r="Q862" s="64">
        <f t="shared" si="94"/>
        <v>37</v>
      </c>
      <c r="R862" s="64">
        <f t="shared" si="95"/>
        <v>28</v>
      </c>
      <c r="S862" s="64">
        <f t="shared" si="96"/>
        <v>42</v>
      </c>
      <c r="T862" s="64">
        <f t="shared" si="97"/>
        <v>23</v>
      </c>
      <c r="U862" s="77">
        <v>3</v>
      </c>
      <c r="V862" s="78">
        <v>2</v>
      </c>
      <c r="W862" s="60">
        <v>20</v>
      </c>
      <c r="X862" s="67">
        <v>11</v>
      </c>
      <c r="Y862" s="67">
        <v>7</v>
      </c>
      <c r="Z862" s="67">
        <v>6</v>
      </c>
      <c r="AA862" s="67">
        <v>8</v>
      </c>
      <c r="AB862" s="67">
        <v>5</v>
      </c>
      <c r="AC862" s="67">
        <v>9</v>
      </c>
      <c r="AD862" s="67">
        <v>7</v>
      </c>
      <c r="AE862" s="67">
        <v>5</v>
      </c>
      <c r="AF862" s="67">
        <v>3</v>
      </c>
      <c r="AG862" s="67">
        <v>5</v>
      </c>
      <c r="AH862" s="67">
        <v>4</v>
      </c>
      <c r="AI862" s="67">
        <v>3</v>
      </c>
      <c r="AJ862" s="67">
        <v>3</v>
      </c>
      <c r="AK862" s="79" t="s">
        <v>1586</v>
      </c>
    </row>
    <row r="863" spans="1:37" ht="12.75">
      <c r="A863" s="35">
        <v>153905</v>
      </c>
      <c r="B863" s="28" t="s">
        <v>870</v>
      </c>
      <c r="C863" s="28" t="s">
        <v>5836</v>
      </c>
      <c r="D863" s="28" t="s">
        <v>390</v>
      </c>
      <c r="E863" s="28" t="s">
        <v>83</v>
      </c>
      <c r="J863" s="28" t="s">
        <v>1586</v>
      </c>
      <c r="K863" s="28" t="s">
        <v>1256</v>
      </c>
      <c r="L863" s="28" t="s">
        <v>5843</v>
      </c>
      <c r="N863" s="19">
        <f t="shared" si="91"/>
        <v>290.25</v>
      </c>
      <c r="O863" s="19">
        <f t="shared" si="92"/>
        <v>29.025</v>
      </c>
      <c r="P863" s="64">
        <f t="shared" si="93"/>
        <v>65</v>
      </c>
      <c r="Q863" s="64">
        <f t="shared" si="94"/>
        <v>37</v>
      </c>
      <c r="R863" s="64">
        <f t="shared" si="95"/>
        <v>28</v>
      </c>
      <c r="S863" s="64">
        <f t="shared" si="96"/>
        <v>42</v>
      </c>
      <c r="T863" s="64">
        <f t="shared" si="97"/>
        <v>23</v>
      </c>
      <c r="U863" s="77">
        <v>3</v>
      </c>
      <c r="V863" s="78">
        <v>2</v>
      </c>
      <c r="W863" s="60">
        <v>20</v>
      </c>
      <c r="X863" s="67">
        <v>11</v>
      </c>
      <c r="Y863" s="67">
        <v>8</v>
      </c>
      <c r="Z863" s="67">
        <v>6</v>
      </c>
      <c r="AA863" s="67">
        <v>8</v>
      </c>
      <c r="AB863" s="67">
        <v>7</v>
      </c>
      <c r="AC863" s="67">
        <v>8</v>
      </c>
      <c r="AD863" s="67">
        <v>5</v>
      </c>
      <c r="AE863" s="67">
        <v>5</v>
      </c>
      <c r="AF863" s="67">
        <v>4</v>
      </c>
      <c r="AG863" s="67">
        <v>5</v>
      </c>
      <c r="AH863" s="67">
        <v>4</v>
      </c>
      <c r="AI863" s="67">
        <v>3</v>
      </c>
      <c r="AJ863" s="67">
        <v>2</v>
      </c>
      <c r="AK863" s="79" t="s">
        <v>1586</v>
      </c>
    </row>
    <row r="864" spans="1:37" ht="12.75">
      <c r="A864" s="35">
        <v>62500</v>
      </c>
      <c r="B864" s="28" t="s">
        <v>870</v>
      </c>
      <c r="C864" s="28" t="s">
        <v>4134</v>
      </c>
      <c r="D864" s="28" t="s">
        <v>390</v>
      </c>
      <c r="E864" s="28" t="s">
        <v>83</v>
      </c>
      <c r="J864" s="28" t="s">
        <v>1586</v>
      </c>
      <c r="K864" s="28" t="s">
        <v>1256</v>
      </c>
      <c r="L864" s="28" t="s">
        <v>265</v>
      </c>
      <c r="N864" s="19">
        <f t="shared" si="91"/>
        <v>283.75</v>
      </c>
      <c r="O864" s="19">
        <f t="shared" si="92"/>
        <v>28.375</v>
      </c>
      <c r="P864" s="64">
        <f t="shared" si="93"/>
        <v>63</v>
      </c>
      <c r="Q864" s="64">
        <f t="shared" si="94"/>
        <v>36</v>
      </c>
      <c r="R864" s="64">
        <f t="shared" si="95"/>
        <v>27</v>
      </c>
      <c r="S864" s="64">
        <f t="shared" si="96"/>
        <v>42</v>
      </c>
      <c r="T864" s="64">
        <f t="shared" si="97"/>
        <v>21</v>
      </c>
      <c r="U864" s="77">
        <v>3</v>
      </c>
      <c r="V864" s="78">
        <v>2</v>
      </c>
      <c r="W864" s="60">
        <v>20</v>
      </c>
      <c r="X864" s="67">
        <v>11</v>
      </c>
      <c r="Y864" s="67">
        <v>8</v>
      </c>
      <c r="Z864" s="67">
        <v>6</v>
      </c>
      <c r="AA864" s="67">
        <v>8</v>
      </c>
      <c r="AB864" s="67">
        <v>6</v>
      </c>
      <c r="AC864" s="67">
        <v>8</v>
      </c>
      <c r="AD864" s="67">
        <v>6</v>
      </c>
      <c r="AE864" s="67">
        <v>5</v>
      </c>
      <c r="AF864" s="67">
        <v>4</v>
      </c>
      <c r="AG864" s="67">
        <v>4</v>
      </c>
      <c r="AH864" s="67">
        <v>3</v>
      </c>
      <c r="AI864" s="67">
        <v>3</v>
      </c>
      <c r="AJ864" s="67">
        <v>2</v>
      </c>
      <c r="AK864" s="79" t="s">
        <v>1586</v>
      </c>
    </row>
    <row r="865" spans="1:37" ht="12.75">
      <c r="A865" s="35">
        <v>15000</v>
      </c>
      <c r="B865" s="28" t="s">
        <v>870</v>
      </c>
      <c r="C865" s="28" t="s">
        <v>1860</v>
      </c>
      <c r="D865" s="28" t="s">
        <v>390</v>
      </c>
      <c r="E865" s="28" t="s">
        <v>83</v>
      </c>
      <c r="J865" s="28" t="s">
        <v>1586</v>
      </c>
      <c r="K865" s="28" t="s">
        <v>3069</v>
      </c>
      <c r="L865" s="28" t="s">
        <v>1858</v>
      </c>
      <c r="N865" s="19">
        <f t="shared" si="91"/>
        <v>280.25</v>
      </c>
      <c r="O865" s="19">
        <f t="shared" si="92"/>
        <v>28.025</v>
      </c>
      <c r="P865" s="64">
        <f t="shared" si="93"/>
        <v>62</v>
      </c>
      <c r="Q865" s="64">
        <f t="shared" si="94"/>
        <v>35</v>
      </c>
      <c r="R865" s="64">
        <f t="shared" si="95"/>
        <v>27</v>
      </c>
      <c r="S865" s="64">
        <f t="shared" si="96"/>
        <v>42</v>
      </c>
      <c r="T865" s="64">
        <f t="shared" si="97"/>
        <v>20</v>
      </c>
      <c r="U865" s="77">
        <v>3</v>
      </c>
      <c r="V865" s="78">
        <v>2</v>
      </c>
      <c r="W865" s="60">
        <v>20</v>
      </c>
      <c r="X865" s="67">
        <v>9</v>
      </c>
      <c r="Y865" s="67">
        <v>8</v>
      </c>
      <c r="Z865" s="67">
        <v>6</v>
      </c>
      <c r="AA865" s="67">
        <v>8</v>
      </c>
      <c r="AB865" s="67">
        <v>6</v>
      </c>
      <c r="AC865" s="67">
        <v>8</v>
      </c>
      <c r="AD865" s="67">
        <v>6</v>
      </c>
      <c r="AE865" s="67">
        <v>4</v>
      </c>
      <c r="AF865" s="67">
        <v>4</v>
      </c>
      <c r="AG865" s="67">
        <v>4</v>
      </c>
      <c r="AH865" s="67">
        <v>3</v>
      </c>
      <c r="AI865" s="67">
        <v>3</v>
      </c>
      <c r="AJ865" s="67">
        <v>2</v>
      </c>
      <c r="AK865" s="79" t="s">
        <v>1586</v>
      </c>
    </row>
    <row r="866" spans="1:37" ht="12.75">
      <c r="A866" s="35">
        <v>937</v>
      </c>
      <c r="B866" s="28" t="s">
        <v>870</v>
      </c>
      <c r="C866" s="28" t="s">
        <v>1845</v>
      </c>
      <c r="D866" s="28" t="s">
        <v>390</v>
      </c>
      <c r="E866" s="28" t="s">
        <v>83</v>
      </c>
      <c r="J866" s="28" t="s">
        <v>1586</v>
      </c>
      <c r="K866" s="28" t="s">
        <v>827</v>
      </c>
      <c r="L866" s="28" t="s">
        <v>1828</v>
      </c>
      <c r="N866" s="19">
        <f t="shared" si="91"/>
        <v>271.75</v>
      </c>
      <c r="O866" s="19">
        <f t="shared" si="92"/>
        <v>27.175</v>
      </c>
      <c r="P866" s="64">
        <f t="shared" si="93"/>
        <v>60</v>
      </c>
      <c r="Q866" s="64">
        <f t="shared" si="94"/>
        <v>34</v>
      </c>
      <c r="R866" s="64">
        <f t="shared" si="95"/>
        <v>26</v>
      </c>
      <c r="S866" s="64">
        <f t="shared" si="96"/>
        <v>41</v>
      </c>
      <c r="T866" s="64">
        <f t="shared" si="97"/>
        <v>19</v>
      </c>
      <c r="U866" s="77">
        <v>3</v>
      </c>
      <c r="V866" s="78">
        <v>2</v>
      </c>
      <c r="W866" s="60">
        <v>20</v>
      </c>
      <c r="X866" s="67">
        <v>9</v>
      </c>
      <c r="Y866" s="67">
        <v>7</v>
      </c>
      <c r="Z866" s="67">
        <v>6</v>
      </c>
      <c r="AA866" s="67">
        <v>8</v>
      </c>
      <c r="AB866" s="67">
        <v>5</v>
      </c>
      <c r="AC866" s="67">
        <v>8</v>
      </c>
      <c r="AD866" s="67">
        <v>7</v>
      </c>
      <c r="AE866" s="67">
        <v>4</v>
      </c>
      <c r="AF866" s="67">
        <v>3</v>
      </c>
      <c r="AG866" s="67">
        <v>4</v>
      </c>
      <c r="AH866" s="67">
        <v>3</v>
      </c>
      <c r="AI866" s="67">
        <v>3</v>
      </c>
      <c r="AJ866" s="67">
        <v>2</v>
      </c>
      <c r="AK866" s="79" t="s">
        <v>1586</v>
      </c>
    </row>
    <row r="867" spans="1:37" ht="12.75">
      <c r="A867" s="35">
        <v>1875</v>
      </c>
      <c r="B867" s="28" t="s">
        <v>871</v>
      </c>
      <c r="C867" s="28" t="s">
        <v>2179</v>
      </c>
      <c r="D867" s="28" t="s">
        <v>390</v>
      </c>
      <c r="E867" s="28" t="s">
        <v>83</v>
      </c>
      <c r="J867" s="28" t="s">
        <v>1586</v>
      </c>
      <c r="K867" s="28" t="s">
        <v>827</v>
      </c>
      <c r="L867" s="28" t="s">
        <v>2163</v>
      </c>
      <c r="N867" s="19">
        <f t="shared" si="91"/>
        <v>271.75</v>
      </c>
      <c r="O867" s="19">
        <f t="shared" si="92"/>
        <v>27.175</v>
      </c>
      <c r="P867" s="64">
        <f t="shared" si="93"/>
        <v>60</v>
      </c>
      <c r="Q867" s="64">
        <f t="shared" si="94"/>
        <v>34</v>
      </c>
      <c r="R867" s="64">
        <f t="shared" si="95"/>
        <v>26</v>
      </c>
      <c r="S867" s="64">
        <f t="shared" si="96"/>
        <v>41</v>
      </c>
      <c r="T867" s="64">
        <f t="shared" si="97"/>
        <v>19</v>
      </c>
      <c r="U867" s="77">
        <v>3</v>
      </c>
      <c r="V867" s="78">
        <v>2</v>
      </c>
      <c r="W867" s="60">
        <v>20</v>
      </c>
      <c r="X867" s="67">
        <v>9</v>
      </c>
      <c r="Y867" s="67">
        <v>7</v>
      </c>
      <c r="Z867" s="67">
        <v>6</v>
      </c>
      <c r="AA867" s="67">
        <v>8</v>
      </c>
      <c r="AB867" s="67">
        <v>5</v>
      </c>
      <c r="AC867" s="67">
        <v>8</v>
      </c>
      <c r="AD867" s="67">
        <v>7</v>
      </c>
      <c r="AE867" s="67">
        <v>4</v>
      </c>
      <c r="AF867" s="67">
        <v>3</v>
      </c>
      <c r="AG867" s="67">
        <v>4</v>
      </c>
      <c r="AH867" s="67">
        <v>3</v>
      </c>
      <c r="AI867" s="67">
        <v>3</v>
      </c>
      <c r="AJ867" s="67">
        <v>2</v>
      </c>
      <c r="AK867" s="79" t="s">
        <v>1586</v>
      </c>
    </row>
    <row r="868" spans="1:37" ht="12.75">
      <c r="A868" s="35">
        <v>56</v>
      </c>
      <c r="B868" s="28" t="s">
        <v>5602</v>
      </c>
      <c r="D868" s="28" t="s">
        <v>390</v>
      </c>
      <c r="E868" s="28" t="s">
        <v>83</v>
      </c>
      <c r="J868" s="28" t="s">
        <v>1586</v>
      </c>
      <c r="K868" s="28" t="s">
        <v>1256</v>
      </c>
      <c r="L868" s="28" t="s">
        <v>7637</v>
      </c>
      <c r="N868" s="19">
        <f t="shared" si="91"/>
        <v>284.50</v>
      </c>
      <c r="O868" s="19">
        <f t="shared" si="92"/>
        <v>16.257142857142856</v>
      </c>
      <c r="P868" s="64">
        <f t="shared" si="93"/>
        <v>71</v>
      </c>
      <c r="Q868" s="64">
        <f t="shared" si="94"/>
        <v>31</v>
      </c>
      <c r="R868" s="64">
        <f t="shared" si="95"/>
        <v>40</v>
      </c>
      <c r="S868" s="64">
        <f t="shared" si="96"/>
        <v>29</v>
      </c>
      <c r="T868" s="64">
        <f t="shared" si="97"/>
        <v>42</v>
      </c>
      <c r="U868" s="77">
        <v>5</v>
      </c>
      <c r="V868" s="78">
        <v>2</v>
      </c>
      <c r="W868" s="60">
        <v>35</v>
      </c>
      <c r="X868" s="67">
        <v>8</v>
      </c>
      <c r="Y868" s="67">
        <v>3</v>
      </c>
      <c r="Z868" s="67">
        <v>5</v>
      </c>
      <c r="AA868" s="67">
        <v>8</v>
      </c>
      <c r="AB868" s="67">
        <v>8</v>
      </c>
      <c r="AC868" s="67">
        <v>2</v>
      </c>
      <c r="AD868" s="67">
        <v>3</v>
      </c>
      <c r="AE868" s="67">
        <v>8</v>
      </c>
      <c r="AF868" s="67">
        <v>10</v>
      </c>
      <c r="AG868" s="67">
        <v>2</v>
      </c>
      <c r="AH868" s="67">
        <v>4</v>
      </c>
      <c r="AI868" s="67">
        <v>8</v>
      </c>
      <c r="AJ868" s="67">
        <v>10</v>
      </c>
      <c r="AK868" s="79" t="s">
        <v>1586</v>
      </c>
    </row>
    <row r="869" spans="1:37" ht="12.75">
      <c r="A869" s="35">
        <v>3125</v>
      </c>
      <c r="B869" s="28" t="s">
        <v>870</v>
      </c>
      <c r="C869" s="28" t="s">
        <v>3005</v>
      </c>
      <c r="D869" s="28" t="s">
        <v>390</v>
      </c>
      <c r="E869" s="28" t="s">
        <v>83</v>
      </c>
      <c r="J869" s="28" t="s">
        <v>1586</v>
      </c>
      <c r="K869" s="28" t="s">
        <v>1256</v>
      </c>
      <c r="L869" s="28" t="s">
        <v>3014</v>
      </c>
      <c r="N869" s="19">
        <f t="shared" si="91"/>
        <v>284.50</v>
      </c>
      <c r="O869" s="19">
        <f t="shared" si="92"/>
        <v>16.257142857142856</v>
      </c>
      <c r="P869" s="64">
        <f t="shared" si="93"/>
        <v>71</v>
      </c>
      <c r="Q869" s="64">
        <f t="shared" si="94"/>
        <v>31</v>
      </c>
      <c r="R869" s="64">
        <f t="shared" si="95"/>
        <v>40</v>
      </c>
      <c r="S869" s="64">
        <f t="shared" si="96"/>
        <v>29</v>
      </c>
      <c r="T869" s="64">
        <f t="shared" si="97"/>
        <v>42</v>
      </c>
      <c r="U869" s="77">
        <v>5</v>
      </c>
      <c r="V869" s="78">
        <v>2</v>
      </c>
      <c r="W869" s="60">
        <v>35</v>
      </c>
      <c r="X869" s="67">
        <v>8</v>
      </c>
      <c r="Y869" s="67">
        <v>3</v>
      </c>
      <c r="Z869" s="67">
        <v>5</v>
      </c>
      <c r="AA869" s="67">
        <v>8</v>
      </c>
      <c r="AB869" s="67">
        <v>8</v>
      </c>
      <c r="AC869" s="67">
        <v>2</v>
      </c>
      <c r="AD869" s="67">
        <v>3</v>
      </c>
      <c r="AE869" s="67">
        <v>8</v>
      </c>
      <c r="AF869" s="67">
        <v>10</v>
      </c>
      <c r="AG869" s="67">
        <v>2</v>
      </c>
      <c r="AH869" s="67">
        <v>4</v>
      </c>
      <c r="AI869" s="67">
        <v>8</v>
      </c>
      <c r="AJ869" s="67">
        <v>10</v>
      </c>
      <c r="AK869" s="79" t="s">
        <v>1586</v>
      </c>
    </row>
    <row r="870" spans="1:37" ht="12.75">
      <c r="A870" s="35">
        <v>3905</v>
      </c>
      <c r="B870" s="28" t="s">
        <v>870</v>
      </c>
      <c r="C870" s="28" t="s">
        <v>3005</v>
      </c>
      <c r="D870" s="28" t="s">
        <v>390</v>
      </c>
      <c r="E870" s="28" t="s">
        <v>83</v>
      </c>
      <c r="J870" s="28" t="s">
        <v>1586</v>
      </c>
      <c r="K870" s="28" t="s">
        <v>1256</v>
      </c>
      <c r="L870" s="28" t="s">
        <v>3013</v>
      </c>
      <c r="N870" s="19">
        <f t="shared" si="91"/>
        <v>284.50</v>
      </c>
      <c r="O870" s="19">
        <f t="shared" si="92"/>
        <v>16.257142857142856</v>
      </c>
      <c r="P870" s="64">
        <f t="shared" si="93"/>
        <v>71</v>
      </c>
      <c r="Q870" s="64">
        <f t="shared" si="94"/>
        <v>31</v>
      </c>
      <c r="R870" s="64">
        <f t="shared" si="95"/>
        <v>40</v>
      </c>
      <c r="S870" s="64">
        <f t="shared" si="96"/>
        <v>29</v>
      </c>
      <c r="T870" s="64">
        <f t="shared" si="97"/>
        <v>42</v>
      </c>
      <c r="U870" s="77">
        <v>5</v>
      </c>
      <c r="V870" s="78">
        <v>2</v>
      </c>
      <c r="W870" s="60">
        <v>35</v>
      </c>
      <c r="X870" s="67">
        <v>8</v>
      </c>
      <c r="Y870" s="67">
        <v>3</v>
      </c>
      <c r="Z870" s="67">
        <v>5</v>
      </c>
      <c r="AA870" s="67">
        <v>8</v>
      </c>
      <c r="AB870" s="67">
        <v>8</v>
      </c>
      <c r="AC870" s="67">
        <v>2</v>
      </c>
      <c r="AD870" s="67">
        <v>3</v>
      </c>
      <c r="AE870" s="67">
        <v>8</v>
      </c>
      <c r="AF870" s="67">
        <v>10</v>
      </c>
      <c r="AG870" s="67">
        <v>2</v>
      </c>
      <c r="AH870" s="67">
        <v>4</v>
      </c>
      <c r="AI870" s="67">
        <v>8</v>
      </c>
      <c r="AJ870" s="67">
        <v>10</v>
      </c>
      <c r="AK870" s="79" t="s">
        <v>1586</v>
      </c>
    </row>
    <row r="871" spans="1:37" ht="12.75">
      <c r="A871" s="35">
        <v>3125</v>
      </c>
      <c r="B871" s="28" t="s">
        <v>870</v>
      </c>
      <c r="C871" s="28" t="s">
        <v>3005</v>
      </c>
      <c r="D871" s="28" t="s">
        <v>390</v>
      </c>
      <c r="E871" s="28" t="s">
        <v>83</v>
      </c>
      <c r="J871" s="28" t="s">
        <v>1586</v>
      </c>
      <c r="K871" s="28" t="s">
        <v>1256</v>
      </c>
      <c r="L871" s="28" t="s">
        <v>3018</v>
      </c>
      <c r="N871" s="19">
        <f t="shared" si="91"/>
        <v>284.50</v>
      </c>
      <c r="O871" s="19">
        <f t="shared" si="92"/>
        <v>16.257142857142856</v>
      </c>
      <c r="P871" s="64">
        <f t="shared" si="93"/>
        <v>71</v>
      </c>
      <c r="Q871" s="64">
        <f t="shared" si="94"/>
        <v>31</v>
      </c>
      <c r="R871" s="64">
        <f t="shared" si="95"/>
        <v>40</v>
      </c>
      <c r="S871" s="64">
        <f t="shared" si="96"/>
        <v>29</v>
      </c>
      <c r="T871" s="64">
        <f t="shared" si="97"/>
        <v>42</v>
      </c>
      <c r="U871" s="77">
        <v>5</v>
      </c>
      <c r="V871" s="78">
        <v>2</v>
      </c>
      <c r="W871" s="60">
        <v>35</v>
      </c>
      <c r="X871" s="67">
        <v>8</v>
      </c>
      <c r="Y871" s="67">
        <v>3</v>
      </c>
      <c r="Z871" s="67">
        <v>5</v>
      </c>
      <c r="AA871" s="67">
        <v>8</v>
      </c>
      <c r="AB871" s="67">
        <v>8</v>
      </c>
      <c r="AC871" s="67">
        <v>2</v>
      </c>
      <c r="AD871" s="67">
        <v>3</v>
      </c>
      <c r="AE871" s="67">
        <v>8</v>
      </c>
      <c r="AF871" s="67">
        <v>10</v>
      </c>
      <c r="AG871" s="67">
        <v>2</v>
      </c>
      <c r="AH871" s="67">
        <v>4</v>
      </c>
      <c r="AI871" s="67">
        <v>8</v>
      </c>
      <c r="AJ871" s="67">
        <v>10</v>
      </c>
      <c r="AK871" s="79" t="s">
        <v>1586</v>
      </c>
    </row>
    <row r="872" spans="1:37" ht="12.75">
      <c r="A872" s="35">
        <v>3905</v>
      </c>
      <c r="B872" s="28" t="s">
        <v>870</v>
      </c>
      <c r="C872" s="28" t="s">
        <v>3005</v>
      </c>
      <c r="D872" s="28" t="s">
        <v>390</v>
      </c>
      <c r="E872" s="28" t="s">
        <v>83</v>
      </c>
      <c r="J872" s="28" t="s">
        <v>1586</v>
      </c>
      <c r="K872" s="28" t="s">
        <v>1256</v>
      </c>
      <c r="L872" s="28" t="s">
        <v>3019</v>
      </c>
      <c r="N872" s="19">
        <f t="shared" si="91"/>
        <v>284.50</v>
      </c>
      <c r="O872" s="19">
        <f t="shared" si="92"/>
        <v>16.257142857142856</v>
      </c>
      <c r="P872" s="64">
        <f t="shared" si="93"/>
        <v>71</v>
      </c>
      <c r="Q872" s="64">
        <f t="shared" si="94"/>
        <v>31</v>
      </c>
      <c r="R872" s="64">
        <f t="shared" si="95"/>
        <v>40</v>
      </c>
      <c r="S872" s="64">
        <f t="shared" si="96"/>
        <v>29</v>
      </c>
      <c r="T872" s="64">
        <f t="shared" si="97"/>
        <v>42</v>
      </c>
      <c r="U872" s="77">
        <v>5</v>
      </c>
      <c r="V872" s="78">
        <v>2</v>
      </c>
      <c r="W872" s="60">
        <v>35</v>
      </c>
      <c r="X872" s="67">
        <v>8</v>
      </c>
      <c r="Y872" s="67">
        <v>3</v>
      </c>
      <c r="Z872" s="67">
        <v>5</v>
      </c>
      <c r="AA872" s="67">
        <v>8</v>
      </c>
      <c r="AB872" s="67">
        <v>8</v>
      </c>
      <c r="AC872" s="67">
        <v>2</v>
      </c>
      <c r="AD872" s="67">
        <v>3</v>
      </c>
      <c r="AE872" s="67">
        <v>8</v>
      </c>
      <c r="AF872" s="67">
        <v>10</v>
      </c>
      <c r="AG872" s="67">
        <v>2</v>
      </c>
      <c r="AH872" s="67">
        <v>4</v>
      </c>
      <c r="AI872" s="67">
        <v>8</v>
      </c>
      <c r="AJ872" s="67">
        <v>10</v>
      </c>
      <c r="AK872" s="79" t="s">
        <v>1586</v>
      </c>
    </row>
    <row r="873" spans="1:37" ht="12.75">
      <c r="A873" s="35">
        <v>31250</v>
      </c>
      <c r="B873" s="28" t="s">
        <v>870</v>
      </c>
      <c r="C873" s="28" t="s">
        <v>656</v>
      </c>
      <c r="D873" s="28" t="s">
        <v>390</v>
      </c>
      <c r="E873" s="28" t="s">
        <v>83</v>
      </c>
      <c r="J873" s="28" t="s">
        <v>1586</v>
      </c>
      <c r="K873" s="28" t="s">
        <v>1256</v>
      </c>
      <c r="L873" s="28" t="s">
        <v>265</v>
      </c>
      <c r="N873" s="19">
        <f t="shared" si="91"/>
        <v>284.50</v>
      </c>
      <c r="O873" s="19">
        <f t="shared" si="92"/>
        <v>16.257142857142856</v>
      </c>
      <c r="P873" s="64">
        <f t="shared" si="93"/>
        <v>71</v>
      </c>
      <c r="Q873" s="64">
        <f t="shared" si="94"/>
        <v>31</v>
      </c>
      <c r="R873" s="64">
        <f t="shared" si="95"/>
        <v>40</v>
      </c>
      <c r="S873" s="64">
        <f t="shared" si="96"/>
        <v>29</v>
      </c>
      <c r="T873" s="64">
        <f t="shared" si="97"/>
        <v>42</v>
      </c>
      <c r="U873" s="77">
        <v>5</v>
      </c>
      <c r="V873" s="78">
        <v>2</v>
      </c>
      <c r="W873" s="60">
        <v>35</v>
      </c>
      <c r="X873" s="67">
        <v>8</v>
      </c>
      <c r="Y873" s="67">
        <v>3</v>
      </c>
      <c r="Z873" s="67">
        <v>5</v>
      </c>
      <c r="AA873" s="67">
        <v>8</v>
      </c>
      <c r="AB873" s="67">
        <v>8</v>
      </c>
      <c r="AC873" s="67">
        <v>2</v>
      </c>
      <c r="AD873" s="67">
        <v>3</v>
      </c>
      <c r="AE873" s="67">
        <v>8</v>
      </c>
      <c r="AF873" s="67">
        <v>10</v>
      </c>
      <c r="AG873" s="67">
        <v>2</v>
      </c>
      <c r="AH873" s="67">
        <v>4</v>
      </c>
      <c r="AI873" s="67">
        <v>8</v>
      </c>
      <c r="AJ873" s="67">
        <v>10</v>
      </c>
      <c r="AK873" s="79" t="s">
        <v>1586</v>
      </c>
    </row>
    <row r="874" spans="1:37" ht="12.75">
      <c r="A874" s="35">
        <v>1625</v>
      </c>
      <c r="B874" s="28" t="s">
        <v>871</v>
      </c>
      <c r="C874" s="28" t="s">
        <v>3563</v>
      </c>
      <c r="D874" s="28" t="s">
        <v>390</v>
      </c>
      <c r="E874" s="28" t="s">
        <v>83</v>
      </c>
      <c r="J874" s="28" t="s">
        <v>1586</v>
      </c>
      <c r="K874" s="28" t="s">
        <v>1256</v>
      </c>
      <c r="L874" s="28" t="s">
        <v>3591</v>
      </c>
      <c r="N874" s="19">
        <f t="shared" si="91"/>
        <v>284.50</v>
      </c>
      <c r="O874" s="19">
        <f t="shared" si="92"/>
        <v>16.257142857142856</v>
      </c>
      <c r="P874" s="64">
        <f t="shared" si="93"/>
        <v>71</v>
      </c>
      <c r="Q874" s="64">
        <f t="shared" si="94"/>
        <v>31</v>
      </c>
      <c r="R874" s="64">
        <f t="shared" si="95"/>
        <v>40</v>
      </c>
      <c r="S874" s="64">
        <f t="shared" si="96"/>
        <v>29</v>
      </c>
      <c r="T874" s="64">
        <f t="shared" si="97"/>
        <v>42</v>
      </c>
      <c r="U874" s="77">
        <v>5</v>
      </c>
      <c r="V874" s="78">
        <v>2</v>
      </c>
      <c r="W874" s="60">
        <v>35</v>
      </c>
      <c r="X874" s="67">
        <v>8</v>
      </c>
      <c r="Y874" s="67">
        <v>3</v>
      </c>
      <c r="Z874" s="67">
        <v>5</v>
      </c>
      <c r="AA874" s="67">
        <v>8</v>
      </c>
      <c r="AB874" s="67">
        <v>8</v>
      </c>
      <c r="AC874" s="67">
        <v>2</v>
      </c>
      <c r="AD874" s="67">
        <v>3</v>
      </c>
      <c r="AE874" s="67">
        <v>8</v>
      </c>
      <c r="AF874" s="67">
        <v>10</v>
      </c>
      <c r="AG874" s="67">
        <v>2</v>
      </c>
      <c r="AH874" s="67">
        <v>4</v>
      </c>
      <c r="AI874" s="67">
        <v>8</v>
      </c>
      <c r="AJ874" s="67">
        <v>10</v>
      </c>
      <c r="AK874" s="79" t="s">
        <v>1586</v>
      </c>
    </row>
    <row r="875" spans="1:37" ht="12.75">
      <c r="A875" s="35">
        <v>1688</v>
      </c>
      <c r="B875" s="28" t="s">
        <v>871</v>
      </c>
      <c r="C875" s="28" t="s">
        <v>3563</v>
      </c>
      <c r="D875" s="28" t="s">
        <v>390</v>
      </c>
      <c r="E875" s="28" t="s">
        <v>83</v>
      </c>
      <c r="J875" s="28" t="s">
        <v>1586</v>
      </c>
      <c r="K875" s="28" t="s">
        <v>1256</v>
      </c>
      <c r="L875" s="28" t="s">
        <v>3590</v>
      </c>
      <c r="N875" s="19">
        <f t="shared" si="91"/>
        <v>284.50</v>
      </c>
      <c r="O875" s="19">
        <f t="shared" si="92"/>
        <v>16.257142857142856</v>
      </c>
      <c r="P875" s="64">
        <f t="shared" si="93"/>
        <v>71</v>
      </c>
      <c r="Q875" s="64">
        <f t="shared" si="94"/>
        <v>31</v>
      </c>
      <c r="R875" s="64">
        <f t="shared" si="95"/>
        <v>40</v>
      </c>
      <c r="S875" s="64">
        <f t="shared" si="96"/>
        <v>29</v>
      </c>
      <c r="T875" s="64">
        <f t="shared" si="97"/>
        <v>42</v>
      </c>
      <c r="U875" s="77">
        <v>5</v>
      </c>
      <c r="V875" s="78">
        <v>2</v>
      </c>
      <c r="W875" s="60">
        <v>35</v>
      </c>
      <c r="X875" s="67">
        <v>8</v>
      </c>
      <c r="Y875" s="67">
        <v>3</v>
      </c>
      <c r="Z875" s="67">
        <v>5</v>
      </c>
      <c r="AA875" s="67">
        <v>8</v>
      </c>
      <c r="AB875" s="67">
        <v>8</v>
      </c>
      <c r="AC875" s="67">
        <v>2</v>
      </c>
      <c r="AD875" s="67">
        <v>3</v>
      </c>
      <c r="AE875" s="67">
        <v>8</v>
      </c>
      <c r="AF875" s="67">
        <v>10</v>
      </c>
      <c r="AG875" s="67">
        <v>2</v>
      </c>
      <c r="AH875" s="67">
        <v>4</v>
      </c>
      <c r="AI875" s="67">
        <v>8</v>
      </c>
      <c r="AJ875" s="67">
        <v>10</v>
      </c>
      <c r="AK875" s="79" t="s">
        <v>1586</v>
      </c>
    </row>
    <row r="876" spans="1:37" ht="12.75">
      <c r="A876" s="35">
        <v>18</v>
      </c>
      <c r="B876" s="28" t="s">
        <v>871</v>
      </c>
      <c r="C876" s="28" t="s">
        <v>1620</v>
      </c>
      <c r="D876" s="28" t="s">
        <v>390</v>
      </c>
      <c r="E876" s="28" t="s">
        <v>176</v>
      </c>
      <c r="J876" s="28" t="s">
        <v>1586</v>
      </c>
      <c r="K876" s="28" t="s">
        <v>2680</v>
      </c>
      <c r="L876" s="28" t="s">
        <v>817</v>
      </c>
      <c r="N876" s="19">
        <f t="shared" si="91"/>
        <v>217.75</v>
      </c>
      <c r="O876" s="19">
        <f t="shared" si="92"/>
        <v>7.2583333333333337</v>
      </c>
      <c r="P876" s="64">
        <f t="shared" si="93"/>
        <v>50</v>
      </c>
      <c r="Q876" s="64">
        <f t="shared" si="94"/>
        <v>14</v>
      </c>
      <c r="R876" s="64">
        <f t="shared" si="95"/>
        <v>36</v>
      </c>
      <c r="S876" s="64">
        <f t="shared" si="96"/>
        <v>26</v>
      </c>
      <c r="T876" s="64">
        <f t="shared" si="97"/>
        <v>24</v>
      </c>
      <c r="U876" s="77">
        <v>2</v>
      </c>
      <c r="V876" s="78">
        <v>2</v>
      </c>
      <c r="W876" s="60">
        <v>60</v>
      </c>
      <c r="X876" s="67">
        <v>7</v>
      </c>
      <c r="Y876" s="67">
        <v>3</v>
      </c>
      <c r="Z876" s="67">
        <v>6</v>
      </c>
      <c r="AA876" s="67">
        <v>2</v>
      </c>
      <c r="AB876" s="67">
        <v>6</v>
      </c>
      <c r="AC876" s="67">
        <v>3</v>
      </c>
      <c r="AD876" s="67">
        <v>6</v>
      </c>
      <c r="AE876" s="67">
        <v>1</v>
      </c>
      <c r="AF876" s="67">
        <v>6</v>
      </c>
      <c r="AG876" s="67">
        <v>3</v>
      </c>
      <c r="AH876" s="67">
        <v>6</v>
      </c>
      <c r="AI876" s="67">
        <v>2</v>
      </c>
      <c r="AJ876" s="67">
        <v>6</v>
      </c>
      <c r="AK876" s="79" t="s">
        <v>1586</v>
      </c>
    </row>
    <row r="877" spans="1:37" ht="12.75">
      <c r="A877" s="35">
        <v>62500</v>
      </c>
      <c r="B877" s="28" t="s">
        <v>868</v>
      </c>
      <c r="C877" s="28" t="s">
        <v>7654</v>
      </c>
      <c r="D877" s="28" t="s">
        <v>390</v>
      </c>
      <c r="E877" s="28" t="s">
        <v>176</v>
      </c>
      <c r="J877" s="28" t="s">
        <v>1586</v>
      </c>
      <c r="K877" s="28" t="s">
        <v>2680</v>
      </c>
      <c r="L877" s="28" t="s">
        <v>2115</v>
      </c>
      <c r="N877" s="19">
        <f t="shared" si="91"/>
        <v>308.25</v>
      </c>
      <c r="O877" s="19">
        <f t="shared" si="92"/>
        <v>68.50</v>
      </c>
      <c r="P877" s="64">
        <f t="shared" si="93"/>
        <v>68</v>
      </c>
      <c r="Q877" s="64">
        <f t="shared" si="94"/>
        <v>34</v>
      </c>
      <c r="R877" s="64">
        <f t="shared" si="95"/>
        <v>34</v>
      </c>
      <c r="S877" s="64">
        <f t="shared" si="96"/>
        <v>44</v>
      </c>
      <c r="T877" s="64">
        <f t="shared" si="97"/>
        <v>24</v>
      </c>
      <c r="U877" s="77">
        <v>2</v>
      </c>
      <c r="V877" s="78">
        <v>2</v>
      </c>
      <c r="W877" s="60">
        <v>9</v>
      </c>
      <c r="X877" s="67">
        <v>13</v>
      </c>
      <c r="Y877" s="67">
        <v>8</v>
      </c>
      <c r="Z877" s="67">
        <v>8</v>
      </c>
      <c r="AA877" s="67">
        <v>7</v>
      </c>
      <c r="AB877" s="67">
        <v>7</v>
      </c>
      <c r="AC877" s="67">
        <v>7</v>
      </c>
      <c r="AD877" s="67">
        <v>7</v>
      </c>
      <c r="AE877" s="67">
        <v>4</v>
      </c>
      <c r="AF877" s="67">
        <v>4</v>
      </c>
      <c r="AG877" s="67">
        <v>5</v>
      </c>
      <c r="AH877" s="67">
        <v>5</v>
      </c>
      <c r="AI877" s="67">
        <v>3</v>
      </c>
      <c r="AJ877" s="67">
        <v>3</v>
      </c>
      <c r="AK877" s="79" t="s">
        <v>1586</v>
      </c>
    </row>
    <row r="878" spans="1:37" ht="12.75">
      <c r="A878" s="35">
        <v>62500</v>
      </c>
      <c r="B878" s="28" t="s">
        <v>868</v>
      </c>
      <c r="C878" s="28" t="s">
        <v>7655</v>
      </c>
      <c r="D878" s="28" t="s">
        <v>390</v>
      </c>
      <c r="E878" s="28" t="s">
        <v>176</v>
      </c>
      <c r="J878" s="28" t="s">
        <v>1586</v>
      </c>
      <c r="K878" s="28" t="s">
        <v>2680</v>
      </c>
      <c r="L878" s="28" t="s">
        <v>2453</v>
      </c>
      <c r="N878" s="19">
        <f t="shared" si="91"/>
        <v>308.25</v>
      </c>
      <c r="O878" s="19">
        <f t="shared" si="92"/>
        <v>68.50</v>
      </c>
      <c r="P878" s="64">
        <f t="shared" si="93"/>
        <v>68</v>
      </c>
      <c r="Q878" s="64">
        <f t="shared" si="94"/>
        <v>34</v>
      </c>
      <c r="R878" s="64">
        <f t="shared" si="95"/>
        <v>34</v>
      </c>
      <c r="S878" s="64">
        <f t="shared" si="96"/>
        <v>44</v>
      </c>
      <c r="T878" s="64">
        <f t="shared" si="97"/>
        <v>24</v>
      </c>
      <c r="U878" s="77">
        <v>2</v>
      </c>
      <c r="V878" s="78">
        <v>2</v>
      </c>
      <c r="W878" s="60">
        <v>9</v>
      </c>
      <c r="X878" s="67">
        <v>13</v>
      </c>
      <c r="Y878" s="67">
        <v>8</v>
      </c>
      <c r="Z878" s="67">
        <v>8</v>
      </c>
      <c r="AA878" s="67">
        <v>7</v>
      </c>
      <c r="AB878" s="67">
        <v>7</v>
      </c>
      <c r="AC878" s="67">
        <v>7</v>
      </c>
      <c r="AD878" s="67">
        <v>7</v>
      </c>
      <c r="AE878" s="67">
        <v>4</v>
      </c>
      <c r="AF878" s="67">
        <v>4</v>
      </c>
      <c r="AG878" s="67">
        <v>5</v>
      </c>
      <c r="AH878" s="67">
        <v>5</v>
      </c>
      <c r="AI878" s="67">
        <v>3</v>
      </c>
      <c r="AJ878" s="67">
        <v>3</v>
      </c>
      <c r="AK878" s="79" t="s">
        <v>1586</v>
      </c>
    </row>
    <row r="879" spans="1:37" ht="12.75">
      <c r="A879" s="35">
        <v>1875</v>
      </c>
      <c r="B879" s="28" t="s">
        <v>870</v>
      </c>
      <c r="C879" s="28" t="s">
        <v>3242</v>
      </c>
      <c r="D879" s="28" t="s">
        <v>390</v>
      </c>
      <c r="E879" s="28" t="s">
        <v>176</v>
      </c>
      <c r="J879" s="28" t="s">
        <v>1586</v>
      </c>
      <c r="K879" s="28" t="s">
        <v>2680</v>
      </c>
      <c r="L879" s="28" t="s">
        <v>4562</v>
      </c>
      <c r="N879" s="19">
        <f t="shared" si="91"/>
        <v>290.75</v>
      </c>
      <c r="O879" s="19">
        <f t="shared" si="92"/>
        <v>36.34375</v>
      </c>
      <c r="P879" s="64">
        <f t="shared" si="93"/>
        <v>64</v>
      </c>
      <c r="Q879" s="64">
        <f t="shared" si="94"/>
        <v>32</v>
      </c>
      <c r="R879" s="64">
        <f t="shared" si="95"/>
        <v>32</v>
      </c>
      <c r="S879" s="64">
        <f t="shared" si="96"/>
        <v>42</v>
      </c>
      <c r="T879" s="64">
        <f t="shared" si="97"/>
        <v>22</v>
      </c>
      <c r="U879" s="77">
        <v>2</v>
      </c>
      <c r="V879" s="78">
        <v>2</v>
      </c>
      <c r="W879" s="60">
        <v>16</v>
      </c>
      <c r="X879" s="67">
        <v>11</v>
      </c>
      <c r="Y879" s="67">
        <v>8</v>
      </c>
      <c r="Z879" s="67">
        <v>7</v>
      </c>
      <c r="AA879" s="67">
        <v>6</v>
      </c>
      <c r="AB879" s="67">
        <v>7</v>
      </c>
      <c r="AC879" s="67">
        <v>7</v>
      </c>
      <c r="AD879" s="67">
        <v>7</v>
      </c>
      <c r="AE879" s="67">
        <v>4</v>
      </c>
      <c r="AF879" s="67">
        <v>4</v>
      </c>
      <c r="AG879" s="67">
        <v>4</v>
      </c>
      <c r="AH879" s="67">
        <v>4</v>
      </c>
      <c r="AI879" s="67">
        <v>3</v>
      </c>
      <c r="AJ879" s="67">
        <v>3</v>
      </c>
      <c r="AK879" s="79" t="s">
        <v>1586</v>
      </c>
    </row>
    <row r="880" spans="1:37" ht="12.75">
      <c r="A880" s="35">
        <v>2500</v>
      </c>
      <c r="B880" s="28" t="s">
        <v>869</v>
      </c>
      <c r="C880" s="28" t="s">
        <v>5006</v>
      </c>
      <c r="D880" s="28" t="s">
        <v>390</v>
      </c>
      <c r="E880" s="28" t="s">
        <v>176</v>
      </c>
      <c r="J880" s="28" t="s">
        <v>1586</v>
      </c>
      <c r="K880" s="28" t="s">
        <v>2680</v>
      </c>
      <c r="L880" s="28" t="s">
        <v>1474</v>
      </c>
      <c r="N880" s="19">
        <f t="shared" si="91"/>
        <v>280.75</v>
      </c>
      <c r="O880" s="19">
        <f t="shared" si="92"/>
        <v>35.09375</v>
      </c>
      <c r="P880" s="64">
        <f t="shared" si="93"/>
        <v>61</v>
      </c>
      <c r="Q880" s="64">
        <f t="shared" si="94"/>
        <v>30</v>
      </c>
      <c r="R880" s="64">
        <f t="shared" si="95"/>
        <v>31</v>
      </c>
      <c r="S880" s="64">
        <f t="shared" si="96"/>
        <v>42</v>
      </c>
      <c r="T880" s="64">
        <f t="shared" si="97"/>
        <v>19</v>
      </c>
      <c r="U880" s="77">
        <v>2</v>
      </c>
      <c r="V880" s="78">
        <v>2</v>
      </c>
      <c r="W880" s="60">
        <v>16</v>
      </c>
      <c r="X880" s="67">
        <v>9</v>
      </c>
      <c r="Y880" s="67">
        <v>8</v>
      </c>
      <c r="Z880" s="67">
        <v>7</v>
      </c>
      <c r="AA880" s="67">
        <v>6</v>
      </c>
      <c r="AB880" s="67">
        <v>7</v>
      </c>
      <c r="AC880" s="67">
        <v>7</v>
      </c>
      <c r="AD880" s="67">
        <v>7</v>
      </c>
      <c r="AE880" s="67">
        <v>3</v>
      </c>
      <c r="AF880" s="67">
        <v>4</v>
      </c>
      <c r="AG880" s="67">
        <v>3</v>
      </c>
      <c r="AH880" s="67">
        <v>4</v>
      </c>
      <c r="AI880" s="67">
        <v>3</v>
      </c>
      <c r="AJ880" s="67">
        <v>2</v>
      </c>
      <c r="AK880" s="79" t="s">
        <v>1586</v>
      </c>
    </row>
    <row r="881" spans="1:37" ht="12.75">
      <c r="A881" s="35">
        <v>68</v>
      </c>
      <c r="B881" s="28" t="s">
        <v>871</v>
      </c>
      <c r="C881" s="28" t="s">
        <v>604</v>
      </c>
      <c r="D881" s="28" t="s">
        <v>390</v>
      </c>
      <c r="E881" s="28" t="s">
        <v>176</v>
      </c>
      <c r="J881" s="28" t="s">
        <v>1586</v>
      </c>
      <c r="K881" s="28" t="s">
        <v>2680</v>
      </c>
      <c r="L881" s="28" t="s">
        <v>1657</v>
      </c>
      <c r="N881" s="19">
        <f t="shared" si="91"/>
        <v>280.75</v>
      </c>
      <c r="O881" s="19">
        <f t="shared" si="92"/>
        <v>35.09375</v>
      </c>
      <c r="P881" s="64">
        <f t="shared" si="93"/>
        <v>61</v>
      </c>
      <c r="Q881" s="64">
        <f t="shared" si="94"/>
        <v>30</v>
      </c>
      <c r="R881" s="64">
        <f t="shared" si="95"/>
        <v>31</v>
      </c>
      <c r="S881" s="64">
        <f t="shared" si="96"/>
        <v>42</v>
      </c>
      <c r="T881" s="64">
        <f t="shared" si="97"/>
        <v>19</v>
      </c>
      <c r="U881" s="77">
        <v>2</v>
      </c>
      <c r="V881" s="78">
        <v>2</v>
      </c>
      <c r="W881" s="60">
        <v>16</v>
      </c>
      <c r="X881" s="67">
        <v>9</v>
      </c>
      <c r="Y881" s="67">
        <v>8</v>
      </c>
      <c r="Z881" s="67">
        <v>7</v>
      </c>
      <c r="AA881" s="67">
        <v>6</v>
      </c>
      <c r="AB881" s="67">
        <v>7</v>
      </c>
      <c r="AC881" s="67">
        <v>7</v>
      </c>
      <c r="AD881" s="67">
        <v>7</v>
      </c>
      <c r="AE881" s="67">
        <v>3</v>
      </c>
      <c r="AF881" s="67">
        <v>4</v>
      </c>
      <c r="AG881" s="67">
        <v>3</v>
      </c>
      <c r="AH881" s="67">
        <v>4</v>
      </c>
      <c r="AI881" s="67">
        <v>3</v>
      </c>
      <c r="AJ881" s="67">
        <v>2</v>
      </c>
      <c r="AK881" s="79" t="s">
        <v>1586</v>
      </c>
    </row>
    <row r="882" spans="1:37" ht="12.75">
      <c r="A882" s="35">
        <v>12</v>
      </c>
      <c r="B882" s="28" t="s">
        <v>871</v>
      </c>
      <c r="C882" s="28" t="s">
        <v>1620</v>
      </c>
      <c r="D882" s="28" t="s">
        <v>390</v>
      </c>
      <c r="E882" s="28" t="s">
        <v>176</v>
      </c>
      <c r="J882" s="28" t="s">
        <v>1586</v>
      </c>
      <c r="K882" s="28" t="s">
        <v>2680</v>
      </c>
      <c r="L882" s="28" t="s">
        <v>816</v>
      </c>
      <c r="N882" s="19">
        <f t="shared" si="91"/>
        <v>170.75</v>
      </c>
      <c r="O882" s="19">
        <f t="shared" si="92"/>
        <v>8.5375</v>
      </c>
      <c r="P882" s="64">
        <f t="shared" si="93"/>
        <v>40</v>
      </c>
      <c r="Q882" s="64">
        <f t="shared" si="94"/>
        <v>10</v>
      </c>
      <c r="R882" s="64">
        <f t="shared" si="95"/>
        <v>30</v>
      </c>
      <c r="S882" s="64">
        <f t="shared" si="96"/>
        <v>19</v>
      </c>
      <c r="T882" s="64">
        <f t="shared" si="97"/>
        <v>21</v>
      </c>
      <c r="U882" s="77">
        <v>2</v>
      </c>
      <c r="V882" s="78">
        <v>2</v>
      </c>
      <c r="W882" s="60">
        <v>40</v>
      </c>
      <c r="X882" s="67">
        <v>7</v>
      </c>
      <c r="Y882" s="67">
        <v>2</v>
      </c>
      <c r="Z882" s="67">
        <v>5</v>
      </c>
      <c r="AA882" s="67">
        <v>1</v>
      </c>
      <c r="AB882" s="67">
        <v>5</v>
      </c>
      <c r="AC882" s="67">
        <v>1</v>
      </c>
      <c r="AD882" s="67">
        <v>5</v>
      </c>
      <c r="AE882" s="67">
        <v>1</v>
      </c>
      <c r="AF882" s="67">
        <v>5</v>
      </c>
      <c r="AG882" s="67">
        <v>2</v>
      </c>
      <c r="AH882" s="67">
        <v>5</v>
      </c>
      <c r="AI882" s="67">
        <v>3</v>
      </c>
      <c r="AJ882" s="67">
        <v>5</v>
      </c>
      <c r="AK882" s="79" t="s">
        <v>1586</v>
      </c>
    </row>
    <row r="883" spans="1:37" ht="12.75">
      <c r="A883" s="35">
        <v>1815</v>
      </c>
      <c r="B883" s="28" t="s">
        <v>872</v>
      </c>
      <c r="D883" s="28" t="s">
        <v>390</v>
      </c>
      <c r="E883" s="28" t="s">
        <v>176</v>
      </c>
      <c r="F883" s="58" t="s">
        <v>4746</v>
      </c>
      <c r="G883" s="28" t="s">
        <v>7812</v>
      </c>
      <c r="H883" s="28" t="s">
        <v>1586</v>
      </c>
      <c r="J883" s="28" t="s">
        <v>1586</v>
      </c>
      <c r="K883" s="28" t="s">
        <v>2680</v>
      </c>
      <c r="L883" s="28" t="s">
        <v>920</v>
      </c>
      <c r="N883" s="19">
        <f t="shared" si="91"/>
        <v>281</v>
      </c>
      <c r="O883" s="19">
        <f t="shared" si="92"/>
        <v>28.10</v>
      </c>
      <c r="P883" s="64">
        <f t="shared" si="93"/>
        <v>61</v>
      </c>
      <c r="Q883" s="64">
        <f t="shared" si="94"/>
        <v>31</v>
      </c>
      <c r="R883" s="64">
        <f t="shared" si="95"/>
        <v>30</v>
      </c>
      <c r="S883" s="64">
        <f t="shared" si="96"/>
        <v>42</v>
      </c>
      <c r="T883" s="64">
        <f t="shared" si="97"/>
        <v>19</v>
      </c>
      <c r="U883" s="77">
        <v>2</v>
      </c>
      <c r="V883" s="78">
        <v>2</v>
      </c>
      <c r="W883" s="60">
        <v>20</v>
      </c>
      <c r="X883" s="67">
        <v>12</v>
      </c>
      <c r="Y883" s="67">
        <v>7</v>
      </c>
      <c r="Z883" s="67">
        <v>7</v>
      </c>
      <c r="AA883" s="67">
        <v>8</v>
      </c>
      <c r="AB883" s="67">
        <v>7</v>
      </c>
      <c r="AC883" s="67">
        <v>6</v>
      </c>
      <c r="AD883" s="67">
        <v>7</v>
      </c>
      <c r="AE883" s="67">
        <v>3</v>
      </c>
      <c r="AF883" s="67">
        <v>3</v>
      </c>
      <c r="AG883" s="67">
        <v>4</v>
      </c>
      <c r="AH883" s="67">
        <v>3</v>
      </c>
      <c r="AI883" s="67">
        <v>3</v>
      </c>
      <c r="AJ883" s="67">
        <v>3</v>
      </c>
      <c r="AK883" s="79" t="s">
        <v>1586</v>
      </c>
    </row>
    <row r="884" spans="2:37" ht="12.75">
      <c r="B884" s="28" t="s">
        <v>872</v>
      </c>
      <c r="D884" s="28" t="s">
        <v>390</v>
      </c>
      <c r="E884" s="28" t="s">
        <v>176</v>
      </c>
      <c r="F884" s="58" t="s">
        <v>4230</v>
      </c>
      <c r="J884" s="28" t="s">
        <v>1586</v>
      </c>
      <c r="K884" s="28" t="s">
        <v>2680</v>
      </c>
      <c r="L884" s="28" t="s">
        <v>395</v>
      </c>
      <c r="N884" s="19">
        <f t="shared" si="91"/>
        <v>275.25</v>
      </c>
      <c r="O884" s="19">
        <f t="shared" si="92"/>
        <v>50.045454545454547</v>
      </c>
      <c r="P884" s="64">
        <f t="shared" si="93"/>
        <v>60</v>
      </c>
      <c r="Q884" s="64">
        <f t="shared" si="94"/>
        <v>30</v>
      </c>
      <c r="R884" s="64">
        <f t="shared" si="95"/>
        <v>30</v>
      </c>
      <c r="S884" s="64">
        <f t="shared" si="96"/>
        <v>42</v>
      </c>
      <c r="T884" s="64">
        <f t="shared" si="97"/>
        <v>18</v>
      </c>
      <c r="U884" s="77">
        <v>2</v>
      </c>
      <c r="V884" s="78">
        <v>2</v>
      </c>
      <c r="W884" s="60">
        <v>11</v>
      </c>
      <c r="X884" s="67">
        <v>1</v>
      </c>
      <c r="Y884" s="67">
        <v>8</v>
      </c>
      <c r="Z884" s="67">
        <v>7</v>
      </c>
      <c r="AA884" s="67">
        <v>6</v>
      </c>
      <c r="AB884" s="67">
        <v>7</v>
      </c>
      <c r="AC884" s="67">
        <v>7</v>
      </c>
      <c r="AD884" s="67">
        <v>7</v>
      </c>
      <c r="AE884" s="67">
        <v>3</v>
      </c>
      <c r="AF884" s="67">
        <v>3</v>
      </c>
      <c r="AG884" s="67">
        <v>3</v>
      </c>
      <c r="AH884" s="67">
        <v>3</v>
      </c>
      <c r="AI884" s="67">
        <v>3</v>
      </c>
      <c r="AJ884" s="67">
        <v>3</v>
      </c>
      <c r="AK884" s="79" t="s">
        <v>1586</v>
      </c>
    </row>
    <row r="885" spans="1:37" ht="12.75">
      <c r="A885" s="35">
        <v>89</v>
      </c>
      <c r="B885" s="28" t="s">
        <v>870</v>
      </c>
      <c r="C885" s="28" t="s">
        <v>3190</v>
      </c>
      <c r="D885" s="28" t="s">
        <v>390</v>
      </c>
      <c r="E885" s="28" t="s">
        <v>176</v>
      </c>
      <c r="J885" s="28" t="s">
        <v>1586</v>
      </c>
      <c r="K885" s="28" t="s">
        <v>2680</v>
      </c>
      <c r="L885" s="28" t="s">
        <v>3198</v>
      </c>
      <c r="N885" s="19">
        <f t="shared" si="91"/>
        <v>263.25</v>
      </c>
      <c r="O885" s="19">
        <f t="shared" si="92"/>
        <v>58.50</v>
      </c>
      <c r="P885" s="64">
        <f t="shared" si="93"/>
        <v>58</v>
      </c>
      <c r="Q885" s="64">
        <f t="shared" si="94"/>
        <v>29</v>
      </c>
      <c r="R885" s="64">
        <f t="shared" si="95"/>
        <v>29</v>
      </c>
      <c r="S885" s="64">
        <f t="shared" si="96"/>
        <v>38</v>
      </c>
      <c r="T885" s="64">
        <f t="shared" si="97"/>
        <v>20</v>
      </c>
      <c r="U885" s="77">
        <v>2</v>
      </c>
      <c r="V885" s="78">
        <v>2</v>
      </c>
      <c r="W885" s="60">
        <v>9</v>
      </c>
      <c r="X885" s="67">
        <v>11</v>
      </c>
      <c r="Y885" s="67">
        <v>7</v>
      </c>
      <c r="Z885" s="67">
        <v>7</v>
      </c>
      <c r="AA885" s="67">
        <v>6</v>
      </c>
      <c r="AB885" s="67">
        <v>6</v>
      </c>
      <c r="AC885" s="67">
        <v>6</v>
      </c>
      <c r="AD885" s="67">
        <v>6</v>
      </c>
      <c r="AE885" s="67">
        <v>4</v>
      </c>
      <c r="AF885" s="67">
        <v>4</v>
      </c>
      <c r="AG885" s="67">
        <v>4</v>
      </c>
      <c r="AH885" s="67">
        <v>4</v>
      </c>
      <c r="AI885" s="67">
        <v>2</v>
      </c>
      <c r="AJ885" s="67">
        <v>2</v>
      </c>
      <c r="AK885" s="79" t="s">
        <v>1586</v>
      </c>
    </row>
    <row r="886" spans="1:37" ht="12.75">
      <c r="A886" s="35">
        <v>54450</v>
      </c>
      <c r="B886" s="28" t="s">
        <v>872</v>
      </c>
      <c r="D886" s="28" t="s">
        <v>390</v>
      </c>
      <c r="E886" s="28" t="s">
        <v>91</v>
      </c>
      <c r="F886" s="58" t="s">
        <v>4965</v>
      </c>
      <c r="G886" s="28" t="s">
        <v>7812</v>
      </c>
      <c r="H886" s="28" t="s">
        <v>1586</v>
      </c>
      <c r="I886" s="28" t="s">
        <v>7812</v>
      </c>
      <c r="J886" s="28" t="s">
        <v>1586</v>
      </c>
      <c r="K886" s="28" t="s">
        <v>2525</v>
      </c>
      <c r="L886" s="28" t="s">
        <v>4964</v>
      </c>
      <c r="N886" s="19">
        <f t="shared" si="91"/>
        <v>428</v>
      </c>
      <c r="O886" s="19">
        <f t="shared" si="92"/>
        <v>47.555555555555557</v>
      </c>
      <c r="P886" s="64">
        <f t="shared" si="93"/>
        <v>98</v>
      </c>
      <c r="Q886" s="64">
        <f t="shared" si="94"/>
        <v>49</v>
      </c>
      <c r="R886" s="64">
        <f t="shared" si="95"/>
        <v>49</v>
      </c>
      <c r="S886" s="64">
        <f t="shared" si="96"/>
        <v>54</v>
      </c>
      <c r="T886" s="64">
        <f t="shared" si="97"/>
        <v>44</v>
      </c>
      <c r="U886" s="77">
        <v>2</v>
      </c>
      <c r="V886" s="78">
        <v>0</v>
      </c>
      <c r="W886" s="60">
        <v>18</v>
      </c>
      <c r="X886" s="67">
        <v>18</v>
      </c>
      <c r="Y886" s="67">
        <v>9</v>
      </c>
      <c r="Z886" s="67">
        <v>9</v>
      </c>
      <c r="AA886" s="67">
        <v>10</v>
      </c>
      <c r="AB886" s="67">
        <v>9</v>
      </c>
      <c r="AC886" s="67">
        <v>8</v>
      </c>
      <c r="AD886" s="67">
        <v>9</v>
      </c>
      <c r="AE886" s="67">
        <v>7</v>
      </c>
      <c r="AF886" s="67">
        <v>7</v>
      </c>
      <c r="AG886" s="67">
        <v>8</v>
      </c>
      <c r="AH886" s="67">
        <v>7</v>
      </c>
      <c r="AI886" s="67">
        <v>7</v>
      </c>
      <c r="AJ886" s="67">
        <v>8</v>
      </c>
      <c r="AK886" s="79" t="s">
        <v>1586</v>
      </c>
    </row>
    <row r="887" spans="1:37" ht="12.75">
      <c r="A887" s="35">
        <v>20625</v>
      </c>
      <c r="B887" s="28" t="s">
        <v>872</v>
      </c>
      <c r="D887" s="28" t="s">
        <v>390</v>
      </c>
      <c r="E887" s="28" t="s">
        <v>91</v>
      </c>
      <c r="F887" s="58" t="s">
        <v>4898</v>
      </c>
      <c r="I887" s="28" t="s">
        <v>7812</v>
      </c>
      <c r="J887" s="28" t="s">
        <v>1586</v>
      </c>
      <c r="K887" s="28" t="s">
        <v>2525</v>
      </c>
      <c r="L887" s="28" t="s">
        <v>4978</v>
      </c>
      <c r="N887" s="19">
        <f t="shared" si="91"/>
        <v>409</v>
      </c>
      <c r="O887" s="19">
        <f t="shared" si="92"/>
        <v>62.92307692307692</v>
      </c>
      <c r="P887" s="64">
        <f t="shared" si="93"/>
        <v>96</v>
      </c>
      <c r="Q887" s="64">
        <f t="shared" si="94"/>
        <v>48</v>
      </c>
      <c r="R887" s="64">
        <f t="shared" si="95"/>
        <v>48</v>
      </c>
      <c r="S887" s="64">
        <f t="shared" si="96"/>
        <v>48</v>
      </c>
      <c r="T887" s="64">
        <f t="shared" si="97"/>
        <v>48</v>
      </c>
      <c r="U887" s="77">
        <v>2</v>
      </c>
      <c r="V887" s="78">
        <v>0</v>
      </c>
      <c r="W887" s="60">
        <v>13</v>
      </c>
      <c r="X887" s="67">
        <v>16</v>
      </c>
      <c r="Y887" s="67">
        <v>8</v>
      </c>
      <c r="Z887" s="67">
        <v>8</v>
      </c>
      <c r="AA887" s="67">
        <v>9</v>
      </c>
      <c r="AB887" s="67">
        <v>8</v>
      </c>
      <c r="AC887" s="67">
        <v>7</v>
      </c>
      <c r="AD887" s="67">
        <v>8</v>
      </c>
      <c r="AE887" s="67">
        <v>8</v>
      </c>
      <c r="AF887" s="67">
        <v>8</v>
      </c>
      <c r="AG887" s="67">
        <v>9</v>
      </c>
      <c r="AH887" s="67">
        <v>8</v>
      </c>
      <c r="AI887" s="67">
        <v>7</v>
      </c>
      <c r="AJ887" s="67">
        <v>8</v>
      </c>
      <c r="AK887" s="79" t="s">
        <v>1586</v>
      </c>
    </row>
    <row r="888" spans="1:37" ht="12.75">
      <c r="A888" s="35">
        <v>18906</v>
      </c>
      <c r="B888" s="28" t="s">
        <v>872</v>
      </c>
      <c r="D888" s="28" t="s">
        <v>390</v>
      </c>
      <c r="E888" s="28" t="s">
        <v>91</v>
      </c>
      <c r="F888" s="58" t="s">
        <v>4898</v>
      </c>
      <c r="I888" s="28" t="s">
        <v>7812</v>
      </c>
      <c r="J888" s="28" t="s">
        <v>1586</v>
      </c>
      <c r="K888" s="28" t="s">
        <v>2525</v>
      </c>
      <c r="L888" s="28" t="s">
        <v>4979</v>
      </c>
      <c r="N888" s="19">
        <f t="shared" si="91"/>
        <v>409</v>
      </c>
      <c r="O888" s="19">
        <f t="shared" si="92"/>
        <v>62.92307692307692</v>
      </c>
      <c r="P888" s="64">
        <f t="shared" si="93"/>
        <v>96</v>
      </c>
      <c r="Q888" s="64">
        <f t="shared" si="94"/>
        <v>48</v>
      </c>
      <c r="R888" s="64">
        <f t="shared" si="95"/>
        <v>48</v>
      </c>
      <c r="S888" s="64">
        <f t="shared" si="96"/>
        <v>48</v>
      </c>
      <c r="T888" s="64">
        <f t="shared" si="97"/>
        <v>48</v>
      </c>
      <c r="U888" s="77">
        <v>2</v>
      </c>
      <c r="V888" s="78">
        <v>0</v>
      </c>
      <c r="W888" s="60">
        <v>13</v>
      </c>
      <c r="X888" s="67">
        <v>16</v>
      </c>
      <c r="Y888" s="67">
        <v>7</v>
      </c>
      <c r="Z888" s="67">
        <v>8</v>
      </c>
      <c r="AA888" s="67">
        <v>8</v>
      </c>
      <c r="AB888" s="67">
        <v>8</v>
      </c>
      <c r="AC888" s="67">
        <v>9</v>
      </c>
      <c r="AD888" s="67">
        <v>8</v>
      </c>
      <c r="AE888" s="67">
        <v>6</v>
      </c>
      <c r="AF888" s="67">
        <v>8</v>
      </c>
      <c r="AG888" s="67">
        <v>10</v>
      </c>
      <c r="AH888" s="67">
        <v>8</v>
      </c>
      <c r="AI888" s="67">
        <v>8</v>
      </c>
      <c r="AJ888" s="67">
        <v>8</v>
      </c>
      <c r="AK888" s="79" t="s">
        <v>1586</v>
      </c>
    </row>
    <row r="889" spans="1:37" ht="12.75">
      <c r="A889" s="35">
        <v>18750</v>
      </c>
      <c r="B889" s="28" t="s">
        <v>872</v>
      </c>
      <c r="D889" s="28" t="s">
        <v>390</v>
      </c>
      <c r="E889" s="28" t="s">
        <v>91</v>
      </c>
      <c r="F889" s="58" t="s">
        <v>4898</v>
      </c>
      <c r="J889" s="28" t="s">
        <v>1586</v>
      </c>
      <c r="K889" s="28" t="s">
        <v>2525</v>
      </c>
      <c r="L889" s="28" t="s">
        <v>4978</v>
      </c>
      <c r="N889" s="19">
        <f t="shared" si="91"/>
        <v>407.75</v>
      </c>
      <c r="O889" s="19">
        <f t="shared" si="92"/>
        <v>62.730769230769234</v>
      </c>
      <c r="P889" s="64">
        <f t="shared" si="93"/>
        <v>96</v>
      </c>
      <c r="Q889" s="64">
        <f t="shared" si="94"/>
        <v>48</v>
      </c>
      <c r="R889" s="64">
        <f t="shared" si="95"/>
        <v>48</v>
      </c>
      <c r="S889" s="64">
        <f t="shared" si="96"/>
        <v>48</v>
      </c>
      <c r="T889" s="64">
        <f t="shared" si="97"/>
        <v>48</v>
      </c>
      <c r="U889" s="77">
        <v>2</v>
      </c>
      <c r="V889" s="78">
        <v>0</v>
      </c>
      <c r="W889" s="60">
        <v>13</v>
      </c>
      <c r="X889" s="67">
        <v>11</v>
      </c>
      <c r="Y889" s="67">
        <v>8</v>
      </c>
      <c r="Z889" s="67">
        <v>8</v>
      </c>
      <c r="AA889" s="67">
        <v>9</v>
      </c>
      <c r="AB889" s="67">
        <v>8</v>
      </c>
      <c r="AC889" s="67">
        <v>7</v>
      </c>
      <c r="AD889" s="67">
        <v>8</v>
      </c>
      <c r="AE889" s="67">
        <v>8</v>
      </c>
      <c r="AF889" s="67">
        <v>8</v>
      </c>
      <c r="AG889" s="67">
        <v>9</v>
      </c>
      <c r="AH889" s="67">
        <v>8</v>
      </c>
      <c r="AI889" s="67">
        <v>7</v>
      </c>
      <c r="AJ889" s="67">
        <v>8</v>
      </c>
      <c r="AK889" s="79" t="s">
        <v>1586</v>
      </c>
    </row>
    <row r="890" spans="1:37" ht="12.75">
      <c r="A890" s="35">
        <v>17187</v>
      </c>
      <c r="B890" s="28" t="s">
        <v>872</v>
      </c>
      <c r="D890" s="28" t="s">
        <v>390</v>
      </c>
      <c r="E890" s="28" t="s">
        <v>91</v>
      </c>
      <c r="F890" s="58" t="s">
        <v>4898</v>
      </c>
      <c r="J890" s="28" t="s">
        <v>1586</v>
      </c>
      <c r="K890" s="28" t="s">
        <v>2525</v>
      </c>
      <c r="L890" s="28" t="s">
        <v>4979</v>
      </c>
      <c r="N890" s="19">
        <f t="shared" si="91"/>
        <v>407.75</v>
      </c>
      <c r="O890" s="19">
        <f t="shared" si="92"/>
        <v>62.730769230769234</v>
      </c>
      <c r="P890" s="64">
        <f t="shared" si="93"/>
        <v>96</v>
      </c>
      <c r="Q890" s="64">
        <f t="shared" si="94"/>
        <v>48</v>
      </c>
      <c r="R890" s="64">
        <f t="shared" si="95"/>
        <v>48</v>
      </c>
      <c r="S890" s="64">
        <f t="shared" si="96"/>
        <v>48</v>
      </c>
      <c r="T890" s="64">
        <f t="shared" si="97"/>
        <v>48</v>
      </c>
      <c r="U890" s="77">
        <v>2</v>
      </c>
      <c r="V890" s="78">
        <v>0</v>
      </c>
      <c r="W890" s="60">
        <v>13</v>
      </c>
      <c r="X890" s="67">
        <v>11</v>
      </c>
      <c r="Y890" s="67">
        <v>7</v>
      </c>
      <c r="Z890" s="67">
        <v>8</v>
      </c>
      <c r="AA890" s="67">
        <v>8</v>
      </c>
      <c r="AB890" s="67">
        <v>8</v>
      </c>
      <c r="AC890" s="67">
        <v>9</v>
      </c>
      <c r="AD890" s="67">
        <v>8</v>
      </c>
      <c r="AE890" s="67">
        <v>6</v>
      </c>
      <c r="AF890" s="67">
        <v>8</v>
      </c>
      <c r="AG890" s="67">
        <v>10</v>
      </c>
      <c r="AH890" s="67">
        <v>8</v>
      </c>
      <c r="AI890" s="67">
        <v>8</v>
      </c>
      <c r="AJ890" s="67">
        <v>8</v>
      </c>
      <c r="AK890" s="79" t="s">
        <v>1586</v>
      </c>
    </row>
    <row r="891" spans="1:37" ht="12.75">
      <c r="A891" s="35">
        <v>22687</v>
      </c>
      <c r="B891" s="28" t="s">
        <v>872</v>
      </c>
      <c r="D891" s="28" t="s">
        <v>390</v>
      </c>
      <c r="E891" s="28" t="s">
        <v>91</v>
      </c>
      <c r="F891" s="58" t="s">
        <v>4898</v>
      </c>
      <c r="G891" s="28" t="s">
        <v>7812</v>
      </c>
      <c r="H891" s="28" t="s">
        <v>1586</v>
      </c>
      <c r="J891" s="28" t="s">
        <v>1586</v>
      </c>
      <c r="K891" s="28" t="s">
        <v>2525</v>
      </c>
      <c r="L891" s="28" t="s">
        <v>4874</v>
      </c>
      <c r="N891" s="19">
        <f t="shared" si="91"/>
        <v>409</v>
      </c>
      <c r="O891" s="19">
        <f t="shared" si="92"/>
        <v>51.125</v>
      </c>
      <c r="P891" s="64">
        <f t="shared" si="93"/>
        <v>96</v>
      </c>
      <c r="Q891" s="64">
        <f t="shared" si="94"/>
        <v>48</v>
      </c>
      <c r="R891" s="64">
        <f t="shared" si="95"/>
        <v>48</v>
      </c>
      <c r="S891" s="64">
        <f t="shared" si="96"/>
        <v>48</v>
      </c>
      <c r="T891" s="64">
        <f t="shared" si="97"/>
        <v>48</v>
      </c>
      <c r="U891" s="77">
        <v>2</v>
      </c>
      <c r="V891" s="78">
        <v>0</v>
      </c>
      <c r="W891" s="60">
        <v>16</v>
      </c>
      <c r="X891" s="67">
        <v>16</v>
      </c>
      <c r="Y891" s="67">
        <v>8</v>
      </c>
      <c r="Z891" s="67">
        <v>8</v>
      </c>
      <c r="AA891" s="67">
        <v>9</v>
      </c>
      <c r="AB891" s="67">
        <v>8</v>
      </c>
      <c r="AC891" s="67">
        <v>7</v>
      </c>
      <c r="AD891" s="67">
        <v>8</v>
      </c>
      <c r="AE891" s="67">
        <v>8</v>
      </c>
      <c r="AF891" s="67">
        <v>8</v>
      </c>
      <c r="AG891" s="67">
        <v>9</v>
      </c>
      <c r="AH891" s="67">
        <v>8</v>
      </c>
      <c r="AI891" s="67">
        <v>7</v>
      </c>
      <c r="AJ891" s="67">
        <v>8</v>
      </c>
      <c r="AK891" s="79" t="s">
        <v>1586</v>
      </c>
    </row>
    <row r="892" spans="1:37" ht="12.75">
      <c r="A892" s="35">
        <v>18906</v>
      </c>
      <c r="B892" s="28" t="s">
        <v>872</v>
      </c>
      <c r="D892" s="28" t="s">
        <v>390</v>
      </c>
      <c r="E892" s="28" t="s">
        <v>91</v>
      </c>
      <c r="F892" s="58" t="s">
        <v>4898</v>
      </c>
      <c r="G892" s="28" t="s">
        <v>7812</v>
      </c>
      <c r="H892" s="28" t="s">
        <v>1586</v>
      </c>
      <c r="J892" s="28" t="s">
        <v>1586</v>
      </c>
      <c r="K892" s="28" t="s">
        <v>2525</v>
      </c>
      <c r="L892" s="28" t="s">
        <v>4949</v>
      </c>
      <c r="N892" s="19">
        <f t="shared" si="91"/>
        <v>409</v>
      </c>
      <c r="O892" s="19">
        <f t="shared" si="92"/>
        <v>51.125</v>
      </c>
      <c r="P892" s="64">
        <f t="shared" si="93"/>
        <v>96</v>
      </c>
      <c r="Q892" s="64">
        <f t="shared" si="94"/>
        <v>48</v>
      </c>
      <c r="R892" s="64">
        <f t="shared" si="95"/>
        <v>48</v>
      </c>
      <c r="S892" s="64">
        <f t="shared" si="96"/>
        <v>48</v>
      </c>
      <c r="T892" s="64">
        <f t="shared" si="97"/>
        <v>48</v>
      </c>
      <c r="U892" s="77">
        <v>2</v>
      </c>
      <c r="V892" s="78">
        <v>0</v>
      </c>
      <c r="W892" s="60">
        <v>16</v>
      </c>
      <c r="X892" s="67">
        <v>16</v>
      </c>
      <c r="Y892" s="67">
        <v>9</v>
      </c>
      <c r="Z892" s="67">
        <v>8</v>
      </c>
      <c r="AA892" s="67">
        <v>7</v>
      </c>
      <c r="AB892" s="67">
        <v>8</v>
      </c>
      <c r="AC892" s="67">
        <v>8</v>
      </c>
      <c r="AD892" s="67">
        <v>8</v>
      </c>
      <c r="AE892" s="67">
        <v>7</v>
      </c>
      <c r="AF892" s="67">
        <v>8</v>
      </c>
      <c r="AG892" s="67">
        <v>7</v>
      </c>
      <c r="AH892" s="67">
        <v>8</v>
      </c>
      <c r="AI892" s="67">
        <v>10</v>
      </c>
      <c r="AJ892" s="67">
        <v>8</v>
      </c>
      <c r="AK892" s="79" t="s">
        <v>1586</v>
      </c>
    </row>
    <row r="893" spans="1:37" ht="12.75">
      <c r="A893" s="35">
        <v>20796</v>
      </c>
      <c r="B893" s="28" t="s">
        <v>872</v>
      </c>
      <c r="D893" s="28" t="s">
        <v>390</v>
      </c>
      <c r="E893" s="28" t="s">
        <v>91</v>
      </c>
      <c r="F893" s="58" t="s">
        <v>4898</v>
      </c>
      <c r="G893" s="28" t="s">
        <v>7812</v>
      </c>
      <c r="H893" s="28" t="s">
        <v>1586</v>
      </c>
      <c r="J893" s="28" t="s">
        <v>1586</v>
      </c>
      <c r="K893" s="28" t="s">
        <v>2525</v>
      </c>
      <c r="L893" s="28" t="s">
        <v>4950</v>
      </c>
      <c r="N893" s="19">
        <f t="shared" si="91"/>
        <v>409</v>
      </c>
      <c r="O893" s="19">
        <f t="shared" si="92"/>
        <v>51.125</v>
      </c>
      <c r="P893" s="64">
        <f t="shared" si="93"/>
        <v>96</v>
      </c>
      <c r="Q893" s="64">
        <f t="shared" si="94"/>
        <v>48</v>
      </c>
      <c r="R893" s="64">
        <f t="shared" si="95"/>
        <v>48</v>
      </c>
      <c r="S893" s="64">
        <f t="shared" si="96"/>
        <v>48</v>
      </c>
      <c r="T893" s="64">
        <f t="shared" si="97"/>
        <v>48</v>
      </c>
      <c r="U893" s="77">
        <v>2</v>
      </c>
      <c r="V893" s="78">
        <v>0</v>
      </c>
      <c r="W893" s="60">
        <v>16</v>
      </c>
      <c r="X893" s="67">
        <v>16</v>
      </c>
      <c r="Y893" s="67">
        <v>7</v>
      </c>
      <c r="Z893" s="67">
        <v>8</v>
      </c>
      <c r="AA893" s="67">
        <v>8</v>
      </c>
      <c r="AB893" s="67">
        <v>8</v>
      </c>
      <c r="AC893" s="67">
        <v>9</v>
      </c>
      <c r="AD893" s="67">
        <v>8</v>
      </c>
      <c r="AE893" s="67">
        <v>6</v>
      </c>
      <c r="AF893" s="67">
        <v>8</v>
      </c>
      <c r="AG893" s="67">
        <v>10</v>
      </c>
      <c r="AH893" s="67">
        <v>8</v>
      </c>
      <c r="AI893" s="67">
        <v>8</v>
      </c>
      <c r="AJ893" s="67">
        <v>8</v>
      </c>
      <c r="AK893" s="79" t="s">
        <v>1586</v>
      </c>
    </row>
    <row r="894" spans="1:37" ht="12.75">
      <c r="A894" s="35">
        <v>17187</v>
      </c>
      <c r="B894" s="28" t="s">
        <v>872</v>
      </c>
      <c r="D894" s="28" t="s">
        <v>390</v>
      </c>
      <c r="E894" s="28" t="s">
        <v>91</v>
      </c>
      <c r="F894" s="58" t="s">
        <v>4898</v>
      </c>
      <c r="I894" s="28" t="s">
        <v>7812</v>
      </c>
      <c r="J894" s="28" t="s">
        <v>1586</v>
      </c>
      <c r="K894" s="28" t="s">
        <v>2525</v>
      </c>
      <c r="L894" s="28" t="s">
        <v>4977</v>
      </c>
      <c r="N894" s="19">
        <f t="shared" si="91"/>
        <v>406</v>
      </c>
      <c r="O894" s="19">
        <f t="shared" si="92"/>
        <v>62.46153846153846</v>
      </c>
      <c r="P894" s="64">
        <f t="shared" si="93"/>
        <v>95</v>
      </c>
      <c r="Q894" s="64">
        <f t="shared" si="94"/>
        <v>47</v>
      </c>
      <c r="R894" s="64">
        <f t="shared" si="95"/>
        <v>48</v>
      </c>
      <c r="S894" s="64">
        <f t="shared" si="96"/>
        <v>48</v>
      </c>
      <c r="T894" s="64">
        <f t="shared" si="97"/>
        <v>47</v>
      </c>
      <c r="U894" s="77">
        <v>2</v>
      </c>
      <c r="V894" s="78">
        <v>0</v>
      </c>
      <c r="W894" s="60">
        <v>13</v>
      </c>
      <c r="X894" s="67">
        <v>16</v>
      </c>
      <c r="Y894" s="67">
        <v>9</v>
      </c>
      <c r="Z894" s="67">
        <v>8</v>
      </c>
      <c r="AA894" s="67">
        <v>7</v>
      </c>
      <c r="AB894" s="67">
        <v>8</v>
      </c>
      <c r="AC894" s="67">
        <v>8</v>
      </c>
      <c r="AD894" s="67">
        <v>8</v>
      </c>
      <c r="AE894" s="67">
        <v>7</v>
      </c>
      <c r="AF894" s="67">
        <v>8</v>
      </c>
      <c r="AG894" s="67">
        <v>7</v>
      </c>
      <c r="AH894" s="67">
        <v>8</v>
      </c>
      <c r="AI894" s="67">
        <v>9</v>
      </c>
      <c r="AJ894" s="67">
        <v>8</v>
      </c>
      <c r="AK894" s="79" t="s">
        <v>1586</v>
      </c>
    </row>
    <row r="895" spans="1:37" ht="12.75">
      <c r="A895" s="35">
        <v>15625</v>
      </c>
      <c r="B895" s="28" t="s">
        <v>872</v>
      </c>
      <c r="D895" s="28" t="s">
        <v>390</v>
      </c>
      <c r="E895" s="28" t="s">
        <v>91</v>
      </c>
      <c r="F895" s="58" t="s">
        <v>4898</v>
      </c>
      <c r="J895" s="28" t="s">
        <v>1586</v>
      </c>
      <c r="K895" s="28" t="s">
        <v>2525</v>
      </c>
      <c r="L895" s="28" t="s">
        <v>4977</v>
      </c>
      <c r="N895" s="19">
        <f t="shared" si="91"/>
        <v>404.75</v>
      </c>
      <c r="O895" s="19">
        <f t="shared" si="92"/>
        <v>62.269230769230766</v>
      </c>
      <c r="P895" s="64">
        <f t="shared" si="93"/>
        <v>95</v>
      </c>
      <c r="Q895" s="64">
        <f t="shared" si="94"/>
        <v>47</v>
      </c>
      <c r="R895" s="64">
        <f t="shared" si="95"/>
        <v>48</v>
      </c>
      <c r="S895" s="64">
        <f t="shared" si="96"/>
        <v>48</v>
      </c>
      <c r="T895" s="64">
        <f t="shared" si="97"/>
        <v>47</v>
      </c>
      <c r="U895" s="77">
        <v>2</v>
      </c>
      <c r="V895" s="78">
        <v>0</v>
      </c>
      <c r="W895" s="60">
        <v>13</v>
      </c>
      <c r="X895" s="67">
        <v>11</v>
      </c>
      <c r="Y895" s="67">
        <v>9</v>
      </c>
      <c r="Z895" s="67">
        <v>8</v>
      </c>
      <c r="AA895" s="67">
        <v>7</v>
      </c>
      <c r="AB895" s="67">
        <v>8</v>
      </c>
      <c r="AC895" s="67">
        <v>8</v>
      </c>
      <c r="AD895" s="67">
        <v>8</v>
      </c>
      <c r="AE895" s="67">
        <v>7</v>
      </c>
      <c r="AF895" s="67">
        <v>8</v>
      </c>
      <c r="AG895" s="67">
        <v>7</v>
      </c>
      <c r="AH895" s="67">
        <v>8</v>
      </c>
      <c r="AI895" s="67">
        <v>9</v>
      </c>
      <c r="AJ895" s="67">
        <v>8</v>
      </c>
      <c r="AK895" s="79" t="s">
        <v>1586</v>
      </c>
    </row>
    <row r="896" spans="2:37" ht="12.75">
      <c r="B896" s="28" t="s">
        <v>868</v>
      </c>
      <c r="C896" s="28" t="s">
        <v>638</v>
      </c>
      <c r="D896" s="28" t="s">
        <v>390</v>
      </c>
      <c r="E896" s="28" t="s">
        <v>91</v>
      </c>
      <c r="J896" s="28" t="s">
        <v>1586</v>
      </c>
      <c r="K896" s="28" t="s">
        <v>2525</v>
      </c>
      <c r="L896" s="28" t="s">
        <v>166</v>
      </c>
      <c r="N896" s="19">
        <f t="shared" si="91"/>
        <v>354</v>
      </c>
      <c r="O896" s="19">
        <f t="shared" si="92"/>
        <v>70.80</v>
      </c>
      <c r="P896" s="64">
        <f t="shared" si="93"/>
        <v>79</v>
      </c>
      <c r="Q896" s="64">
        <f t="shared" si="94"/>
        <v>31</v>
      </c>
      <c r="R896" s="64">
        <f t="shared" si="95"/>
        <v>48</v>
      </c>
      <c r="S896" s="64">
        <f t="shared" si="96"/>
        <v>46</v>
      </c>
      <c r="T896" s="64">
        <f t="shared" si="97"/>
        <v>33</v>
      </c>
      <c r="U896" s="77">
        <v>2</v>
      </c>
      <c r="V896" s="78">
        <v>0</v>
      </c>
      <c r="W896" s="60">
        <v>10</v>
      </c>
      <c r="X896" s="67">
        <v>16</v>
      </c>
      <c r="Y896" s="67">
        <v>7</v>
      </c>
      <c r="Z896" s="67">
        <v>8</v>
      </c>
      <c r="AA896" s="67">
        <v>7</v>
      </c>
      <c r="AB896" s="67">
        <v>8</v>
      </c>
      <c r="AC896" s="67">
        <v>8</v>
      </c>
      <c r="AD896" s="67">
        <v>8</v>
      </c>
      <c r="AE896" s="67">
        <v>2</v>
      </c>
      <c r="AF896" s="67">
        <v>8</v>
      </c>
      <c r="AG896" s="67">
        <v>3</v>
      </c>
      <c r="AH896" s="67">
        <v>8</v>
      </c>
      <c r="AI896" s="67">
        <v>4</v>
      </c>
      <c r="AJ896" s="67">
        <v>8</v>
      </c>
      <c r="AK896" s="79" t="s">
        <v>1586</v>
      </c>
    </row>
    <row r="897" spans="1:37" ht="12.75">
      <c r="A897" s="35">
        <v>1125</v>
      </c>
      <c r="B897" s="28" t="s">
        <v>868</v>
      </c>
      <c r="C897" s="28" t="s">
        <v>638</v>
      </c>
      <c r="D897" s="28" t="s">
        <v>390</v>
      </c>
      <c r="E897" s="28" t="s">
        <v>91</v>
      </c>
      <c r="J897" s="28" t="s">
        <v>1586</v>
      </c>
      <c r="K897" s="28" t="s">
        <v>2525</v>
      </c>
      <c r="L897" s="28" t="s">
        <v>92</v>
      </c>
      <c r="N897" s="19">
        <f t="shared" si="91"/>
        <v>354</v>
      </c>
      <c r="O897" s="19">
        <f t="shared" si="92"/>
        <v>70.80</v>
      </c>
      <c r="P897" s="64">
        <f t="shared" si="93"/>
        <v>79</v>
      </c>
      <c r="Q897" s="64">
        <f t="shared" si="94"/>
        <v>31</v>
      </c>
      <c r="R897" s="64">
        <f t="shared" si="95"/>
        <v>48</v>
      </c>
      <c r="S897" s="64">
        <f t="shared" si="96"/>
        <v>46</v>
      </c>
      <c r="T897" s="64">
        <f t="shared" si="97"/>
        <v>33</v>
      </c>
      <c r="U897" s="77">
        <v>2</v>
      </c>
      <c r="V897" s="78">
        <v>0</v>
      </c>
      <c r="W897" s="60">
        <v>10</v>
      </c>
      <c r="X897" s="67">
        <v>16</v>
      </c>
      <c r="Y897" s="67">
        <v>7</v>
      </c>
      <c r="Z897" s="67">
        <v>8</v>
      </c>
      <c r="AA897" s="67">
        <v>7</v>
      </c>
      <c r="AB897" s="67">
        <v>8</v>
      </c>
      <c r="AC897" s="67">
        <v>8</v>
      </c>
      <c r="AD897" s="67">
        <v>8</v>
      </c>
      <c r="AE897" s="67">
        <v>2</v>
      </c>
      <c r="AF897" s="67">
        <v>8</v>
      </c>
      <c r="AG897" s="67">
        <v>3</v>
      </c>
      <c r="AH897" s="67">
        <v>8</v>
      </c>
      <c r="AI897" s="67">
        <v>4</v>
      </c>
      <c r="AJ897" s="67">
        <v>8</v>
      </c>
      <c r="AK897" s="79" t="s">
        <v>1586</v>
      </c>
    </row>
    <row r="898" spans="2:37" ht="12.75">
      <c r="B898" s="28" t="s">
        <v>872</v>
      </c>
      <c r="D898" s="28" t="s">
        <v>390</v>
      </c>
      <c r="E898" s="28" t="s">
        <v>91</v>
      </c>
      <c r="F898" s="58" t="s">
        <v>4753</v>
      </c>
      <c r="J898" s="28" t="s">
        <v>1586</v>
      </c>
      <c r="K898" s="28" t="s">
        <v>2525</v>
      </c>
      <c r="L898" s="28" t="s">
        <v>164</v>
      </c>
      <c r="N898" s="19">
        <f t="shared" si="98" ref="N898:N961">2*Q898+2.5*R898+3*S898+T898+0.25*X898-1.5*U898-0.5*V898</f>
        <v>354</v>
      </c>
      <c r="O898" s="19">
        <f t="shared" si="99" ref="O898:O961">N898/(0.5*W898)</f>
        <v>70.80</v>
      </c>
      <c r="P898" s="64">
        <f t="shared" si="100" ref="P898:P961">SUM(Y898:AJ898)</f>
        <v>79</v>
      </c>
      <c r="Q898" s="64">
        <f t="shared" si="101" ref="Q898:Q961">Y898+AA898+AC898+AE898+AG898+AI898</f>
        <v>31</v>
      </c>
      <c r="R898" s="64">
        <f t="shared" si="102" ref="R898:R961">Z898+AB898+AD898+AF898+AH898+AJ898</f>
        <v>48</v>
      </c>
      <c r="S898" s="64">
        <f t="shared" si="103" ref="S898:S961">SUM(Y898:AD898)</f>
        <v>46</v>
      </c>
      <c r="T898" s="64">
        <f t="shared" si="104" ref="T898:T961">SUM(AE898:AJ898)</f>
        <v>33</v>
      </c>
      <c r="U898" s="77">
        <v>2</v>
      </c>
      <c r="V898" s="78">
        <v>0</v>
      </c>
      <c r="W898" s="60">
        <v>10</v>
      </c>
      <c r="X898" s="67">
        <v>16</v>
      </c>
      <c r="Y898" s="67">
        <v>7</v>
      </c>
      <c r="Z898" s="67">
        <v>8</v>
      </c>
      <c r="AA898" s="67">
        <v>7</v>
      </c>
      <c r="AB898" s="67">
        <v>8</v>
      </c>
      <c r="AC898" s="67">
        <v>8</v>
      </c>
      <c r="AD898" s="67">
        <v>8</v>
      </c>
      <c r="AE898" s="67">
        <v>2</v>
      </c>
      <c r="AF898" s="67">
        <v>8</v>
      </c>
      <c r="AG898" s="67">
        <v>3</v>
      </c>
      <c r="AH898" s="67">
        <v>8</v>
      </c>
      <c r="AI898" s="67">
        <v>4</v>
      </c>
      <c r="AJ898" s="67">
        <v>8</v>
      </c>
      <c r="AK898" s="79" t="s">
        <v>1586</v>
      </c>
    </row>
    <row r="899" spans="1:37" ht="12.75">
      <c r="A899" s="35">
        <v>142655833</v>
      </c>
      <c r="B899" s="28" t="s">
        <v>874</v>
      </c>
      <c r="C899" s="28" t="s">
        <v>6424</v>
      </c>
      <c r="D899" s="28" t="s">
        <v>390</v>
      </c>
      <c r="E899" s="28" t="s">
        <v>91</v>
      </c>
      <c r="J899" s="28" t="s">
        <v>1586</v>
      </c>
      <c r="K899" s="28" t="s">
        <v>2525</v>
      </c>
      <c r="L899" s="28" t="s">
        <v>6429</v>
      </c>
      <c r="M899" s="40" t="s">
        <v>8851</v>
      </c>
      <c r="N899" s="19">
        <f t="shared" si="98"/>
        <v>393.25</v>
      </c>
      <c r="O899" s="19">
        <f t="shared" si="99"/>
        <v>56.178571428571431</v>
      </c>
      <c r="P899" s="64">
        <f t="shared" si="100"/>
        <v>91</v>
      </c>
      <c r="Q899" s="64">
        <f t="shared" si="101"/>
        <v>44</v>
      </c>
      <c r="R899" s="64">
        <f t="shared" si="102"/>
        <v>47</v>
      </c>
      <c r="S899" s="64">
        <f t="shared" si="103"/>
        <v>48</v>
      </c>
      <c r="T899" s="64">
        <f t="shared" si="104"/>
        <v>43</v>
      </c>
      <c r="U899" s="77">
        <v>2</v>
      </c>
      <c r="V899" s="78">
        <v>0</v>
      </c>
      <c r="W899" s="60">
        <v>14</v>
      </c>
      <c r="X899" s="67">
        <v>15</v>
      </c>
      <c r="Y899" s="67">
        <v>9</v>
      </c>
      <c r="Z899" s="67">
        <v>8</v>
      </c>
      <c r="AA899" s="67">
        <v>7</v>
      </c>
      <c r="AB899" s="67">
        <v>8</v>
      </c>
      <c r="AC899" s="67">
        <v>8</v>
      </c>
      <c r="AD899" s="67">
        <v>8</v>
      </c>
      <c r="AE899" s="67">
        <v>7</v>
      </c>
      <c r="AF899" s="67">
        <v>8</v>
      </c>
      <c r="AG899" s="67">
        <v>7</v>
      </c>
      <c r="AH899" s="67">
        <v>8</v>
      </c>
      <c r="AI899" s="67">
        <v>6</v>
      </c>
      <c r="AJ899" s="67">
        <v>7</v>
      </c>
      <c r="AK899" s="79" t="s">
        <v>1586</v>
      </c>
    </row>
    <row r="900" spans="1:37" ht="12.75">
      <c r="A900" s="35">
        <v>20625</v>
      </c>
      <c r="B900" s="28" t="s">
        <v>872</v>
      </c>
      <c r="D900" s="28" t="s">
        <v>390</v>
      </c>
      <c r="E900" s="28" t="s">
        <v>91</v>
      </c>
      <c r="F900" s="58" t="s">
        <v>4215</v>
      </c>
      <c r="I900" s="28" t="s">
        <v>7812</v>
      </c>
      <c r="J900" s="28" t="s">
        <v>1586</v>
      </c>
      <c r="K900" s="28" t="s">
        <v>2525</v>
      </c>
      <c r="L900" s="28" t="s">
        <v>4973</v>
      </c>
      <c r="N900" s="19">
        <f t="shared" si="98"/>
        <v>396</v>
      </c>
      <c r="O900" s="19">
        <f t="shared" si="99"/>
        <v>79.20</v>
      </c>
      <c r="P900" s="64">
        <f t="shared" si="100"/>
        <v>92</v>
      </c>
      <c r="Q900" s="64">
        <f t="shared" si="101"/>
        <v>46</v>
      </c>
      <c r="R900" s="64">
        <f t="shared" si="102"/>
        <v>46</v>
      </c>
      <c r="S900" s="64">
        <f t="shared" si="103"/>
        <v>48</v>
      </c>
      <c r="T900" s="64">
        <f t="shared" si="104"/>
        <v>44</v>
      </c>
      <c r="U900" s="77">
        <v>2</v>
      </c>
      <c r="V900" s="78">
        <v>0</v>
      </c>
      <c r="W900" s="60">
        <v>10</v>
      </c>
      <c r="X900" s="67">
        <v>16</v>
      </c>
      <c r="Y900" s="67">
        <v>9</v>
      </c>
      <c r="Z900" s="67">
        <v>8</v>
      </c>
      <c r="AA900" s="67">
        <v>7</v>
      </c>
      <c r="AB900" s="67">
        <v>8</v>
      </c>
      <c r="AC900" s="67">
        <v>8</v>
      </c>
      <c r="AD900" s="67">
        <v>8</v>
      </c>
      <c r="AE900" s="67">
        <v>6</v>
      </c>
      <c r="AF900" s="67">
        <v>7</v>
      </c>
      <c r="AG900" s="67">
        <v>6</v>
      </c>
      <c r="AH900" s="67">
        <v>7</v>
      </c>
      <c r="AI900" s="67">
        <v>10</v>
      </c>
      <c r="AJ900" s="67">
        <v>8</v>
      </c>
      <c r="AK900" s="79" t="s">
        <v>1586</v>
      </c>
    </row>
    <row r="901" spans="1:37" ht="12.75">
      <c r="A901" s="35">
        <v>18750</v>
      </c>
      <c r="B901" s="28" t="s">
        <v>872</v>
      </c>
      <c r="D901" s="28" t="s">
        <v>390</v>
      </c>
      <c r="E901" s="28" t="s">
        <v>91</v>
      </c>
      <c r="F901" s="58" t="s">
        <v>4215</v>
      </c>
      <c r="J901" s="28" t="s">
        <v>1586</v>
      </c>
      <c r="K901" s="28" t="s">
        <v>2525</v>
      </c>
      <c r="L901" s="28" t="s">
        <v>4973</v>
      </c>
      <c r="N901" s="19">
        <f t="shared" si="98"/>
        <v>394.75</v>
      </c>
      <c r="O901" s="19">
        <f t="shared" si="99"/>
        <v>78.95</v>
      </c>
      <c r="P901" s="64">
        <f t="shared" si="100"/>
        <v>92</v>
      </c>
      <c r="Q901" s="64">
        <f t="shared" si="101"/>
        <v>46</v>
      </c>
      <c r="R901" s="64">
        <f t="shared" si="102"/>
        <v>46</v>
      </c>
      <c r="S901" s="64">
        <f t="shared" si="103"/>
        <v>48</v>
      </c>
      <c r="T901" s="64">
        <f t="shared" si="104"/>
        <v>44</v>
      </c>
      <c r="U901" s="77">
        <v>2</v>
      </c>
      <c r="V901" s="78">
        <v>0</v>
      </c>
      <c r="W901" s="60">
        <v>10</v>
      </c>
      <c r="X901" s="67">
        <v>11</v>
      </c>
      <c r="Y901" s="67">
        <v>9</v>
      </c>
      <c r="Z901" s="67">
        <v>8</v>
      </c>
      <c r="AA901" s="67">
        <v>7</v>
      </c>
      <c r="AB901" s="67">
        <v>8</v>
      </c>
      <c r="AC901" s="67">
        <v>8</v>
      </c>
      <c r="AD901" s="67">
        <v>8</v>
      </c>
      <c r="AE901" s="67">
        <v>6</v>
      </c>
      <c r="AF901" s="67">
        <v>7</v>
      </c>
      <c r="AG901" s="67">
        <v>6</v>
      </c>
      <c r="AH901" s="67">
        <v>7</v>
      </c>
      <c r="AI901" s="67">
        <v>10</v>
      </c>
      <c r="AJ901" s="67">
        <v>8</v>
      </c>
      <c r="AK901" s="79" t="s">
        <v>1586</v>
      </c>
    </row>
    <row r="902" spans="1:37" ht="12.75">
      <c r="A902" s="35">
        <v>27225</v>
      </c>
      <c r="B902" s="28" t="s">
        <v>872</v>
      </c>
      <c r="D902" s="28" t="s">
        <v>390</v>
      </c>
      <c r="E902" s="28" t="s">
        <v>91</v>
      </c>
      <c r="F902" s="58" t="s">
        <v>4215</v>
      </c>
      <c r="G902" s="28" t="s">
        <v>7812</v>
      </c>
      <c r="H902" s="28" t="s">
        <v>1586</v>
      </c>
      <c r="J902" s="28" t="s">
        <v>1586</v>
      </c>
      <c r="K902" s="28" t="s">
        <v>2525</v>
      </c>
      <c r="L902" s="28" t="s">
        <v>4962</v>
      </c>
      <c r="N902" s="19">
        <f t="shared" si="98"/>
        <v>396</v>
      </c>
      <c r="O902" s="19">
        <f t="shared" si="99"/>
        <v>66</v>
      </c>
      <c r="P902" s="64">
        <f t="shared" si="100"/>
        <v>92</v>
      </c>
      <c r="Q902" s="64">
        <f t="shared" si="101"/>
        <v>46</v>
      </c>
      <c r="R902" s="64">
        <f t="shared" si="102"/>
        <v>46</v>
      </c>
      <c r="S902" s="64">
        <f t="shared" si="103"/>
        <v>48</v>
      </c>
      <c r="T902" s="64">
        <f t="shared" si="104"/>
        <v>44</v>
      </c>
      <c r="U902" s="77">
        <v>2</v>
      </c>
      <c r="V902" s="78">
        <v>0</v>
      </c>
      <c r="W902" s="60">
        <v>12</v>
      </c>
      <c r="X902" s="67">
        <v>16</v>
      </c>
      <c r="Y902" s="67">
        <v>8</v>
      </c>
      <c r="Z902" s="67">
        <v>8</v>
      </c>
      <c r="AA902" s="67">
        <v>9</v>
      </c>
      <c r="AB902" s="67">
        <v>8</v>
      </c>
      <c r="AC902" s="67">
        <v>7</v>
      </c>
      <c r="AD902" s="67">
        <v>8</v>
      </c>
      <c r="AE902" s="67">
        <v>7</v>
      </c>
      <c r="AF902" s="67">
        <v>7</v>
      </c>
      <c r="AG902" s="67">
        <v>8</v>
      </c>
      <c r="AH902" s="67">
        <v>7</v>
      </c>
      <c r="AI902" s="67">
        <v>7</v>
      </c>
      <c r="AJ902" s="67">
        <v>8</v>
      </c>
      <c r="AK902" s="79" t="s">
        <v>1586</v>
      </c>
    </row>
    <row r="903" spans="1:37" ht="12.75">
      <c r="A903" s="35">
        <v>22687</v>
      </c>
      <c r="B903" s="28" t="s">
        <v>872</v>
      </c>
      <c r="D903" s="28" t="s">
        <v>390</v>
      </c>
      <c r="E903" s="28" t="s">
        <v>91</v>
      </c>
      <c r="F903" s="58" t="s">
        <v>4215</v>
      </c>
      <c r="G903" s="28" t="s">
        <v>7812</v>
      </c>
      <c r="H903" s="28" t="s">
        <v>1586</v>
      </c>
      <c r="J903" s="28" t="s">
        <v>1586</v>
      </c>
      <c r="K903" s="28" t="s">
        <v>2525</v>
      </c>
      <c r="L903" s="28" t="s">
        <v>4963</v>
      </c>
      <c r="N903" s="19">
        <f t="shared" si="98"/>
        <v>396</v>
      </c>
      <c r="O903" s="19">
        <f t="shared" si="99"/>
        <v>66</v>
      </c>
      <c r="P903" s="64">
        <f t="shared" si="100"/>
        <v>92</v>
      </c>
      <c r="Q903" s="64">
        <f t="shared" si="101"/>
        <v>46</v>
      </c>
      <c r="R903" s="64">
        <f t="shared" si="102"/>
        <v>46</v>
      </c>
      <c r="S903" s="64">
        <f t="shared" si="103"/>
        <v>48</v>
      </c>
      <c r="T903" s="64">
        <f t="shared" si="104"/>
        <v>44</v>
      </c>
      <c r="U903" s="77">
        <v>2</v>
      </c>
      <c r="V903" s="78">
        <v>0</v>
      </c>
      <c r="W903" s="60">
        <v>12</v>
      </c>
      <c r="X903" s="67">
        <v>16</v>
      </c>
      <c r="Y903" s="67">
        <v>9</v>
      </c>
      <c r="Z903" s="67">
        <v>8</v>
      </c>
      <c r="AA903" s="67">
        <v>7</v>
      </c>
      <c r="AB903" s="67">
        <v>8</v>
      </c>
      <c r="AC903" s="67">
        <v>8</v>
      </c>
      <c r="AD903" s="67">
        <v>8</v>
      </c>
      <c r="AE903" s="67">
        <v>6</v>
      </c>
      <c r="AF903" s="67">
        <v>7</v>
      </c>
      <c r="AG903" s="67">
        <v>6</v>
      </c>
      <c r="AH903" s="67">
        <v>7</v>
      </c>
      <c r="AI903" s="67">
        <v>10</v>
      </c>
      <c r="AJ903" s="67">
        <v>8</v>
      </c>
      <c r="AK903" s="79" t="s">
        <v>1586</v>
      </c>
    </row>
    <row r="904" spans="1:37" ht="12.75">
      <c r="A904" s="35">
        <v>24750</v>
      </c>
      <c r="B904" s="28" t="s">
        <v>872</v>
      </c>
      <c r="D904" s="28" t="s">
        <v>390</v>
      </c>
      <c r="E904" s="28" t="s">
        <v>91</v>
      </c>
      <c r="F904" s="58" t="s">
        <v>4215</v>
      </c>
      <c r="I904" s="28" t="s">
        <v>7812</v>
      </c>
      <c r="J904" s="28" t="s">
        <v>1586</v>
      </c>
      <c r="K904" s="28" t="s">
        <v>2525</v>
      </c>
      <c r="L904" s="28" t="s">
        <v>4972</v>
      </c>
      <c r="N904" s="19">
        <f t="shared" si="98"/>
        <v>393</v>
      </c>
      <c r="O904" s="19">
        <f t="shared" si="99"/>
        <v>78.599999999999994</v>
      </c>
      <c r="P904" s="64">
        <f t="shared" si="100"/>
        <v>91</v>
      </c>
      <c r="Q904" s="64">
        <f t="shared" si="101"/>
        <v>45</v>
      </c>
      <c r="R904" s="64">
        <f t="shared" si="102"/>
        <v>46</v>
      </c>
      <c r="S904" s="64">
        <f t="shared" si="103"/>
        <v>48</v>
      </c>
      <c r="T904" s="64">
        <f t="shared" si="104"/>
        <v>43</v>
      </c>
      <c r="U904" s="77">
        <v>2</v>
      </c>
      <c r="V904" s="78">
        <v>0</v>
      </c>
      <c r="W904" s="60">
        <v>10</v>
      </c>
      <c r="X904" s="67">
        <v>16</v>
      </c>
      <c r="Y904" s="67">
        <v>8</v>
      </c>
      <c r="Z904" s="67">
        <v>8</v>
      </c>
      <c r="AA904" s="67">
        <v>9</v>
      </c>
      <c r="AB904" s="67">
        <v>8</v>
      </c>
      <c r="AC904" s="67">
        <v>7</v>
      </c>
      <c r="AD904" s="67">
        <v>8</v>
      </c>
      <c r="AE904" s="67">
        <v>7</v>
      </c>
      <c r="AF904" s="67">
        <v>7</v>
      </c>
      <c r="AG904" s="67">
        <v>7</v>
      </c>
      <c r="AH904" s="67">
        <v>7</v>
      </c>
      <c r="AI904" s="67">
        <v>7</v>
      </c>
      <c r="AJ904" s="67">
        <v>8</v>
      </c>
      <c r="AK904" s="79" t="s">
        <v>1586</v>
      </c>
    </row>
    <row r="905" spans="1:37" ht="12.75">
      <c r="A905" s="35">
        <v>22500</v>
      </c>
      <c r="B905" s="28" t="s">
        <v>872</v>
      </c>
      <c r="D905" s="28" t="s">
        <v>390</v>
      </c>
      <c r="E905" s="28" t="s">
        <v>91</v>
      </c>
      <c r="F905" s="58" t="s">
        <v>4215</v>
      </c>
      <c r="J905" s="28" t="s">
        <v>1586</v>
      </c>
      <c r="K905" s="28" t="s">
        <v>2525</v>
      </c>
      <c r="L905" s="28" t="s">
        <v>4972</v>
      </c>
      <c r="N905" s="19">
        <f t="shared" si="98"/>
        <v>391.75</v>
      </c>
      <c r="O905" s="19">
        <f t="shared" si="99"/>
        <v>78.349999999999994</v>
      </c>
      <c r="P905" s="64">
        <f t="shared" si="100"/>
        <v>91</v>
      </c>
      <c r="Q905" s="64">
        <f t="shared" si="101"/>
        <v>45</v>
      </c>
      <c r="R905" s="64">
        <f t="shared" si="102"/>
        <v>46</v>
      </c>
      <c r="S905" s="64">
        <f t="shared" si="103"/>
        <v>48</v>
      </c>
      <c r="T905" s="64">
        <f t="shared" si="104"/>
        <v>43</v>
      </c>
      <c r="U905" s="77">
        <v>2</v>
      </c>
      <c r="V905" s="78">
        <v>0</v>
      </c>
      <c r="W905" s="60">
        <v>10</v>
      </c>
      <c r="X905" s="67">
        <v>11</v>
      </c>
      <c r="Y905" s="67">
        <v>8</v>
      </c>
      <c r="Z905" s="67">
        <v>8</v>
      </c>
      <c r="AA905" s="67">
        <v>9</v>
      </c>
      <c r="AB905" s="67">
        <v>8</v>
      </c>
      <c r="AC905" s="67">
        <v>7</v>
      </c>
      <c r="AD905" s="67">
        <v>8</v>
      </c>
      <c r="AE905" s="67">
        <v>7</v>
      </c>
      <c r="AF905" s="67">
        <v>7</v>
      </c>
      <c r="AG905" s="67">
        <v>7</v>
      </c>
      <c r="AH905" s="67">
        <v>7</v>
      </c>
      <c r="AI905" s="67">
        <v>7</v>
      </c>
      <c r="AJ905" s="67">
        <v>8</v>
      </c>
      <c r="AK905" s="79" t="s">
        <v>1586</v>
      </c>
    </row>
    <row r="906" spans="1:37" ht="12.75">
      <c r="A906" s="35">
        <v>69877</v>
      </c>
      <c r="B906" s="28" t="s">
        <v>872</v>
      </c>
      <c r="D906" s="28" t="s">
        <v>390</v>
      </c>
      <c r="E906" s="28" t="s">
        <v>91</v>
      </c>
      <c r="F906" s="58" t="s">
        <v>3448</v>
      </c>
      <c r="I906" s="28" t="s">
        <v>7812</v>
      </c>
      <c r="J906" s="28" t="s">
        <v>1586</v>
      </c>
      <c r="K906" s="28" t="s">
        <v>2525</v>
      </c>
      <c r="L906" s="28" t="s">
        <v>7909</v>
      </c>
      <c r="N906" s="19">
        <f t="shared" si="98"/>
        <v>380.50</v>
      </c>
      <c r="O906" s="19">
        <f t="shared" si="99"/>
        <v>126.83333333333333</v>
      </c>
      <c r="P906" s="64">
        <f t="shared" si="100"/>
        <v>86</v>
      </c>
      <c r="Q906" s="64">
        <f t="shared" si="101"/>
        <v>43</v>
      </c>
      <c r="R906" s="64">
        <f t="shared" si="102"/>
        <v>43</v>
      </c>
      <c r="S906" s="64">
        <f t="shared" si="103"/>
        <v>50</v>
      </c>
      <c r="T906" s="64">
        <f t="shared" si="104"/>
        <v>36</v>
      </c>
      <c r="U906" s="77">
        <v>2</v>
      </c>
      <c r="V906" s="78">
        <v>0</v>
      </c>
      <c r="W906" s="60">
        <v>6</v>
      </c>
      <c r="X906" s="67">
        <v>16</v>
      </c>
      <c r="Y906" s="67">
        <v>8</v>
      </c>
      <c r="Z906" s="67">
        <v>8</v>
      </c>
      <c r="AA906" s="67">
        <v>8</v>
      </c>
      <c r="AB906" s="67">
        <v>9</v>
      </c>
      <c r="AC906" s="67">
        <v>9</v>
      </c>
      <c r="AD906" s="67">
        <v>8</v>
      </c>
      <c r="AE906" s="67">
        <v>7</v>
      </c>
      <c r="AF906" s="67">
        <v>6</v>
      </c>
      <c r="AG906" s="67">
        <v>6</v>
      </c>
      <c r="AH906" s="67">
        <v>7</v>
      </c>
      <c r="AI906" s="67">
        <v>5</v>
      </c>
      <c r="AJ906" s="67">
        <v>5</v>
      </c>
      <c r="AK906" s="79" t="s">
        <v>1586</v>
      </c>
    </row>
    <row r="907" spans="1:37" ht="12.75">
      <c r="A907" s="35">
        <v>69300</v>
      </c>
      <c r="B907" s="28" t="s">
        <v>872</v>
      </c>
      <c r="D907" s="28" t="s">
        <v>390</v>
      </c>
      <c r="E907" s="28" t="s">
        <v>91</v>
      </c>
      <c r="F907" s="58" t="s">
        <v>3448</v>
      </c>
      <c r="I907" s="28" t="s">
        <v>7812</v>
      </c>
      <c r="J907" s="28" t="s">
        <v>1586</v>
      </c>
      <c r="K907" s="28" t="s">
        <v>2525</v>
      </c>
      <c r="L907" s="28" t="s">
        <v>7904</v>
      </c>
      <c r="N907" s="19">
        <f t="shared" si="98"/>
        <v>380.50</v>
      </c>
      <c r="O907" s="19">
        <f t="shared" si="99"/>
        <v>108.71428571428571</v>
      </c>
      <c r="P907" s="64">
        <f t="shared" si="100"/>
        <v>86</v>
      </c>
      <c r="Q907" s="64">
        <f t="shared" si="101"/>
        <v>43</v>
      </c>
      <c r="R907" s="64">
        <f t="shared" si="102"/>
        <v>43</v>
      </c>
      <c r="S907" s="64">
        <f t="shared" si="103"/>
        <v>50</v>
      </c>
      <c r="T907" s="64">
        <f t="shared" si="104"/>
        <v>36</v>
      </c>
      <c r="U907" s="77">
        <v>2</v>
      </c>
      <c r="V907" s="78">
        <v>0</v>
      </c>
      <c r="W907" s="60">
        <v>7</v>
      </c>
      <c r="X907" s="67">
        <v>16</v>
      </c>
      <c r="Y907" s="67">
        <v>7</v>
      </c>
      <c r="Z907" s="67">
        <v>8</v>
      </c>
      <c r="AA907" s="67">
        <v>8</v>
      </c>
      <c r="AB907" s="67">
        <v>8</v>
      </c>
      <c r="AC907" s="67">
        <v>10</v>
      </c>
      <c r="AD907" s="67">
        <v>9</v>
      </c>
      <c r="AE907" s="67">
        <v>5</v>
      </c>
      <c r="AF907" s="67">
        <v>5</v>
      </c>
      <c r="AG907" s="67">
        <v>7</v>
      </c>
      <c r="AH907" s="67">
        <v>7</v>
      </c>
      <c r="AI907" s="67">
        <v>6</v>
      </c>
      <c r="AJ907" s="67">
        <v>6</v>
      </c>
      <c r="AK907" s="79" t="s">
        <v>1586</v>
      </c>
    </row>
    <row r="908" spans="1:37" ht="12.75">
      <c r="A908" s="35">
        <v>75075</v>
      </c>
      <c r="B908" s="28" t="s">
        <v>1093</v>
      </c>
      <c r="D908" s="28" t="s">
        <v>390</v>
      </c>
      <c r="E908" s="28" t="s">
        <v>91</v>
      </c>
      <c r="J908" s="28" t="s">
        <v>1586</v>
      </c>
      <c r="K908" s="28" t="s">
        <v>2525</v>
      </c>
      <c r="L908" s="28" t="s">
        <v>5599</v>
      </c>
      <c r="N908" s="19">
        <f t="shared" si="98"/>
        <v>380.50</v>
      </c>
      <c r="O908" s="19">
        <f t="shared" si="99"/>
        <v>95.125</v>
      </c>
      <c r="P908" s="64">
        <f t="shared" si="100"/>
        <v>86</v>
      </c>
      <c r="Q908" s="64">
        <f t="shared" si="101"/>
        <v>43</v>
      </c>
      <c r="R908" s="64">
        <f t="shared" si="102"/>
        <v>43</v>
      </c>
      <c r="S908" s="64">
        <f t="shared" si="103"/>
        <v>50</v>
      </c>
      <c r="T908" s="64">
        <f t="shared" si="104"/>
        <v>36</v>
      </c>
      <c r="U908" s="77">
        <v>2</v>
      </c>
      <c r="V908" s="78">
        <v>0</v>
      </c>
      <c r="W908" s="60">
        <v>8</v>
      </c>
      <c r="X908" s="67">
        <v>16</v>
      </c>
      <c r="Y908" s="67">
        <v>7</v>
      </c>
      <c r="Z908" s="67">
        <v>8</v>
      </c>
      <c r="AA908" s="67">
        <v>8</v>
      </c>
      <c r="AB908" s="67">
        <v>8</v>
      </c>
      <c r="AC908" s="67">
        <v>10</v>
      </c>
      <c r="AD908" s="67">
        <v>9</v>
      </c>
      <c r="AE908" s="67">
        <v>5</v>
      </c>
      <c r="AF908" s="67">
        <v>5</v>
      </c>
      <c r="AG908" s="67">
        <v>7</v>
      </c>
      <c r="AH908" s="67">
        <v>7</v>
      </c>
      <c r="AI908" s="67">
        <v>6</v>
      </c>
      <c r="AJ908" s="67">
        <v>6</v>
      </c>
      <c r="AK908" s="79" t="s">
        <v>1586</v>
      </c>
    </row>
    <row r="909" spans="1:37" ht="12.75">
      <c r="A909" s="35">
        <v>81523</v>
      </c>
      <c r="B909" s="28" t="s">
        <v>872</v>
      </c>
      <c r="D909" s="28" t="s">
        <v>390</v>
      </c>
      <c r="E909" s="28" t="s">
        <v>91</v>
      </c>
      <c r="F909" s="58" t="s">
        <v>3448</v>
      </c>
      <c r="G909" s="28" t="s">
        <v>7812</v>
      </c>
      <c r="H909" s="28" t="s">
        <v>1586</v>
      </c>
      <c r="J909" s="28" t="s">
        <v>1586</v>
      </c>
      <c r="K909" s="28" t="s">
        <v>2525</v>
      </c>
      <c r="L909" s="28" t="s">
        <v>1211</v>
      </c>
      <c r="N909" s="19">
        <f t="shared" si="98"/>
        <v>380.50</v>
      </c>
      <c r="O909" s="19">
        <f t="shared" si="99"/>
        <v>76.099999999999994</v>
      </c>
      <c r="P909" s="64">
        <f t="shared" si="100"/>
        <v>86</v>
      </c>
      <c r="Q909" s="64">
        <f t="shared" si="101"/>
        <v>43</v>
      </c>
      <c r="R909" s="64">
        <f t="shared" si="102"/>
        <v>43</v>
      </c>
      <c r="S909" s="64">
        <f t="shared" si="103"/>
        <v>50</v>
      </c>
      <c r="T909" s="64">
        <f t="shared" si="104"/>
        <v>36</v>
      </c>
      <c r="U909" s="77">
        <v>2</v>
      </c>
      <c r="V909" s="78">
        <v>0</v>
      </c>
      <c r="W909" s="60">
        <v>10</v>
      </c>
      <c r="X909" s="67">
        <v>16</v>
      </c>
      <c r="Y909" s="67">
        <v>8</v>
      </c>
      <c r="Z909" s="67">
        <v>8</v>
      </c>
      <c r="AA909" s="67">
        <v>8</v>
      </c>
      <c r="AB909" s="67">
        <v>9</v>
      </c>
      <c r="AC909" s="67">
        <v>9</v>
      </c>
      <c r="AD909" s="67">
        <v>8</v>
      </c>
      <c r="AE909" s="67">
        <v>7</v>
      </c>
      <c r="AF909" s="67">
        <v>6</v>
      </c>
      <c r="AG909" s="67">
        <v>6</v>
      </c>
      <c r="AH909" s="67">
        <v>7</v>
      </c>
      <c r="AI909" s="67">
        <v>5</v>
      </c>
      <c r="AJ909" s="67">
        <v>5</v>
      </c>
      <c r="AK909" s="79" t="s">
        <v>1586</v>
      </c>
    </row>
    <row r="910" spans="1:37" ht="12.75">
      <c r="A910" s="35">
        <v>625000</v>
      </c>
      <c r="B910" s="28" t="s">
        <v>868</v>
      </c>
      <c r="C910" s="28" t="s">
        <v>7670</v>
      </c>
      <c r="D910" s="28" t="s">
        <v>390</v>
      </c>
      <c r="E910" s="28" t="s">
        <v>91</v>
      </c>
      <c r="J910" s="28" t="s">
        <v>1586</v>
      </c>
      <c r="K910" s="28" t="s">
        <v>2525</v>
      </c>
      <c r="L910" s="28" t="s">
        <v>5209</v>
      </c>
      <c r="N910" s="19">
        <f t="shared" si="98"/>
        <v>386.75</v>
      </c>
      <c r="O910" s="19">
        <f t="shared" si="99"/>
        <v>64.458333333333329</v>
      </c>
      <c r="P910" s="64">
        <f t="shared" si="100"/>
        <v>86</v>
      </c>
      <c r="Q910" s="64">
        <f t="shared" si="101"/>
        <v>43</v>
      </c>
      <c r="R910" s="64">
        <f t="shared" si="102"/>
        <v>43</v>
      </c>
      <c r="S910" s="64">
        <f t="shared" si="103"/>
        <v>53</v>
      </c>
      <c r="T910" s="64">
        <f t="shared" si="104"/>
        <v>33</v>
      </c>
      <c r="U910" s="77">
        <v>2</v>
      </c>
      <c r="V910" s="78">
        <v>0</v>
      </c>
      <c r="W910" s="60">
        <v>12</v>
      </c>
      <c r="X910" s="67">
        <v>17</v>
      </c>
      <c r="Y910" s="67">
        <v>9</v>
      </c>
      <c r="Z910" s="67">
        <v>8</v>
      </c>
      <c r="AA910" s="67">
        <v>9</v>
      </c>
      <c r="AB910" s="67">
        <v>9</v>
      </c>
      <c r="AC910" s="67">
        <v>9</v>
      </c>
      <c r="AD910" s="67">
        <v>9</v>
      </c>
      <c r="AE910" s="67">
        <v>6</v>
      </c>
      <c r="AF910" s="67">
        <v>6</v>
      </c>
      <c r="AG910" s="67">
        <v>6</v>
      </c>
      <c r="AH910" s="67">
        <v>6</v>
      </c>
      <c r="AI910" s="67">
        <v>4</v>
      </c>
      <c r="AJ910" s="67">
        <v>5</v>
      </c>
      <c r="AK910" s="79" t="s">
        <v>1586</v>
      </c>
    </row>
    <row r="911" spans="1:37" ht="12.75">
      <c r="A911" s="35">
        <v>58231</v>
      </c>
      <c r="B911" s="28" t="s">
        <v>872</v>
      </c>
      <c r="C911" s="28" t="s">
        <v>6087</v>
      </c>
      <c r="D911" s="28" t="s">
        <v>390</v>
      </c>
      <c r="E911" s="28" t="s">
        <v>91</v>
      </c>
      <c r="F911" s="58" t="s">
        <v>3448</v>
      </c>
      <c r="G911" s="28" t="s">
        <v>1586</v>
      </c>
      <c r="H911" s="28" t="s">
        <v>1586</v>
      </c>
      <c r="I911" s="28" t="s">
        <v>7812</v>
      </c>
      <c r="J911" s="28" t="s">
        <v>1586</v>
      </c>
      <c r="K911" s="28" t="s">
        <v>2525</v>
      </c>
      <c r="L911" s="28" t="s">
        <v>8194</v>
      </c>
      <c r="N911" s="19">
        <f t="shared" si="98"/>
        <v>374</v>
      </c>
      <c r="O911" s="19">
        <f t="shared" si="99"/>
        <v>106.85714285714286</v>
      </c>
      <c r="P911" s="64">
        <f t="shared" si="100"/>
        <v>84</v>
      </c>
      <c r="Q911" s="64">
        <f t="shared" si="101"/>
        <v>42</v>
      </c>
      <c r="R911" s="64">
        <f t="shared" si="102"/>
        <v>42</v>
      </c>
      <c r="S911" s="64">
        <f t="shared" si="103"/>
        <v>50</v>
      </c>
      <c r="T911" s="64">
        <f t="shared" si="104"/>
        <v>34</v>
      </c>
      <c r="U911" s="77">
        <v>2</v>
      </c>
      <c r="V911" s="78">
        <v>0</v>
      </c>
      <c r="W911" s="60">
        <v>7</v>
      </c>
      <c r="X911" s="67">
        <v>16</v>
      </c>
      <c r="Y911" s="67">
        <v>8</v>
      </c>
      <c r="Z911" s="67">
        <v>8</v>
      </c>
      <c r="AA911" s="67">
        <v>8</v>
      </c>
      <c r="AB911" s="67">
        <v>9</v>
      </c>
      <c r="AC911" s="67">
        <v>9</v>
      </c>
      <c r="AD911" s="67">
        <v>8</v>
      </c>
      <c r="AE911" s="67">
        <v>6</v>
      </c>
      <c r="AF911" s="67">
        <v>6</v>
      </c>
      <c r="AG911" s="67">
        <v>6</v>
      </c>
      <c r="AH911" s="67">
        <v>6</v>
      </c>
      <c r="AI911" s="67">
        <v>5</v>
      </c>
      <c r="AJ911" s="67">
        <v>5</v>
      </c>
      <c r="AK911" s="79" t="s">
        <v>1586</v>
      </c>
    </row>
    <row r="912" spans="1:37" ht="12.75">
      <c r="A912" s="35">
        <v>32175</v>
      </c>
      <c r="B912" s="28" t="s">
        <v>872</v>
      </c>
      <c r="D912" s="28" t="s">
        <v>390</v>
      </c>
      <c r="E912" s="28" t="s">
        <v>91</v>
      </c>
      <c r="F912" s="58" t="s">
        <v>3449</v>
      </c>
      <c r="I912" s="28" t="s">
        <v>7812</v>
      </c>
      <c r="J912" s="28" t="s">
        <v>1586</v>
      </c>
      <c r="K912" s="28" t="s">
        <v>2525</v>
      </c>
      <c r="L912" s="28" t="s">
        <v>7905</v>
      </c>
      <c r="N912" s="19">
        <f t="shared" si="98"/>
        <v>374.50</v>
      </c>
      <c r="O912" s="19">
        <f t="shared" si="99"/>
        <v>83.222222222222229</v>
      </c>
      <c r="P912" s="64">
        <f t="shared" si="100"/>
        <v>84</v>
      </c>
      <c r="Q912" s="64">
        <f t="shared" si="101"/>
        <v>42</v>
      </c>
      <c r="R912" s="64">
        <f t="shared" si="102"/>
        <v>42</v>
      </c>
      <c r="S912" s="64">
        <f t="shared" si="103"/>
        <v>50</v>
      </c>
      <c r="T912" s="64">
        <f t="shared" si="104"/>
        <v>34</v>
      </c>
      <c r="U912" s="77">
        <v>2</v>
      </c>
      <c r="V912" s="78">
        <v>0</v>
      </c>
      <c r="W912" s="60">
        <v>9</v>
      </c>
      <c r="X912" s="67">
        <v>18</v>
      </c>
      <c r="Y912" s="67">
        <v>7</v>
      </c>
      <c r="Z912" s="67">
        <v>8</v>
      </c>
      <c r="AA912" s="67">
        <v>8</v>
      </c>
      <c r="AB912" s="67">
        <v>8</v>
      </c>
      <c r="AC912" s="67">
        <v>10</v>
      </c>
      <c r="AD912" s="67">
        <v>9</v>
      </c>
      <c r="AE912" s="67">
        <v>5</v>
      </c>
      <c r="AF912" s="67">
        <v>5</v>
      </c>
      <c r="AG912" s="67">
        <v>6</v>
      </c>
      <c r="AH912" s="67">
        <v>6</v>
      </c>
      <c r="AI912" s="67">
        <v>6</v>
      </c>
      <c r="AJ912" s="67">
        <v>6</v>
      </c>
      <c r="AK912" s="79" t="s">
        <v>1586</v>
      </c>
    </row>
    <row r="913" spans="1:37" ht="12.75">
      <c r="A913" s="35">
        <v>10000</v>
      </c>
      <c r="B913" s="28" t="s">
        <v>873</v>
      </c>
      <c r="D913" s="28" t="s">
        <v>390</v>
      </c>
      <c r="E913" s="28" t="s">
        <v>91</v>
      </c>
      <c r="J913" s="28" t="s">
        <v>1586</v>
      </c>
      <c r="K913" s="28" t="s">
        <v>2525</v>
      </c>
      <c r="L913" s="28" t="s">
        <v>165</v>
      </c>
      <c r="N913" s="19">
        <f t="shared" si="98"/>
        <v>302.75</v>
      </c>
      <c r="O913" s="19">
        <f t="shared" si="99"/>
        <v>60.55</v>
      </c>
      <c r="P913" s="64">
        <f t="shared" si="100"/>
        <v>68</v>
      </c>
      <c r="Q913" s="64">
        <f t="shared" si="101"/>
        <v>26</v>
      </c>
      <c r="R913" s="64">
        <f t="shared" si="102"/>
        <v>42</v>
      </c>
      <c r="S913" s="64">
        <f t="shared" si="103"/>
        <v>39</v>
      </c>
      <c r="T913" s="64">
        <f t="shared" si="104"/>
        <v>29</v>
      </c>
      <c r="U913" s="77">
        <v>2</v>
      </c>
      <c r="V913" s="78">
        <v>0</v>
      </c>
      <c r="W913" s="60">
        <v>10</v>
      </c>
      <c r="X913" s="67">
        <v>11</v>
      </c>
      <c r="Y913" s="67">
        <v>6</v>
      </c>
      <c r="Z913" s="67">
        <v>7</v>
      </c>
      <c r="AA913" s="67">
        <v>6</v>
      </c>
      <c r="AB913" s="67">
        <v>7</v>
      </c>
      <c r="AC913" s="67">
        <v>6</v>
      </c>
      <c r="AD913" s="67">
        <v>7</v>
      </c>
      <c r="AE913" s="67">
        <v>2</v>
      </c>
      <c r="AF913" s="67">
        <v>7</v>
      </c>
      <c r="AG913" s="67">
        <v>2</v>
      </c>
      <c r="AH913" s="67">
        <v>7</v>
      </c>
      <c r="AI913" s="67">
        <v>4</v>
      </c>
      <c r="AJ913" s="67">
        <v>7</v>
      </c>
      <c r="AK913" s="79" t="s">
        <v>1586</v>
      </c>
    </row>
    <row r="914" spans="1:37" ht="12.75">
      <c r="A914" s="35">
        <v>10312</v>
      </c>
      <c r="B914" s="28" t="s">
        <v>872</v>
      </c>
      <c r="D914" s="28" t="s">
        <v>390</v>
      </c>
      <c r="E914" s="28" t="s">
        <v>91</v>
      </c>
      <c r="F914" s="58" t="s">
        <v>4951</v>
      </c>
      <c r="J914" s="28" t="s">
        <v>1586</v>
      </c>
      <c r="K914" s="28" t="s">
        <v>2525</v>
      </c>
      <c r="L914" s="28" t="s">
        <v>4953</v>
      </c>
      <c r="N914" s="19">
        <f t="shared" si="98"/>
        <v>391.50</v>
      </c>
      <c r="O914" s="19">
        <f t="shared" si="99"/>
        <v>48.9375</v>
      </c>
      <c r="P914" s="64">
        <f t="shared" si="100"/>
        <v>92</v>
      </c>
      <c r="Q914" s="64">
        <f t="shared" si="101"/>
        <v>51</v>
      </c>
      <c r="R914" s="64">
        <f t="shared" si="102"/>
        <v>41</v>
      </c>
      <c r="S914" s="64">
        <f t="shared" si="103"/>
        <v>48</v>
      </c>
      <c r="T914" s="64">
        <f t="shared" si="104"/>
        <v>44</v>
      </c>
      <c r="U914" s="77">
        <v>2</v>
      </c>
      <c r="V914" s="78">
        <v>0</v>
      </c>
      <c r="W914" s="60">
        <v>16</v>
      </c>
      <c r="X914" s="67">
        <v>8</v>
      </c>
      <c r="Y914" s="67">
        <v>9</v>
      </c>
      <c r="Z914" s="67">
        <v>7</v>
      </c>
      <c r="AA914" s="67">
        <v>9</v>
      </c>
      <c r="AB914" s="67">
        <v>8</v>
      </c>
      <c r="AC914" s="67">
        <v>9</v>
      </c>
      <c r="AD914" s="67">
        <v>6</v>
      </c>
      <c r="AE914" s="67">
        <v>8</v>
      </c>
      <c r="AF914" s="67">
        <v>7</v>
      </c>
      <c r="AG914" s="67">
        <v>8</v>
      </c>
      <c r="AH914" s="67">
        <v>7</v>
      </c>
      <c r="AI914" s="67">
        <v>8</v>
      </c>
      <c r="AJ914" s="67">
        <v>6</v>
      </c>
      <c r="AK914" s="79" t="s">
        <v>1586</v>
      </c>
    </row>
    <row r="915" spans="1:37" ht="12.75">
      <c r="A915" s="35">
        <v>11250</v>
      </c>
      <c r="B915" s="28" t="s">
        <v>872</v>
      </c>
      <c r="D915" s="28" t="s">
        <v>390</v>
      </c>
      <c r="E915" s="28" t="s">
        <v>91</v>
      </c>
      <c r="F915" s="58" t="s">
        <v>4951</v>
      </c>
      <c r="J915" s="28" t="s">
        <v>1586</v>
      </c>
      <c r="K915" s="28" t="s">
        <v>2525</v>
      </c>
      <c r="L915" s="28" t="s">
        <v>4957</v>
      </c>
      <c r="N915" s="19">
        <f t="shared" si="98"/>
        <v>391.50</v>
      </c>
      <c r="O915" s="19">
        <f t="shared" si="99"/>
        <v>48.9375</v>
      </c>
      <c r="P915" s="64">
        <f t="shared" si="100"/>
        <v>92</v>
      </c>
      <c r="Q915" s="64">
        <f t="shared" si="101"/>
        <v>51</v>
      </c>
      <c r="R915" s="64">
        <f t="shared" si="102"/>
        <v>41</v>
      </c>
      <c r="S915" s="64">
        <f t="shared" si="103"/>
        <v>48</v>
      </c>
      <c r="T915" s="64">
        <f t="shared" si="104"/>
        <v>44</v>
      </c>
      <c r="U915" s="77">
        <v>2</v>
      </c>
      <c r="V915" s="78">
        <v>0</v>
      </c>
      <c r="W915" s="60">
        <v>16</v>
      </c>
      <c r="X915" s="67">
        <v>8</v>
      </c>
      <c r="Y915" s="67">
        <v>8</v>
      </c>
      <c r="Z915" s="67">
        <v>7</v>
      </c>
      <c r="AA915" s="67">
        <v>9</v>
      </c>
      <c r="AB915" s="67">
        <v>6</v>
      </c>
      <c r="AC915" s="67">
        <v>10</v>
      </c>
      <c r="AD915" s="67">
        <v>8</v>
      </c>
      <c r="AE915" s="67">
        <v>8</v>
      </c>
      <c r="AF915" s="67">
        <v>6</v>
      </c>
      <c r="AG915" s="67">
        <v>8</v>
      </c>
      <c r="AH915" s="67">
        <v>7</v>
      </c>
      <c r="AI915" s="67">
        <v>8</v>
      </c>
      <c r="AJ915" s="67">
        <v>7</v>
      </c>
      <c r="AK915" s="79" t="s">
        <v>1586</v>
      </c>
    </row>
    <row r="916" spans="1:37" ht="12.75">
      <c r="A916" s="35">
        <v>9375</v>
      </c>
      <c r="B916" s="28" t="s">
        <v>872</v>
      </c>
      <c r="D916" s="28" t="s">
        <v>390</v>
      </c>
      <c r="E916" s="28" t="s">
        <v>91</v>
      </c>
      <c r="F916" s="58" t="s">
        <v>4951</v>
      </c>
      <c r="J916" s="28" t="s">
        <v>1586</v>
      </c>
      <c r="K916" s="28" t="s">
        <v>2525</v>
      </c>
      <c r="L916" s="28" t="s">
        <v>4952</v>
      </c>
      <c r="N916" s="19">
        <f t="shared" si="98"/>
        <v>391.50</v>
      </c>
      <c r="O916" s="19">
        <f t="shared" si="99"/>
        <v>48.9375</v>
      </c>
      <c r="P916" s="64">
        <f t="shared" si="100"/>
        <v>92</v>
      </c>
      <c r="Q916" s="64">
        <f t="shared" si="101"/>
        <v>51</v>
      </c>
      <c r="R916" s="64">
        <f t="shared" si="102"/>
        <v>41</v>
      </c>
      <c r="S916" s="64">
        <f t="shared" si="103"/>
        <v>48</v>
      </c>
      <c r="T916" s="64">
        <f t="shared" si="104"/>
        <v>44</v>
      </c>
      <c r="U916" s="77">
        <v>2</v>
      </c>
      <c r="V916" s="78">
        <v>0</v>
      </c>
      <c r="W916" s="60">
        <v>16</v>
      </c>
      <c r="X916" s="67">
        <v>8</v>
      </c>
      <c r="Y916" s="67">
        <v>9</v>
      </c>
      <c r="Z916" s="67">
        <v>7</v>
      </c>
      <c r="AA916" s="67">
        <v>9</v>
      </c>
      <c r="AB916" s="67">
        <v>7</v>
      </c>
      <c r="AC916" s="67">
        <v>9</v>
      </c>
      <c r="AD916" s="67">
        <v>7</v>
      </c>
      <c r="AE916" s="67">
        <v>8</v>
      </c>
      <c r="AF916" s="67">
        <v>8</v>
      </c>
      <c r="AG916" s="67">
        <v>8</v>
      </c>
      <c r="AH916" s="67">
        <v>6</v>
      </c>
      <c r="AI916" s="67">
        <v>8</v>
      </c>
      <c r="AJ916" s="67">
        <v>6</v>
      </c>
      <c r="AK916" s="79" t="s">
        <v>1586</v>
      </c>
    </row>
    <row r="917" spans="1:37" ht="12.75">
      <c r="A917" s="35">
        <v>18750</v>
      </c>
      <c r="B917" s="28" t="s">
        <v>872</v>
      </c>
      <c r="D917" s="28" t="s">
        <v>390</v>
      </c>
      <c r="E917" s="28" t="s">
        <v>91</v>
      </c>
      <c r="F917" s="58" t="s">
        <v>4215</v>
      </c>
      <c r="I917" s="28" t="s">
        <v>1586</v>
      </c>
      <c r="J917" s="28" t="s">
        <v>1586</v>
      </c>
      <c r="K917" s="28" t="s">
        <v>2525</v>
      </c>
      <c r="L917" s="28" t="s">
        <v>4973</v>
      </c>
      <c r="N917" s="19">
        <f t="shared" si="98"/>
        <v>361</v>
      </c>
      <c r="O917" s="19">
        <f t="shared" si="99"/>
        <v>72.20</v>
      </c>
      <c r="P917" s="64">
        <f t="shared" si="100"/>
        <v>85</v>
      </c>
      <c r="Q917" s="64">
        <f t="shared" si="101"/>
        <v>44</v>
      </c>
      <c r="R917" s="64">
        <f t="shared" si="102"/>
        <v>41</v>
      </c>
      <c r="S917" s="64">
        <f t="shared" si="103"/>
        <v>43</v>
      </c>
      <c r="T917" s="64">
        <f t="shared" si="104"/>
        <v>42</v>
      </c>
      <c r="U917" s="77">
        <v>2</v>
      </c>
      <c r="V917" s="78">
        <v>0</v>
      </c>
      <c r="W917" s="60">
        <v>10</v>
      </c>
      <c r="X917" s="67">
        <v>10</v>
      </c>
      <c r="Y917" s="67">
        <v>8</v>
      </c>
      <c r="Z917" s="67">
        <v>7</v>
      </c>
      <c r="AA917" s="67">
        <v>7</v>
      </c>
      <c r="AB917" s="67">
        <v>7</v>
      </c>
      <c r="AC917" s="67">
        <v>7</v>
      </c>
      <c r="AD917" s="67">
        <v>7</v>
      </c>
      <c r="AE917" s="67">
        <v>6</v>
      </c>
      <c r="AF917" s="67">
        <v>6</v>
      </c>
      <c r="AG917" s="67">
        <v>6</v>
      </c>
      <c r="AH917" s="67">
        <v>6</v>
      </c>
      <c r="AI917" s="67">
        <v>10</v>
      </c>
      <c r="AJ917" s="67">
        <v>8</v>
      </c>
      <c r="AK917" s="79" t="s">
        <v>1586</v>
      </c>
    </row>
    <row r="918" spans="2:37" ht="12.75">
      <c r="B918" s="28" t="s">
        <v>872</v>
      </c>
      <c r="D918" s="28" t="s">
        <v>390</v>
      </c>
      <c r="E918" s="28" t="s">
        <v>91</v>
      </c>
      <c r="F918" s="58" t="s">
        <v>3449</v>
      </c>
      <c r="G918" s="28" t="s">
        <v>7812</v>
      </c>
      <c r="H918" s="28" t="s">
        <v>1586</v>
      </c>
      <c r="I918" s="28" t="s">
        <v>7812</v>
      </c>
      <c r="J918" s="28" t="s">
        <v>1586</v>
      </c>
      <c r="K918" s="28" t="s">
        <v>2525</v>
      </c>
      <c r="L918" s="28" t="s">
        <v>303</v>
      </c>
      <c r="N918" s="19">
        <f t="shared" si="98"/>
        <v>374</v>
      </c>
      <c r="O918" s="19">
        <f t="shared" si="99"/>
        <v>68</v>
      </c>
      <c r="P918" s="64">
        <f t="shared" si="100"/>
        <v>84</v>
      </c>
      <c r="Q918" s="64">
        <f t="shared" si="101"/>
        <v>43</v>
      </c>
      <c r="R918" s="64">
        <f t="shared" si="102"/>
        <v>41</v>
      </c>
      <c r="S918" s="64">
        <f t="shared" si="103"/>
        <v>50</v>
      </c>
      <c r="T918" s="64">
        <f t="shared" si="104"/>
        <v>34</v>
      </c>
      <c r="U918" s="77">
        <v>2</v>
      </c>
      <c r="V918" s="78">
        <v>0</v>
      </c>
      <c r="W918" s="60">
        <v>11</v>
      </c>
      <c r="X918" s="67">
        <v>18</v>
      </c>
      <c r="Y918" s="67">
        <v>8</v>
      </c>
      <c r="Z918" s="67">
        <v>8</v>
      </c>
      <c r="AA918" s="67">
        <v>8</v>
      </c>
      <c r="AB918" s="67">
        <v>9</v>
      </c>
      <c r="AC918" s="67">
        <v>9</v>
      </c>
      <c r="AD918" s="67">
        <v>8</v>
      </c>
      <c r="AE918" s="67">
        <v>6</v>
      </c>
      <c r="AF918" s="67">
        <v>5</v>
      </c>
      <c r="AG918" s="67">
        <v>6</v>
      </c>
      <c r="AH918" s="67">
        <v>6</v>
      </c>
      <c r="AI918" s="67">
        <v>6</v>
      </c>
      <c r="AJ918" s="67">
        <v>5</v>
      </c>
      <c r="AK918" s="79" t="s">
        <v>1586</v>
      </c>
    </row>
    <row r="919" spans="1:37" ht="12.75">
      <c r="A919" s="35">
        <v>32442</v>
      </c>
      <c r="B919" s="28" t="s">
        <v>872</v>
      </c>
      <c r="D919" s="28" t="s">
        <v>390</v>
      </c>
      <c r="E919" s="28" t="s">
        <v>91</v>
      </c>
      <c r="F919" s="58" t="s">
        <v>3449</v>
      </c>
      <c r="G919" s="28" t="s">
        <v>1586</v>
      </c>
      <c r="H919" s="28" t="s">
        <v>7812</v>
      </c>
      <c r="I919" s="28" t="s">
        <v>7812</v>
      </c>
      <c r="J919" s="28" t="s">
        <v>1586</v>
      </c>
      <c r="K919" s="28" t="s">
        <v>2525</v>
      </c>
      <c r="L919" s="28" t="s">
        <v>1016</v>
      </c>
      <c r="N919" s="19">
        <f t="shared" si="98"/>
        <v>368</v>
      </c>
      <c r="O919" s="19">
        <f t="shared" si="99"/>
        <v>92</v>
      </c>
      <c r="P919" s="64">
        <f t="shared" si="100"/>
        <v>82</v>
      </c>
      <c r="Q919" s="64">
        <f t="shared" si="101"/>
        <v>41</v>
      </c>
      <c r="R919" s="64">
        <f t="shared" si="102"/>
        <v>41</v>
      </c>
      <c r="S919" s="64">
        <f t="shared" si="103"/>
        <v>50</v>
      </c>
      <c r="T919" s="64">
        <f t="shared" si="104"/>
        <v>32</v>
      </c>
      <c r="U919" s="77">
        <v>2</v>
      </c>
      <c r="V919" s="78">
        <v>0</v>
      </c>
      <c r="W919" s="60">
        <v>8</v>
      </c>
      <c r="X919" s="67">
        <v>18</v>
      </c>
      <c r="Y919" s="67">
        <v>8</v>
      </c>
      <c r="Z919" s="67">
        <v>8</v>
      </c>
      <c r="AA919" s="67">
        <v>8</v>
      </c>
      <c r="AB919" s="67">
        <v>9</v>
      </c>
      <c r="AC919" s="67">
        <v>9</v>
      </c>
      <c r="AD919" s="67">
        <v>8</v>
      </c>
      <c r="AE919" s="67">
        <v>6</v>
      </c>
      <c r="AF919" s="67">
        <v>5</v>
      </c>
      <c r="AG919" s="67">
        <v>5</v>
      </c>
      <c r="AH919" s="67">
        <v>6</v>
      </c>
      <c r="AI919" s="67">
        <v>5</v>
      </c>
      <c r="AJ919" s="67">
        <v>5</v>
      </c>
      <c r="AK919" s="79" t="s">
        <v>1586</v>
      </c>
    </row>
    <row r="920" spans="1:37" ht="12.75">
      <c r="A920" s="35">
        <v>34938</v>
      </c>
      <c r="B920" s="28" t="s">
        <v>872</v>
      </c>
      <c r="D920" s="28" t="s">
        <v>390</v>
      </c>
      <c r="E920" s="28" t="s">
        <v>91</v>
      </c>
      <c r="F920" s="58" t="s">
        <v>3449</v>
      </c>
      <c r="G920" s="28" t="s">
        <v>1586</v>
      </c>
      <c r="H920" s="28" t="s">
        <v>7812</v>
      </c>
      <c r="I920" s="28" t="s">
        <v>7812</v>
      </c>
      <c r="J920" s="28" t="s">
        <v>1586</v>
      </c>
      <c r="K920" s="28" t="s">
        <v>2525</v>
      </c>
      <c r="L920" s="28" t="s">
        <v>556</v>
      </c>
      <c r="N920" s="19">
        <f t="shared" si="98"/>
        <v>368</v>
      </c>
      <c r="O920" s="19">
        <f t="shared" si="99"/>
        <v>81.777777777777771</v>
      </c>
      <c r="P920" s="64">
        <f t="shared" si="100"/>
        <v>82</v>
      </c>
      <c r="Q920" s="64">
        <f t="shared" si="101"/>
        <v>41</v>
      </c>
      <c r="R920" s="64">
        <f t="shared" si="102"/>
        <v>41</v>
      </c>
      <c r="S920" s="64">
        <f t="shared" si="103"/>
        <v>50</v>
      </c>
      <c r="T920" s="64">
        <f t="shared" si="104"/>
        <v>32</v>
      </c>
      <c r="U920" s="77">
        <v>2</v>
      </c>
      <c r="V920" s="78">
        <v>0</v>
      </c>
      <c r="W920" s="60">
        <v>9</v>
      </c>
      <c r="X920" s="67">
        <v>18</v>
      </c>
      <c r="Y920" s="67">
        <v>8</v>
      </c>
      <c r="Z920" s="67">
        <v>8</v>
      </c>
      <c r="AA920" s="67">
        <v>8</v>
      </c>
      <c r="AB920" s="67">
        <v>9</v>
      </c>
      <c r="AC920" s="67">
        <v>9</v>
      </c>
      <c r="AD920" s="67">
        <v>8</v>
      </c>
      <c r="AE920" s="67">
        <v>6</v>
      </c>
      <c r="AF920" s="67">
        <v>5</v>
      </c>
      <c r="AG920" s="67">
        <v>5</v>
      </c>
      <c r="AH920" s="67">
        <v>6</v>
      </c>
      <c r="AI920" s="67">
        <v>5</v>
      </c>
      <c r="AJ920" s="67">
        <v>5</v>
      </c>
      <c r="AK920" s="79" t="s">
        <v>1586</v>
      </c>
    </row>
    <row r="921" spans="1:37" ht="12.75">
      <c r="A921" s="35">
        <v>31762</v>
      </c>
      <c r="B921" s="28" t="s">
        <v>872</v>
      </c>
      <c r="D921" s="28" t="s">
        <v>390</v>
      </c>
      <c r="E921" s="28" t="s">
        <v>91</v>
      </c>
      <c r="F921" s="58" t="s">
        <v>3449</v>
      </c>
      <c r="I921" s="28" t="s">
        <v>7812</v>
      </c>
      <c r="J921" s="28" t="s">
        <v>1586</v>
      </c>
      <c r="K921" s="28" t="s">
        <v>2525</v>
      </c>
      <c r="L921" s="28" t="s">
        <v>7908</v>
      </c>
      <c r="N921" s="19">
        <f t="shared" si="98"/>
        <v>368</v>
      </c>
      <c r="O921" s="19">
        <f t="shared" si="99"/>
        <v>73.599999999999994</v>
      </c>
      <c r="P921" s="64">
        <f t="shared" si="100"/>
        <v>82</v>
      </c>
      <c r="Q921" s="64">
        <f t="shared" si="101"/>
        <v>41</v>
      </c>
      <c r="R921" s="64">
        <f t="shared" si="102"/>
        <v>41</v>
      </c>
      <c r="S921" s="64">
        <f t="shared" si="103"/>
        <v>50</v>
      </c>
      <c r="T921" s="64">
        <f t="shared" si="104"/>
        <v>32</v>
      </c>
      <c r="U921" s="77">
        <v>2</v>
      </c>
      <c r="V921" s="78">
        <v>0</v>
      </c>
      <c r="W921" s="60">
        <v>10</v>
      </c>
      <c r="X921" s="67">
        <v>18</v>
      </c>
      <c r="Y921" s="67">
        <v>8</v>
      </c>
      <c r="Z921" s="67">
        <v>8</v>
      </c>
      <c r="AA921" s="67">
        <v>8</v>
      </c>
      <c r="AB921" s="67">
        <v>9</v>
      </c>
      <c r="AC921" s="67">
        <v>9</v>
      </c>
      <c r="AD921" s="67">
        <v>8</v>
      </c>
      <c r="AE921" s="67">
        <v>6</v>
      </c>
      <c r="AF921" s="67">
        <v>5</v>
      </c>
      <c r="AG921" s="67">
        <v>5</v>
      </c>
      <c r="AH921" s="67">
        <v>6</v>
      </c>
      <c r="AI921" s="67">
        <v>5</v>
      </c>
      <c r="AJ921" s="67">
        <v>5</v>
      </c>
      <c r="AK921" s="79" t="s">
        <v>1586</v>
      </c>
    </row>
    <row r="922" spans="1:37" ht="12.75">
      <c r="A922" s="35">
        <v>28875</v>
      </c>
      <c r="B922" s="28" t="s">
        <v>872</v>
      </c>
      <c r="D922" s="28" t="s">
        <v>390</v>
      </c>
      <c r="E922" s="28" t="s">
        <v>91</v>
      </c>
      <c r="F922" s="58" t="s">
        <v>3449</v>
      </c>
      <c r="I922" s="28" t="s">
        <v>7812</v>
      </c>
      <c r="J922" s="28" t="s">
        <v>1586</v>
      </c>
      <c r="K922" s="28" t="s">
        <v>2525</v>
      </c>
      <c r="L922" s="28" t="s">
        <v>7913</v>
      </c>
      <c r="N922" s="19">
        <f t="shared" si="98"/>
        <v>368</v>
      </c>
      <c r="O922" s="19">
        <f t="shared" si="99"/>
        <v>73.599999999999994</v>
      </c>
      <c r="P922" s="64">
        <f t="shared" si="100"/>
        <v>82</v>
      </c>
      <c r="Q922" s="64">
        <f t="shared" si="101"/>
        <v>41</v>
      </c>
      <c r="R922" s="64">
        <f t="shared" si="102"/>
        <v>41</v>
      </c>
      <c r="S922" s="64">
        <f t="shared" si="103"/>
        <v>50</v>
      </c>
      <c r="T922" s="64">
        <f t="shared" si="104"/>
        <v>32</v>
      </c>
      <c r="U922" s="77">
        <v>2</v>
      </c>
      <c r="V922" s="78">
        <v>0</v>
      </c>
      <c r="W922" s="60">
        <v>10</v>
      </c>
      <c r="X922" s="67">
        <v>18</v>
      </c>
      <c r="Y922" s="67">
        <v>9</v>
      </c>
      <c r="Z922" s="67">
        <v>9</v>
      </c>
      <c r="AA922" s="67">
        <v>8</v>
      </c>
      <c r="AB922" s="67">
        <v>8</v>
      </c>
      <c r="AC922" s="67">
        <v>8</v>
      </c>
      <c r="AD922" s="67">
        <v>8</v>
      </c>
      <c r="AE922" s="67">
        <v>5</v>
      </c>
      <c r="AF922" s="67">
        <v>5</v>
      </c>
      <c r="AG922" s="67">
        <v>6</v>
      </c>
      <c r="AH922" s="67">
        <v>6</v>
      </c>
      <c r="AI922" s="67">
        <v>5</v>
      </c>
      <c r="AJ922" s="67">
        <v>5</v>
      </c>
      <c r="AK922" s="79" t="s">
        <v>1586</v>
      </c>
    </row>
    <row r="923" spans="1:37" ht="12.75">
      <c r="A923" s="35">
        <v>45375</v>
      </c>
      <c r="B923" s="28" t="s">
        <v>872</v>
      </c>
      <c r="D923" s="28" t="s">
        <v>390</v>
      </c>
      <c r="E923" s="28" t="s">
        <v>91</v>
      </c>
      <c r="F923" s="58" t="s">
        <v>3963</v>
      </c>
      <c r="G923" s="28" t="s">
        <v>7812</v>
      </c>
      <c r="H923" s="28" t="s">
        <v>1586</v>
      </c>
      <c r="I923" s="28" t="s">
        <v>7812</v>
      </c>
      <c r="J923" s="28" t="s">
        <v>1586</v>
      </c>
      <c r="K923" s="28" t="s">
        <v>2525</v>
      </c>
      <c r="L923" s="28" t="s">
        <v>4945</v>
      </c>
      <c r="N923" s="19">
        <f t="shared" si="98"/>
        <v>372.50</v>
      </c>
      <c r="O923" s="19">
        <f t="shared" si="99"/>
        <v>37.25</v>
      </c>
      <c r="P923" s="64">
        <f t="shared" si="100"/>
        <v>83</v>
      </c>
      <c r="Q923" s="64">
        <f t="shared" si="101"/>
        <v>43</v>
      </c>
      <c r="R923" s="64">
        <f t="shared" si="102"/>
        <v>40</v>
      </c>
      <c r="S923" s="64">
        <f t="shared" si="103"/>
        <v>51</v>
      </c>
      <c r="T923" s="64">
        <f t="shared" si="104"/>
        <v>32</v>
      </c>
      <c r="U923" s="77">
        <v>2</v>
      </c>
      <c r="V923" s="78">
        <v>0</v>
      </c>
      <c r="W923" s="60">
        <v>20</v>
      </c>
      <c r="X923" s="67">
        <v>18</v>
      </c>
      <c r="Y923" s="67">
        <v>9</v>
      </c>
      <c r="Z923" s="67">
        <v>8</v>
      </c>
      <c r="AA923" s="67">
        <v>10</v>
      </c>
      <c r="AB923" s="67">
        <v>8</v>
      </c>
      <c r="AC923" s="67">
        <v>8</v>
      </c>
      <c r="AD923" s="67">
        <v>8</v>
      </c>
      <c r="AE923" s="67">
        <v>5</v>
      </c>
      <c r="AF923" s="67">
        <v>5</v>
      </c>
      <c r="AG923" s="67">
        <v>6</v>
      </c>
      <c r="AH923" s="67">
        <v>5</v>
      </c>
      <c r="AI923" s="67">
        <v>5</v>
      </c>
      <c r="AJ923" s="67">
        <v>6</v>
      </c>
      <c r="AK923" s="79" t="s">
        <v>1586</v>
      </c>
    </row>
    <row r="924" spans="1:37" ht="12.75">
      <c r="A924" s="35">
        <v>41250</v>
      </c>
      <c r="B924" s="28" t="s">
        <v>872</v>
      </c>
      <c r="D924" s="28" t="s">
        <v>390</v>
      </c>
      <c r="E924" s="28" t="s">
        <v>91</v>
      </c>
      <c r="F924" s="58" t="s">
        <v>3963</v>
      </c>
      <c r="I924" s="28" t="s">
        <v>7812</v>
      </c>
      <c r="J924" s="28" t="s">
        <v>1586</v>
      </c>
      <c r="K924" s="28" t="s">
        <v>2525</v>
      </c>
      <c r="L924" s="28" t="s">
        <v>4974</v>
      </c>
      <c r="N924" s="19">
        <f t="shared" si="98"/>
        <v>362.50</v>
      </c>
      <c r="O924" s="19">
        <f t="shared" si="99"/>
        <v>45.3125</v>
      </c>
      <c r="P924" s="64">
        <f t="shared" si="100"/>
        <v>81</v>
      </c>
      <c r="Q924" s="64">
        <f t="shared" si="101"/>
        <v>41</v>
      </c>
      <c r="R924" s="64">
        <f t="shared" si="102"/>
        <v>40</v>
      </c>
      <c r="S924" s="64">
        <f t="shared" si="103"/>
        <v>49</v>
      </c>
      <c r="T924" s="64">
        <f t="shared" si="104"/>
        <v>32</v>
      </c>
      <c r="U924" s="77">
        <v>2</v>
      </c>
      <c r="V924" s="78">
        <v>0</v>
      </c>
      <c r="W924" s="60">
        <v>16</v>
      </c>
      <c r="X924" s="67">
        <v>18</v>
      </c>
      <c r="Y924" s="67">
        <v>8</v>
      </c>
      <c r="Z924" s="67">
        <v>8</v>
      </c>
      <c r="AA924" s="67">
        <v>10</v>
      </c>
      <c r="AB924" s="67">
        <v>8</v>
      </c>
      <c r="AC924" s="67">
        <v>7</v>
      </c>
      <c r="AD924" s="67">
        <v>8</v>
      </c>
      <c r="AE924" s="67">
        <v>5</v>
      </c>
      <c r="AF924" s="67">
        <v>5</v>
      </c>
      <c r="AG924" s="67">
        <v>6</v>
      </c>
      <c r="AH924" s="67">
        <v>5</v>
      </c>
      <c r="AI924" s="67">
        <v>5</v>
      </c>
      <c r="AJ924" s="67">
        <v>6</v>
      </c>
      <c r="AK924" s="79" t="s">
        <v>1586</v>
      </c>
    </row>
    <row r="925" spans="1:37" ht="12.75">
      <c r="A925" s="35">
        <v>37500</v>
      </c>
      <c r="B925" s="28" t="s">
        <v>872</v>
      </c>
      <c r="D925" s="28" t="s">
        <v>390</v>
      </c>
      <c r="E925" s="28" t="s">
        <v>91</v>
      </c>
      <c r="F925" s="58" t="s">
        <v>3963</v>
      </c>
      <c r="I925" s="28" t="s">
        <v>1586</v>
      </c>
      <c r="J925" s="28" t="s">
        <v>1586</v>
      </c>
      <c r="K925" s="28" t="s">
        <v>2525</v>
      </c>
      <c r="L925" s="28" t="s">
        <v>4974</v>
      </c>
      <c r="N925" s="19">
        <f t="shared" si="98"/>
        <v>361.75</v>
      </c>
      <c r="O925" s="19">
        <f t="shared" si="99"/>
        <v>45.21875</v>
      </c>
      <c r="P925" s="64">
        <f t="shared" si="100"/>
        <v>81</v>
      </c>
      <c r="Q925" s="64">
        <f t="shared" si="101"/>
        <v>41</v>
      </c>
      <c r="R925" s="64">
        <f t="shared" si="102"/>
        <v>40</v>
      </c>
      <c r="S925" s="64">
        <f t="shared" si="103"/>
        <v>49</v>
      </c>
      <c r="T925" s="64">
        <f t="shared" si="104"/>
        <v>32</v>
      </c>
      <c r="U925" s="77">
        <v>2</v>
      </c>
      <c r="V925" s="78">
        <v>0</v>
      </c>
      <c r="W925" s="60">
        <v>16</v>
      </c>
      <c r="X925" s="67">
        <v>15</v>
      </c>
      <c r="Y925" s="67">
        <v>8</v>
      </c>
      <c r="Z925" s="67">
        <v>8</v>
      </c>
      <c r="AA925" s="67">
        <v>10</v>
      </c>
      <c r="AB925" s="67">
        <v>8</v>
      </c>
      <c r="AC925" s="67">
        <v>7</v>
      </c>
      <c r="AD925" s="67">
        <v>8</v>
      </c>
      <c r="AE925" s="67">
        <v>5</v>
      </c>
      <c r="AF925" s="67">
        <v>5</v>
      </c>
      <c r="AG925" s="67">
        <v>6</v>
      </c>
      <c r="AH925" s="67">
        <v>5</v>
      </c>
      <c r="AI925" s="67">
        <v>5</v>
      </c>
      <c r="AJ925" s="67">
        <v>6</v>
      </c>
      <c r="AK925" s="79" t="s">
        <v>1586</v>
      </c>
    </row>
    <row r="926" spans="1:37" ht="12.75">
      <c r="A926" s="35">
        <v>29948</v>
      </c>
      <c r="B926" s="28" t="s">
        <v>872</v>
      </c>
      <c r="D926" s="28" t="s">
        <v>390</v>
      </c>
      <c r="E926" s="28" t="s">
        <v>91</v>
      </c>
      <c r="F926" s="58" t="s">
        <v>3449</v>
      </c>
      <c r="G926" s="28" t="s">
        <v>1586</v>
      </c>
      <c r="H926" s="28" t="s">
        <v>7812</v>
      </c>
      <c r="I926" s="28" t="s">
        <v>7812</v>
      </c>
      <c r="J926" s="28" t="s">
        <v>1586</v>
      </c>
      <c r="K926" s="28" t="s">
        <v>2525</v>
      </c>
      <c r="L926" s="28" t="s">
        <v>1018</v>
      </c>
      <c r="N926" s="19">
        <f t="shared" si="98"/>
        <v>357.50</v>
      </c>
      <c r="O926" s="19">
        <f t="shared" si="99"/>
        <v>89.375</v>
      </c>
      <c r="P926" s="64">
        <f t="shared" si="100"/>
        <v>80</v>
      </c>
      <c r="Q926" s="64">
        <f t="shared" si="101"/>
        <v>40</v>
      </c>
      <c r="R926" s="64">
        <f t="shared" si="102"/>
        <v>40</v>
      </c>
      <c r="S926" s="64">
        <f t="shared" si="103"/>
        <v>48</v>
      </c>
      <c r="T926" s="64">
        <f t="shared" si="104"/>
        <v>32</v>
      </c>
      <c r="U926" s="77">
        <v>2</v>
      </c>
      <c r="V926" s="78">
        <v>0</v>
      </c>
      <c r="W926" s="60">
        <v>8</v>
      </c>
      <c r="X926" s="67">
        <v>18</v>
      </c>
      <c r="Y926" s="67">
        <v>8</v>
      </c>
      <c r="Z926" s="67">
        <v>8</v>
      </c>
      <c r="AA926" s="67">
        <v>8</v>
      </c>
      <c r="AB926" s="67">
        <v>8</v>
      </c>
      <c r="AC926" s="67">
        <v>8</v>
      </c>
      <c r="AD926" s="67">
        <v>8</v>
      </c>
      <c r="AE926" s="67">
        <v>6</v>
      </c>
      <c r="AF926" s="67">
        <v>5</v>
      </c>
      <c r="AG926" s="67">
        <v>5</v>
      </c>
      <c r="AH926" s="67">
        <v>6</v>
      </c>
      <c r="AI926" s="67">
        <v>5</v>
      </c>
      <c r="AJ926" s="67">
        <v>5</v>
      </c>
      <c r="AK926" s="79" t="s">
        <v>1586</v>
      </c>
    </row>
    <row r="927" spans="1:37" ht="12.75">
      <c r="A927" s="35">
        <v>17187</v>
      </c>
      <c r="B927" s="28" t="s">
        <v>872</v>
      </c>
      <c r="D927" s="28" t="s">
        <v>390</v>
      </c>
      <c r="E927" s="28" t="s">
        <v>91</v>
      </c>
      <c r="F927" s="58" t="s">
        <v>4961</v>
      </c>
      <c r="J927" s="28" t="s">
        <v>1586</v>
      </c>
      <c r="K927" s="28" t="s">
        <v>2525</v>
      </c>
      <c r="L927" s="28" t="s">
        <v>4955</v>
      </c>
      <c r="N927" s="19">
        <f t="shared" si="98"/>
        <v>381</v>
      </c>
      <c r="O927" s="19">
        <f t="shared" si="99"/>
        <v>58.615384615384613</v>
      </c>
      <c r="P927" s="64">
        <f t="shared" si="100"/>
        <v>89</v>
      </c>
      <c r="Q927" s="64">
        <f t="shared" si="101"/>
        <v>50</v>
      </c>
      <c r="R927" s="64">
        <f t="shared" si="102"/>
        <v>39</v>
      </c>
      <c r="S927" s="64">
        <f t="shared" si="103"/>
        <v>48</v>
      </c>
      <c r="T927" s="64">
        <f t="shared" si="104"/>
        <v>41</v>
      </c>
      <c r="U927" s="77">
        <v>2</v>
      </c>
      <c r="V927" s="78">
        <v>0</v>
      </c>
      <c r="W927" s="60">
        <v>13</v>
      </c>
      <c r="X927" s="67">
        <v>6</v>
      </c>
      <c r="Y927" s="67">
        <v>9</v>
      </c>
      <c r="Z927" s="67">
        <v>7</v>
      </c>
      <c r="AA927" s="67">
        <v>9</v>
      </c>
      <c r="AB927" s="67">
        <v>8</v>
      </c>
      <c r="AC927" s="67">
        <v>9</v>
      </c>
      <c r="AD927" s="67">
        <v>6</v>
      </c>
      <c r="AE927" s="67">
        <v>8</v>
      </c>
      <c r="AF927" s="67">
        <v>6</v>
      </c>
      <c r="AG927" s="67">
        <v>8</v>
      </c>
      <c r="AH927" s="67">
        <v>6</v>
      </c>
      <c r="AI927" s="67">
        <v>7</v>
      </c>
      <c r="AJ927" s="67">
        <v>6</v>
      </c>
      <c r="AK927" s="79" t="s">
        <v>1586</v>
      </c>
    </row>
    <row r="928" spans="1:37" ht="12.75">
      <c r="A928" s="35">
        <v>15625</v>
      </c>
      <c r="B928" s="28" t="s">
        <v>872</v>
      </c>
      <c r="D928" s="28" t="s">
        <v>390</v>
      </c>
      <c r="E928" s="28" t="s">
        <v>91</v>
      </c>
      <c r="F928" s="58" t="s">
        <v>4961</v>
      </c>
      <c r="J928" s="28" t="s">
        <v>1586</v>
      </c>
      <c r="K928" s="28" t="s">
        <v>2525</v>
      </c>
      <c r="L928" s="28" t="s">
        <v>4956</v>
      </c>
      <c r="N928" s="19">
        <f t="shared" si="98"/>
        <v>381</v>
      </c>
      <c r="O928" s="19">
        <f t="shared" si="99"/>
        <v>58.615384615384613</v>
      </c>
      <c r="P928" s="64">
        <f t="shared" si="100"/>
        <v>89</v>
      </c>
      <c r="Q928" s="64">
        <f t="shared" si="101"/>
        <v>50</v>
      </c>
      <c r="R928" s="64">
        <f t="shared" si="102"/>
        <v>39</v>
      </c>
      <c r="S928" s="64">
        <f t="shared" si="103"/>
        <v>48</v>
      </c>
      <c r="T928" s="64">
        <f t="shared" si="104"/>
        <v>41</v>
      </c>
      <c r="U928" s="77">
        <v>2</v>
      </c>
      <c r="V928" s="78">
        <v>0</v>
      </c>
      <c r="W928" s="60">
        <v>13</v>
      </c>
      <c r="X928" s="67">
        <v>6</v>
      </c>
      <c r="Y928" s="67">
        <v>9</v>
      </c>
      <c r="Z928" s="67">
        <v>7</v>
      </c>
      <c r="AA928" s="67">
        <v>9</v>
      </c>
      <c r="AB928" s="67">
        <v>7</v>
      </c>
      <c r="AC928" s="67">
        <v>9</v>
      </c>
      <c r="AD928" s="67">
        <v>7</v>
      </c>
      <c r="AE928" s="67">
        <v>8</v>
      </c>
      <c r="AF928" s="67">
        <v>7</v>
      </c>
      <c r="AG928" s="67">
        <v>7</v>
      </c>
      <c r="AH928" s="67">
        <v>5</v>
      </c>
      <c r="AI928" s="67">
        <v>8</v>
      </c>
      <c r="AJ928" s="67">
        <v>6</v>
      </c>
      <c r="AK928" s="79" t="s">
        <v>1586</v>
      </c>
    </row>
    <row r="929" spans="1:37" ht="12.75">
      <c r="A929" s="35">
        <v>27500</v>
      </c>
      <c r="B929" s="28" t="s">
        <v>872</v>
      </c>
      <c r="D929" s="28" t="s">
        <v>390</v>
      </c>
      <c r="E929" s="28" t="s">
        <v>91</v>
      </c>
      <c r="F929" s="58" t="s">
        <v>3694</v>
      </c>
      <c r="J929" s="28" t="s">
        <v>1586</v>
      </c>
      <c r="K929" s="28" t="s">
        <v>2525</v>
      </c>
      <c r="L929" s="28" t="s">
        <v>4960</v>
      </c>
      <c r="N929" s="19">
        <f t="shared" si="98"/>
        <v>389</v>
      </c>
      <c r="O929" s="19">
        <f t="shared" si="99"/>
        <v>48.625</v>
      </c>
      <c r="P929" s="64">
        <f t="shared" si="100"/>
        <v>87</v>
      </c>
      <c r="Q929" s="64">
        <f t="shared" si="101"/>
        <v>48</v>
      </c>
      <c r="R929" s="64">
        <f t="shared" si="102"/>
        <v>39</v>
      </c>
      <c r="S929" s="64">
        <f t="shared" si="103"/>
        <v>54</v>
      </c>
      <c r="T929" s="64">
        <f t="shared" si="104"/>
        <v>33</v>
      </c>
      <c r="U929" s="77">
        <v>2</v>
      </c>
      <c r="V929" s="78">
        <v>0</v>
      </c>
      <c r="W929" s="60">
        <v>16</v>
      </c>
      <c r="X929" s="67">
        <v>14</v>
      </c>
      <c r="Y929" s="67">
        <v>10</v>
      </c>
      <c r="Z929" s="67">
        <v>8</v>
      </c>
      <c r="AA929" s="67">
        <v>10</v>
      </c>
      <c r="AB929" s="67">
        <v>9</v>
      </c>
      <c r="AC929" s="67">
        <v>10</v>
      </c>
      <c r="AD929" s="67">
        <v>7</v>
      </c>
      <c r="AE929" s="67">
        <v>6</v>
      </c>
      <c r="AF929" s="67">
        <v>5</v>
      </c>
      <c r="AG929" s="67">
        <v>6</v>
      </c>
      <c r="AH929" s="67">
        <v>5</v>
      </c>
      <c r="AI929" s="67">
        <v>6</v>
      </c>
      <c r="AJ929" s="67">
        <v>5</v>
      </c>
      <c r="AK929" s="79" t="s">
        <v>1586</v>
      </c>
    </row>
    <row r="930" spans="1:37" ht="12.75">
      <c r="A930" s="35">
        <v>3125000</v>
      </c>
      <c r="B930" s="28" t="s">
        <v>868</v>
      </c>
      <c r="C930" s="28" t="s">
        <v>7670</v>
      </c>
      <c r="D930" s="28" t="s">
        <v>390</v>
      </c>
      <c r="E930" s="28" t="s">
        <v>91</v>
      </c>
      <c r="J930" s="28" t="s">
        <v>1586</v>
      </c>
      <c r="K930" s="28" t="s">
        <v>2525</v>
      </c>
      <c r="L930" s="28" t="s">
        <v>5208</v>
      </c>
      <c r="N930" s="19">
        <f t="shared" si="98"/>
        <v>353.25</v>
      </c>
      <c r="O930" s="19">
        <f t="shared" si="99"/>
        <v>100.92857142857143</v>
      </c>
      <c r="P930" s="64">
        <f t="shared" si="100"/>
        <v>79</v>
      </c>
      <c r="Q930" s="64">
        <f t="shared" si="101"/>
        <v>40</v>
      </c>
      <c r="R930" s="64">
        <f t="shared" si="102"/>
        <v>39</v>
      </c>
      <c r="S930" s="64">
        <f t="shared" si="103"/>
        <v>48</v>
      </c>
      <c r="T930" s="64">
        <f t="shared" si="104"/>
        <v>31</v>
      </c>
      <c r="U930" s="77">
        <v>2</v>
      </c>
      <c r="V930" s="78">
        <v>0</v>
      </c>
      <c r="W930" s="60">
        <v>7</v>
      </c>
      <c r="X930" s="67">
        <v>15</v>
      </c>
      <c r="Y930" s="67">
        <v>8</v>
      </c>
      <c r="Z930" s="67">
        <v>8</v>
      </c>
      <c r="AA930" s="67">
        <v>8</v>
      </c>
      <c r="AB930" s="67">
        <v>8</v>
      </c>
      <c r="AC930" s="67">
        <v>8</v>
      </c>
      <c r="AD930" s="67">
        <v>8</v>
      </c>
      <c r="AE930" s="67">
        <v>6</v>
      </c>
      <c r="AF930" s="67">
        <v>6</v>
      </c>
      <c r="AG930" s="67">
        <v>5</v>
      </c>
      <c r="AH930" s="67">
        <v>5</v>
      </c>
      <c r="AI930" s="67">
        <v>5</v>
      </c>
      <c r="AJ930" s="67">
        <v>4</v>
      </c>
      <c r="AK930" s="79" t="s">
        <v>1586</v>
      </c>
    </row>
    <row r="931" spans="1:37" ht="12.75">
      <c r="A931" s="35">
        <v>18750</v>
      </c>
      <c r="B931" s="28" t="s">
        <v>872</v>
      </c>
      <c r="D931" s="28" t="s">
        <v>390</v>
      </c>
      <c r="E931" s="28" t="s">
        <v>91</v>
      </c>
      <c r="F931" s="58" t="s">
        <v>4961</v>
      </c>
      <c r="J931" s="28" t="s">
        <v>1586</v>
      </c>
      <c r="K931" s="28" t="s">
        <v>2525</v>
      </c>
      <c r="L931" s="28" t="s">
        <v>4954</v>
      </c>
      <c r="N931" s="19">
        <f t="shared" si="98"/>
        <v>377.50</v>
      </c>
      <c r="O931" s="19">
        <f t="shared" si="99"/>
        <v>58.07692307692308</v>
      </c>
      <c r="P931" s="64">
        <f t="shared" si="100"/>
        <v>88</v>
      </c>
      <c r="Q931" s="64">
        <f t="shared" si="101"/>
        <v>50</v>
      </c>
      <c r="R931" s="64">
        <f t="shared" si="102"/>
        <v>38</v>
      </c>
      <c r="S931" s="64">
        <f t="shared" si="103"/>
        <v>48</v>
      </c>
      <c r="T931" s="64">
        <f t="shared" si="104"/>
        <v>40</v>
      </c>
      <c r="U931" s="77">
        <v>2</v>
      </c>
      <c r="V931" s="78">
        <v>0</v>
      </c>
      <c r="W931" s="60">
        <v>13</v>
      </c>
      <c r="X931" s="67">
        <v>6</v>
      </c>
      <c r="Y931" s="67">
        <v>8</v>
      </c>
      <c r="Z931" s="67">
        <v>7</v>
      </c>
      <c r="AA931" s="67">
        <v>9</v>
      </c>
      <c r="AB931" s="67">
        <v>6</v>
      </c>
      <c r="AC931" s="67">
        <v>10</v>
      </c>
      <c r="AD931" s="67">
        <v>8</v>
      </c>
      <c r="AE931" s="67">
        <v>8</v>
      </c>
      <c r="AF931" s="67">
        <v>5</v>
      </c>
      <c r="AG931" s="67">
        <v>8</v>
      </c>
      <c r="AH931" s="67">
        <v>6</v>
      </c>
      <c r="AI931" s="67">
        <v>7</v>
      </c>
      <c r="AJ931" s="67">
        <v>6</v>
      </c>
      <c r="AK931" s="79" t="s">
        <v>1586</v>
      </c>
    </row>
    <row r="932" spans="1:37" ht="12.75">
      <c r="A932" s="35">
        <v>30000</v>
      </c>
      <c r="B932" s="28" t="s">
        <v>872</v>
      </c>
      <c r="D932" s="28" t="s">
        <v>390</v>
      </c>
      <c r="E932" s="28" t="s">
        <v>91</v>
      </c>
      <c r="F932" s="58" t="s">
        <v>3694</v>
      </c>
      <c r="J932" s="28" t="s">
        <v>1586</v>
      </c>
      <c r="K932" s="28" t="s">
        <v>2525</v>
      </c>
      <c r="L932" s="28" t="s">
        <v>4958</v>
      </c>
      <c r="N932" s="19">
        <f t="shared" si="98"/>
        <v>385.50</v>
      </c>
      <c r="O932" s="19">
        <f t="shared" si="99"/>
        <v>48.1875</v>
      </c>
      <c r="P932" s="64">
        <f t="shared" si="100"/>
        <v>86</v>
      </c>
      <c r="Q932" s="64">
        <f t="shared" si="101"/>
        <v>48</v>
      </c>
      <c r="R932" s="64">
        <f t="shared" si="102"/>
        <v>38</v>
      </c>
      <c r="S932" s="64">
        <f t="shared" si="103"/>
        <v>54</v>
      </c>
      <c r="T932" s="64">
        <f t="shared" si="104"/>
        <v>32</v>
      </c>
      <c r="U932" s="77">
        <v>2</v>
      </c>
      <c r="V932" s="78">
        <v>0</v>
      </c>
      <c r="W932" s="60">
        <v>16</v>
      </c>
      <c r="X932" s="67">
        <v>14</v>
      </c>
      <c r="Y932" s="67">
        <v>9</v>
      </c>
      <c r="Z932" s="67">
        <v>8</v>
      </c>
      <c r="AA932" s="67">
        <v>10</v>
      </c>
      <c r="AB932" s="67">
        <v>7</v>
      </c>
      <c r="AC932" s="67">
        <v>11</v>
      </c>
      <c r="AD932" s="67">
        <v>9</v>
      </c>
      <c r="AE932" s="67">
        <v>6</v>
      </c>
      <c r="AF932" s="67">
        <v>4</v>
      </c>
      <c r="AG932" s="67">
        <v>6</v>
      </c>
      <c r="AH932" s="67">
        <v>5</v>
      </c>
      <c r="AI932" s="67">
        <v>6</v>
      </c>
      <c r="AJ932" s="67">
        <v>5</v>
      </c>
      <c r="AK932" s="79" t="s">
        <v>1586</v>
      </c>
    </row>
    <row r="933" spans="1:37" ht="12.75">
      <c r="A933" s="35">
        <v>25000</v>
      </c>
      <c r="B933" s="28" t="s">
        <v>872</v>
      </c>
      <c r="D933" s="28" t="s">
        <v>390</v>
      </c>
      <c r="E933" s="28" t="s">
        <v>91</v>
      </c>
      <c r="F933" s="58" t="s">
        <v>3694</v>
      </c>
      <c r="J933" s="28" t="s">
        <v>1586</v>
      </c>
      <c r="K933" s="28" t="s">
        <v>2525</v>
      </c>
      <c r="L933" s="28" t="s">
        <v>4959</v>
      </c>
      <c r="N933" s="19">
        <f t="shared" si="98"/>
        <v>385.50</v>
      </c>
      <c r="O933" s="19">
        <f t="shared" si="99"/>
        <v>48.1875</v>
      </c>
      <c r="P933" s="64">
        <f t="shared" si="100"/>
        <v>86</v>
      </c>
      <c r="Q933" s="64">
        <f t="shared" si="101"/>
        <v>48</v>
      </c>
      <c r="R933" s="64">
        <f t="shared" si="102"/>
        <v>38</v>
      </c>
      <c r="S933" s="64">
        <f t="shared" si="103"/>
        <v>54</v>
      </c>
      <c r="T933" s="64">
        <f t="shared" si="104"/>
        <v>32</v>
      </c>
      <c r="U933" s="77">
        <v>2</v>
      </c>
      <c r="V933" s="78">
        <v>0</v>
      </c>
      <c r="W933" s="60">
        <v>16</v>
      </c>
      <c r="X933" s="67">
        <v>14</v>
      </c>
      <c r="Y933" s="67">
        <v>10</v>
      </c>
      <c r="Z933" s="67">
        <v>8</v>
      </c>
      <c r="AA933" s="67">
        <v>10</v>
      </c>
      <c r="AB933" s="67">
        <v>8</v>
      </c>
      <c r="AC933" s="67">
        <v>10</v>
      </c>
      <c r="AD933" s="67">
        <v>8</v>
      </c>
      <c r="AE933" s="67">
        <v>6</v>
      </c>
      <c r="AF933" s="67">
        <v>5</v>
      </c>
      <c r="AG933" s="67">
        <v>5</v>
      </c>
      <c r="AH933" s="67">
        <v>4</v>
      </c>
      <c r="AI933" s="67">
        <v>7</v>
      </c>
      <c r="AJ933" s="67">
        <v>5</v>
      </c>
      <c r="AK933" s="79" t="s">
        <v>1586</v>
      </c>
    </row>
    <row r="934" spans="1:37" ht="12.75">
      <c r="A934" s="35">
        <v>27451</v>
      </c>
      <c r="B934" s="28" t="s">
        <v>872</v>
      </c>
      <c r="D934" s="28" t="s">
        <v>390</v>
      </c>
      <c r="E934" s="28" t="s">
        <v>91</v>
      </c>
      <c r="F934" s="58" t="s">
        <v>3449</v>
      </c>
      <c r="G934" s="28" t="s">
        <v>7812</v>
      </c>
      <c r="H934" s="28" t="s">
        <v>1586</v>
      </c>
      <c r="I934" s="28" t="s">
        <v>7812</v>
      </c>
      <c r="J934" s="28" t="s">
        <v>1586</v>
      </c>
      <c r="K934" s="28" t="s">
        <v>2525</v>
      </c>
      <c r="L934" s="28" t="s">
        <v>1132</v>
      </c>
      <c r="N934" s="19">
        <f t="shared" si="98"/>
        <v>351.50</v>
      </c>
      <c r="O934" s="19">
        <f t="shared" si="99"/>
        <v>70.30</v>
      </c>
      <c r="P934" s="64">
        <f t="shared" si="100"/>
        <v>79</v>
      </c>
      <c r="Q934" s="64">
        <f t="shared" si="101"/>
        <v>41</v>
      </c>
      <c r="R934" s="64">
        <f t="shared" si="102"/>
        <v>38</v>
      </c>
      <c r="S934" s="64">
        <f t="shared" si="103"/>
        <v>47</v>
      </c>
      <c r="T934" s="64">
        <f t="shared" si="104"/>
        <v>32</v>
      </c>
      <c r="U934" s="77">
        <v>2</v>
      </c>
      <c r="V934" s="78">
        <v>0</v>
      </c>
      <c r="W934" s="60">
        <v>10</v>
      </c>
      <c r="X934" s="67">
        <v>18</v>
      </c>
      <c r="Y934" s="67">
        <v>8</v>
      </c>
      <c r="Z934" s="67">
        <v>7</v>
      </c>
      <c r="AA934" s="67">
        <v>8</v>
      </c>
      <c r="AB934" s="67">
        <v>8</v>
      </c>
      <c r="AC934" s="67">
        <v>9</v>
      </c>
      <c r="AD934" s="67">
        <v>7</v>
      </c>
      <c r="AE934" s="67">
        <v>6</v>
      </c>
      <c r="AF934" s="67">
        <v>5</v>
      </c>
      <c r="AG934" s="67">
        <v>5</v>
      </c>
      <c r="AH934" s="67">
        <v>6</v>
      </c>
      <c r="AI934" s="67">
        <v>5</v>
      </c>
      <c r="AJ934" s="67">
        <v>5</v>
      </c>
      <c r="AK934" s="79" t="s">
        <v>1586</v>
      </c>
    </row>
    <row r="935" spans="1:37" ht="12.75">
      <c r="A935" s="35">
        <v>24956</v>
      </c>
      <c r="B935" s="28" t="s">
        <v>872</v>
      </c>
      <c r="D935" s="28" t="s">
        <v>390</v>
      </c>
      <c r="E935" s="28" t="s">
        <v>91</v>
      </c>
      <c r="F935" s="58" t="s">
        <v>3449</v>
      </c>
      <c r="I935" s="28" t="s">
        <v>7812</v>
      </c>
      <c r="J935" s="28" t="s">
        <v>1586</v>
      </c>
      <c r="K935" s="28" t="s">
        <v>2525</v>
      </c>
      <c r="L935" s="28" t="s">
        <v>7906</v>
      </c>
      <c r="N935" s="19">
        <f t="shared" si="98"/>
        <v>346.50</v>
      </c>
      <c r="O935" s="19">
        <f t="shared" si="99"/>
        <v>69.30</v>
      </c>
      <c r="P935" s="64">
        <f t="shared" si="100"/>
        <v>78</v>
      </c>
      <c r="Q935" s="64">
        <f t="shared" si="101"/>
        <v>40</v>
      </c>
      <c r="R935" s="64">
        <f t="shared" si="102"/>
        <v>38</v>
      </c>
      <c r="S935" s="64">
        <f t="shared" si="103"/>
        <v>46</v>
      </c>
      <c r="T935" s="64">
        <f t="shared" si="104"/>
        <v>32</v>
      </c>
      <c r="U935" s="77">
        <v>2</v>
      </c>
      <c r="V935" s="78">
        <v>0</v>
      </c>
      <c r="W935" s="60">
        <v>10</v>
      </c>
      <c r="X935" s="67">
        <v>18</v>
      </c>
      <c r="Y935" s="67">
        <v>8</v>
      </c>
      <c r="Z935" s="67">
        <v>7</v>
      </c>
      <c r="AA935" s="67">
        <v>7</v>
      </c>
      <c r="AB935" s="67">
        <v>8</v>
      </c>
      <c r="AC935" s="67">
        <v>9</v>
      </c>
      <c r="AD935" s="67">
        <v>7</v>
      </c>
      <c r="AE935" s="67">
        <v>6</v>
      </c>
      <c r="AF935" s="67">
        <v>5</v>
      </c>
      <c r="AG935" s="67">
        <v>5</v>
      </c>
      <c r="AH935" s="67">
        <v>6</v>
      </c>
      <c r="AI935" s="67">
        <v>5</v>
      </c>
      <c r="AJ935" s="67">
        <v>5</v>
      </c>
      <c r="AK935" s="79" t="s">
        <v>1586</v>
      </c>
    </row>
    <row r="936" spans="1:37" ht="12.75">
      <c r="A936" s="35">
        <v>27451</v>
      </c>
      <c r="B936" s="28" t="s">
        <v>872</v>
      </c>
      <c r="D936" s="28" t="s">
        <v>390</v>
      </c>
      <c r="E936" s="28" t="s">
        <v>91</v>
      </c>
      <c r="F936" s="58" t="s">
        <v>3449</v>
      </c>
      <c r="G936" s="28" t="s">
        <v>1586</v>
      </c>
      <c r="H936" s="28" t="s">
        <v>7812</v>
      </c>
      <c r="I936" s="28" t="s">
        <v>7812</v>
      </c>
      <c r="J936" s="28" t="s">
        <v>1586</v>
      </c>
      <c r="K936" s="28" t="s">
        <v>2525</v>
      </c>
      <c r="L936" s="28" t="s">
        <v>295</v>
      </c>
      <c r="N936" s="19">
        <f t="shared" si="98"/>
        <v>336.50</v>
      </c>
      <c r="O936" s="19">
        <f t="shared" si="99"/>
        <v>96.142857142857139</v>
      </c>
      <c r="P936" s="64">
        <f t="shared" si="100"/>
        <v>76</v>
      </c>
      <c r="Q936" s="64">
        <f t="shared" si="101"/>
        <v>38</v>
      </c>
      <c r="R936" s="64">
        <f t="shared" si="102"/>
        <v>38</v>
      </c>
      <c r="S936" s="64">
        <f t="shared" si="103"/>
        <v>44</v>
      </c>
      <c r="T936" s="64">
        <f t="shared" si="104"/>
        <v>32</v>
      </c>
      <c r="U936" s="77">
        <v>2</v>
      </c>
      <c r="V936" s="78">
        <v>0</v>
      </c>
      <c r="W936" s="60">
        <v>7</v>
      </c>
      <c r="X936" s="67">
        <v>18</v>
      </c>
      <c r="Y936" s="67">
        <v>7</v>
      </c>
      <c r="Z936" s="67">
        <v>7</v>
      </c>
      <c r="AA936" s="67">
        <v>7</v>
      </c>
      <c r="AB936" s="67">
        <v>8</v>
      </c>
      <c r="AC936" s="67">
        <v>8</v>
      </c>
      <c r="AD936" s="67">
        <v>7</v>
      </c>
      <c r="AE936" s="67">
        <v>6</v>
      </c>
      <c r="AF936" s="67">
        <v>5</v>
      </c>
      <c r="AG936" s="67">
        <v>5</v>
      </c>
      <c r="AH936" s="67">
        <v>6</v>
      </c>
      <c r="AI936" s="67">
        <v>5</v>
      </c>
      <c r="AJ936" s="67">
        <v>5</v>
      </c>
      <c r="AK936" s="79" t="s">
        <v>1586</v>
      </c>
    </row>
    <row r="937" spans="1:37" ht="12.75">
      <c r="A937" s="35">
        <v>24956</v>
      </c>
      <c r="B937" s="28" t="s">
        <v>872</v>
      </c>
      <c r="D937" s="28" t="s">
        <v>390</v>
      </c>
      <c r="E937" s="28" t="s">
        <v>91</v>
      </c>
      <c r="F937" s="58" t="s">
        <v>3449</v>
      </c>
      <c r="I937" s="28" t="s">
        <v>7812</v>
      </c>
      <c r="J937" s="28" t="s">
        <v>1586</v>
      </c>
      <c r="K937" s="28" t="s">
        <v>2525</v>
      </c>
      <c r="L937" s="28" t="s">
        <v>7910</v>
      </c>
      <c r="N937" s="19">
        <f t="shared" si="98"/>
        <v>336.50</v>
      </c>
      <c r="O937" s="19">
        <f t="shared" si="99"/>
        <v>84.125</v>
      </c>
      <c r="P937" s="64">
        <f t="shared" si="100"/>
        <v>76</v>
      </c>
      <c r="Q937" s="64">
        <f t="shared" si="101"/>
        <v>38</v>
      </c>
      <c r="R937" s="64">
        <f t="shared" si="102"/>
        <v>38</v>
      </c>
      <c r="S937" s="64">
        <f t="shared" si="103"/>
        <v>44</v>
      </c>
      <c r="T937" s="64">
        <f t="shared" si="104"/>
        <v>32</v>
      </c>
      <c r="U937" s="77">
        <v>2</v>
      </c>
      <c r="V937" s="78">
        <v>0</v>
      </c>
      <c r="W937" s="60">
        <v>8</v>
      </c>
      <c r="X937" s="67">
        <v>18</v>
      </c>
      <c r="Y937" s="67">
        <v>7</v>
      </c>
      <c r="Z937" s="67">
        <v>7</v>
      </c>
      <c r="AA937" s="67">
        <v>7</v>
      </c>
      <c r="AB937" s="67">
        <v>8</v>
      </c>
      <c r="AC937" s="67">
        <v>8</v>
      </c>
      <c r="AD937" s="67">
        <v>7</v>
      </c>
      <c r="AE937" s="67">
        <v>6</v>
      </c>
      <c r="AF937" s="67">
        <v>5</v>
      </c>
      <c r="AG937" s="67">
        <v>5</v>
      </c>
      <c r="AH937" s="67">
        <v>6</v>
      </c>
      <c r="AI937" s="67">
        <v>5</v>
      </c>
      <c r="AJ937" s="67">
        <v>5</v>
      </c>
      <c r="AK937" s="79" t="s">
        <v>1586</v>
      </c>
    </row>
    <row r="938" spans="1:37" ht="12.75">
      <c r="A938" s="35">
        <v>625000</v>
      </c>
      <c r="B938" s="28" t="s">
        <v>868</v>
      </c>
      <c r="C938" s="28" t="s">
        <v>7658</v>
      </c>
      <c r="D938" s="28" t="s">
        <v>390</v>
      </c>
      <c r="E938" s="28" t="s">
        <v>91</v>
      </c>
      <c r="J938" s="28" t="s">
        <v>1586</v>
      </c>
      <c r="K938" s="28" t="s">
        <v>2525</v>
      </c>
      <c r="L938" s="28" t="s">
        <v>6545</v>
      </c>
      <c r="M938" s="40" t="s">
        <v>8849</v>
      </c>
      <c r="N938" s="19">
        <f t="shared" si="98"/>
        <v>343.75</v>
      </c>
      <c r="O938" s="19">
        <f t="shared" si="99"/>
        <v>57.291666666666664</v>
      </c>
      <c r="P938" s="64">
        <f t="shared" si="100"/>
        <v>76</v>
      </c>
      <c r="Q938" s="64">
        <f t="shared" si="101"/>
        <v>38</v>
      </c>
      <c r="R938" s="64">
        <f t="shared" si="102"/>
        <v>38</v>
      </c>
      <c r="S938" s="64">
        <f t="shared" si="103"/>
        <v>48</v>
      </c>
      <c r="T938" s="64">
        <f t="shared" si="104"/>
        <v>28</v>
      </c>
      <c r="U938" s="77">
        <v>2</v>
      </c>
      <c r="V938" s="78">
        <v>0</v>
      </c>
      <c r="W938" s="60">
        <v>12</v>
      </c>
      <c r="X938" s="67">
        <v>15</v>
      </c>
      <c r="Y938" s="67">
        <v>8</v>
      </c>
      <c r="Z938" s="67">
        <v>8</v>
      </c>
      <c r="AA938" s="67">
        <v>9</v>
      </c>
      <c r="AB938" s="67">
        <v>8</v>
      </c>
      <c r="AC938" s="67">
        <v>7</v>
      </c>
      <c r="AD938" s="67">
        <v>8</v>
      </c>
      <c r="AE938" s="67">
        <v>5</v>
      </c>
      <c r="AF938" s="67">
        <v>5</v>
      </c>
      <c r="AG938" s="67">
        <v>6</v>
      </c>
      <c r="AH938" s="67">
        <v>5</v>
      </c>
      <c r="AI938" s="67">
        <v>3</v>
      </c>
      <c r="AJ938" s="67">
        <v>4</v>
      </c>
      <c r="AK938" s="79" t="s">
        <v>1586</v>
      </c>
    </row>
    <row r="939" spans="1:37" ht="12.75">
      <c r="A939" s="35">
        <v>62500</v>
      </c>
      <c r="B939" s="28" t="s">
        <v>868</v>
      </c>
      <c r="C939" s="28" t="s">
        <v>7654</v>
      </c>
      <c r="D939" s="28" t="s">
        <v>390</v>
      </c>
      <c r="E939" s="28" t="s">
        <v>91</v>
      </c>
      <c r="J939" s="28" t="s">
        <v>1586</v>
      </c>
      <c r="K939" s="28" t="s">
        <v>2525</v>
      </c>
      <c r="L939" s="28" t="s">
        <v>2105</v>
      </c>
      <c r="N939" s="19">
        <f t="shared" si="98"/>
        <v>336.75</v>
      </c>
      <c r="O939" s="19">
        <f t="shared" si="99"/>
        <v>56.125</v>
      </c>
      <c r="P939" s="64">
        <f t="shared" si="100"/>
        <v>74</v>
      </c>
      <c r="Q939" s="64">
        <f t="shared" si="101"/>
        <v>37</v>
      </c>
      <c r="R939" s="64">
        <f t="shared" si="102"/>
        <v>37</v>
      </c>
      <c r="S939" s="64">
        <f t="shared" si="103"/>
        <v>48</v>
      </c>
      <c r="T939" s="64">
        <f t="shared" si="104"/>
        <v>26</v>
      </c>
      <c r="U939" s="77">
        <v>2</v>
      </c>
      <c r="V939" s="78">
        <v>0</v>
      </c>
      <c r="W939" s="60">
        <v>12</v>
      </c>
      <c r="X939" s="67">
        <v>13</v>
      </c>
      <c r="Y939" s="67">
        <v>8</v>
      </c>
      <c r="Z939" s="67">
        <v>8</v>
      </c>
      <c r="AA939" s="67">
        <v>9</v>
      </c>
      <c r="AB939" s="67">
        <v>8</v>
      </c>
      <c r="AC939" s="67">
        <v>7</v>
      </c>
      <c r="AD939" s="67">
        <v>8</v>
      </c>
      <c r="AE939" s="67">
        <v>5</v>
      </c>
      <c r="AF939" s="67">
        <v>5</v>
      </c>
      <c r="AG939" s="67">
        <v>5</v>
      </c>
      <c r="AH939" s="67">
        <v>5</v>
      </c>
      <c r="AI939" s="67">
        <v>3</v>
      </c>
      <c r="AJ939" s="67">
        <v>3</v>
      </c>
      <c r="AK939" s="79" t="s">
        <v>1586</v>
      </c>
    </row>
    <row r="940" spans="1:37" ht="12.75">
      <c r="A940" s="35">
        <v>62500</v>
      </c>
      <c r="B940" s="28" t="s">
        <v>868</v>
      </c>
      <c r="C940" s="28" t="s">
        <v>7657</v>
      </c>
      <c r="D940" s="28" t="s">
        <v>390</v>
      </c>
      <c r="E940" s="28" t="s">
        <v>91</v>
      </c>
      <c r="J940" s="28" t="s">
        <v>1586</v>
      </c>
      <c r="K940" s="28" t="s">
        <v>2525</v>
      </c>
      <c r="L940" s="28" t="s">
        <v>2447</v>
      </c>
      <c r="N940" s="19">
        <f t="shared" si="98"/>
        <v>336.75</v>
      </c>
      <c r="O940" s="19">
        <f t="shared" si="99"/>
        <v>56.125</v>
      </c>
      <c r="P940" s="64">
        <f t="shared" si="100"/>
        <v>74</v>
      </c>
      <c r="Q940" s="64">
        <f t="shared" si="101"/>
        <v>37</v>
      </c>
      <c r="R940" s="64">
        <f t="shared" si="102"/>
        <v>37</v>
      </c>
      <c r="S940" s="64">
        <f t="shared" si="103"/>
        <v>48</v>
      </c>
      <c r="T940" s="64">
        <f t="shared" si="104"/>
        <v>26</v>
      </c>
      <c r="U940" s="77">
        <v>2</v>
      </c>
      <c r="V940" s="78">
        <v>0</v>
      </c>
      <c r="W940" s="60">
        <v>12</v>
      </c>
      <c r="X940" s="67">
        <v>13</v>
      </c>
      <c r="Y940" s="67">
        <v>7</v>
      </c>
      <c r="Z940" s="67">
        <v>8</v>
      </c>
      <c r="AA940" s="67">
        <v>8</v>
      </c>
      <c r="AB940" s="67">
        <v>8</v>
      </c>
      <c r="AC940" s="67">
        <v>9</v>
      </c>
      <c r="AD940" s="67">
        <v>8</v>
      </c>
      <c r="AE940" s="67">
        <v>4</v>
      </c>
      <c r="AF940" s="67">
        <v>5</v>
      </c>
      <c r="AG940" s="67">
        <v>6</v>
      </c>
      <c r="AH940" s="67">
        <v>5</v>
      </c>
      <c r="AI940" s="67">
        <v>3</v>
      </c>
      <c r="AJ940" s="67">
        <v>3</v>
      </c>
      <c r="AK940" s="79" t="s">
        <v>1586</v>
      </c>
    </row>
    <row r="941" spans="1:37" ht="12.75">
      <c r="A941" s="35">
        <v>62500</v>
      </c>
      <c r="B941" s="28" t="s">
        <v>868</v>
      </c>
      <c r="C941" s="28" t="s">
        <v>7655</v>
      </c>
      <c r="D941" s="28" t="s">
        <v>390</v>
      </c>
      <c r="E941" s="28" t="s">
        <v>91</v>
      </c>
      <c r="J941" s="28" t="s">
        <v>1586</v>
      </c>
      <c r="K941" s="28" t="s">
        <v>2525</v>
      </c>
      <c r="L941" s="28" t="s">
        <v>2450</v>
      </c>
      <c r="N941" s="19">
        <f t="shared" si="98"/>
        <v>336.75</v>
      </c>
      <c r="O941" s="19">
        <f t="shared" si="99"/>
        <v>56.125</v>
      </c>
      <c r="P941" s="64">
        <f t="shared" si="100"/>
        <v>74</v>
      </c>
      <c r="Q941" s="64">
        <f t="shared" si="101"/>
        <v>37</v>
      </c>
      <c r="R941" s="64">
        <f t="shared" si="102"/>
        <v>37</v>
      </c>
      <c r="S941" s="64">
        <f t="shared" si="103"/>
        <v>48</v>
      </c>
      <c r="T941" s="64">
        <f t="shared" si="104"/>
        <v>26</v>
      </c>
      <c r="U941" s="77">
        <v>2</v>
      </c>
      <c r="V941" s="78">
        <v>0</v>
      </c>
      <c r="W941" s="60">
        <v>12</v>
      </c>
      <c r="X941" s="67">
        <v>13</v>
      </c>
      <c r="Y941" s="67">
        <v>8</v>
      </c>
      <c r="Z941" s="67">
        <v>8</v>
      </c>
      <c r="AA941" s="67">
        <v>9</v>
      </c>
      <c r="AB941" s="67">
        <v>8</v>
      </c>
      <c r="AC941" s="67">
        <v>7</v>
      </c>
      <c r="AD941" s="67">
        <v>8</v>
      </c>
      <c r="AE941" s="67">
        <v>5</v>
      </c>
      <c r="AF941" s="67">
        <v>5</v>
      </c>
      <c r="AG941" s="67">
        <v>5</v>
      </c>
      <c r="AH941" s="67">
        <v>5</v>
      </c>
      <c r="AI941" s="67">
        <v>3</v>
      </c>
      <c r="AJ941" s="67">
        <v>3</v>
      </c>
      <c r="AK941" s="79" t="s">
        <v>1586</v>
      </c>
    </row>
    <row r="942" spans="1:37" ht="12.75">
      <c r="A942" s="35">
        <v>11875</v>
      </c>
      <c r="B942" s="28" t="s">
        <v>868</v>
      </c>
      <c r="C942" s="28" t="s">
        <v>7773</v>
      </c>
      <c r="D942" s="28" t="s">
        <v>390</v>
      </c>
      <c r="E942" s="28" t="s">
        <v>91</v>
      </c>
      <c r="J942" s="28" t="s">
        <v>1586</v>
      </c>
      <c r="K942" s="28" t="s">
        <v>2525</v>
      </c>
      <c r="L942" s="28" t="s">
        <v>3887</v>
      </c>
      <c r="N942" s="19">
        <f t="shared" si="98"/>
        <v>336.75</v>
      </c>
      <c r="O942" s="19">
        <f t="shared" si="99"/>
        <v>56.125</v>
      </c>
      <c r="P942" s="64">
        <f t="shared" si="100"/>
        <v>74</v>
      </c>
      <c r="Q942" s="64">
        <f t="shared" si="101"/>
        <v>37</v>
      </c>
      <c r="R942" s="64">
        <f t="shared" si="102"/>
        <v>37</v>
      </c>
      <c r="S942" s="64">
        <f t="shared" si="103"/>
        <v>48</v>
      </c>
      <c r="T942" s="64">
        <f t="shared" si="104"/>
        <v>26</v>
      </c>
      <c r="U942" s="77">
        <v>2</v>
      </c>
      <c r="V942" s="78">
        <v>0</v>
      </c>
      <c r="W942" s="60">
        <v>12</v>
      </c>
      <c r="X942" s="67">
        <v>13</v>
      </c>
      <c r="Y942" s="67">
        <v>7</v>
      </c>
      <c r="Z942" s="67">
        <v>8</v>
      </c>
      <c r="AA942" s="67">
        <v>8</v>
      </c>
      <c r="AB942" s="67">
        <v>8</v>
      </c>
      <c r="AC942" s="67">
        <v>9</v>
      </c>
      <c r="AD942" s="67">
        <v>8</v>
      </c>
      <c r="AE942" s="67">
        <v>4</v>
      </c>
      <c r="AF942" s="67">
        <v>5</v>
      </c>
      <c r="AG942" s="67">
        <v>6</v>
      </c>
      <c r="AH942" s="67">
        <v>5</v>
      </c>
      <c r="AI942" s="67">
        <v>3</v>
      </c>
      <c r="AJ942" s="67">
        <v>3</v>
      </c>
      <c r="AK942" s="79" t="s">
        <v>1586</v>
      </c>
    </row>
    <row r="943" spans="1:37" ht="12.75">
      <c r="A943" s="35">
        <v>62500</v>
      </c>
      <c r="B943" s="28" t="s">
        <v>868</v>
      </c>
      <c r="C943" s="28" t="s">
        <v>7654</v>
      </c>
      <c r="D943" s="28" t="s">
        <v>390</v>
      </c>
      <c r="E943" s="28" t="s">
        <v>91</v>
      </c>
      <c r="J943" s="28" t="s">
        <v>1586</v>
      </c>
      <c r="K943" s="28" t="s">
        <v>2525</v>
      </c>
      <c r="L943" s="28" t="s">
        <v>2103</v>
      </c>
      <c r="N943" s="19">
        <f t="shared" si="98"/>
        <v>336.75</v>
      </c>
      <c r="O943" s="19">
        <f t="shared" si="99"/>
        <v>56.125</v>
      </c>
      <c r="P943" s="64">
        <f t="shared" si="100"/>
        <v>74</v>
      </c>
      <c r="Q943" s="64">
        <f t="shared" si="101"/>
        <v>37</v>
      </c>
      <c r="R943" s="64">
        <f t="shared" si="102"/>
        <v>37</v>
      </c>
      <c r="S943" s="64">
        <f t="shared" si="103"/>
        <v>48</v>
      </c>
      <c r="T943" s="64">
        <f t="shared" si="104"/>
        <v>26</v>
      </c>
      <c r="U943" s="77">
        <v>2</v>
      </c>
      <c r="V943" s="78">
        <v>0</v>
      </c>
      <c r="W943" s="60">
        <v>12</v>
      </c>
      <c r="X943" s="67">
        <v>13</v>
      </c>
      <c r="Y943" s="67">
        <v>7</v>
      </c>
      <c r="Z943" s="67">
        <v>8</v>
      </c>
      <c r="AA943" s="67">
        <v>8</v>
      </c>
      <c r="AB943" s="67">
        <v>8</v>
      </c>
      <c r="AC943" s="67">
        <v>9</v>
      </c>
      <c r="AD943" s="67">
        <v>8</v>
      </c>
      <c r="AE943" s="67">
        <v>4</v>
      </c>
      <c r="AF943" s="67">
        <v>5</v>
      </c>
      <c r="AG943" s="67">
        <v>6</v>
      </c>
      <c r="AH943" s="67">
        <v>5</v>
      </c>
      <c r="AI943" s="67">
        <v>3</v>
      </c>
      <c r="AJ943" s="67">
        <v>3</v>
      </c>
      <c r="AK943" s="79" t="s">
        <v>1586</v>
      </c>
    </row>
    <row r="944" spans="1:37" ht="12.75">
      <c r="A944" s="35">
        <v>62500</v>
      </c>
      <c r="B944" s="28" t="s">
        <v>868</v>
      </c>
      <c r="C944" s="28" t="s">
        <v>7654</v>
      </c>
      <c r="D944" s="28" t="s">
        <v>390</v>
      </c>
      <c r="E944" s="28" t="s">
        <v>91</v>
      </c>
      <c r="J944" s="28" t="s">
        <v>1586</v>
      </c>
      <c r="K944" s="28" t="s">
        <v>2525</v>
      </c>
      <c r="L944" s="28" t="s">
        <v>2104</v>
      </c>
      <c r="N944" s="19">
        <f t="shared" si="98"/>
        <v>333.75</v>
      </c>
      <c r="O944" s="19">
        <f t="shared" si="99"/>
        <v>55.625</v>
      </c>
      <c r="P944" s="64">
        <f t="shared" si="100"/>
        <v>73</v>
      </c>
      <c r="Q944" s="64">
        <f t="shared" si="101"/>
        <v>36</v>
      </c>
      <c r="R944" s="64">
        <f t="shared" si="102"/>
        <v>37</v>
      </c>
      <c r="S944" s="64">
        <f t="shared" si="103"/>
        <v>48</v>
      </c>
      <c r="T944" s="64">
        <f t="shared" si="104"/>
        <v>25</v>
      </c>
      <c r="U944" s="77">
        <v>2</v>
      </c>
      <c r="V944" s="78">
        <v>0</v>
      </c>
      <c r="W944" s="60">
        <v>12</v>
      </c>
      <c r="X944" s="67">
        <v>13</v>
      </c>
      <c r="Y944" s="67">
        <v>9</v>
      </c>
      <c r="Z944" s="67">
        <v>8</v>
      </c>
      <c r="AA944" s="67">
        <v>7</v>
      </c>
      <c r="AB944" s="67">
        <v>8</v>
      </c>
      <c r="AC944" s="67">
        <v>8</v>
      </c>
      <c r="AD944" s="67">
        <v>8</v>
      </c>
      <c r="AE944" s="67">
        <v>4</v>
      </c>
      <c r="AF944" s="67">
        <v>5</v>
      </c>
      <c r="AG944" s="67">
        <v>4</v>
      </c>
      <c r="AH944" s="67">
        <v>5</v>
      </c>
      <c r="AI944" s="67">
        <v>4</v>
      </c>
      <c r="AJ944" s="67">
        <v>3</v>
      </c>
      <c r="AK944" s="79" t="s">
        <v>1586</v>
      </c>
    </row>
    <row r="945" spans="1:37" ht="12.75">
      <c r="A945" s="35">
        <v>62500</v>
      </c>
      <c r="B945" s="28" t="s">
        <v>868</v>
      </c>
      <c r="C945" s="28" t="s">
        <v>7655</v>
      </c>
      <c r="D945" s="28" t="s">
        <v>390</v>
      </c>
      <c r="E945" s="28" t="s">
        <v>91</v>
      </c>
      <c r="J945" s="28" t="s">
        <v>1586</v>
      </c>
      <c r="K945" s="28" t="s">
        <v>2525</v>
      </c>
      <c r="L945" s="28" t="s">
        <v>2449</v>
      </c>
      <c r="N945" s="19">
        <f t="shared" si="98"/>
        <v>333.75</v>
      </c>
      <c r="O945" s="19">
        <f t="shared" si="99"/>
        <v>55.625</v>
      </c>
      <c r="P945" s="64">
        <f t="shared" si="100"/>
        <v>73</v>
      </c>
      <c r="Q945" s="64">
        <f t="shared" si="101"/>
        <v>36</v>
      </c>
      <c r="R945" s="64">
        <f t="shared" si="102"/>
        <v>37</v>
      </c>
      <c r="S945" s="64">
        <f t="shared" si="103"/>
        <v>48</v>
      </c>
      <c r="T945" s="64">
        <f t="shared" si="104"/>
        <v>25</v>
      </c>
      <c r="U945" s="77">
        <v>2</v>
      </c>
      <c r="V945" s="78">
        <v>0</v>
      </c>
      <c r="W945" s="60">
        <v>12</v>
      </c>
      <c r="X945" s="67">
        <v>13</v>
      </c>
      <c r="Y945" s="67">
        <v>9</v>
      </c>
      <c r="Z945" s="67">
        <v>8</v>
      </c>
      <c r="AA945" s="67">
        <v>7</v>
      </c>
      <c r="AB945" s="67">
        <v>8</v>
      </c>
      <c r="AC945" s="67">
        <v>8</v>
      </c>
      <c r="AD945" s="67">
        <v>8</v>
      </c>
      <c r="AE945" s="67">
        <v>4</v>
      </c>
      <c r="AF945" s="67">
        <v>5</v>
      </c>
      <c r="AG945" s="67">
        <v>4</v>
      </c>
      <c r="AH945" s="67">
        <v>5</v>
      </c>
      <c r="AI945" s="67">
        <v>4</v>
      </c>
      <c r="AJ945" s="67">
        <v>3</v>
      </c>
      <c r="AK945" s="79" t="s">
        <v>1586</v>
      </c>
    </row>
    <row r="946" spans="1:37" ht="12.75">
      <c r="A946" s="35">
        <v>11433</v>
      </c>
      <c r="B946" s="28" t="s">
        <v>872</v>
      </c>
      <c r="D946" s="28" t="s">
        <v>390</v>
      </c>
      <c r="E946" s="28" t="s">
        <v>91</v>
      </c>
      <c r="F946" s="58" t="s">
        <v>3454</v>
      </c>
      <c r="G946" s="28" t="s">
        <v>7812</v>
      </c>
      <c r="H946" s="28" t="s">
        <v>1586</v>
      </c>
      <c r="J946" s="28" t="s">
        <v>1586</v>
      </c>
      <c r="K946" s="28" t="s">
        <v>2525</v>
      </c>
      <c r="L946" s="28" t="s">
        <v>4374</v>
      </c>
      <c r="N946" s="19">
        <f t="shared" si="98"/>
        <v>320.25</v>
      </c>
      <c r="O946" s="19">
        <f t="shared" si="99"/>
        <v>80.0625</v>
      </c>
      <c r="P946" s="64">
        <f t="shared" si="100"/>
        <v>72</v>
      </c>
      <c r="Q946" s="64">
        <f t="shared" si="101"/>
        <v>36</v>
      </c>
      <c r="R946" s="64">
        <f t="shared" si="102"/>
        <v>36</v>
      </c>
      <c r="S946" s="64">
        <f t="shared" si="103"/>
        <v>44</v>
      </c>
      <c r="T946" s="64">
        <f t="shared" si="104"/>
        <v>28</v>
      </c>
      <c r="U946" s="77">
        <v>2</v>
      </c>
      <c r="V946" s="78">
        <v>0</v>
      </c>
      <c r="W946" s="60">
        <v>8</v>
      </c>
      <c r="X946" s="67">
        <v>5</v>
      </c>
      <c r="Y946" s="67">
        <v>6</v>
      </c>
      <c r="Z946" s="67">
        <v>7</v>
      </c>
      <c r="AA946" s="67">
        <v>7</v>
      </c>
      <c r="AB946" s="67">
        <v>7</v>
      </c>
      <c r="AC946" s="67">
        <v>9</v>
      </c>
      <c r="AD946" s="67">
        <v>8</v>
      </c>
      <c r="AE946" s="67">
        <v>4</v>
      </c>
      <c r="AF946" s="67">
        <v>4</v>
      </c>
      <c r="AG946" s="67">
        <v>5</v>
      </c>
      <c r="AH946" s="67">
        <v>5</v>
      </c>
      <c r="AI946" s="67">
        <v>5</v>
      </c>
      <c r="AJ946" s="67">
        <v>5</v>
      </c>
      <c r="AK946" s="79" t="s">
        <v>1586</v>
      </c>
    </row>
    <row r="947" spans="1:37" ht="12.75">
      <c r="A947" s="35">
        <v>10617</v>
      </c>
      <c r="B947" s="28" t="s">
        <v>872</v>
      </c>
      <c r="D947" s="28" t="s">
        <v>390</v>
      </c>
      <c r="E947" s="28" t="s">
        <v>91</v>
      </c>
      <c r="F947" s="58" t="s">
        <v>3454</v>
      </c>
      <c r="G947" s="28" t="s">
        <v>1586</v>
      </c>
      <c r="H947" s="28" t="s">
        <v>7812</v>
      </c>
      <c r="J947" s="28" t="s">
        <v>1586</v>
      </c>
      <c r="K947" s="28" t="s">
        <v>2525</v>
      </c>
      <c r="L947" s="28" t="s">
        <v>1773</v>
      </c>
      <c r="N947" s="19">
        <f t="shared" si="98"/>
        <v>315.25</v>
      </c>
      <c r="O947" s="19">
        <f t="shared" si="99"/>
        <v>126.10</v>
      </c>
      <c r="P947" s="64">
        <f t="shared" si="100"/>
        <v>71</v>
      </c>
      <c r="Q947" s="64">
        <f t="shared" si="101"/>
        <v>35</v>
      </c>
      <c r="R947" s="64">
        <f t="shared" si="102"/>
        <v>36</v>
      </c>
      <c r="S947" s="64">
        <f t="shared" si="103"/>
        <v>43</v>
      </c>
      <c r="T947" s="64">
        <f t="shared" si="104"/>
        <v>28</v>
      </c>
      <c r="U947" s="77">
        <v>2</v>
      </c>
      <c r="V947" s="78">
        <v>0</v>
      </c>
      <c r="W947" s="60">
        <v>5</v>
      </c>
      <c r="X947" s="67">
        <v>5</v>
      </c>
      <c r="Y947" s="67">
        <v>6</v>
      </c>
      <c r="Z947" s="67">
        <v>7</v>
      </c>
      <c r="AA947" s="67">
        <v>7</v>
      </c>
      <c r="AB947" s="67">
        <v>7</v>
      </c>
      <c r="AC947" s="67">
        <v>8</v>
      </c>
      <c r="AD947" s="67">
        <v>8</v>
      </c>
      <c r="AE947" s="67">
        <v>4</v>
      </c>
      <c r="AF947" s="67">
        <v>4</v>
      </c>
      <c r="AG947" s="67">
        <v>5</v>
      </c>
      <c r="AH947" s="67">
        <v>5</v>
      </c>
      <c r="AI947" s="67">
        <v>5</v>
      </c>
      <c r="AJ947" s="67">
        <v>5</v>
      </c>
      <c r="AK947" s="79" t="s">
        <v>1586</v>
      </c>
    </row>
    <row r="948" spans="1:37" ht="12.75">
      <c r="A948" s="35">
        <v>1375000</v>
      </c>
      <c r="B948" s="28" t="s">
        <v>868</v>
      </c>
      <c r="C948" s="28" t="s">
        <v>7617</v>
      </c>
      <c r="D948" s="28" t="s">
        <v>390</v>
      </c>
      <c r="E948" s="28" t="s">
        <v>91</v>
      </c>
      <c r="J948" s="28" t="s">
        <v>1586</v>
      </c>
      <c r="K948" s="28" t="s">
        <v>2525</v>
      </c>
      <c r="L948" s="28" t="s">
        <v>6461</v>
      </c>
      <c r="M948" s="40" t="s">
        <v>8849</v>
      </c>
      <c r="N948" s="19">
        <f t="shared" si="98"/>
        <v>316.25</v>
      </c>
      <c r="O948" s="19">
        <f t="shared" si="99"/>
        <v>105.41666666666667</v>
      </c>
      <c r="P948" s="64">
        <f t="shared" si="100"/>
        <v>70</v>
      </c>
      <c r="Q948" s="64">
        <f t="shared" si="101"/>
        <v>35</v>
      </c>
      <c r="R948" s="64">
        <f t="shared" si="102"/>
        <v>35</v>
      </c>
      <c r="S948" s="64">
        <f t="shared" si="103"/>
        <v>44</v>
      </c>
      <c r="T948" s="64">
        <f t="shared" si="104"/>
        <v>26</v>
      </c>
      <c r="U948" s="77">
        <v>2</v>
      </c>
      <c r="V948" s="78">
        <v>0</v>
      </c>
      <c r="W948" s="60">
        <v>6</v>
      </c>
      <c r="X948" s="67">
        <v>15</v>
      </c>
      <c r="Y948" s="67">
        <v>6</v>
      </c>
      <c r="Z948" s="67">
        <v>7</v>
      </c>
      <c r="AA948" s="67">
        <v>7</v>
      </c>
      <c r="AB948" s="67">
        <v>7</v>
      </c>
      <c r="AC948" s="67">
        <v>9</v>
      </c>
      <c r="AD948" s="67">
        <v>8</v>
      </c>
      <c r="AE948" s="67">
        <v>4</v>
      </c>
      <c r="AF948" s="67">
        <v>4</v>
      </c>
      <c r="AG948" s="67">
        <v>5</v>
      </c>
      <c r="AH948" s="67">
        <v>5</v>
      </c>
      <c r="AI948" s="67">
        <v>4</v>
      </c>
      <c r="AJ948" s="67">
        <v>4</v>
      </c>
      <c r="AK948" s="79" t="s">
        <v>1586</v>
      </c>
    </row>
    <row r="949" spans="1:37" ht="12.75">
      <c r="A949" s="35">
        <v>250000</v>
      </c>
      <c r="B949" s="28" t="s">
        <v>868</v>
      </c>
      <c r="C949" s="28" t="s">
        <v>7671</v>
      </c>
      <c r="D949" s="28" t="s">
        <v>390</v>
      </c>
      <c r="E949" s="28" t="s">
        <v>91</v>
      </c>
      <c r="J949" s="28" t="s">
        <v>1586</v>
      </c>
      <c r="K949" s="28" t="s">
        <v>2525</v>
      </c>
      <c r="L949" s="28" t="s">
        <v>6240</v>
      </c>
      <c r="N949" s="19">
        <f t="shared" si="98"/>
        <v>316.25</v>
      </c>
      <c r="O949" s="19">
        <f t="shared" si="99"/>
        <v>90.357142857142861</v>
      </c>
      <c r="P949" s="64">
        <f t="shared" si="100"/>
        <v>70</v>
      </c>
      <c r="Q949" s="64">
        <f t="shared" si="101"/>
        <v>35</v>
      </c>
      <c r="R949" s="64">
        <f t="shared" si="102"/>
        <v>35</v>
      </c>
      <c r="S949" s="64">
        <f t="shared" si="103"/>
        <v>44</v>
      </c>
      <c r="T949" s="64">
        <f t="shared" si="104"/>
        <v>26</v>
      </c>
      <c r="U949" s="77">
        <v>2</v>
      </c>
      <c r="V949" s="78">
        <v>0</v>
      </c>
      <c r="W949" s="60">
        <v>7</v>
      </c>
      <c r="X949" s="67">
        <v>15</v>
      </c>
      <c r="Y949" s="67">
        <v>8</v>
      </c>
      <c r="Z949" s="67">
        <v>8</v>
      </c>
      <c r="AA949" s="67">
        <v>7</v>
      </c>
      <c r="AB949" s="67">
        <v>7</v>
      </c>
      <c r="AC949" s="67">
        <v>7</v>
      </c>
      <c r="AD949" s="67">
        <v>7</v>
      </c>
      <c r="AE949" s="67">
        <v>5</v>
      </c>
      <c r="AF949" s="67">
        <v>5</v>
      </c>
      <c r="AG949" s="67">
        <v>5</v>
      </c>
      <c r="AH949" s="67">
        <v>5</v>
      </c>
      <c r="AI949" s="67">
        <v>3</v>
      </c>
      <c r="AJ949" s="67">
        <v>3</v>
      </c>
      <c r="AK949" s="79" t="s">
        <v>1586</v>
      </c>
    </row>
    <row r="950" spans="1:37" ht="12.75">
      <c r="A950" s="35">
        <v>75</v>
      </c>
      <c r="B950" s="28" t="s">
        <v>868</v>
      </c>
      <c r="C950" s="28" t="s">
        <v>7664</v>
      </c>
      <c r="D950" s="28" t="s">
        <v>390</v>
      </c>
      <c r="E950" s="28" t="s">
        <v>91</v>
      </c>
      <c r="J950" s="28" t="s">
        <v>1586</v>
      </c>
      <c r="K950" s="28" t="s">
        <v>2525</v>
      </c>
      <c r="L950" s="28" t="s">
        <v>5376</v>
      </c>
      <c r="N950" s="19">
        <f t="shared" si="98"/>
        <v>309.75</v>
      </c>
      <c r="O950" s="19">
        <f t="shared" si="99"/>
        <v>123.90</v>
      </c>
      <c r="P950" s="64">
        <f t="shared" si="100"/>
        <v>68</v>
      </c>
      <c r="Q950" s="64">
        <f t="shared" si="101"/>
        <v>34</v>
      </c>
      <c r="R950" s="64">
        <f t="shared" si="102"/>
        <v>34</v>
      </c>
      <c r="S950" s="64">
        <f t="shared" si="103"/>
        <v>44</v>
      </c>
      <c r="T950" s="64">
        <f t="shared" si="104"/>
        <v>24</v>
      </c>
      <c r="U950" s="77">
        <v>2</v>
      </c>
      <c r="V950" s="78">
        <v>0</v>
      </c>
      <c r="W950" s="60">
        <v>5</v>
      </c>
      <c r="X950" s="67">
        <v>15</v>
      </c>
      <c r="Y950" s="67">
        <v>6</v>
      </c>
      <c r="Z950" s="67">
        <v>7</v>
      </c>
      <c r="AA950" s="67">
        <v>7</v>
      </c>
      <c r="AB950" s="67">
        <v>7</v>
      </c>
      <c r="AC950" s="67">
        <v>9</v>
      </c>
      <c r="AD950" s="67">
        <v>8</v>
      </c>
      <c r="AE950" s="67">
        <v>4</v>
      </c>
      <c r="AF950" s="67">
        <v>4</v>
      </c>
      <c r="AG950" s="67">
        <v>5</v>
      </c>
      <c r="AH950" s="67">
        <v>5</v>
      </c>
      <c r="AI950" s="67">
        <v>3</v>
      </c>
      <c r="AJ950" s="67">
        <v>3</v>
      </c>
      <c r="AK950" s="79" t="s">
        <v>1586</v>
      </c>
    </row>
    <row r="951" spans="1:37" ht="12.75">
      <c r="A951" s="35">
        <v>62500</v>
      </c>
      <c r="B951" s="28" t="s">
        <v>868</v>
      </c>
      <c r="C951" s="28" t="s">
        <v>7654</v>
      </c>
      <c r="D951" s="28" t="s">
        <v>390</v>
      </c>
      <c r="E951" s="28" t="s">
        <v>91</v>
      </c>
      <c r="J951" s="28" t="s">
        <v>1586</v>
      </c>
      <c r="K951" s="28" t="s">
        <v>2525</v>
      </c>
      <c r="L951" s="28" t="s">
        <v>2101</v>
      </c>
      <c r="N951" s="19">
        <f t="shared" si="98"/>
        <v>309.25</v>
      </c>
      <c r="O951" s="19">
        <f t="shared" si="99"/>
        <v>103.08333333333333</v>
      </c>
      <c r="P951" s="64">
        <f t="shared" si="100"/>
        <v>68</v>
      </c>
      <c r="Q951" s="64">
        <f t="shared" si="101"/>
        <v>34</v>
      </c>
      <c r="R951" s="64">
        <f t="shared" si="102"/>
        <v>34</v>
      </c>
      <c r="S951" s="64">
        <f t="shared" si="103"/>
        <v>44</v>
      </c>
      <c r="T951" s="64">
        <f t="shared" si="104"/>
        <v>24</v>
      </c>
      <c r="U951" s="77">
        <v>2</v>
      </c>
      <c r="V951" s="78">
        <v>0</v>
      </c>
      <c r="W951" s="60">
        <v>6</v>
      </c>
      <c r="X951" s="67">
        <v>13</v>
      </c>
      <c r="Y951" s="67">
        <v>6</v>
      </c>
      <c r="Z951" s="67">
        <v>7</v>
      </c>
      <c r="AA951" s="67">
        <v>7</v>
      </c>
      <c r="AB951" s="67">
        <v>7</v>
      </c>
      <c r="AC951" s="67">
        <v>9</v>
      </c>
      <c r="AD951" s="67">
        <v>8</v>
      </c>
      <c r="AE951" s="67">
        <v>4</v>
      </c>
      <c r="AF951" s="67">
        <v>4</v>
      </c>
      <c r="AG951" s="67">
        <v>5</v>
      </c>
      <c r="AH951" s="67">
        <v>5</v>
      </c>
      <c r="AI951" s="67">
        <v>3</v>
      </c>
      <c r="AJ951" s="67">
        <v>3</v>
      </c>
      <c r="AK951" s="79" t="s">
        <v>1586</v>
      </c>
    </row>
    <row r="952" spans="1:37" ht="12.75">
      <c r="A952" s="35">
        <v>62500</v>
      </c>
      <c r="B952" s="28" t="s">
        <v>868</v>
      </c>
      <c r="C952" s="28" t="s">
        <v>7654</v>
      </c>
      <c r="D952" s="28" t="s">
        <v>390</v>
      </c>
      <c r="E952" s="28" t="s">
        <v>91</v>
      </c>
      <c r="J952" s="28" t="s">
        <v>1586</v>
      </c>
      <c r="K952" s="28" t="s">
        <v>2525</v>
      </c>
      <c r="L952" s="28" t="s">
        <v>2100</v>
      </c>
      <c r="N952" s="19">
        <f t="shared" si="98"/>
        <v>309.25</v>
      </c>
      <c r="O952" s="19">
        <f t="shared" si="99"/>
        <v>103.08333333333333</v>
      </c>
      <c r="P952" s="64">
        <f t="shared" si="100"/>
        <v>68</v>
      </c>
      <c r="Q952" s="64">
        <f t="shared" si="101"/>
        <v>34</v>
      </c>
      <c r="R952" s="64">
        <f t="shared" si="102"/>
        <v>34</v>
      </c>
      <c r="S952" s="64">
        <f t="shared" si="103"/>
        <v>44</v>
      </c>
      <c r="T952" s="64">
        <f t="shared" si="104"/>
        <v>24</v>
      </c>
      <c r="U952" s="77">
        <v>2</v>
      </c>
      <c r="V952" s="78">
        <v>0</v>
      </c>
      <c r="W952" s="60">
        <v>6</v>
      </c>
      <c r="X952" s="67">
        <v>13</v>
      </c>
      <c r="Y952" s="67">
        <v>7</v>
      </c>
      <c r="Z952" s="67">
        <v>7</v>
      </c>
      <c r="AA952" s="67">
        <v>7</v>
      </c>
      <c r="AB952" s="67">
        <v>8</v>
      </c>
      <c r="AC952" s="67">
        <v>8</v>
      </c>
      <c r="AD952" s="67">
        <v>7</v>
      </c>
      <c r="AE952" s="67">
        <v>5</v>
      </c>
      <c r="AF952" s="67">
        <v>4</v>
      </c>
      <c r="AG952" s="67">
        <v>4</v>
      </c>
      <c r="AH952" s="67">
        <v>5</v>
      </c>
      <c r="AI952" s="67">
        <v>3</v>
      </c>
      <c r="AJ952" s="67">
        <v>3</v>
      </c>
      <c r="AK952" s="79" t="s">
        <v>1586</v>
      </c>
    </row>
    <row r="953" spans="1:37" ht="12.75">
      <c r="A953" s="35">
        <v>62500</v>
      </c>
      <c r="B953" s="28" t="s">
        <v>868</v>
      </c>
      <c r="C953" s="28" t="s">
        <v>7655</v>
      </c>
      <c r="D953" s="28" t="s">
        <v>390</v>
      </c>
      <c r="E953" s="28" t="s">
        <v>91</v>
      </c>
      <c r="J953" s="28" t="s">
        <v>1586</v>
      </c>
      <c r="K953" s="28" t="s">
        <v>2525</v>
      </c>
      <c r="L953" s="28" t="s">
        <v>2451</v>
      </c>
      <c r="N953" s="19">
        <f t="shared" si="98"/>
        <v>309.25</v>
      </c>
      <c r="O953" s="19">
        <f t="shared" si="99"/>
        <v>103.08333333333333</v>
      </c>
      <c r="P953" s="64">
        <f t="shared" si="100"/>
        <v>68</v>
      </c>
      <c r="Q953" s="64">
        <f t="shared" si="101"/>
        <v>34</v>
      </c>
      <c r="R953" s="64">
        <f t="shared" si="102"/>
        <v>34</v>
      </c>
      <c r="S953" s="64">
        <f t="shared" si="103"/>
        <v>44</v>
      </c>
      <c r="T953" s="64">
        <f t="shared" si="104"/>
        <v>24</v>
      </c>
      <c r="U953" s="77">
        <v>2</v>
      </c>
      <c r="V953" s="78">
        <v>0</v>
      </c>
      <c r="W953" s="60">
        <v>6</v>
      </c>
      <c r="X953" s="67">
        <v>13</v>
      </c>
      <c r="Y953" s="67">
        <v>6</v>
      </c>
      <c r="Z953" s="67">
        <v>7</v>
      </c>
      <c r="AA953" s="67">
        <v>7</v>
      </c>
      <c r="AB953" s="67">
        <v>7</v>
      </c>
      <c r="AC953" s="67">
        <v>9</v>
      </c>
      <c r="AD953" s="67">
        <v>8</v>
      </c>
      <c r="AE953" s="67">
        <v>4</v>
      </c>
      <c r="AF953" s="67">
        <v>4</v>
      </c>
      <c r="AG953" s="67">
        <v>5</v>
      </c>
      <c r="AH953" s="67">
        <v>5</v>
      </c>
      <c r="AI953" s="67">
        <v>3</v>
      </c>
      <c r="AJ953" s="67">
        <v>3</v>
      </c>
      <c r="AK953" s="79" t="s">
        <v>1586</v>
      </c>
    </row>
    <row r="954" spans="1:37" ht="12.75">
      <c r="A954" s="35">
        <v>62500</v>
      </c>
      <c r="B954" s="28" t="s">
        <v>868</v>
      </c>
      <c r="C954" s="28" t="s">
        <v>7655</v>
      </c>
      <c r="D954" s="28" t="s">
        <v>390</v>
      </c>
      <c r="E954" s="28" t="s">
        <v>91</v>
      </c>
      <c r="J954" s="28" t="s">
        <v>1586</v>
      </c>
      <c r="K954" s="28" t="s">
        <v>2525</v>
      </c>
      <c r="L954" s="28" t="s">
        <v>2446</v>
      </c>
      <c r="N954" s="19">
        <f t="shared" si="98"/>
        <v>309.25</v>
      </c>
      <c r="O954" s="19">
        <f t="shared" si="99"/>
        <v>103.08333333333333</v>
      </c>
      <c r="P954" s="64">
        <f t="shared" si="100"/>
        <v>68</v>
      </c>
      <c r="Q954" s="64">
        <f t="shared" si="101"/>
        <v>34</v>
      </c>
      <c r="R954" s="64">
        <f t="shared" si="102"/>
        <v>34</v>
      </c>
      <c r="S954" s="64">
        <f t="shared" si="103"/>
        <v>44</v>
      </c>
      <c r="T954" s="64">
        <f t="shared" si="104"/>
        <v>24</v>
      </c>
      <c r="U954" s="77">
        <v>2</v>
      </c>
      <c r="V954" s="78">
        <v>0</v>
      </c>
      <c r="W954" s="60">
        <v>6</v>
      </c>
      <c r="X954" s="67">
        <v>13</v>
      </c>
      <c r="Y954" s="67">
        <v>8</v>
      </c>
      <c r="Z954" s="67">
        <v>8</v>
      </c>
      <c r="AA954" s="67">
        <v>7</v>
      </c>
      <c r="AB954" s="67">
        <v>7</v>
      </c>
      <c r="AC954" s="67">
        <v>7</v>
      </c>
      <c r="AD954" s="67">
        <v>7</v>
      </c>
      <c r="AE954" s="67">
        <v>4</v>
      </c>
      <c r="AF954" s="67">
        <v>4</v>
      </c>
      <c r="AG954" s="67">
        <v>5</v>
      </c>
      <c r="AH954" s="67">
        <v>5</v>
      </c>
      <c r="AI954" s="67">
        <v>3</v>
      </c>
      <c r="AJ954" s="67">
        <v>3</v>
      </c>
      <c r="AK954" s="79" t="s">
        <v>1586</v>
      </c>
    </row>
    <row r="955" spans="1:37" ht="12.75">
      <c r="A955" s="35">
        <v>62500</v>
      </c>
      <c r="B955" s="28" t="s">
        <v>868</v>
      </c>
      <c r="C955" s="28" t="s">
        <v>7657</v>
      </c>
      <c r="D955" s="28" t="s">
        <v>390</v>
      </c>
      <c r="E955" s="28" t="s">
        <v>91</v>
      </c>
      <c r="J955" s="28" t="s">
        <v>1586</v>
      </c>
      <c r="K955" s="28" t="s">
        <v>2525</v>
      </c>
      <c r="L955" s="28" t="s">
        <v>2448</v>
      </c>
      <c r="N955" s="19">
        <f t="shared" si="98"/>
        <v>309.25</v>
      </c>
      <c r="O955" s="19">
        <f t="shared" si="99"/>
        <v>103.08333333333333</v>
      </c>
      <c r="P955" s="64">
        <f t="shared" si="100"/>
        <v>68</v>
      </c>
      <c r="Q955" s="64">
        <f t="shared" si="101"/>
        <v>34</v>
      </c>
      <c r="R955" s="64">
        <f t="shared" si="102"/>
        <v>34</v>
      </c>
      <c r="S955" s="64">
        <f t="shared" si="103"/>
        <v>44</v>
      </c>
      <c r="T955" s="64">
        <f t="shared" si="104"/>
        <v>24</v>
      </c>
      <c r="U955" s="77">
        <v>2</v>
      </c>
      <c r="V955" s="78">
        <v>0</v>
      </c>
      <c r="W955" s="60">
        <v>6</v>
      </c>
      <c r="X955" s="67">
        <v>13</v>
      </c>
      <c r="Y955" s="67">
        <v>7</v>
      </c>
      <c r="Z955" s="67">
        <v>7</v>
      </c>
      <c r="AA955" s="67">
        <v>7</v>
      </c>
      <c r="AB955" s="67">
        <v>8</v>
      </c>
      <c r="AC955" s="67">
        <v>8</v>
      </c>
      <c r="AD955" s="67">
        <v>7</v>
      </c>
      <c r="AE955" s="67">
        <v>5</v>
      </c>
      <c r="AF955" s="67">
        <v>4</v>
      </c>
      <c r="AG955" s="67">
        <v>4</v>
      </c>
      <c r="AH955" s="67">
        <v>5</v>
      </c>
      <c r="AI955" s="67">
        <v>3</v>
      </c>
      <c r="AJ955" s="67">
        <v>3</v>
      </c>
      <c r="AK955" s="79" t="s">
        <v>1586</v>
      </c>
    </row>
    <row r="956" spans="1:37" ht="12.75">
      <c r="A956" s="35">
        <v>62500</v>
      </c>
      <c r="B956" s="28" t="s">
        <v>868</v>
      </c>
      <c r="C956" s="28" t="s">
        <v>7654</v>
      </c>
      <c r="D956" s="28" t="s">
        <v>390</v>
      </c>
      <c r="E956" s="28" t="s">
        <v>91</v>
      </c>
      <c r="J956" s="28" t="s">
        <v>1586</v>
      </c>
      <c r="K956" s="28" t="s">
        <v>2525</v>
      </c>
      <c r="L956" s="28" t="s">
        <v>2099</v>
      </c>
      <c r="N956" s="19">
        <f t="shared" si="98"/>
        <v>309.25</v>
      </c>
      <c r="O956" s="19">
        <f t="shared" si="99"/>
        <v>103.08333333333333</v>
      </c>
      <c r="P956" s="64">
        <f t="shared" si="100"/>
        <v>68</v>
      </c>
      <c r="Q956" s="64">
        <f t="shared" si="101"/>
        <v>34</v>
      </c>
      <c r="R956" s="64">
        <f t="shared" si="102"/>
        <v>34</v>
      </c>
      <c r="S956" s="64">
        <f t="shared" si="103"/>
        <v>44</v>
      </c>
      <c r="T956" s="64">
        <f t="shared" si="104"/>
        <v>24</v>
      </c>
      <c r="U956" s="77">
        <v>2</v>
      </c>
      <c r="V956" s="78">
        <v>0</v>
      </c>
      <c r="W956" s="60">
        <v>6</v>
      </c>
      <c r="X956" s="67">
        <v>13</v>
      </c>
      <c r="Y956" s="67">
        <v>8</v>
      </c>
      <c r="Z956" s="67">
        <v>8</v>
      </c>
      <c r="AA956" s="67">
        <v>7</v>
      </c>
      <c r="AB956" s="67">
        <v>7</v>
      </c>
      <c r="AC956" s="67">
        <v>7</v>
      </c>
      <c r="AD956" s="67">
        <v>7</v>
      </c>
      <c r="AE956" s="67">
        <v>4</v>
      </c>
      <c r="AF956" s="67">
        <v>4</v>
      </c>
      <c r="AG956" s="67">
        <v>5</v>
      </c>
      <c r="AH956" s="67">
        <v>5</v>
      </c>
      <c r="AI956" s="67">
        <v>3</v>
      </c>
      <c r="AJ956" s="67">
        <v>3</v>
      </c>
      <c r="AK956" s="79" t="s">
        <v>1586</v>
      </c>
    </row>
    <row r="957" spans="1:37" ht="12.75">
      <c r="A957" s="35">
        <v>15625</v>
      </c>
      <c r="B957" s="28" t="s">
        <v>869</v>
      </c>
      <c r="C957" s="28" t="s">
        <v>4714</v>
      </c>
      <c r="D957" s="28" t="s">
        <v>390</v>
      </c>
      <c r="E957" s="28" t="s">
        <v>91</v>
      </c>
      <c r="J957" s="28" t="s">
        <v>1586</v>
      </c>
      <c r="K957" s="28" t="s">
        <v>2525</v>
      </c>
      <c r="L957" s="28" t="s">
        <v>4588</v>
      </c>
      <c r="N957" s="19">
        <f t="shared" si="98"/>
        <v>309.25</v>
      </c>
      <c r="O957" s="19">
        <f t="shared" si="99"/>
        <v>103.08333333333333</v>
      </c>
      <c r="P957" s="64">
        <f t="shared" si="100"/>
        <v>68</v>
      </c>
      <c r="Q957" s="64">
        <f t="shared" si="101"/>
        <v>34</v>
      </c>
      <c r="R957" s="64">
        <f t="shared" si="102"/>
        <v>34</v>
      </c>
      <c r="S957" s="64">
        <f t="shared" si="103"/>
        <v>44</v>
      </c>
      <c r="T957" s="64">
        <f t="shared" si="104"/>
        <v>24</v>
      </c>
      <c r="U957" s="77">
        <v>2</v>
      </c>
      <c r="V957" s="78">
        <v>0</v>
      </c>
      <c r="W957" s="60">
        <v>6</v>
      </c>
      <c r="X957" s="67">
        <v>13</v>
      </c>
      <c r="Y957" s="67">
        <v>7</v>
      </c>
      <c r="Z957" s="67">
        <v>7</v>
      </c>
      <c r="AA957" s="67">
        <v>7</v>
      </c>
      <c r="AB957" s="67">
        <v>8</v>
      </c>
      <c r="AC957" s="67">
        <v>8</v>
      </c>
      <c r="AD957" s="67">
        <v>7</v>
      </c>
      <c r="AE957" s="67">
        <v>5</v>
      </c>
      <c r="AF957" s="67">
        <v>4</v>
      </c>
      <c r="AG957" s="67">
        <v>4</v>
      </c>
      <c r="AH957" s="67">
        <v>5</v>
      </c>
      <c r="AI957" s="67">
        <v>3</v>
      </c>
      <c r="AJ957" s="67">
        <v>3</v>
      </c>
      <c r="AK957" s="79" t="s">
        <v>1586</v>
      </c>
    </row>
    <row r="958" spans="2:37" ht="12.75">
      <c r="B958" s="28" t="s">
        <v>872</v>
      </c>
      <c r="D958" s="28" t="s">
        <v>390</v>
      </c>
      <c r="E958" s="28" t="s">
        <v>91</v>
      </c>
      <c r="F958" s="58" t="s">
        <v>4751</v>
      </c>
      <c r="I958" s="28" t="s">
        <v>7812</v>
      </c>
      <c r="J958" s="28" t="s">
        <v>1586</v>
      </c>
      <c r="K958" s="28" t="s">
        <v>2525</v>
      </c>
      <c r="L958" s="28" t="s">
        <v>7907</v>
      </c>
      <c r="N958" s="19">
        <f t="shared" si="98"/>
        <v>308.75</v>
      </c>
      <c r="O958" s="19">
        <f t="shared" si="99"/>
        <v>88.214285714285708</v>
      </c>
      <c r="P958" s="64">
        <f t="shared" si="100"/>
        <v>68</v>
      </c>
      <c r="Q958" s="64">
        <f t="shared" si="101"/>
        <v>34</v>
      </c>
      <c r="R958" s="64">
        <f t="shared" si="102"/>
        <v>34</v>
      </c>
      <c r="S958" s="64">
        <f t="shared" si="103"/>
        <v>44</v>
      </c>
      <c r="T958" s="64">
        <f t="shared" si="104"/>
        <v>24</v>
      </c>
      <c r="U958" s="77">
        <v>2</v>
      </c>
      <c r="V958" s="78">
        <v>0</v>
      </c>
      <c r="W958" s="60">
        <v>7</v>
      </c>
      <c r="X958" s="67">
        <v>11</v>
      </c>
      <c r="Y958" s="67">
        <v>7</v>
      </c>
      <c r="Z958" s="67">
        <v>7</v>
      </c>
      <c r="AA958" s="67">
        <v>7</v>
      </c>
      <c r="AB958" s="67">
        <v>8</v>
      </c>
      <c r="AC958" s="67">
        <v>8</v>
      </c>
      <c r="AD958" s="67">
        <v>7</v>
      </c>
      <c r="AE958" s="67">
        <v>5</v>
      </c>
      <c r="AF958" s="67">
        <v>4</v>
      </c>
      <c r="AG958" s="67">
        <v>4</v>
      </c>
      <c r="AH958" s="67">
        <v>5</v>
      </c>
      <c r="AI958" s="67">
        <v>3</v>
      </c>
      <c r="AJ958" s="67">
        <v>3</v>
      </c>
      <c r="AK958" s="79" t="s">
        <v>1586</v>
      </c>
    </row>
    <row r="959" spans="1:37" ht="12.75">
      <c r="A959" s="35">
        <v>761</v>
      </c>
      <c r="B959" s="28" t="s">
        <v>872</v>
      </c>
      <c r="D959" s="28" t="s">
        <v>390</v>
      </c>
      <c r="E959" s="28" t="s">
        <v>91</v>
      </c>
      <c r="F959" s="58" t="s">
        <v>3936</v>
      </c>
      <c r="G959" s="28" t="s">
        <v>7812</v>
      </c>
      <c r="H959" s="28" t="s">
        <v>1586</v>
      </c>
      <c r="J959" s="28" t="s">
        <v>1586</v>
      </c>
      <c r="K959" s="28" t="s">
        <v>2525</v>
      </c>
      <c r="L959" s="28" t="s">
        <v>331</v>
      </c>
      <c r="N959" s="19">
        <f t="shared" si="98"/>
        <v>316</v>
      </c>
      <c r="O959" s="19">
        <f t="shared" si="99"/>
        <v>48.615384615384613</v>
      </c>
      <c r="P959" s="64">
        <f t="shared" si="100"/>
        <v>69</v>
      </c>
      <c r="Q959" s="64">
        <f t="shared" si="101"/>
        <v>36</v>
      </c>
      <c r="R959" s="64">
        <f t="shared" si="102"/>
        <v>33</v>
      </c>
      <c r="S959" s="64">
        <f t="shared" si="103"/>
        <v>46</v>
      </c>
      <c r="T959" s="64">
        <f t="shared" si="104"/>
        <v>23</v>
      </c>
      <c r="U959" s="77">
        <v>2</v>
      </c>
      <c r="V959" s="78">
        <v>0</v>
      </c>
      <c r="W959" s="60">
        <v>13</v>
      </c>
      <c r="X959" s="67">
        <v>14</v>
      </c>
      <c r="Y959" s="67">
        <v>7</v>
      </c>
      <c r="Z959" s="67">
        <v>7</v>
      </c>
      <c r="AA959" s="67">
        <v>7</v>
      </c>
      <c r="AB959" s="67">
        <v>7</v>
      </c>
      <c r="AC959" s="67">
        <v>10</v>
      </c>
      <c r="AD959" s="67">
        <v>8</v>
      </c>
      <c r="AE959" s="67">
        <v>3</v>
      </c>
      <c r="AF959" s="67">
        <v>3</v>
      </c>
      <c r="AG959" s="67">
        <v>4</v>
      </c>
      <c r="AH959" s="67">
        <v>4</v>
      </c>
      <c r="AI959" s="67">
        <v>5</v>
      </c>
      <c r="AJ959" s="67">
        <v>4</v>
      </c>
      <c r="AK959" s="79" t="s">
        <v>1586</v>
      </c>
    </row>
    <row r="960" spans="1:37" ht="12.75">
      <c r="A960" s="35">
        <v>697</v>
      </c>
      <c r="B960" s="28" t="s">
        <v>872</v>
      </c>
      <c r="D960" s="28" t="s">
        <v>390</v>
      </c>
      <c r="E960" s="28" t="s">
        <v>91</v>
      </c>
      <c r="G960" s="28" t="s">
        <v>7812</v>
      </c>
      <c r="H960" s="28" t="s">
        <v>1586</v>
      </c>
      <c r="I960" s="28" t="s">
        <v>7812</v>
      </c>
      <c r="J960" s="28" t="s">
        <v>1586</v>
      </c>
      <c r="K960" s="28" t="s">
        <v>2525</v>
      </c>
      <c r="L960" s="28" t="s">
        <v>302</v>
      </c>
      <c r="N960" s="19">
        <f t="shared" si="98"/>
        <v>313</v>
      </c>
      <c r="O960" s="19">
        <f t="shared" si="99"/>
        <v>48.153846153846153</v>
      </c>
      <c r="P960" s="64">
        <f t="shared" si="100"/>
        <v>68</v>
      </c>
      <c r="Q960" s="64">
        <f t="shared" si="101"/>
        <v>35</v>
      </c>
      <c r="R960" s="64">
        <f t="shared" si="102"/>
        <v>33</v>
      </c>
      <c r="S960" s="64">
        <f t="shared" si="103"/>
        <v>46</v>
      </c>
      <c r="T960" s="64">
        <f t="shared" si="104"/>
        <v>22</v>
      </c>
      <c r="U960" s="77">
        <v>2</v>
      </c>
      <c r="V960" s="78">
        <v>0</v>
      </c>
      <c r="W960" s="60">
        <v>13</v>
      </c>
      <c r="X960" s="67">
        <v>14</v>
      </c>
      <c r="Y960" s="67">
        <v>8</v>
      </c>
      <c r="Z960" s="67">
        <v>7</v>
      </c>
      <c r="AA960" s="67">
        <v>7</v>
      </c>
      <c r="AB960" s="67">
        <v>8</v>
      </c>
      <c r="AC960" s="67">
        <v>9</v>
      </c>
      <c r="AD960" s="67">
        <v>7</v>
      </c>
      <c r="AE960" s="67">
        <v>4</v>
      </c>
      <c r="AF960" s="67">
        <v>3</v>
      </c>
      <c r="AG960" s="67">
        <v>3</v>
      </c>
      <c r="AH960" s="67">
        <v>4</v>
      </c>
      <c r="AI960" s="67">
        <v>4</v>
      </c>
      <c r="AJ960" s="67">
        <v>4</v>
      </c>
      <c r="AK960" s="79" t="s">
        <v>1586</v>
      </c>
    </row>
    <row r="961" spans="1:37" ht="12.75">
      <c r="A961" s="35">
        <v>692</v>
      </c>
      <c r="B961" s="28" t="s">
        <v>872</v>
      </c>
      <c r="D961" s="28" t="s">
        <v>390</v>
      </c>
      <c r="E961" s="28" t="s">
        <v>91</v>
      </c>
      <c r="F961" s="58" t="s">
        <v>3936</v>
      </c>
      <c r="J961" s="28" t="s">
        <v>1586</v>
      </c>
      <c r="K961" s="28" t="s">
        <v>2525</v>
      </c>
      <c r="L961" s="28" t="s">
        <v>1056</v>
      </c>
      <c r="N961" s="19">
        <f t="shared" si="98"/>
        <v>303</v>
      </c>
      <c r="O961" s="19">
        <f t="shared" si="99"/>
        <v>55.090909090909093</v>
      </c>
      <c r="P961" s="64">
        <f t="shared" si="100"/>
        <v>66</v>
      </c>
      <c r="Q961" s="64">
        <f t="shared" si="101"/>
        <v>33</v>
      </c>
      <c r="R961" s="64">
        <f t="shared" si="102"/>
        <v>33</v>
      </c>
      <c r="S961" s="64">
        <f t="shared" si="103"/>
        <v>44</v>
      </c>
      <c r="T961" s="64">
        <f t="shared" si="104"/>
        <v>22</v>
      </c>
      <c r="U961" s="77">
        <v>2</v>
      </c>
      <c r="V961" s="78">
        <v>0</v>
      </c>
      <c r="W961" s="60">
        <v>11</v>
      </c>
      <c r="X961" s="67">
        <v>14</v>
      </c>
      <c r="Y961" s="67">
        <v>6</v>
      </c>
      <c r="Z961" s="67">
        <v>7</v>
      </c>
      <c r="AA961" s="67">
        <v>7</v>
      </c>
      <c r="AB961" s="67">
        <v>7</v>
      </c>
      <c r="AC961" s="67">
        <v>9</v>
      </c>
      <c r="AD961" s="67">
        <v>8</v>
      </c>
      <c r="AE961" s="67">
        <v>3</v>
      </c>
      <c r="AF961" s="67">
        <v>3</v>
      </c>
      <c r="AG961" s="67">
        <v>4</v>
      </c>
      <c r="AH961" s="67">
        <v>4</v>
      </c>
      <c r="AI961" s="67">
        <v>4</v>
      </c>
      <c r="AJ961" s="67">
        <v>4</v>
      </c>
      <c r="AK961" s="79" t="s">
        <v>1586</v>
      </c>
    </row>
    <row r="962" spans="2:37" ht="12.75">
      <c r="B962" s="28" t="s">
        <v>872</v>
      </c>
      <c r="D962" s="28" t="s">
        <v>390</v>
      </c>
      <c r="E962" s="28" t="s">
        <v>91</v>
      </c>
      <c r="F962" s="58" t="s">
        <v>3454</v>
      </c>
      <c r="G962" s="28" t="s">
        <v>7812</v>
      </c>
      <c r="H962" s="28" t="s">
        <v>1586</v>
      </c>
      <c r="J962" s="28" t="s">
        <v>1586</v>
      </c>
      <c r="K962" s="28" t="s">
        <v>2525</v>
      </c>
      <c r="L962" s="28" t="s">
        <v>301</v>
      </c>
      <c r="N962" s="19">
        <f t="shared" si="105" ref="N962:N1025">2*Q962+2.5*R962+3*S962+T962+0.25*X962-1.5*U962-0.5*V962</f>
        <v>297.25</v>
      </c>
      <c r="O962" s="19">
        <f t="shared" si="106" ref="O962:O1025">N962/(0.5*W962)</f>
        <v>99.083333333333329</v>
      </c>
      <c r="P962" s="64">
        <f t="shared" si="107" ref="P962:P1025">SUM(Y962:AJ962)</f>
        <v>67</v>
      </c>
      <c r="Q962" s="64">
        <f t="shared" si="108" ref="Q962:Q1025">Y962+AA962+AC962+AE962+AG962+AI962</f>
        <v>35</v>
      </c>
      <c r="R962" s="64">
        <f t="shared" si="109" ref="R962:R1025">Z962+AB962+AD962+AF962+AH962+AJ962</f>
        <v>32</v>
      </c>
      <c r="S962" s="64">
        <f t="shared" si="110" ref="S962:S1025">SUM(Y962:AD962)</f>
        <v>41</v>
      </c>
      <c r="T962" s="64">
        <f t="shared" si="111" ref="T962:T1025">SUM(AE962:AJ962)</f>
        <v>26</v>
      </c>
      <c r="U962" s="77">
        <v>2</v>
      </c>
      <c r="V962" s="78">
        <v>0</v>
      </c>
      <c r="W962" s="60">
        <v>6</v>
      </c>
      <c r="X962" s="67">
        <v>5</v>
      </c>
      <c r="Y962" s="67">
        <v>7</v>
      </c>
      <c r="Z962" s="67">
        <v>6</v>
      </c>
      <c r="AA962" s="67">
        <v>7</v>
      </c>
      <c r="AB962" s="67">
        <v>7</v>
      </c>
      <c r="AC962" s="67">
        <v>8</v>
      </c>
      <c r="AD962" s="67">
        <v>6</v>
      </c>
      <c r="AE962" s="67">
        <v>5</v>
      </c>
      <c r="AF962" s="67">
        <v>4</v>
      </c>
      <c r="AG962" s="67">
        <v>4</v>
      </c>
      <c r="AH962" s="67">
        <v>5</v>
      </c>
      <c r="AI962" s="67">
        <v>4</v>
      </c>
      <c r="AJ962" s="67">
        <v>4</v>
      </c>
      <c r="AK962" s="79" t="s">
        <v>1586</v>
      </c>
    </row>
    <row r="963" spans="1:37" ht="12.75">
      <c r="A963" s="35">
        <v>6806</v>
      </c>
      <c r="B963" s="28" t="s">
        <v>872</v>
      </c>
      <c r="D963" s="28" t="s">
        <v>390</v>
      </c>
      <c r="E963" s="28" t="s">
        <v>91</v>
      </c>
      <c r="F963" s="58" t="s">
        <v>3454</v>
      </c>
      <c r="G963" s="28" t="s">
        <v>1586</v>
      </c>
      <c r="H963" s="28" t="s">
        <v>7812</v>
      </c>
      <c r="J963" s="28" t="s">
        <v>1586</v>
      </c>
      <c r="K963" s="28" t="s">
        <v>2525</v>
      </c>
      <c r="L963" s="28" t="s">
        <v>1579</v>
      </c>
      <c r="N963" s="19">
        <f t="shared" si="105"/>
        <v>282.25</v>
      </c>
      <c r="O963" s="19">
        <f t="shared" si="106"/>
        <v>141.125</v>
      </c>
      <c r="P963" s="64">
        <f t="shared" si="107"/>
        <v>64</v>
      </c>
      <c r="Q963" s="64">
        <f t="shared" si="108"/>
        <v>32</v>
      </c>
      <c r="R963" s="64">
        <f t="shared" si="109"/>
        <v>32</v>
      </c>
      <c r="S963" s="64">
        <f t="shared" si="110"/>
        <v>38</v>
      </c>
      <c r="T963" s="64">
        <f t="shared" si="111"/>
        <v>26</v>
      </c>
      <c r="U963" s="77">
        <v>2</v>
      </c>
      <c r="V963" s="78">
        <v>0</v>
      </c>
      <c r="W963" s="60">
        <v>4</v>
      </c>
      <c r="X963" s="67">
        <v>5</v>
      </c>
      <c r="Y963" s="67">
        <v>7</v>
      </c>
      <c r="Z963" s="67">
        <v>7</v>
      </c>
      <c r="AA963" s="67">
        <v>6</v>
      </c>
      <c r="AB963" s="67">
        <v>6</v>
      </c>
      <c r="AC963" s="67">
        <v>6</v>
      </c>
      <c r="AD963" s="67">
        <v>6</v>
      </c>
      <c r="AE963" s="67">
        <v>4</v>
      </c>
      <c r="AF963" s="67">
        <v>4</v>
      </c>
      <c r="AG963" s="67">
        <v>5</v>
      </c>
      <c r="AH963" s="67">
        <v>5</v>
      </c>
      <c r="AI963" s="67">
        <v>4</v>
      </c>
      <c r="AJ963" s="67">
        <v>4</v>
      </c>
      <c r="AK963" s="79" t="s">
        <v>1586</v>
      </c>
    </row>
    <row r="964" spans="1:37" ht="12.75">
      <c r="A964" s="35">
        <v>6187</v>
      </c>
      <c r="B964" s="28" t="s">
        <v>872</v>
      </c>
      <c r="D964" s="28" t="s">
        <v>390</v>
      </c>
      <c r="E964" s="28" t="s">
        <v>91</v>
      </c>
      <c r="F964" s="58" t="s">
        <v>3454</v>
      </c>
      <c r="I964" s="28" t="s">
        <v>7812</v>
      </c>
      <c r="J964" s="28" t="s">
        <v>1586</v>
      </c>
      <c r="K964" s="28" t="s">
        <v>2525</v>
      </c>
      <c r="L964" s="28" t="s">
        <v>7912</v>
      </c>
      <c r="N964" s="19">
        <f t="shared" si="105"/>
        <v>282.25</v>
      </c>
      <c r="O964" s="19">
        <f t="shared" si="106"/>
        <v>112.90</v>
      </c>
      <c r="P964" s="64">
        <f t="shared" si="107"/>
        <v>64</v>
      </c>
      <c r="Q964" s="64">
        <f t="shared" si="108"/>
        <v>32</v>
      </c>
      <c r="R964" s="64">
        <f t="shared" si="109"/>
        <v>32</v>
      </c>
      <c r="S964" s="64">
        <f t="shared" si="110"/>
        <v>38</v>
      </c>
      <c r="T964" s="64">
        <f t="shared" si="111"/>
        <v>26</v>
      </c>
      <c r="U964" s="77">
        <v>2</v>
      </c>
      <c r="V964" s="78">
        <v>0</v>
      </c>
      <c r="W964" s="60">
        <v>5</v>
      </c>
      <c r="X964" s="67">
        <v>5</v>
      </c>
      <c r="Y964" s="67">
        <v>7</v>
      </c>
      <c r="Z964" s="67">
        <v>7</v>
      </c>
      <c r="AA964" s="67">
        <v>6</v>
      </c>
      <c r="AB964" s="67">
        <v>6</v>
      </c>
      <c r="AC964" s="67">
        <v>6</v>
      </c>
      <c r="AD964" s="67">
        <v>6</v>
      </c>
      <c r="AE964" s="67">
        <v>4</v>
      </c>
      <c r="AF964" s="67">
        <v>4</v>
      </c>
      <c r="AG964" s="67">
        <v>5</v>
      </c>
      <c r="AH964" s="67">
        <v>5</v>
      </c>
      <c r="AI964" s="67">
        <v>4</v>
      </c>
      <c r="AJ964" s="67">
        <v>4</v>
      </c>
      <c r="AK964" s="79" t="s">
        <v>1586</v>
      </c>
    </row>
    <row r="965" spans="1:37" ht="12.75">
      <c r="A965" s="35">
        <v>6806</v>
      </c>
      <c r="B965" s="28" t="s">
        <v>872</v>
      </c>
      <c r="D965" s="28" t="s">
        <v>390</v>
      </c>
      <c r="E965" s="28" t="s">
        <v>91</v>
      </c>
      <c r="F965" s="58" t="s">
        <v>3454</v>
      </c>
      <c r="I965" s="28" t="s">
        <v>7812</v>
      </c>
      <c r="J965" s="28" t="s">
        <v>1586</v>
      </c>
      <c r="K965" s="28" t="s">
        <v>2525</v>
      </c>
      <c r="L965" s="28" t="s">
        <v>7914</v>
      </c>
      <c r="N965" s="19">
        <f t="shared" si="105"/>
        <v>282.25</v>
      </c>
      <c r="O965" s="19">
        <f t="shared" si="106"/>
        <v>112.90</v>
      </c>
      <c r="P965" s="64">
        <f t="shared" si="107"/>
        <v>64</v>
      </c>
      <c r="Q965" s="64">
        <f t="shared" si="108"/>
        <v>32</v>
      </c>
      <c r="R965" s="64">
        <f t="shared" si="109"/>
        <v>32</v>
      </c>
      <c r="S965" s="64">
        <f t="shared" si="110"/>
        <v>38</v>
      </c>
      <c r="T965" s="64">
        <f t="shared" si="111"/>
        <v>26</v>
      </c>
      <c r="U965" s="77">
        <v>2</v>
      </c>
      <c r="V965" s="78">
        <v>0</v>
      </c>
      <c r="W965" s="60">
        <v>5</v>
      </c>
      <c r="X965" s="67">
        <v>5</v>
      </c>
      <c r="Y965" s="67">
        <v>7</v>
      </c>
      <c r="Z965" s="67">
        <v>7</v>
      </c>
      <c r="AA965" s="67">
        <v>6</v>
      </c>
      <c r="AB965" s="67">
        <v>6</v>
      </c>
      <c r="AC965" s="67">
        <v>6</v>
      </c>
      <c r="AD965" s="67">
        <v>6</v>
      </c>
      <c r="AE965" s="67">
        <v>4</v>
      </c>
      <c r="AF965" s="67">
        <v>4</v>
      </c>
      <c r="AG965" s="67">
        <v>5</v>
      </c>
      <c r="AH965" s="67">
        <v>5</v>
      </c>
      <c r="AI965" s="67">
        <v>4</v>
      </c>
      <c r="AJ965" s="67">
        <v>4</v>
      </c>
      <c r="AK965" s="79" t="s">
        <v>1586</v>
      </c>
    </row>
    <row r="966" spans="1:37" ht="12.75">
      <c r="A966" s="35">
        <v>156250</v>
      </c>
      <c r="B966" s="28" t="s">
        <v>870</v>
      </c>
      <c r="C966" s="28" t="s">
        <v>5660</v>
      </c>
      <c r="D966" s="28" t="s">
        <v>390</v>
      </c>
      <c r="E966" s="28" t="s">
        <v>91</v>
      </c>
      <c r="J966" s="28" t="s">
        <v>1586</v>
      </c>
      <c r="K966" s="28" t="s">
        <v>2525</v>
      </c>
      <c r="L966" s="28" t="s">
        <v>5663</v>
      </c>
      <c r="N966" s="19">
        <f t="shared" si="105"/>
        <v>291.75</v>
      </c>
      <c r="O966" s="19">
        <f t="shared" si="106"/>
        <v>48.625</v>
      </c>
      <c r="P966" s="64">
        <f t="shared" si="107"/>
        <v>64</v>
      </c>
      <c r="Q966" s="64">
        <f t="shared" si="108"/>
        <v>32</v>
      </c>
      <c r="R966" s="64">
        <f t="shared" si="109"/>
        <v>32</v>
      </c>
      <c r="S966" s="64">
        <f t="shared" si="110"/>
        <v>42</v>
      </c>
      <c r="T966" s="64">
        <f t="shared" si="111"/>
        <v>22</v>
      </c>
      <c r="U966" s="77">
        <v>2</v>
      </c>
      <c r="V966" s="78">
        <v>0</v>
      </c>
      <c r="W966" s="60">
        <v>12</v>
      </c>
      <c r="X966" s="67">
        <v>11</v>
      </c>
      <c r="Y966" s="67">
        <v>8</v>
      </c>
      <c r="Z966" s="67">
        <v>7</v>
      </c>
      <c r="AA966" s="67">
        <v>6</v>
      </c>
      <c r="AB966" s="67">
        <v>7</v>
      </c>
      <c r="AC966" s="67">
        <v>7</v>
      </c>
      <c r="AD966" s="67">
        <v>7</v>
      </c>
      <c r="AE966" s="67">
        <v>4</v>
      </c>
      <c r="AF966" s="67">
        <v>4</v>
      </c>
      <c r="AG966" s="67">
        <v>4</v>
      </c>
      <c r="AH966" s="67">
        <v>4</v>
      </c>
      <c r="AI966" s="67">
        <v>3</v>
      </c>
      <c r="AJ966" s="67">
        <v>3</v>
      </c>
      <c r="AK966" s="79" t="s">
        <v>1586</v>
      </c>
    </row>
    <row r="967" spans="1:37" ht="12.75">
      <c r="A967" s="35">
        <v>75</v>
      </c>
      <c r="B967" s="28" t="s">
        <v>875</v>
      </c>
      <c r="C967" s="28" t="s">
        <v>2375</v>
      </c>
      <c r="D967" s="28" t="s">
        <v>390</v>
      </c>
      <c r="E967" s="28" t="s">
        <v>91</v>
      </c>
      <c r="J967" s="28" t="s">
        <v>1586</v>
      </c>
      <c r="K967" s="28" t="s">
        <v>2525</v>
      </c>
      <c r="L967" s="28" t="s">
        <v>2382</v>
      </c>
      <c r="N967" s="19">
        <f t="shared" si="105"/>
        <v>291.75</v>
      </c>
      <c r="O967" s="19">
        <f t="shared" si="106"/>
        <v>48.625</v>
      </c>
      <c r="P967" s="64">
        <f t="shared" si="107"/>
        <v>64</v>
      </c>
      <c r="Q967" s="64">
        <f t="shared" si="108"/>
        <v>32</v>
      </c>
      <c r="R967" s="64">
        <f t="shared" si="109"/>
        <v>32</v>
      </c>
      <c r="S967" s="64">
        <f t="shared" si="110"/>
        <v>42</v>
      </c>
      <c r="T967" s="64">
        <f t="shared" si="111"/>
        <v>22</v>
      </c>
      <c r="U967" s="77">
        <v>2</v>
      </c>
      <c r="V967" s="78">
        <v>0</v>
      </c>
      <c r="W967" s="60">
        <v>12</v>
      </c>
      <c r="X967" s="67">
        <v>11</v>
      </c>
      <c r="Y967" s="67">
        <v>7</v>
      </c>
      <c r="Z967" s="67">
        <v>7</v>
      </c>
      <c r="AA967" s="67">
        <v>8</v>
      </c>
      <c r="AB967" s="67">
        <v>7</v>
      </c>
      <c r="AC967" s="67">
        <v>6</v>
      </c>
      <c r="AD967" s="67">
        <v>7</v>
      </c>
      <c r="AE967" s="67">
        <v>4</v>
      </c>
      <c r="AF967" s="67">
        <v>4</v>
      </c>
      <c r="AG967" s="67">
        <v>5</v>
      </c>
      <c r="AH967" s="67">
        <v>4</v>
      </c>
      <c r="AI967" s="67">
        <v>2</v>
      </c>
      <c r="AJ967" s="67">
        <v>3</v>
      </c>
      <c r="AK967" s="79" t="s">
        <v>1586</v>
      </c>
    </row>
    <row r="968" spans="1:37" ht="12.75">
      <c r="A968" s="35">
        <v>70625</v>
      </c>
      <c r="B968" s="28" t="s">
        <v>870</v>
      </c>
      <c r="C968" s="28" t="s">
        <v>5650</v>
      </c>
      <c r="D968" s="28" t="s">
        <v>390</v>
      </c>
      <c r="E968" s="28" t="s">
        <v>91</v>
      </c>
      <c r="J968" s="28" t="s">
        <v>1586</v>
      </c>
      <c r="K968" s="28" t="s">
        <v>2525</v>
      </c>
      <c r="L968" s="28" t="s">
        <v>5657</v>
      </c>
      <c r="N968" s="19">
        <f t="shared" si="105"/>
        <v>290.75</v>
      </c>
      <c r="O968" s="19">
        <f t="shared" si="106"/>
        <v>48.458333333333336</v>
      </c>
      <c r="P968" s="64">
        <f t="shared" si="107"/>
        <v>64</v>
      </c>
      <c r="Q968" s="64">
        <f t="shared" si="108"/>
        <v>32</v>
      </c>
      <c r="R968" s="64">
        <f t="shared" si="109"/>
        <v>32</v>
      </c>
      <c r="S968" s="64">
        <f t="shared" si="110"/>
        <v>42</v>
      </c>
      <c r="T968" s="64">
        <f t="shared" si="111"/>
        <v>22</v>
      </c>
      <c r="U968" s="77">
        <v>2</v>
      </c>
      <c r="V968" s="78">
        <v>0</v>
      </c>
      <c r="W968" s="60">
        <v>12</v>
      </c>
      <c r="X968" s="67">
        <v>7</v>
      </c>
      <c r="Y968" s="67">
        <v>8</v>
      </c>
      <c r="Z968" s="67">
        <v>7</v>
      </c>
      <c r="AA968" s="67">
        <v>6</v>
      </c>
      <c r="AB968" s="67">
        <v>7</v>
      </c>
      <c r="AC968" s="67">
        <v>7</v>
      </c>
      <c r="AD968" s="67">
        <v>7</v>
      </c>
      <c r="AE968" s="67">
        <v>4</v>
      </c>
      <c r="AF968" s="67">
        <v>4</v>
      </c>
      <c r="AG968" s="67">
        <v>4</v>
      </c>
      <c r="AH968" s="67">
        <v>4</v>
      </c>
      <c r="AI968" s="67">
        <v>3</v>
      </c>
      <c r="AJ968" s="67">
        <v>3</v>
      </c>
      <c r="AK968" s="79" t="s">
        <v>1586</v>
      </c>
    </row>
    <row r="969" spans="1:37" ht="12.75">
      <c r="A969" s="35">
        <v>495</v>
      </c>
      <c r="B969" s="28" t="s">
        <v>872</v>
      </c>
      <c r="D969" s="28" t="s">
        <v>390</v>
      </c>
      <c r="E969" s="28" t="s">
        <v>91</v>
      </c>
      <c r="F969" s="58" t="s">
        <v>3936</v>
      </c>
      <c r="I969" s="28" t="s">
        <v>7812</v>
      </c>
      <c r="J969" s="28" t="s">
        <v>1586</v>
      </c>
      <c r="K969" s="28" t="s">
        <v>2525</v>
      </c>
      <c r="L969" s="28" t="s">
        <v>7911</v>
      </c>
      <c r="N969" s="19">
        <f t="shared" si="105"/>
        <v>296.50</v>
      </c>
      <c r="O969" s="19">
        <f t="shared" si="106"/>
        <v>59.30</v>
      </c>
      <c r="P969" s="64">
        <f t="shared" si="107"/>
        <v>64</v>
      </c>
      <c r="Q969" s="64">
        <f t="shared" si="108"/>
        <v>32</v>
      </c>
      <c r="R969" s="64">
        <f t="shared" si="109"/>
        <v>32</v>
      </c>
      <c r="S969" s="64">
        <f t="shared" si="110"/>
        <v>44</v>
      </c>
      <c r="T969" s="64">
        <f t="shared" si="111"/>
        <v>20</v>
      </c>
      <c r="U969" s="77">
        <v>2</v>
      </c>
      <c r="V969" s="78">
        <v>0</v>
      </c>
      <c r="W969" s="60">
        <v>10</v>
      </c>
      <c r="X969" s="67">
        <v>14</v>
      </c>
      <c r="Y969" s="67">
        <v>8</v>
      </c>
      <c r="Z969" s="67">
        <v>8</v>
      </c>
      <c r="AA969" s="67">
        <v>7</v>
      </c>
      <c r="AB969" s="67">
        <v>7</v>
      </c>
      <c r="AC969" s="67">
        <v>7</v>
      </c>
      <c r="AD969" s="67">
        <v>7</v>
      </c>
      <c r="AE969" s="67">
        <v>3</v>
      </c>
      <c r="AF969" s="67">
        <v>3</v>
      </c>
      <c r="AG969" s="67">
        <v>3</v>
      </c>
      <c r="AH969" s="67">
        <v>3</v>
      </c>
      <c r="AI969" s="67">
        <v>4</v>
      </c>
      <c r="AJ969" s="67">
        <v>4</v>
      </c>
      <c r="AK969" s="79" t="s">
        <v>1586</v>
      </c>
    </row>
    <row r="970" spans="1:37" ht="12.75">
      <c r="A970" s="35">
        <v>68</v>
      </c>
      <c r="B970" s="28" t="s">
        <v>871</v>
      </c>
      <c r="C970" s="28" t="s">
        <v>604</v>
      </c>
      <c r="D970" s="28" t="s">
        <v>390</v>
      </c>
      <c r="E970" s="28" t="s">
        <v>91</v>
      </c>
      <c r="J970" s="28" t="s">
        <v>1586</v>
      </c>
      <c r="K970" s="28" t="s">
        <v>2525</v>
      </c>
      <c r="L970" s="28" t="s">
        <v>1658</v>
      </c>
      <c r="N970" s="19">
        <f t="shared" si="105"/>
        <v>281.75</v>
      </c>
      <c r="O970" s="19">
        <f t="shared" si="106"/>
        <v>46.958333333333336</v>
      </c>
      <c r="P970" s="64">
        <f t="shared" si="107"/>
        <v>61</v>
      </c>
      <c r="Q970" s="64">
        <f t="shared" si="108"/>
        <v>30</v>
      </c>
      <c r="R970" s="64">
        <f t="shared" si="109"/>
        <v>31</v>
      </c>
      <c r="S970" s="64">
        <f t="shared" si="110"/>
        <v>42</v>
      </c>
      <c r="T970" s="64">
        <f t="shared" si="111"/>
        <v>19</v>
      </c>
      <c r="U970" s="77">
        <v>2</v>
      </c>
      <c r="V970" s="78">
        <v>0</v>
      </c>
      <c r="W970" s="60">
        <v>12</v>
      </c>
      <c r="X970" s="67">
        <v>9</v>
      </c>
      <c r="Y970" s="67">
        <v>8</v>
      </c>
      <c r="Z970" s="67">
        <v>7</v>
      </c>
      <c r="AA970" s="67">
        <v>6</v>
      </c>
      <c r="AB970" s="67">
        <v>7</v>
      </c>
      <c r="AC970" s="67">
        <v>7</v>
      </c>
      <c r="AD970" s="67">
        <v>7</v>
      </c>
      <c r="AE970" s="67">
        <v>3</v>
      </c>
      <c r="AF970" s="67">
        <v>4</v>
      </c>
      <c r="AG970" s="67">
        <v>3</v>
      </c>
      <c r="AH970" s="67">
        <v>4</v>
      </c>
      <c r="AI970" s="67">
        <v>3</v>
      </c>
      <c r="AJ970" s="67">
        <v>2</v>
      </c>
      <c r="AK970" s="79" t="s">
        <v>1586</v>
      </c>
    </row>
    <row r="971" spans="1:37" ht="12.75">
      <c r="A971" s="35">
        <v>1</v>
      </c>
      <c r="B971" s="28" t="s">
        <v>877</v>
      </c>
      <c r="C971" s="28" t="s">
        <v>2236</v>
      </c>
      <c r="D971" s="28" t="s">
        <v>390</v>
      </c>
      <c r="E971" s="28" t="s">
        <v>91</v>
      </c>
      <c r="J971" s="28" t="s">
        <v>1586</v>
      </c>
      <c r="K971" s="28" t="s">
        <v>2525</v>
      </c>
      <c r="L971" s="28" t="s">
        <v>2370</v>
      </c>
      <c r="N971" s="19">
        <f t="shared" si="105"/>
        <v>281.75</v>
      </c>
      <c r="O971" s="19">
        <f t="shared" si="106"/>
        <v>46.958333333333336</v>
      </c>
      <c r="P971" s="64">
        <f t="shared" si="107"/>
        <v>61</v>
      </c>
      <c r="Q971" s="64">
        <f t="shared" si="108"/>
        <v>30</v>
      </c>
      <c r="R971" s="64">
        <f t="shared" si="109"/>
        <v>31</v>
      </c>
      <c r="S971" s="64">
        <f t="shared" si="110"/>
        <v>42</v>
      </c>
      <c r="T971" s="64">
        <f t="shared" si="111"/>
        <v>19</v>
      </c>
      <c r="U971" s="77">
        <v>2</v>
      </c>
      <c r="V971" s="78">
        <v>0</v>
      </c>
      <c r="W971" s="60">
        <v>12</v>
      </c>
      <c r="X971" s="67">
        <v>9</v>
      </c>
      <c r="Y971" s="67">
        <v>8</v>
      </c>
      <c r="Z971" s="67">
        <v>7</v>
      </c>
      <c r="AA971" s="67">
        <v>6</v>
      </c>
      <c r="AB971" s="67">
        <v>7</v>
      </c>
      <c r="AC971" s="67">
        <v>7</v>
      </c>
      <c r="AD971" s="67">
        <v>7</v>
      </c>
      <c r="AE971" s="67">
        <v>3</v>
      </c>
      <c r="AF971" s="67">
        <v>4</v>
      </c>
      <c r="AG971" s="67">
        <v>3</v>
      </c>
      <c r="AH971" s="67">
        <v>4</v>
      </c>
      <c r="AI971" s="67">
        <v>3</v>
      </c>
      <c r="AJ971" s="67">
        <v>2</v>
      </c>
      <c r="AK971" s="79" t="s">
        <v>1586</v>
      </c>
    </row>
    <row r="972" spans="1:37" ht="12.75">
      <c r="A972" s="35">
        <v>1237</v>
      </c>
      <c r="B972" s="28" t="s">
        <v>872</v>
      </c>
      <c r="D972" s="28" t="s">
        <v>390</v>
      </c>
      <c r="E972" s="28" t="s">
        <v>91</v>
      </c>
      <c r="F972" s="58" t="s">
        <v>4736</v>
      </c>
      <c r="J972" s="28" t="s">
        <v>1586</v>
      </c>
      <c r="K972" s="28" t="s">
        <v>2525</v>
      </c>
      <c r="L972" s="28" t="s">
        <v>1500</v>
      </c>
      <c r="N972" s="19">
        <f t="shared" si="105"/>
        <v>270.25</v>
      </c>
      <c r="O972" s="19">
        <f t="shared" si="106"/>
        <v>108.10</v>
      </c>
      <c r="P972" s="64">
        <f t="shared" si="107"/>
        <v>60</v>
      </c>
      <c r="Q972" s="64">
        <f t="shared" si="108"/>
        <v>30</v>
      </c>
      <c r="R972" s="64">
        <f t="shared" si="109"/>
        <v>30</v>
      </c>
      <c r="S972" s="64">
        <f t="shared" si="110"/>
        <v>38</v>
      </c>
      <c r="T972" s="64">
        <f t="shared" si="111"/>
        <v>22</v>
      </c>
      <c r="U972" s="77">
        <v>2</v>
      </c>
      <c r="V972" s="78">
        <v>0</v>
      </c>
      <c r="W972" s="60">
        <v>5</v>
      </c>
      <c r="X972" s="67">
        <v>9</v>
      </c>
      <c r="Y972" s="67">
        <v>6</v>
      </c>
      <c r="Z972" s="67">
        <v>6</v>
      </c>
      <c r="AA972" s="67">
        <v>6</v>
      </c>
      <c r="AB972" s="67">
        <v>7</v>
      </c>
      <c r="AC972" s="67">
        <v>7</v>
      </c>
      <c r="AD972" s="67">
        <v>6</v>
      </c>
      <c r="AE972" s="67">
        <v>4</v>
      </c>
      <c r="AF972" s="67">
        <v>4</v>
      </c>
      <c r="AG972" s="67">
        <v>4</v>
      </c>
      <c r="AH972" s="67">
        <v>4</v>
      </c>
      <c r="AI972" s="67">
        <v>3</v>
      </c>
      <c r="AJ972" s="67">
        <v>3</v>
      </c>
      <c r="AK972" s="79" t="s">
        <v>1586</v>
      </c>
    </row>
    <row r="973" spans="1:37" ht="12.75">
      <c r="A973" s="35">
        <v>1246</v>
      </c>
      <c r="B973" s="28" t="s">
        <v>872</v>
      </c>
      <c r="D973" s="28" t="s">
        <v>390</v>
      </c>
      <c r="E973" s="28" t="s">
        <v>91</v>
      </c>
      <c r="F973" s="58" t="s">
        <v>4736</v>
      </c>
      <c r="G973" s="28" t="s">
        <v>1586</v>
      </c>
      <c r="H973" s="28" t="s">
        <v>7812</v>
      </c>
      <c r="J973" s="28" t="s">
        <v>1586</v>
      </c>
      <c r="K973" s="28" t="s">
        <v>2525</v>
      </c>
      <c r="L973" s="28" t="s">
        <v>1068</v>
      </c>
      <c r="N973" s="19">
        <f t="shared" si="105"/>
        <v>265</v>
      </c>
      <c r="O973" s="19">
        <f t="shared" si="106"/>
        <v>176.66666666666666</v>
      </c>
      <c r="P973" s="64">
        <f t="shared" si="107"/>
        <v>58</v>
      </c>
      <c r="Q973" s="64">
        <f t="shared" si="108"/>
        <v>29</v>
      </c>
      <c r="R973" s="64">
        <f t="shared" si="109"/>
        <v>29</v>
      </c>
      <c r="S973" s="64">
        <f t="shared" si="110"/>
        <v>38</v>
      </c>
      <c r="T973" s="64">
        <f t="shared" si="111"/>
        <v>20</v>
      </c>
      <c r="U973" s="77">
        <v>2</v>
      </c>
      <c r="V973" s="78">
        <v>0</v>
      </c>
      <c r="W973" s="60">
        <v>3</v>
      </c>
      <c r="X973" s="67">
        <v>14</v>
      </c>
      <c r="Y973" s="67">
        <v>6</v>
      </c>
      <c r="Z973" s="67">
        <v>6</v>
      </c>
      <c r="AA973" s="67">
        <v>6</v>
      </c>
      <c r="AB973" s="67">
        <v>7</v>
      </c>
      <c r="AC973" s="67">
        <v>7</v>
      </c>
      <c r="AD973" s="67">
        <v>6</v>
      </c>
      <c r="AE973" s="67">
        <v>4</v>
      </c>
      <c r="AF973" s="67">
        <v>3</v>
      </c>
      <c r="AG973" s="67">
        <v>3</v>
      </c>
      <c r="AH973" s="67">
        <v>4</v>
      </c>
      <c r="AI973" s="67">
        <v>3</v>
      </c>
      <c r="AJ973" s="67">
        <v>3</v>
      </c>
      <c r="AK973" s="79" t="s">
        <v>1586</v>
      </c>
    </row>
    <row r="974" spans="1:37" ht="12.75">
      <c r="A974" s="35">
        <v>155187</v>
      </c>
      <c r="B974" s="28" t="s">
        <v>870</v>
      </c>
      <c r="C974" s="28" t="s">
        <v>5836</v>
      </c>
      <c r="D974" s="28" t="s">
        <v>390</v>
      </c>
      <c r="E974" s="28" t="s">
        <v>91</v>
      </c>
      <c r="J974" s="28" t="s">
        <v>1586</v>
      </c>
      <c r="K974" s="28" t="s">
        <v>2525</v>
      </c>
      <c r="L974" s="28" t="s">
        <v>5838</v>
      </c>
      <c r="N974" s="19">
        <f t="shared" si="105"/>
        <v>292.75</v>
      </c>
      <c r="O974" s="19">
        <f t="shared" si="106"/>
        <v>48.791666666666664</v>
      </c>
      <c r="P974" s="64">
        <f t="shared" si="107"/>
        <v>65</v>
      </c>
      <c r="Q974" s="64">
        <f t="shared" si="108"/>
        <v>37</v>
      </c>
      <c r="R974" s="64">
        <f t="shared" si="109"/>
        <v>28</v>
      </c>
      <c r="S974" s="64">
        <f t="shared" si="110"/>
        <v>42</v>
      </c>
      <c r="T974" s="64">
        <f t="shared" si="111"/>
        <v>23</v>
      </c>
      <c r="U974" s="77">
        <v>2</v>
      </c>
      <c r="V974" s="78">
        <v>0</v>
      </c>
      <c r="W974" s="60">
        <v>12</v>
      </c>
      <c r="X974" s="67">
        <v>11</v>
      </c>
      <c r="Y974" s="67">
        <v>8</v>
      </c>
      <c r="Z974" s="67">
        <v>6</v>
      </c>
      <c r="AA974" s="67">
        <v>8</v>
      </c>
      <c r="AB974" s="67">
        <v>7</v>
      </c>
      <c r="AC974" s="67">
        <v>8</v>
      </c>
      <c r="AD974" s="67">
        <v>5</v>
      </c>
      <c r="AE974" s="67">
        <v>5</v>
      </c>
      <c r="AF974" s="67">
        <v>4</v>
      </c>
      <c r="AG974" s="67">
        <v>5</v>
      </c>
      <c r="AH974" s="67">
        <v>4</v>
      </c>
      <c r="AI974" s="67">
        <v>3</v>
      </c>
      <c r="AJ974" s="67">
        <v>2</v>
      </c>
      <c r="AK974" s="79" t="s">
        <v>1586</v>
      </c>
    </row>
    <row r="975" spans="1:37" ht="12.75">
      <c r="A975" s="35">
        <v>154124</v>
      </c>
      <c r="B975" s="28" t="s">
        <v>870</v>
      </c>
      <c r="C975" s="28" t="s">
        <v>5836</v>
      </c>
      <c r="D975" s="28" t="s">
        <v>390</v>
      </c>
      <c r="E975" s="28" t="s">
        <v>91</v>
      </c>
      <c r="J975" s="28" t="s">
        <v>1586</v>
      </c>
      <c r="K975" s="28" t="s">
        <v>2525</v>
      </c>
      <c r="L975" s="28" t="s">
        <v>5844</v>
      </c>
      <c r="N975" s="19">
        <f t="shared" si="105"/>
        <v>292.75</v>
      </c>
      <c r="O975" s="19">
        <f t="shared" si="106"/>
        <v>48.791666666666664</v>
      </c>
      <c r="P975" s="64">
        <f t="shared" si="107"/>
        <v>65</v>
      </c>
      <c r="Q975" s="64">
        <f t="shared" si="108"/>
        <v>37</v>
      </c>
      <c r="R975" s="64">
        <f t="shared" si="109"/>
        <v>28</v>
      </c>
      <c r="S975" s="64">
        <f t="shared" si="110"/>
        <v>42</v>
      </c>
      <c r="T975" s="64">
        <f t="shared" si="111"/>
        <v>23</v>
      </c>
      <c r="U975" s="77">
        <v>2</v>
      </c>
      <c r="V975" s="78">
        <v>0</v>
      </c>
      <c r="W975" s="60">
        <v>12</v>
      </c>
      <c r="X975" s="67">
        <v>11</v>
      </c>
      <c r="Y975" s="67">
        <v>8</v>
      </c>
      <c r="Z975" s="67">
        <v>6</v>
      </c>
      <c r="AA975" s="67">
        <v>8</v>
      </c>
      <c r="AB975" s="67">
        <v>7</v>
      </c>
      <c r="AC975" s="67">
        <v>8</v>
      </c>
      <c r="AD975" s="67">
        <v>5</v>
      </c>
      <c r="AE975" s="67">
        <v>5</v>
      </c>
      <c r="AF975" s="67">
        <v>4</v>
      </c>
      <c r="AG975" s="67">
        <v>5</v>
      </c>
      <c r="AH975" s="67">
        <v>4</v>
      </c>
      <c r="AI975" s="67">
        <v>3</v>
      </c>
      <c r="AJ975" s="67">
        <v>2</v>
      </c>
      <c r="AK975" s="79" t="s">
        <v>1586</v>
      </c>
    </row>
    <row r="976" spans="1:37" ht="12.75">
      <c r="A976" s="35">
        <v>625</v>
      </c>
      <c r="B976" s="28" t="s">
        <v>870</v>
      </c>
      <c r="C976" s="28" t="s">
        <v>1845</v>
      </c>
      <c r="D976" s="28" t="s">
        <v>390</v>
      </c>
      <c r="E976" s="28" t="s">
        <v>91</v>
      </c>
      <c r="J976" s="28" t="s">
        <v>1586</v>
      </c>
      <c r="K976" s="28" t="s">
        <v>2525</v>
      </c>
      <c r="L976" s="28" t="s">
        <v>1831</v>
      </c>
      <c r="N976" s="19">
        <f t="shared" si="105"/>
        <v>257.25</v>
      </c>
      <c r="O976" s="19">
        <f t="shared" si="106"/>
        <v>85.75</v>
      </c>
      <c r="P976" s="64">
        <f t="shared" si="107"/>
        <v>56</v>
      </c>
      <c r="Q976" s="64">
        <f t="shared" si="108"/>
        <v>28</v>
      </c>
      <c r="R976" s="64">
        <f t="shared" si="109"/>
        <v>28</v>
      </c>
      <c r="S976" s="64">
        <f t="shared" si="110"/>
        <v>38</v>
      </c>
      <c r="T976" s="64">
        <f t="shared" si="111"/>
        <v>18</v>
      </c>
      <c r="U976" s="77">
        <v>2</v>
      </c>
      <c r="V976" s="78">
        <v>0</v>
      </c>
      <c r="W976" s="60">
        <v>6</v>
      </c>
      <c r="X976" s="67">
        <v>9</v>
      </c>
      <c r="Y976" s="67">
        <v>7</v>
      </c>
      <c r="Z976" s="67">
        <v>7</v>
      </c>
      <c r="AA976" s="67">
        <v>6</v>
      </c>
      <c r="AB976" s="67">
        <v>6</v>
      </c>
      <c r="AC976" s="67">
        <v>6</v>
      </c>
      <c r="AD976" s="67">
        <v>6</v>
      </c>
      <c r="AE976" s="67">
        <v>3</v>
      </c>
      <c r="AF976" s="67">
        <v>3</v>
      </c>
      <c r="AG976" s="67">
        <v>4</v>
      </c>
      <c r="AH976" s="67">
        <v>4</v>
      </c>
      <c r="AI976" s="67">
        <v>2</v>
      </c>
      <c r="AJ976" s="67">
        <v>2</v>
      </c>
      <c r="AK976" s="79" t="s">
        <v>1586</v>
      </c>
    </row>
    <row r="977" spans="1:37" ht="12.75">
      <c r="A977" s="35">
        <v>1875</v>
      </c>
      <c r="B977" s="28" t="s">
        <v>871</v>
      </c>
      <c r="C977" s="28" t="s">
        <v>2179</v>
      </c>
      <c r="D977" s="28" t="s">
        <v>390</v>
      </c>
      <c r="E977" s="28" t="s">
        <v>91</v>
      </c>
      <c r="J977" s="28" t="s">
        <v>1586</v>
      </c>
      <c r="K977" s="28" t="s">
        <v>2525</v>
      </c>
      <c r="L977" s="28" t="s">
        <v>2162</v>
      </c>
      <c r="N977" s="19">
        <f t="shared" si="105"/>
        <v>274.25</v>
      </c>
      <c r="O977" s="19">
        <f t="shared" si="106"/>
        <v>45.708333333333336</v>
      </c>
      <c r="P977" s="64">
        <f t="shared" si="107"/>
        <v>60</v>
      </c>
      <c r="Q977" s="64">
        <f t="shared" si="108"/>
        <v>34</v>
      </c>
      <c r="R977" s="64">
        <f t="shared" si="109"/>
        <v>26</v>
      </c>
      <c r="S977" s="64">
        <f t="shared" si="110"/>
        <v>41</v>
      </c>
      <c r="T977" s="64">
        <f t="shared" si="111"/>
        <v>19</v>
      </c>
      <c r="U977" s="77">
        <v>2</v>
      </c>
      <c r="V977" s="78">
        <v>0</v>
      </c>
      <c r="W977" s="60">
        <v>12</v>
      </c>
      <c r="X977" s="67">
        <v>9</v>
      </c>
      <c r="Y977" s="67">
        <v>7</v>
      </c>
      <c r="Z977" s="67">
        <v>6</v>
      </c>
      <c r="AA977" s="67">
        <v>8</v>
      </c>
      <c r="AB977" s="67">
        <v>5</v>
      </c>
      <c r="AC977" s="67">
        <v>8</v>
      </c>
      <c r="AD977" s="67">
        <v>7</v>
      </c>
      <c r="AE977" s="67">
        <v>4</v>
      </c>
      <c r="AF977" s="67">
        <v>3</v>
      </c>
      <c r="AG977" s="67">
        <v>4</v>
      </c>
      <c r="AH977" s="67">
        <v>3</v>
      </c>
      <c r="AI977" s="67">
        <v>3</v>
      </c>
      <c r="AJ977" s="67">
        <v>2</v>
      </c>
      <c r="AK977" s="79" t="s">
        <v>1586</v>
      </c>
    </row>
    <row r="978" spans="2:37" ht="12.75">
      <c r="B978" s="28" t="s">
        <v>5603</v>
      </c>
      <c r="D978" s="28" t="s">
        <v>389</v>
      </c>
      <c r="E978" s="28" t="s">
        <v>73</v>
      </c>
      <c r="F978" s="58" t="s">
        <v>7640</v>
      </c>
      <c r="J978" s="28" t="s">
        <v>1586</v>
      </c>
      <c r="K978" s="28" t="s">
        <v>2519</v>
      </c>
      <c r="L978" s="28" t="s">
        <v>8034</v>
      </c>
      <c r="N978" s="19">
        <f t="shared" si="105"/>
        <v>439</v>
      </c>
      <c r="O978" s="19">
        <f t="shared" si="106"/>
        <v>3.5546558704453441</v>
      </c>
      <c r="P978" s="64">
        <f t="shared" si="107"/>
        <v>99</v>
      </c>
      <c r="Q978" s="64">
        <f t="shared" si="108"/>
        <v>30</v>
      </c>
      <c r="R978" s="64">
        <f t="shared" si="109"/>
        <v>69</v>
      </c>
      <c r="S978" s="64">
        <f t="shared" si="110"/>
        <v>58</v>
      </c>
      <c r="T978" s="64">
        <f t="shared" si="111"/>
        <v>41</v>
      </c>
      <c r="U978" s="77">
        <v>5</v>
      </c>
      <c r="V978" s="78">
        <v>7</v>
      </c>
      <c r="W978" s="60">
        <v>247</v>
      </c>
      <c r="X978" s="67">
        <v>10</v>
      </c>
      <c r="Y978" s="67">
        <v>7</v>
      </c>
      <c r="Z978" s="67">
        <v>13</v>
      </c>
      <c r="AA978" s="67">
        <v>7</v>
      </c>
      <c r="AB978" s="67">
        <v>13</v>
      </c>
      <c r="AC978" s="67">
        <v>5</v>
      </c>
      <c r="AD978" s="67">
        <v>13</v>
      </c>
      <c r="AE978" s="67">
        <v>5</v>
      </c>
      <c r="AF978" s="67">
        <v>10</v>
      </c>
      <c r="AG978" s="67">
        <v>5</v>
      </c>
      <c r="AH978" s="67">
        <v>10</v>
      </c>
      <c r="AI978" s="67">
        <v>1</v>
      </c>
      <c r="AJ978" s="67">
        <v>10</v>
      </c>
      <c r="AK978" s="79" t="s">
        <v>1586</v>
      </c>
    </row>
    <row r="979" spans="1:37" ht="12.75">
      <c r="A979" s="35">
        <v>3500</v>
      </c>
      <c r="B979" s="28" t="s">
        <v>873</v>
      </c>
      <c r="D979" s="28" t="s">
        <v>389</v>
      </c>
      <c r="E979" s="28" t="s">
        <v>73</v>
      </c>
      <c r="J979" s="28" t="s">
        <v>1586</v>
      </c>
      <c r="K979" s="28" t="s">
        <v>2519</v>
      </c>
      <c r="L979" s="28" t="s">
        <v>1419</v>
      </c>
      <c r="N979" s="19">
        <f t="shared" si="105"/>
        <v>412</v>
      </c>
      <c r="O979" s="19">
        <f t="shared" si="106"/>
        <v>1.8986175115207373</v>
      </c>
      <c r="P979" s="64">
        <f t="shared" si="107"/>
        <v>95</v>
      </c>
      <c r="Q979" s="64">
        <f t="shared" si="108"/>
        <v>29</v>
      </c>
      <c r="R979" s="64">
        <f t="shared" si="109"/>
        <v>66</v>
      </c>
      <c r="S979" s="64">
        <f t="shared" si="110"/>
        <v>53</v>
      </c>
      <c r="T979" s="64">
        <f t="shared" si="111"/>
        <v>42</v>
      </c>
      <c r="U979" s="77">
        <v>7</v>
      </c>
      <c r="V979" s="78">
        <v>7</v>
      </c>
      <c r="W979" s="60">
        <v>434</v>
      </c>
      <c r="X979" s="67">
        <v>8</v>
      </c>
      <c r="Y979" s="67">
        <v>7</v>
      </c>
      <c r="Z979" s="67">
        <v>12</v>
      </c>
      <c r="AA979" s="67">
        <v>6</v>
      </c>
      <c r="AB979" s="67">
        <v>12</v>
      </c>
      <c r="AC979" s="67">
        <v>4</v>
      </c>
      <c r="AD979" s="67">
        <v>12</v>
      </c>
      <c r="AE979" s="67">
        <v>7</v>
      </c>
      <c r="AF979" s="67">
        <v>10</v>
      </c>
      <c r="AG979" s="67">
        <v>4</v>
      </c>
      <c r="AH979" s="67">
        <v>10</v>
      </c>
      <c r="AI979" s="67">
        <v>1</v>
      </c>
      <c r="AJ979" s="67">
        <v>10</v>
      </c>
      <c r="AK979" s="79" t="s">
        <v>1586</v>
      </c>
    </row>
    <row r="980" spans="1:37" ht="12.75">
      <c r="A980" s="35">
        <v>2250</v>
      </c>
      <c r="B980" s="28" t="s">
        <v>872</v>
      </c>
      <c r="D980" s="28" t="s">
        <v>389</v>
      </c>
      <c r="E980" s="28" t="s">
        <v>73</v>
      </c>
      <c r="J980" s="28" t="s">
        <v>1586</v>
      </c>
      <c r="K980" s="28" t="s">
        <v>2519</v>
      </c>
      <c r="L980" s="28" t="s">
        <v>5615</v>
      </c>
      <c r="N980" s="19">
        <f t="shared" si="105"/>
        <v>398.25</v>
      </c>
      <c r="O980" s="19">
        <f t="shared" si="106"/>
        <v>1.99125</v>
      </c>
      <c r="P980" s="64">
        <f t="shared" si="107"/>
        <v>91</v>
      </c>
      <c r="Q980" s="64">
        <f t="shared" si="108"/>
        <v>25</v>
      </c>
      <c r="R980" s="64">
        <f t="shared" si="109"/>
        <v>66</v>
      </c>
      <c r="S980" s="64">
        <f t="shared" si="110"/>
        <v>52</v>
      </c>
      <c r="T980" s="64">
        <f t="shared" si="111"/>
        <v>39</v>
      </c>
      <c r="U980" s="77">
        <v>7</v>
      </c>
      <c r="V980" s="78">
        <v>7</v>
      </c>
      <c r="W980" s="60">
        <v>400</v>
      </c>
      <c r="X980" s="67">
        <v>9</v>
      </c>
      <c r="Y980" s="67">
        <v>6</v>
      </c>
      <c r="Z980" s="67">
        <v>12</v>
      </c>
      <c r="AA980" s="67">
        <v>6</v>
      </c>
      <c r="AB980" s="67">
        <v>12</v>
      </c>
      <c r="AC980" s="67">
        <v>4</v>
      </c>
      <c r="AD980" s="67">
        <v>12</v>
      </c>
      <c r="AE980" s="67">
        <v>4</v>
      </c>
      <c r="AF980" s="67">
        <v>10</v>
      </c>
      <c r="AG980" s="67">
        <v>4</v>
      </c>
      <c r="AH980" s="67">
        <v>10</v>
      </c>
      <c r="AI980" s="67">
        <v>1</v>
      </c>
      <c r="AJ980" s="67">
        <v>10</v>
      </c>
      <c r="AK980" s="79" t="s">
        <v>1586</v>
      </c>
    </row>
    <row r="981" spans="1:37" ht="12.75">
      <c r="A981" s="35">
        <v>2250</v>
      </c>
      <c r="B981" s="28" t="s">
        <v>5602</v>
      </c>
      <c r="D981" s="28" t="s">
        <v>389</v>
      </c>
      <c r="E981" s="28" t="s">
        <v>73</v>
      </c>
      <c r="F981" s="58" t="s">
        <v>7359</v>
      </c>
      <c r="J981" s="28" t="s">
        <v>1586</v>
      </c>
      <c r="K981" s="28" t="s">
        <v>2519</v>
      </c>
      <c r="L981" s="28" t="s">
        <v>7356</v>
      </c>
      <c r="N981" s="19">
        <f t="shared" si="105"/>
        <v>381.50</v>
      </c>
      <c r="O981" s="19">
        <f t="shared" si="106"/>
        <v>3.1791666666666667</v>
      </c>
      <c r="P981" s="64">
        <f t="shared" si="107"/>
        <v>88</v>
      </c>
      <c r="Q981" s="64">
        <f t="shared" si="108"/>
        <v>25</v>
      </c>
      <c r="R981" s="64">
        <f t="shared" si="109"/>
        <v>63</v>
      </c>
      <c r="S981" s="64">
        <f t="shared" si="110"/>
        <v>49</v>
      </c>
      <c r="T981" s="64">
        <f t="shared" si="111"/>
        <v>39</v>
      </c>
      <c r="U981" s="77">
        <v>7</v>
      </c>
      <c r="V981" s="78">
        <v>7</v>
      </c>
      <c r="W981" s="60">
        <v>240</v>
      </c>
      <c r="X981" s="67">
        <v>8</v>
      </c>
      <c r="Y981" s="67">
        <v>6</v>
      </c>
      <c r="Z981" s="67">
        <v>11</v>
      </c>
      <c r="AA981" s="67">
        <v>6</v>
      </c>
      <c r="AB981" s="67">
        <v>11</v>
      </c>
      <c r="AC981" s="67">
        <v>4</v>
      </c>
      <c r="AD981" s="67">
        <v>11</v>
      </c>
      <c r="AE981" s="67">
        <v>4</v>
      </c>
      <c r="AF981" s="67">
        <v>10</v>
      </c>
      <c r="AG981" s="67">
        <v>4</v>
      </c>
      <c r="AH981" s="67">
        <v>10</v>
      </c>
      <c r="AI981" s="67">
        <v>1</v>
      </c>
      <c r="AJ981" s="67">
        <v>10</v>
      </c>
      <c r="AK981" s="79" t="s">
        <v>1586</v>
      </c>
    </row>
    <row r="982" spans="1:37" ht="12.75">
      <c r="A982" s="35">
        <v>2250</v>
      </c>
      <c r="B982" s="28" t="s">
        <v>872</v>
      </c>
      <c r="D982" s="28" t="s">
        <v>389</v>
      </c>
      <c r="E982" s="28" t="s">
        <v>73</v>
      </c>
      <c r="J982" s="28" t="s">
        <v>1586</v>
      </c>
      <c r="K982" s="28" t="s">
        <v>2519</v>
      </c>
      <c r="L982" s="28" t="s">
        <v>342</v>
      </c>
      <c r="N982" s="19">
        <f t="shared" si="105"/>
        <v>381.50</v>
      </c>
      <c r="O982" s="19">
        <f t="shared" si="106"/>
        <v>3.1791666666666667</v>
      </c>
      <c r="P982" s="64">
        <f t="shared" si="107"/>
        <v>88</v>
      </c>
      <c r="Q982" s="64">
        <f t="shared" si="108"/>
        <v>25</v>
      </c>
      <c r="R982" s="64">
        <f t="shared" si="109"/>
        <v>63</v>
      </c>
      <c r="S982" s="64">
        <f t="shared" si="110"/>
        <v>49</v>
      </c>
      <c r="T982" s="64">
        <f t="shared" si="111"/>
        <v>39</v>
      </c>
      <c r="U982" s="77">
        <v>7</v>
      </c>
      <c r="V982" s="78">
        <v>7</v>
      </c>
      <c r="W982" s="60">
        <v>240</v>
      </c>
      <c r="X982" s="67">
        <v>8</v>
      </c>
      <c r="Y982" s="67">
        <v>6</v>
      </c>
      <c r="Z982" s="67">
        <v>11</v>
      </c>
      <c r="AA982" s="67">
        <v>6</v>
      </c>
      <c r="AB982" s="67">
        <v>11</v>
      </c>
      <c r="AC982" s="67">
        <v>4</v>
      </c>
      <c r="AD982" s="67">
        <v>11</v>
      </c>
      <c r="AE982" s="67">
        <v>4</v>
      </c>
      <c r="AF982" s="67">
        <v>10</v>
      </c>
      <c r="AG982" s="67">
        <v>4</v>
      </c>
      <c r="AH982" s="67">
        <v>10</v>
      </c>
      <c r="AI982" s="67">
        <v>1</v>
      </c>
      <c r="AJ982" s="67">
        <v>10</v>
      </c>
      <c r="AK982" s="79" t="s">
        <v>1586</v>
      </c>
    </row>
    <row r="983" spans="2:37" ht="12.75">
      <c r="B983" s="28" t="s">
        <v>873</v>
      </c>
      <c r="D983" s="28" t="s">
        <v>389</v>
      </c>
      <c r="E983" s="28" t="s">
        <v>73</v>
      </c>
      <c r="J983" s="28" t="s">
        <v>1586</v>
      </c>
      <c r="K983" s="28" t="s">
        <v>2519</v>
      </c>
      <c r="L983" s="28" t="s">
        <v>342</v>
      </c>
      <c r="N983" s="19">
        <f t="shared" si="105"/>
        <v>371.75</v>
      </c>
      <c r="O983" s="19">
        <f t="shared" si="106"/>
        <v>2.9621513944223108</v>
      </c>
      <c r="P983" s="64">
        <f t="shared" si="107"/>
        <v>86</v>
      </c>
      <c r="Q983" s="64">
        <f t="shared" si="108"/>
        <v>23</v>
      </c>
      <c r="R983" s="64">
        <f t="shared" si="109"/>
        <v>63</v>
      </c>
      <c r="S983" s="64">
        <f t="shared" si="110"/>
        <v>47</v>
      </c>
      <c r="T983" s="64">
        <f t="shared" si="111"/>
        <v>39</v>
      </c>
      <c r="U983" s="77">
        <v>7</v>
      </c>
      <c r="V983" s="78">
        <v>7</v>
      </c>
      <c r="W983" s="60">
        <v>251</v>
      </c>
      <c r="X983" s="67">
        <v>9</v>
      </c>
      <c r="Y983" s="67">
        <v>5</v>
      </c>
      <c r="Z983" s="67">
        <v>11</v>
      </c>
      <c r="AA983" s="67">
        <v>5</v>
      </c>
      <c r="AB983" s="67">
        <v>11</v>
      </c>
      <c r="AC983" s="67">
        <v>4</v>
      </c>
      <c r="AD983" s="67">
        <v>11</v>
      </c>
      <c r="AE983" s="67">
        <v>4</v>
      </c>
      <c r="AF983" s="67">
        <v>10</v>
      </c>
      <c r="AG983" s="67">
        <v>4</v>
      </c>
      <c r="AH983" s="67">
        <v>10</v>
      </c>
      <c r="AI983" s="67">
        <v>1</v>
      </c>
      <c r="AJ983" s="67">
        <v>10</v>
      </c>
      <c r="AK983" s="79" t="s">
        <v>1586</v>
      </c>
    </row>
    <row r="984" spans="1:37" ht="12.75">
      <c r="A984" s="35">
        <v>2249</v>
      </c>
      <c r="B984" s="28" t="s">
        <v>872</v>
      </c>
      <c r="D984" s="28" t="s">
        <v>389</v>
      </c>
      <c r="E984" s="28" t="s">
        <v>73</v>
      </c>
      <c r="J984" s="28" t="s">
        <v>1586</v>
      </c>
      <c r="K984" s="28" t="s">
        <v>2519</v>
      </c>
      <c r="L984" s="28" t="s">
        <v>1776</v>
      </c>
      <c r="N984" s="19">
        <f t="shared" si="105"/>
        <v>371.75</v>
      </c>
      <c r="O984" s="19">
        <f t="shared" si="106"/>
        <v>2.8162878787878789</v>
      </c>
      <c r="P984" s="64">
        <f t="shared" si="107"/>
        <v>86</v>
      </c>
      <c r="Q984" s="64">
        <f t="shared" si="108"/>
        <v>23</v>
      </c>
      <c r="R984" s="64">
        <f t="shared" si="109"/>
        <v>63</v>
      </c>
      <c r="S984" s="64">
        <f t="shared" si="110"/>
        <v>47</v>
      </c>
      <c r="T984" s="64">
        <f t="shared" si="111"/>
        <v>39</v>
      </c>
      <c r="U984" s="77">
        <v>7</v>
      </c>
      <c r="V984" s="78">
        <v>7</v>
      </c>
      <c r="W984" s="60">
        <v>264</v>
      </c>
      <c r="X984" s="67">
        <v>9</v>
      </c>
      <c r="Y984" s="67">
        <v>5</v>
      </c>
      <c r="Z984" s="67">
        <v>11</v>
      </c>
      <c r="AA984" s="67">
        <v>5</v>
      </c>
      <c r="AB984" s="67">
        <v>11</v>
      </c>
      <c r="AC984" s="67">
        <v>4</v>
      </c>
      <c r="AD984" s="67">
        <v>11</v>
      </c>
      <c r="AE984" s="67">
        <v>4</v>
      </c>
      <c r="AF984" s="67">
        <v>10</v>
      </c>
      <c r="AG984" s="67">
        <v>4</v>
      </c>
      <c r="AH984" s="67">
        <v>10</v>
      </c>
      <c r="AI984" s="67">
        <v>1</v>
      </c>
      <c r="AJ984" s="67">
        <v>10</v>
      </c>
      <c r="AK984" s="79" t="s">
        <v>1586</v>
      </c>
    </row>
    <row r="985" spans="1:37" ht="12.75">
      <c r="A985" s="35">
        <v>2250</v>
      </c>
      <c r="B985" s="28" t="s">
        <v>5602</v>
      </c>
      <c r="D985" s="28" t="s">
        <v>389</v>
      </c>
      <c r="E985" s="28" t="s">
        <v>73</v>
      </c>
      <c r="F985" s="58" t="s">
        <v>7359</v>
      </c>
      <c r="J985" s="28" t="s">
        <v>1586</v>
      </c>
      <c r="K985" s="28" t="s">
        <v>2519</v>
      </c>
      <c r="L985" s="28" t="s">
        <v>342</v>
      </c>
      <c r="N985" s="19">
        <f t="shared" si="105"/>
        <v>371.75</v>
      </c>
      <c r="O985" s="19">
        <f t="shared" si="106"/>
        <v>2.1242857142857141</v>
      </c>
      <c r="P985" s="64">
        <f t="shared" si="107"/>
        <v>86</v>
      </c>
      <c r="Q985" s="64">
        <f t="shared" si="108"/>
        <v>23</v>
      </c>
      <c r="R985" s="64">
        <f t="shared" si="109"/>
        <v>63</v>
      </c>
      <c r="S985" s="64">
        <f t="shared" si="110"/>
        <v>47</v>
      </c>
      <c r="T985" s="64">
        <f t="shared" si="111"/>
        <v>39</v>
      </c>
      <c r="U985" s="77">
        <v>7</v>
      </c>
      <c r="V985" s="78">
        <v>7</v>
      </c>
      <c r="W985" s="60">
        <v>350</v>
      </c>
      <c r="X985" s="67">
        <v>9</v>
      </c>
      <c r="Y985" s="67">
        <v>5</v>
      </c>
      <c r="Z985" s="67">
        <v>11</v>
      </c>
      <c r="AA985" s="67">
        <v>5</v>
      </c>
      <c r="AB985" s="67">
        <v>11</v>
      </c>
      <c r="AC985" s="67">
        <v>4</v>
      </c>
      <c r="AD985" s="67">
        <v>11</v>
      </c>
      <c r="AE985" s="67">
        <v>4</v>
      </c>
      <c r="AF985" s="67">
        <v>10</v>
      </c>
      <c r="AG985" s="67">
        <v>4</v>
      </c>
      <c r="AH985" s="67">
        <v>10</v>
      </c>
      <c r="AI985" s="67">
        <v>1</v>
      </c>
      <c r="AJ985" s="67">
        <v>10</v>
      </c>
      <c r="AK985" s="79" t="s">
        <v>1586</v>
      </c>
    </row>
    <row r="986" spans="2:37" ht="12.75">
      <c r="B986" s="28" t="s">
        <v>872</v>
      </c>
      <c r="D986" s="28" t="s">
        <v>389</v>
      </c>
      <c r="E986" s="28" t="s">
        <v>73</v>
      </c>
      <c r="J986" s="28" t="s">
        <v>1586</v>
      </c>
      <c r="K986" s="28" t="s">
        <v>2519</v>
      </c>
      <c r="L986" s="28" t="s">
        <v>343</v>
      </c>
      <c r="N986" s="19">
        <f t="shared" si="105"/>
        <v>372.50</v>
      </c>
      <c r="O986" s="19">
        <f t="shared" si="106"/>
        <v>2.3878205128205128</v>
      </c>
      <c r="P986" s="64">
        <f t="shared" si="107"/>
        <v>86</v>
      </c>
      <c r="Q986" s="64">
        <f t="shared" si="108"/>
        <v>27</v>
      </c>
      <c r="R986" s="64">
        <f t="shared" si="109"/>
        <v>59</v>
      </c>
      <c r="S986" s="64">
        <f t="shared" si="110"/>
        <v>48</v>
      </c>
      <c r="T986" s="64">
        <f t="shared" si="111"/>
        <v>38</v>
      </c>
      <c r="U986" s="77">
        <v>7</v>
      </c>
      <c r="V986" s="78">
        <v>7</v>
      </c>
      <c r="W986" s="60">
        <v>312</v>
      </c>
      <c r="X986" s="67">
        <v>12</v>
      </c>
      <c r="Y986" s="67">
        <v>4</v>
      </c>
      <c r="Z986" s="67">
        <v>11</v>
      </c>
      <c r="AA986" s="67">
        <v>6</v>
      </c>
      <c r="AB986" s="67">
        <v>11</v>
      </c>
      <c r="AC986" s="67">
        <v>5</v>
      </c>
      <c r="AD986" s="67">
        <v>11</v>
      </c>
      <c r="AE986" s="67">
        <v>5</v>
      </c>
      <c r="AF986" s="67">
        <v>9</v>
      </c>
      <c r="AG986" s="67">
        <v>4</v>
      </c>
      <c r="AH986" s="67">
        <v>9</v>
      </c>
      <c r="AI986" s="67">
        <v>3</v>
      </c>
      <c r="AJ986" s="67">
        <v>8</v>
      </c>
      <c r="AK986" s="79" t="s">
        <v>1586</v>
      </c>
    </row>
    <row r="987" spans="2:37" ht="12.75">
      <c r="B987" s="28" t="s">
        <v>868</v>
      </c>
      <c r="C987" s="28" t="s">
        <v>7670</v>
      </c>
      <c r="D987" s="28" t="s">
        <v>389</v>
      </c>
      <c r="E987" s="28" t="s">
        <v>73</v>
      </c>
      <c r="J987" s="28" t="s">
        <v>1586</v>
      </c>
      <c r="K987" s="28" t="s">
        <v>2519</v>
      </c>
      <c r="L987" s="28" t="s">
        <v>5200</v>
      </c>
      <c r="N987" s="19">
        <f t="shared" si="105"/>
        <v>387.25</v>
      </c>
      <c r="O987" s="19">
        <f t="shared" si="106"/>
        <v>2.4203125</v>
      </c>
      <c r="P987" s="64">
        <f t="shared" si="107"/>
        <v>88</v>
      </c>
      <c r="Q987" s="64">
        <f t="shared" si="108"/>
        <v>30</v>
      </c>
      <c r="R987" s="64">
        <f t="shared" si="109"/>
        <v>58</v>
      </c>
      <c r="S987" s="64">
        <f t="shared" si="110"/>
        <v>52</v>
      </c>
      <c r="T987" s="64">
        <f t="shared" si="111"/>
        <v>36</v>
      </c>
      <c r="U987" s="77">
        <v>7</v>
      </c>
      <c r="V987" s="78">
        <v>7</v>
      </c>
      <c r="W987" s="60">
        <v>320</v>
      </c>
      <c r="X987" s="67">
        <v>17</v>
      </c>
      <c r="Y987" s="67">
        <v>5</v>
      </c>
      <c r="Z987" s="67">
        <v>12</v>
      </c>
      <c r="AA987" s="67">
        <v>6</v>
      </c>
      <c r="AB987" s="67">
        <v>12</v>
      </c>
      <c r="AC987" s="67">
        <v>5</v>
      </c>
      <c r="AD987" s="67">
        <v>12</v>
      </c>
      <c r="AE987" s="67">
        <v>5</v>
      </c>
      <c r="AF987" s="67">
        <v>8</v>
      </c>
      <c r="AG987" s="67">
        <v>5</v>
      </c>
      <c r="AH987" s="67">
        <v>8</v>
      </c>
      <c r="AI987" s="67">
        <v>4</v>
      </c>
      <c r="AJ987" s="67">
        <v>6</v>
      </c>
      <c r="AK987" s="79" t="s">
        <v>1586</v>
      </c>
    </row>
    <row r="988" spans="1:37" ht="12.75">
      <c r="A988" s="35">
        <v>31250000</v>
      </c>
      <c r="B988" s="20" t="s">
        <v>868</v>
      </c>
      <c r="C988" s="20" t="s">
        <v>7650</v>
      </c>
      <c r="D988" s="28" t="s">
        <v>389</v>
      </c>
      <c r="E988" s="28" t="s">
        <v>73</v>
      </c>
      <c r="J988" s="28" t="s">
        <v>1586</v>
      </c>
      <c r="K988" s="28" t="s">
        <v>5129</v>
      </c>
      <c r="L988" s="28" t="s">
        <v>7485</v>
      </c>
      <c r="M988" s="40" t="s">
        <v>8854</v>
      </c>
      <c r="N988" s="19">
        <f t="shared" si="105"/>
        <v>364.25</v>
      </c>
      <c r="O988" s="19">
        <f t="shared" si="106"/>
        <v>2.6017857142857141</v>
      </c>
      <c r="P988" s="64">
        <f t="shared" si="107"/>
        <v>81</v>
      </c>
      <c r="Q988" s="64">
        <f t="shared" si="108"/>
        <v>26</v>
      </c>
      <c r="R988" s="64">
        <f t="shared" si="109"/>
        <v>55</v>
      </c>
      <c r="S988" s="64">
        <f t="shared" si="110"/>
        <v>52</v>
      </c>
      <c r="T988" s="64">
        <f t="shared" si="111"/>
        <v>29</v>
      </c>
      <c r="U988" s="77">
        <v>7</v>
      </c>
      <c r="V988" s="78">
        <v>7</v>
      </c>
      <c r="W988" s="60">
        <v>280</v>
      </c>
      <c r="X988" s="67">
        <v>15</v>
      </c>
      <c r="Y988" s="67">
        <v>5</v>
      </c>
      <c r="Z988" s="67">
        <v>12</v>
      </c>
      <c r="AA988" s="67">
        <v>6</v>
      </c>
      <c r="AB988" s="67">
        <v>12</v>
      </c>
      <c r="AC988" s="67">
        <v>5</v>
      </c>
      <c r="AD988" s="67">
        <v>12</v>
      </c>
      <c r="AE988" s="67">
        <v>4</v>
      </c>
      <c r="AF988" s="67">
        <v>7</v>
      </c>
      <c r="AG988" s="67">
        <v>4</v>
      </c>
      <c r="AH988" s="67">
        <v>7</v>
      </c>
      <c r="AI988" s="67">
        <v>2</v>
      </c>
      <c r="AJ988" s="67">
        <v>5</v>
      </c>
      <c r="AK988" s="79" t="s">
        <v>1586</v>
      </c>
    </row>
    <row r="989" spans="1:37" ht="12.75">
      <c r="A989" s="35">
        <v>967426</v>
      </c>
      <c r="B989" s="28" t="s">
        <v>872</v>
      </c>
      <c r="C989" s="28" t="s">
        <v>6087</v>
      </c>
      <c r="D989" s="28" t="s">
        <v>389</v>
      </c>
      <c r="E989" s="28" t="s">
        <v>73</v>
      </c>
      <c r="F989" s="58" t="s">
        <v>8228</v>
      </c>
      <c r="G989" s="28" t="s">
        <v>1586</v>
      </c>
      <c r="H989" s="28" t="s">
        <v>7812</v>
      </c>
      <c r="J989" s="28" t="s">
        <v>1586</v>
      </c>
      <c r="K989" s="28" t="s">
        <v>2519</v>
      </c>
      <c r="L989" s="28" t="s">
        <v>7318</v>
      </c>
      <c r="N989" s="19">
        <f t="shared" si="105"/>
        <v>329.50</v>
      </c>
      <c r="O989" s="19">
        <f t="shared" si="106"/>
        <v>3.486772486772487</v>
      </c>
      <c r="P989" s="64">
        <f t="shared" si="107"/>
        <v>76</v>
      </c>
      <c r="Q989" s="64">
        <f t="shared" si="108"/>
        <v>23</v>
      </c>
      <c r="R989" s="64">
        <f t="shared" si="109"/>
        <v>53</v>
      </c>
      <c r="S989" s="64">
        <f t="shared" si="110"/>
        <v>43</v>
      </c>
      <c r="T989" s="64">
        <f t="shared" si="111"/>
        <v>33</v>
      </c>
      <c r="U989" s="77">
        <v>7</v>
      </c>
      <c r="V989" s="78">
        <v>7</v>
      </c>
      <c r="W989" s="60">
        <v>189</v>
      </c>
      <c r="X989" s="67">
        <v>12</v>
      </c>
      <c r="Y989" s="67">
        <v>4</v>
      </c>
      <c r="Z989" s="67">
        <v>10</v>
      </c>
      <c r="AA989" s="67">
        <v>5</v>
      </c>
      <c r="AB989" s="67">
        <v>10</v>
      </c>
      <c r="AC989" s="67">
        <v>4</v>
      </c>
      <c r="AD989" s="67">
        <v>10</v>
      </c>
      <c r="AE989" s="67">
        <v>4</v>
      </c>
      <c r="AF989" s="67">
        <v>8</v>
      </c>
      <c r="AG989" s="67">
        <v>4</v>
      </c>
      <c r="AH989" s="67">
        <v>8</v>
      </c>
      <c r="AI989" s="67">
        <v>2</v>
      </c>
      <c r="AJ989" s="67">
        <v>7</v>
      </c>
      <c r="AK989" s="79" t="s">
        <v>1586</v>
      </c>
    </row>
    <row r="990" spans="2:37" ht="12.75">
      <c r="B990" s="28" t="s">
        <v>872</v>
      </c>
      <c r="D990" s="28" t="s">
        <v>389</v>
      </c>
      <c r="E990" s="28" t="s">
        <v>73</v>
      </c>
      <c r="I990" s="28" t="s">
        <v>7812</v>
      </c>
      <c r="J990" s="28" t="s">
        <v>1586</v>
      </c>
      <c r="K990" s="28" t="s">
        <v>2519</v>
      </c>
      <c r="L990" s="28" t="s">
        <v>343</v>
      </c>
      <c r="N990" s="19">
        <f t="shared" si="105"/>
        <v>329.50</v>
      </c>
      <c r="O990" s="19">
        <f t="shared" si="106"/>
        <v>3.486772486772487</v>
      </c>
      <c r="P990" s="64">
        <f t="shared" si="107"/>
        <v>76</v>
      </c>
      <c r="Q990" s="64">
        <f t="shared" si="108"/>
        <v>23</v>
      </c>
      <c r="R990" s="64">
        <f t="shared" si="109"/>
        <v>53</v>
      </c>
      <c r="S990" s="64">
        <f t="shared" si="110"/>
        <v>43</v>
      </c>
      <c r="T990" s="64">
        <f t="shared" si="111"/>
        <v>33</v>
      </c>
      <c r="U990" s="77">
        <v>7</v>
      </c>
      <c r="V990" s="78">
        <v>7</v>
      </c>
      <c r="W990" s="60">
        <v>189</v>
      </c>
      <c r="X990" s="67">
        <v>12</v>
      </c>
      <c r="Y990" s="67">
        <v>4</v>
      </c>
      <c r="Z990" s="67">
        <v>10</v>
      </c>
      <c r="AA990" s="67">
        <v>5</v>
      </c>
      <c r="AB990" s="67">
        <v>10</v>
      </c>
      <c r="AC990" s="67">
        <v>4</v>
      </c>
      <c r="AD990" s="67">
        <v>10</v>
      </c>
      <c r="AE990" s="67">
        <v>4</v>
      </c>
      <c r="AF990" s="67">
        <v>8</v>
      </c>
      <c r="AG990" s="67">
        <v>4</v>
      </c>
      <c r="AH990" s="67">
        <v>8</v>
      </c>
      <c r="AI990" s="67">
        <v>2</v>
      </c>
      <c r="AJ990" s="67">
        <v>7</v>
      </c>
      <c r="AK990" s="79" t="s">
        <v>1586</v>
      </c>
    </row>
    <row r="991" spans="1:37" ht="12.75">
      <c r="A991" s="35">
        <v>842833</v>
      </c>
      <c r="B991" s="28" t="s">
        <v>872</v>
      </c>
      <c r="C991" s="28" t="s">
        <v>6087</v>
      </c>
      <c r="D991" s="28" t="s">
        <v>389</v>
      </c>
      <c r="E991" s="28" t="s">
        <v>73</v>
      </c>
      <c r="F991" s="58" t="s">
        <v>8228</v>
      </c>
      <c r="I991" s="28" t="s">
        <v>7812</v>
      </c>
      <c r="J991" s="28" t="s">
        <v>1586</v>
      </c>
      <c r="K991" s="28" t="s">
        <v>2519</v>
      </c>
      <c r="L991" s="28" t="s">
        <v>343</v>
      </c>
      <c r="N991" s="19">
        <f t="shared" si="105"/>
        <v>329.50</v>
      </c>
      <c r="O991" s="19">
        <f t="shared" si="106"/>
        <v>3.138095238095238</v>
      </c>
      <c r="P991" s="64">
        <f t="shared" si="107"/>
        <v>76</v>
      </c>
      <c r="Q991" s="64">
        <f t="shared" si="108"/>
        <v>23</v>
      </c>
      <c r="R991" s="64">
        <f t="shared" si="109"/>
        <v>53</v>
      </c>
      <c r="S991" s="64">
        <f t="shared" si="110"/>
        <v>43</v>
      </c>
      <c r="T991" s="64">
        <f t="shared" si="111"/>
        <v>33</v>
      </c>
      <c r="U991" s="77">
        <v>7</v>
      </c>
      <c r="V991" s="78">
        <v>7</v>
      </c>
      <c r="W991" s="60">
        <v>210</v>
      </c>
      <c r="X991" s="67">
        <v>12</v>
      </c>
      <c r="Y991" s="67">
        <v>4</v>
      </c>
      <c r="Z991" s="67">
        <v>10</v>
      </c>
      <c r="AA991" s="67">
        <v>5</v>
      </c>
      <c r="AB991" s="67">
        <v>10</v>
      </c>
      <c r="AC991" s="67">
        <v>4</v>
      </c>
      <c r="AD991" s="67">
        <v>10</v>
      </c>
      <c r="AE991" s="67">
        <v>4</v>
      </c>
      <c r="AF991" s="67">
        <v>8</v>
      </c>
      <c r="AG991" s="67">
        <v>4</v>
      </c>
      <c r="AH991" s="67">
        <v>8</v>
      </c>
      <c r="AI991" s="67">
        <v>2</v>
      </c>
      <c r="AJ991" s="67">
        <v>7</v>
      </c>
      <c r="AK991" s="79" t="s">
        <v>1586</v>
      </c>
    </row>
    <row r="992" spans="1:37" ht="12.75">
      <c r="A992" s="35">
        <v>870317</v>
      </c>
      <c r="B992" s="28" t="s">
        <v>872</v>
      </c>
      <c r="D992" s="28" t="s">
        <v>389</v>
      </c>
      <c r="E992" s="28" t="s">
        <v>73</v>
      </c>
      <c r="F992" s="58" t="s">
        <v>8379</v>
      </c>
      <c r="I992" s="28" t="s">
        <v>7812</v>
      </c>
      <c r="J992" s="28" t="s">
        <v>1586</v>
      </c>
      <c r="K992" s="28" t="s">
        <v>2519</v>
      </c>
      <c r="L992" s="28" t="s">
        <v>343</v>
      </c>
      <c r="N992" s="19">
        <f t="shared" si="105"/>
        <v>329.50</v>
      </c>
      <c r="O992" s="19">
        <f t="shared" si="106"/>
        <v>3.138095238095238</v>
      </c>
      <c r="P992" s="64">
        <f t="shared" si="107"/>
        <v>76</v>
      </c>
      <c r="Q992" s="64">
        <f t="shared" si="108"/>
        <v>23</v>
      </c>
      <c r="R992" s="64">
        <f t="shared" si="109"/>
        <v>53</v>
      </c>
      <c r="S992" s="64">
        <f t="shared" si="110"/>
        <v>43</v>
      </c>
      <c r="T992" s="64">
        <f t="shared" si="111"/>
        <v>33</v>
      </c>
      <c r="U992" s="77">
        <v>7</v>
      </c>
      <c r="V992" s="78">
        <v>7</v>
      </c>
      <c r="W992" s="60">
        <v>210</v>
      </c>
      <c r="X992" s="67">
        <v>12</v>
      </c>
      <c r="Y992" s="67">
        <v>4</v>
      </c>
      <c r="Z992" s="67">
        <v>10</v>
      </c>
      <c r="AA992" s="67">
        <v>5</v>
      </c>
      <c r="AB992" s="67">
        <v>10</v>
      </c>
      <c r="AC992" s="67">
        <v>4</v>
      </c>
      <c r="AD992" s="67">
        <v>10</v>
      </c>
      <c r="AE992" s="67">
        <v>4</v>
      </c>
      <c r="AF992" s="67">
        <v>8</v>
      </c>
      <c r="AG992" s="67">
        <v>4</v>
      </c>
      <c r="AH992" s="67">
        <v>8</v>
      </c>
      <c r="AI992" s="67">
        <v>2</v>
      </c>
      <c r="AJ992" s="67">
        <v>7</v>
      </c>
      <c r="AK992" s="79" t="s">
        <v>1586</v>
      </c>
    </row>
    <row r="993" spans="1:37" ht="12.75">
      <c r="A993" s="35">
        <v>51975</v>
      </c>
      <c r="B993" s="28" t="s">
        <v>872</v>
      </c>
      <c r="C993" s="28" t="s">
        <v>6087</v>
      </c>
      <c r="D993" s="28" t="s">
        <v>389</v>
      </c>
      <c r="E993" s="28" t="s">
        <v>73</v>
      </c>
      <c r="F993" s="58" t="s">
        <v>3435</v>
      </c>
      <c r="I993" s="28" t="s">
        <v>7812</v>
      </c>
      <c r="J993" s="28" t="s">
        <v>1586</v>
      </c>
      <c r="K993" s="28" t="s">
        <v>2519</v>
      </c>
      <c r="L993" s="28" t="s">
        <v>1076</v>
      </c>
      <c r="N993" s="19">
        <f t="shared" si="105"/>
        <v>324</v>
      </c>
      <c r="O993" s="19">
        <f t="shared" si="106"/>
        <v>1.8514285714285714</v>
      </c>
      <c r="P993" s="64">
        <f t="shared" si="107"/>
        <v>72</v>
      </c>
      <c r="Q993" s="64">
        <f t="shared" si="108"/>
        <v>23</v>
      </c>
      <c r="R993" s="64">
        <f t="shared" si="109"/>
        <v>49</v>
      </c>
      <c r="S993" s="64">
        <f t="shared" si="110"/>
        <v>48</v>
      </c>
      <c r="T993" s="64">
        <f t="shared" si="111"/>
        <v>24</v>
      </c>
      <c r="U993" s="77">
        <v>7</v>
      </c>
      <c r="V993" s="78">
        <v>7</v>
      </c>
      <c r="W993" s="60">
        <v>350</v>
      </c>
      <c r="X993" s="67">
        <v>6</v>
      </c>
      <c r="Y993" s="67">
        <v>4</v>
      </c>
      <c r="Z993" s="67">
        <v>11</v>
      </c>
      <c r="AA993" s="67">
        <v>6</v>
      </c>
      <c r="AB993" s="67">
        <v>11</v>
      </c>
      <c r="AC993" s="67">
        <v>5</v>
      </c>
      <c r="AD993" s="67">
        <v>11</v>
      </c>
      <c r="AE993" s="67">
        <v>3</v>
      </c>
      <c r="AF993" s="67">
        <v>6</v>
      </c>
      <c r="AG993" s="67">
        <v>3</v>
      </c>
      <c r="AH993" s="67">
        <v>6</v>
      </c>
      <c r="AI993" s="67">
        <v>2</v>
      </c>
      <c r="AJ993" s="67">
        <v>4</v>
      </c>
      <c r="AK993" s="79" t="s">
        <v>1586</v>
      </c>
    </row>
    <row r="994" spans="1:37" ht="12.75">
      <c r="A994" s="35">
        <v>3125</v>
      </c>
      <c r="B994" s="28" t="s">
        <v>868</v>
      </c>
      <c r="C994" s="28" t="s">
        <v>634</v>
      </c>
      <c r="D994" s="28" t="s">
        <v>389</v>
      </c>
      <c r="E994" s="28" t="s">
        <v>73</v>
      </c>
      <c r="J994" s="28" t="s">
        <v>1586</v>
      </c>
      <c r="K994" s="28" t="s">
        <v>2567</v>
      </c>
      <c r="L994" s="28" t="s">
        <v>142</v>
      </c>
      <c r="N994" s="19">
        <f t="shared" si="105"/>
        <v>320.25</v>
      </c>
      <c r="O994" s="19">
        <f t="shared" si="106"/>
        <v>1.83</v>
      </c>
      <c r="P994" s="64">
        <f t="shared" si="107"/>
        <v>71</v>
      </c>
      <c r="Q994" s="64">
        <f t="shared" si="108"/>
        <v>22</v>
      </c>
      <c r="R994" s="64">
        <f t="shared" si="109"/>
        <v>49</v>
      </c>
      <c r="S994" s="64">
        <f t="shared" si="110"/>
        <v>47</v>
      </c>
      <c r="T994" s="64">
        <f t="shared" si="111"/>
        <v>24</v>
      </c>
      <c r="U994" s="77">
        <v>7</v>
      </c>
      <c r="V994" s="78">
        <v>7</v>
      </c>
      <c r="W994" s="60">
        <v>350</v>
      </c>
      <c r="X994" s="67">
        <v>11</v>
      </c>
      <c r="Y994" s="67">
        <v>4</v>
      </c>
      <c r="Z994" s="67">
        <v>11</v>
      </c>
      <c r="AA994" s="67">
        <v>5</v>
      </c>
      <c r="AB994" s="67">
        <v>11</v>
      </c>
      <c r="AC994" s="67">
        <v>5</v>
      </c>
      <c r="AD994" s="67">
        <v>11</v>
      </c>
      <c r="AE994" s="67">
        <v>3</v>
      </c>
      <c r="AF994" s="67">
        <v>6</v>
      </c>
      <c r="AG994" s="67">
        <v>3</v>
      </c>
      <c r="AH994" s="67">
        <v>6</v>
      </c>
      <c r="AI994" s="67">
        <v>2</v>
      </c>
      <c r="AJ994" s="67">
        <v>4</v>
      </c>
      <c r="AK994" s="79" t="s">
        <v>1586</v>
      </c>
    </row>
    <row r="995" spans="1:37" ht="12.75">
      <c r="A995" s="35">
        <v>40020</v>
      </c>
      <c r="B995" s="28" t="s">
        <v>872</v>
      </c>
      <c r="C995" s="28" t="s">
        <v>6087</v>
      </c>
      <c r="D995" s="28" t="s">
        <v>389</v>
      </c>
      <c r="E995" s="28" t="s">
        <v>73</v>
      </c>
      <c r="F995" s="58" t="s">
        <v>8220</v>
      </c>
      <c r="G995" s="28" t="s">
        <v>1586</v>
      </c>
      <c r="H995" s="28" t="s">
        <v>7812</v>
      </c>
      <c r="J995" s="28" t="s">
        <v>1586</v>
      </c>
      <c r="K995" s="28" t="s">
        <v>2519</v>
      </c>
      <c r="L995" s="28" t="s">
        <v>7355</v>
      </c>
      <c r="N995" s="19">
        <f t="shared" si="105"/>
        <v>294.50</v>
      </c>
      <c r="O995" s="19">
        <f t="shared" si="106"/>
        <v>2.5497835497835499</v>
      </c>
      <c r="P995" s="64">
        <f t="shared" si="107"/>
        <v>66</v>
      </c>
      <c r="Q995" s="64">
        <f t="shared" si="108"/>
        <v>20</v>
      </c>
      <c r="R995" s="64">
        <f t="shared" si="109"/>
        <v>46</v>
      </c>
      <c r="S995" s="64">
        <f t="shared" si="110"/>
        <v>43</v>
      </c>
      <c r="T995" s="64">
        <f t="shared" si="111"/>
        <v>23</v>
      </c>
      <c r="U995" s="77">
        <v>7</v>
      </c>
      <c r="V995" s="78">
        <v>7</v>
      </c>
      <c r="W995" s="60">
        <v>231</v>
      </c>
      <c r="X995" s="67">
        <v>6</v>
      </c>
      <c r="Y995" s="67">
        <v>4</v>
      </c>
      <c r="Z995" s="67">
        <v>10</v>
      </c>
      <c r="AA995" s="67">
        <v>5</v>
      </c>
      <c r="AB995" s="67">
        <v>10</v>
      </c>
      <c r="AC995" s="67">
        <v>4</v>
      </c>
      <c r="AD995" s="67">
        <v>10</v>
      </c>
      <c r="AE995" s="67">
        <v>3</v>
      </c>
      <c r="AF995" s="67">
        <v>6</v>
      </c>
      <c r="AG995" s="67">
        <v>3</v>
      </c>
      <c r="AH995" s="67">
        <v>6</v>
      </c>
      <c r="AI995" s="67">
        <v>1</v>
      </c>
      <c r="AJ995" s="67">
        <v>4</v>
      </c>
      <c r="AK995" s="79" t="s">
        <v>1586</v>
      </c>
    </row>
    <row r="996" spans="1:37" ht="12.75">
      <c r="A996" s="35">
        <v>5938</v>
      </c>
      <c r="B996" s="28" t="s">
        <v>871</v>
      </c>
      <c r="C996" s="28" t="s">
        <v>2179</v>
      </c>
      <c r="D996" s="28" t="s">
        <v>389</v>
      </c>
      <c r="E996" s="28" t="s">
        <v>73</v>
      </c>
      <c r="J996" s="28" t="s">
        <v>1586</v>
      </c>
      <c r="K996" s="28" t="s">
        <v>2519</v>
      </c>
      <c r="L996" s="28" t="s">
        <v>2147</v>
      </c>
      <c r="N996" s="19">
        <f t="shared" si="105"/>
        <v>291.75</v>
      </c>
      <c r="O996" s="19">
        <f t="shared" si="106"/>
        <v>1.667142857142857</v>
      </c>
      <c r="P996" s="64">
        <f t="shared" si="107"/>
        <v>65</v>
      </c>
      <c r="Q996" s="64">
        <f t="shared" si="108"/>
        <v>20</v>
      </c>
      <c r="R996" s="64">
        <f t="shared" si="109"/>
        <v>45</v>
      </c>
      <c r="S996" s="64">
        <f t="shared" si="110"/>
        <v>43</v>
      </c>
      <c r="T996" s="64">
        <f t="shared" si="111"/>
        <v>22</v>
      </c>
      <c r="U996" s="77">
        <v>7</v>
      </c>
      <c r="V996" s="78">
        <v>7</v>
      </c>
      <c r="W996" s="60">
        <v>350</v>
      </c>
      <c r="X996" s="67">
        <v>9</v>
      </c>
      <c r="Y996" s="67">
        <v>4</v>
      </c>
      <c r="Z996" s="67">
        <v>10</v>
      </c>
      <c r="AA996" s="67">
        <v>5</v>
      </c>
      <c r="AB996" s="67">
        <v>10</v>
      </c>
      <c r="AC996" s="67">
        <v>4</v>
      </c>
      <c r="AD996" s="67">
        <v>10</v>
      </c>
      <c r="AE996" s="67">
        <v>3</v>
      </c>
      <c r="AF996" s="67">
        <v>6</v>
      </c>
      <c r="AG996" s="67">
        <v>3</v>
      </c>
      <c r="AH996" s="67">
        <v>6</v>
      </c>
      <c r="AI996" s="67">
        <v>1</v>
      </c>
      <c r="AJ996" s="67">
        <v>3</v>
      </c>
      <c r="AK996" s="79" t="s">
        <v>1586</v>
      </c>
    </row>
    <row r="997" spans="1:37" ht="12.75">
      <c r="A997" s="35">
        <v>10519740</v>
      </c>
      <c r="B997" s="28" t="s">
        <v>872</v>
      </c>
      <c r="C997" s="28" t="s">
        <v>6087</v>
      </c>
      <c r="D997" s="28" t="s">
        <v>389</v>
      </c>
      <c r="E997" s="28" t="s">
        <v>73</v>
      </c>
      <c r="F997" s="58" t="s">
        <v>8233</v>
      </c>
      <c r="G997" s="28" t="s">
        <v>1586</v>
      </c>
      <c r="H997" s="28" t="s">
        <v>7812</v>
      </c>
      <c r="I997" s="28" t="s">
        <v>7812</v>
      </c>
      <c r="J997" s="28" t="s">
        <v>1586</v>
      </c>
      <c r="K997" s="28" t="s">
        <v>2519</v>
      </c>
      <c r="L997" s="28" t="s">
        <v>6220</v>
      </c>
      <c r="N997" s="19">
        <f t="shared" si="105"/>
        <v>422.25</v>
      </c>
      <c r="O997" s="19">
        <f t="shared" si="106"/>
        <v>1.9193181818181819</v>
      </c>
      <c r="P997" s="64">
        <f t="shared" si="107"/>
        <v>96</v>
      </c>
      <c r="Q997" s="64">
        <f t="shared" si="108"/>
        <v>30</v>
      </c>
      <c r="R997" s="64">
        <f t="shared" si="109"/>
        <v>66</v>
      </c>
      <c r="S997" s="64">
        <f t="shared" si="110"/>
        <v>57</v>
      </c>
      <c r="T997" s="64">
        <f t="shared" si="111"/>
        <v>39</v>
      </c>
      <c r="U997" s="77">
        <v>9</v>
      </c>
      <c r="V997" s="78">
        <v>7</v>
      </c>
      <c r="W997" s="60">
        <v>440</v>
      </c>
      <c r="X997" s="67">
        <v>17</v>
      </c>
      <c r="Y997" s="67">
        <v>5</v>
      </c>
      <c r="Z997" s="67">
        <v>13</v>
      </c>
      <c r="AA997" s="67">
        <v>7</v>
      </c>
      <c r="AB997" s="67">
        <v>13</v>
      </c>
      <c r="AC997" s="67">
        <v>6</v>
      </c>
      <c r="AD997" s="67">
        <v>13</v>
      </c>
      <c r="AE997" s="67">
        <v>5</v>
      </c>
      <c r="AF997" s="67">
        <v>9</v>
      </c>
      <c r="AG997" s="67">
        <v>4</v>
      </c>
      <c r="AH997" s="67">
        <v>9</v>
      </c>
      <c r="AI997" s="67">
        <v>3</v>
      </c>
      <c r="AJ997" s="67">
        <v>9</v>
      </c>
      <c r="AK997" s="79" t="s">
        <v>1586</v>
      </c>
    </row>
    <row r="998" spans="1:37" ht="12.75">
      <c r="A998" s="35">
        <v>4593435</v>
      </c>
      <c r="B998" s="28" t="s">
        <v>872</v>
      </c>
      <c r="C998" s="28" t="s">
        <v>6087</v>
      </c>
      <c r="D998" s="28" t="s">
        <v>389</v>
      </c>
      <c r="E998" s="28" t="s">
        <v>73</v>
      </c>
      <c r="F998" s="58" t="s">
        <v>8321</v>
      </c>
      <c r="I998" s="28" t="s">
        <v>7812</v>
      </c>
      <c r="J998" s="28" t="s">
        <v>1586</v>
      </c>
      <c r="K998" s="28" t="s">
        <v>2519</v>
      </c>
      <c r="L998" s="28" t="s">
        <v>7993</v>
      </c>
      <c r="N998" s="19">
        <f t="shared" si="105"/>
        <v>402.25</v>
      </c>
      <c r="O998" s="19">
        <f t="shared" si="106"/>
        <v>1.6318458417849899</v>
      </c>
      <c r="P998" s="64">
        <f t="shared" si="107"/>
        <v>90</v>
      </c>
      <c r="Q998" s="64">
        <f t="shared" si="108"/>
        <v>28</v>
      </c>
      <c r="R998" s="64">
        <f t="shared" si="109"/>
        <v>62</v>
      </c>
      <c r="S998" s="64">
        <f t="shared" si="110"/>
        <v>57</v>
      </c>
      <c r="T998" s="64">
        <f t="shared" si="111"/>
        <v>33</v>
      </c>
      <c r="U998" s="77">
        <v>9</v>
      </c>
      <c r="V998" s="78">
        <v>7</v>
      </c>
      <c r="W998" s="60">
        <v>493</v>
      </c>
      <c r="X998" s="67">
        <v>17</v>
      </c>
      <c r="Y998" s="67">
        <v>5</v>
      </c>
      <c r="Z998" s="67">
        <v>13</v>
      </c>
      <c r="AA998" s="67">
        <v>7</v>
      </c>
      <c r="AB998" s="67">
        <v>13</v>
      </c>
      <c r="AC998" s="67">
        <v>6</v>
      </c>
      <c r="AD998" s="67">
        <v>13</v>
      </c>
      <c r="AE998" s="67">
        <v>3</v>
      </c>
      <c r="AF998" s="67">
        <v>6</v>
      </c>
      <c r="AG998" s="67">
        <v>3</v>
      </c>
      <c r="AH998" s="67">
        <v>6</v>
      </c>
      <c r="AI998" s="67">
        <v>4</v>
      </c>
      <c r="AJ998" s="67">
        <v>11</v>
      </c>
      <c r="AK998" s="79" t="s">
        <v>1586</v>
      </c>
    </row>
    <row r="999" spans="1:37" ht="12.75">
      <c r="A999" s="35">
        <v>19375</v>
      </c>
      <c r="B999" s="28" t="s">
        <v>870</v>
      </c>
      <c r="C999" s="28" t="s">
        <v>683</v>
      </c>
      <c r="D999" s="28" t="s">
        <v>389</v>
      </c>
      <c r="E999" s="28" t="s">
        <v>73</v>
      </c>
      <c r="J999" s="28" t="s">
        <v>1586</v>
      </c>
      <c r="K999" s="28" t="s">
        <v>2567</v>
      </c>
      <c r="L999" s="28" t="s">
        <v>681</v>
      </c>
      <c r="N999" s="19">
        <f t="shared" si="105"/>
        <v>352.50</v>
      </c>
      <c r="O999" s="19">
        <f t="shared" si="106"/>
        <v>2.4310344827586206</v>
      </c>
      <c r="P999" s="64">
        <f t="shared" si="107"/>
        <v>83</v>
      </c>
      <c r="Q999" s="64">
        <f t="shared" si="108"/>
        <v>23</v>
      </c>
      <c r="R999" s="64">
        <f t="shared" si="109"/>
        <v>60</v>
      </c>
      <c r="S999" s="64">
        <f t="shared" si="110"/>
        <v>44</v>
      </c>
      <c r="T999" s="64">
        <f t="shared" si="111"/>
        <v>39</v>
      </c>
      <c r="U999" s="77">
        <v>9</v>
      </c>
      <c r="V999" s="78">
        <v>7</v>
      </c>
      <c r="W999" s="60">
        <v>290</v>
      </c>
      <c r="X999" s="67">
        <v>10</v>
      </c>
      <c r="Y999" s="67">
        <v>5</v>
      </c>
      <c r="Z999" s="67">
        <v>10</v>
      </c>
      <c r="AA999" s="67">
        <v>4</v>
      </c>
      <c r="AB999" s="67">
        <v>10</v>
      </c>
      <c r="AC999" s="67">
        <v>5</v>
      </c>
      <c r="AD999" s="67">
        <v>10</v>
      </c>
      <c r="AE999" s="67">
        <v>4</v>
      </c>
      <c r="AF999" s="67">
        <v>10</v>
      </c>
      <c r="AG999" s="67">
        <v>3</v>
      </c>
      <c r="AH999" s="67">
        <v>10</v>
      </c>
      <c r="AI999" s="67">
        <v>2</v>
      </c>
      <c r="AJ999" s="67">
        <v>10</v>
      </c>
      <c r="AK999" s="79" t="s">
        <v>1586</v>
      </c>
    </row>
    <row r="1000" spans="1:37" ht="12.75">
      <c r="A1000" s="35">
        <v>63999</v>
      </c>
      <c r="B1000" s="28" t="s">
        <v>870</v>
      </c>
      <c r="C1000" s="28" t="s">
        <v>2576</v>
      </c>
      <c r="D1000" s="28" t="s">
        <v>389</v>
      </c>
      <c r="E1000" s="28" t="s">
        <v>73</v>
      </c>
      <c r="J1000" s="28" t="s">
        <v>1586</v>
      </c>
      <c r="K1000" s="28" t="s">
        <v>2573</v>
      </c>
      <c r="L1000" s="28" t="s">
        <v>2575</v>
      </c>
      <c r="N1000" s="19">
        <f t="shared" si="105"/>
        <v>352.25</v>
      </c>
      <c r="O1000" s="19">
        <f t="shared" si="106"/>
        <v>1.8539473684210526</v>
      </c>
      <c r="P1000" s="64">
        <f t="shared" si="107"/>
        <v>83</v>
      </c>
      <c r="Q1000" s="64">
        <f t="shared" si="108"/>
        <v>23</v>
      </c>
      <c r="R1000" s="64">
        <f t="shared" si="109"/>
        <v>60</v>
      </c>
      <c r="S1000" s="64">
        <f t="shared" si="110"/>
        <v>44</v>
      </c>
      <c r="T1000" s="64">
        <f t="shared" si="111"/>
        <v>39</v>
      </c>
      <c r="U1000" s="77">
        <v>9</v>
      </c>
      <c r="V1000" s="78">
        <v>7</v>
      </c>
      <c r="W1000" s="60">
        <v>380</v>
      </c>
      <c r="X1000" s="67">
        <v>9</v>
      </c>
      <c r="Y1000" s="67">
        <v>5</v>
      </c>
      <c r="Z1000" s="67">
        <v>10</v>
      </c>
      <c r="AA1000" s="67">
        <v>5</v>
      </c>
      <c r="AB1000" s="67">
        <v>10</v>
      </c>
      <c r="AC1000" s="67">
        <v>4</v>
      </c>
      <c r="AD1000" s="67">
        <v>10</v>
      </c>
      <c r="AE1000" s="67">
        <v>4</v>
      </c>
      <c r="AF1000" s="67">
        <v>10</v>
      </c>
      <c r="AG1000" s="67">
        <v>4</v>
      </c>
      <c r="AH1000" s="67">
        <v>10</v>
      </c>
      <c r="AI1000" s="67">
        <v>1</v>
      </c>
      <c r="AJ1000" s="67">
        <v>10</v>
      </c>
      <c r="AK1000" s="79" t="s">
        <v>1586</v>
      </c>
    </row>
    <row r="1001" spans="1:37" ht="12.75">
      <c r="A1001" s="35">
        <v>63999</v>
      </c>
      <c r="B1001" s="28" t="s">
        <v>870</v>
      </c>
      <c r="C1001" s="28" t="s">
        <v>2576</v>
      </c>
      <c r="D1001" s="28" t="s">
        <v>389</v>
      </c>
      <c r="E1001" s="28" t="s">
        <v>73</v>
      </c>
      <c r="J1001" s="28" t="s">
        <v>1586</v>
      </c>
      <c r="K1001" s="28" t="s">
        <v>2573</v>
      </c>
      <c r="L1001" s="28" t="s">
        <v>2574</v>
      </c>
      <c r="N1001" s="19">
        <f t="shared" si="105"/>
        <v>352.25</v>
      </c>
      <c r="O1001" s="19">
        <f t="shared" si="106"/>
        <v>1.8539473684210526</v>
      </c>
      <c r="P1001" s="64">
        <f t="shared" si="107"/>
        <v>83</v>
      </c>
      <c r="Q1001" s="64">
        <f t="shared" si="108"/>
        <v>23</v>
      </c>
      <c r="R1001" s="64">
        <f t="shared" si="109"/>
        <v>60</v>
      </c>
      <c r="S1001" s="64">
        <f t="shared" si="110"/>
        <v>44</v>
      </c>
      <c r="T1001" s="64">
        <f t="shared" si="111"/>
        <v>39</v>
      </c>
      <c r="U1001" s="77">
        <v>9</v>
      </c>
      <c r="V1001" s="78">
        <v>7</v>
      </c>
      <c r="W1001" s="60">
        <v>380</v>
      </c>
      <c r="X1001" s="67">
        <v>9</v>
      </c>
      <c r="Y1001" s="67">
        <v>5</v>
      </c>
      <c r="Z1001" s="67">
        <v>10</v>
      </c>
      <c r="AA1001" s="67">
        <v>5</v>
      </c>
      <c r="AB1001" s="67">
        <v>10</v>
      </c>
      <c r="AC1001" s="67">
        <v>4</v>
      </c>
      <c r="AD1001" s="67">
        <v>10</v>
      </c>
      <c r="AE1001" s="67">
        <v>4</v>
      </c>
      <c r="AF1001" s="67">
        <v>10</v>
      </c>
      <c r="AG1001" s="67">
        <v>4</v>
      </c>
      <c r="AH1001" s="67">
        <v>10</v>
      </c>
      <c r="AI1001" s="67">
        <v>1</v>
      </c>
      <c r="AJ1001" s="67">
        <v>10</v>
      </c>
      <c r="AK1001" s="79" t="s">
        <v>1586</v>
      </c>
    </row>
    <row r="1002" spans="1:37" ht="12.75">
      <c r="A1002" s="35">
        <v>43999</v>
      </c>
      <c r="B1002" s="28" t="s">
        <v>870</v>
      </c>
      <c r="C1002" s="28" t="s">
        <v>2576</v>
      </c>
      <c r="D1002" s="28" t="s">
        <v>389</v>
      </c>
      <c r="E1002" s="28" t="s">
        <v>73</v>
      </c>
      <c r="J1002" s="28" t="s">
        <v>1586</v>
      </c>
      <c r="K1002" s="28" t="s">
        <v>2567</v>
      </c>
      <c r="L1002" s="28" t="s">
        <v>2568</v>
      </c>
      <c r="N1002" s="19">
        <f t="shared" si="105"/>
        <v>352.25</v>
      </c>
      <c r="O1002" s="19">
        <f t="shared" si="106"/>
        <v>1.8539473684210526</v>
      </c>
      <c r="P1002" s="64">
        <f t="shared" si="107"/>
        <v>83</v>
      </c>
      <c r="Q1002" s="64">
        <f t="shared" si="108"/>
        <v>23</v>
      </c>
      <c r="R1002" s="64">
        <f t="shared" si="109"/>
        <v>60</v>
      </c>
      <c r="S1002" s="64">
        <f t="shared" si="110"/>
        <v>44</v>
      </c>
      <c r="T1002" s="64">
        <f t="shared" si="111"/>
        <v>39</v>
      </c>
      <c r="U1002" s="77">
        <v>9</v>
      </c>
      <c r="V1002" s="78">
        <v>7</v>
      </c>
      <c r="W1002" s="60">
        <v>380</v>
      </c>
      <c r="X1002" s="67">
        <v>9</v>
      </c>
      <c r="Y1002" s="67">
        <v>5</v>
      </c>
      <c r="Z1002" s="67">
        <v>10</v>
      </c>
      <c r="AA1002" s="67">
        <v>5</v>
      </c>
      <c r="AB1002" s="67">
        <v>10</v>
      </c>
      <c r="AC1002" s="67">
        <v>4</v>
      </c>
      <c r="AD1002" s="67">
        <v>10</v>
      </c>
      <c r="AE1002" s="67">
        <v>4</v>
      </c>
      <c r="AF1002" s="67">
        <v>10</v>
      </c>
      <c r="AG1002" s="67">
        <v>4</v>
      </c>
      <c r="AH1002" s="67">
        <v>10</v>
      </c>
      <c r="AI1002" s="67">
        <v>1</v>
      </c>
      <c r="AJ1002" s="67">
        <v>10</v>
      </c>
      <c r="AK1002" s="79" t="s">
        <v>1586</v>
      </c>
    </row>
    <row r="1003" spans="1:37" ht="12.75">
      <c r="A1003" s="35">
        <v>43999</v>
      </c>
      <c r="B1003" s="28" t="s">
        <v>870</v>
      </c>
      <c r="C1003" s="28" t="s">
        <v>2576</v>
      </c>
      <c r="D1003" s="28" t="s">
        <v>389</v>
      </c>
      <c r="E1003" s="28" t="s">
        <v>73</v>
      </c>
      <c r="J1003" s="28" t="s">
        <v>1586</v>
      </c>
      <c r="K1003" s="28" t="s">
        <v>2567</v>
      </c>
      <c r="L1003" s="28" t="s">
        <v>2570</v>
      </c>
      <c r="N1003" s="19">
        <f t="shared" si="105"/>
        <v>352.25</v>
      </c>
      <c r="O1003" s="19">
        <f t="shared" si="106"/>
        <v>1.8539473684210526</v>
      </c>
      <c r="P1003" s="64">
        <f t="shared" si="107"/>
        <v>83</v>
      </c>
      <c r="Q1003" s="64">
        <f t="shared" si="108"/>
        <v>23</v>
      </c>
      <c r="R1003" s="64">
        <f t="shared" si="109"/>
        <v>60</v>
      </c>
      <c r="S1003" s="64">
        <f t="shared" si="110"/>
        <v>44</v>
      </c>
      <c r="T1003" s="64">
        <f t="shared" si="111"/>
        <v>39</v>
      </c>
      <c r="U1003" s="77">
        <v>9</v>
      </c>
      <c r="V1003" s="78">
        <v>7</v>
      </c>
      <c r="W1003" s="60">
        <v>380</v>
      </c>
      <c r="X1003" s="67">
        <v>9</v>
      </c>
      <c r="Y1003" s="67">
        <v>5</v>
      </c>
      <c r="Z1003" s="67">
        <v>10</v>
      </c>
      <c r="AA1003" s="67">
        <v>5</v>
      </c>
      <c r="AB1003" s="67">
        <v>10</v>
      </c>
      <c r="AC1003" s="67">
        <v>4</v>
      </c>
      <c r="AD1003" s="67">
        <v>10</v>
      </c>
      <c r="AE1003" s="67">
        <v>4</v>
      </c>
      <c r="AF1003" s="67">
        <v>10</v>
      </c>
      <c r="AG1003" s="67">
        <v>4</v>
      </c>
      <c r="AH1003" s="67">
        <v>10</v>
      </c>
      <c r="AI1003" s="67">
        <v>1</v>
      </c>
      <c r="AJ1003" s="67">
        <v>10</v>
      </c>
      <c r="AK1003" s="79" t="s">
        <v>1586</v>
      </c>
    </row>
    <row r="1004" spans="1:37" ht="12.75">
      <c r="A1004" s="35">
        <v>43999</v>
      </c>
      <c r="B1004" s="28" t="s">
        <v>870</v>
      </c>
      <c r="C1004" s="28" t="s">
        <v>2576</v>
      </c>
      <c r="D1004" s="28" t="s">
        <v>389</v>
      </c>
      <c r="E1004" s="28" t="s">
        <v>73</v>
      </c>
      <c r="J1004" s="28" t="s">
        <v>1586</v>
      </c>
      <c r="K1004" s="28" t="s">
        <v>2567</v>
      </c>
      <c r="L1004" s="28" t="s">
        <v>2571</v>
      </c>
      <c r="N1004" s="19">
        <f t="shared" si="105"/>
        <v>352.25</v>
      </c>
      <c r="O1004" s="19">
        <f t="shared" si="106"/>
        <v>1.8539473684210526</v>
      </c>
      <c r="P1004" s="64">
        <f t="shared" si="107"/>
        <v>83</v>
      </c>
      <c r="Q1004" s="64">
        <f t="shared" si="108"/>
        <v>23</v>
      </c>
      <c r="R1004" s="64">
        <f t="shared" si="109"/>
        <v>60</v>
      </c>
      <c r="S1004" s="64">
        <f t="shared" si="110"/>
        <v>44</v>
      </c>
      <c r="T1004" s="64">
        <f t="shared" si="111"/>
        <v>39</v>
      </c>
      <c r="U1004" s="77">
        <v>9</v>
      </c>
      <c r="V1004" s="78">
        <v>7</v>
      </c>
      <c r="W1004" s="60">
        <v>380</v>
      </c>
      <c r="X1004" s="67">
        <v>9</v>
      </c>
      <c r="Y1004" s="67">
        <v>5</v>
      </c>
      <c r="Z1004" s="67">
        <v>10</v>
      </c>
      <c r="AA1004" s="67">
        <v>5</v>
      </c>
      <c r="AB1004" s="67">
        <v>10</v>
      </c>
      <c r="AC1004" s="67">
        <v>4</v>
      </c>
      <c r="AD1004" s="67">
        <v>10</v>
      </c>
      <c r="AE1004" s="67">
        <v>4</v>
      </c>
      <c r="AF1004" s="67">
        <v>10</v>
      </c>
      <c r="AG1004" s="67">
        <v>4</v>
      </c>
      <c r="AH1004" s="67">
        <v>10</v>
      </c>
      <c r="AI1004" s="67">
        <v>1</v>
      </c>
      <c r="AJ1004" s="67">
        <v>10</v>
      </c>
      <c r="AK1004" s="79" t="s">
        <v>1586</v>
      </c>
    </row>
    <row r="1005" spans="1:37" ht="12.75">
      <c r="A1005" s="35">
        <v>43999</v>
      </c>
      <c r="B1005" s="28" t="s">
        <v>870</v>
      </c>
      <c r="C1005" s="28" t="s">
        <v>2576</v>
      </c>
      <c r="D1005" s="28" t="s">
        <v>389</v>
      </c>
      <c r="E1005" s="28" t="s">
        <v>73</v>
      </c>
      <c r="J1005" s="28" t="s">
        <v>1586</v>
      </c>
      <c r="K1005" s="28" t="s">
        <v>2567</v>
      </c>
      <c r="L1005" s="28" t="s">
        <v>2569</v>
      </c>
      <c r="N1005" s="19">
        <f t="shared" si="105"/>
        <v>352.25</v>
      </c>
      <c r="O1005" s="19">
        <f t="shared" si="106"/>
        <v>1.8539473684210526</v>
      </c>
      <c r="P1005" s="64">
        <f t="shared" si="107"/>
        <v>83</v>
      </c>
      <c r="Q1005" s="64">
        <f t="shared" si="108"/>
        <v>23</v>
      </c>
      <c r="R1005" s="64">
        <f t="shared" si="109"/>
        <v>60</v>
      </c>
      <c r="S1005" s="64">
        <f t="shared" si="110"/>
        <v>44</v>
      </c>
      <c r="T1005" s="64">
        <f t="shared" si="111"/>
        <v>39</v>
      </c>
      <c r="U1005" s="77">
        <v>9</v>
      </c>
      <c r="V1005" s="78">
        <v>7</v>
      </c>
      <c r="W1005" s="60">
        <v>380</v>
      </c>
      <c r="X1005" s="67">
        <v>9</v>
      </c>
      <c r="Y1005" s="67">
        <v>5</v>
      </c>
      <c r="Z1005" s="67">
        <v>10</v>
      </c>
      <c r="AA1005" s="67">
        <v>5</v>
      </c>
      <c r="AB1005" s="67">
        <v>10</v>
      </c>
      <c r="AC1005" s="67">
        <v>4</v>
      </c>
      <c r="AD1005" s="67">
        <v>10</v>
      </c>
      <c r="AE1005" s="67">
        <v>4</v>
      </c>
      <c r="AF1005" s="67">
        <v>10</v>
      </c>
      <c r="AG1005" s="67">
        <v>4</v>
      </c>
      <c r="AH1005" s="67">
        <v>10</v>
      </c>
      <c r="AI1005" s="67">
        <v>1</v>
      </c>
      <c r="AJ1005" s="67">
        <v>10</v>
      </c>
      <c r="AK1005" s="79" t="s">
        <v>1586</v>
      </c>
    </row>
    <row r="1006" spans="1:37" ht="12.75">
      <c r="A1006" s="35">
        <v>43999</v>
      </c>
      <c r="B1006" s="28" t="s">
        <v>870</v>
      </c>
      <c r="C1006" s="28" t="s">
        <v>2576</v>
      </c>
      <c r="D1006" s="28" t="s">
        <v>389</v>
      </c>
      <c r="E1006" s="28" t="s">
        <v>73</v>
      </c>
      <c r="J1006" s="28" t="s">
        <v>1586</v>
      </c>
      <c r="K1006" s="28" t="s">
        <v>2567</v>
      </c>
      <c r="L1006" s="28" t="s">
        <v>2572</v>
      </c>
      <c r="N1006" s="19">
        <f t="shared" si="105"/>
        <v>352.25</v>
      </c>
      <c r="O1006" s="19">
        <f t="shared" si="106"/>
        <v>1.8539473684210526</v>
      </c>
      <c r="P1006" s="64">
        <f t="shared" si="107"/>
        <v>83</v>
      </c>
      <c r="Q1006" s="64">
        <f t="shared" si="108"/>
        <v>23</v>
      </c>
      <c r="R1006" s="64">
        <f t="shared" si="109"/>
        <v>60</v>
      </c>
      <c r="S1006" s="64">
        <f t="shared" si="110"/>
        <v>44</v>
      </c>
      <c r="T1006" s="64">
        <f t="shared" si="111"/>
        <v>39</v>
      </c>
      <c r="U1006" s="77">
        <v>9</v>
      </c>
      <c r="V1006" s="78">
        <v>7</v>
      </c>
      <c r="W1006" s="60">
        <v>380</v>
      </c>
      <c r="X1006" s="67">
        <v>9</v>
      </c>
      <c r="Y1006" s="67">
        <v>5</v>
      </c>
      <c r="Z1006" s="67">
        <v>10</v>
      </c>
      <c r="AA1006" s="67">
        <v>5</v>
      </c>
      <c r="AB1006" s="67">
        <v>10</v>
      </c>
      <c r="AC1006" s="67">
        <v>4</v>
      </c>
      <c r="AD1006" s="67">
        <v>10</v>
      </c>
      <c r="AE1006" s="67">
        <v>4</v>
      </c>
      <c r="AF1006" s="67">
        <v>10</v>
      </c>
      <c r="AG1006" s="67">
        <v>4</v>
      </c>
      <c r="AH1006" s="67">
        <v>10</v>
      </c>
      <c r="AI1006" s="67">
        <v>1</v>
      </c>
      <c r="AJ1006" s="67">
        <v>10</v>
      </c>
      <c r="AK1006" s="79" t="s">
        <v>1586</v>
      </c>
    </row>
    <row r="1007" spans="1:37" ht="12.75">
      <c r="A1007" s="35">
        <v>1124</v>
      </c>
      <c r="B1007" s="28" t="s">
        <v>871</v>
      </c>
      <c r="C1007" s="28" t="s">
        <v>1415</v>
      </c>
      <c r="D1007" s="28" t="s">
        <v>389</v>
      </c>
      <c r="E1007" s="28" t="s">
        <v>73</v>
      </c>
      <c r="J1007" s="28" t="s">
        <v>1586</v>
      </c>
      <c r="K1007" s="28" t="s">
        <v>2716</v>
      </c>
      <c r="L1007" s="28" t="s">
        <v>4574</v>
      </c>
      <c r="N1007" s="19">
        <f t="shared" si="105"/>
        <v>352.25</v>
      </c>
      <c r="O1007" s="19">
        <f t="shared" si="106"/>
        <v>1.6773809523809524</v>
      </c>
      <c r="P1007" s="64">
        <f t="shared" si="107"/>
        <v>83</v>
      </c>
      <c r="Q1007" s="64">
        <f t="shared" si="108"/>
        <v>23</v>
      </c>
      <c r="R1007" s="64">
        <f t="shared" si="109"/>
        <v>60</v>
      </c>
      <c r="S1007" s="64">
        <f t="shared" si="110"/>
        <v>44</v>
      </c>
      <c r="T1007" s="64">
        <f t="shared" si="111"/>
        <v>39</v>
      </c>
      <c r="U1007" s="77">
        <v>9</v>
      </c>
      <c r="V1007" s="78">
        <v>7</v>
      </c>
      <c r="W1007" s="60">
        <v>420</v>
      </c>
      <c r="X1007" s="67">
        <v>9</v>
      </c>
      <c r="Y1007" s="67">
        <v>5</v>
      </c>
      <c r="Z1007" s="67">
        <v>10</v>
      </c>
      <c r="AA1007" s="67">
        <v>5</v>
      </c>
      <c r="AB1007" s="67">
        <v>10</v>
      </c>
      <c r="AC1007" s="67">
        <v>4</v>
      </c>
      <c r="AD1007" s="67">
        <v>10</v>
      </c>
      <c r="AE1007" s="67">
        <v>4</v>
      </c>
      <c r="AF1007" s="67">
        <v>10</v>
      </c>
      <c r="AG1007" s="67">
        <v>4</v>
      </c>
      <c r="AH1007" s="67">
        <v>10</v>
      </c>
      <c r="AI1007" s="67">
        <v>1</v>
      </c>
      <c r="AJ1007" s="67">
        <v>10</v>
      </c>
      <c r="AK1007" s="79" t="s">
        <v>1586</v>
      </c>
    </row>
    <row r="1008" spans="1:37" ht="12.75">
      <c r="A1008" s="35">
        <v>4631075</v>
      </c>
      <c r="B1008" s="28" t="s">
        <v>872</v>
      </c>
      <c r="D1008" s="28" t="s">
        <v>389</v>
      </c>
      <c r="E1008" s="28" t="s">
        <v>73</v>
      </c>
      <c r="I1008" s="28" t="s">
        <v>7812</v>
      </c>
      <c r="J1008" s="28" t="s">
        <v>1586</v>
      </c>
      <c r="K1008" s="28" t="s">
        <v>2519</v>
      </c>
      <c r="L1008" s="28" t="s">
        <v>4555</v>
      </c>
      <c r="N1008" s="19">
        <f t="shared" si="105"/>
        <v>387.25</v>
      </c>
      <c r="O1008" s="19">
        <f t="shared" si="106"/>
        <v>1.5367063492063493</v>
      </c>
      <c r="P1008" s="64">
        <f t="shared" si="107"/>
        <v>88</v>
      </c>
      <c r="Q1008" s="64">
        <f t="shared" si="108"/>
        <v>28</v>
      </c>
      <c r="R1008" s="64">
        <f t="shared" si="109"/>
        <v>60</v>
      </c>
      <c r="S1008" s="64">
        <f t="shared" si="110"/>
        <v>53</v>
      </c>
      <c r="T1008" s="64">
        <f t="shared" si="111"/>
        <v>35</v>
      </c>
      <c r="U1008" s="77">
        <v>9</v>
      </c>
      <c r="V1008" s="78">
        <v>7</v>
      </c>
      <c r="W1008" s="60">
        <v>504</v>
      </c>
      <c r="X1008" s="67">
        <v>17</v>
      </c>
      <c r="Y1008" s="67">
        <v>6</v>
      </c>
      <c r="Z1008" s="67">
        <v>12</v>
      </c>
      <c r="AA1008" s="67">
        <v>5</v>
      </c>
      <c r="AB1008" s="67">
        <v>12</v>
      </c>
      <c r="AC1008" s="67">
        <v>6</v>
      </c>
      <c r="AD1008" s="67">
        <v>12</v>
      </c>
      <c r="AE1008" s="67">
        <v>4</v>
      </c>
      <c r="AF1008" s="67">
        <v>8</v>
      </c>
      <c r="AG1008" s="67">
        <v>3</v>
      </c>
      <c r="AH1008" s="67">
        <v>8</v>
      </c>
      <c r="AI1008" s="67">
        <v>4</v>
      </c>
      <c r="AJ1008" s="67">
        <v>8</v>
      </c>
      <c r="AK1008" s="79" t="s">
        <v>1586</v>
      </c>
    </row>
    <row r="1009" spans="2:37" ht="12.75">
      <c r="B1009" s="28" t="s">
        <v>872</v>
      </c>
      <c r="D1009" s="28" t="s">
        <v>389</v>
      </c>
      <c r="E1009" s="28" t="s">
        <v>73</v>
      </c>
      <c r="J1009" s="28" t="s">
        <v>1586</v>
      </c>
      <c r="K1009" s="28" t="s">
        <v>2519</v>
      </c>
      <c r="L1009" s="28" t="s">
        <v>260</v>
      </c>
      <c r="N1009" s="19">
        <f t="shared" si="105"/>
        <v>382.50</v>
      </c>
      <c r="O1009" s="19">
        <f t="shared" si="106"/>
        <v>2.1368715083798882</v>
      </c>
      <c r="P1009" s="64">
        <f t="shared" si="107"/>
        <v>89</v>
      </c>
      <c r="Q1009" s="64">
        <f t="shared" si="108"/>
        <v>30</v>
      </c>
      <c r="R1009" s="64">
        <f t="shared" si="109"/>
        <v>59</v>
      </c>
      <c r="S1009" s="64">
        <f t="shared" si="110"/>
        <v>50</v>
      </c>
      <c r="T1009" s="64">
        <f t="shared" si="111"/>
        <v>39</v>
      </c>
      <c r="U1009" s="77">
        <v>9</v>
      </c>
      <c r="V1009" s="78">
        <v>7</v>
      </c>
      <c r="W1009" s="60">
        <v>358</v>
      </c>
      <c r="X1009" s="67">
        <v>12</v>
      </c>
      <c r="Y1009" s="67">
        <v>6</v>
      </c>
      <c r="Z1009" s="67">
        <v>11</v>
      </c>
      <c r="AA1009" s="67">
        <v>6</v>
      </c>
      <c r="AB1009" s="67">
        <v>11</v>
      </c>
      <c r="AC1009" s="67">
        <v>5</v>
      </c>
      <c r="AD1009" s="67">
        <v>11</v>
      </c>
      <c r="AE1009" s="67">
        <v>5</v>
      </c>
      <c r="AF1009" s="67">
        <v>9</v>
      </c>
      <c r="AG1009" s="67">
        <v>5</v>
      </c>
      <c r="AH1009" s="67">
        <v>9</v>
      </c>
      <c r="AI1009" s="67">
        <v>3</v>
      </c>
      <c r="AJ1009" s="67">
        <v>8</v>
      </c>
      <c r="AK1009" s="79" t="s">
        <v>1586</v>
      </c>
    </row>
    <row r="1010" spans="1:37" ht="12.75">
      <c r="A1010" s="35">
        <v>187500</v>
      </c>
      <c r="B1010" s="28" t="s">
        <v>870</v>
      </c>
      <c r="C1010" s="28" t="s">
        <v>4834</v>
      </c>
      <c r="D1010" s="28" t="s">
        <v>389</v>
      </c>
      <c r="E1010" s="28" t="s">
        <v>73</v>
      </c>
      <c r="J1010" s="28" t="s">
        <v>1586</v>
      </c>
      <c r="K1010" s="28" t="s">
        <v>2519</v>
      </c>
      <c r="L1010" s="28" t="s">
        <v>2502</v>
      </c>
      <c r="N1010" s="19">
        <f t="shared" si="105"/>
        <v>382.50</v>
      </c>
      <c r="O1010" s="19">
        <f t="shared" si="106"/>
        <v>1.7114093959731545</v>
      </c>
      <c r="P1010" s="64">
        <f t="shared" si="107"/>
        <v>89</v>
      </c>
      <c r="Q1010" s="64">
        <f t="shared" si="108"/>
        <v>30</v>
      </c>
      <c r="R1010" s="64">
        <f t="shared" si="109"/>
        <v>59</v>
      </c>
      <c r="S1010" s="64">
        <f t="shared" si="110"/>
        <v>50</v>
      </c>
      <c r="T1010" s="64">
        <f t="shared" si="111"/>
        <v>39</v>
      </c>
      <c r="U1010" s="77">
        <v>9</v>
      </c>
      <c r="V1010" s="78">
        <v>7</v>
      </c>
      <c r="W1010" s="60">
        <v>447</v>
      </c>
      <c r="X1010" s="67">
        <v>12</v>
      </c>
      <c r="Y1010" s="67">
        <v>6</v>
      </c>
      <c r="Z1010" s="67">
        <v>11</v>
      </c>
      <c r="AA1010" s="67">
        <v>6</v>
      </c>
      <c r="AB1010" s="67">
        <v>11</v>
      </c>
      <c r="AC1010" s="67">
        <v>5</v>
      </c>
      <c r="AD1010" s="67">
        <v>11</v>
      </c>
      <c r="AE1010" s="67">
        <v>5</v>
      </c>
      <c r="AF1010" s="67">
        <v>9</v>
      </c>
      <c r="AG1010" s="67">
        <v>5</v>
      </c>
      <c r="AH1010" s="67">
        <v>9</v>
      </c>
      <c r="AI1010" s="67">
        <v>3</v>
      </c>
      <c r="AJ1010" s="67">
        <v>8</v>
      </c>
      <c r="AK1010" s="79" t="s">
        <v>1586</v>
      </c>
    </row>
    <row r="1011" spans="1:37" ht="12.75">
      <c r="A1011" s="35">
        <v>1714061</v>
      </c>
      <c r="B1011" s="28" t="s">
        <v>872</v>
      </c>
      <c r="D1011" s="28" t="s">
        <v>389</v>
      </c>
      <c r="E1011" s="28" t="s">
        <v>73</v>
      </c>
      <c r="I1011" s="28" t="s">
        <v>7812</v>
      </c>
      <c r="J1011" s="28" t="s">
        <v>1586</v>
      </c>
      <c r="K1011" s="28" t="s">
        <v>2519</v>
      </c>
      <c r="L1011" s="28" t="s">
        <v>260</v>
      </c>
      <c r="N1011" s="19">
        <f t="shared" si="105"/>
        <v>382.50</v>
      </c>
      <c r="O1011" s="19">
        <f t="shared" si="106"/>
        <v>1.7114093959731545</v>
      </c>
      <c r="P1011" s="64">
        <f t="shared" si="107"/>
        <v>89</v>
      </c>
      <c r="Q1011" s="64">
        <f t="shared" si="108"/>
        <v>30</v>
      </c>
      <c r="R1011" s="64">
        <f t="shared" si="109"/>
        <v>59</v>
      </c>
      <c r="S1011" s="64">
        <f t="shared" si="110"/>
        <v>50</v>
      </c>
      <c r="T1011" s="64">
        <f t="shared" si="111"/>
        <v>39</v>
      </c>
      <c r="U1011" s="77">
        <v>9</v>
      </c>
      <c r="V1011" s="78">
        <v>7</v>
      </c>
      <c r="W1011" s="60">
        <v>447</v>
      </c>
      <c r="X1011" s="67">
        <v>12</v>
      </c>
      <c r="Y1011" s="67">
        <v>6</v>
      </c>
      <c r="Z1011" s="67">
        <v>11</v>
      </c>
      <c r="AA1011" s="67">
        <v>6</v>
      </c>
      <c r="AB1011" s="67">
        <v>11</v>
      </c>
      <c r="AC1011" s="67">
        <v>5</v>
      </c>
      <c r="AD1011" s="67">
        <v>11</v>
      </c>
      <c r="AE1011" s="67">
        <v>5</v>
      </c>
      <c r="AF1011" s="67">
        <v>9</v>
      </c>
      <c r="AG1011" s="67">
        <v>5</v>
      </c>
      <c r="AH1011" s="67">
        <v>9</v>
      </c>
      <c r="AI1011" s="67">
        <v>3</v>
      </c>
      <c r="AJ1011" s="67">
        <v>8</v>
      </c>
      <c r="AK1011" s="79" t="s">
        <v>1586</v>
      </c>
    </row>
    <row r="1012" spans="2:37" ht="12.75">
      <c r="B1012" s="28" t="s">
        <v>872</v>
      </c>
      <c r="D1012" s="28" t="s">
        <v>389</v>
      </c>
      <c r="E1012" s="28" t="s">
        <v>73</v>
      </c>
      <c r="J1012" s="28" t="s">
        <v>1586</v>
      </c>
      <c r="K1012" s="28" t="s">
        <v>2519</v>
      </c>
      <c r="L1012" s="28" t="s">
        <v>130</v>
      </c>
      <c r="N1012" s="19">
        <f t="shared" si="105"/>
        <v>377.50</v>
      </c>
      <c r="O1012" s="19">
        <f t="shared" si="106"/>
        <v>2.1089385474860336</v>
      </c>
      <c r="P1012" s="64">
        <f t="shared" si="107"/>
        <v>88</v>
      </c>
      <c r="Q1012" s="64">
        <f t="shared" si="108"/>
        <v>29</v>
      </c>
      <c r="R1012" s="64">
        <f t="shared" si="109"/>
        <v>59</v>
      </c>
      <c r="S1012" s="64">
        <f t="shared" si="110"/>
        <v>49</v>
      </c>
      <c r="T1012" s="64">
        <f t="shared" si="111"/>
        <v>39</v>
      </c>
      <c r="U1012" s="77">
        <v>9</v>
      </c>
      <c r="V1012" s="78">
        <v>7</v>
      </c>
      <c r="W1012" s="60">
        <v>358</v>
      </c>
      <c r="X1012" s="67">
        <v>12</v>
      </c>
      <c r="Y1012" s="67">
        <v>5</v>
      </c>
      <c r="Z1012" s="67">
        <v>11</v>
      </c>
      <c r="AA1012" s="67">
        <v>6</v>
      </c>
      <c r="AB1012" s="67">
        <v>11</v>
      </c>
      <c r="AC1012" s="67">
        <v>5</v>
      </c>
      <c r="AD1012" s="67">
        <v>11</v>
      </c>
      <c r="AE1012" s="67">
        <v>5</v>
      </c>
      <c r="AF1012" s="67">
        <v>9</v>
      </c>
      <c r="AG1012" s="67">
        <v>5</v>
      </c>
      <c r="AH1012" s="67">
        <v>9</v>
      </c>
      <c r="AI1012" s="67">
        <v>3</v>
      </c>
      <c r="AJ1012" s="67">
        <v>8</v>
      </c>
      <c r="AK1012" s="79" t="s">
        <v>1586</v>
      </c>
    </row>
    <row r="1013" spans="1:37" ht="12.75">
      <c r="A1013" s="35">
        <v>1477438</v>
      </c>
      <c r="B1013" s="28" t="s">
        <v>872</v>
      </c>
      <c r="D1013" s="28" t="s">
        <v>389</v>
      </c>
      <c r="E1013" s="28" t="s">
        <v>73</v>
      </c>
      <c r="I1013" s="28" t="s">
        <v>7812</v>
      </c>
      <c r="J1013" s="28" t="s">
        <v>1586</v>
      </c>
      <c r="K1013" s="28" t="s">
        <v>2519</v>
      </c>
      <c r="L1013" s="28" t="s">
        <v>130</v>
      </c>
      <c r="N1013" s="19">
        <f t="shared" si="105"/>
        <v>377.50</v>
      </c>
      <c r="O1013" s="19">
        <f t="shared" si="106"/>
        <v>1.9017632241813602</v>
      </c>
      <c r="P1013" s="64">
        <f t="shared" si="107"/>
        <v>88</v>
      </c>
      <c r="Q1013" s="64">
        <f t="shared" si="108"/>
        <v>29</v>
      </c>
      <c r="R1013" s="64">
        <f t="shared" si="109"/>
        <v>59</v>
      </c>
      <c r="S1013" s="64">
        <f t="shared" si="110"/>
        <v>49</v>
      </c>
      <c r="T1013" s="64">
        <f t="shared" si="111"/>
        <v>39</v>
      </c>
      <c r="U1013" s="77">
        <v>9</v>
      </c>
      <c r="V1013" s="78">
        <v>7</v>
      </c>
      <c r="W1013" s="60">
        <v>397</v>
      </c>
      <c r="X1013" s="67">
        <v>12</v>
      </c>
      <c r="Y1013" s="67">
        <v>5</v>
      </c>
      <c r="Z1013" s="67">
        <v>11</v>
      </c>
      <c r="AA1013" s="67">
        <v>6</v>
      </c>
      <c r="AB1013" s="67">
        <v>11</v>
      </c>
      <c r="AC1013" s="67">
        <v>5</v>
      </c>
      <c r="AD1013" s="67">
        <v>11</v>
      </c>
      <c r="AE1013" s="67">
        <v>5</v>
      </c>
      <c r="AF1013" s="67">
        <v>9</v>
      </c>
      <c r="AG1013" s="67">
        <v>5</v>
      </c>
      <c r="AH1013" s="67">
        <v>9</v>
      </c>
      <c r="AI1013" s="67">
        <v>3</v>
      </c>
      <c r="AJ1013" s="67">
        <v>8</v>
      </c>
      <c r="AK1013" s="79" t="s">
        <v>1586</v>
      </c>
    </row>
    <row r="1014" spans="1:37" ht="12.75">
      <c r="A1014" s="35">
        <v>1772508</v>
      </c>
      <c r="B1014" s="28" t="s">
        <v>872</v>
      </c>
      <c r="C1014" s="28" t="s">
        <v>6087</v>
      </c>
      <c r="D1014" s="28" t="s">
        <v>389</v>
      </c>
      <c r="E1014" s="28" t="s">
        <v>73</v>
      </c>
      <c r="F1014" s="58" t="s">
        <v>8378</v>
      </c>
      <c r="I1014" s="28" t="s">
        <v>1586</v>
      </c>
      <c r="J1014" s="28" t="s">
        <v>1586</v>
      </c>
      <c r="K1014" s="28" t="s">
        <v>2519</v>
      </c>
      <c r="L1014" s="28" t="s">
        <v>130</v>
      </c>
      <c r="N1014" s="19">
        <f t="shared" si="105"/>
        <v>376.50</v>
      </c>
      <c r="O1014" s="19">
        <f t="shared" si="106"/>
        <v>1.8967254408060454</v>
      </c>
      <c r="P1014" s="64">
        <f t="shared" si="107"/>
        <v>88</v>
      </c>
      <c r="Q1014" s="64">
        <f t="shared" si="108"/>
        <v>29</v>
      </c>
      <c r="R1014" s="64">
        <f t="shared" si="109"/>
        <v>59</v>
      </c>
      <c r="S1014" s="64">
        <f t="shared" si="110"/>
        <v>49</v>
      </c>
      <c r="T1014" s="64">
        <f t="shared" si="111"/>
        <v>39</v>
      </c>
      <c r="U1014" s="77">
        <v>9</v>
      </c>
      <c r="V1014" s="78">
        <v>7</v>
      </c>
      <c r="W1014" s="60">
        <v>397</v>
      </c>
      <c r="X1014" s="67">
        <v>8</v>
      </c>
      <c r="Y1014" s="67">
        <v>5</v>
      </c>
      <c r="Z1014" s="67">
        <v>11</v>
      </c>
      <c r="AA1014" s="67">
        <v>6</v>
      </c>
      <c r="AB1014" s="67">
        <v>11</v>
      </c>
      <c r="AC1014" s="67">
        <v>5</v>
      </c>
      <c r="AD1014" s="67">
        <v>11</v>
      </c>
      <c r="AE1014" s="67">
        <v>5</v>
      </c>
      <c r="AF1014" s="67">
        <v>9</v>
      </c>
      <c r="AG1014" s="67">
        <v>5</v>
      </c>
      <c r="AH1014" s="67">
        <v>9</v>
      </c>
      <c r="AI1014" s="67">
        <v>3</v>
      </c>
      <c r="AJ1014" s="67">
        <v>8</v>
      </c>
      <c r="AK1014" s="79" t="s">
        <v>1586</v>
      </c>
    </row>
    <row r="1015" spans="2:37" ht="12.75">
      <c r="B1015" s="28" t="s">
        <v>872</v>
      </c>
      <c r="C1015" s="28" t="s">
        <v>6087</v>
      </c>
      <c r="D1015" s="28" t="s">
        <v>389</v>
      </c>
      <c r="E1015" s="28" t="s">
        <v>73</v>
      </c>
      <c r="F1015" s="58" t="s">
        <v>8377</v>
      </c>
      <c r="G1015" s="28" t="s">
        <v>7812</v>
      </c>
      <c r="H1015" s="28" t="s">
        <v>1586</v>
      </c>
      <c r="I1015" s="28" t="s">
        <v>7812</v>
      </c>
      <c r="J1015" s="28" t="s">
        <v>1586</v>
      </c>
      <c r="K1015" s="28" t="s">
        <v>2519</v>
      </c>
      <c r="L1015" s="28" t="s">
        <v>7786</v>
      </c>
      <c r="N1015" s="19">
        <f t="shared" si="105"/>
        <v>409</v>
      </c>
      <c r="O1015" s="19">
        <f t="shared" si="106"/>
        <v>1.929245283018868</v>
      </c>
      <c r="P1015" s="64">
        <f t="shared" si="107"/>
        <v>92</v>
      </c>
      <c r="Q1015" s="64">
        <f t="shared" si="108"/>
        <v>33</v>
      </c>
      <c r="R1015" s="64">
        <f t="shared" si="109"/>
        <v>59</v>
      </c>
      <c r="S1015" s="64">
        <f t="shared" si="110"/>
        <v>58</v>
      </c>
      <c r="T1015" s="64">
        <f t="shared" si="111"/>
        <v>34</v>
      </c>
      <c r="U1015" s="77">
        <v>9</v>
      </c>
      <c r="V1015" s="78">
        <v>7</v>
      </c>
      <c r="W1015" s="60">
        <v>424</v>
      </c>
      <c r="X1015" s="67">
        <v>18</v>
      </c>
      <c r="Y1015" s="67">
        <v>7</v>
      </c>
      <c r="Z1015" s="67">
        <v>12</v>
      </c>
      <c r="AA1015" s="67">
        <v>8</v>
      </c>
      <c r="AB1015" s="67">
        <v>13</v>
      </c>
      <c r="AC1015" s="67">
        <v>6</v>
      </c>
      <c r="AD1015" s="67">
        <v>12</v>
      </c>
      <c r="AE1015" s="67">
        <v>4</v>
      </c>
      <c r="AF1015" s="67">
        <v>6</v>
      </c>
      <c r="AG1015" s="67">
        <v>3</v>
      </c>
      <c r="AH1015" s="67">
        <v>6</v>
      </c>
      <c r="AI1015" s="67">
        <v>5</v>
      </c>
      <c r="AJ1015" s="67">
        <v>10</v>
      </c>
      <c r="AK1015" s="79" t="s">
        <v>1586</v>
      </c>
    </row>
    <row r="1016" spans="2:37" ht="12.75">
      <c r="B1016" s="28" t="s">
        <v>872</v>
      </c>
      <c r="C1016" s="28" t="s">
        <v>6087</v>
      </c>
      <c r="D1016" s="28" t="s">
        <v>389</v>
      </c>
      <c r="E1016" s="28" t="s">
        <v>73</v>
      </c>
      <c r="F1016" s="58" t="s">
        <v>8377</v>
      </c>
      <c r="G1016" s="28" t="s">
        <v>1586</v>
      </c>
      <c r="H1016" s="28" t="s">
        <v>1586</v>
      </c>
      <c r="I1016" s="28" t="s">
        <v>7812</v>
      </c>
      <c r="J1016" s="28" t="s">
        <v>1586</v>
      </c>
      <c r="K1016" s="28" t="s">
        <v>2519</v>
      </c>
      <c r="L1016" s="28" t="s">
        <v>7788</v>
      </c>
      <c r="N1016" s="19">
        <f t="shared" si="105"/>
        <v>393</v>
      </c>
      <c r="O1016" s="19">
        <f t="shared" si="106"/>
        <v>2.2203389830508473</v>
      </c>
      <c r="P1016" s="64">
        <f t="shared" si="107"/>
        <v>88</v>
      </c>
      <c r="Q1016" s="64">
        <f t="shared" si="108"/>
        <v>29</v>
      </c>
      <c r="R1016" s="64">
        <f t="shared" si="109"/>
        <v>59</v>
      </c>
      <c r="S1016" s="64">
        <f t="shared" si="110"/>
        <v>56</v>
      </c>
      <c r="T1016" s="64">
        <f t="shared" si="111"/>
        <v>32</v>
      </c>
      <c r="U1016" s="77">
        <v>9</v>
      </c>
      <c r="V1016" s="78">
        <v>7</v>
      </c>
      <c r="W1016" s="60">
        <v>354</v>
      </c>
      <c r="X1016" s="67">
        <v>18</v>
      </c>
      <c r="Y1016" s="67">
        <v>6</v>
      </c>
      <c r="Z1016" s="67">
        <v>12</v>
      </c>
      <c r="AA1016" s="67">
        <v>8</v>
      </c>
      <c r="AB1016" s="67">
        <v>13</v>
      </c>
      <c r="AC1016" s="67">
        <v>5</v>
      </c>
      <c r="AD1016" s="67">
        <v>12</v>
      </c>
      <c r="AE1016" s="67">
        <v>3</v>
      </c>
      <c r="AF1016" s="67">
        <v>6</v>
      </c>
      <c r="AG1016" s="67">
        <v>2</v>
      </c>
      <c r="AH1016" s="67">
        <v>6</v>
      </c>
      <c r="AI1016" s="67">
        <v>5</v>
      </c>
      <c r="AJ1016" s="67">
        <v>10</v>
      </c>
      <c r="AK1016" s="79" t="s">
        <v>1586</v>
      </c>
    </row>
    <row r="1017" spans="2:37" ht="12.75">
      <c r="B1017" s="28" t="s">
        <v>872</v>
      </c>
      <c r="C1017" s="28" t="s">
        <v>6087</v>
      </c>
      <c r="D1017" s="28" t="s">
        <v>389</v>
      </c>
      <c r="E1017" s="28" t="s">
        <v>73</v>
      </c>
      <c r="F1017" s="58" t="s">
        <v>8377</v>
      </c>
      <c r="G1017" s="28" t="s">
        <v>1586</v>
      </c>
      <c r="H1017" s="28" t="s">
        <v>1586</v>
      </c>
      <c r="I1017" s="28" t="s">
        <v>1586</v>
      </c>
      <c r="J1017" s="28" t="s">
        <v>1586</v>
      </c>
      <c r="K1017" s="28" t="s">
        <v>2519</v>
      </c>
      <c r="L1017" s="28" t="s">
        <v>7788</v>
      </c>
      <c r="N1017" s="19">
        <f t="shared" si="105"/>
        <v>391.75</v>
      </c>
      <c r="O1017" s="19">
        <f t="shared" si="106"/>
        <v>2.213276836158192</v>
      </c>
      <c r="P1017" s="64">
        <f t="shared" si="107"/>
        <v>88</v>
      </c>
      <c r="Q1017" s="64">
        <f t="shared" si="108"/>
        <v>29</v>
      </c>
      <c r="R1017" s="64">
        <f t="shared" si="109"/>
        <v>59</v>
      </c>
      <c r="S1017" s="64">
        <f t="shared" si="110"/>
        <v>56</v>
      </c>
      <c r="T1017" s="64">
        <f t="shared" si="111"/>
        <v>32</v>
      </c>
      <c r="U1017" s="77">
        <v>9</v>
      </c>
      <c r="V1017" s="78">
        <v>7</v>
      </c>
      <c r="W1017" s="60">
        <v>354</v>
      </c>
      <c r="X1017" s="67">
        <v>13</v>
      </c>
      <c r="Y1017" s="67">
        <v>6</v>
      </c>
      <c r="Z1017" s="67">
        <v>12</v>
      </c>
      <c r="AA1017" s="67">
        <v>8</v>
      </c>
      <c r="AB1017" s="67">
        <v>13</v>
      </c>
      <c r="AC1017" s="67">
        <v>5</v>
      </c>
      <c r="AD1017" s="67">
        <v>12</v>
      </c>
      <c r="AE1017" s="67">
        <v>3</v>
      </c>
      <c r="AF1017" s="67">
        <v>6</v>
      </c>
      <c r="AG1017" s="67">
        <v>2</v>
      </c>
      <c r="AH1017" s="67">
        <v>6</v>
      </c>
      <c r="AI1017" s="67">
        <v>5</v>
      </c>
      <c r="AJ1017" s="67">
        <v>10</v>
      </c>
      <c r="AK1017" s="79" t="s">
        <v>1586</v>
      </c>
    </row>
    <row r="1018" spans="2:37" ht="12.75">
      <c r="B1018" s="28" t="s">
        <v>872</v>
      </c>
      <c r="D1018" s="28" t="s">
        <v>389</v>
      </c>
      <c r="E1018" s="28" t="s">
        <v>73</v>
      </c>
      <c r="G1018" s="28" t="s">
        <v>7812</v>
      </c>
      <c r="H1018" s="28" t="s">
        <v>1586</v>
      </c>
      <c r="J1018" s="28" t="s">
        <v>1586</v>
      </c>
      <c r="K1018" s="28" t="s">
        <v>2519</v>
      </c>
      <c r="L1018" s="28" t="s">
        <v>332</v>
      </c>
      <c r="N1018" s="19">
        <f t="shared" si="105"/>
        <v>382</v>
      </c>
      <c r="O1018" s="19">
        <f t="shared" si="106"/>
        <v>1.5039370078740157</v>
      </c>
      <c r="P1018" s="64">
        <f t="shared" si="107"/>
        <v>89</v>
      </c>
      <c r="Q1018" s="64">
        <f t="shared" si="108"/>
        <v>31</v>
      </c>
      <c r="R1018" s="64">
        <f t="shared" si="109"/>
        <v>58</v>
      </c>
      <c r="S1018" s="64">
        <f t="shared" si="110"/>
        <v>50</v>
      </c>
      <c r="T1018" s="64">
        <f t="shared" si="111"/>
        <v>39</v>
      </c>
      <c r="U1018" s="77">
        <v>9</v>
      </c>
      <c r="V1018" s="78">
        <v>7</v>
      </c>
      <c r="W1018" s="60">
        <v>508</v>
      </c>
      <c r="X1018" s="67">
        <v>12</v>
      </c>
      <c r="Y1018" s="67">
        <v>6</v>
      </c>
      <c r="Z1018" s="67">
        <v>11</v>
      </c>
      <c r="AA1018" s="67">
        <v>6</v>
      </c>
      <c r="AB1018" s="67">
        <v>11</v>
      </c>
      <c r="AC1018" s="67">
        <v>5</v>
      </c>
      <c r="AD1018" s="67">
        <v>11</v>
      </c>
      <c r="AE1018" s="67">
        <v>5</v>
      </c>
      <c r="AF1018" s="67">
        <v>9</v>
      </c>
      <c r="AG1018" s="67">
        <v>5</v>
      </c>
      <c r="AH1018" s="67">
        <v>9</v>
      </c>
      <c r="AI1018" s="67">
        <v>4</v>
      </c>
      <c r="AJ1018" s="67">
        <v>7</v>
      </c>
      <c r="AK1018" s="79" t="s">
        <v>1586</v>
      </c>
    </row>
    <row r="1019" spans="1:37" ht="12.75">
      <c r="A1019" s="35">
        <v>492439967</v>
      </c>
      <c r="B1019" s="28" t="s">
        <v>874</v>
      </c>
      <c r="C1019" s="28" t="s">
        <v>7678</v>
      </c>
      <c r="D1019" s="28" t="s">
        <v>389</v>
      </c>
      <c r="E1019" s="28" t="s">
        <v>73</v>
      </c>
      <c r="J1019" s="28" t="s">
        <v>1586</v>
      </c>
      <c r="K1019" s="28" t="s">
        <v>2519</v>
      </c>
      <c r="L1019" s="28" t="s">
        <v>5960</v>
      </c>
      <c r="N1019" s="19">
        <f t="shared" si="105"/>
        <v>391.50</v>
      </c>
      <c r="O1019" s="19">
        <f t="shared" si="106"/>
        <v>3.1320000000000001</v>
      </c>
      <c r="P1019" s="64">
        <f t="shared" si="107"/>
        <v>89</v>
      </c>
      <c r="Q1019" s="64">
        <f t="shared" si="108"/>
        <v>31</v>
      </c>
      <c r="R1019" s="64">
        <f t="shared" si="109"/>
        <v>58</v>
      </c>
      <c r="S1019" s="64">
        <f t="shared" si="110"/>
        <v>54</v>
      </c>
      <c r="T1019" s="64">
        <f t="shared" si="111"/>
        <v>35</v>
      </c>
      <c r="U1019" s="77">
        <v>9</v>
      </c>
      <c r="V1019" s="78">
        <v>7</v>
      </c>
      <c r="W1019" s="60">
        <v>250</v>
      </c>
      <c r="X1019" s="67">
        <v>18</v>
      </c>
      <c r="Y1019" s="67">
        <v>6</v>
      </c>
      <c r="Z1019" s="67">
        <v>12</v>
      </c>
      <c r="AA1019" s="67">
        <v>6</v>
      </c>
      <c r="AB1019" s="67">
        <v>12</v>
      </c>
      <c r="AC1019" s="67">
        <v>6</v>
      </c>
      <c r="AD1019" s="67">
        <v>12</v>
      </c>
      <c r="AE1019" s="67">
        <v>5</v>
      </c>
      <c r="AF1019" s="67">
        <v>8</v>
      </c>
      <c r="AG1019" s="67">
        <v>4</v>
      </c>
      <c r="AH1019" s="67">
        <v>8</v>
      </c>
      <c r="AI1019" s="67">
        <v>4</v>
      </c>
      <c r="AJ1019" s="67">
        <v>6</v>
      </c>
      <c r="AK1019" s="79" t="s">
        <v>1586</v>
      </c>
    </row>
    <row r="1020" spans="1:37" ht="12.75">
      <c r="A1020" s="35">
        <v>625000</v>
      </c>
      <c r="B1020" s="28" t="s">
        <v>868</v>
      </c>
      <c r="C1020" s="28" t="s">
        <v>7657</v>
      </c>
      <c r="D1020" s="28" t="s">
        <v>389</v>
      </c>
      <c r="E1020" s="28" t="s">
        <v>73</v>
      </c>
      <c r="J1020" s="28" t="s">
        <v>1586</v>
      </c>
      <c r="K1020" s="28" t="s">
        <v>2519</v>
      </c>
      <c r="L1020" s="28" t="s">
        <v>5628</v>
      </c>
      <c r="N1020" s="19">
        <f t="shared" si="105"/>
        <v>378.25</v>
      </c>
      <c r="O1020" s="19">
        <f t="shared" si="106"/>
        <v>1.89125</v>
      </c>
      <c r="P1020" s="64">
        <f t="shared" si="107"/>
        <v>85</v>
      </c>
      <c r="Q1020" s="64">
        <f t="shared" si="108"/>
        <v>28</v>
      </c>
      <c r="R1020" s="64">
        <f t="shared" si="109"/>
        <v>57</v>
      </c>
      <c r="S1020" s="64">
        <f t="shared" si="110"/>
        <v>54</v>
      </c>
      <c r="T1020" s="64">
        <f t="shared" si="111"/>
        <v>31</v>
      </c>
      <c r="U1020" s="77">
        <v>9</v>
      </c>
      <c r="V1020" s="78">
        <v>7</v>
      </c>
      <c r="W1020" s="60">
        <v>400</v>
      </c>
      <c r="X1020" s="67">
        <v>15</v>
      </c>
      <c r="Y1020" s="67">
        <v>6</v>
      </c>
      <c r="Z1020" s="67">
        <v>12</v>
      </c>
      <c r="AA1020" s="67">
        <v>7</v>
      </c>
      <c r="AB1020" s="67">
        <v>12</v>
      </c>
      <c r="AC1020" s="67">
        <v>5</v>
      </c>
      <c r="AD1020" s="67">
        <v>12</v>
      </c>
      <c r="AE1020" s="67">
        <v>4</v>
      </c>
      <c r="AF1020" s="67">
        <v>8</v>
      </c>
      <c r="AG1020" s="67">
        <v>4</v>
      </c>
      <c r="AH1020" s="67">
        <v>8</v>
      </c>
      <c r="AI1020" s="67">
        <v>2</v>
      </c>
      <c r="AJ1020" s="67">
        <v>5</v>
      </c>
      <c r="AK1020" s="79" t="s">
        <v>1586</v>
      </c>
    </row>
    <row r="1021" spans="1:37" ht="12.75">
      <c r="A1021" s="35">
        <v>625000</v>
      </c>
      <c r="B1021" s="28" t="s">
        <v>868</v>
      </c>
      <c r="C1021" s="28" t="s">
        <v>7656</v>
      </c>
      <c r="D1021" s="28" t="s">
        <v>389</v>
      </c>
      <c r="E1021" s="28" t="s">
        <v>73</v>
      </c>
      <c r="J1021" s="28" t="s">
        <v>1586</v>
      </c>
      <c r="K1021" s="28" t="s">
        <v>2519</v>
      </c>
      <c r="L1021" s="28" t="s">
        <v>2489</v>
      </c>
      <c r="N1021" s="19">
        <f t="shared" si="105"/>
        <v>378.25</v>
      </c>
      <c r="O1021" s="19">
        <f t="shared" si="106"/>
        <v>1.89125</v>
      </c>
      <c r="P1021" s="64">
        <f t="shared" si="107"/>
        <v>85</v>
      </c>
      <c r="Q1021" s="64">
        <f t="shared" si="108"/>
        <v>28</v>
      </c>
      <c r="R1021" s="64">
        <f t="shared" si="109"/>
        <v>57</v>
      </c>
      <c r="S1021" s="64">
        <f t="shared" si="110"/>
        <v>54</v>
      </c>
      <c r="T1021" s="64">
        <f t="shared" si="111"/>
        <v>31</v>
      </c>
      <c r="U1021" s="77">
        <v>9</v>
      </c>
      <c r="V1021" s="78">
        <v>7</v>
      </c>
      <c r="W1021" s="60">
        <v>400</v>
      </c>
      <c r="X1021" s="67">
        <v>15</v>
      </c>
      <c r="Y1021" s="67">
        <v>6</v>
      </c>
      <c r="Z1021" s="67">
        <v>12</v>
      </c>
      <c r="AA1021" s="67">
        <v>7</v>
      </c>
      <c r="AB1021" s="67">
        <v>12</v>
      </c>
      <c r="AC1021" s="67">
        <v>5</v>
      </c>
      <c r="AD1021" s="67">
        <v>12</v>
      </c>
      <c r="AE1021" s="67">
        <v>4</v>
      </c>
      <c r="AF1021" s="67">
        <v>8</v>
      </c>
      <c r="AG1021" s="67">
        <v>4</v>
      </c>
      <c r="AH1021" s="67">
        <v>8</v>
      </c>
      <c r="AI1021" s="67">
        <v>2</v>
      </c>
      <c r="AJ1021" s="67">
        <v>5</v>
      </c>
      <c r="AK1021" s="79" t="s">
        <v>1586</v>
      </c>
    </row>
    <row r="1022" spans="2:37" ht="12.75">
      <c r="B1022" s="28" t="s">
        <v>874</v>
      </c>
      <c r="C1022" s="28" t="s">
        <v>7681</v>
      </c>
      <c r="D1022" s="28" t="s">
        <v>389</v>
      </c>
      <c r="E1022" s="28" t="s">
        <v>73</v>
      </c>
      <c r="J1022" s="28" t="s">
        <v>1586</v>
      </c>
      <c r="K1022" s="28" t="s">
        <v>2519</v>
      </c>
      <c r="L1022" s="28" t="s">
        <v>123</v>
      </c>
      <c r="N1022" s="19">
        <f t="shared" si="105"/>
        <v>373</v>
      </c>
      <c r="O1022" s="19">
        <f t="shared" si="106"/>
        <v>1.865</v>
      </c>
      <c r="P1022" s="64">
        <f t="shared" si="107"/>
        <v>84</v>
      </c>
      <c r="Q1022" s="64">
        <f t="shared" si="108"/>
        <v>27</v>
      </c>
      <c r="R1022" s="64">
        <f t="shared" si="109"/>
        <v>57</v>
      </c>
      <c r="S1022" s="64">
        <f t="shared" si="110"/>
        <v>53</v>
      </c>
      <c r="T1022" s="64">
        <f t="shared" si="111"/>
        <v>31</v>
      </c>
      <c r="U1022" s="77">
        <v>9</v>
      </c>
      <c r="V1022" s="78">
        <v>7</v>
      </c>
      <c r="W1022" s="60">
        <v>400</v>
      </c>
      <c r="X1022" s="67">
        <v>14</v>
      </c>
      <c r="Y1022" s="67">
        <v>5</v>
      </c>
      <c r="Z1022" s="67">
        <v>12</v>
      </c>
      <c r="AA1022" s="67">
        <v>6</v>
      </c>
      <c r="AB1022" s="67">
        <v>12</v>
      </c>
      <c r="AC1022" s="67">
        <v>6</v>
      </c>
      <c r="AD1022" s="67">
        <v>12</v>
      </c>
      <c r="AE1022" s="67">
        <v>4</v>
      </c>
      <c r="AF1022" s="67">
        <v>8</v>
      </c>
      <c r="AG1022" s="67">
        <v>4</v>
      </c>
      <c r="AH1022" s="67">
        <v>8</v>
      </c>
      <c r="AI1022" s="67">
        <v>2</v>
      </c>
      <c r="AJ1022" s="67">
        <v>5</v>
      </c>
      <c r="AK1022" s="79" t="s">
        <v>1586</v>
      </c>
    </row>
    <row r="1023" spans="2:37" ht="12.75">
      <c r="B1023" s="28" t="s">
        <v>868</v>
      </c>
      <c r="C1023" s="28" t="s">
        <v>7651</v>
      </c>
      <c r="D1023" s="28" t="s">
        <v>389</v>
      </c>
      <c r="E1023" s="28" t="s">
        <v>73</v>
      </c>
      <c r="J1023" s="28" t="s">
        <v>1586</v>
      </c>
      <c r="K1023" s="28" t="s">
        <v>2716</v>
      </c>
      <c r="L1023" s="28" t="s">
        <v>4313</v>
      </c>
      <c r="N1023" s="19">
        <f t="shared" si="105"/>
        <v>373.25</v>
      </c>
      <c r="O1023" s="19">
        <f t="shared" si="106"/>
        <v>1.6588888888888889</v>
      </c>
      <c r="P1023" s="64">
        <f t="shared" si="107"/>
        <v>84</v>
      </c>
      <c r="Q1023" s="64">
        <f t="shared" si="108"/>
        <v>27</v>
      </c>
      <c r="R1023" s="64">
        <f t="shared" si="109"/>
        <v>57</v>
      </c>
      <c r="S1023" s="64">
        <f t="shared" si="110"/>
        <v>53</v>
      </c>
      <c r="T1023" s="64">
        <f t="shared" si="111"/>
        <v>31</v>
      </c>
      <c r="U1023" s="77">
        <v>9</v>
      </c>
      <c r="V1023" s="78">
        <v>7</v>
      </c>
      <c r="W1023" s="60">
        <v>450</v>
      </c>
      <c r="X1023" s="67">
        <v>15</v>
      </c>
      <c r="Y1023" s="67">
        <v>6</v>
      </c>
      <c r="Z1023" s="67">
        <v>12</v>
      </c>
      <c r="AA1023" s="67">
        <v>6</v>
      </c>
      <c r="AB1023" s="67">
        <v>12</v>
      </c>
      <c r="AC1023" s="67">
        <v>5</v>
      </c>
      <c r="AD1023" s="67">
        <v>12</v>
      </c>
      <c r="AE1023" s="67">
        <v>4</v>
      </c>
      <c r="AF1023" s="67">
        <v>8</v>
      </c>
      <c r="AG1023" s="67">
        <v>4</v>
      </c>
      <c r="AH1023" s="67">
        <v>8</v>
      </c>
      <c r="AI1023" s="67">
        <v>2</v>
      </c>
      <c r="AJ1023" s="67">
        <v>5</v>
      </c>
      <c r="AK1023" s="79" t="s">
        <v>1586</v>
      </c>
    </row>
    <row r="1024" spans="1:37" ht="12.75">
      <c r="A1024" s="35">
        <v>625000</v>
      </c>
      <c r="B1024" s="28" t="s">
        <v>868</v>
      </c>
      <c r="C1024" s="28" t="s">
        <v>7654</v>
      </c>
      <c r="D1024" s="28" t="s">
        <v>389</v>
      </c>
      <c r="E1024" s="28" t="s">
        <v>73</v>
      </c>
      <c r="J1024" s="28" t="s">
        <v>1586</v>
      </c>
      <c r="K1024" s="28" t="s">
        <v>2519</v>
      </c>
      <c r="L1024" s="28" t="s">
        <v>2083</v>
      </c>
      <c r="N1024" s="19">
        <f t="shared" si="105"/>
        <v>368.25</v>
      </c>
      <c r="O1024" s="19">
        <f t="shared" si="106"/>
        <v>1.84125</v>
      </c>
      <c r="P1024" s="64">
        <f t="shared" si="107"/>
        <v>83</v>
      </c>
      <c r="Q1024" s="64">
        <f t="shared" si="108"/>
        <v>26</v>
      </c>
      <c r="R1024" s="64">
        <f t="shared" si="109"/>
        <v>57</v>
      </c>
      <c r="S1024" s="64">
        <f t="shared" si="110"/>
        <v>52</v>
      </c>
      <c r="T1024" s="64">
        <f t="shared" si="111"/>
        <v>31</v>
      </c>
      <c r="U1024" s="77">
        <v>9</v>
      </c>
      <c r="V1024" s="78">
        <v>7</v>
      </c>
      <c r="W1024" s="60">
        <v>400</v>
      </c>
      <c r="X1024" s="67">
        <v>15</v>
      </c>
      <c r="Y1024" s="67">
        <v>5</v>
      </c>
      <c r="Z1024" s="67">
        <v>12</v>
      </c>
      <c r="AA1024" s="67">
        <v>6</v>
      </c>
      <c r="AB1024" s="67">
        <v>12</v>
      </c>
      <c r="AC1024" s="67">
        <v>5</v>
      </c>
      <c r="AD1024" s="67">
        <v>12</v>
      </c>
      <c r="AE1024" s="67">
        <v>4</v>
      </c>
      <c r="AF1024" s="67">
        <v>8</v>
      </c>
      <c r="AG1024" s="67">
        <v>4</v>
      </c>
      <c r="AH1024" s="67">
        <v>8</v>
      </c>
      <c r="AI1024" s="67">
        <v>2</v>
      </c>
      <c r="AJ1024" s="67">
        <v>5</v>
      </c>
      <c r="AK1024" s="79" t="s">
        <v>1586</v>
      </c>
    </row>
    <row r="1025" spans="1:37" ht="12.75">
      <c r="A1025" s="35">
        <v>2700</v>
      </c>
      <c r="B1025" s="28" t="s">
        <v>868</v>
      </c>
      <c r="C1025" s="28" t="s">
        <v>7616</v>
      </c>
      <c r="D1025" s="28" t="s">
        <v>389</v>
      </c>
      <c r="E1025" s="28" t="s">
        <v>73</v>
      </c>
      <c r="J1025" s="28" t="s">
        <v>1586</v>
      </c>
      <c r="K1025" s="28" t="s">
        <v>2519</v>
      </c>
      <c r="L1025" s="28" t="s">
        <v>3888</v>
      </c>
      <c r="N1025" s="19">
        <f t="shared" si="105"/>
        <v>360.75</v>
      </c>
      <c r="O1025" s="19">
        <f t="shared" si="106"/>
        <v>1.80375</v>
      </c>
      <c r="P1025" s="64">
        <f t="shared" si="107"/>
        <v>81</v>
      </c>
      <c r="Q1025" s="64">
        <f t="shared" si="108"/>
        <v>26</v>
      </c>
      <c r="R1025" s="64">
        <f t="shared" si="109"/>
        <v>55</v>
      </c>
      <c r="S1025" s="64">
        <f t="shared" si="110"/>
        <v>52</v>
      </c>
      <c r="T1025" s="64">
        <f t="shared" si="111"/>
        <v>29</v>
      </c>
      <c r="U1025" s="77">
        <v>9</v>
      </c>
      <c r="V1025" s="78">
        <v>7</v>
      </c>
      <c r="W1025" s="60">
        <v>400</v>
      </c>
      <c r="X1025" s="67">
        <v>13</v>
      </c>
      <c r="Y1025" s="67">
        <v>5</v>
      </c>
      <c r="Z1025" s="67">
        <v>12</v>
      </c>
      <c r="AA1025" s="67">
        <v>6</v>
      </c>
      <c r="AB1025" s="67">
        <v>12</v>
      </c>
      <c r="AC1025" s="67">
        <v>5</v>
      </c>
      <c r="AD1025" s="67">
        <v>12</v>
      </c>
      <c r="AE1025" s="67">
        <v>4</v>
      </c>
      <c r="AF1025" s="67">
        <v>7</v>
      </c>
      <c r="AG1025" s="67">
        <v>4</v>
      </c>
      <c r="AH1025" s="67">
        <v>7</v>
      </c>
      <c r="AI1025" s="67">
        <v>2</v>
      </c>
      <c r="AJ1025" s="67">
        <v>5</v>
      </c>
      <c r="AK1025" s="79" t="s">
        <v>1586</v>
      </c>
    </row>
    <row r="1026" spans="1:37" ht="12.75">
      <c r="A1026" s="35">
        <v>1250000</v>
      </c>
      <c r="B1026" s="28" t="s">
        <v>870</v>
      </c>
      <c r="C1026" s="28" t="s">
        <v>5807</v>
      </c>
      <c r="D1026" s="28" t="s">
        <v>389</v>
      </c>
      <c r="E1026" s="28" t="s">
        <v>73</v>
      </c>
      <c r="J1026" s="28" t="s">
        <v>1586</v>
      </c>
      <c r="K1026" s="28" t="s">
        <v>2716</v>
      </c>
      <c r="L1026" s="28" t="s">
        <v>4578</v>
      </c>
      <c r="N1026" s="19">
        <f t="shared" si="112" ref="N1026:N1089">2*Q1026+2.5*R1026+3*S1026+T1026+0.25*X1026-1.5*U1026-0.5*V1026</f>
        <v>360.75</v>
      </c>
      <c r="O1026" s="19">
        <f t="shared" si="113" ref="O1026:O1089">N1026/(0.5*W1026)</f>
        <v>1.80375</v>
      </c>
      <c r="P1026" s="64">
        <f t="shared" si="114" ref="P1026:P1089">SUM(Y1026:AJ1026)</f>
        <v>81</v>
      </c>
      <c r="Q1026" s="64">
        <f t="shared" si="115" ref="Q1026:Q1089">Y1026+AA1026+AC1026+AE1026+AG1026+AI1026</f>
        <v>26</v>
      </c>
      <c r="R1026" s="64">
        <f t="shared" si="116" ref="R1026:R1089">Z1026+AB1026+AD1026+AF1026+AH1026+AJ1026</f>
        <v>55</v>
      </c>
      <c r="S1026" s="64">
        <f t="shared" si="117" ref="S1026:S1089">SUM(Y1026:AD1026)</f>
        <v>52</v>
      </c>
      <c r="T1026" s="64">
        <f t="shared" si="118" ref="T1026:T1089">SUM(AE1026:AJ1026)</f>
        <v>29</v>
      </c>
      <c r="U1026" s="77">
        <v>9</v>
      </c>
      <c r="V1026" s="78">
        <v>7</v>
      </c>
      <c r="W1026" s="60">
        <v>400</v>
      </c>
      <c r="X1026" s="67">
        <v>13</v>
      </c>
      <c r="Y1026" s="67">
        <v>5</v>
      </c>
      <c r="Z1026" s="67">
        <v>12</v>
      </c>
      <c r="AA1026" s="67">
        <v>6</v>
      </c>
      <c r="AB1026" s="67">
        <v>12</v>
      </c>
      <c r="AC1026" s="67">
        <v>5</v>
      </c>
      <c r="AD1026" s="67">
        <v>12</v>
      </c>
      <c r="AE1026" s="67">
        <v>4</v>
      </c>
      <c r="AF1026" s="67">
        <v>7</v>
      </c>
      <c r="AG1026" s="67">
        <v>4</v>
      </c>
      <c r="AH1026" s="67">
        <v>7</v>
      </c>
      <c r="AI1026" s="67">
        <v>2</v>
      </c>
      <c r="AJ1026" s="67">
        <v>5</v>
      </c>
      <c r="AK1026" s="79" t="s">
        <v>1586</v>
      </c>
    </row>
    <row r="1027" spans="1:37" ht="12.75">
      <c r="A1027" s="35">
        <v>1500000</v>
      </c>
      <c r="B1027" s="28" t="s">
        <v>868</v>
      </c>
      <c r="C1027" s="28" t="s">
        <v>7653</v>
      </c>
      <c r="D1027" s="28" t="s">
        <v>389</v>
      </c>
      <c r="E1027" s="28" t="s">
        <v>73</v>
      </c>
      <c r="J1027" s="28" t="s">
        <v>1586</v>
      </c>
      <c r="K1027" s="28" t="s">
        <v>2519</v>
      </c>
      <c r="L1027" s="28" t="s">
        <v>6384</v>
      </c>
      <c r="N1027" s="19">
        <f t="shared" si="112"/>
        <v>360.75</v>
      </c>
      <c r="O1027" s="19">
        <f t="shared" si="113"/>
        <v>1.503125</v>
      </c>
      <c r="P1027" s="64">
        <f t="shared" si="114"/>
        <v>81</v>
      </c>
      <c r="Q1027" s="64">
        <f t="shared" si="115"/>
        <v>26</v>
      </c>
      <c r="R1027" s="64">
        <f t="shared" si="116"/>
        <v>55</v>
      </c>
      <c r="S1027" s="64">
        <f t="shared" si="117"/>
        <v>52</v>
      </c>
      <c r="T1027" s="64">
        <f t="shared" si="118"/>
        <v>29</v>
      </c>
      <c r="U1027" s="77">
        <v>9</v>
      </c>
      <c r="V1027" s="78">
        <v>7</v>
      </c>
      <c r="W1027" s="60">
        <v>480</v>
      </c>
      <c r="X1027" s="67">
        <v>13</v>
      </c>
      <c r="Y1027" s="67">
        <v>5</v>
      </c>
      <c r="Z1027" s="67">
        <v>12</v>
      </c>
      <c r="AA1027" s="67">
        <v>6</v>
      </c>
      <c r="AB1027" s="67">
        <v>12</v>
      </c>
      <c r="AC1027" s="67">
        <v>5</v>
      </c>
      <c r="AD1027" s="67">
        <v>12</v>
      </c>
      <c r="AE1027" s="67">
        <v>4</v>
      </c>
      <c r="AF1027" s="67">
        <v>7</v>
      </c>
      <c r="AG1027" s="67">
        <v>4</v>
      </c>
      <c r="AH1027" s="67">
        <v>7</v>
      </c>
      <c r="AI1027" s="67">
        <v>2</v>
      </c>
      <c r="AJ1027" s="67">
        <v>5</v>
      </c>
      <c r="AK1027" s="79" t="s">
        <v>1586</v>
      </c>
    </row>
    <row r="1028" spans="1:37" ht="12.75">
      <c r="A1028" s="35">
        <v>5000</v>
      </c>
      <c r="B1028" s="28" t="s">
        <v>871</v>
      </c>
      <c r="C1028" s="28" t="s">
        <v>601</v>
      </c>
      <c r="D1028" s="28" t="s">
        <v>389</v>
      </c>
      <c r="E1028" s="28" t="s">
        <v>73</v>
      </c>
      <c r="J1028" s="28" t="s">
        <v>1586</v>
      </c>
      <c r="K1028" s="28" t="s">
        <v>2519</v>
      </c>
      <c r="L1028" s="28" t="s">
        <v>5558</v>
      </c>
      <c r="N1028" s="19">
        <f t="shared" si="112"/>
        <v>329</v>
      </c>
      <c r="O1028" s="19">
        <f t="shared" si="113"/>
        <v>2.1933333333333334</v>
      </c>
      <c r="P1028" s="64">
        <f t="shared" si="114"/>
        <v>79</v>
      </c>
      <c r="Q1028" s="64">
        <f t="shared" si="115"/>
        <v>25</v>
      </c>
      <c r="R1028" s="64">
        <f t="shared" si="116"/>
        <v>54</v>
      </c>
      <c r="S1028" s="64">
        <f t="shared" si="117"/>
        <v>40</v>
      </c>
      <c r="T1028" s="64">
        <f t="shared" si="118"/>
        <v>39</v>
      </c>
      <c r="U1028" s="77">
        <v>9</v>
      </c>
      <c r="V1028" s="78">
        <v>7</v>
      </c>
      <c r="W1028" s="60">
        <v>300</v>
      </c>
      <c r="X1028" s="67">
        <v>8</v>
      </c>
      <c r="Y1028" s="67">
        <v>6</v>
      </c>
      <c r="Z1028" s="67">
        <v>8</v>
      </c>
      <c r="AA1028" s="67">
        <v>6</v>
      </c>
      <c r="AB1028" s="67">
        <v>8</v>
      </c>
      <c r="AC1028" s="67">
        <v>4</v>
      </c>
      <c r="AD1028" s="67">
        <v>8</v>
      </c>
      <c r="AE1028" s="67">
        <v>4</v>
      </c>
      <c r="AF1028" s="67">
        <v>10</v>
      </c>
      <c r="AG1028" s="67">
        <v>4</v>
      </c>
      <c r="AH1028" s="67">
        <v>10</v>
      </c>
      <c r="AI1028" s="67">
        <v>1</v>
      </c>
      <c r="AJ1028" s="67">
        <v>10</v>
      </c>
      <c r="AK1028" s="79" t="s">
        <v>1586</v>
      </c>
    </row>
    <row r="1029" spans="1:37" ht="12.75">
      <c r="A1029" s="35">
        <v>11250</v>
      </c>
      <c r="B1029" s="28" t="s">
        <v>870</v>
      </c>
      <c r="C1029" s="28" t="s">
        <v>1845</v>
      </c>
      <c r="D1029" s="28" t="s">
        <v>389</v>
      </c>
      <c r="E1029" s="28" t="s">
        <v>73</v>
      </c>
      <c r="J1029" s="28" t="s">
        <v>1586</v>
      </c>
      <c r="K1029" s="28" t="s">
        <v>2567</v>
      </c>
      <c r="L1029" s="28" t="s">
        <v>1843</v>
      </c>
      <c r="N1029" s="19">
        <f t="shared" si="112"/>
        <v>329</v>
      </c>
      <c r="O1029" s="19">
        <f t="shared" si="113"/>
        <v>2.1933333333333334</v>
      </c>
      <c r="P1029" s="64">
        <f t="shared" si="114"/>
        <v>79</v>
      </c>
      <c r="Q1029" s="64">
        <f t="shared" si="115"/>
        <v>25</v>
      </c>
      <c r="R1029" s="64">
        <f t="shared" si="116"/>
        <v>54</v>
      </c>
      <c r="S1029" s="64">
        <f t="shared" si="117"/>
        <v>40</v>
      </c>
      <c r="T1029" s="64">
        <f t="shared" si="118"/>
        <v>39</v>
      </c>
      <c r="U1029" s="77">
        <v>9</v>
      </c>
      <c r="V1029" s="78">
        <v>7</v>
      </c>
      <c r="W1029" s="60">
        <v>300</v>
      </c>
      <c r="X1029" s="67">
        <v>8</v>
      </c>
      <c r="Y1029" s="67">
        <v>6</v>
      </c>
      <c r="Z1029" s="67">
        <v>8</v>
      </c>
      <c r="AA1029" s="67">
        <v>6</v>
      </c>
      <c r="AB1029" s="67">
        <v>8</v>
      </c>
      <c r="AC1029" s="67">
        <v>4</v>
      </c>
      <c r="AD1029" s="67">
        <v>8</v>
      </c>
      <c r="AE1029" s="67">
        <v>4</v>
      </c>
      <c r="AF1029" s="67">
        <v>10</v>
      </c>
      <c r="AG1029" s="67">
        <v>4</v>
      </c>
      <c r="AH1029" s="67">
        <v>10</v>
      </c>
      <c r="AI1029" s="67">
        <v>1</v>
      </c>
      <c r="AJ1029" s="67">
        <v>10</v>
      </c>
      <c r="AK1029" s="79" t="s">
        <v>1586</v>
      </c>
    </row>
    <row r="1030" spans="1:37" ht="12.75">
      <c r="A1030" s="35">
        <v>980507</v>
      </c>
      <c r="B1030" s="28" t="s">
        <v>872</v>
      </c>
      <c r="C1030" s="28" t="s">
        <v>6087</v>
      </c>
      <c r="D1030" s="28" t="s">
        <v>389</v>
      </c>
      <c r="E1030" s="28" t="s">
        <v>73</v>
      </c>
      <c r="F1030" s="58" t="s">
        <v>8221</v>
      </c>
      <c r="G1030" s="28" t="s">
        <v>1586</v>
      </c>
      <c r="H1030" s="28" t="s">
        <v>7812</v>
      </c>
      <c r="J1030" s="28" t="s">
        <v>1586</v>
      </c>
      <c r="K1030" s="28" t="s">
        <v>2519</v>
      </c>
      <c r="L1030" s="28" t="s">
        <v>7355</v>
      </c>
      <c r="N1030" s="19">
        <f t="shared" si="112"/>
        <v>344.50</v>
      </c>
      <c r="O1030" s="19">
        <f t="shared" si="113"/>
        <v>1.7355163727959697</v>
      </c>
      <c r="P1030" s="64">
        <f t="shared" si="114"/>
        <v>77</v>
      </c>
      <c r="Q1030" s="64">
        <f t="shared" si="115"/>
        <v>23</v>
      </c>
      <c r="R1030" s="64">
        <f t="shared" si="116"/>
        <v>54</v>
      </c>
      <c r="S1030" s="64">
        <f t="shared" si="117"/>
        <v>51</v>
      </c>
      <c r="T1030" s="64">
        <f t="shared" si="118"/>
        <v>26</v>
      </c>
      <c r="U1030" s="77">
        <v>9</v>
      </c>
      <c r="V1030" s="78">
        <v>7</v>
      </c>
      <c r="W1030" s="60">
        <v>397</v>
      </c>
      <c r="X1030" s="67">
        <v>6</v>
      </c>
      <c r="Y1030" s="67">
        <v>4</v>
      </c>
      <c r="Z1030" s="67">
        <v>12</v>
      </c>
      <c r="AA1030" s="67">
        <v>6</v>
      </c>
      <c r="AB1030" s="67">
        <v>12</v>
      </c>
      <c r="AC1030" s="67">
        <v>5</v>
      </c>
      <c r="AD1030" s="67">
        <v>12</v>
      </c>
      <c r="AE1030" s="67">
        <v>3</v>
      </c>
      <c r="AF1030" s="67">
        <v>7</v>
      </c>
      <c r="AG1030" s="67">
        <v>3</v>
      </c>
      <c r="AH1030" s="67">
        <v>7</v>
      </c>
      <c r="AI1030" s="67">
        <v>2</v>
      </c>
      <c r="AJ1030" s="67">
        <v>4</v>
      </c>
      <c r="AK1030" s="79" t="s">
        <v>1586</v>
      </c>
    </row>
    <row r="1031" spans="1:37" ht="12.75">
      <c r="A1031" s="35">
        <v>93750000</v>
      </c>
      <c r="B1031" s="20" t="s">
        <v>874</v>
      </c>
      <c r="C1031" s="20" t="s">
        <v>753</v>
      </c>
      <c r="D1031" s="28" t="s">
        <v>389</v>
      </c>
      <c r="E1031" s="28" t="s">
        <v>73</v>
      </c>
      <c r="J1031" s="72" t="s">
        <v>7812</v>
      </c>
      <c r="K1031" s="28" t="s">
        <v>2519</v>
      </c>
      <c r="L1031" s="72" t="s">
        <v>8429</v>
      </c>
      <c r="N1031" s="19">
        <f t="shared" si="112"/>
        <v>360</v>
      </c>
      <c r="O1031" s="19">
        <f t="shared" si="113"/>
        <v>2.0168067226890756</v>
      </c>
      <c r="P1031" s="64">
        <f t="shared" si="114"/>
        <v>84</v>
      </c>
      <c r="Q1031" s="64">
        <f t="shared" si="115"/>
        <v>31</v>
      </c>
      <c r="R1031" s="64">
        <f t="shared" si="116"/>
        <v>53</v>
      </c>
      <c r="S1031" s="64">
        <f t="shared" si="117"/>
        <v>48</v>
      </c>
      <c r="T1031" s="64">
        <f t="shared" si="118"/>
        <v>36</v>
      </c>
      <c r="U1031" s="77">
        <v>9</v>
      </c>
      <c r="V1031" s="78">
        <v>7</v>
      </c>
      <c r="W1031" s="60">
        <v>357</v>
      </c>
      <c r="X1031" s="67">
        <v>10</v>
      </c>
      <c r="Y1031" s="67">
        <v>6</v>
      </c>
      <c r="Z1031" s="67">
        <v>10</v>
      </c>
      <c r="AA1031" s="67">
        <v>6</v>
      </c>
      <c r="AB1031" s="67">
        <v>10</v>
      </c>
      <c r="AC1031" s="67">
        <v>6</v>
      </c>
      <c r="AD1031" s="67">
        <v>10</v>
      </c>
      <c r="AE1031" s="67">
        <v>5</v>
      </c>
      <c r="AF1031" s="67">
        <v>9</v>
      </c>
      <c r="AG1031" s="67">
        <v>5</v>
      </c>
      <c r="AH1031" s="67">
        <v>9</v>
      </c>
      <c r="AI1031" s="67">
        <v>3</v>
      </c>
      <c r="AJ1031" s="67">
        <v>5</v>
      </c>
      <c r="AK1031" s="79" t="s">
        <v>1586</v>
      </c>
    </row>
    <row r="1032" spans="1:37" ht="12.75">
      <c r="A1032" s="35">
        <v>48103</v>
      </c>
      <c r="B1032" s="28" t="s">
        <v>872</v>
      </c>
      <c r="D1032" s="28" t="s">
        <v>389</v>
      </c>
      <c r="E1032" s="28" t="s">
        <v>73</v>
      </c>
      <c r="F1032" s="58" t="s">
        <v>8320</v>
      </c>
      <c r="J1032" s="28" t="s">
        <v>1586</v>
      </c>
      <c r="K1032" s="28" t="s">
        <v>2519</v>
      </c>
      <c r="L1032" s="28" t="s">
        <v>3906</v>
      </c>
      <c r="N1032" s="19">
        <f t="shared" si="112"/>
        <v>321.75</v>
      </c>
      <c r="O1032" s="19">
        <f t="shared" si="113"/>
        <v>1.9382530120481927</v>
      </c>
      <c r="P1032" s="64">
        <f t="shared" si="114"/>
        <v>72</v>
      </c>
      <c r="Q1032" s="64">
        <f t="shared" si="115"/>
        <v>23</v>
      </c>
      <c r="R1032" s="64">
        <f t="shared" si="116"/>
        <v>49</v>
      </c>
      <c r="S1032" s="64">
        <f t="shared" si="117"/>
        <v>48</v>
      </c>
      <c r="T1032" s="64">
        <f t="shared" si="118"/>
        <v>24</v>
      </c>
      <c r="U1032" s="77">
        <v>9</v>
      </c>
      <c r="V1032" s="78">
        <v>7</v>
      </c>
      <c r="W1032" s="60">
        <v>332</v>
      </c>
      <c r="X1032" s="67">
        <v>9</v>
      </c>
      <c r="Y1032" s="67">
        <v>4</v>
      </c>
      <c r="Z1032" s="67">
        <v>11</v>
      </c>
      <c r="AA1032" s="67">
        <v>6</v>
      </c>
      <c r="AB1032" s="67">
        <v>11</v>
      </c>
      <c r="AC1032" s="67">
        <v>5</v>
      </c>
      <c r="AD1032" s="67">
        <v>11</v>
      </c>
      <c r="AE1032" s="67">
        <v>3</v>
      </c>
      <c r="AF1032" s="67">
        <v>6</v>
      </c>
      <c r="AG1032" s="67">
        <v>3</v>
      </c>
      <c r="AH1032" s="67">
        <v>6</v>
      </c>
      <c r="AI1032" s="67">
        <v>2</v>
      </c>
      <c r="AJ1032" s="67">
        <v>4</v>
      </c>
      <c r="AK1032" s="79" t="s">
        <v>1586</v>
      </c>
    </row>
    <row r="1033" spans="1:37" ht="12.75">
      <c r="A1033" s="35">
        <v>44550</v>
      </c>
      <c r="B1033" s="28" t="s">
        <v>872</v>
      </c>
      <c r="D1033" s="28" t="s">
        <v>389</v>
      </c>
      <c r="E1033" s="28" t="s">
        <v>73</v>
      </c>
      <c r="I1033" s="28" t="s">
        <v>7812</v>
      </c>
      <c r="J1033" s="28" t="s">
        <v>1586</v>
      </c>
      <c r="K1033" s="28" t="s">
        <v>2519</v>
      </c>
      <c r="L1033" s="28" t="s">
        <v>7991</v>
      </c>
      <c r="N1033" s="19">
        <f t="shared" si="112"/>
        <v>323</v>
      </c>
      <c r="O1033" s="19">
        <f t="shared" si="113"/>
        <v>1.615</v>
      </c>
      <c r="P1033" s="64">
        <f t="shared" si="114"/>
        <v>72</v>
      </c>
      <c r="Q1033" s="64">
        <f t="shared" si="115"/>
        <v>23</v>
      </c>
      <c r="R1033" s="64">
        <f t="shared" si="116"/>
        <v>49</v>
      </c>
      <c r="S1033" s="64">
        <f t="shared" si="117"/>
        <v>48</v>
      </c>
      <c r="T1033" s="64">
        <f t="shared" si="118"/>
        <v>24</v>
      </c>
      <c r="U1033" s="77">
        <v>9</v>
      </c>
      <c r="V1033" s="78">
        <v>7</v>
      </c>
      <c r="W1033" s="60">
        <v>400</v>
      </c>
      <c r="X1033" s="67">
        <v>14</v>
      </c>
      <c r="Y1033" s="67">
        <v>5</v>
      </c>
      <c r="Z1033" s="67">
        <v>11</v>
      </c>
      <c r="AA1033" s="67">
        <v>5</v>
      </c>
      <c r="AB1033" s="67">
        <v>11</v>
      </c>
      <c r="AC1033" s="67">
        <v>5</v>
      </c>
      <c r="AD1033" s="67">
        <v>11</v>
      </c>
      <c r="AE1033" s="67">
        <v>3</v>
      </c>
      <c r="AF1033" s="67">
        <v>6</v>
      </c>
      <c r="AG1033" s="67">
        <v>3</v>
      </c>
      <c r="AH1033" s="67">
        <v>6</v>
      </c>
      <c r="AI1033" s="67">
        <v>2</v>
      </c>
      <c r="AJ1033" s="67">
        <v>4</v>
      </c>
      <c r="AK1033" s="79" t="s">
        <v>1586</v>
      </c>
    </row>
    <row r="1034" spans="1:37" ht="12.75">
      <c r="A1034" s="35">
        <v>89500</v>
      </c>
      <c r="B1034" s="28" t="s">
        <v>870</v>
      </c>
      <c r="C1034" s="28" t="s">
        <v>2248</v>
      </c>
      <c r="D1034" s="28" t="s">
        <v>389</v>
      </c>
      <c r="E1034" s="28" t="s">
        <v>73</v>
      </c>
      <c r="J1034" s="28" t="s">
        <v>1586</v>
      </c>
      <c r="K1034" s="28" t="s">
        <v>2519</v>
      </c>
      <c r="L1034" s="28" t="s">
        <v>2318</v>
      </c>
      <c r="N1034" s="19">
        <f t="shared" si="112"/>
        <v>322.25</v>
      </c>
      <c r="O1034" s="19">
        <f t="shared" si="113"/>
        <v>1.61125</v>
      </c>
      <c r="P1034" s="64">
        <f t="shared" si="114"/>
        <v>72</v>
      </c>
      <c r="Q1034" s="64">
        <f t="shared" si="115"/>
        <v>23</v>
      </c>
      <c r="R1034" s="64">
        <f t="shared" si="116"/>
        <v>49</v>
      </c>
      <c r="S1034" s="64">
        <f t="shared" si="117"/>
        <v>48</v>
      </c>
      <c r="T1034" s="64">
        <f t="shared" si="118"/>
        <v>24</v>
      </c>
      <c r="U1034" s="77">
        <v>9</v>
      </c>
      <c r="V1034" s="78">
        <v>7</v>
      </c>
      <c r="W1034" s="60">
        <v>400</v>
      </c>
      <c r="X1034" s="67">
        <v>11</v>
      </c>
      <c r="Y1034" s="67">
        <v>5</v>
      </c>
      <c r="Z1034" s="67">
        <v>11</v>
      </c>
      <c r="AA1034" s="67">
        <v>5</v>
      </c>
      <c r="AB1034" s="67">
        <v>11</v>
      </c>
      <c r="AC1034" s="67">
        <v>5</v>
      </c>
      <c r="AD1034" s="67">
        <v>11</v>
      </c>
      <c r="AE1034" s="67">
        <v>3</v>
      </c>
      <c r="AF1034" s="67">
        <v>6</v>
      </c>
      <c r="AG1034" s="67">
        <v>3</v>
      </c>
      <c r="AH1034" s="67">
        <v>6</v>
      </c>
      <c r="AI1034" s="67">
        <v>2</v>
      </c>
      <c r="AJ1034" s="67">
        <v>4</v>
      </c>
      <c r="AK1034" s="79" t="s">
        <v>1586</v>
      </c>
    </row>
    <row r="1035" spans="1:37" ht="12.75">
      <c r="A1035" s="35">
        <v>118750</v>
      </c>
      <c r="B1035" s="28" t="s">
        <v>870</v>
      </c>
      <c r="C1035" s="28" t="s">
        <v>2934</v>
      </c>
      <c r="D1035" s="28" t="s">
        <v>389</v>
      </c>
      <c r="E1035" s="28" t="s">
        <v>73</v>
      </c>
      <c r="J1035" s="28" t="s">
        <v>1586</v>
      </c>
      <c r="K1035" s="28" t="s">
        <v>2519</v>
      </c>
      <c r="L1035" s="28" t="s">
        <v>2960</v>
      </c>
      <c r="N1035" s="19">
        <f t="shared" si="112"/>
        <v>322.25</v>
      </c>
      <c r="O1035" s="19">
        <f t="shared" si="113"/>
        <v>1.61125</v>
      </c>
      <c r="P1035" s="64">
        <f t="shared" si="114"/>
        <v>72</v>
      </c>
      <c r="Q1035" s="64">
        <f t="shared" si="115"/>
        <v>23</v>
      </c>
      <c r="R1035" s="64">
        <f t="shared" si="116"/>
        <v>49</v>
      </c>
      <c r="S1035" s="64">
        <f t="shared" si="117"/>
        <v>48</v>
      </c>
      <c r="T1035" s="64">
        <f t="shared" si="118"/>
        <v>24</v>
      </c>
      <c r="U1035" s="77">
        <v>9</v>
      </c>
      <c r="V1035" s="78">
        <v>7</v>
      </c>
      <c r="W1035" s="60">
        <v>400</v>
      </c>
      <c r="X1035" s="67">
        <v>11</v>
      </c>
      <c r="Y1035" s="67">
        <v>5</v>
      </c>
      <c r="Z1035" s="67">
        <v>11</v>
      </c>
      <c r="AA1035" s="67">
        <v>5</v>
      </c>
      <c r="AB1035" s="67">
        <v>11</v>
      </c>
      <c r="AC1035" s="67">
        <v>5</v>
      </c>
      <c r="AD1035" s="67">
        <v>11</v>
      </c>
      <c r="AE1035" s="67">
        <v>3</v>
      </c>
      <c r="AF1035" s="67">
        <v>6</v>
      </c>
      <c r="AG1035" s="67">
        <v>3</v>
      </c>
      <c r="AH1035" s="67">
        <v>6</v>
      </c>
      <c r="AI1035" s="67">
        <v>2</v>
      </c>
      <c r="AJ1035" s="67">
        <v>4</v>
      </c>
      <c r="AK1035" s="79" t="s">
        <v>1586</v>
      </c>
    </row>
    <row r="1036" spans="1:37" ht="12.75">
      <c r="A1036" s="35">
        <v>187500</v>
      </c>
      <c r="B1036" s="28" t="s">
        <v>870</v>
      </c>
      <c r="C1036" s="28" t="s">
        <v>2934</v>
      </c>
      <c r="D1036" s="28" t="s">
        <v>389</v>
      </c>
      <c r="E1036" s="28" t="s">
        <v>73</v>
      </c>
      <c r="J1036" s="28" t="s">
        <v>1586</v>
      </c>
      <c r="K1036" s="28" t="s">
        <v>2519</v>
      </c>
      <c r="L1036" s="28" t="s">
        <v>2962</v>
      </c>
      <c r="N1036" s="19">
        <f t="shared" si="112"/>
        <v>322.25</v>
      </c>
      <c r="O1036" s="19">
        <f t="shared" si="113"/>
        <v>1.61125</v>
      </c>
      <c r="P1036" s="64">
        <f t="shared" si="114"/>
        <v>72</v>
      </c>
      <c r="Q1036" s="64">
        <f t="shared" si="115"/>
        <v>23</v>
      </c>
      <c r="R1036" s="64">
        <f t="shared" si="116"/>
        <v>49</v>
      </c>
      <c r="S1036" s="64">
        <f t="shared" si="117"/>
        <v>48</v>
      </c>
      <c r="T1036" s="64">
        <f t="shared" si="118"/>
        <v>24</v>
      </c>
      <c r="U1036" s="77">
        <v>9</v>
      </c>
      <c r="V1036" s="78">
        <v>7</v>
      </c>
      <c r="W1036" s="60">
        <v>400</v>
      </c>
      <c r="X1036" s="67">
        <v>11</v>
      </c>
      <c r="Y1036" s="67">
        <v>5</v>
      </c>
      <c r="Z1036" s="67">
        <v>11</v>
      </c>
      <c r="AA1036" s="67">
        <v>5</v>
      </c>
      <c r="AB1036" s="67">
        <v>11</v>
      </c>
      <c r="AC1036" s="67">
        <v>5</v>
      </c>
      <c r="AD1036" s="67">
        <v>11</v>
      </c>
      <c r="AE1036" s="67">
        <v>3</v>
      </c>
      <c r="AF1036" s="67">
        <v>6</v>
      </c>
      <c r="AG1036" s="67">
        <v>3</v>
      </c>
      <c r="AH1036" s="67">
        <v>6</v>
      </c>
      <c r="AI1036" s="67">
        <v>2</v>
      </c>
      <c r="AJ1036" s="67">
        <v>4</v>
      </c>
      <c r="AK1036" s="79" t="s">
        <v>1586</v>
      </c>
    </row>
    <row r="1037" spans="1:37" ht="12.75">
      <c r="A1037" s="35">
        <v>106250</v>
      </c>
      <c r="B1037" s="28" t="s">
        <v>870</v>
      </c>
      <c r="C1037" s="28" t="s">
        <v>2934</v>
      </c>
      <c r="D1037" s="28" t="s">
        <v>389</v>
      </c>
      <c r="E1037" s="28" t="s">
        <v>73</v>
      </c>
      <c r="J1037" s="28" t="s">
        <v>1586</v>
      </c>
      <c r="K1037" s="28" t="s">
        <v>2519</v>
      </c>
      <c r="L1037" s="28" t="s">
        <v>2961</v>
      </c>
      <c r="N1037" s="19">
        <f t="shared" si="112"/>
        <v>322.25</v>
      </c>
      <c r="O1037" s="19">
        <f t="shared" si="113"/>
        <v>1.61125</v>
      </c>
      <c r="P1037" s="64">
        <f t="shared" si="114"/>
        <v>72</v>
      </c>
      <c r="Q1037" s="64">
        <f t="shared" si="115"/>
        <v>23</v>
      </c>
      <c r="R1037" s="64">
        <f t="shared" si="116"/>
        <v>49</v>
      </c>
      <c r="S1037" s="64">
        <f t="shared" si="117"/>
        <v>48</v>
      </c>
      <c r="T1037" s="64">
        <f t="shared" si="118"/>
        <v>24</v>
      </c>
      <c r="U1037" s="77">
        <v>9</v>
      </c>
      <c r="V1037" s="78">
        <v>7</v>
      </c>
      <c r="W1037" s="60">
        <v>400</v>
      </c>
      <c r="X1037" s="67">
        <v>11</v>
      </c>
      <c r="Y1037" s="67">
        <v>5</v>
      </c>
      <c r="Z1037" s="67">
        <v>11</v>
      </c>
      <c r="AA1037" s="67">
        <v>5</v>
      </c>
      <c r="AB1037" s="67">
        <v>11</v>
      </c>
      <c r="AC1037" s="67">
        <v>5</v>
      </c>
      <c r="AD1037" s="67">
        <v>11</v>
      </c>
      <c r="AE1037" s="67">
        <v>3</v>
      </c>
      <c r="AF1037" s="67">
        <v>6</v>
      </c>
      <c r="AG1037" s="67">
        <v>3</v>
      </c>
      <c r="AH1037" s="67">
        <v>6</v>
      </c>
      <c r="AI1037" s="67">
        <v>2</v>
      </c>
      <c r="AJ1037" s="67">
        <v>4</v>
      </c>
      <c r="AK1037" s="79" t="s">
        <v>1586</v>
      </c>
    </row>
    <row r="1038" spans="1:37" ht="12.75">
      <c r="A1038" s="35">
        <v>437500</v>
      </c>
      <c r="B1038" s="28" t="s">
        <v>870</v>
      </c>
      <c r="C1038" s="28" t="s">
        <v>644</v>
      </c>
      <c r="D1038" s="28" t="s">
        <v>389</v>
      </c>
      <c r="E1038" s="28" t="s">
        <v>73</v>
      </c>
      <c r="J1038" s="28" t="s">
        <v>1586</v>
      </c>
      <c r="K1038" s="28" t="s">
        <v>2519</v>
      </c>
      <c r="L1038" s="28" t="s">
        <v>2686</v>
      </c>
      <c r="N1038" s="19">
        <f t="shared" si="112"/>
        <v>322.25</v>
      </c>
      <c r="O1038" s="19">
        <f t="shared" si="113"/>
        <v>1.61125</v>
      </c>
      <c r="P1038" s="64">
        <f t="shared" si="114"/>
        <v>72</v>
      </c>
      <c r="Q1038" s="64">
        <f t="shared" si="115"/>
        <v>23</v>
      </c>
      <c r="R1038" s="64">
        <f t="shared" si="116"/>
        <v>49</v>
      </c>
      <c r="S1038" s="64">
        <f t="shared" si="117"/>
        <v>48</v>
      </c>
      <c r="T1038" s="64">
        <f t="shared" si="118"/>
        <v>24</v>
      </c>
      <c r="U1038" s="77">
        <v>9</v>
      </c>
      <c r="V1038" s="78">
        <v>7</v>
      </c>
      <c r="W1038" s="60">
        <v>400</v>
      </c>
      <c r="X1038" s="67">
        <v>11</v>
      </c>
      <c r="Y1038" s="67">
        <v>5</v>
      </c>
      <c r="Z1038" s="67">
        <v>11</v>
      </c>
      <c r="AA1038" s="67">
        <v>5</v>
      </c>
      <c r="AB1038" s="67">
        <v>11</v>
      </c>
      <c r="AC1038" s="67">
        <v>5</v>
      </c>
      <c r="AD1038" s="67">
        <v>11</v>
      </c>
      <c r="AE1038" s="67">
        <v>3</v>
      </c>
      <c r="AF1038" s="67">
        <v>6</v>
      </c>
      <c r="AG1038" s="67">
        <v>3</v>
      </c>
      <c r="AH1038" s="67">
        <v>6</v>
      </c>
      <c r="AI1038" s="67">
        <v>2</v>
      </c>
      <c r="AJ1038" s="67">
        <v>4</v>
      </c>
      <c r="AK1038" s="79" t="s">
        <v>1586</v>
      </c>
    </row>
    <row r="1039" spans="1:37" ht="12.75">
      <c r="A1039" s="35">
        <v>187500</v>
      </c>
      <c r="B1039" s="28" t="s">
        <v>870</v>
      </c>
      <c r="C1039" s="28" t="s">
        <v>3247</v>
      </c>
      <c r="D1039" s="28" t="s">
        <v>389</v>
      </c>
      <c r="E1039" s="28" t="s">
        <v>73</v>
      </c>
      <c r="J1039" s="28" t="s">
        <v>1586</v>
      </c>
      <c r="K1039" s="28" t="s">
        <v>796</v>
      </c>
      <c r="L1039" s="28" t="s">
        <v>3273</v>
      </c>
      <c r="N1039" s="19">
        <f t="shared" si="112"/>
        <v>322.25</v>
      </c>
      <c r="O1039" s="19">
        <f t="shared" si="113"/>
        <v>1.61125</v>
      </c>
      <c r="P1039" s="64">
        <f t="shared" si="114"/>
        <v>72</v>
      </c>
      <c r="Q1039" s="64">
        <f t="shared" si="115"/>
        <v>23</v>
      </c>
      <c r="R1039" s="64">
        <f t="shared" si="116"/>
        <v>49</v>
      </c>
      <c r="S1039" s="64">
        <f t="shared" si="117"/>
        <v>48</v>
      </c>
      <c r="T1039" s="64">
        <f t="shared" si="118"/>
        <v>24</v>
      </c>
      <c r="U1039" s="77">
        <v>9</v>
      </c>
      <c r="V1039" s="78">
        <v>7</v>
      </c>
      <c r="W1039" s="60">
        <v>400</v>
      </c>
      <c r="X1039" s="67">
        <v>11</v>
      </c>
      <c r="Y1039" s="67">
        <v>5</v>
      </c>
      <c r="Z1039" s="67">
        <v>11</v>
      </c>
      <c r="AA1039" s="67">
        <v>5</v>
      </c>
      <c r="AB1039" s="67">
        <v>11</v>
      </c>
      <c r="AC1039" s="67">
        <v>5</v>
      </c>
      <c r="AD1039" s="67">
        <v>11</v>
      </c>
      <c r="AE1039" s="67">
        <v>3</v>
      </c>
      <c r="AF1039" s="67">
        <v>6</v>
      </c>
      <c r="AG1039" s="67">
        <v>3</v>
      </c>
      <c r="AH1039" s="67">
        <v>6</v>
      </c>
      <c r="AI1039" s="67">
        <v>2</v>
      </c>
      <c r="AJ1039" s="67">
        <v>4</v>
      </c>
      <c r="AK1039" s="79" t="s">
        <v>1586</v>
      </c>
    </row>
    <row r="1040" spans="1:37" ht="12.75">
      <c r="A1040" s="35">
        <v>50118</v>
      </c>
      <c r="B1040" s="28" t="s">
        <v>872</v>
      </c>
      <c r="C1040" s="28" t="s">
        <v>6087</v>
      </c>
      <c r="D1040" s="28" t="s">
        <v>389</v>
      </c>
      <c r="E1040" s="28" t="s">
        <v>73</v>
      </c>
      <c r="F1040" s="58" t="s">
        <v>3863</v>
      </c>
      <c r="I1040" s="28" t="s">
        <v>7812</v>
      </c>
      <c r="J1040" s="28" t="s">
        <v>1586</v>
      </c>
      <c r="K1040" s="28" t="s">
        <v>2519</v>
      </c>
      <c r="L1040" s="28" t="s">
        <v>281</v>
      </c>
      <c r="N1040" s="19">
        <f t="shared" si="112"/>
        <v>323</v>
      </c>
      <c r="O1040" s="19">
        <f t="shared" si="113"/>
        <v>1.4355555555555555</v>
      </c>
      <c r="P1040" s="64">
        <f t="shared" si="114"/>
        <v>72</v>
      </c>
      <c r="Q1040" s="64">
        <f t="shared" si="115"/>
        <v>23</v>
      </c>
      <c r="R1040" s="64">
        <f t="shared" si="116"/>
        <v>49</v>
      </c>
      <c r="S1040" s="64">
        <f t="shared" si="117"/>
        <v>48</v>
      </c>
      <c r="T1040" s="64">
        <f t="shared" si="118"/>
        <v>24</v>
      </c>
      <c r="U1040" s="77">
        <v>9</v>
      </c>
      <c r="V1040" s="78">
        <v>7</v>
      </c>
      <c r="W1040" s="60">
        <v>450</v>
      </c>
      <c r="X1040" s="67">
        <v>14</v>
      </c>
      <c r="Y1040" s="67">
        <v>5</v>
      </c>
      <c r="Z1040" s="67">
        <v>11</v>
      </c>
      <c r="AA1040" s="67">
        <v>5</v>
      </c>
      <c r="AB1040" s="67">
        <v>11</v>
      </c>
      <c r="AC1040" s="67">
        <v>5</v>
      </c>
      <c r="AD1040" s="67">
        <v>11</v>
      </c>
      <c r="AE1040" s="67">
        <v>3</v>
      </c>
      <c r="AF1040" s="67">
        <v>6</v>
      </c>
      <c r="AG1040" s="67">
        <v>3</v>
      </c>
      <c r="AH1040" s="67">
        <v>6</v>
      </c>
      <c r="AI1040" s="67">
        <v>2</v>
      </c>
      <c r="AJ1040" s="67">
        <v>4</v>
      </c>
      <c r="AK1040" s="79" t="s">
        <v>1586</v>
      </c>
    </row>
    <row r="1041" spans="1:37" ht="12.75">
      <c r="A1041" s="35">
        <v>2500000</v>
      </c>
      <c r="B1041" s="28" t="s">
        <v>877</v>
      </c>
      <c r="C1041" s="28" t="s">
        <v>7045</v>
      </c>
      <c r="D1041" s="28" t="s">
        <v>389</v>
      </c>
      <c r="E1041" s="28" t="s">
        <v>73</v>
      </c>
      <c r="J1041" s="28" t="s">
        <v>1586</v>
      </c>
      <c r="K1041" s="28" t="s">
        <v>2519</v>
      </c>
      <c r="L1041" s="28" t="s">
        <v>4052</v>
      </c>
      <c r="N1041" s="19">
        <f t="shared" si="112"/>
        <v>322.25</v>
      </c>
      <c r="O1041" s="19">
        <f t="shared" si="113"/>
        <v>1.4322222222222223</v>
      </c>
      <c r="P1041" s="64">
        <f t="shared" si="114"/>
        <v>72</v>
      </c>
      <c r="Q1041" s="64">
        <f t="shared" si="115"/>
        <v>23</v>
      </c>
      <c r="R1041" s="64">
        <f t="shared" si="116"/>
        <v>49</v>
      </c>
      <c r="S1041" s="64">
        <f t="shared" si="117"/>
        <v>48</v>
      </c>
      <c r="T1041" s="64">
        <f t="shared" si="118"/>
        <v>24</v>
      </c>
      <c r="U1041" s="77">
        <v>9</v>
      </c>
      <c r="V1041" s="78">
        <v>7</v>
      </c>
      <c r="W1041" s="60">
        <v>450</v>
      </c>
      <c r="X1041" s="67">
        <v>11</v>
      </c>
      <c r="Y1041" s="67">
        <v>5</v>
      </c>
      <c r="Z1041" s="67">
        <v>11</v>
      </c>
      <c r="AA1041" s="67">
        <v>5</v>
      </c>
      <c r="AB1041" s="67">
        <v>11</v>
      </c>
      <c r="AC1041" s="67">
        <v>5</v>
      </c>
      <c r="AD1041" s="67">
        <v>11</v>
      </c>
      <c r="AE1041" s="67">
        <v>3</v>
      </c>
      <c r="AF1041" s="67">
        <v>6</v>
      </c>
      <c r="AG1041" s="67">
        <v>3</v>
      </c>
      <c r="AH1041" s="67">
        <v>6</v>
      </c>
      <c r="AI1041" s="67">
        <v>2</v>
      </c>
      <c r="AJ1041" s="67">
        <v>4</v>
      </c>
      <c r="AK1041" s="79" t="s">
        <v>1586</v>
      </c>
    </row>
    <row r="1042" spans="1:37" ht="12.75">
      <c r="A1042" s="35">
        <v>906250</v>
      </c>
      <c r="B1042" s="28" t="s">
        <v>870</v>
      </c>
      <c r="C1042" s="28" t="s">
        <v>474</v>
      </c>
      <c r="D1042" s="28" t="s">
        <v>389</v>
      </c>
      <c r="E1042" s="28" t="s">
        <v>73</v>
      </c>
      <c r="J1042" s="28" t="s">
        <v>1586</v>
      </c>
      <c r="K1042" s="28" t="s">
        <v>2519</v>
      </c>
      <c r="L1042" s="28" t="s">
        <v>506</v>
      </c>
      <c r="N1042" s="19">
        <f t="shared" si="112"/>
        <v>322.25</v>
      </c>
      <c r="O1042" s="19">
        <f t="shared" si="113"/>
        <v>1.4322222222222223</v>
      </c>
      <c r="P1042" s="64">
        <f t="shared" si="114"/>
        <v>72</v>
      </c>
      <c r="Q1042" s="64">
        <f t="shared" si="115"/>
        <v>23</v>
      </c>
      <c r="R1042" s="64">
        <f t="shared" si="116"/>
        <v>49</v>
      </c>
      <c r="S1042" s="64">
        <f t="shared" si="117"/>
        <v>48</v>
      </c>
      <c r="T1042" s="64">
        <f t="shared" si="118"/>
        <v>24</v>
      </c>
      <c r="U1042" s="77">
        <v>9</v>
      </c>
      <c r="V1042" s="78">
        <v>7</v>
      </c>
      <c r="W1042" s="60">
        <v>450</v>
      </c>
      <c r="X1042" s="67">
        <v>11</v>
      </c>
      <c r="Y1042" s="67">
        <v>5</v>
      </c>
      <c r="Z1042" s="67">
        <v>11</v>
      </c>
      <c r="AA1042" s="67">
        <v>5</v>
      </c>
      <c r="AB1042" s="67">
        <v>11</v>
      </c>
      <c r="AC1042" s="67">
        <v>5</v>
      </c>
      <c r="AD1042" s="67">
        <v>11</v>
      </c>
      <c r="AE1042" s="67">
        <v>3</v>
      </c>
      <c r="AF1042" s="67">
        <v>6</v>
      </c>
      <c r="AG1042" s="67">
        <v>3</v>
      </c>
      <c r="AH1042" s="67">
        <v>6</v>
      </c>
      <c r="AI1042" s="67">
        <v>2</v>
      </c>
      <c r="AJ1042" s="67">
        <v>4</v>
      </c>
      <c r="AK1042" s="79" t="s">
        <v>1586</v>
      </c>
    </row>
    <row r="1043" spans="1:37" ht="12.75">
      <c r="A1043" s="35">
        <v>931250</v>
      </c>
      <c r="B1043" s="28" t="s">
        <v>870</v>
      </c>
      <c r="C1043" s="28" t="s">
        <v>474</v>
      </c>
      <c r="D1043" s="28" t="s">
        <v>389</v>
      </c>
      <c r="E1043" s="28" t="s">
        <v>73</v>
      </c>
      <c r="J1043" s="28" t="s">
        <v>1586</v>
      </c>
      <c r="K1043" s="28" t="s">
        <v>2519</v>
      </c>
      <c r="L1043" s="28" t="s">
        <v>503</v>
      </c>
      <c r="N1043" s="19">
        <f t="shared" si="112"/>
        <v>322.25</v>
      </c>
      <c r="O1043" s="19">
        <f t="shared" si="113"/>
        <v>1.4322222222222223</v>
      </c>
      <c r="P1043" s="64">
        <f t="shared" si="114"/>
        <v>72</v>
      </c>
      <c r="Q1043" s="64">
        <f t="shared" si="115"/>
        <v>23</v>
      </c>
      <c r="R1043" s="64">
        <f t="shared" si="116"/>
        <v>49</v>
      </c>
      <c r="S1043" s="64">
        <f t="shared" si="117"/>
        <v>48</v>
      </c>
      <c r="T1043" s="64">
        <f t="shared" si="118"/>
        <v>24</v>
      </c>
      <c r="U1043" s="77">
        <v>9</v>
      </c>
      <c r="V1043" s="78">
        <v>7</v>
      </c>
      <c r="W1043" s="60">
        <v>450</v>
      </c>
      <c r="X1043" s="67">
        <v>11</v>
      </c>
      <c r="Y1043" s="67">
        <v>5</v>
      </c>
      <c r="Z1043" s="67">
        <v>11</v>
      </c>
      <c r="AA1043" s="67">
        <v>5</v>
      </c>
      <c r="AB1043" s="67">
        <v>11</v>
      </c>
      <c r="AC1043" s="67">
        <v>5</v>
      </c>
      <c r="AD1043" s="67">
        <v>11</v>
      </c>
      <c r="AE1043" s="67">
        <v>3</v>
      </c>
      <c r="AF1043" s="67">
        <v>6</v>
      </c>
      <c r="AG1043" s="67">
        <v>3</v>
      </c>
      <c r="AH1043" s="67">
        <v>6</v>
      </c>
      <c r="AI1043" s="67">
        <v>2</v>
      </c>
      <c r="AJ1043" s="67">
        <v>4</v>
      </c>
      <c r="AK1043" s="79" t="s">
        <v>1586</v>
      </c>
    </row>
    <row r="1044" spans="1:37" ht="12.75">
      <c r="A1044" s="35">
        <v>931250</v>
      </c>
      <c r="B1044" s="28" t="s">
        <v>870</v>
      </c>
      <c r="C1044" s="28" t="s">
        <v>2341</v>
      </c>
      <c r="D1044" s="28" t="s">
        <v>389</v>
      </c>
      <c r="E1044" s="28" t="s">
        <v>73</v>
      </c>
      <c r="J1044" s="28" t="s">
        <v>1586</v>
      </c>
      <c r="K1044" s="28" t="s">
        <v>2519</v>
      </c>
      <c r="L1044" s="28" t="s">
        <v>2324</v>
      </c>
      <c r="N1044" s="19">
        <f t="shared" si="112"/>
        <v>322.25</v>
      </c>
      <c r="O1044" s="19">
        <f t="shared" si="113"/>
        <v>1.4322222222222223</v>
      </c>
      <c r="P1044" s="64">
        <f t="shared" si="114"/>
        <v>72</v>
      </c>
      <c r="Q1044" s="64">
        <f t="shared" si="115"/>
        <v>23</v>
      </c>
      <c r="R1044" s="64">
        <f t="shared" si="116"/>
        <v>49</v>
      </c>
      <c r="S1044" s="64">
        <f t="shared" si="117"/>
        <v>48</v>
      </c>
      <c r="T1044" s="64">
        <f t="shared" si="118"/>
        <v>24</v>
      </c>
      <c r="U1044" s="77">
        <v>9</v>
      </c>
      <c r="V1044" s="78">
        <v>7</v>
      </c>
      <c r="W1044" s="60">
        <v>450</v>
      </c>
      <c r="X1044" s="67">
        <v>11</v>
      </c>
      <c r="Y1044" s="67">
        <v>5</v>
      </c>
      <c r="Z1044" s="67">
        <v>11</v>
      </c>
      <c r="AA1044" s="67">
        <v>5</v>
      </c>
      <c r="AB1044" s="67">
        <v>11</v>
      </c>
      <c r="AC1044" s="67">
        <v>5</v>
      </c>
      <c r="AD1044" s="67">
        <v>11</v>
      </c>
      <c r="AE1044" s="67">
        <v>3</v>
      </c>
      <c r="AF1044" s="67">
        <v>6</v>
      </c>
      <c r="AG1044" s="67">
        <v>3</v>
      </c>
      <c r="AH1044" s="67">
        <v>6</v>
      </c>
      <c r="AI1044" s="67">
        <v>2</v>
      </c>
      <c r="AJ1044" s="67">
        <v>4</v>
      </c>
      <c r="AK1044" s="79" t="s">
        <v>1586</v>
      </c>
    </row>
    <row r="1045" spans="1:37" ht="12.75">
      <c r="A1045" s="35">
        <v>957500</v>
      </c>
      <c r="B1045" s="28" t="s">
        <v>870</v>
      </c>
      <c r="C1045" s="28" t="s">
        <v>2341</v>
      </c>
      <c r="D1045" s="28" t="s">
        <v>389</v>
      </c>
      <c r="E1045" s="28" t="s">
        <v>73</v>
      </c>
      <c r="J1045" s="28" t="s">
        <v>1586</v>
      </c>
      <c r="K1045" s="28" t="s">
        <v>2519</v>
      </c>
      <c r="L1045" s="28" t="s">
        <v>2325</v>
      </c>
      <c r="N1045" s="19">
        <f t="shared" si="112"/>
        <v>322.25</v>
      </c>
      <c r="O1045" s="19">
        <f t="shared" si="113"/>
        <v>1.4322222222222223</v>
      </c>
      <c r="P1045" s="64">
        <f t="shared" si="114"/>
        <v>72</v>
      </c>
      <c r="Q1045" s="64">
        <f t="shared" si="115"/>
        <v>23</v>
      </c>
      <c r="R1045" s="64">
        <f t="shared" si="116"/>
        <v>49</v>
      </c>
      <c r="S1045" s="64">
        <f t="shared" si="117"/>
        <v>48</v>
      </c>
      <c r="T1045" s="64">
        <f t="shared" si="118"/>
        <v>24</v>
      </c>
      <c r="U1045" s="77">
        <v>9</v>
      </c>
      <c r="V1045" s="78">
        <v>7</v>
      </c>
      <c r="W1045" s="60">
        <v>450</v>
      </c>
      <c r="X1045" s="67">
        <v>11</v>
      </c>
      <c r="Y1045" s="67">
        <v>5</v>
      </c>
      <c r="Z1045" s="67">
        <v>11</v>
      </c>
      <c r="AA1045" s="67">
        <v>5</v>
      </c>
      <c r="AB1045" s="67">
        <v>11</v>
      </c>
      <c r="AC1045" s="67">
        <v>5</v>
      </c>
      <c r="AD1045" s="67">
        <v>11</v>
      </c>
      <c r="AE1045" s="67">
        <v>3</v>
      </c>
      <c r="AF1045" s="67">
        <v>6</v>
      </c>
      <c r="AG1045" s="67">
        <v>3</v>
      </c>
      <c r="AH1045" s="67">
        <v>6</v>
      </c>
      <c r="AI1045" s="67">
        <v>2</v>
      </c>
      <c r="AJ1045" s="67">
        <v>4</v>
      </c>
      <c r="AK1045" s="79" t="s">
        <v>1586</v>
      </c>
    </row>
    <row r="1046" spans="1:37" ht="12.75">
      <c r="A1046" s="35">
        <v>931250</v>
      </c>
      <c r="B1046" s="28" t="s">
        <v>870</v>
      </c>
      <c r="C1046" s="28" t="s">
        <v>474</v>
      </c>
      <c r="D1046" s="28" t="s">
        <v>389</v>
      </c>
      <c r="E1046" s="28" t="s">
        <v>73</v>
      </c>
      <c r="J1046" s="28" t="s">
        <v>1586</v>
      </c>
      <c r="K1046" s="28" t="s">
        <v>2519</v>
      </c>
      <c r="L1046" s="28" t="s">
        <v>507</v>
      </c>
      <c r="N1046" s="19">
        <f t="shared" si="112"/>
        <v>322.25</v>
      </c>
      <c r="O1046" s="19">
        <f t="shared" si="113"/>
        <v>1.4322222222222223</v>
      </c>
      <c r="P1046" s="64">
        <f t="shared" si="114"/>
        <v>72</v>
      </c>
      <c r="Q1046" s="64">
        <f t="shared" si="115"/>
        <v>23</v>
      </c>
      <c r="R1046" s="64">
        <f t="shared" si="116"/>
        <v>49</v>
      </c>
      <c r="S1046" s="64">
        <f t="shared" si="117"/>
        <v>48</v>
      </c>
      <c r="T1046" s="64">
        <f t="shared" si="118"/>
        <v>24</v>
      </c>
      <c r="U1046" s="77">
        <v>9</v>
      </c>
      <c r="V1046" s="78">
        <v>7</v>
      </c>
      <c r="W1046" s="60">
        <v>450</v>
      </c>
      <c r="X1046" s="67">
        <v>11</v>
      </c>
      <c r="Y1046" s="67">
        <v>5</v>
      </c>
      <c r="Z1046" s="67">
        <v>11</v>
      </c>
      <c r="AA1046" s="67">
        <v>5</v>
      </c>
      <c r="AB1046" s="67">
        <v>11</v>
      </c>
      <c r="AC1046" s="67">
        <v>5</v>
      </c>
      <c r="AD1046" s="67">
        <v>11</v>
      </c>
      <c r="AE1046" s="67">
        <v>3</v>
      </c>
      <c r="AF1046" s="67">
        <v>6</v>
      </c>
      <c r="AG1046" s="67">
        <v>3</v>
      </c>
      <c r="AH1046" s="67">
        <v>6</v>
      </c>
      <c r="AI1046" s="67">
        <v>2</v>
      </c>
      <c r="AJ1046" s="67">
        <v>4</v>
      </c>
      <c r="AK1046" s="79" t="s">
        <v>1586</v>
      </c>
    </row>
    <row r="1047" spans="1:37" ht="12.75">
      <c r="A1047" s="35">
        <v>987500</v>
      </c>
      <c r="B1047" s="28" t="s">
        <v>870</v>
      </c>
      <c r="C1047" s="28" t="s">
        <v>474</v>
      </c>
      <c r="D1047" s="28" t="s">
        <v>389</v>
      </c>
      <c r="E1047" s="28" t="s">
        <v>73</v>
      </c>
      <c r="J1047" s="28" t="s">
        <v>1586</v>
      </c>
      <c r="K1047" s="28" t="s">
        <v>2519</v>
      </c>
      <c r="L1047" s="28" t="s">
        <v>504</v>
      </c>
      <c r="N1047" s="19">
        <f t="shared" si="112"/>
        <v>322.25</v>
      </c>
      <c r="O1047" s="19">
        <f t="shared" si="113"/>
        <v>1.4322222222222223</v>
      </c>
      <c r="P1047" s="64">
        <f t="shared" si="114"/>
        <v>72</v>
      </c>
      <c r="Q1047" s="64">
        <f t="shared" si="115"/>
        <v>23</v>
      </c>
      <c r="R1047" s="64">
        <f t="shared" si="116"/>
        <v>49</v>
      </c>
      <c r="S1047" s="64">
        <f t="shared" si="117"/>
        <v>48</v>
      </c>
      <c r="T1047" s="64">
        <f t="shared" si="118"/>
        <v>24</v>
      </c>
      <c r="U1047" s="77">
        <v>9</v>
      </c>
      <c r="V1047" s="78">
        <v>7</v>
      </c>
      <c r="W1047" s="60">
        <v>450</v>
      </c>
      <c r="X1047" s="67">
        <v>11</v>
      </c>
      <c r="Y1047" s="67">
        <v>5</v>
      </c>
      <c r="Z1047" s="67">
        <v>11</v>
      </c>
      <c r="AA1047" s="67">
        <v>5</v>
      </c>
      <c r="AB1047" s="67">
        <v>11</v>
      </c>
      <c r="AC1047" s="67">
        <v>5</v>
      </c>
      <c r="AD1047" s="67">
        <v>11</v>
      </c>
      <c r="AE1047" s="67">
        <v>3</v>
      </c>
      <c r="AF1047" s="67">
        <v>6</v>
      </c>
      <c r="AG1047" s="67">
        <v>3</v>
      </c>
      <c r="AH1047" s="67">
        <v>6</v>
      </c>
      <c r="AI1047" s="67">
        <v>2</v>
      </c>
      <c r="AJ1047" s="67">
        <v>4</v>
      </c>
      <c r="AK1047" s="79" t="s">
        <v>1586</v>
      </c>
    </row>
    <row r="1048" spans="1:37" ht="12.75">
      <c r="A1048" s="35">
        <v>987500</v>
      </c>
      <c r="B1048" s="28" t="s">
        <v>870</v>
      </c>
      <c r="C1048" s="28" t="s">
        <v>2341</v>
      </c>
      <c r="D1048" s="28" t="s">
        <v>389</v>
      </c>
      <c r="E1048" s="28" t="s">
        <v>73</v>
      </c>
      <c r="J1048" s="28" t="s">
        <v>1586</v>
      </c>
      <c r="K1048" s="28" t="s">
        <v>2519</v>
      </c>
      <c r="L1048" s="28" t="s">
        <v>2327</v>
      </c>
      <c r="N1048" s="19">
        <f t="shared" si="112"/>
        <v>322.25</v>
      </c>
      <c r="O1048" s="19">
        <f t="shared" si="113"/>
        <v>1.4322222222222223</v>
      </c>
      <c r="P1048" s="64">
        <f t="shared" si="114"/>
        <v>72</v>
      </c>
      <c r="Q1048" s="64">
        <f t="shared" si="115"/>
        <v>23</v>
      </c>
      <c r="R1048" s="64">
        <f t="shared" si="116"/>
        <v>49</v>
      </c>
      <c r="S1048" s="64">
        <f t="shared" si="117"/>
        <v>48</v>
      </c>
      <c r="T1048" s="64">
        <f t="shared" si="118"/>
        <v>24</v>
      </c>
      <c r="U1048" s="77">
        <v>9</v>
      </c>
      <c r="V1048" s="78">
        <v>7</v>
      </c>
      <c r="W1048" s="60">
        <v>450</v>
      </c>
      <c r="X1048" s="67">
        <v>11</v>
      </c>
      <c r="Y1048" s="67">
        <v>5</v>
      </c>
      <c r="Z1048" s="67">
        <v>11</v>
      </c>
      <c r="AA1048" s="67">
        <v>5</v>
      </c>
      <c r="AB1048" s="67">
        <v>11</v>
      </c>
      <c r="AC1048" s="67">
        <v>5</v>
      </c>
      <c r="AD1048" s="67">
        <v>11</v>
      </c>
      <c r="AE1048" s="67">
        <v>3</v>
      </c>
      <c r="AF1048" s="67">
        <v>6</v>
      </c>
      <c r="AG1048" s="67">
        <v>3</v>
      </c>
      <c r="AH1048" s="67">
        <v>6</v>
      </c>
      <c r="AI1048" s="67">
        <v>2</v>
      </c>
      <c r="AJ1048" s="67">
        <v>4</v>
      </c>
      <c r="AK1048" s="79" t="s">
        <v>1586</v>
      </c>
    </row>
    <row r="1049" spans="1:37" ht="12.75">
      <c r="A1049" s="35">
        <v>933188</v>
      </c>
      <c r="B1049" s="28" t="s">
        <v>870</v>
      </c>
      <c r="C1049" s="28" t="s">
        <v>2341</v>
      </c>
      <c r="D1049" s="28" t="s">
        <v>389</v>
      </c>
      <c r="E1049" s="28" t="s">
        <v>73</v>
      </c>
      <c r="J1049" s="28" t="s">
        <v>1586</v>
      </c>
      <c r="K1049" s="28" t="s">
        <v>2519</v>
      </c>
      <c r="L1049" s="28" t="s">
        <v>2323</v>
      </c>
      <c r="N1049" s="19">
        <f t="shared" si="112"/>
        <v>322.25</v>
      </c>
      <c r="O1049" s="19">
        <f t="shared" si="113"/>
        <v>1.4322222222222223</v>
      </c>
      <c r="P1049" s="64">
        <f t="shared" si="114"/>
        <v>72</v>
      </c>
      <c r="Q1049" s="64">
        <f t="shared" si="115"/>
        <v>23</v>
      </c>
      <c r="R1049" s="64">
        <f t="shared" si="116"/>
        <v>49</v>
      </c>
      <c r="S1049" s="64">
        <f t="shared" si="117"/>
        <v>48</v>
      </c>
      <c r="T1049" s="64">
        <f t="shared" si="118"/>
        <v>24</v>
      </c>
      <c r="U1049" s="77">
        <v>9</v>
      </c>
      <c r="V1049" s="78">
        <v>7</v>
      </c>
      <c r="W1049" s="60">
        <v>450</v>
      </c>
      <c r="X1049" s="67">
        <v>11</v>
      </c>
      <c r="Y1049" s="67">
        <v>5</v>
      </c>
      <c r="Z1049" s="67">
        <v>11</v>
      </c>
      <c r="AA1049" s="67">
        <v>5</v>
      </c>
      <c r="AB1049" s="67">
        <v>11</v>
      </c>
      <c r="AC1049" s="67">
        <v>5</v>
      </c>
      <c r="AD1049" s="67">
        <v>11</v>
      </c>
      <c r="AE1049" s="67">
        <v>3</v>
      </c>
      <c r="AF1049" s="67">
        <v>6</v>
      </c>
      <c r="AG1049" s="67">
        <v>3</v>
      </c>
      <c r="AH1049" s="67">
        <v>6</v>
      </c>
      <c r="AI1049" s="67">
        <v>2</v>
      </c>
      <c r="AJ1049" s="67">
        <v>4</v>
      </c>
      <c r="AK1049" s="79" t="s">
        <v>1586</v>
      </c>
    </row>
    <row r="1050" spans="1:37" ht="12.75">
      <c r="A1050" s="35">
        <v>900000</v>
      </c>
      <c r="B1050" s="28" t="s">
        <v>870</v>
      </c>
      <c r="C1050" s="28" t="s">
        <v>474</v>
      </c>
      <c r="D1050" s="28" t="s">
        <v>389</v>
      </c>
      <c r="E1050" s="28" t="s">
        <v>73</v>
      </c>
      <c r="J1050" s="28" t="s">
        <v>1586</v>
      </c>
      <c r="K1050" s="28" t="s">
        <v>2519</v>
      </c>
      <c r="L1050" s="28" t="s">
        <v>508</v>
      </c>
      <c r="N1050" s="19">
        <f t="shared" si="112"/>
        <v>322.25</v>
      </c>
      <c r="O1050" s="19">
        <f t="shared" si="113"/>
        <v>1.4322222222222223</v>
      </c>
      <c r="P1050" s="64">
        <f t="shared" si="114"/>
        <v>72</v>
      </c>
      <c r="Q1050" s="64">
        <f t="shared" si="115"/>
        <v>23</v>
      </c>
      <c r="R1050" s="64">
        <f t="shared" si="116"/>
        <v>49</v>
      </c>
      <c r="S1050" s="64">
        <f t="shared" si="117"/>
        <v>48</v>
      </c>
      <c r="T1050" s="64">
        <f t="shared" si="118"/>
        <v>24</v>
      </c>
      <c r="U1050" s="77">
        <v>9</v>
      </c>
      <c r="V1050" s="78">
        <v>7</v>
      </c>
      <c r="W1050" s="60">
        <v>450</v>
      </c>
      <c r="X1050" s="67">
        <v>11</v>
      </c>
      <c r="Y1050" s="67">
        <v>5</v>
      </c>
      <c r="Z1050" s="67">
        <v>11</v>
      </c>
      <c r="AA1050" s="67">
        <v>5</v>
      </c>
      <c r="AB1050" s="67">
        <v>11</v>
      </c>
      <c r="AC1050" s="67">
        <v>5</v>
      </c>
      <c r="AD1050" s="67">
        <v>11</v>
      </c>
      <c r="AE1050" s="67">
        <v>3</v>
      </c>
      <c r="AF1050" s="67">
        <v>6</v>
      </c>
      <c r="AG1050" s="67">
        <v>3</v>
      </c>
      <c r="AH1050" s="67">
        <v>6</v>
      </c>
      <c r="AI1050" s="67">
        <v>2</v>
      </c>
      <c r="AJ1050" s="67">
        <v>4</v>
      </c>
      <c r="AK1050" s="79" t="s">
        <v>1586</v>
      </c>
    </row>
    <row r="1051" spans="1:37" ht="12.75">
      <c r="A1051" s="35">
        <v>962500</v>
      </c>
      <c r="B1051" s="28" t="s">
        <v>870</v>
      </c>
      <c r="C1051" s="28" t="s">
        <v>474</v>
      </c>
      <c r="D1051" s="28" t="s">
        <v>389</v>
      </c>
      <c r="E1051" s="28" t="s">
        <v>73</v>
      </c>
      <c r="J1051" s="28" t="s">
        <v>1586</v>
      </c>
      <c r="K1051" s="28" t="s">
        <v>2519</v>
      </c>
      <c r="L1051" s="28" t="s">
        <v>505</v>
      </c>
      <c r="N1051" s="19">
        <f t="shared" si="112"/>
        <v>322.25</v>
      </c>
      <c r="O1051" s="19">
        <f t="shared" si="113"/>
        <v>1.4322222222222223</v>
      </c>
      <c r="P1051" s="64">
        <f t="shared" si="114"/>
        <v>72</v>
      </c>
      <c r="Q1051" s="64">
        <f t="shared" si="115"/>
        <v>23</v>
      </c>
      <c r="R1051" s="64">
        <f t="shared" si="116"/>
        <v>49</v>
      </c>
      <c r="S1051" s="64">
        <f t="shared" si="117"/>
        <v>48</v>
      </c>
      <c r="T1051" s="64">
        <f t="shared" si="118"/>
        <v>24</v>
      </c>
      <c r="U1051" s="77">
        <v>9</v>
      </c>
      <c r="V1051" s="78">
        <v>7</v>
      </c>
      <c r="W1051" s="60">
        <v>450</v>
      </c>
      <c r="X1051" s="67">
        <v>11</v>
      </c>
      <c r="Y1051" s="67">
        <v>5</v>
      </c>
      <c r="Z1051" s="67">
        <v>11</v>
      </c>
      <c r="AA1051" s="67">
        <v>5</v>
      </c>
      <c r="AB1051" s="67">
        <v>11</v>
      </c>
      <c r="AC1051" s="67">
        <v>5</v>
      </c>
      <c r="AD1051" s="67">
        <v>11</v>
      </c>
      <c r="AE1051" s="67">
        <v>3</v>
      </c>
      <c r="AF1051" s="67">
        <v>6</v>
      </c>
      <c r="AG1051" s="67">
        <v>3</v>
      </c>
      <c r="AH1051" s="67">
        <v>6</v>
      </c>
      <c r="AI1051" s="67">
        <v>2</v>
      </c>
      <c r="AJ1051" s="67">
        <v>4</v>
      </c>
      <c r="AK1051" s="79" t="s">
        <v>1586</v>
      </c>
    </row>
    <row r="1052" spans="1:37" ht="12.75">
      <c r="A1052" s="35">
        <v>947500</v>
      </c>
      <c r="B1052" s="28" t="s">
        <v>870</v>
      </c>
      <c r="C1052" s="28" t="s">
        <v>2341</v>
      </c>
      <c r="D1052" s="28" t="s">
        <v>389</v>
      </c>
      <c r="E1052" s="28" t="s">
        <v>73</v>
      </c>
      <c r="J1052" s="28" t="s">
        <v>1586</v>
      </c>
      <c r="K1052" s="28" t="s">
        <v>2519</v>
      </c>
      <c r="L1052" s="28" t="s">
        <v>2326</v>
      </c>
      <c r="N1052" s="19">
        <f t="shared" si="112"/>
        <v>322.25</v>
      </c>
      <c r="O1052" s="19">
        <f t="shared" si="113"/>
        <v>1.4322222222222223</v>
      </c>
      <c r="P1052" s="64">
        <f t="shared" si="114"/>
        <v>72</v>
      </c>
      <c r="Q1052" s="64">
        <f t="shared" si="115"/>
        <v>23</v>
      </c>
      <c r="R1052" s="64">
        <f t="shared" si="116"/>
        <v>49</v>
      </c>
      <c r="S1052" s="64">
        <f t="shared" si="117"/>
        <v>48</v>
      </c>
      <c r="T1052" s="64">
        <f t="shared" si="118"/>
        <v>24</v>
      </c>
      <c r="U1052" s="77">
        <v>9</v>
      </c>
      <c r="V1052" s="78">
        <v>7</v>
      </c>
      <c r="W1052" s="60">
        <v>450</v>
      </c>
      <c r="X1052" s="67">
        <v>11</v>
      </c>
      <c r="Y1052" s="67">
        <v>5</v>
      </c>
      <c r="Z1052" s="67">
        <v>11</v>
      </c>
      <c r="AA1052" s="67">
        <v>5</v>
      </c>
      <c r="AB1052" s="67">
        <v>11</v>
      </c>
      <c r="AC1052" s="67">
        <v>5</v>
      </c>
      <c r="AD1052" s="67">
        <v>11</v>
      </c>
      <c r="AE1052" s="67">
        <v>3</v>
      </c>
      <c r="AF1052" s="67">
        <v>6</v>
      </c>
      <c r="AG1052" s="67">
        <v>3</v>
      </c>
      <c r="AH1052" s="67">
        <v>6</v>
      </c>
      <c r="AI1052" s="67">
        <v>2</v>
      </c>
      <c r="AJ1052" s="67">
        <v>4</v>
      </c>
      <c r="AK1052" s="79" t="s">
        <v>1586</v>
      </c>
    </row>
    <row r="1053" spans="1:37" ht="12.75">
      <c r="A1053" s="35">
        <v>937500</v>
      </c>
      <c r="B1053" s="28" t="s">
        <v>870</v>
      </c>
      <c r="C1053" s="28" t="s">
        <v>474</v>
      </c>
      <c r="D1053" s="28" t="s">
        <v>389</v>
      </c>
      <c r="E1053" s="28" t="s">
        <v>73</v>
      </c>
      <c r="J1053" s="28" t="s">
        <v>1586</v>
      </c>
      <c r="K1053" s="28" t="s">
        <v>2519</v>
      </c>
      <c r="L1053" s="28" t="s">
        <v>509</v>
      </c>
      <c r="N1053" s="19">
        <f t="shared" si="112"/>
        <v>322.25</v>
      </c>
      <c r="O1053" s="19">
        <f t="shared" si="113"/>
        <v>1.4322222222222223</v>
      </c>
      <c r="P1053" s="64">
        <f t="shared" si="114"/>
        <v>72</v>
      </c>
      <c r="Q1053" s="64">
        <f t="shared" si="115"/>
        <v>23</v>
      </c>
      <c r="R1053" s="64">
        <f t="shared" si="116"/>
        <v>49</v>
      </c>
      <c r="S1053" s="64">
        <f t="shared" si="117"/>
        <v>48</v>
      </c>
      <c r="T1053" s="64">
        <f t="shared" si="118"/>
        <v>24</v>
      </c>
      <c r="U1053" s="77">
        <v>9</v>
      </c>
      <c r="V1053" s="78">
        <v>7</v>
      </c>
      <c r="W1053" s="60">
        <v>450</v>
      </c>
      <c r="X1053" s="67">
        <v>11</v>
      </c>
      <c r="Y1053" s="67">
        <v>5</v>
      </c>
      <c r="Z1053" s="67">
        <v>11</v>
      </c>
      <c r="AA1053" s="67">
        <v>5</v>
      </c>
      <c r="AB1053" s="67">
        <v>11</v>
      </c>
      <c r="AC1053" s="67">
        <v>5</v>
      </c>
      <c r="AD1053" s="67">
        <v>11</v>
      </c>
      <c r="AE1053" s="67">
        <v>3</v>
      </c>
      <c r="AF1053" s="67">
        <v>6</v>
      </c>
      <c r="AG1053" s="67">
        <v>3</v>
      </c>
      <c r="AH1053" s="67">
        <v>6</v>
      </c>
      <c r="AI1053" s="67">
        <v>2</v>
      </c>
      <c r="AJ1053" s="67">
        <v>4</v>
      </c>
      <c r="AK1053" s="79" t="s">
        <v>1586</v>
      </c>
    </row>
    <row r="1054" spans="1:37" ht="12.75">
      <c r="A1054" s="35">
        <v>150000</v>
      </c>
      <c r="B1054" s="28" t="s">
        <v>870</v>
      </c>
      <c r="C1054" s="28" t="s">
        <v>2342</v>
      </c>
      <c r="D1054" s="28" t="s">
        <v>389</v>
      </c>
      <c r="E1054" s="28" t="s">
        <v>73</v>
      </c>
      <c r="J1054" s="28" t="s">
        <v>1586</v>
      </c>
      <c r="K1054" s="28" t="s">
        <v>2567</v>
      </c>
      <c r="L1054" s="28" t="s">
        <v>531</v>
      </c>
      <c r="N1054" s="19">
        <f t="shared" si="112"/>
        <v>322.25</v>
      </c>
      <c r="O1054" s="19">
        <f t="shared" si="113"/>
        <v>1.4322222222222223</v>
      </c>
      <c r="P1054" s="64">
        <f t="shared" si="114"/>
        <v>72</v>
      </c>
      <c r="Q1054" s="64">
        <f t="shared" si="115"/>
        <v>23</v>
      </c>
      <c r="R1054" s="64">
        <f t="shared" si="116"/>
        <v>49</v>
      </c>
      <c r="S1054" s="64">
        <f t="shared" si="117"/>
        <v>48</v>
      </c>
      <c r="T1054" s="64">
        <f t="shared" si="118"/>
        <v>24</v>
      </c>
      <c r="U1054" s="77">
        <v>9</v>
      </c>
      <c r="V1054" s="78">
        <v>7</v>
      </c>
      <c r="W1054" s="60">
        <v>450</v>
      </c>
      <c r="X1054" s="67">
        <v>11</v>
      </c>
      <c r="Y1054" s="67">
        <v>5</v>
      </c>
      <c r="Z1054" s="67">
        <v>11</v>
      </c>
      <c r="AA1054" s="67">
        <v>5</v>
      </c>
      <c r="AB1054" s="67">
        <v>11</v>
      </c>
      <c r="AC1054" s="67">
        <v>5</v>
      </c>
      <c r="AD1054" s="67">
        <v>11</v>
      </c>
      <c r="AE1054" s="67">
        <v>3</v>
      </c>
      <c r="AF1054" s="67">
        <v>6</v>
      </c>
      <c r="AG1054" s="67">
        <v>3</v>
      </c>
      <c r="AH1054" s="67">
        <v>6</v>
      </c>
      <c r="AI1054" s="67">
        <v>2</v>
      </c>
      <c r="AJ1054" s="67">
        <v>4</v>
      </c>
      <c r="AK1054" s="79" t="s">
        <v>1586</v>
      </c>
    </row>
    <row r="1055" spans="1:37" ht="12.75">
      <c r="A1055" s="35">
        <v>981561</v>
      </c>
      <c r="B1055" s="28" t="s">
        <v>872</v>
      </c>
      <c r="C1055" s="28" t="s">
        <v>7362</v>
      </c>
      <c r="D1055" s="28" t="s">
        <v>389</v>
      </c>
      <c r="E1055" s="28" t="s">
        <v>73</v>
      </c>
      <c r="F1055" s="58" t="s">
        <v>8228</v>
      </c>
      <c r="I1055" s="28" t="s">
        <v>7812</v>
      </c>
      <c r="J1055" s="28" t="s">
        <v>1586</v>
      </c>
      <c r="K1055" s="28" t="s">
        <v>2519</v>
      </c>
      <c r="L1055" s="28" t="s">
        <v>7988</v>
      </c>
      <c r="N1055" s="19">
        <f t="shared" si="112"/>
        <v>293.75</v>
      </c>
      <c r="O1055" s="19">
        <f t="shared" si="113"/>
        <v>2.175925925925926</v>
      </c>
      <c r="P1055" s="64">
        <f t="shared" si="114"/>
        <v>69</v>
      </c>
      <c r="Q1055" s="64">
        <f t="shared" si="115"/>
        <v>22</v>
      </c>
      <c r="R1055" s="64">
        <f t="shared" si="116"/>
        <v>47</v>
      </c>
      <c r="S1055" s="64">
        <f t="shared" si="117"/>
        <v>39</v>
      </c>
      <c r="T1055" s="64">
        <f t="shared" si="118"/>
        <v>30</v>
      </c>
      <c r="U1055" s="77">
        <v>9</v>
      </c>
      <c r="V1055" s="78">
        <v>7</v>
      </c>
      <c r="W1055" s="60">
        <v>270</v>
      </c>
      <c r="X1055" s="67">
        <v>9</v>
      </c>
      <c r="Y1055" s="67">
        <v>4</v>
      </c>
      <c r="Z1055" s="67">
        <v>9</v>
      </c>
      <c r="AA1055" s="67">
        <v>4</v>
      </c>
      <c r="AB1055" s="67">
        <v>9</v>
      </c>
      <c r="AC1055" s="67">
        <v>4</v>
      </c>
      <c r="AD1055" s="67">
        <v>9</v>
      </c>
      <c r="AE1055" s="67">
        <v>4</v>
      </c>
      <c r="AF1055" s="67">
        <v>7</v>
      </c>
      <c r="AG1055" s="67">
        <v>3</v>
      </c>
      <c r="AH1055" s="67">
        <v>7</v>
      </c>
      <c r="AI1055" s="67">
        <v>3</v>
      </c>
      <c r="AJ1055" s="67">
        <v>6</v>
      </c>
      <c r="AK1055" s="79" t="s">
        <v>1586</v>
      </c>
    </row>
    <row r="1056" spans="1:37" ht="12.75">
      <c r="A1056" s="35">
        <v>497400</v>
      </c>
      <c r="B1056" s="28" t="s">
        <v>872</v>
      </c>
      <c r="D1056" s="28" t="s">
        <v>389</v>
      </c>
      <c r="E1056" s="28" t="s">
        <v>73</v>
      </c>
      <c r="G1056" s="28" t="s">
        <v>7812</v>
      </c>
      <c r="H1056" s="28" t="s">
        <v>1586</v>
      </c>
      <c r="I1056" s="28" t="s">
        <v>7812</v>
      </c>
      <c r="J1056" s="28" t="s">
        <v>1586</v>
      </c>
      <c r="K1056" s="28" t="s">
        <v>2519</v>
      </c>
      <c r="L1056" s="28" t="s">
        <v>7990</v>
      </c>
      <c r="N1056" s="19">
        <f t="shared" si="112"/>
        <v>309.50</v>
      </c>
      <c r="O1056" s="19">
        <f t="shared" si="113"/>
        <v>1.6912568306010929</v>
      </c>
      <c r="P1056" s="64">
        <f t="shared" si="114"/>
        <v>70</v>
      </c>
      <c r="Q1056" s="64">
        <f t="shared" si="115"/>
        <v>24</v>
      </c>
      <c r="R1056" s="64">
        <f t="shared" si="116"/>
        <v>46</v>
      </c>
      <c r="S1056" s="64">
        <f t="shared" si="117"/>
        <v>45</v>
      </c>
      <c r="T1056" s="64">
        <f t="shared" si="118"/>
        <v>25</v>
      </c>
      <c r="U1056" s="77">
        <v>9</v>
      </c>
      <c r="V1056" s="78">
        <v>7</v>
      </c>
      <c r="W1056" s="60">
        <v>366</v>
      </c>
      <c r="X1056" s="67">
        <v>14</v>
      </c>
      <c r="Y1056" s="67">
        <v>4</v>
      </c>
      <c r="Z1056" s="67">
        <v>10</v>
      </c>
      <c r="AA1056" s="67">
        <v>6</v>
      </c>
      <c r="AB1056" s="67">
        <v>10</v>
      </c>
      <c r="AC1056" s="67">
        <v>5</v>
      </c>
      <c r="AD1056" s="67">
        <v>10</v>
      </c>
      <c r="AE1056" s="67">
        <v>4</v>
      </c>
      <c r="AF1056" s="67">
        <v>6</v>
      </c>
      <c r="AG1056" s="67">
        <v>3</v>
      </c>
      <c r="AH1056" s="67">
        <v>6</v>
      </c>
      <c r="AI1056" s="67">
        <v>2</v>
      </c>
      <c r="AJ1056" s="67">
        <v>4</v>
      </c>
      <c r="AK1056" s="79" t="s">
        <v>1586</v>
      </c>
    </row>
    <row r="1057" spans="1:37" ht="12.75">
      <c r="A1057" s="35">
        <v>39612</v>
      </c>
      <c r="B1057" s="28" t="s">
        <v>872</v>
      </c>
      <c r="D1057" s="28" t="s">
        <v>389</v>
      </c>
      <c r="E1057" s="28" t="s">
        <v>73</v>
      </c>
      <c r="J1057" s="28" t="s">
        <v>1586</v>
      </c>
      <c r="K1057" s="28" t="s">
        <v>2519</v>
      </c>
      <c r="L1057" s="28" t="s">
        <v>1076</v>
      </c>
      <c r="N1057" s="19">
        <f t="shared" si="112"/>
        <v>290.50</v>
      </c>
      <c r="O1057" s="19">
        <f t="shared" si="113"/>
        <v>1.66</v>
      </c>
      <c r="P1057" s="64">
        <f t="shared" si="114"/>
        <v>66</v>
      </c>
      <c r="Q1057" s="64">
        <f t="shared" si="115"/>
        <v>20</v>
      </c>
      <c r="R1057" s="64">
        <f t="shared" si="116"/>
        <v>46</v>
      </c>
      <c r="S1057" s="64">
        <f t="shared" si="117"/>
        <v>43</v>
      </c>
      <c r="T1057" s="64">
        <f t="shared" si="118"/>
        <v>23</v>
      </c>
      <c r="U1057" s="77">
        <v>9</v>
      </c>
      <c r="V1057" s="78">
        <v>7</v>
      </c>
      <c r="W1057" s="60">
        <v>350</v>
      </c>
      <c r="X1057" s="67">
        <v>2</v>
      </c>
      <c r="Y1057" s="67">
        <v>4</v>
      </c>
      <c r="Z1057" s="67">
        <v>10</v>
      </c>
      <c r="AA1057" s="67">
        <v>5</v>
      </c>
      <c r="AB1057" s="67">
        <v>10</v>
      </c>
      <c r="AC1057" s="67">
        <v>4</v>
      </c>
      <c r="AD1057" s="67">
        <v>10</v>
      </c>
      <c r="AE1057" s="67">
        <v>3</v>
      </c>
      <c r="AF1057" s="67">
        <v>6</v>
      </c>
      <c r="AG1057" s="67">
        <v>3</v>
      </c>
      <c r="AH1057" s="67">
        <v>6</v>
      </c>
      <c r="AI1057" s="67">
        <v>1</v>
      </c>
      <c r="AJ1057" s="67">
        <v>4</v>
      </c>
      <c r="AK1057" s="79" t="s">
        <v>1586</v>
      </c>
    </row>
    <row r="1058" spans="1:37" ht="12.75">
      <c r="A1058" s="35">
        <v>6875</v>
      </c>
      <c r="B1058" s="28" t="s">
        <v>871</v>
      </c>
      <c r="C1058" s="28" t="s">
        <v>2179</v>
      </c>
      <c r="D1058" s="28" t="s">
        <v>389</v>
      </c>
      <c r="E1058" s="28" t="s">
        <v>73</v>
      </c>
      <c r="J1058" s="28" t="s">
        <v>1586</v>
      </c>
      <c r="K1058" s="28" t="s">
        <v>2573</v>
      </c>
      <c r="L1058" s="28" t="s">
        <v>2148</v>
      </c>
      <c r="N1058" s="19">
        <f t="shared" si="112"/>
        <v>296.75</v>
      </c>
      <c r="O1058" s="19">
        <f t="shared" si="113"/>
        <v>1.318888888888889</v>
      </c>
      <c r="P1058" s="64">
        <f t="shared" si="114"/>
        <v>67</v>
      </c>
      <c r="Q1058" s="64">
        <f t="shared" si="115"/>
        <v>22</v>
      </c>
      <c r="R1058" s="64">
        <f t="shared" si="116"/>
        <v>45</v>
      </c>
      <c r="S1058" s="64">
        <f t="shared" si="117"/>
        <v>44</v>
      </c>
      <c r="T1058" s="64">
        <f t="shared" si="118"/>
        <v>23</v>
      </c>
      <c r="U1058" s="77">
        <v>9</v>
      </c>
      <c r="V1058" s="78">
        <v>7</v>
      </c>
      <c r="W1058" s="60">
        <v>450</v>
      </c>
      <c r="X1058" s="67">
        <v>9</v>
      </c>
      <c r="Y1058" s="67">
        <v>5</v>
      </c>
      <c r="Z1058" s="67">
        <v>10</v>
      </c>
      <c r="AA1058" s="67">
        <v>4</v>
      </c>
      <c r="AB1058" s="67">
        <v>10</v>
      </c>
      <c r="AC1058" s="67">
        <v>5</v>
      </c>
      <c r="AD1058" s="67">
        <v>10</v>
      </c>
      <c r="AE1058" s="67">
        <v>3</v>
      </c>
      <c r="AF1058" s="67">
        <v>6</v>
      </c>
      <c r="AG1058" s="67">
        <v>3</v>
      </c>
      <c r="AH1058" s="67">
        <v>6</v>
      </c>
      <c r="AI1058" s="67">
        <v>2</v>
      </c>
      <c r="AJ1058" s="67">
        <v>3</v>
      </c>
      <c r="AK1058" s="79" t="s">
        <v>1586</v>
      </c>
    </row>
    <row r="1059" spans="1:37" ht="12.75">
      <c r="A1059" s="35">
        <v>1331</v>
      </c>
      <c r="B1059" s="28" t="s">
        <v>871</v>
      </c>
      <c r="C1059" s="28" t="s">
        <v>604</v>
      </c>
      <c r="D1059" s="28" t="s">
        <v>389</v>
      </c>
      <c r="E1059" s="28" t="s">
        <v>73</v>
      </c>
      <c r="J1059" s="28" t="s">
        <v>1586</v>
      </c>
      <c r="K1059" s="28" t="s">
        <v>2519</v>
      </c>
      <c r="L1059" s="28" t="s">
        <v>1651</v>
      </c>
      <c r="N1059" s="19">
        <f t="shared" si="112"/>
        <v>288.75</v>
      </c>
      <c r="O1059" s="19">
        <f t="shared" si="113"/>
        <v>1.44375</v>
      </c>
      <c r="P1059" s="64">
        <f t="shared" si="114"/>
        <v>65</v>
      </c>
      <c r="Q1059" s="64">
        <f t="shared" si="115"/>
        <v>20</v>
      </c>
      <c r="R1059" s="64">
        <f t="shared" si="116"/>
        <v>45</v>
      </c>
      <c r="S1059" s="64">
        <f t="shared" si="117"/>
        <v>43</v>
      </c>
      <c r="T1059" s="64">
        <f t="shared" si="118"/>
        <v>22</v>
      </c>
      <c r="U1059" s="77">
        <v>9</v>
      </c>
      <c r="V1059" s="78">
        <v>7</v>
      </c>
      <c r="W1059" s="60">
        <v>400</v>
      </c>
      <c r="X1059" s="67">
        <v>9</v>
      </c>
      <c r="Y1059" s="67">
        <v>4</v>
      </c>
      <c r="Z1059" s="67">
        <v>10</v>
      </c>
      <c r="AA1059" s="67">
        <v>5</v>
      </c>
      <c r="AB1059" s="67">
        <v>10</v>
      </c>
      <c r="AC1059" s="67">
        <v>4</v>
      </c>
      <c r="AD1059" s="67">
        <v>10</v>
      </c>
      <c r="AE1059" s="67">
        <v>3</v>
      </c>
      <c r="AF1059" s="67">
        <v>6</v>
      </c>
      <c r="AG1059" s="67">
        <v>3</v>
      </c>
      <c r="AH1059" s="67">
        <v>6</v>
      </c>
      <c r="AI1059" s="67">
        <v>1</v>
      </c>
      <c r="AJ1059" s="67">
        <v>3</v>
      </c>
      <c r="AK1059" s="79" t="s">
        <v>1586</v>
      </c>
    </row>
    <row r="1060" spans="1:37" ht="12.75">
      <c r="A1060" s="35">
        <v>6250</v>
      </c>
      <c r="B1060" s="28" t="s">
        <v>871</v>
      </c>
      <c r="C1060" s="28" t="s">
        <v>2179</v>
      </c>
      <c r="D1060" s="28" t="s">
        <v>389</v>
      </c>
      <c r="E1060" s="28" t="s">
        <v>73</v>
      </c>
      <c r="J1060" s="28" t="s">
        <v>1586</v>
      </c>
      <c r="K1060" s="28" t="s">
        <v>2567</v>
      </c>
      <c r="L1060" s="28" t="s">
        <v>2149</v>
      </c>
      <c r="N1060" s="19">
        <f t="shared" si="112"/>
        <v>288.75</v>
      </c>
      <c r="O1060" s="19">
        <f t="shared" si="113"/>
        <v>1.44375</v>
      </c>
      <c r="P1060" s="64">
        <f t="shared" si="114"/>
        <v>65</v>
      </c>
      <c r="Q1060" s="64">
        <f t="shared" si="115"/>
        <v>20</v>
      </c>
      <c r="R1060" s="64">
        <f t="shared" si="116"/>
        <v>45</v>
      </c>
      <c r="S1060" s="64">
        <f t="shared" si="117"/>
        <v>43</v>
      </c>
      <c r="T1060" s="64">
        <f t="shared" si="118"/>
        <v>22</v>
      </c>
      <c r="U1060" s="77">
        <v>9</v>
      </c>
      <c r="V1060" s="78">
        <v>7</v>
      </c>
      <c r="W1060" s="60">
        <v>400</v>
      </c>
      <c r="X1060" s="67">
        <v>9</v>
      </c>
      <c r="Y1060" s="67">
        <v>4</v>
      </c>
      <c r="Z1060" s="67">
        <v>10</v>
      </c>
      <c r="AA1060" s="67">
        <v>5</v>
      </c>
      <c r="AB1060" s="67">
        <v>10</v>
      </c>
      <c r="AC1060" s="67">
        <v>4</v>
      </c>
      <c r="AD1060" s="67">
        <v>10</v>
      </c>
      <c r="AE1060" s="67">
        <v>3</v>
      </c>
      <c r="AF1060" s="67">
        <v>6</v>
      </c>
      <c r="AG1060" s="67">
        <v>3</v>
      </c>
      <c r="AH1060" s="67">
        <v>6</v>
      </c>
      <c r="AI1060" s="67">
        <v>1</v>
      </c>
      <c r="AJ1060" s="67">
        <v>3</v>
      </c>
      <c r="AK1060" s="79" t="s">
        <v>1586</v>
      </c>
    </row>
    <row r="1061" spans="1:37" ht="12.75">
      <c r="A1061" s="35">
        <v>93750000</v>
      </c>
      <c r="B1061" s="20" t="s">
        <v>874</v>
      </c>
      <c r="C1061" s="20" t="s">
        <v>753</v>
      </c>
      <c r="D1061" s="28" t="s">
        <v>389</v>
      </c>
      <c r="E1061" s="28" t="s">
        <v>73</v>
      </c>
      <c r="J1061" s="28" t="s">
        <v>1586</v>
      </c>
      <c r="K1061" s="28" t="s">
        <v>2519</v>
      </c>
      <c r="L1061" s="28" t="s">
        <v>8429</v>
      </c>
      <c r="N1061" s="19">
        <f t="shared" si="112"/>
        <v>258</v>
      </c>
      <c r="O1061" s="19">
        <f t="shared" si="113"/>
        <v>1.4453781512605042</v>
      </c>
      <c r="P1061" s="64">
        <f t="shared" si="114"/>
        <v>60</v>
      </c>
      <c r="Q1061" s="64">
        <f t="shared" si="115"/>
        <v>19</v>
      </c>
      <c r="R1061" s="64">
        <f t="shared" si="116"/>
        <v>41</v>
      </c>
      <c r="S1061" s="64">
        <f t="shared" si="117"/>
        <v>36</v>
      </c>
      <c r="T1061" s="64">
        <f t="shared" si="118"/>
        <v>24</v>
      </c>
      <c r="U1061" s="77">
        <v>9</v>
      </c>
      <c r="V1061" s="78">
        <v>7</v>
      </c>
      <c r="W1061" s="60">
        <v>357</v>
      </c>
      <c r="X1061" s="67">
        <v>10</v>
      </c>
      <c r="Y1061" s="67">
        <v>4</v>
      </c>
      <c r="Z1061" s="67">
        <v>8</v>
      </c>
      <c r="AA1061" s="67">
        <v>4</v>
      </c>
      <c r="AB1061" s="67">
        <v>8</v>
      </c>
      <c r="AC1061" s="67">
        <v>4</v>
      </c>
      <c r="AD1061" s="67">
        <v>8</v>
      </c>
      <c r="AE1061" s="67">
        <v>3</v>
      </c>
      <c r="AF1061" s="67">
        <v>7</v>
      </c>
      <c r="AG1061" s="67">
        <v>3</v>
      </c>
      <c r="AH1061" s="67">
        <v>7</v>
      </c>
      <c r="AI1061" s="67">
        <v>1</v>
      </c>
      <c r="AJ1061" s="67">
        <v>3</v>
      </c>
      <c r="AK1061" s="79" t="s">
        <v>1586</v>
      </c>
    </row>
    <row r="1062" spans="2:37" ht="12.75">
      <c r="B1062" s="28" t="s">
        <v>872</v>
      </c>
      <c r="D1062" s="28" t="s">
        <v>389</v>
      </c>
      <c r="E1062" s="28" t="s">
        <v>73</v>
      </c>
      <c r="F1062" s="58" t="s">
        <v>8351</v>
      </c>
      <c r="J1062" s="28" t="s">
        <v>1586</v>
      </c>
      <c r="K1062" s="28" t="s">
        <v>2519</v>
      </c>
      <c r="L1062" s="28" t="s">
        <v>6026</v>
      </c>
      <c r="N1062" s="19">
        <f t="shared" si="112"/>
        <v>482.50</v>
      </c>
      <c r="O1062" s="19">
        <f t="shared" si="113"/>
        <v>1.4233038348082596</v>
      </c>
      <c r="P1062" s="64">
        <f t="shared" si="114"/>
        <v>113</v>
      </c>
      <c r="Q1062" s="64">
        <f t="shared" si="115"/>
        <v>37</v>
      </c>
      <c r="R1062" s="64">
        <f t="shared" si="116"/>
        <v>76</v>
      </c>
      <c r="S1062" s="64">
        <f t="shared" si="117"/>
        <v>62</v>
      </c>
      <c r="T1062" s="64">
        <f t="shared" si="118"/>
        <v>51</v>
      </c>
      <c r="U1062" s="77">
        <v>12</v>
      </c>
      <c r="V1062" s="78">
        <v>7</v>
      </c>
      <c r="W1062" s="60">
        <v>678</v>
      </c>
      <c r="X1062" s="67">
        <v>12</v>
      </c>
      <c r="Y1062" s="67">
        <v>7</v>
      </c>
      <c r="Z1062" s="67">
        <v>14</v>
      </c>
      <c r="AA1062" s="67">
        <v>6</v>
      </c>
      <c r="AB1062" s="67">
        <v>14</v>
      </c>
      <c r="AC1062" s="67">
        <v>7</v>
      </c>
      <c r="AD1062" s="67">
        <v>14</v>
      </c>
      <c r="AE1062" s="67">
        <v>6</v>
      </c>
      <c r="AF1062" s="67">
        <v>11</v>
      </c>
      <c r="AG1062" s="67">
        <v>5</v>
      </c>
      <c r="AH1062" s="67">
        <v>11</v>
      </c>
      <c r="AI1062" s="67">
        <v>6</v>
      </c>
      <c r="AJ1062" s="67">
        <v>12</v>
      </c>
      <c r="AK1062" s="79" t="s">
        <v>1586</v>
      </c>
    </row>
    <row r="1063" spans="2:37" ht="12.75">
      <c r="B1063" s="28" t="s">
        <v>872</v>
      </c>
      <c r="C1063" s="28" t="s">
        <v>6232</v>
      </c>
      <c r="D1063" s="28" t="s">
        <v>389</v>
      </c>
      <c r="E1063" s="28" t="s">
        <v>73</v>
      </c>
      <c r="F1063" s="58" t="s">
        <v>8844</v>
      </c>
      <c r="G1063" s="28" t="s">
        <v>1586</v>
      </c>
      <c r="H1063" s="28" t="s">
        <v>1586</v>
      </c>
      <c r="I1063" s="28" t="s">
        <v>7812</v>
      </c>
      <c r="J1063" s="72" t="s">
        <v>7812</v>
      </c>
      <c r="K1063" s="28" t="s">
        <v>2519</v>
      </c>
      <c r="L1063" s="72" t="s">
        <v>7788</v>
      </c>
      <c r="N1063" s="19">
        <f t="shared" si="112"/>
        <v>535</v>
      </c>
      <c r="O1063" s="19">
        <f t="shared" si="113"/>
        <v>1.8971631205673758</v>
      </c>
      <c r="P1063" s="64">
        <f t="shared" si="114"/>
        <v>122</v>
      </c>
      <c r="Q1063" s="64">
        <f t="shared" si="115"/>
        <v>46</v>
      </c>
      <c r="R1063" s="64">
        <f t="shared" si="116"/>
        <v>76</v>
      </c>
      <c r="S1063" s="64">
        <f t="shared" si="117"/>
        <v>74</v>
      </c>
      <c r="T1063" s="64">
        <f t="shared" si="118"/>
        <v>48</v>
      </c>
      <c r="U1063" s="77">
        <v>12</v>
      </c>
      <c r="V1063" s="78">
        <v>7</v>
      </c>
      <c r="W1063" s="60">
        <v>564</v>
      </c>
      <c r="X1063" s="67">
        <v>18</v>
      </c>
      <c r="Y1063" s="67">
        <v>9</v>
      </c>
      <c r="Z1063" s="67">
        <v>15</v>
      </c>
      <c r="AA1063" s="67">
        <v>11</v>
      </c>
      <c r="AB1063" s="67">
        <v>16</v>
      </c>
      <c r="AC1063" s="67">
        <v>8</v>
      </c>
      <c r="AD1063" s="67">
        <v>15</v>
      </c>
      <c r="AE1063" s="67">
        <v>6</v>
      </c>
      <c r="AF1063" s="67">
        <v>9</v>
      </c>
      <c r="AG1063" s="67">
        <v>5</v>
      </c>
      <c r="AH1063" s="67">
        <v>8</v>
      </c>
      <c r="AI1063" s="67">
        <v>7</v>
      </c>
      <c r="AJ1063" s="67">
        <v>13</v>
      </c>
      <c r="AK1063" s="79" t="s">
        <v>1586</v>
      </c>
    </row>
    <row r="1064" spans="2:37" ht="12.75">
      <c r="B1064" s="28" t="s">
        <v>872</v>
      </c>
      <c r="C1064" s="28" t="s">
        <v>6232</v>
      </c>
      <c r="D1064" s="28" t="s">
        <v>389</v>
      </c>
      <c r="E1064" s="28" t="s">
        <v>73</v>
      </c>
      <c r="F1064" s="58" t="s">
        <v>8844</v>
      </c>
      <c r="G1064" s="28" t="s">
        <v>1586</v>
      </c>
      <c r="H1064" s="28" t="s">
        <v>1586</v>
      </c>
      <c r="I1064" s="28" t="s">
        <v>1586</v>
      </c>
      <c r="J1064" s="72" t="s">
        <v>7812</v>
      </c>
      <c r="K1064" s="28" t="s">
        <v>2519</v>
      </c>
      <c r="L1064" s="72" t="s">
        <v>7788</v>
      </c>
      <c r="N1064" s="19">
        <f t="shared" si="112"/>
        <v>533.75</v>
      </c>
      <c r="O1064" s="19">
        <f t="shared" si="113"/>
        <v>1.8927304964539007</v>
      </c>
      <c r="P1064" s="64">
        <f t="shared" si="114"/>
        <v>122</v>
      </c>
      <c r="Q1064" s="64">
        <f t="shared" si="115"/>
        <v>46</v>
      </c>
      <c r="R1064" s="64">
        <f t="shared" si="116"/>
        <v>76</v>
      </c>
      <c r="S1064" s="64">
        <f t="shared" si="117"/>
        <v>74</v>
      </c>
      <c r="T1064" s="64">
        <f t="shared" si="118"/>
        <v>48</v>
      </c>
      <c r="U1064" s="77">
        <v>12</v>
      </c>
      <c r="V1064" s="78">
        <v>7</v>
      </c>
      <c r="W1064" s="60">
        <v>564</v>
      </c>
      <c r="X1064" s="67">
        <v>13</v>
      </c>
      <c r="Y1064" s="67">
        <v>9</v>
      </c>
      <c r="Z1064" s="67">
        <v>15</v>
      </c>
      <c r="AA1064" s="67">
        <v>11</v>
      </c>
      <c r="AB1064" s="67">
        <v>16</v>
      </c>
      <c r="AC1064" s="67">
        <v>8</v>
      </c>
      <c r="AD1064" s="67">
        <v>15</v>
      </c>
      <c r="AE1064" s="67">
        <v>6</v>
      </c>
      <c r="AF1064" s="67">
        <v>9</v>
      </c>
      <c r="AG1064" s="67">
        <v>5</v>
      </c>
      <c r="AH1064" s="67">
        <v>8</v>
      </c>
      <c r="AI1064" s="67">
        <v>7</v>
      </c>
      <c r="AJ1064" s="67">
        <v>13</v>
      </c>
      <c r="AK1064" s="79" t="s">
        <v>1586</v>
      </c>
    </row>
    <row r="1065" spans="1:37" ht="12.75">
      <c r="A1065" s="35">
        <v>5955442</v>
      </c>
      <c r="B1065" s="28" t="s">
        <v>876</v>
      </c>
      <c r="D1065" s="28" t="s">
        <v>389</v>
      </c>
      <c r="E1065" s="28" t="s">
        <v>73</v>
      </c>
      <c r="I1065" s="28" t="s">
        <v>7812</v>
      </c>
      <c r="J1065" s="28" t="s">
        <v>1586</v>
      </c>
      <c r="K1065" s="28" t="s">
        <v>2519</v>
      </c>
      <c r="L1065" s="28" t="s">
        <v>2411</v>
      </c>
      <c r="N1065" s="19">
        <f t="shared" si="112"/>
        <v>470.50</v>
      </c>
      <c r="O1065" s="19">
        <f t="shared" si="113"/>
        <v>1.3142458100558658</v>
      </c>
      <c r="P1065" s="64">
        <f t="shared" si="114"/>
        <v>113</v>
      </c>
      <c r="Q1065" s="64">
        <f t="shared" si="115"/>
        <v>40</v>
      </c>
      <c r="R1065" s="64">
        <f t="shared" si="116"/>
        <v>73</v>
      </c>
      <c r="S1065" s="64">
        <f t="shared" si="117"/>
        <v>56</v>
      </c>
      <c r="T1065" s="64">
        <f t="shared" si="118"/>
        <v>57</v>
      </c>
      <c r="U1065" s="77">
        <v>12</v>
      </c>
      <c r="V1065" s="78">
        <v>7</v>
      </c>
      <c r="W1065" s="60">
        <v>716</v>
      </c>
      <c r="X1065" s="67">
        <v>18</v>
      </c>
      <c r="Y1065" s="67">
        <v>7</v>
      </c>
      <c r="Z1065" s="67">
        <v>12</v>
      </c>
      <c r="AA1065" s="67">
        <v>7</v>
      </c>
      <c r="AB1065" s="67">
        <v>12</v>
      </c>
      <c r="AC1065" s="67">
        <v>6</v>
      </c>
      <c r="AD1065" s="67">
        <v>12</v>
      </c>
      <c r="AE1065" s="67">
        <v>7</v>
      </c>
      <c r="AF1065" s="67">
        <v>13</v>
      </c>
      <c r="AG1065" s="67">
        <v>7</v>
      </c>
      <c r="AH1065" s="67">
        <v>13</v>
      </c>
      <c r="AI1065" s="67">
        <v>6</v>
      </c>
      <c r="AJ1065" s="67">
        <v>11</v>
      </c>
      <c r="AK1065" s="79" t="s">
        <v>1586</v>
      </c>
    </row>
    <row r="1066" spans="1:37" ht="12.75">
      <c r="A1066" s="35">
        <v>3629385</v>
      </c>
      <c r="B1066" s="28" t="s">
        <v>872</v>
      </c>
      <c r="C1066" s="28" t="s">
        <v>6232</v>
      </c>
      <c r="D1066" s="28" t="s">
        <v>389</v>
      </c>
      <c r="E1066" s="28" t="s">
        <v>73</v>
      </c>
      <c r="F1066" s="58" t="s">
        <v>8233</v>
      </c>
      <c r="G1066" s="28" t="s">
        <v>1586</v>
      </c>
      <c r="H1066" s="28" t="s">
        <v>1586</v>
      </c>
      <c r="I1066" s="28" t="s">
        <v>1586</v>
      </c>
      <c r="J1066" s="28" t="s">
        <v>1586</v>
      </c>
      <c r="K1066" s="28" t="s">
        <v>2519</v>
      </c>
      <c r="L1066" s="28" t="s">
        <v>7836</v>
      </c>
      <c r="N1066" s="19">
        <f t="shared" si="112"/>
        <v>452</v>
      </c>
      <c r="O1066" s="19">
        <f t="shared" si="113"/>
        <v>1.6171735241502683</v>
      </c>
      <c r="P1066" s="64">
        <f t="shared" si="114"/>
        <v>104</v>
      </c>
      <c r="Q1066" s="64">
        <f t="shared" si="115"/>
        <v>36</v>
      </c>
      <c r="R1066" s="64">
        <f t="shared" si="116"/>
        <v>68</v>
      </c>
      <c r="S1066" s="64">
        <f t="shared" si="117"/>
        <v>62</v>
      </c>
      <c r="T1066" s="64">
        <f t="shared" si="118"/>
        <v>42</v>
      </c>
      <c r="U1066" s="77">
        <v>12</v>
      </c>
      <c r="V1066" s="78">
        <v>7</v>
      </c>
      <c r="W1066" s="60">
        <v>559</v>
      </c>
      <c r="X1066" s="67">
        <v>14</v>
      </c>
      <c r="Y1066" s="67">
        <v>7</v>
      </c>
      <c r="Z1066" s="67">
        <v>13</v>
      </c>
      <c r="AA1066" s="67">
        <v>9</v>
      </c>
      <c r="AB1066" s="67">
        <v>14</v>
      </c>
      <c r="AC1066" s="67">
        <v>6</v>
      </c>
      <c r="AD1066" s="67">
        <v>13</v>
      </c>
      <c r="AE1066" s="67">
        <v>5</v>
      </c>
      <c r="AF1066" s="67">
        <v>10</v>
      </c>
      <c r="AG1066" s="67">
        <v>4</v>
      </c>
      <c r="AH1066" s="67">
        <v>9</v>
      </c>
      <c r="AI1066" s="67">
        <v>5</v>
      </c>
      <c r="AJ1066" s="67">
        <v>9</v>
      </c>
      <c r="AK1066" s="79" t="s">
        <v>1586</v>
      </c>
    </row>
    <row r="1067" spans="2:37" ht="12.75">
      <c r="B1067" s="28" t="s">
        <v>872</v>
      </c>
      <c r="D1067" s="28" t="s">
        <v>389</v>
      </c>
      <c r="E1067" s="28" t="s">
        <v>73</v>
      </c>
      <c r="F1067" s="58" t="s">
        <v>8233</v>
      </c>
      <c r="I1067" s="28" t="s">
        <v>7812</v>
      </c>
      <c r="J1067" s="28" t="s">
        <v>1586</v>
      </c>
      <c r="K1067" s="28" t="s">
        <v>2519</v>
      </c>
      <c r="L1067" s="28" t="s">
        <v>7992</v>
      </c>
      <c r="N1067" s="19">
        <f t="shared" si="112"/>
        <v>433.75</v>
      </c>
      <c r="O1067" s="19">
        <f t="shared" si="113"/>
        <v>1.1505305039787799</v>
      </c>
      <c r="P1067" s="64">
        <f t="shared" si="114"/>
        <v>100</v>
      </c>
      <c r="Q1067" s="64">
        <f t="shared" si="115"/>
        <v>34</v>
      </c>
      <c r="R1067" s="64">
        <f t="shared" si="116"/>
        <v>66</v>
      </c>
      <c r="S1067" s="64">
        <f t="shared" si="117"/>
        <v>59</v>
      </c>
      <c r="T1067" s="64">
        <f t="shared" si="118"/>
        <v>41</v>
      </c>
      <c r="U1067" s="77">
        <v>12</v>
      </c>
      <c r="V1067" s="78">
        <v>7</v>
      </c>
      <c r="W1067" s="60">
        <v>754</v>
      </c>
      <c r="X1067" s="67">
        <v>17</v>
      </c>
      <c r="Y1067" s="67">
        <v>7</v>
      </c>
      <c r="Z1067" s="67">
        <v>13</v>
      </c>
      <c r="AA1067" s="67">
        <v>6</v>
      </c>
      <c r="AB1067" s="67">
        <v>13</v>
      </c>
      <c r="AC1067" s="67">
        <v>7</v>
      </c>
      <c r="AD1067" s="67">
        <v>13</v>
      </c>
      <c r="AE1067" s="67">
        <v>5</v>
      </c>
      <c r="AF1067" s="67">
        <v>9</v>
      </c>
      <c r="AG1067" s="67">
        <v>4</v>
      </c>
      <c r="AH1067" s="67">
        <v>9</v>
      </c>
      <c r="AI1067" s="67">
        <v>5</v>
      </c>
      <c r="AJ1067" s="67">
        <v>9</v>
      </c>
      <c r="AK1067" s="79" t="s">
        <v>1586</v>
      </c>
    </row>
    <row r="1068" spans="1:37" ht="12.75">
      <c r="A1068" s="35">
        <v>2886973</v>
      </c>
      <c r="B1068" s="28" t="s">
        <v>872</v>
      </c>
      <c r="D1068" s="28" t="s">
        <v>389</v>
      </c>
      <c r="E1068" s="28" t="s">
        <v>73</v>
      </c>
      <c r="F1068" s="58" t="s">
        <v>8380</v>
      </c>
      <c r="I1068" s="28" t="s">
        <v>7812</v>
      </c>
      <c r="J1068" s="28" t="s">
        <v>1586</v>
      </c>
      <c r="K1068" s="28" t="s">
        <v>2519</v>
      </c>
      <c r="L1068" s="28" t="s">
        <v>7989</v>
      </c>
      <c r="N1068" s="19">
        <f t="shared" si="112"/>
        <v>399.75</v>
      </c>
      <c r="O1068" s="19">
        <f t="shared" si="113"/>
        <v>1.4669724770642203</v>
      </c>
      <c r="P1068" s="64">
        <f t="shared" si="114"/>
        <v>93</v>
      </c>
      <c r="Q1068" s="64">
        <f t="shared" si="115"/>
        <v>27</v>
      </c>
      <c r="R1068" s="64">
        <f t="shared" si="116"/>
        <v>66</v>
      </c>
      <c r="S1068" s="64">
        <f t="shared" si="117"/>
        <v>54</v>
      </c>
      <c r="T1068" s="64">
        <f t="shared" si="118"/>
        <v>39</v>
      </c>
      <c r="U1068" s="77">
        <v>12</v>
      </c>
      <c r="V1068" s="78">
        <v>7</v>
      </c>
      <c r="W1068" s="60">
        <v>545</v>
      </c>
      <c r="X1068" s="67">
        <v>5</v>
      </c>
      <c r="Y1068" s="67">
        <v>4</v>
      </c>
      <c r="Z1068" s="67">
        <v>13</v>
      </c>
      <c r="AA1068" s="67">
        <v>6</v>
      </c>
      <c r="AB1068" s="67">
        <v>13</v>
      </c>
      <c r="AC1068" s="67">
        <v>5</v>
      </c>
      <c r="AD1068" s="67">
        <v>13</v>
      </c>
      <c r="AE1068" s="67">
        <v>5</v>
      </c>
      <c r="AF1068" s="67">
        <v>9</v>
      </c>
      <c r="AG1068" s="67">
        <v>4</v>
      </c>
      <c r="AH1068" s="67">
        <v>9</v>
      </c>
      <c r="AI1068" s="67">
        <v>3</v>
      </c>
      <c r="AJ1068" s="67">
        <v>9</v>
      </c>
      <c r="AK1068" s="79" t="s">
        <v>1586</v>
      </c>
    </row>
    <row r="1069" spans="2:37" ht="12.75">
      <c r="B1069" s="28" t="s">
        <v>872</v>
      </c>
      <c r="C1069" s="28" t="s">
        <v>6232</v>
      </c>
      <c r="D1069" s="28" t="s">
        <v>389</v>
      </c>
      <c r="E1069" s="28" t="s">
        <v>73</v>
      </c>
      <c r="F1069" s="58" t="s">
        <v>8376</v>
      </c>
      <c r="G1069" s="28" t="s">
        <v>1586</v>
      </c>
      <c r="H1069" s="28" t="s">
        <v>7812</v>
      </c>
      <c r="I1069" s="28" t="s">
        <v>7812</v>
      </c>
      <c r="J1069" s="28" t="s">
        <v>1586</v>
      </c>
      <c r="K1069" s="28" t="s">
        <v>2519</v>
      </c>
      <c r="L1069" s="28" t="s">
        <v>7787</v>
      </c>
      <c r="N1069" s="19">
        <f t="shared" si="112"/>
        <v>433</v>
      </c>
      <c r="O1069" s="19">
        <f t="shared" si="113"/>
        <v>1.708086785009862</v>
      </c>
      <c r="P1069" s="64">
        <f t="shared" si="114"/>
        <v>98</v>
      </c>
      <c r="Q1069" s="64">
        <f t="shared" si="115"/>
        <v>34</v>
      </c>
      <c r="R1069" s="64">
        <f t="shared" si="116"/>
        <v>64</v>
      </c>
      <c r="S1069" s="64">
        <f t="shared" si="117"/>
        <v>62</v>
      </c>
      <c r="T1069" s="64">
        <f t="shared" si="118"/>
        <v>36</v>
      </c>
      <c r="U1069" s="77">
        <v>12</v>
      </c>
      <c r="V1069" s="78">
        <v>7</v>
      </c>
      <c r="W1069" s="60">
        <v>507</v>
      </c>
      <c r="X1069" s="67">
        <v>18</v>
      </c>
      <c r="Y1069" s="67">
        <v>7</v>
      </c>
      <c r="Z1069" s="67">
        <v>13</v>
      </c>
      <c r="AA1069" s="67">
        <v>9</v>
      </c>
      <c r="AB1069" s="67">
        <v>14</v>
      </c>
      <c r="AC1069" s="67">
        <v>6</v>
      </c>
      <c r="AD1069" s="67">
        <v>13</v>
      </c>
      <c r="AE1069" s="67">
        <v>4</v>
      </c>
      <c r="AF1069" s="67">
        <v>7</v>
      </c>
      <c r="AG1069" s="67">
        <v>3</v>
      </c>
      <c r="AH1069" s="67">
        <v>6</v>
      </c>
      <c r="AI1069" s="67">
        <v>5</v>
      </c>
      <c r="AJ1069" s="67">
        <v>11</v>
      </c>
      <c r="AK1069" s="79" t="s">
        <v>1586</v>
      </c>
    </row>
    <row r="1070" spans="2:37" ht="12.75">
      <c r="B1070" s="28" t="s">
        <v>872</v>
      </c>
      <c r="C1070" s="28" t="s">
        <v>6232</v>
      </c>
      <c r="D1070" s="28" t="s">
        <v>389</v>
      </c>
      <c r="E1070" s="28" t="s">
        <v>73</v>
      </c>
      <c r="F1070" s="58" t="s">
        <v>8376</v>
      </c>
      <c r="G1070" s="28" t="s">
        <v>1586</v>
      </c>
      <c r="H1070" s="28" t="s">
        <v>1586</v>
      </c>
      <c r="I1070" s="28" t="s">
        <v>7812</v>
      </c>
      <c r="J1070" s="28" t="s">
        <v>1586</v>
      </c>
      <c r="K1070" s="28" t="s">
        <v>2519</v>
      </c>
      <c r="L1070" s="28" t="s">
        <v>7788</v>
      </c>
      <c r="N1070" s="19">
        <f t="shared" si="112"/>
        <v>433</v>
      </c>
      <c r="O1070" s="19">
        <f t="shared" si="113"/>
        <v>1.5354609929078014</v>
      </c>
      <c r="P1070" s="64">
        <f t="shared" si="114"/>
        <v>98</v>
      </c>
      <c r="Q1070" s="64">
        <f t="shared" si="115"/>
        <v>34</v>
      </c>
      <c r="R1070" s="64">
        <f t="shared" si="116"/>
        <v>64</v>
      </c>
      <c r="S1070" s="64">
        <f t="shared" si="117"/>
        <v>62</v>
      </c>
      <c r="T1070" s="64">
        <f t="shared" si="118"/>
        <v>36</v>
      </c>
      <c r="U1070" s="77">
        <v>12</v>
      </c>
      <c r="V1070" s="78">
        <v>7</v>
      </c>
      <c r="W1070" s="60">
        <v>564</v>
      </c>
      <c r="X1070" s="67">
        <v>18</v>
      </c>
      <c r="Y1070" s="67">
        <v>7</v>
      </c>
      <c r="Z1070" s="67">
        <v>13</v>
      </c>
      <c r="AA1070" s="67">
        <v>9</v>
      </c>
      <c r="AB1070" s="67">
        <v>14</v>
      </c>
      <c r="AC1070" s="67">
        <v>6</v>
      </c>
      <c r="AD1070" s="67">
        <v>13</v>
      </c>
      <c r="AE1070" s="67">
        <v>4</v>
      </c>
      <c r="AF1070" s="67">
        <v>7</v>
      </c>
      <c r="AG1070" s="67">
        <v>3</v>
      </c>
      <c r="AH1070" s="67">
        <v>6</v>
      </c>
      <c r="AI1070" s="67">
        <v>5</v>
      </c>
      <c r="AJ1070" s="67">
        <v>11</v>
      </c>
      <c r="AK1070" s="79" t="s">
        <v>1586</v>
      </c>
    </row>
    <row r="1071" spans="2:37" ht="12.75">
      <c r="B1071" s="28" t="s">
        <v>872</v>
      </c>
      <c r="C1071" s="28" t="s">
        <v>6232</v>
      </c>
      <c r="D1071" s="28" t="s">
        <v>389</v>
      </c>
      <c r="E1071" s="28" t="s">
        <v>73</v>
      </c>
      <c r="F1071" s="58" t="s">
        <v>8844</v>
      </c>
      <c r="G1071" s="28" t="s">
        <v>1586</v>
      </c>
      <c r="H1071" s="28" t="s">
        <v>1586</v>
      </c>
      <c r="I1071" s="28" t="s">
        <v>7812</v>
      </c>
      <c r="J1071" s="28" t="s">
        <v>1586</v>
      </c>
      <c r="K1071" s="28" t="s">
        <v>2519</v>
      </c>
      <c r="L1071" s="28" t="s">
        <v>7788</v>
      </c>
      <c r="N1071" s="19">
        <f t="shared" si="112"/>
        <v>433</v>
      </c>
      <c r="O1071" s="19">
        <f t="shared" si="113"/>
        <v>1.5354609929078014</v>
      </c>
      <c r="P1071" s="64">
        <f t="shared" si="114"/>
        <v>98</v>
      </c>
      <c r="Q1071" s="64">
        <f t="shared" si="115"/>
        <v>34</v>
      </c>
      <c r="R1071" s="64">
        <f t="shared" si="116"/>
        <v>64</v>
      </c>
      <c r="S1071" s="64">
        <f t="shared" si="117"/>
        <v>62</v>
      </c>
      <c r="T1071" s="64">
        <f t="shared" si="118"/>
        <v>36</v>
      </c>
      <c r="U1071" s="77">
        <v>12</v>
      </c>
      <c r="V1071" s="78">
        <v>7</v>
      </c>
      <c r="W1071" s="60">
        <v>564</v>
      </c>
      <c r="X1071" s="67">
        <v>18</v>
      </c>
      <c r="Y1071" s="67">
        <v>7</v>
      </c>
      <c r="Z1071" s="67">
        <v>13</v>
      </c>
      <c r="AA1071" s="67">
        <v>9</v>
      </c>
      <c r="AB1071" s="67">
        <v>14</v>
      </c>
      <c r="AC1071" s="67">
        <v>6</v>
      </c>
      <c r="AD1071" s="67">
        <v>13</v>
      </c>
      <c r="AE1071" s="67">
        <v>4</v>
      </c>
      <c r="AF1071" s="67">
        <v>7</v>
      </c>
      <c r="AG1071" s="67">
        <v>3</v>
      </c>
      <c r="AH1071" s="67">
        <v>6</v>
      </c>
      <c r="AI1071" s="67">
        <v>5</v>
      </c>
      <c r="AJ1071" s="67">
        <v>11</v>
      </c>
      <c r="AK1071" s="79" t="s">
        <v>1586</v>
      </c>
    </row>
    <row r="1072" spans="2:37" ht="12.75">
      <c r="B1072" s="28" t="s">
        <v>872</v>
      </c>
      <c r="C1072" s="28" t="s">
        <v>6232</v>
      </c>
      <c r="D1072" s="28" t="s">
        <v>389</v>
      </c>
      <c r="E1072" s="28" t="s">
        <v>73</v>
      </c>
      <c r="F1072" s="58" t="s">
        <v>8376</v>
      </c>
      <c r="G1072" s="28" t="s">
        <v>1586</v>
      </c>
      <c r="H1072" s="28" t="s">
        <v>1586</v>
      </c>
      <c r="I1072" s="28" t="s">
        <v>1586</v>
      </c>
      <c r="J1072" s="28" t="s">
        <v>1586</v>
      </c>
      <c r="K1072" s="28" t="s">
        <v>2519</v>
      </c>
      <c r="L1072" s="28" t="s">
        <v>7788</v>
      </c>
      <c r="N1072" s="19">
        <f t="shared" si="112"/>
        <v>431.75</v>
      </c>
      <c r="O1072" s="19">
        <f t="shared" si="113"/>
        <v>1.5310283687943262</v>
      </c>
      <c r="P1072" s="64">
        <f t="shared" si="114"/>
        <v>98</v>
      </c>
      <c r="Q1072" s="64">
        <f t="shared" si="115"/>
        <v>34</v>
      </c>
      <c r="R1072" s="64">
        <f t="shared" si="116"/>
        <v>64</v>
      </c>
      <c r="S1072" s="64">
        <f t="shared" si="117"/>
        <v>62</v>
      </c>
      <c r="T1072" s="64">
        <f t="shared" si="118"/>
        <v>36</v>
      </c>
      <c r="U1072" s="77">
        <v>12</v>
      </c>
      <c r="V1072" s="78">
        <v>7</v>
      </c>
      <c r="W1072" s="60">
        <v>564</v>
      </c>
      <c r="X1072" s="67">
        <v>13</v>
      </c>
      <c r="Y1072" s="67">
        <v>7</v>
      </c>
      <c r="Z1072" s="67">
        <v>13</v>
      </c>
      <c r="AA1072" s="67">
        <v>9</v>
      </c>
      <c r="AB1072" s="67">
        <v>14</v>
      </c>
      <c r="AC1072" s="67">
        <v>6</v>
      </c>
      <c r="AD1072" s="67">
        <v>13</v>
      </c>
      <c r="AE1072" s="67">
        <v>4</v>
      </c>
      <c r="AF1072" s="67">
        <v>7</v>
      </c>
      <c r="AG1072" s="67">
        <v>3</v>
      </c>
      <c r="AH1072" s="67">
        <v>6</v>
      </c>
      <c r="AI1072" s="67">
        <v>5</v>
      </c>
      <c r="AJ1072" s="67">
        <v>11</v>
      </c>
      <c r="AK1072" s="79" t="s">
        <v>1586</v>
      </c>
    </row>
    <row r="1073" spans="2:37" ht="12.75">
      <c r="B1073" s="28" t="s">
        <v>872</v>
      </c>
      <c r="C1073" s="28" t="s">
        <v>6232</v>
      </c>
      <c r="D1073" s="28" t="s">
        <v>389</v>
      </c>
      <c r="E1073" s="28" t="s">
        <v>73</v>
      </c>
      <c r="F1073" s="58" t="s">
        <v>8844</v>
      </c>
      <c r="G1073" s="28" t="s">
        <v>1586</v>
      </c>
      <c r="H1073" s="28" t="s">
        <v>1586</v>
      </c>
      <c r="I1073" s="28" t="s">
        <v>1586</v>
      </c>
      <c r="J1073" s="28" t="s">
        <v>1586</v>
      </c>
      <c r="K1073" s="28" t="s">
        <v>2519</v>
      </c>
      <c r="L1073" s="28" t="s">
        <v>7788</v>
      </c>
      <c r="N1073" s="19">
        <f t="shared" si="112"/>
        <v>431.75</v>
      </c>
      <c r="O1073" s="19">
        <f t="shared" si="113"/>
        <v>1.5310283687943262</v>
      </c>
      <c r="P1073" s="64">
        <f t="shared" si="114"/>
        <v>98</v>
      </c>
      <c r="Q1073" s="64">
        <f t="shared" si="115"/>
        <v>34</v>
      </c>
      <c r="R1073" s="64">
        <f t="shared" si="116"/>
        <v>64</v>
      </c>
      <c r="S1073" s="64">
        <f t="shared" si="117"/>
        <v>62</v>
      </c>
      <c r="T1073" s="64">
        <f t="shared" si="118"/>
        <v>36</v>
      </c>
      <c r="U1073" s="77">
        <v>12</v>
      </c>
      <c r="V1073" s="78">
        <v>7</v>
      </c>
      <c r="W1073" s="60">
        <v>564</v>
      </c>
      <c r="X1073" s="67">
        <v>13</v>
      </c>
      <c r="Y1073" s="67">
        <v>7</v>
      </c>
      <c r="Z1073" s="67">
        <v>13</v>
      </c>
      <c r="AA1073" s="67">
        <v>9</v>
      </c>
      <c r="AB1073" s="67">
        <v>14</v>
      </c>
      <c r="AC1073" s="67">
        <v>6</v>
      </c>
      <c r="AD1073" s="67">
        <v>13</v>
      </c>
      <c r="AE1073" s="67">
        <v>4</v>
      </c>
      <c r="AF1073" s="67">
        <v>7</v>
      </c>
      <c r="AG1073" s="67">
        <v>3</v>
      </c>
      <c r="AH1073" s="67">
        <v>6</v>
      </c>
      <c r="AI1073" s="67">
        <v>5</v>
      </c>
      <c r="AJ1073" s="67">
        <v>11</v>
      </c>
      <c r="AK1073" s="79" t="s">
        <v>1586</v>
      </c>
    </row>
    <row r="1074" spans="1:37" ht="12.75">
      <c r="A1074" s="35">
        <v>17500</v>
      </c>
      <c r="B1074" s="28" t="s">
        <v>871</v>
      </c>
      <c r="C1074" s="28" t="s">
        <v>589</v>
      </c>
      <c r="D1074" s="28" t="s">
        <v>389</v>
      </c>
      <c r="E1074" s="28" t="s">
        <v>73</v>
      </c>
      <c r="J1074" s="28" t="s">
        <v>1586</v>
      </c>
      <c r="K1074" s="28" t="s">
        <v>2716</v>
      </c>
      <c r="L1074" s="28" t="s">
        <v>4395</v>
      </c>
      <c r="N1074" s="19">
        <f t="shared" si="112"/>
        <v>356</v>
      </c>
      <c r="O1074" s="19">
        <f t="shared" si="113"/>
        <v>1.5822222222222222</v>
      </c>
      <c r="P1074" s="64">
        <f t="shared" si="114"/>
        <v>86</v>
      </c>
      <c r="Q1074" s="64">
        <f t="shared" si="115"/>
        <v>24</v>
      </c>
      <c r="R1074" s="64">
        <f t="shared" si="116"/>
        <v>62</v>
      </c>
      <c r="S1074" s="64">
        <f t="shared" si="117"/>
        <v>43</v>
      </c>
      <c r="T1074" s="64">
        <f t="shared" si="118"/>
        <v>43</v>
      </c>
      <c r="U1074" s="77">
        <v>12</v>
      </c>
      <c r="V1074" s="78">
        <v>7</v>
      </c>
      <c r="W1074" s="60">
        <v>450</v>
      </c>
      <c r="X1074" s="67">
        <v>10</v>
      </c>
      <c r="Y1074" s="67">
        <v>4</v>
      </c>
      <c r="Z1074" s="67">
        <v>10</v>
      </c>
      <c r="AA1074" s="67">
        <v>6</v>
      </c>
      <c r="AB1074" s="67">
        <v>10</v>
      </c>
      <c r="AC1074" s="67">
        <v>3</v>
      </c>
      <c r="AD1074" s="67">
        <v>10</v>
      </c>
      <c r="AE1074" s="67">
        <v>5</v>
      </c>
      <c r="AF1074" s="67">
        <v>10</v>
      </c>
      <c r="AG1074" s="67">
        <v>5</v>
      </c>
      <c r="AH1074" s="67">
        <v>10</v>
      </c>
      <c r="AI1074" s="67">
        <v>1</v>
      </c>
      <c r="AJ1074" s="67">
        <v>12</v>
      </c>
      <c r="AK1074" s="79" t="s">
        <v>1586</v>
      </c>
    </row>
    <row r="1075" spans="1:37" ht="12.75">
      <c r="A1075" s="35">
        <v>5195520</v>
      </c>
      <c r="B1075" s="28" t="s">
        <v>872</v>
      </c>
      <c r="D1075" s="28" t="s">
        <v>389</v>
      </c>
      <c r="E1075" s="28" t="s">
        <v>73</v>
      </c>
      <c r="I1075" s="28" t="s">
        <v>7812</v>
      </c>
      <c r="J1075" s="28" t="s">
        <v>1586</v>
      </c>
      <c r="K1075" s="28" t="s">
        <v>2519</v>
      </c>
      <c r="L1075" s="28" t="s">
        <v>2787</v>
      </c>
      <c r="N1075" s="19">
        <f t="shared" si="112"/>
        <v>402.75</v>
      </c>
      <c r="O1075" s="19">
        <f t="shared" si="113"/>
        <v>1.428191489361702</v>
      </c>
      <c r="P1075" s="64">
        <f t="shared" si="114"/>
        <v>91</v>
      </c>
      <c r="Q1075" s="64">
        <f t="shared" si="115"/>
        <v>29</v>
      </c>
      <c r="R1075" s="64">
        <f t="shared" si="116"/>
        <v>62</v>
      </c>
      <c r="S1075" s="64">
        <f t="shared" si="117"/>
        <v>58</v>
      </c>
      <c r="T1075" s="64">
        <f t="shared" si="118"/>
        <v>33</v>
      </c>
      <c r="U1075" s="77">
        <v>12</v>
      </c>
      <c r="V1075" s="78">
        <v>7</v>
      </c>
      <c r="W1075" s="60">
        <v>564</v>
      </c>
      <c r="X1075" s="67">
        <v>17</v>
      </c>
      <c r="Y1075" s="67">
        <v>6</v>
      </c>
      <c r="Z1075" s="67">
        <v>13</v>
      </c>
      <c r="AA1075" s="67">
        <v>7</v>
      </c>
      <c r="AB1075" s="67">
        <v>13</v>
      </c>
      <c r="AC1075" s="67">
        <v>6</v>
      </c>
      <c r="AD1075" s="67">
        <v>13</v>
      </c>
      <c r="AE1075" s="67">
        <v>3</v>
      </c>
      <c r="AF1075" s="67">
        <v>6</v>
      </c>
      <c r="AG1075" s="67">
        <v>3</v>
      </c>
      <c r="AH1075" s="67">
        <v>6</v>
      </c>
      <c r="AI1075" s="67">
        <v>4</v>
      </c>
      <c r="AJ1075" s="67">
        <v>11</v>
      </c>
      <c r="AK1075" s="79" t="s">
        <v>1586</v>
      </c>
    </row>
    <row r="1076" spans="1:37" ht="12.75">
      <c r="A1076" s="35">
        <v>3450677</v>
      </c>
      <c r="B1076" s="28" t="s">
        <v>872</v>
      </c>
      <c r="C1076" s="28" t="s">
        <v>6087</v>
      </c>
      <c r="D1076" s="28" t="s">
        <v>389</v>
      </c>
      <c r="E1076" s="28" t="s">
        <v>73</v>
      </c>
      <c r="F1076" s="58" t="s">
        <v>8329</v>
      </c>
      <c r="G1076" s="28" t="s">
        <v>7812</v>
      </c>
      <c r="H1076" s="28" t="s">
        <v>1586</v>
      </c>
      <c r="J1076" s="28" t="s">
        <v>1586</v>
      </c>
      <c r="K1076" s="28" t="s">
        <v>2519</v>
      </c>
      <c r="L1076" s="28" t="s">
        <v>7352</v>
      </c>
      <c r="N1076" s="19">
        <f t="shared" si="112"/>
        <v>402</v>
      </c>
      <c r="O1076" s="19">
        <f t="shared" si="113"/>
        <v>1.2017937219730941</v>
      </c>
      <c r="P1076" s="64">
        <f t="shared" si="114"/>
        <v>91</v>
      </c>
      <c r="Q1076" s="64">
        <f t="shared" si="115"/>
        <v>30</v>
      </c>
      <c r="R1076" s="64">
        <f t="shared" si="116"/>
        <v>61</v>
      </c>
      <c r="S1076" s="64">
        <f t="shared" si="117"/>
        <v>58</v>
      </c>
      <c r="T1076" s="64">
        <f t="shared" si="118"/>
        <v>33</v>
      </c>
      <c r="U1076" s="77">
        <v>12</v>
      </c>
      <c r="V1076" s="78">
        <v>7</v>
      </c>
      <c r="W1076" s="60">
        <v>669</v>
      </c>
      <c r="X1076" s="67">
        <v>16</v>
      </c>
      <c r="Y1076" s="67">
        <v>6</v>
      </c>
      <c r="Z1076" s="67">
        <v>13</v>
      </c>
      <c r="AA1076" s="67">
        <v>7</v>
      </c>
      <c r="AB1076" s="67">
        <v>13</v>
      </c>
      <c r="AC1076" s="67">
        <v>6</v>
      </c>
      <c r="AD1076" s="67">
        <v>13</v>
      </c>
      <c r="AE1076" s="67">
        <v>3</v>
      </c>
      <c r="AF1076" s="67">
        <v>5</v>
      </c>
      <c r="AG1076" s="67">
        <v>3</v>
      </c>
      <c r="AH1076" s="67">
        <v>5</v>
      </c>
      <c r="AI1076" s="67">
        <v>5</v>
      </c>
      <c r="AJ1076" s="67">
        <v>12</v>
      </c>
      <c r="AK1076" s="79" t="s">
        <v>1586</v>
      </c>
    </row>
    <row r="1077" spans="1:37" ht="12.75">
      <c r="A1077" s="35">
        <v>3175537</v>
      </c>
      <c r="B1077" s="28" t="s">
        <v>872</v>
      </c>
      <c r="D1077" s="28" t="s">
        <v>389</v>
      </c>
      <c r="E1077" s="28" t="s">
        <v>73</v>
      </c>
      <c r="J1077" s="28" t="s">
        <v>1586</v>
      </c>
      <c r="K1077" s="28" t="s">
        <v>2519</v>
      </c>
      <c r="L1077" s="28" t="s">
        <v>150</v>
      </c>
      <c r="N1077" s="19">
        <f t="shared" si="112"/>
        <v>390.75</v>
      </c>
      <c r="O1077" s="19">
        <f t="shared" si="113"/>
        <v>1.2424483306836247</v>
      </c>
      <c r="P1077" s="64">
        <f t="shared" si="114"/>
        <v>89</v>
      </c>
      <c r="Q1077" s="64">
        <f t="shared" si="115"/>
        <v>28</v>
      </c>
      <c r="R1077" s="64">
        <f t="shared" si="116"/>
        <v>61</v>
      </c>
      <c r="S1077" s="64">
        <f t="shared" si="117"/>
        <v>56</v>
      </c>
      <c r="T1077" s="64">
        <f t="shared" si="118"/>
        <v>33</v>
      </c>
      <c r="U1077" s="77">
        <v>12</v>
      </c>
      <c r="V1077" s="78">
        <v>7</v>
      </c>
      <c r="W1077" s="60">
        <v>629</v>
      </c>
      <c r="X1077" s="67">
        <v>11</v>
      </c>
      <c r="Y1077" s="67">
        <v>6</v>
      </c>
      <c r="Z1077" s="67">
        <v>13</v>
      </c>
      <c r="AA1077" s="67">
        <v>6</v>
      </c>
      <c r="AB1077" s="67">
        <v>13</v>
      </c>
      <c r="AC1077" s="67">
        <v>5</v>
      </c>
      <c r="AD1077" s="67">
        <v>13</v>
      </c>
      <c r="AE1077" s="67">
        <v>3</v>
      </c>
      <c r="AF1077" s="67">
        <v>5</v>
      </c>
      <c r="AG1077" s="67">
        <v>3</v>
      </c>
      <c r="AH1077" s="67">
        <v>5</v>
      </c>
      <c r="AI1077" s="67">
        <v>5</v>
      </c>
      <c r="AJ1077" s="67">
        <v>12</v>
      </c>
      <c r="AK1077" s="79" t="s">
        <v>1586</v>
      </c>
    </row>
    <row r="1078" spans="1:37" ht="12.75">
      <c r="A1078" s="35">
        <v>319688</v>
      </c>
      <c r="B1078" s="28" t="s">
        <v>868</v>
      </c>
      <c r="C1078" s="28" t="s">
        <v>7658</v>
      </c>
      <c r="D1078" s="28" t="s">
        <v>389</v>
      </c>
      <c r="E1078" s="28" t="s">
        <v>73</v>
      </c>
      <c r="J1078" s="28" t="s">
        <v>1586</v>
      </c>
      <c r="K1078" s="28" t="s">
        <v>2519</v>
      </c>
      <c r="L1078" s="28" t="s">
        <v>6537</v>
      </c>
      <c r="M1078" s="40" t="s">
        <v>8851</v>
      </c>
      <c r="N1078" s="19">
        <f t="shared" si="112"/>
        <v>398.75</v>
      </c>
      <c r="O1078" s="19">
        <f t="shared" si="113"/>
        <v>1.4241071428571428</v>
      </c>
      <c r="P1078" s="64">
        <f t="shared" si="114"/>
        <v>90</v>
      </c>
      <c r="Q1078" s="64">
        <f t="shared" si="115"/>
        <v>29</v>
      </c>
      <c r="R1078" s="64">
        <f t="shared" si="116"/>
        <v>61</v>
      </c>
      <c r="S1078" s="64">
        <f t="shared" si="117"/>
        <v>58</v>
      </c>
      <c r="T1078" s="64">
        <f t="shared" si="118"/>
        <v>32</v>
      </c>
      <c r="U1078" s="77">
        <v>12</v>
      </c>
      <c r="V1078" s="78">
        <v>7</v>
      </c>
      <c r="W1078" s="60">
        <v>560</v>
      </c>
      <c r="X1078" s="67">
        <v>15</v>
      </c>
      <c r="Y1078" s="67">
        <v>6</v>
      </c>
      <c r="Z1078" s="67">
        <v>13</v>
      </c>
      <c r="AA1078" s="67">
        <v>7</v>
      </c>
      <c r="AB1078" s="67">
        <v>13</v>
      </c>
      <c r="AC1078" s="67">
        <v>6</v>
      </c>
      <c r="AD1078" s="67">
        <v>13</v>
      </c>
      <c r="AE1078" s="67">
        <v>4</v>
      </c>
      <c r="AF1078" s="67">
        <v>8</v>
      </c>
      <c r="AG1078" s="67">
        <v>4</v>
      </c>
      <c r="AH1078" s="67">
        <v>8</v>
      </c>
      <c r="AI1078" s="67">
        <v>2</v>
      </c>
      <c r="AJ1078" s="67">
        <v>6</v>
      </c>
      <c r="AK1078" s="79" t="s">
        <v>1586</v>
      </c>
    </row>
    <row r="1079" spans="1:37" ht="12.75">
      <c r="A1079" s="35">
        <v>6250</v>
      </c>
      <c r="B1079" s="28" t="s">
        <v>871</v>
      </c>
      <c r="C1079" s="28" t="s">
        <v>601</v>
      </c>
      <c r="D1079" s="28" t="s">
        <v>389</v>
      </c>
      <c r="E1079" s="28" t="s">
        <v>73</v>
      </c>
      <c r="J1079" s="28" t="s">
        <v>1586</v>
      </c>
      <c r="K1079" s="28" t="s">
        <v>2567</v>
      </c>
      <c r="L1079" s="28" t="s">
        <v>5559</v>
      </c>
      <c r="N1079" s="19">
        <f t="shared" si="112"/>
        <v>366.75</v>
      </c>
      <c r="O1079" s="19">
        <f t="shared" si="113"/>
        <v>1.63</v>
      </c>
      <c r="P1079" s="64">
        <f t="shared" si="114"/>
        <v>88</v>
      </c>
      <c r="Q1079" s="64">
        <f t="shared" si="115"/>
        <v>28</v>
      </c>
      <c r="R1079" s="64">
        <f t="shared" si="116"/>
        <v>60</v>
      </c>
      <c r="S1079" s="64">
        <f t="shared" si="117"/>
        <v>46</v>
      </c>
      <c r="T1079" s="64">
        <f t="shared" si="118"/>
        <v>42</v>
      </c>
      <c r="U1079" s="77">
        <v>12</v>
      </c>
      <c r="V1079" s="78">
        <v>7</v>
      </c>
      <c r="W1079" s="60">
        <v>450</v>
      </c>
      <c r="X1079" s="67">
        <v>9</v>
      </c>
      <c r="Y1079" s="67">
        <v>6</v>
      </c>
      <c r="Z1079" s="67">
        <v>10</v>
      </c>
      <c r="AA1079" s="67">
        <v>6</v>
      </c>
      <c r="AB1079" s="67">
        <v>10</v>
      </c>
      <c r="AC1079" s="67">
        <v>4</v>
      </c>
      <c r="AD1079" s="67">
        <v>10</v>
      </c>
      <c r="AE1079" s="67">
        <v>7</v>
      </c>
      <c r="AF1079" s="67">
        <v>10</v>
      </c>
      <c r="AG1079" s="67">
        <v>4</v>
      </c>
      <c r="AH1079" s="67">
        <v>10</v>
      </c>
      <c r="AI1079" s="67">
        <v>1</v>
      </c>
      <c r="AJ1079" s="67">
        <v>10</v>
      </c>
      <c r="AK1079" s="79" t="s">
        <v>1586</v>
      </c>
    </row>
    <row r="1080" spans="1:37" ht="12.75">
      <c r="A1080" s="35">
        <v>1750</v>
      </c>
      <c r="B1080" s="28" t="s">
        <v>875</v>
      </c>
      <c r="C1080" s="28" t="s">
        <v>1993</v>
      </c>
      <c r="D1080" s="28" t="s">
        <v>389</v>
      </c>
      <c r="E1080" s="28" t="s">
        <v>73</v>
      </c>
      <c r="J1080" s="28" t="s">
        <v>1586</v>
      </c>
      <c r="K1080" s="28" t="s">
        <v>2519</v>
      </c>
      <c r="L1080" s="28" t="s">
        <v>1419</v>
      </c>
      <c r="N1080" s="19">
        <f t="shared" si="112"/>
        <v>366.75</v>
      </c>
      <c r="O1080" s="19">
        <f t="shared" si="113"/>
        <v>1.4670000000000001</v>
      </c>
      <c r="P1080" s="64">
        <f t="shared" si="114"/>
        <v>88</v>
      </c>
      <c r="Q1080" s="64">
        <f t="shared" si="115"/>
        <v>28</v>
      </c>
      <c r="R1080" s="64">
        <f t="shared" si="116"/>
        <v>60</v>
      </c>
      <c r="S1080" s="64">
        <f t="shared" si="117"/>
        <v>46</v>
      </c>
      <c r="T1080" s="64">
        <f t="shared" si="118"/>
        <v>42</v>
      </c>
      <c r="U1080" s="77">
        <v>12</v>
      </c>
      <c r="V1080" s="78">
        <v>7</v>
      </c>
      <c r="W1080" s="60">
        <v>500</v>
      </c>
      <c r="X1080" s="67">
        <v>9</v>
      </c>
      <c r="Y1080" s="67">
        <v>6</v>
      </c>
      <c r="Z1080" s="67">
        <v>10</v>
      </c>
      <c r="AA1080" s="67">
        <v>6</v>
      </c>
      <c r="AB1080" s="67">
        <v>10</v>
      </c>
      <c r="AC1080" s="67">
        <v>4</v>
      </c>
      <c r="AD1080" s="67">
        <v>10</v>
      </c>
      <c r="AE1080" s="67">
        <v>7</v>
      </c>
      <c r="AF1080" s="67">
        <v>10</v>
      </c>
      <c r="AG1080" s="67">
        <v>4</v>
      </c>
      <c r="AH1080" s="67">
        <v>10</v>
      </c>
      <c r="AI1080" s="67">
        <v>1</v>
      </c>
      <c r="AJ1080" s="67">
        <v>10</v>
      </c>
      <c r="AK1080" s="79" t="s">
        <v>1586</v>
      </c>
    </row>
    <row r="1081" spans="1:37" ht="12.75">
      <c r="A1081" s="35">
        <v>12500</v>
      </c>
      <c r="B1081" s="28" t="s">
        <v>870</v>
      </c>
      <c r="C1081" s="28" t="s">
        <v>5817</v>
      </c>
      <c r="D1081" s="28" t="s">
        <v>389</v>
      </c>
      <c r="E1081" s="28" t="s">
        <v>73</v>
      </c>
      <c r="J1081" s="28" t="s">
        <v>1586</v>
      </c>
      <c r="K1081" s="28" t="s">
        <v>2519</v>
      </c>
      <c r="L1081" s="28" t="s">
        <v>5819</v>
      </c>
      <c r="N1081" s="19">
        <f t="shared" si="112"/>
        <v>366.75</v>
      </c>
      <c r="O1081" s="19">
        <f t="shared" si="113"/>
        <v>1.4670000000000001</v>
      </c>
      <c r="P1081" s="64">
        <f t="shared" si="114"/>
        <v>88</v>
      </c>
      <c r="Q1081" s="64">
        <f t="shared" si="115"/>
        <v>28</v>
      </c>
      <c r="R1081" s="64">
        <f t="shared" si="116"/>
        <v>60</v>
      </c>
      <c r="S1081" s="64">
        <f t="shared" si="117"/>
        <v>46</v>
      </c>
      <c r="T1081" s="64">
        <f t="shared" si="118"/>
        <v>42</v>
      </c>
      <c r="U1081" s="77">
        <v>12</v>
      </c>
      <c r="V1081" s="78">
        <v>7</v>
      </c>
      <c r="W1081" s="60">
        <v>500</v>
      </c>
      <c r="X1081" s="67">
        <v>9</v>
      </c>
      <c r="Y1081" s="67">
        <v>6</v>
      </c>
      <c r="Z1081" s="67">
        <v>10</v>
      </c>
      <c r="AA1081" s="67">
        <v>6</v>
      </c>
      <c r="AB1081" s="67">
        <v>10</v>
      </c>
      <c r="AC1081" s="67">
        <v>4</v>
      </c>
      <c r="AD1081" s="67">
        <v>10</v>
      </c>
      <c r="AE1081" s="67">
        <v>7</v>
      </c>
      <c r="AF1081" s="67">
        <v>10</v>
      </c>
      <c r="AG1081" s="67">
        <v>4</v>
      </c>
      <c r="AH1081" s="67">
        <v>10</v>
      </c>
      <c r="AI1081" s="67">
        <v>1</v>
      </c>
      <c r="AJ1081" s="67">
        <v>10</v>
      </c>
      <c r="AK1081" s="79" t="s">
        <v>1586</v>
      </c>
    </row>
    <row r="1082" spans="1:37" ht="12.75">
      <c r="A1082" s="35">
        <v>112500</v>
      </c>
      <c r="B1082" s="28" t="s">
        <v>870</v>
      </c>
      <c r="C1082" s="28" t="s">
        <v>536</v>
      </c>
      <c r="D1082" s="28" t="s">
        <v>389</v>
      </c>
      <c r="E1082" s="28" t="s">
        <v>73</v>
      </c>
      <c r="J1082" s="28" t="s">
        <v>1586</v>
      </c>
      <c r="K1082" s="28" t="s">
        <v>2567</v>
      </c>
      <c r="L1082" s="28" t="s">
        <v>531</v>
      </c>
      <c r="N1082" s="19">
        <f t="shared" si="112"/>
        <v>366.75</v>
      </c>
      <c r="O1082" s="19">
        <f t="shared" si="113"/>
        <v>1.4670000000000001</v>
      </c>
      <c r="P1082" s="64">
        <f t="shared" si="114"/>
        <v>88</v>
      </c>
      <c r="Q1082" s="64">
        <f t="shared" si="115"/>
        <v>28</v>
      </c>
      <c r="R1082" s="64">
        <f t="shared" si="116"/>
        <v>60</v>
      </c>
      <c r="S1082" s="64">
        <f t="shared" si="117"/>
        <v>46</v>
      </c>
      <c r="T1082" s="64">
        <f t="shared" si="118"/>
        <v>42</v>
      </c>
      <c r="U1082" s="77">
        <v>12</v>
      </c>
      <c r="V1082" s="78">
        <v>7</v>
      </c>
      <c r="W1082" s="60">
        <v>500</v>
      </c>
      <c r="X1082" s="67">
        <v>9</v>
      </c>
      <c r="Y1082" s="67">
        <v>6</v>
      </c>
      <c r="Z1082" s="67">
        <v>10</v>
      </c>
      <c r="AA1082" s="67">
        <v>6</v>
      </c>
      <c r="AB1082" s="67">
        <v>10</v>
      </c>
      <c r="AC1082" s="67">
        <v>4</v>
      </c>
      <c r="AD1082" s="67">
        <v>10</v>
      </c>
      <c r="AE1082" s="67">
        <v>7</v>
      </c>
      <c r="AF1082" s="67">
        <v>10</v>
      </c>
      <c r="AG1082" s="67">
        <v>4</v>
      </c>
      <c r="AH1082" s="67">
        <v>10</v>
      </c>
      <c r="AI1082" s="67">
        <v>1</v>
      </c>
      <c r="AJ1082" s="67">
        <v>10</v>
      </c>
      <c r="AK1082" s="79" t="s">
        <v>1586</v>
      </c>
    </row>
    <row r="1083" spans="1:37" ht="12.75">
      <c r="A1083" s="35">
        <v>18750</v>
      </c>
      <c r="B1083" s="28" t="s">
        <v>871</v>
      </c>
      <c r="C1083" s="28" t="s">
        <v>652</v>
      </c>
      <c r="D1083" s="28" t="s">
        <v>389</v>
      </c>
      <c r="E1083" s="28" t="s">
        <v>73</v>
      </c>
      <c r="J1083" s="28" t="s">
        <v>1586</v>
      </c>
      <c r="K1083" s="28" t="s">
        <v>2519</v>
      </c>
      <c r="L1083" s="28" t="s">
        <v>854</v>
      </c>
      <c r="N1083" s="19">
        <f t="shared" si="112"/>
        <v>366.75</v>
      </c>
      <c r="O1083" s="19">
        <f t="shared" si="113"/>
        <v>1.4670000000000001</v>
      </c>
      <c r="P1083" s="64">
        <f t="shared" si="114"/>
        <v>88</v>
      </c>
      <c r="Q1083" s="64">
        <f t="shared" si="115"/>
        <v>28</v>
      </c>
      <c r="R1083" s="64">
        <f t="shared" si="116"/>
        <v>60</v>
      </c>
      <c r="S1083" s="64">
        <f t="shared" si="117"/>
        <v>46</v>
      </c>
      <c r="T1083" s="64">
        <f t="shared" si="118"/>
        <v>42</v>
      </c>
      <c r="U1083" s="77">
        <v>12</v>
      </c>
      <c r="V1083" s="78">
        <v>7</v>
      </c>
      <c r="W1083" s="60">
        <v>500</v>
      </c>
      <c r="X1083" s="67">
        <v>9</v>
      </c>
      <c r="Y1083" s="67">
        <v>6</v>
      </c>
      <c r="Z1083" s="67">
        <v>10</v>
      </c>
      <c r="AA1083" s="67">
        <v>6</v>
      </c>
      <c r="AB1083" s="67">
        <v>10</v>
      </c>
      <c r="AC1083" s="67">
        <v>4</v>
      </c>
      <c r="AD1083" s="67">
        <v>10</v>
      </c>
      <c r="AE1083" s="67">
        <v>7</v>
      </c>
      <c r="AF1083" s="67">
        <v>10</v>
      </c>
      <c r="AG1083" s="67">
        <v>4</v>
      </c>
      <c r="AH1083" s="67">
        <v>10</v>
      </c>
      <c r="AI1083" s="67">
        <v>1</v>
      </c>
      <c r="AJ1083" s="67">
        <v>10</v>
      </c>
      <c r="AK1083" s="79" t="s">
        <v>1586</v>
      </c>
    </row>
    <row r="1084" spans="1:37" ht="12.75">
      <c r="A1084" s="35">
        <v>30625</v>
      </c>
      <c r="B1084" s="28" t="s">
        <v>871</v>
      </c>
      <c r="C1084" s="28" t="s">
        <v>5308</v>
      </c>
      <c r="D1084" s="28" t="s">
        <v>389</v>
      </c>
      <c r="E1084" s="28" t="s">
        <v>73</v>
      </c>
      <c r="J1084" s="28" t="s">
        <v>1586</v>
      </c>
      <c r="K1084" s="28" t="s">
        <v>2519</v>
      </c>
      <c r="L1084" s="28" t="s">
        <v>5311</v>
      </c>
      <c r="N1084" s="19">
        <f t="shared" si="112"/>
        <v>366.75</v>
      </c>
      <c r="O1084" s="19">
        <f t="shared" si="113"/>
        <v>1.4670000000000001</v>
      </c>
      <c r="P1084" s="64">
        <f t="shared" si="114"/>
        <v>88</v>
      </c>
      <c r="Q1084" s="64">
        <f t="shared" si="115"/>
        <v>28</v>
      </c>
      <c r="R1084" s="64">
        <f t="shared" si="116"/>
        <v>60</v>
      </c>
      <c r="S1084" s="64">
        <f t="shared" si="117"/>
        <v>46</v>
      </c>
      <c r="T1084" s="64">
        <f t="shared" si="118"/>
        <v>42</v>
      </c>
      <c r="U1084" s="77">
        <v>12</v>
      </c>
      <c r="V1084" s="78">
        <v>7</v>
      </c>
      <c r="W1084" s="60">
        <v>500</v>
      </c>
      <c r="X1084" s="67">
        <v>9</v>
      </c>
      <c r="Y1084" s="67">
        <v>6</v>
      </c>
      <c r="Z1084" s="67">
        <v>10</v>
      </c>
      <c r="AA1084" s="67">
        <v>6</v>
      </c>
      <c r="AB1084" s="67">
        <v>10</v>
      </c>
      <c r="AC1084" s="67">
        <v>4</v>
      </c>
      <c r="AD1084" s="67">
        <v>10</v>
      </c>
      <c r="AE1084" s="67">
        <v>7</v>
      </c>
      <c r="AF1084" s="67">
        <v>10</v>
      </c>
      <c r="AG1084" s="67">
        <v>4</v>
      </c>
      <c r="AH1084" s="67">
        <v>10</v>
      </c>
      <c r="AI1084" s="67">
        <v>1</v>
      </c>
      <c r="AJ1084" s="67">
        <v>10</v>
      </c>
      <c r="AK1084" s="79" t="s">
        <v>1586</v>
      </c>
    </row>
    <row r="1085" spans="1:37" ht="12.75">
      <c r="A1085" s="35">
        <v>1750</v>
      </c>
      <c r="B1085" s="28" t="s">
        <v>875</v>
      </c>
      <c r="C1085" s="28" t="s">
        <v>1179</v>
      </c>
      <c r="D1085" s="28" t="s">
        <v>389</v>
      </c>
      <c r="E1085" s="28" t="s">
        <v>73</v>
      </c>
      <c r="J1085" s="28" t="s">
        <v>1586</v>
      </c>
      <c r="K1085" s="28" t="s">
        <v>2519</v>
      </c>
      <c r="L1085" s="28" t="s">
        <v>1146</v>
      </c>
      <c r="N1085" s="19">
        <f t="shared" si="112"/>
        <v>366.75</v>
      </c>
      <c r="O1085" s="19">
        <f t="shared" si="113"/>
        <v>1.4670000000000001</v>
      </c>
      <c r="P1085" s="64">
        <f t="shared" si="114"/>
        <v>88</v>
      </c>
      <c r="Q1085" s="64">
        <f t="shared" si="115"/>
        <v>28</v>
      </c>
      <c r="R1085" s="64">
        <f t="shared" si="116"/>
        <v>60</v>
      </c>
      <c r="S1085" s="64">
        <f t="shared" si="117"/>
        <v>46</v>
      </c>
      <c r="T1085" s="64">
        <f t="shared" si="118"/>
        <v>42</v>
      </c>
      <c r="U1085" s="77">
        <v>12</v>
      </c>
      <c r="V1085" s="78">
        <v>7</v>
      </c>
      <c r="W1085" s="60">
        <v>500</v>
      </c>
      <c r="X1085" s="67">
        <v>9</v>
      </c>
      <c r="Y1085" s="67">
        <v>6</v>
      </c>
      <c r="Z1085" s="67">
        <v>10</v>
      </c>
      <c r="AA1085" s="67">
        <v>6</v>
      </c>
      <c r="AB1085" s="67">
        <v>10</v>
      </c>
      <c r="AC1085" s="67">
        <v>4</v>
      </c>
      <c r="AD1085" s="67">
        <v>10</v>
      </c>
      <c r="AE1085" s="67">
        <v>7</v>
      </c>
      <c r="AF1085" s="67">
        <v>10</v>
      </c>
      <c r="AG1085" s="67">
        <v>4</v>
      </c>
      <c r="AH1085" s="67">
        <v>10</v>
      </c>
      <c r="AI1085" s="67">
        <v>1</v>
      </c>
      <c r="AJ1085" s="67">
        <v>10</v>
      </c>
      <c r="AK1085" s="79" t="s">
        <v>1586</v>
      </c>
    </row>
    <row r="1086" spans="1:37" ht="12.75">
      <c r="A1086" s="35">
        <v>40000</v>
      </c>
      <c r="B1086" s="28" t="s">
        <v>870</v>
      </c>
      <c r="C1086" s="28" t="s">
        <v>925</v>
      </c>
      <c r="D1086" s="28" t="s">
        <v>389</v>
      </c>
      <c r="E1086" s="28" t="s">
        <v>73</v>
      </c>
      <c r="J1086" s="28" t="s">
        <v>1586</v>
      </c>
      <c r="K1086" s="28" t="s">
        <v>2567</v>
      </c>
      <c r="L1086" s="28" t="s">
        <v>919</v>
      </c>
      <c r="N1086" s="19">
        <f t="shared" si="112"/>
        <v>354</v>
      </c>
      <c r="O1086" s="19">
        <f t="shared" si="113"/>
        <v>1.4159999999999999</v>
      </c>
      <c r="P1086" s="64">
        <f t="shared" si="114"/>
        <v>85</v>
      </c>
      <c r="Q1086" s="64">
        <f t="shared" si="115"/>
        <v>25</v>
      </c>
      <c r="R1086" s="64">
        <f t="shared" si="116"/>
        <v>60</v>
      </c>
      <c r="S1086" s="64">
        <f t="shared" si="117"/>
        <v>44</v>
      </c>
      <c r="T1086" s="64">
        <f t="shared" si="118"/>
        <v>41</v>
      </c>
      <c r="U1086" s="77">
        <v>12</v>
      </c>
      <c r="V1086" s="78">
        <v>7</v>
      </c>
      <c r="W1086" s="60">
        <v>500</v>
      </c>
      <c r="X1086" s="67">
        <v>10</v>
      </c>
      <c r="Y1086" s="67">
        <v>5</v>
      </c>
      <c r="Z1086" s="67">
        <v>10</v>
      </c>
      <c r="AA1086" s="67">
        <v>6</v>
      </c>
      <c r="AB1086" s="67">
        <v>10</v>
      </c>
      <c r="AC1086" s="67">
        <v>3</v>
      </c>
      <c r="AD1086" s="67">
        <v>10</v>
      </c>
      <c r="AE1086" s="67">
        <v>5</v>
      </c>
      <c r="AF1086" s="67">
        <v>10</v>
      </c>
      <c r="AG1086" s="67">
        <v>5</v>
      </c>
      <c r="AH1086" s="67">
        <v>10</v>
      </c>
      <c r="AI1086" s="67">
        <v>1</v>
      </c>
      <c r="AJ1086" s="67">
        <v>10</v>
      </c>
      <c r="AK1086" s="79" t="s">
        <v>1586</v>
      </c>
    </row>
    <row r="1087" spans="1:37" ht="12.75">
      <c r="A1087" s="35">
        <v>12500</v>
      </c>
      <c r="B1087" s="28" t="s">
        <v>870</v>
      </c>
      <c r="C1087" s="28" t="s">
        <v>5817</v>
      </c>
      <c r="D1087" s="28" t="s">
        <v>389</v>
      </c>
      <c r="E1087" s="28" t="s">
        <v>73</v>
      </c>
      <c r="J1087" s="28" t="s">
        <v>1586</v>
      </c>
      <c r="K1087" s="28" t="s">
        <v>2567</v>
      </c>
      <c r="L1087" s="28" t="s">
        <v>5818</v>
      </c>
      <c r="N1087" s="19">
        <f t="shared" si="112"/>
        <v>354</v>
      </c>
      <c r="O1087" s="19">
        <f t="shared" si="113"/>
        <v>1.4159999999999999</v>
      </c>
      <c r="P1087" s="64">
        <f t="shared" si="114"/>
        <v>85</v>
      </c>
      <c r="Q1087" s="64">
        <f t="shared" si="115"/>
        <v>25</v>
      </c>
      <c r="R1087" s="64">
        <f t="shared" si="116"/>
        <v>60</v>
      </c>
      <c r="S1087" s="64">
        <f t="shared" si="117"/>
        <v>44</v>
      </c>
      <c r="T1087" s="64">
        <f t="shared" si="118"/>
        <v>41</v>
      </c>
      <c r="U1087" s="77">
        <v>12</v>
      </c>
      <c r="V1087" s="78">
        <v>7</v>
      </c>
      <c r="W1087" s="60">
        <v>500</v>
      </c>
      <c r="X1087" s="67">
        <v>10</v>
      </c>
      <c r="Y1087" s="67">
        <v>5</v>
      </c>
      <c r="Z1087" s="67">
        <v>10</v>
      </c>
      <c r="AA1087" s="67">
        <v>6</v>
      </c>
      <c r="AB1087" s="67">
        <v>10</v>
      </c>
      <c r="AC1087" s="67">
        <v>3</v>
      </c>
      <c r="AD1087" s="67">
        <v>10</v>
      </c>
      <c r="AE1087" s="67">
        <v>5</v>
      </c>
      <c r="AF1087" s="67">
        <v>10</v>
      </c>
      <c r="AG1087" s="67">
        <v>5</v>
      </c>
      <c r="AH1087" s="67">
        <v>10</v>
      </c>
      <c r="AI1087" s="67">
        <v>1</v>
      </c>
      <c r="AJ1087" s="67">
        <v>10</v>
      </c>
      <c r="AK1087" s="79" t="s">
        <v>1586</v>
      </c>
    </row>
    <row r="1088" spans="1:37" ht="12.75">
      <c r="A1088" s="35">
        <v>18750</v>
      </c>
      <c r="B1088" s="28" t="s">
        <v>871</v>
      </c>
      <c r="C1088" s="28" t="s">
        <v>589</v>
      </c>
      <c r="D1088" s="28" t="s">
        <v>389</v>
      </c>
      <c r="E1088" s="28" t="s">
        <v>73</v>
      </c>
      <c r="J1088" s="28" t="s">
        <v>1586</v>
      </c>
      <c r="K1088" s="28" t="s">
        <v>2716</v>
      </c>
      <c r="L1088" s="28" t="s">
        <v>4396</v>
      </c>
      <c r="N1088" s="19">
        <f t="shared" si="112"/>
        <v>354</v>
      </c>
      <c r="O1088" s="19">
        <f t="shared" si="113"/>
        <v>1.4159999999999999</v>
      </c>
      <c r="P1088" s="64">
        <f t="shared" si="114"/>
        <v>85</v>
      </c>
      <c r="Q1088" s="64">
        <f t="shared" si="115"/>
        <v>25</v>
      </c>
      <c r="R1088" s="64">
        <f t="shared" si="116"/>
        <v>60</v>
      </c>
      <c r="S1088" s="64">
        <f t="shared" si="117"/>
        <v>44</v>
      </c>
      <c r="T1088" s="64">
        <f t="shared" si="118"/>
        <v>41</v>
      </c>
      <c r="U1088" s="77">
        <v>12</v>
      </c>
      <c r="V1088" s="78">
        <v>7</v>
      </c>
      <c r="W1088" s="60">
        <v>500</v>
      </c>
      <c r="X1088" s="67">
        <v>10</v>
      </c>
      <c r="Y1088" s="67">
        <v>5</v>
      </c>
      <c r="Z1088" s="67">
        <v>10</v>
      </c>
      <c r="AA1088" s="67">
        <v>6</v>
      </c>
      <c r="AB1088" s="67">
        <v>10</v>
      </c>
      <c r="AC1088" s="67">
        <v>3</v>
      </c>
      <c r="AD1088" s="67">
        <v>10</v>
      </c>
      <c r="AE1088" s="67">
        <v>5</v>
      </c>
      <c r="AF1088" s="67">
        <v>10</v>
      </c>
      <c r="AG1088" s="67">
        <v>5</v>
      </c>
      <c r="AH1088" s="67">
        <v>10</v>
      </c>
      <c r="AI1088" s="67">
        <v>1</v>
      </c>
      <c r="AJ1088" s="67">
        <v>10</v>
      </c>
      <c r="AK1088" s="79" t="s">
        <v>1586</v>
      </c>
    </row>
    <row r="1089" spans="1:37" ht="12.75">
      <c r="A1089" s="35">
        <v>20000</v>
      </c>
      <c r="B1089" s="28" t="s">
        <v>871</v>
      </c>
      <c r="C1089" s="28" t="s">
        <v>589</v>
      </c>
      <c r="D1089" s="28" t="s">
        <v>389</v>
      </c>
      <c r="E1089" s="28" t="s">
        <v>73</v>
      </c>
      <c r="J1089" s="28" t="s">
        <v>1586</v>
      </c>
      <c r="K1089" s="28" t="s">
        <v>3040</v>
      </c>
      <c r="L1089" s="28" t="s">
        <v>588</v>
      </c>
      <c r="N1089" s="19">
        <f t="shared" si="112"/>
        <v>354</v>
      </c>
      <c r="O1089" s="19">
        <f t="shared" si="113"/>
        <v>1.4159999999999999</v>
      </c>
      <c r="P1089" s="64">
        <f t="shared" si="114"/>
        <v>85</v>
      </c>
      <c r="Q1089" s="64">
        <f t="shared" si="115"/>
        <v>25</v>
      </c>
      <c r="R1089" s="64">
        <f t="shared" si="116"/>
        <v>60</v>
      </c>
      <c r="S1089" s="64">
        <f t="shared" si="117"/>
        <v>44</v>
      </c>
      <c r="T1089" s="64">
        <f t="shared" si="118"/>
        <v>41</v>
      </c>
      <c r="U1089" s="77">
        <v>12</v>
      </c>
      <c r="V1089" s="78">
        <v>7</v>
      </c>
      <c r="W1089" s="60">
        <v>500</v>
      </c>
      <c r="X1089" s="67">
        <v>10</v>
      </c>
      <c r="Y1089" s="67">
        <v>5</v>
      </c>
      <c r="Z1089" s="67">
        <v>10</v>
      </c>
      <c r="AA1089" s="67">
        <v>6</v>
      </c>
      <c r="AB1089" s="67">
        <v>10</v>
      </c>
      <c r="AC1089" s="67">
        <v>3</v>
      </c>
      <c r="AD1089" s="67">
        <v>10</v>
      </c>
      <c r="AE1089" s="67">
        <v>5</v>
      </c>
      <c r="AF1089" s="67">
        <v>10</v>
      </c>
      <c r="AG1089" s="67">
        <v>5</v>
      </c>
      <c r="AH1089" s="67">
        <v>10</v>
      </c>
      <c r="AI1089" s="67">
        <v>1</v>
      </c>
      <c r="AJ1089" s="67">
        <v>10</v>
      </c>
      <c r="AK1089" s="79" t="s">
        <v>1586</v>
      </c>
    </row>
    <row r="1090" spans="1:37" ht="12.75">
      <c r="A1090" s="35">
        <v>1375</v>
      </c>
      <c r="B1090" s="28" t="s">
        <v>871</v>
      </c>
      <c r="C1090" s="28" t="s">
        <v>1620</v>
      </c>
      <c r="D1090" s="28" t="s">
        <v>389</v>
      </c>
      <c r="E1090" s="28" t="s">
        <v>73</v>
      </c>
      <c r="J1090" s="28" t="s">
        <v>1586</v>
      </c>
      <c r="K1090" s="28" t="s">
        <v>2567</v>
      </c>
      <c r="L1090" s="28" t="s">
        <v>804</v>
      </c>
      <c r="N1090" s="19">
        <f t="shared" si="119" ref="N1090:N1153">2*Q1090+2.5*R1090+3*S1090+T1090+0.25*X1090-1.5*U1090-0.5*V1090</f>
        <v>354</v>
      </c>
      <c r="O1090" s="19">
        <f t="shared" si="120" ref="O1090:O1153">N1090/(0.5*W1090)</f>
        <v>1.4159999999999999</v>
      </c>
      <c r="P1090" s="64">
        <f t="shared" si="121" ref="P1090:P1153">SUM(Y1090:AJ1090)</f>
        <v>85</v>
      </c>
      <c r="Q1090" s="64">
        <f t="shared" si="122" ref="Q1090:Q1153">Y1090+AA1090+AC1090+AE1090+AG1090+AI1090</f>
        <v>25</v>
      </c>
      <c r="R1090" s="64">
        <f t="shared" si="123" ref="R1090:R1153">Z1090+AB1090+AD1090+AF1090+AH1090+AJ1090</f>
        <v>60</v>
      </c>
      <c r="S1090" s="64">
        <f t="shared" si="124" ref="S1090:S1153">SUM(Y1090:AD1090)</f>
        <v>44</v>
      </c>
      <c r="T1090" s="64">
        <f t="shared" si="125" ref="T1090:T1153">SUM(AE1090:AJ1090)</f>
        <v>41</v>
      </c>
      <c r="U1090" s="77">
        <v>12</v>
      </c>
      <c r="V1090" s="78">
        <v>7</v>
      </c>
      <c r="W1090" s="60">
        <v>500</v>
      </c>
      <c r="X1090" s="67">
        <v>10</v>
      </c>
      <c r="Y1090" s="67">
        <v>5</v>
      </c>
      <c r="Z1090" s="67">
        <v>10</v>
      </c>
      <c r="AA1090" s="67">
        <v>6</v>
      </c>
      <c r="AB1090" s="67">
        <v>10</v>
      </c>
      <c r="AC1090" s="67">
        <v>3</v>
      </c>
      <c r="AD1090" s="67">
        <v>10</v>
      </c>
      <c r="AE1090" s="67">
        <v>5</v>
      </c>
      <c r="AF1090" s="67">
        <v>10</v>
      </c>
      <c r="AG1090" s="67">
        <v>5</v>
      </c>
      <c r="AH1090" s="67">
        <v>10</v>
      </c>
      <c r="AI1090" s="67">
        <v>1</v>
      </c>
      <c r="AJ1090" s="67">
        <v>10</v>
      </c>
      <c r="AK1090" s="79" t="s">
        <v>1586</v>
      </c>
    </row>
    <row r="1091" spans="1:37" ht="12.75">
      <c r="A1091" s="35">
        <v>17500</v>
      </c>
      <c r="B1091" s="28" t="s">
        <v>871</v>
      </c>
      <c r="C1091" s="28" t="s">
        <v>652</v>
      </c>
      <c r="D1091" s="28" t="s">
        <v>389</v>
      </c>
      <c r="E1091" s="28" t="s">
        <v>73</v>
      </c>
      <c r="J1091" s="28" t="s">
        <v>1586</v>
      </c>
      <c r="K1091" s="28" t="s">
        <v>2567</v>
      </c>
      <c r="L1091" s="28" t="s">
        <v>852</v>
      </c>
      <c r="N1091" s="19">
        <f t="shared" si="119"/>
        <v>354</v>
      </c>
      <c r="O1091" s="19">
        <f t="shared" si="120"/>
        <v>1.4159999999999999</v>
      </c>
      <c r="P1091" s="64">
        <f t="shared" si="121"/>
        <v>85</v>
      </c>
      <c r="Q1091" s="64">
        <f t="shared" si="122"/>
        <v>25</v>
      </c>
      <c r="R1091" s="64">
        <f t="shared" si="123"/>
        <v>60</v>
      </c>
      <c r="S1091" s="64">
        <f t="shared" si="124"/>
        <v>44</v>
      </c>
      <c r="T1091" s="64">
        <f t="shared" si="125"/>
        <v>41</v>
      </c>
      <c r="U1091" s="77">
        <v>12</v>
      </c>
      <c r="V1091" s="78">
        <v>7</v>
      </c>
      <c r="W1091" s="60">
        <v>500</v>
      </c>
      <c r="X1091" s="67">
        <v>10</v>
      </c>
      <c r="Y1091" s="67">
        <v>5</v>
      </c>
      <c r="Z1091" s="67">
        <v>10</v>
      </c>
      <c r="AA1091" s="67">
        <v>6</v>
      </c>
      <c r="AB1091" s="67">
        <v>10</v>
      </c>
      <c r="AC1091" s="67">
        <v>3</v>
      </c>
      <c r="AD1091" s="67">
        <v>10</v>
      </c>
      <c r="AE1091" s="67">
        <v>5</v>
      </c>
      <c r="AF1091" s="67">
        <v>10</v>
      </c>
      <c r="AG1091" s="67">
        <v>5</v>
      </c>
      <c r="AH1091" s="67">
        <v>10</v>
      </c>
      <c r="AI1091" s="67">
        <v>1</v>
      </c>
      <c r="AJ1091" s="67">
        <v>10</v>
      </c>
      <c r="AK1091" s="79" t="s">
        <v>1586</v>
      </c>
    </row>
    <row r="1092" spans="1:37" ht="12.75">
      <c r="A1092" s="35">
        <v>111250</v>
      </c>
      <c r="B1092" s="28" t="s">
        <v>871</v>
      </c>
      <c r="C1092" s="28" t="s">
        <v>4713</v>
      </c>
      <c r="D1092" s="28" t="s">
        <v>389</v>
      </c>
      <c r="E1092" s="28" t="s">
        <v>73</v>
      </c>
      <c r="J1092" s="28" t="s">
        <v>1586</v>
      </c>
      <c r="K1092" s="28" t="s">
        <v>796</v>
      </c>
      <c r="L1092" s="28" t="s">
        <v>4639</v>
      </c>
      <c r="N1092" s="19">
        <f t="shared" si="119"/>
        <v>354</v>
      </c>
      <c r="O1092" s="19">
        <f t="shared" si="120"/>
        <v>1.4159999999999999</v>
      </c>
      <c r="P1092" s="64">
        <f t="shared" si="121"/>
        <v>85</v>
      </c>
      <c r="Q1092" s="64">
        <f t="shared" si="122"/>
        <v>25</v>
      </c>
      <c r="R1092" s="64">
        <f t="shared" si="123"/>
        <v>60</v>
      </c>
      <c r="S1092" s="64">
        <f t="shared" si="124"/>
        <v>44</v>
      </c>
      <c r="T1092" s="64">
        <f t="shared" si="125"/>
        <v>41</v>
      </c>
      <c r="U1092" s="77">
        <v>12</v>
      </c>
      <c r="V1092" s="78">
        <v>7</v>
      </c>
      <c r="W1092" s="60">
        <v>500</v>
      </c>
      <c r="X1092" s="67">
        <v>10</v>
      </c>
      <c r="Y1092" s="67">
        <v>5</v>
      </c>
      <c r="Z1092" s="67">
        <v>10</v>
      </c>
      <c r="AA1092" s="67">
        <v>6</v>
      </c>
      <c r="AB1092" s="67">
        <v>10</v>
      </c>
      <c r="AC1092" s="67">
        <v>3</v>
      </c>
      <c r="AD1092" s="67">
        <v>10</v>
      </c>
      <c r="AE1092" s="67">
        <v>5</v>
      </c>
      <c r="AF1092" s="67">
        <v>10</v>
      </c>
      <c r="AG1092" s="67">
        <v>5</v>
      </c>
      <c r="AH1092" s="67">
        <v>10</v>
      </c>
      <c r="AI1092" s="67">
        <v>1</v>
      </c>
      <c r="AJ1092" s="67">
        <v>10</v>
      </c>
      <c r="AK1092" s="79" t="s">
        <v>1586</v>
      </c>
    </row>
    <row r="1093" spans="1:37" ht="12.75">
      <c r="A1093" s="35">
        <v>62368</v>
      </c>
      <c r="B1093" s="28" t="s">
        <v>870</v>
      </c>
      <c r="C1093" s="28" t="s">
        <v>5506</v>
      </c>
      <c r="D1093" s="28" t="s">
        <v>389</v>
      </c>
      <c r="E1093" s="28" t="s">
        <v>73</v>
      </c>
      <c r="J1093" s="28" t="s">
        <v>1586</v>
      </c>
      <c r="K1093" s="28" t="s">
        <v>796</v>
      </c>
      <c r="L1093" s="28" t="s">
        <v>5470</v>
      </c>
      <c r="N1093" s="19">
        <f t="shared" si="119"/>
        <v>347.75</v>
      </c>
      <c r="O1093" s="19">
        <f t="shared" si="120"/>
        <v>1.8302631578947368</v>
      </c>
      <c r="P1093" s="64">
        <f t="shared" si="121"/>
        <v>83</v>
      </c>
      <c r="Q1093" s="64">
        <f t="shared" si="122"/>
        <v>23</v>
      </c>
      <c r="R1093" s="64">
        <f t="shared" si="123"/>
        <v>60</v>
      </c>
      <c r="S1093" s="64">
        <f t="shared" si="124"/>
        <v>44</v>
      </c>
      <c r="T1093" s="64">
        <f t="shared" si="125"/>
        <v>39</v>
      </c>
      <c r="U1093" s="77">
        <v>12</v>
      </c>
      <c r="V1093" s="78">
        <v>7</v>
      </c>
      <c r="W1093" s="60">
        <v>380</v>
      </c>
      <c r="X1093" s="67">
        <v>9</v>
      </c>
      <c r="Y1093" s="67">
        <v>5</v>
      </c>
      <c r="Z1093" s="67">
        <v>10</v>
      </c>
      <c r="AA1093" s="67">
        <v>5</v>
      </c>
      <c r="AB1093" s="67">
        <v>10</v>
      </c>
      <c r="AC1093" s="67">
        <v>4</v>
      </c>
      <c r="AD1093" s="67">
        <v>10</v>
      </c>
      <c r="AE1093" s="67">
        <v>4</v>
      </c>
      <c r="AF1093" s="67">
        <v>10</v>
      </c>
      <c r="AG1093" s="67">
        <v>4</v>
      </c>
      <c r="AH1093" s="67">
        <v>10</v>
      </c>
      <c r="AI1093" s="67">
        <v>1</v>
      </c>
      <c r="AJ1093" s="67">
        <v>10</v>
      </c>
      <c r="AK1093" s="79" t="s">
        <v>1586</v>
      </c>
    </row>
    <row r="1094" spans="1:37" ht="12.75">
      <c r="A1094" s="35">
        <v>1125</v>
      </c>
      <c r="B1094" s="28" t="s">
        <v>871</v>
      </c>
      <c r="C1094" s="28" t="s">
        <v>659</v>
      </c>
      <c r="D1094" s="28" t="s">
        <v>389</v>
      </c>
      <c r="E1094" s="28" t="s">
        <v>73</v>
      </c>
      <c r="J1094" s="28" t="s">
        <v>1586</v>
      </c>
      <c r="K1094" s="28" t="s">
        <v>796</v>
      </c>
      <c r="L1094" s="28" t="s">
        <v>1286</v>
      </c>
      <c r="N1094" s="19">
        <f t="shared" si="119"/>
        <v>347.75</v>
      </c>
      <c r="O1094" s="19">
        <f t="shared" si="120"/>
        <v>1.7431077694235588</v>
      </c>
      <c r="P1094" s="64">
        <f t="shared" si="121"/>
        <v>83</v>
      </c>
      <c r="Q1094" s="64">
        <f t="shared" si="122"/>
        <v>23</v>
      </c>
      <c r="R1094" s="64">
        <f t="shared" si="123"/>
        <v>60</v>
      </c>
      <c r="S1094" s="64">
        <f t="shared" si="124"/>
        <v>44</v>
      </c>
      <c r="T1094" s="64">
        <f t="shared" si="125"/>
        <v>39</v>
      </c>
      <c r="U1094" s="77">
        <v>12</v>
      </c>
      <c r="V1094" s="78">
        <v>7</v>
      </c>
      <c r="W1094" s="60">
        <v>399</v>
      </c>
      <c r="X1094" s="67">
        <v>9</v>
      </c>
      <c r="Y1094" s="67">
        <v>5</v>
      </c>
      <c r="Z1094" s="67">
        <v>10</v>
      </c>
      <c r="AA1094" s="67">
        <v>5</v>
      </c>
      <c r="AB1094" s="67">
        <v>10</v>
      </c>
      <c r="AC1094" s="67">
        <v>4</v>
      </c>
      <c r="AD1094" s="67">
        <v>10</v>
      </c>
      <c r="AE1094" s="67">
        <v>4</v>
      </c>
      <c r="AF1094" s="67">
        <v>10</v>
      </c>
      <c r="AG1094" s="67">
        <v>4</v>
      </c>
      <c r="AH1094" s="67">
        <v>10</v>
      </c>
      <c r="AI1094" s="67">
        <v>1</v>
      </c>
      <c r="AJ1094" s="67">
        <v>10</v>
      </c>
      <c r="AK1094" s="79" t="s">
        <v>1586</v>
      </c>
    </row>
    <row r="1095" spans="1:37" ht="12.75">
      <c r="A1095" s="35">
        <v>43750</v>
      </c>
      <c r="B1095" s="28" t="s">
        <v>870</v>
      </c>
      <c r="C1095" s="28" t="s">
        <v>653</v>
      </c>
      <c r="D1095" s="28" t="s">
        <v>389</v>
      </c>
      <c r="E1095" s="28" t="s">
        <v>73</v>
      </c>
      <c r="J1095" s="28" t="s">
        <v>1586</v>
      </c>
      <c r="K1095" s="28" t="s">
        <v>2519</v>
      </c>
      <c r="L1095" s="28" t="s">
        <v>261</v>
      </c>
      <c r="N1095" s="19">
        <f t="shared" si="119"/>
        <v>347.75</v>
      </c>
      <c r="O1095" s="19">
        <f t="shared" si="120"/>
        <v>1.73875</v>
      </c>
      <c r="P1095" s="64">
        <f t="shared" si="121"/>
        <v>83</v>
      </c>
      <c r="Q1095" s="64">
        <f t="shared" si="122"/>
        <v>23</v>
      </c>
      <c r="R1095" s="64">
        <f t="shared" si="123"/>
        <v>60</v>
      </c>
      <c r="S1095" s="64">
        <f t="shared" si="124"/>
        <v>44</v>
      </c>
      <c r="T1095" s="64">
        <f t="shared" si="125"/>
        <v>39</v>
      </c>
      <c r="U1095" s="77">
        <v>12</v>
      </c>
      <c r="V1095" s="78">
        <v>7</v>
      </c>
      <c r="W1095" s="60">
        <v>400</v>
      </c>
      <c r="X1095" s="67">
        <v>9</v>
      </c>
      <c r="Y1095" s="67">
        <v>5</v>
      </c>
      <c r="Z1095" s="67">
        <v>10</v>
      </c>
      <c r="AA1095" s="67">
        <v>5</v>
      </c>
      <c r="AB1095" s="67">
        <v>10</v>
      </c>
      <c r="AC1095" s="67">
        <v>4</v>
      </c>
      <c r="AD1095" s="67">
        <v>10</v>
      </c>
      <c r="AE1095" s="67">
        <v>4</v>
      </c>
      <c r="AF1095" s="67">
        <v>10</v>
      </c>
      <c r="AG1095" s="67">
        <v>4</v>
      </c>
      <c r="AH1095" s="67">
        <v>10</v>
      </c>
      <c r="AI1095" s="67">
        <v>1</v>
      </c>
      <c r="AJ1095" s="67">
        <v>10</v>
      </c>
      <c r="AK1095" s="79" t="s">
        <v>1586</v>
      </c>
    </row>
    <row r="1096" spans="1:37" ht="12.75">
      <c r="A1096" s="35">
        <v>1125</v>
      </c>
      <c r="B1096" s="28" t="s">
        <v>871</v>
      </c>
      <c r="C1096" s="28" t="s">
        <v>1620</v>
      </c>
      <c r="D1096" s="28" t="s">
        <v>389</v>
      </c>
      <c r="E1096" s="28" t="s">
        <v>73</v>
      </c>
      <c r="J1096" s="28" t="s">
        <v>1586</v>
      </c>
      <c r="K1096" s="28" t="s">
        <v>2519</v>
      </c>
      <c r="L1096" s="28" t="s">
        <v>342</v>
      </c>
      <c r="N1096" s="19">
        <f t="shared" si="119"/>
        <v>347.75</v>
      </c>
      <c r="O1096" s="19">
        <f t="shared" si="120"/>
        <v>1.73875</v>
      </c>
      <c r="P1096" s="64">
        <f t="shared" si="121"/>
        <v>83</v>
      </c>
      <c r="Q1096" s="64">
        <f t="shared" si="122"/>
        <v>23</v>
      </c>
      <c r="R1096" s="64">
        <f t="shared" si="123"/>
        <v>60</v>
      </c>
      <c r="S1096" s="64">
        <f t="shared" si="124"/>
        <v>44</v>
      </c>
      <c r="T1096" s="64">
        <f t="shared" si="125"/>
        <v>39</v>
      </c>
      <c r="U1096" s="77">
        <v>12</v>
      </c>
      <c r="V1096" s="78">
        <v>7</v>
      </c>
      <c r="W1096" s="60">
        <v>400</v>
      </c>
      <c r="X1096" s="67">
        <v>9</v>
      </c>
      <c r="Y1096" s="67">
        <v>5</v>
      </c>
      <c r="Z1096" s="67">
        <v>10</v>
      </c>
      <c r="AA1096" s="67">
        <v>5</v>
      </c>
      <c r="AB1096" s="67">
        <v>10</v>
      </c>
      <c r="AC1096" s="67">
        <v>4</v>
      </c>
      <c r="AD1096" s="67">
        <v>10</v>
      </c>
      <c r="AE1096" s="67">
        <v>4</v>
      </c>
      <c r="AF1096" s="67">
        <v>10</v>
      </c>
      <c r="AG1096" s="67">
        <v>4</v>
      </c>
      <c r="AH1096" s="67">
        <v>10</v>
      </c>
      <c r="AI1096" s="67">
        <v>1</v>
      </c>
      <c r="AJ1096" s="67">
        <v>10</v>
      </c>
      <c r="AK1096" s="79" t="s">
        <v>1586</v>
      </c>
    </row>
    <row r="1097" spans="1:37" ht="12.75">
      <c r="A1097" s="35">
        <v>18750</v>
      </c>
      <c r="B1097" s="28" t="s">
        <v>871</v>
      </c>
      <c r="C1097" s="28" t="s">
        <v>3563</v>
      </c>
      <c r="D1097" s="28" t="s">
        <v>389</v>
      </c>
      <c r="E1097" s="28" t="s">
        <v>73</v>
      </c>
      <c r="J1097" s="28" t="s">
        <v>1586</v>
      </c>
      <c r="K1097" s="28" t="s">
        <v>2519</v>
      </c>
      <c r="L1097" s="28" t="s">
        <v>3581</v>
      </c>
      <c r="N1097" s="19">
        <f t="shared" si="119"/>
        <v>347.75</v>
      </c>
      <c r="O1097" s="19">
        <f t="shared" si="120"/>
        <v>1.73875</v>
      </c>
      <c r="P1097" s="64">
        <f t="shared" si="121"/>
        <v>83</v>
      </c>
      <c r="Q1097" s="64">
        <f t="shared" si="122"/>
        <v>23</v>
      </c>
      <c r="R1097" s="64">
        <f t="shared" si="123"/>
        <v>60</v>
      </c>
      <c r="S1097" s="64">
        <f t="shared" si="124"/>
        <v>44</v>
      </c>
      <c r="T1097" s="64">
        <f t="shared" si="125"/>
        <v>39</v>
      </c>
      <c r="U1097" s="77">
        <v>12</v>
      </c>
      <c r="V1097" s="78">
        <v>7</v>
      </c>
      <c r="W1097" s="60">
        <v>400</v>
      </c>
      <c r="X1097" s="67">
        <v>9</v>
      </c>
      <c r="Y1097" s="67">
        <v>5</v>
      </c>
      <c r="Z1097" s="67">
        <v>10</v>
      </c>
      <c r="AA1097" s="67">
        <v>5</v>
      </c>
      <c r="AB1097" s="67">
        <v>10</v>
      </c>
      <c r="AC1097" s="67">
        <v>4</v>
      </c>
      <c r="AD1097" s="67">
        <v>10</v>
      </c>
      <c r="AE1097" s="67">
        <v>4</v>
      </c>
      <c r="AF1097" s="67">
        <v>10</v>
      </c>
      <c r="AG1097" s="67">
        <v>4</v>
      </c>
      <c r="AH1097" s="67">
        <v>10</v>
      </c>
      <c r="AI1097" s="67">
        <v>1</v>
      </c>
      <c r="AJ1097" s="67">
        <v>10</v>
      </c>
      <c r="AK1097" s="79" t="s">
        <v>1586</v>
      </c>
    </row>
    <row r="1098" spans="1:37" ht="12.75">
      <c r="A1098" s="35">
        <v>25000</v>
      </c>
      <c r="B1098" s="28" t="s">
        <v>871</v>
      </c>
      <c r="C1098" s="28" t="s">
        <v>1199</v>
      </c>
      <c r="D1098" s="28" t="s">
        <v>389</v>
      </c>
      <c r="E1098" s="28" t="s">
        <v>73</v>
      </c>
      <c r="J1098" s="28" t="s">
        <v>1586</v>
      </c>
      <c r="K1098" s="28" t="s">
        <v>2567</v>
      </c>
      <c r="L1098" s="28" t="s">
        <v>4170</v>
      </c>
      <c r="N1098" s="19">
        <f t="shared" si="119"/>
        <v>347.75</v>
      </c>
      <c r="O1098" s="19">
        <f t="shared" si="120"/>
        <v>1.73875</v>
      </c>
      <c r="P1098" s="64">
        <f t="shared" si="121"/>
        <v>83</v>
      </c>
      <c r="Q1098" s="64">
        <f t="shared" si="122"/>
        <v>23</v>
      </c>
      <c r="R1098" s="64">
        <f t="shared" si="123"/>
        <v>60</v>
      </c>
      <c r="S1098" s="64">
        <f t="shared" si="124"/>
        <v>44</v>
      </c>
      <c r="T1098" s="64">
        <f t="shared" si="125"/>
        <v>39</v>
      </c>
      <c r="U1098" s="77">
        <v>12</v>
      </c>
      <c r="V1098" s="78">
        <v>7</v>
      </c>
      <c r="W1098" s="60">
        <v>400</v>
      </c>
      <c r="X1098" s="67">
        <v>9</v>
      </c>
      <c r="Y1098" s="67">
        <v>5</v>
      </c>
      <c r="Z1098" s="67">
        <v>10</v>
      </c>
      <c r="AA1098" s="67">
        <v>5</v>
      </c>
      <c r="AB1098" s="67">
        <v>10</v>
      </c>
      <c r="AC1098" s="67">
        <v>4</v>
      </c>
      <c r="AD1098" s="67">
        <v>10</v>
      </c>
      <c r="AE1098" s="67">
        <v>4</v>
      </c>
      <c r="AF1098" s="67">
        <v>10</v>
      </c>
      <c r="AG1098" s="67">
        <v>4</v>
      </c>
      <c r="AH1098" s="67">
        <v>10</v>
      </c>
      <c r="AI1098" s="67">
        <v>1</v>
      </c>
      <c r="AJ1098" s="67">
        <v>10</v>
      </c>
      <c r="AK1098" s="79" t="s">
        <v>1586</v>
      </c>
    </row>
    <row r="1099" spans="1:37" ht="12.75">
      <c r="A1099" s="35">
        <v>1125</v>
      </c>
      <c r="B1099" s="28" t="s">
        <v>875</v>
      </c>
      <c r="C1099" s="28" t="s">
        <v>1178</v>
      </c>
      <c r="D1099" s="28" t="s">
        <v>389</v>
      </c>
      <c r="E1099" s="28" t="s">
        <v>73</v>
      </c>
      <c r="J1099" s="28" t="s">
        <v>1586</v>
      </c>
      <c r="K1099" s="28" t="s">
        <v>2519</v>
      </c>
      <c r="L1099" s="28" t="s">
        <v>1145</v>
      </c>
      <c r="N1099" s="19">
        <f t="shared" si="119"/>
        <v>347.75</v>
      </c>
      <c r="O1099" s="19">
        <f t="shared" si="120"/>
        <v>1.73875</v>
      </c>
      <c r="P1099" s="64">
        <f t="shared" si="121"/>
        <v>83</v>
      </c>
      <c r="Q1099" s="64">
        <f t="shared" si="122"/>
        <v>23</v>
      </c>
      <c r="R1099" s="64">
        <f t="shared" si="123"/>
        <v>60</v>
      </c>
      <c r="S1099" s="64">
        <f t="shared" si="124"/>
        <v>44</v>
      </c>
      <c r="T1099" s="64">
        <f t="shared" si="125"/>
        <v>39</v>
      </c>
      <c r="U1099" s="77">
        <v>12</v>
      </c>
      <c r="V1099" s="78">
        <v>7</v>
      </c>
      <c r="W1099" s="60">
        <v>400</v>
      </c>
      <c r="X1099" s="67">
        <v>9</v>
      </c>
      <c r="Y1099" s="67">
        <v>5</v>
      </c>
      <c r="Z1099" s="67">
        <v>10</v>
      </c>
      <c r="AA1099" s="67">
        <v>5</v>
      </c>
      <c r="AB1099" s="67">
        <v>10</v>
      </c>
      <c r="AC1099" s="67">
        <v>4</v>
      </c>
      <c r="AD1099" s="67">
        <v>10</v>
      </c>
      <c r="AE1099" s="67">
        <v>4</v>
      </c>
      <c r="AF1099" s="67">
        <v>10</v>
      </c>
      <c r="AG1099" s="67">
        <v>4</v>
      </c>
      <c r="AH1099" s="67">
        <v>10</v>
      </c>
      <c r="AI1099" s="67">
        <v>1</v>
      </c>
      <c r="AJ1099" s="67">
        <v>10</v>
      </c>
      <c r="AK1099" s="79" t="s">
        <v>1586</v>
      </c>
    </row>
    <row r="1100" spans="1:37" ht="12.75">
      <c r="A1100" s="35">
        <v>1790240</v>
      </c>
      <c r="B1100" s="28" t="s">
        <v>872</v>
      </c>
      <c r="C1100" s="28" t="s">
        <v>7363</v>
      </c>
      <c r="D1100" s="28" t="s">
        <v>389</v>
      </c>
      <c r="E1100" s="28" t="s">
        <v>73</v>
      </c>
      <c r="F1100" s="58" t="s">
        <v>8335</v>
      </c>
      <c r="G1100" s="28" t="s">
        <v>7812</v>
      </c>
      <c r="H1100" s="28" t="s">
        <v>1586</v>
      </c>
      <c r="J1100" s="28" t="s">
        <v>1586</v>
      </c>
      <c r="K1100" s="28" t="s">
        <v>2519</v>
      </c>
      <c r="L1100" s="28" t="s">
        <v>332</v>
      </c>
      <c r="N1100" s="19">
        <f t="shared" si="119"/>
        <v>377</v>
      </c>
      <c r="O1100" s="19">
        <f t="shared" si="120"/>
        <v>1.404096834264432</v>
      </c>
      <c r="P1100" s="64">
        <f t="shared" si="121"/>
        <v>89</v>
      </c>
      <c r="Q1100" s="64">
        <f t="shared" si="122"/>
        <v>31</v>
      </c>
      <c r="R1100" s="64">
        <f t="shared" si="123"/>
        <v>58</v>
      </c>
      <c r="S1100" s="64">
        <f t="shared" si="124"/>
        <v>50</v>
      </c>
      <c r="T1100" s="64">
        <f t="shared" si="125"/>
        <v>39</v>
      </c>
      <c r="U1100" s="77">
        <v>12</v>
      </c>
      <c r="V1100" s="78">
        <v>7</v>
      </c>
      <c r="W1100" s="60">
        <v>537</v>
      </c>
      <c r="X1100" s="67">
        <v>10</v>
      </c>
      <c r="Y1100" s="67">
        <v>6</v>
      </c>
      <c r="Z1100" s="67">
        <v>11</v>
      </c>
      <c r="AA1100" s="67">
        <v>6</v>
      </c>
      <c r="AB1100" s="67">
        <v>11</v>
      </c>
      <c r="AC1100" s="67">
        <v>5</v>
      </c>
      <c r="AD1100" s="67">
        <v>11</v>
      </c>
      <c r="AE1100" s="67">
        <v>5</v>
      </c>
      <c r="AF1100" s="67">
        <v>9</v>
      </c>
      <c r="AG1100" s="67">
        <v>5</v>
      </c>
      <c r="AH1100" s="67">
        <v>9</v>
      </c>
      <c r="AI1100" s="67">
        <v>4</v>
      </c>
      <c r="AJ1100" s="67">
        <v>7</v>
      </c>
      <c r="AK1100" s="79" t="s">
        <v>1586</v>
      </c>
    </row>
    <row r="1101" spans="1:37" ht="12.75">
      <c r="A1101" s="35">
        <v>12361662</v>
      </c>
      <c r="B1101" s="28" t="s">
        <v>872</v>
      </c>
      <c r="C1101" s="28" t="s">
        <v>6087</v>
      </c>
      <c r="D1101" s="28" t="s">
        <v>389</v>
      </c>
      <c r="E1101" s="28" t="s">
        <v>73</v>
      </c>
      <c r="F1101" s="58" t="s">
        <v>8375</v>
      </c>
      <c r="G1101" s="28" t="s">
        <v>7812</v>
      </c>
      <c r="H1101" s="28" t="s">
        <v>1586</v>
      </c>
      <c r="I1101" s="28" t="s">
        <v>7812</v>
      </c>
      <c r="J1101" s="28" t="s">
        <v>1586</v>
      </c>
      <c r="K1101" s="28" t="s">
        <v>2519</v>
      </c>
      <c r="L1101" s="28" t="s">
        <v>7345</v>
      </c>
      <c r="N1101" s="19">
        <f t="shared" si="119"/>
        <v>374.25</v>
      </c>
      <c r="O1101" s="19">
        <f t="shared" si="120"/>
        <v>1.7821428571428573</v>
      </c>
      <c r="P1101" s="64">
        <f t="shared" si="121"/>
        <v>86</v>
      </c>
      <c r="Q1101" s="64">
        <f t="shared" si="122"/>
        <v>31</v>
      </c>
      <c r="R1101" s="64">
        <f t="shared" si="123"/>
        <v>55</v>
      </c>
      <c r="S1101" s="64">
        <f t="shared" si="124"/>
        <v>53</v>
      </c>
      <c r="T1101" s="64">
        <f t="shared" si="125"/>
        <v>33</v>
      </c>
      <c r="U1101" s="77">
        <v>12</v>
      </c>
      <c r="V1101" s="78">
        <v>7</v>
      </c>
      <c r="W1101" s="60">
        <v>420</v>
      </c>
      <c r="X1101" s="67">
        <v>17</v>
      </c>
      <c r="Y1101" s="67">
        <v>6</v>
      </c>
      <c r="Z1101" s="67">
        <v>11</v>
      </c>
      <c r="AA1101" s="67">
        <v>8</v>
      </c>
      <c r="AB1101" s="67">
        <v>12</v>
      </c>
      <c r="AC1101" s="67">
        <v>5</v>
      </c>
      <c r="AD1101" s="67">
        <v>11</v>
      </c>
      <c r="AE1101" s="67">
        <v>3</v>
      </c>
      <c r="AF1101" s="67">
        <v>5</v>
      </c>
      <c r="AG1101" s="67">
        <v>3</v>
      </c>
      <c r="AH1101" s="67">
        <v>5</v>
      </c>
      <c r="AI1101" s="67">
        <v>6</v>
      </c>
      <c r="AJ1101" s="67">
        <v>11</v>
      </c>
      <c r="AK1101" s="79" t="s">
        <v>1586</v>
      </c>
    </row>
    <row r="1102" spans="2:37" ht="12.75">
      <c r="B1102" s="28" t="s">
        <v>872</v>
      </c>
      <c r="D1102" s="28" t="s">
        <v>389</v>
      </c>
      <c r="E1102" s="28" t="s">
        <v>73</v>
      </c>
      <c r="G1102" s="28" t="s">
        <v>7812</v>
      </c>
      <c r="H1102" s="28" t="s">
        <v>1586</v>
      </c>
      <c r="J1102" s="28" t="s">
        <v>1586</v>
      </c>
      <c r="K1102" s="28" t="s">
        <v>2519</v>
      </c>
      <c r="L1102" s="28" t="s">
        <v>333</v>
      </c>
      <c r="N1102" s="19">
        <f t="shared" si="119"/>
        <v>356</v>
      </c>
      <c r="O1102" s="19">
        <f t="shared" si="120"/>
        <v>1.0455212922173274</v>
      </c>
      <c r="P1102" s="64">
        <f t="shared" si="121"/>
        <v>81</v>
      </c>
      <c r="Q1102" s="64">
        <f t="shared" si="122"/>
        <v>27</v>
      </c>
      <c r="R1102" s="64">
        <f t="shared" si="123"/>
        <v>54</v>
      </c>
      <c r="S1102" s="64">
        <f t="shared" si="124"/>
        <v>53</v>
      </c>
      <c r="T1102" s="64">
        <f t="shared" si="125"/>
        <v>28</v>
      </c>
      <c r="U1102" s="77">
        <v>12</v>
      </c>
      <c r="V1102" s="78">
        <v>7</v>
      </c>
      <c r="W1102" s="60">
        <v>681</v>
      </c>
      <c r="X1102" s="67">
        <v>6</v>
      </c>
      <c r="Y1102" s="67">
        <v>6</v>
      </c>
      <c r="Z1102" s="67">
        <v>12</v>
      </c>
      <c r="AA1102" s="67">
        <v>6</v>
      </c>
      <c r="AB1102" s="67">
        <v>12</v>
      </c>
      <c r="AC1102" s="67">
        <v>5</v>
      </c>
      <c r="AD1102" s="67">
        <v>12</v>
      </c>
      <c r="AE1102" s="67">
        <v>4</v>
      </c>
      <c r="AF1102" s="67">
        <v>7</v>
      </c>
      <c r="AG1102" s="67">
        <v>4</v>
      </c>
      <c r="AH1102" s="67">
        <v>7</v>
      </c>
      <c r="AI1102" s="67">
        <v>2</v>
      </c>
      <c r="AJ1102" s="67">
        <v>4</v>
      </c>
      <c r="AK1102" s="79" t="s">
        <v>1586</v>
      </c>
    </row>
    <row r="1103" spans="2:37" ht="12.75">
      <c r="B1103" s="28" t="s">
        <v>872</v>
      </c>
      <c r="D1103" s="28" t="s">
        <v>389</v>
      </c>
      <c r="E1103" s="28" t="s">
        <v>73</v>
      </c>
      <c r="J1103" s="28" t="s">
        <v>1586</v>
      </c>
      <c r="K1103" s="28" t="s">
        <v>2519</v>
      </c>
      <c r="L1103" s="28" t="s">
        <v>281</v>
      </c>
      <c r="N1103" s="19">
        <f t="shared" si="119"/>
        <v>355.50</v>
      </c>
      <c r="O1103" s="19">
        <f t="shared" si="120"/>
        <v>1.0440528634361233</v>
      </c>
      <c r="P1103" s="64">
        <f t="shared" si="121"/>
        <v>81</v>
      </c>
      <c r="Q1103" s="64">
        <f t="shared" si="122"/>
        <v>27</v>
      </c>
      <c r="R1103" s="64">
        <f t="shared" si="123"/>
        <v>54</v>
      </c>
      <c r="S1103" s="64">
        <f t="shared" si="124"/>
        <v>53</v>
      </c>
      <c r="T1103" s="64">
        <f t="shared" si="125"/>
        <v>28</v>
      </c>
      <c r="U1103" s="77">
        <v>12</v>
      </c>
      <c r="V1103" s="78">
        <v>7</v>
      </c>
      <c r="W1103" s="60">
        <v>681</v>
      </c>
      <c r="X1103" s="67">
        <v>4</v>
      </c>
      <c r="Y1103" s="67">
        <v>6</v>
      </c>
      <c r="Z1103" s="67">
        <v>12</v>
      </c>
      <c r="AA1103" s="67">
        <v>6</v>
      </c>
      <c r="AB1103" s="67">
        <v>12</v>
      </c>
      <c r="AC1103" s="67">
        <v>5</v>
      </c>
      <c r="AD1103" s="67">
        <v>12</v>
      </c>
      <c r="AE1103" s="67">
        <v>4</v>
      </c>
      <c r="AF1103" s="67">
        <v>7</v>
      </c>
      <c r="AG1103" s="67">
        <v>4</v>
      </c>
      <c r="AH1103" s="67">
        <v>7</v>
      </c>
      <c r="AI1103" s="67">
        <v>2</v>
      </c>
      <c r="AJ1103" s="67">
        <v>4</v>
      </c>
      <c r="AK1103" s="79" t="s">
        <v>1586</v>
      </c>
    </row>
    <row r="1104" spans="1:37" ht="12.75">
      <c r="A1104" s="35">
        <v>22576317</v>
      </c>
      <c r="B1104" s="28" t="s">
        <v>872</v>
      </c>
      <c r="C1104" s="28" t="s">
        <v>6087</v>
      </c>
      <c r="D1104" s="28" t="s">
        <v>389</v>
      </c>
      <c r="E1104" s="28" t="s">
        <v>73</v>
      </c>
      <c r="F1104" s="58" t="s">
        <v>8332</v>
      </c>
      <c r="G1104" s="28" t="s">
        <v>1586</v>
      </c>
      <c r="H1104" s="28" t="s">
        <v>7812</v>
      </c>
      <c r="I1104" s="28" t="s">
        <v>7812</v>
      </c>
      <c r="J1104" s="28" t="s">
        <v>1586</v>
      </c>
      <c r="K1104" s="28" t="s">
        <v>2519</v>
      </c>
      <c r="L1104" s="28" t="s">
        <v>7344</v>
      </c>
      <c r="N1104" s="19">
        <f t="shared" si="119"/>
        <v>503</v>
      </c>
      <c r="O1104" s="19">
        <f t="shared" si="120"/>
        <v>1.8290909090909091</v>
      </c>
      <c r="P1104" s="64">
        <f t="shared" si="121"/>
        <v>118</v>
      </c>
      <c r="Q1104" s="64">
        <f t="shared" si="122"/>
        <v>40</v>
      </c>
      <c r="R1104" s="64">
        <f t="shared" si="123"/>
        <v>78</v>
      </c>
      <c r="S1104" s="64">
        <f t="shared" si="124"/>
        <v>65</v>
      </c>
      <c r="T1104" s="64">
        <f t="shared" si="125"/>
        <v>53</v>
      </c>
      <c r="U1104" s="77">
        <v>14</v>
      </c>
      <c r="V1104" s="78">
        <v>7</v>
      </c>
      <c r="W1104" s="60">
        <v>550</v>
      </c>
      <c r="X1104" s="67">
        <v>18</v>
      </c>
      <c r="Y1104" s="67">
        <v>7</v>
      </c>
      <c r="Z1104" s="67">
        <v>14</v>
      </c>
      <c r="AA1104" s="67">
        <v>9</v>
      </c>
      <c r="AB1104" s="67">
        <v>15</v>
      </c>
      <c r="AC1104" s="67">
        <v>6</v>
      </c>
      <c r="AD1104" s="67">
        <v>14</v>
      </c>
      <c r="AE1104" s="67">
        <v>7</v>
      </c>
      <c r="AF1104" s="67">
        <v>12</v>
      </c>
      <c r="AG1104" s="67">
        <v>5</v>
      </c>
      <c r="AH1104" s="67">
        <v>11</v>
      </c>
      <c r="AI1104" s="67">
        <v>6</v>
      </c>
      <c r="AJ1104" s="67">
        <v>12</v>
      </c>
      <c r="AK1104" s="79" t="s">
        <v>1586</v>
      </c>
    </row>
    <row r="1105" spans="2:37" ht="12.75">
      <c r="B1105" s="28" t="s">
        <v>872</v>
      </c>
      <c r="C1105" s="20" t="s">
        <v>6087</v>
      </c>
      <c r="D1105" s="28" t="s">
        <v>389</v>
      </c>
      <c r="E1105" s="28" t="s">
        <v>73</v>
      </c>
      <c r="F1105" s="58" t="s">
        <v>8332</v>
      </c>
      <c r="J1105" s="28" t="s">
        <v>1586</v>
      </c>
      <c r="K1105" s="28" t="s">
        <v>2519</v>
      </c>
      <c r="L1105" s="28" t="s">
        <v>6219</v>
      </c>
      <c r="N1105" s="19">
        <f t="shared" si="119"/>
        <v>498</v>
      </c>
      <c r="O1105" s="19">
        <f t="shared" si="120"/>
        <v>1.6274509803921569</v>
      </c>
      <c r="P1105" s="64">
        <f t="shared" si="121"/>
        <v>118</v>
      </c>
      <c r="Q1105" s="64">
        <f t="shared" si="122"/>
        <v>40</v>
      </c>
      <c r="R1105" s="64">
        <f t="shared" si="123"/>
        <v>78</v>
      </c>
      <c r="S1105" s="64">
        <f t="shared" si="124"/>
        <v>65</v>
      </c>
      <c r="T1105" s="64">
        <f t="shared" si="125"/>
        <v>53</v>
      </c>
      <c r="U1105" s="77">
        <v>14</v>
      </c>
      <c r="V1105" s="78">
        <v>15</v>
      </c>
      <c r="W1105" s="60">
        <v>612</v>
      </c>
      <c r="X1105" s="67">
        <v>14</v>
      </c>
      <c r="Y1105" s="67">
        <v>7</v>
      </c>
      <c r="Z1105" s="67">
        <v>14</v>
      </c>
      <c r="AA1105" s="67">
        <v>9</v>
      </c>
      <c r="AB1105" s="67">
        <v>15</v>
      </c>
      <c r="AC1105" s="67">
        <v>6</v>
      </c>
      <c r="AD1105" s="67">
        <v>14</v>
      </c>
      <c r="AE1105" s="67">
        <v>7</v>
      </c>
      <c r="AF1105" s="67">
        <v>12</v>
      </c>
      <c r="AG1105" s="67">
        <v>5</v>
      </c>
      <c r="AH1105" s="67">
        <v>11</v>
      </c>
      <c r="AI1105" s="67">
        <v>6</v>
      </c>
      <c r="AJ1105" s="67">
        <v>12</v>
      </c>
      <c r="AK1105" s="79" t="s">
        <v>1586</v>
      </c>
    </row>
    <row r="1106" spans="1:37" ht="12.75">
      <c r="A1106" s="35">
        <v>0</v>
      </c>
      <c r="B1106" s="28" t="s">
        <v>872</v>
      </c>
      <c r="D1106" s="28" t="s">
        <v>389</v>
      </c>
      <c r="E1106" s="28" t="s">
        <v>73</v>
      </c>
      <c r="I1106" s="28" t="s">
        <v>7812</v>
      </c>
      <c r="J1106" s="28" t="s">
        <v>1586</v>
      </c>
      <c r="K1106" s="28" t="s">
        <v>2519</v>
      </c>
      <c r="L1106" s="28" t="s">
        <v>2410</v>
      </c>
      <c r="N1106" s="19">
        <f t="shared" si="119"/>
        <v>482</v>
      </c>
      <c r="O1106" s="19">
        <f t="shared" si="120"/>
        <v>1.1503579952267302</v>
      </c>
      <c r="P1106" s="64">
        <f t="shared" si="121"/>
        <v>112</v>
      </c>
      <c r="Q1106" s="64">
        <f t="shared" si="122"/>
        <v>40</v>
      </c>
      <c r="R1106" s="64">
        <f t="shared" si="123"/>
        <v>72</v>
      </c>
      <c r="S1106" s="64">
        <f t="shared" si="124"/>
        <v>65</v>
      </c>
      <c r="T1106" s="64">
        <f t="shared" si="125"/>
        <v>47</v>
      </c>
      <c r="U1106" s="77">
        <v>14</v>
      </c>
      <c r="V1106" s="78">
        <v>7</v>
      </c>
      <c r="W1106" s="60">
        <v>838</v>
      </c>
      <c r="X1106" s="67">
        <v>18</v>
      </c>
      <c r="Y1106" s="67">
        <v>8</v>
      </c>
      <c r="Z1106" s="67">
        <v>14</v>
      </c>
      <c r="AA1106" s="67">
        <v>8</v>
      </c>
      <c r="AB1106" s="67">
        <v>14</v>
      </c>
      <c r="AC1106" s="67">
        <v>7</v>
      </c>
      <c r="AD1106" s="67">
        <v>14</v>
      </c>
      <c r="AE1106" s="67">
        <v>6</v>
      </c>
      <c r="AF1106" s="67">
        <v>10</v>
      </c>
      <c r="AG1106" s="67">
        <v>6</v>
      </c>
      <c r="AH1106" s="67">
        <v>10</v>
      </c>
      <c r="AI1106" s="67">
        <v>5</v>
      </c>
      <c r="AJ1106" s="67">
        <v>10</v>
      </c>
      <c r="AK1106" s="79" t="s">
        <v>1586</v>
      </c>
    </row>
    <row r="1107" spans="2:37" ht="12.75">
      <c r="B1107" s="28" t="s">
        <v>872</v>
      </c>
      <c r="D1107" s="28" t="s">
        <v>389</v>
      </c>
      <c r="E1107" s="28" t="s">
        <v>73</v>
      </c>
      <c r="G1107" s="28" t="s">
        <v>7812</v>
      </c>
      <c r="H1107" s="28" t="s">
        <v>1586</v>
      </c>
      <c r="I1107" s="28" t="s">
        <v>7812</v>
      </c>
      <c r="J1107" s="28" t="s">
        <v>1586</v>
      </c>
      <c r="K1107" s="28" t="s">
        <v>2519</v>
      </c>
      <c r="L1107" s="28" t="s">
        <v>3412</v>
      </c>
      <c r="N1107" s="19">
        <f t="shared" si="119"/>
        <v>482</v>
      </c>
      <c r="O1107" s="19">
        <f t="shared" si="120"/>
        <v>1.1503579952267302</v>
      </c>
      <c r="P1107" s="64">
        <f t="shared" si="121"/>
        <v>112</v>
      </c>
      <c r="Q1107" s="64">
        <f t="shared" si="122"/>
        <v>40</v>
      </c>
      <c r="R1107" s="64">
        <f t="shared" si="123"/>
        <v>72</v>
      </c>
      <c r="S1107" s="64">
        <f t="shared" si="124"/>
        <v>65</v>
      </c>
      <c r="T1107" s="64">
        <f t="shared" si="125"/>
        <v>47</v>
      </c>
      <c r="U1107" s="77">
        <v>14</v>
      </c>
      <c r="V1107" s="78">
        <v>7</v>
      </c>
      <c r="W1107" s="60">
        <v>838</v>
      </c>
      <c r="X1107" s="67">
        <v>18</v>
      </c>
      <c r="Y1107" s="67">
        <v>8</v>
      </c>
      <c r="Z1107" s="67">
        <v>14</v>
      </c>
      <c r="AA1107" s="67">
        <v>8</v>
      </c>
      <c r="AB1107" s="67">
        <v>14</v>
      </c>
      <c r="AC1107" s="67">
        <v>7</v>
      </c>
      <c r="AD1107" s="67">
        <v>14</v>
      </c>
      <c r="AE1107" s="67">
        <v>6</v>
      </c>
      <c r="AF1107" s="67">
        <v>10</v>
      </c>
      <c r="AG1107" s="67">
        <v>6</v>
      </c>
      <c r="AH1107" s="67">
        <v>10</v>
      </c>
      <c r="AI1107" s="67">
        <v>5</v>
      </c>
      <c r="AJ1107" s="67">
        <v>10</v>
      </c>
      <c r="AK1107" s="79" t="s">
        <v>1586</v>
      </c>
    </row>
    <row r="1108" spans="2:37" ht="12.75">
      <c r="B1108" s="28" t="s">
        <v>872</v>
      </c>
      <c r="C1108" s="28" t="s">
        <v>6232</v>
      </c>
      <c r="D1108" s="28" t="s">
        <v>389</v>
      </c>
      <c r="E1108" s="28" t="s">
        <v>73</v>
      </c>
      <c r="F1108" s="58" t="s">
        <v>8376</v>
      </c>
      <c r="G1108" s="28" t="s">
        <v>7812</v>
      </c>
      <c r="H1108" s="28" t="s">
        <v>1586</v>
      </c>
      <c r="I1108" s="28" t="s">
        <v>7812</v>
      </c>
      <c r="J1108" s="28" t="s">
        <v>1586</v>
      </c>
      <c r="K1108" s="28" t="s">
        <v>2519</v>
      </c>
      <c r="L1108" s="28" t="s">
        <v>7786</v>
      </c>
      <c r="N1108" s="19">
        <f t="shared" si="119"/>
        <v>433</v>
      </c>
      <c r="O1108" s="19">
        <f t="shared" si="120"/>
        <v>1.2810650887573964</v>
      </c>
      <c r="P1108" s="64">
        <f t="shared" si="121"/>
        <v>99</v>
      </c>
      <c r="Q1108" s="64">
        <f t="shared" si="122"/>
        <v>35</v>
      </c>
      <c r="R1108" s="64">
        <f t="shared" si="123"/>
        <v>64</v>
      </c>
      <c r="S1108" s="64">
        <f t="shared" si="124"/>
        <v>62</v>
      </c>
      <c r="T1108" s="64">
        <f t="shared" si="125"/>
        <v>37</v>
      </c>
      <c r="U1108" s="77">
        <v>14</v>
      </c>
      <c r="V1108" s="78">
        <v>7</v>
      </c>
      <c r="W1108" s="60">
        <v>676</v>
      </c>
      <c r="X1108" s="67">
        <v>18</v>
      </c>
      <c r="Y1108" s="67">
        <v>7</v>
      </c>
      <c r="Z1108" s="67">
        <v>13</v>
      </c>
      <c r="AA1108" s="67">
        <v>9</v>
      </c>
      <c r="AB1108" s="67">
        <v>14</v>
      </c>
      <c r="AC1108" s="67">
        <v>6</v>
      </c>
      <c r="AD1108" s="67">
        <v>13</v>
      </c>
      <c r="AE1108" s="67">
        <v>4</v>
      </c>
      <c r="AF1108" s="67">
        <v>7</v>
      </c>
      <c r="AG1108" s="67">
        <v>3</v>
      </c>
      <c r="AH1108" s="67">
        <v>6</v>
      </c>
      <c r="AI1108" s="67">
        <v>6</v>
      </c>
      <c r="AJ1108" s="67">
        <v>11</v>
      </c>
      <c r="AK1108" s="79" t="s">
        <v>1586</v>
      </c>
    </row>
    <row r="1109" spans="2:37" ht="12.75">
      <c r="B1109" s="28" t="s">
        <v>872</v>
      </c>
      <c r="D1109" s="28" t="s">
        <v>389</v>
      </c>
      <c r="E1109" s="28" t="s">
        <v>79</v>
      </c>
      <c r="J1109" s="28" t="s">
        <v>1586</v>
      </c>
      <c r="K1109" s="28" t="s">
        <v>796</v>
      </c>
      <c r="L1109" s="28" t="s">
        <v>270</v>
      </c>
      <c r="N1109" s="19">
        <f t="shared" si="119"/>
        <v>332.50</v>
      </c>
      <c r="O1109" s="19">
        <f t="shared" si="120"/>
        <v>6.5196078431372548</v>
      </c>
      <c r="P1109" s="64">
        <f t="shared" si="121"/>
        <v>76</v>
      </c>
      <c r="Q1109" s="64">
        <f t="shared" si="122"/>
        <v>23</v>
      </c>
      <c r="R1109" s="64">
        <f t="shared" si="123"/>
        <v>53</v>
      </c>
      <c r="S1109" s="64">
        <f t="shared" si="124"/>
        <v>43</v>
      </c>
      <c r="T1109" s="64">
        <f t="shared" si="125"/>
        <v>33</v>
      </c>
      <c r="U1109" s="77">
        <v>5</v>
      </c>
      <c r="V1109" s="78">
        <v>5</v>
      </c>
      <c r="W1109" s="60">
        <v>102</v>
      </c>
      <c r="X1109" s="67">
        <v>8</v>
      </c>
      <c r="Y1109" s="67">
        <v>4</v>
      </c>
      <c r="Z1109" s="67">
        <v>10</v>
      </c>
      <c r="AA1109" s="67">
        <v>5</v>
      </c>
      <c r="AB1109" s="67">
        <v>10</v>
      </c>
      <c r="AC1109" s="67">
        <v>4</v>
      </c>
      <c r="AD1109" s="67">
        <v>10</v>
      </c>
      <c r="AE1109" s="67">
        <v>4</v>
      </c>
      <c r="AF1109" s="67">
        <v>8</v>
      </c>
      <c r="AG1109" s="67">
        <v>4</v>
      </c>
      <c r="AH1109" s="67">
        <v>8</v>
      </c>
      <c r="AI1109" s="67">
        <v>2</v>
      </c>
      <c r="AJ1109" s="67">
        <v>7</v>
      </c>
      <c r="AK1109" s="79" t="s">
        <v>1586</v>
      </c>
    </row>
    <row r="1110" spans="1:37" ht="12.75">
      <c r="A1110" s="35">
        <v>23750000</v>
      </c>
      <c r="B1110" s="28" t="s">
        <v>874</v>
      </c>
      <c r="C1110" s="28" t="s">
        <v>7679</v>
      </c>
      <c r="D1110" s="28" t="s">
        <v>389</v>
      </c>
      <c r="E1110" s="28" t="s">
        <v>79</v>
      </c>
      <c r="J1110" s="28" t="s">
        <v>1586</v>
      </c>
      <c r="K1110" s="28" t="s">
        <v>796</v>
      </c>
      <c r="L1110" s="28" t="s">
        <v>6668</v>
      </c>
      <c r="M1110" s="40" t="s">
        <v>8851</v>
      </c>
      <c r="N1110" s="19">
        <f t="shared" si="119"/>
        <v>351.75</v>
      </c>
      <c r="O1110" s="19">
        <f t="shared" si="120"/>
        <v>4.4808917197452232</v>
      </c>
      <c r="P1110" s="64">
        <f t="shared" si="121"/>
        <v>78</v>
      </c>
      <c r="Q1110" s="64">
        <f t="shared" si="122"/>
        <v>26</v>
      </c>
      <c r="R1110" s="64">
        <f t="shared" si="123"/>
        <v>52</v>
      </c>
      <c r="S1110" s="64">
        <f t="shared" si="124"/>
        <v>49</v>
      </c>
      <c r="T1110" s="64">
        <f t="shared" si="125"/>
        <v>29</v>
      </c>
      <c r="U1110" s="77">
        <v>5</v>
      </c>
      <c r="V1110" s="78">
        <v>5</v>
      </c>
      <c r="W1110" s="60">
        <v>157</v>
      </c>
      <c r="X1110" s="67">
        <v>15</v>
      </c>
      <c r="Y1110" s="67">
        <v>5</v>
      </c>
      <c r="Z1110" s="67">
        <v>11</v>
      </c>
      <c r="AA1110" s="67">
        <v>6</v>
      </c>
      <c r="AB1110" s="67">
        <v>11</v>
      </c>
      <c r="AC1110" s="67">
        <v>5</v>
      </c>
      <c r="AD1110" s="67">
        <v>11</v>
      </c>
      <c r="AE1110" s="67">
        <v>4</v>
      </c>
      <c r="AF1110" s="67">
        <v>7</v>
      </c>
      <c r="AG1110" s="67">
        <v>4</v>
      </c>
      <c r="AH1110" s="67">
        <v>7</v>
      </c>
      <c r="AI1110" s="67">
        <v>2</v>
      </c>
      <c r="AJ1110" s="67">
        <v>5</v>
      </c>
      <c r="AK1110" s="79" t="s">
        <v>1586</v>
      </c>
    </row>
    <row r="1111" spans="1:37" ht="12.75">
      <c r="A1111" s="35">
        <v>2014721</v>
      </c>
      <c r="B1111" s="28" t="s">
        <v>872</v>
      </c>
      <c r="C1111" s="28" t="s">
        <v>7584</v>
      </c>
      <c r="D1111" s="28" t="s">
        <v>389</v>
      </c>
      <c r="E1111" s="28" t="s">
        <v>79</v>
      </c>
      <c r="F1111" s="58" t="s">
        <v>8406</v>
      </c>
      <c r="G1111" s="28" t="s">
        <v>1586</v>
      </c>
      <c r="H1111" s="28" t="s">
        <v>1586</v>
      </c>
      <c r="I1111" s="28" t="s">
        <v>1586</v>
      </c>
      <c r="J1111" s="28" t="s">
        <v>1586</v>
      </c>
      <c r="K1111" s="28" t="s">
        <v>796</v>
      </c>
      <c r="L1111" s="28" t="s">
        <v>7837</v>
      </c>
      <c r="N1111" s="19">
        <f t="shared" si="119"/>
        <v>405</v>
      </c>
      <c r="O1111" s="19">
        <f t="shared" si="120"/>
        <v>3.0337078651685392</v>
      </c>
      <c r="P1111" s="64">
        <f t="shared" si="121"/>
        <v>90</v>
      </c>
      <c r="Q1111" s="64">
        <f t="shared" si="122"/>
        <v>28</v>
      </c>
      <c r="R1111" s="64">
        <f t="shared" si="123"/>
        <v>62</v>
      </c>
      <c r="S1111" s="64">
        <f t="shared" si="124"/>
        <v>57</v>
      </c>
      <c r="T1111" s="64">
        <f t="shared" si="125"/>
        <v>33</v>
      </c>
      <c r="U1111" s="77">
        <v>7</v>
      </c>
      <c r="V1111" s="78">
        <v>5</v>
      </c>
      <c r="W1111" s="60">
        <v>267</v>
      </c>
      <c r="X1111" s="67">
        <v>12</v>
      </c>
      <c r="Y1111" s="67">
        <v>5</v>
      </c>
      <c r="Z1111" s="67">
        <v>13</v>
      </c>
      <c r="AA1111" s="67">
        <v>7</v>
      </c>
      <c r="AB1111" s="67">
        <v>13</v>
      </c>
      <c r="AC1111" s="67">
        <v>6</v>
      </c>
      <c r="AD1111" s="67">
        <v>13</v>
      </c>
      <c r="AE1111" s="67">
        <v>3</v>
      </c>
      <c r="AF1111" s="67">
        <v>6</v>
      </c>
      <c r="AG1111" s="67">
        <v>3</v>
      </c>
      <c r="AH1111" s="67">
        <v>6</v>
      </c>
      <c r="AI1111" s="67">
        <v>4</v>
      </c>
      <c r="AJ1111" s="67">
        <v>11</v>
      </c>
      <c r="AK1111" s="79" t="s">
        <v>1586</v>
      </c>
    </row>
    <row r="1112" spans="1:37" ht="12.75">
      <c r="A1112" s="35">
        <v>1334287</v>
      </c>
      <c r="B1112" s="28" t="s">
        <v>872</v>
      </c>
      <c r="D1112" s="28" t="s">
        <v>389</v>
      </c>
      <c r="E1112" s="28" t="s">
        <v>79</v>
      </c>
      <c r="F1112" s="58" t="s">
        <v>8384</v>
      </c>
      <c r="G1112" s="28" t="s">
        <v>1586</v>
      </c>
      <c r="H1112" s="28" t="s">
        <v>7812</v>
      </c>
      <c r="J1112" s="28" t="s">
        <v>1586</v>
      </c>
      <c r="K1112" s="28" t="s">
        <v>796</v>
      </c>
      <c r="L1112" s="28" t="s">
        <v>4916</v>
      </c>
      <c r="N1112" s="19">
        <f t="shared" si="119"/>
        <v>384.50</v>
      </c>
      <c r="O1112" s="19">
        <f t="shared" si="120"/>
        <v>3.23109243697479</v>
      </c>
      <c r="P1112" s="64">
        <f t="shared" si="121"/>
        <v>85</v>
      </c>
      <c r="Q1112" s="64">
        <f t="shared" si="122"/>
        <v>24</v>
      </c>
      <c r="R1112" s="64">
        <f t="shared" si="123"/>
        <v>61</v>
      </c>
      <c r="S1112" s="64">
        <f t="shared" si="124"/>
        <v>54</v>
      </c>
      <c r="T1112" s="64">
        <f t="shared" si="125"/>
        <v>31</v>
      </c>
      <c r="U1112" s="77">
        <v>7</v>
      </c>
      <c r="V1112" s="78">
        <v>5</v>
      </c>
      <c r="W1112" s="60">
        <v>238</v>
      </c>
      <c r="X1112" s="67">
        <v>16</v>
      </c>
      <c r="Y1112" s="67">
        <v>4</v>
      </c>
      <c r="Z1112" s="67">
        <v>13</v>
      </c>
      <c r="AA1112" s="67">
        <v>6</v>
      </c>
      <c r="AB1112" s="67">
        <v>13</v>
      </c>
      <c r="AC1112" s="67">
        <v>5</v>
      </c>
      <c r="AD1112" s="67">
        <v>13</v>
      </c>
      <c r="AE1112" s="67">
        <v>3</v>
      </c>
      <c r="AF1112" s="67">
        <v>5</v>
      </c>
      <c r="AG1112" s="67">
        <v>2</v>
      </c>
      <c r="AH1112" s="67">
        <v>5</v>
      </c>
      <c r="AI1112" s="67">
        <v>4</v>
      </c>
      <c r="AJ1112" s="67">
        <v>12</v>
      </c>
      <c r="AK1112" s="79" t="s">
        <v>1586</v>
      </c>
    </row>
    <row r="1113" spans="2:37" ht="12.75">
      <c r="B1113" s="28" t="s">
        <v>872</v>
      </c>
      <c r="D1113" s="28" t="s">
        <v>389</v>
      </c>
      <c r="E1113" s="28" t="s">
        <v>79</v>
      </c>
      <c r="J1113" s="28" t="s">
        <v>1586</v>
      </c>
      <c r="K1113" s="28" t="s">
        <v>796</v>
      </c>
      <c r="L1113" s="28" t="s">
        <v>274</v>
      </c>
      <c r="N1113" s="19">
        <f t="shared" si="119"/>
        <v>389.50</v>
      </c>
      <c r="O1113" s="19">
        <f t="shared" si="120"/>
        <v>2.5210355987055015</v>
      </c>
      <c r="P1113" s="64">
        <f t="shared" si="121"/>
        <v>90</v>
      </c>
      <c r="Q1113" s="64">
        <f t="shared" si="122"/>
        <v>31</v>
      </c>
      <c r="R1113" s="64">
        <f t="shared" si="123"/>
        <v>59</v>
      </c>
      <c r="S1113" s="64">
        <f t="shared" si="124"/>
        <v>50</v>
      </c>
      <c r="T1113" s="64">
        <f t="shared" si="125"/>
        <v>40</v>
      </c>
      <c r="U1113" s="77">
        <v>7</v>
      </c>
      <c r="V1113" s="78">
        <v>5</v>
      </c>
      <c r="W1113" s="60">
        <v>309</v>
      </c>
      <c r="X1113" s="67">
        <v>12</v>
      </c>
      <c r="Y1113" s="67">
        <v>6</v>
      </c>
      <c r="Z1113" s="67">
        <v>11</v>
      </c>
      <c r="AA1113" s="67">
        <v>6</v>
      </c>
      <c r="AB1113" s="67">
        <v>11</v>
      </c>
      <c r="AC1113" s="67">
        <v>5</v>
      </c>
      <c r="AD1113" s="67">
        <v>11</v>
      </c>
      <c r="AE1113" s="67">
        <v>5</v>
      </c>
      <c r="AF1113" s="67">
        <v>9</v>
      </c>
      <c r="AG1113" s="67">
        <v>5</v>
      </c>
      <c r="AH1113" s="67">
        <v>9</v>
      </c>
      <c r="AI1113" s="67">
        <v>4</v>
      </c>
      <c r="AJ1113" s="67">
        <v>8</v>
      </c>
      <c r="AK1113" s="79" t="s">
        <v>1586</v>
      </c>
    </row>
    <row r="1114" spans="2:37" ht="12.75">
      <c r="B1114" s="28" t="s">
        <v>874</v>
      </c>
      <c r="C1114" s="28" t="s">
        <v>5417</v>
      </c>
      <c r="D1114" s="28" t="s">
        <v>389</v>
      </c>
      <c r="E1114" s="28" t="s">
        <v>79</v>
      </c>
      <c r="J1114" s="28" t="s">
        <v>1586</v>
      </c>
      <c r="K1114" s="28" t="s">
        <v>4192</v>
      </c>
      <c r="L1114" s="28" t="s">
        <v>5421</v>
      </c>
      <c r="N1114" s="19">
        <f t="shared" si="119"/>
        <v>377.25</v>
      </c>
      <c r="O1114" s="19">
        <f t="shared" si="120"/>
        <v>2.9019230769230768</v>
      </c>
      <c r="P1114" s="64">
        <f t="shared" si="121"/>
        <v>84</v>
      </c>
      <c r="Q1114" s="64">
        <f t="shared" si="122"/>
        <v>27</v>
      </c>
      <c r="R1114" s="64">
        <f t="shared" si="123"/>
        <v>57</v>
      </c>
      <c r="S1114" s="64">
        <f t="shared" si="124"/>
        <v>53</v>
      </c>
      <c r="T1114" s="64">
        <f t="shared" si="125"/>
        <v>31</v>
      </c>
      <c r="U1114" s="77">
        <v>7</v>
      </c>
      <c r="V1114" s="78">
        <v>5</v>
      </c>
      <c r="W1114" s="60">
        <v>260</v>
      </c>
      <c r="X1114" s="67">
        <v>15</v>
      </c>
      <c r="Y1114" s="67">
        <v>6</v>
      </c>
      <c r="Z1114" s="67">
        <v>12</v>
      </c>
      <c r="AA1114" s="67">
        <v>6</v>
      </c>
      <c r="AB1114" s="67">
        <v>12</v>
      </c>
      <c r="AC1114" s="67">
        <v>5</v>
      </c>
      <c r="AD1114" s="67">
        <v>12</v>
      </c>
      <c r="AE1114" s="67">
        <v>4</v>
      </c>
      <c r="AF1114" s="67">
        <v>8</v>
      </c>
      <c r="AG1114" s="67">
        <v>4</v>
      </c>
      <c r="AH1114" s="67">
        <v>8</v>
      </c>
      <c r="AI1114" s="67">
        <v>2</v>
      </c>
      <c r="AJ1114" s="67">
        <v>5</v>
      </c>
      <c r="AK1114" s="79" t="s">
        <v>1586</v>
      </c>
    </row>
    <row r="1115" spans="1:37" ht="12.75">
      <c r="A1115" s="35">
        <v>175000</v>
      </c>
      <c r="B1115" s="28" t="s">
        <v>868</v>
      </c>
      <c r="C1115" s="28" t="s">
        <v>7655</v>
      </c>
      <c r="D1115" s="28" t="s">
        <v>389</v>
      </c>
      <c r="E1115" s="28" t="s">
        <v>79</v>
      </c>
      <c r="J1115" s="28" t="s">
        <v>1586</v>
      </c>
      <c r="K1115" s="28" t="s">
        <v>796</v>
      </c>
      <c r="L1115" s="28" t="s">
        <v>2483</v>
      </c>
      <c r="N1115" s="19">
        <f t="shared" si="119"/>
        <v>377.25</v>
      </c>
      <c r="O1115" s="19">
        <f t="shared" si="120"/>
        <v>2.9019230769230768</v>
      </c>
      <c r="P1115" s="64">
        <f t="shared" si="121"/>
        <v>84</v>
      </c>
      <c r="Q1115" s="64">
        <f t="shared" si="122"/>
        <v>27</v>
      </c>
      <c r="R1115" s="64">
        <f t="shared" si="123"/>
        <v>57</v>
      </c>
      <c r="S1115" s="64">
        <f t="shared" si="124"/>
        <v>53</v>
      </c>
      <c r="T1115" s="64">
        <f t="shared" si="125"/>
        <v>31</v>
      </c>
      <c r="U1115" s="77">
        <v>7</v>
      </c>
      <c r="V1115" s="78">
        <v>5</v>
      </c>
      <c r="W1115" s="60">
        <v>260</v>
      </c>
      <c r="X1115" s="67">
        <v>15</v>
      </c>
      <c r="Y1115" s="67">
        <v>6</v>
      </c>
      <c r="Z1115" s="67">
        <v>12</v>
      </c>
      <c r="AA1115" s="67">
        <v>6</v>
      </c>
      <c r="AB1115" s="67">
        <v>12</v>
      </c>
      <c r="AC1115" s="67">
        <v>5</v>
      </c>
      <c r="AD1115" s="67">
        <v>12</v>
      </c>
      <c r="AE1115" s="67">
        <v>4</v>
      </c>
      <c r="AF1115" s="67">
        <v>8</v>
      </c>
      <c r="AG1115" s="67">
        <v>4</v>
      </c>
      <c r="AH1115" s="67">
        <v>8</v>
      </c>
      <c r="AI1115" s="67">
        <v>2</v>
      </c>
      <c r="AJ1115" s="67">
        <v>5</v>
      </c>
      <c r="AK1115" s="79" t="s">
        <v>1586</v>
      </c>
    </row>
    <row r="1116" spans="1:37" ht="12.75">
      <c r="A1116" s="35">
        <v>175000</v>
      </c>
      <c r="B1116" s="28" t="s">
        <v>868</v>
      </c>
      <c r="C1116" s="28" t="s">
        <v>7654</v>
      </c>
      <c r="D1116" s="28" t="s">
        <v>389</v>
      </c>
      <c r="E1116" s="28" t="s">
        <v>79</v>
      </c>
      <c r="J1116" s="28" t="s">
        <v>1586</v>
      </c>
      <c r="K1116" s="28" t="s">
        <v>796</v>
      </c>
      <c r="L1116" s="28" t="s">
        <v>2088</v>
      </c>
      <c r="N1116" s="19">
        <f t="shared" si="119"/>
        <v>377.25</v>
      </c>
      <c r="O1116" s="19">
        <f t="shared" si="120"/>
        <v>2.9019230769230768</v>
      </c>
      <c r="P1116" s="64">
        <f t="shared" si="121"/>
        <v>84</v>
      </c>
      <c r="Q1116" s="64">
        <f t="shared" si="122"/>
        <v>27</v>
      </c>
      <c r="R1116" s="64">
        <f t="shared" si="123"/>
        <v>57</v>
      </c>
      <c r="S1116" s="64">
        <f t="shared" si="124"/>
        <v>53</v>
      </c>
      <c r="T1116" s="64">
        <f t="shared" si="125"/>
        <v>31</v>
      </c>
      <c r="U1116" s="77">
        <v>7</v>
      </c>
      <c r="V1116" s="78">
        <v>5</v>
      </c>
      <c r="W1116" s="60">
        <v>260</v>
      </c>
      <c r="X1116" s="67">
        <v>15</v>
      </c>
      <c r="Y1116" s="67">
        <v>6</v>
      </c>
      <c r="Z1116" s="67">
        <v>12</v>
      </c>
      <c r="AA1116" s="67">
        <v>6</v>
      </c>
      <c r="AB1116" s="67">
        <v>12</v>
      </c>
      <c r="AC1116" s="67">
        <v>5</v>
      </c>
      <c r="AD1116" s="67">
        <v>12</v>
      </c>
      <c r="AE1116" s="67">
        <v>4</v>
      </c>
      <c r="AF1116" s="67">
        <v>8</v>
      </c>
      <c r="AG1116" s="67">
        <v>4</v>
      </c>
      <c r="AH1116" s="67">
        <v>8</v>
      </c>
      <c r="AI1116" s="67">
        <v>2</v>
      </c>
      <c r="AJ1116" s="67">
        <v>5</v>
      </c>
      <c r="AK1116" s="79" t="s">
        <v>1586</v>
      </c>
    </row>
    <row r="1117" spans="1:37" ht="12.75">
      <c r="A1117" s="35">
        <v>1250000</v>
      </c>
      <c r="B1117" s="28" t="s">
        <v>874</v>
      </c>
      <c r="C1117" s="28" t="s">
        <v>7677</v>
      </c>
      <c r="D1117" s="28" t="s">
        <v>389</v>
      </c>
      <c r="E1117" s="28" t="s">
        <v>79</v>
      </c>
      <c r="J1117" s="28" t="s">
        <v>1586</v>
      </c>
      <c r="K1117" s="28" t="s">
        <v>3046</v>
      </c>
      <c r="L1117" s="28" t="s">
        <v>1810</v>
      </c>
      <c r="N1117" s="19">
        <f t="shared" si="119"/>
        <v>372.25</v>
      </c>
      <c r="O1117" s="19">
        <f t="shared" si="120"/>
        <v>3.3088888888888888</v>
      </c>
      <c r="P1117" s="64">
        <f t="shared" si="121"/>
        <v>83</v>
      </c>
      <c r="Q1117" s="64">
        <f t="shared" si="122"/>
        <v>26</v>
      </c>
      <c r="R1117" s="64">
        <f t="shared" si="123"/>
        <v>57</v>
      </c>
      <c r="S1117" s="64">
        <f t="shared" si="124"/>
        <v>52</v>
      </c>
      <c r="T1117" s="64">
        <f t="shared" si="125"/>
        <v>31</v>
      </c>
      <c r="U1117" s="77">
        <v>7</v>
      </c>
      <c r="V1117" s="78">
        <v>5</v>
      </c>
      <c r="W1117" s="60">
        <v>225</v>
      </c>
      <c r="X1117" s="67">
        <v>15</v>
      </c>
      <c r="Y1117" s="67">
        <v>5</v>
      </c>
      <c r="Z1117" s="67">
        <v>12</v>
      </c>
      <c r="AA1117" s="67">
        <v>6</v>
      </c>
      <c r="AB1117" s="67">
        <v>12</v>
      </c>
      <c r="AC1117" s="67">
        <v>5</v>
      </c>
      <c r="AD1117" s="67">
        <v>12</v>
      </c>
      <c r="AE1117" s="67">
        <v>4</v>
      </c>
      <c r="AF1117" s="67">
        <v>8</v>
      </c>
      <c r="AG1117" s="67">
        <v>4</v>
      </c>
      <c r="AH1117" s="67">
        <v>8</v>
      </c>
      <c r="AI1117" s="67">
        <v>2</v>
      </c>
      <c r="AJ1117" s="67">
        <v>5</v>
      </c>
      <c r="AK1117" s="79" t="s">
        <v>1586</v>
      </c>
    </row>
    <row r="1118" spans="1:37" ht="12.75">
      <c r="A1118" s="35">
        <v>1462</v>
      </c>
      <c r="B1118" s="28" t="s">
        <v>870</v>
      </c>
      <c r="C1118" s="28" t="s">
        <v>3190</v>
      </c>
      <c r="D1118" s="28" t="s">
        <v>389</v>
      </c>
      <c r="E1118" s="28" t="s">
        <v>79</v>
      </c>
      <c r="J1118" s="28" t="s">
        <v>1586</v>
      </c>
      <c r="K1118" s="28" t="s">
        <v>796</v>
      </c>
      <c r="L1118" s="28" t="s">
        <v>3202</v>
      </c>
      <c r="N1118" s="19">
        <f t="shared" si="119"/>
        <v>326.25</v>
      </c>
      <c r="O1118" s="19">
        <f t="shared" si="120"/>
        <v>2.90</v>
      </c>
      <c r="P1118" s="64">
        <f t="shared" si="121"/>
        <v>72</v>
      </c>
      <c r="Q1118" s="64">
        <f t="shared" si="122"/>
        <v>23</v>
      </c>
      <c r="R1118" s="64">
        <f t="shared" si="123"/>
        <v>49</v>
      </c>
      <c r="S1118" s="64">
        <f t="shared" si="124"/>
        <v>48</v>
      </c>
      <c r="T1118" s="64">
        <f t="shared" si="125"/>
        <v>24</v>
      </c>
      <c r="U1118" s="77">
        <v>7</v>
      </c>
      <c r="V1118" s="78">
        <v>5</v>
      </c>
      <c r="W1118" s="60">
        <v>225</v>
      </c>
      <c r="X1118" s="67">
        <v>11</v>
      </c>
      <c r="Y1118" s="67">
        <v>5</v>
      </c>
      <c r="Z1118" s="67">
        <v>11</v>
      </c>
      <c r="AA1118" s="67">
        <v>5</v>
      </c>
      <c r="AB1118" s="67">
        <v>11</v>
      </c>
      <c r="AC1118" s="67">
        <v>5</v>
      </c>
      <c r="AD1118" s="67">
        <v>11</v>
      </c>
      <c r="AE1118" s="67">
        <v>3</v>
      </c>
      <c r="AF1118" s="67">
        <v>6</v>
      </c>
      <c r="AG1118" s="67">
        <v>3</v>
      </c>
      <c r="AH1118" s="67">
        <v>6</v>
      </c>
      <c r="AI1118" s="67">
        <v>2</v>
      </c>
      <c r="AJ1118" s="67">
        <v>4</v>
      </c>
      <c r="AK1118" s="79" t="s">
        <v>1586</v>
      </c>
    </row>
    <row r="1119" spans="1:37" ht="12.75">
      <c r="A1119" s="35">
        <v>1690</v>
      </c>
      <c r="B1119" s="28" t="s">
        <v>875</v>
      </c>
      <c r="C1119" s="28" t="s">
        <v>5086</v>
      </c>
      <c r="D1119" s="28" t="s">
        <v>389</v>
      </c>
      <c r="E1119" s="28" t="s">
        <v>79</v>
      </c>
      <c r="J1119" s="28" t="s">
        <v>1586</v>
      </c>
      <c r="K1119" s="28" t="s">
        <v>796</v>
      </c>
      <c r="L1119" s="28" t="s">
        <v>5007</v>
      </c>
      <c r="N1119" s="19">
        <f t="shared" si="119"/>
        <v>326.25</v>
      </c>
      <c r="O1119" s="19">
        <f t="shared" si="120"/>
        <v>2.5096153846153846</v>
      </c>
      <c r="P1119" s="64">
        <f t="shared" si="121"/>
        <v>72</v>
      </c>
      <c r="Q1119" s="64">
        <f t="shared" si="122"/>
        <v>23</v>
      </c>
      <c r="R1119" s="64">
        <f t="shared" si="123"/>
        <v>49</v>
      </c>
      <c r="S1119" s="64">
        <f t="shared" si="124"/>
        <v>48</v>
      </c>
      <c r="T1119" s="64">
        <f t="shared" si="125"/>
        <v>24</v>
      </c>
      <c r="U1119" s="77">
        <v>7</v>
      </c>
      <c r="V1119" s="78">
        <v>5</v>
      </c>
      <c r="W1119" s="60">
        <v>260</v>
      </c>
      <c r="X1119" s="67">
        <v>11</v>
      </c>
      <c r="Y1119" s="67">
        <v>5</v>
      </c>
      <c r="Z1119" s="67">
        <v>11</v>
      </c>
      <c r="AA1119" s="67">
        <v>5</v>
      </c>
      <c r="AB1119" s="67">
        <v>11</v>
      </c>
      <c r="AC1119" s="67">
        <v>5</v>
      </c>
      <c r="AD1119" s="67">
        <v>11</v>
      </c>
      <c r="AE1119" s="67">
        <v>3</v>
      </c>
      <c r="AF1119" s="67">
        <v>6</v>
      </c>
      <c r="AG1119" s="67">
        <v>3</v>
      </c>
      <c r="AH1119" s="67">
        <v>6</v>
      </c>
      <c r="AI1119" s="67">
        <v>2</v>
      </c>
      <c r="AJ1119" s="67">
        <v>4</v>
      </c>
      <c r="AK1119" s="79" t="s">
        <v>1586</v>
      </c>
    </row>
    <row r="1120" spans="1:37" ht="12.75">
      <c r="A1120" s="35">
        <v>31873</v>
      </c>
      <c r="B1120" s="28" t="s">
        <v>869</v>
      </c>
      <c r="C1120" s="28" t="s">
        <v>5006</v>
      </c>
      <c r="D1120" s="28" t="s">
        <v>389</v>
      </c>
      <c r="E1120" s="28" t="s">
        <v>79</v>
      </c>
      <c r="J1120" s="28" t="s">
        <v>1586</v>
      </c>
      <c r="K1120" s="28" t="s">
        <v>2716</v>
      </c>
      <c r="L1120" s="28" t="s">
        <v>1496</v>
      </c>
      <c r="N1120" s="19">
        <f t="shared" si="119"/>
        <v>300.75</v>
      </c>
      <c r="O1120" s="19">
        <f t="shared" si="120"/>
        <v>2.3134615384615387</v>
      </c>
      <c r="P1120" s="64">
        <f t="shared" si="121"/>
        <v>67</v>
      </c>
      <c r="Q1120" s="64">
        <f t="shared" si="122"/>
        <v>22</v>
      </c>
      <c r="R1120" s="64">
        <f t="shared" si="123"/>
        <v>45</v>
      </c>
      <c r="S1120" s="64">
        <f t="shared" si="124"/>
        <v>44</v>
      </c>
      <c r="T1120" s="64">
        <f t="shared" si="125"/>
        <v>23</v>
      </c>
      <c r="U1120" s="77">
        <v>7</v>
      </c>
      <c r="V1120" s="78">
        <v>5</v>
      </c>
      <c r="W1120" s="60">
        <v>260</v>
      </c>
      <c r="X1120" s="67">
        <v>9</v>
      </c>
      <c r="Y1120" s="67">
        <v>5</v>
      </c>
      <c r="Z1120" s="67">
        <v>10</v>
      </c>
      <c r="AA1120" s="67">
        <v>5</v>
      </c>
      <c r="AB1120" s="67">
        <v>10</v>
      </c>
      <c r="AC1120" s="67">
        <v>4</v>
      </c>
      <c r="AD1120" s="67">
        <v>10</v>
      </c>
      <c r="AE1120" s="67">
        <v>3</v>
      </c>
      <c r="AF1120" s="67">
        <v>6</v>
      </c>
      <c r="AG1120" s="67">
        <v>3</v>
      </c>
      <c r="AH1120" s="67">
        <v>6</v>
      </c>
      <c r="AI1120" s="67">
        <v>2</v>
      </c>
      <c r="AJ1120" s="67">
        <v>3</v>
      </c>
      <c r="AK1120" s="79" t="s">
        <v>1586</v>
      </c>
    </row>
    <row r="1121" spans="1:37" ht="12.75">
      <c r="A1121" s="35">
        <v>75000</v>
      </c>
      <c r="B1121" s="28" t="s">
        <v>871</v>
      </c>
      <c r="C1121" s="28" t="s">
        <v>2179</v>
      </c>
      <c r="D1121" s="28" t="s">
        <v>389</v>
      </c>
      <c r="E1121" s="28" t="s">
        <v>79</v>
      </c>
      <c r="J1121" s="28" t="s">
        <v>1586</v>
      </c>
      <c r="K1121" s="28" t="s">
        <v>3046</v>
      </c>
      <c r="L1121" s="28" t="s">
        <v>4568</v>
      </c>
      <c r="N1121" s="19">
        <f t="shared" si="119"/>
        <v>300.75</v>
      </c>
      <c r="O1121" s="19">
        <f t="shared" si="120"/>
        <v>2.3134615384615387</v>
      </c>
      <c r="P1121" s="64">
        <f t="shared" si="121"/>
        <v>67</v>
      </c>
      <c r="Q1121" s="64">
        <f t="shared" si="122"/>
        <v>22</v>
      </c>
      <c r="R1121" s="64">
        <f t="shared" si="123"/>
        <v>45</v>
      </c>
      <c r="S1121" s="64">
        <f t="shared" si="124"/>
        <v>44</v>
      </c>
      <c r="T1121" s="64">
        <f t="shared" si="125"/>
        <v>23</v>
      </c>
      <c r="U1121" s="77">
        <v>7</v>
      </c>
      <c r="V1121" s="78">
        <v>5</v>
      </c>
      <c r="W1121" s="60">
        <v>260</v>
      </c>
      <c r="X1121" s="67">
        <v>9</v>
      </c>
      <c r="Y1121" s="67">
        <v>5</v>
      </c>
      <c r="Z1121" s="67">
        <v>10</v>
      </c>
      <c r="AA1121" s="67">
        <v>5</v>
      </c>
      <c r="AB1121" s="67">
        <v>10</v>
      </c>
      <c r="AC1121" s="67">
        <v>4</v>
      </c>
      <c r="AD1121" s="67">
        <v>10</v>
      </c>
      <c r="AE1121" s="67">
        <v>3</v>
      </c>
      <c r="AF1121" s="67">
        <v>6</v>
      </c>
      <c r="AG1121" s="67">
        <v>3</v>
      </c>
      <c r="AH1121" s="67">
        <v>6</v>
      </c>
      <c r="AI1121" s="67">
        <v>2</v>
      </c>
      <c r="AJ1121" s="67">
        <v>3</v>
      </c>
      <c r="AK1121" s="79" t="s">
        <v>1586</v>
      </c>
    </row>
    <row r="1122" spans="1:37" ht="12.75">
      <c r="A1122" s="35">
        <v>11250</v>
      </c>
      <c r="B1122" s="28" t="s">
        <v>869</v>
      </c>
      <c r="C1122" s="28" t="s">
        <v>3696</v>
      </c>
      <c r="D1122" s="28" t="s">
        <v>389</v>
      </c>
      <c r="E1122" s="28" t="s">
        <v>79</v>
      </c>
      <c r="J1122" s="28" t="s">
        <v>1586</v>
      </c>
      <c r="K1122" s="28" t="s">
        <v>796</v>
      </c>
      <c r="L1122" s="28" t="s">
        <v>1135</v>
      </c>
      <c r="N1122" s="19">
        <f t="shared" si="119"/>
        <v>292.75</v>
      </c>
      <c r="O1122" s="19">
        <f t="shared" si="120"/>
        <v>2.6022222222222222</v>
      </c>
      <c r="P1122" s="64">
        <f t="shared" si="121"/>
        <v>65</v>
      </c>
      <c r="Q1122" s="64">
        <f t="shared" si="122"/>
        <v>20</v>
      </c>
      <c r="R1122" s="64">
        <f t="shared" si="123"/>
        <v>45</v>
      </c>
      <c r="S1122" s="64">
        <f t="shared" si="124"/>
        <v>43</v>
      </c>
      <c r="T1122" s="64">
        <f t="shared" si="125"/>
        <v>22</v>
      </c>
      <c r="U1122" s="77">
        <v>7</v>
      </c>
      <c r="V1122" s="78">
        <v>5</v>
      </c>
      <c r="W1122" s="60">
        <v>225</v>
      </c>
      <c r="X1122" s="67">
        <v>9</v>
      </c>
      <c r="Y1122" s="67">
        <v>4</v>
      </c>
      <c r="Z1122" s="67">
        <v>10</v>
      </c>
      <c r="AA1122" s="67">
        <v>5</v>
      </c>
      <c r="AB1122" s="67">
        <v>10</v>
      </c>
      <c r="AC1122" s="67">
        <v>4</v>
      </c>
      <c r="AD1122" s="67">
        <v>10</v>
      </c>
      <c r="AE1122" s="67">
        <v>3</v>
      </c>
      <c r="AF1122" s="67">
        <v>6</v>
      </c>
      <c r="AG1122" s="67">
        <v>3</v>
      </c>
      <c r="AH1122" s="67">
        <v>6</v>
      </c>
      <c r="AI1122" s="67">
        <v>1</v>
      </c>
      <c r="AJ1122" s="67">
        <v>3</v>
      </c>
      <c r="AK1122" s="79" t="s">
        <v>1586</v>
      </c>
    </row>
    <row r="1123" spans="1:37" ht="12.75">
      <c r="A1123" s="35">
        <v>5564172</v>
      </c>
      <c r="B1123" s="28" t="s">
        <v>872</v>
      </c>
      <c r="D1123" s="28" t="s">
        <v>389</v>
      </c>
      <c r="E1123" s="28" t="s">
        <v>79</v>
      </c>
      <c r="G1123" s="28" t="s">
        <v>7812</v>
      </c>
      <c r="H1123" s="28" t="s">
        <v>1586</v>
      </c>
      <c r="I1123" s="28" t="s">
        <v>7812</v>
      </c>
      <c r="J1123" s="28" t="s">
        <v>1586</v>
      </c>
      <c r="K1123" s="28" t="s">
        <v>796</v>
      </c>
      <c r="L1123" s="28" t="s">
        <v>1247</v>
      </c>
      <c r="N1123" s="19">
        <f t="shared" si="119"/>
        <v>422.25</v>
      </c>
      <c r="O1123" s="19">
        <f t="shared" si="120"/>
        <v>1.9236902050113895</v>
      </c>
      <c r="P1123" s="64">
        <f t="shared" si="121"/>
        <v>95</v>
      </c>
      <c r="Q1123" s="64">
        <f t="shared" si="122"/>
        <v>33</v>
      </c>
      <c r="R1123" s="64">
        <f t="shared" si="123"/>
        <v>62</v>
      </c>
      <c r="S1123" s="64">
        <f t="shared" si="124"/>
        <v>59</v>
      </c>
      <c r="T1123" s="64">
        <f t="shared" si="125"/>
        <v>36</v>
      </c>
      <c r="U1123" s="77">
        <v>9</v>
      </c>
      <c r="V1123" s="78">
        <v>5</v>
      </c>
      <c r="W1123" s="60">
        <v>439</v>
      </c>
      <c r="X1123" s="67">
        <v>17</v>
      </c>
      <c r="Y1123" s="67">
        <v>7</v>
      </c>
      <c r="Z1123" s="67">
        <v>13</v>
      </c>
      <c r="AA1123" s="67">
        <v>7</v>
      </c>
      <c r="AB1123" s="67">
        <v>13</v>
      </c>
      <c r="AC1123" s="67">
        <v>6</v>
      </c>
      <c r="AD1123" s="67">
        <v>13</v>
      </c>
      <c r="AE1123" s="67">
        <v>4</v>
      </c>
      <c r="AF1123" s="67">
        <v>6</v>
      </c>
      <c r="AG1123" s="67">
        <v>4</v>
      </c>
      <c r="AH1123" s="67">
        <v>6</v>
      </c>
      <c r="AI1123" s="67">
        <v>5</v>
      </c>
      <c r="AJ1123" s="67">
        <v>11</v>
      </c>
      <c r="AK1123" s="79" t="s">
        <v>1586</v>
      </c>
    </row>
    <row r="1124" spans="1:37" ht="12.75">
      <c r="A1124" s="35">
        <v>2940565</v>
      </c>
      <c r="B1124" s="28" t="s">
        <v>872</v>
      </c>
      <c r="D1124" s="28" t="s">
        <v>389</v>
      </c>
      <c r="E1124" s="28" t="s">
        <v>79</v>
      </c>
      <c r="F1124" s="58" t="s">
        <v>8405</v>
      </c>
      <c r="G1124" s="28" t="s">
        <v>7812</v>
      </c>
      <c r="H1124" s="28" t="s">
        <v>1586</v>
      </c>
      <c r="I1124" s="28" t="s">
        <v>7812</v>
      </c>
      <c r="J1124" s="28" t="s">
        <v>1586</v>
      </c>
      <c r="K1124" s="28" t="s">
        <v>796</v>
      </c>
      <c r="L1124" s="28" t="s">
        <v>5054</v>
      </c>
      <c r="N1124" s="19">
        <f t="shared" si="119"/>
        <v>418.75</v>
      </c>
      <c r="O1124" s="19">
        <f t="shared" si="120"/>
        <v>2.09375</v>
      </c>
      <c r="P1124" s="64">
        <f t="shared" si="121"/>
        <v>96</v>
      </c>
      <c r="Q1124" s="64">
        <f t="shared" si="122"/>
        <v>35</v>
      </c>
      <c r="R1124" s="64">
        <f t="shared" si="123"/>
        <v>61</v>
      </c>
      <c r="S1124" s="64">
        <f t="shared" si="124"/>
        <v>56</v>
      </c>
      <c r="T1124" s="64">
        <f t="shared" si="125"/>
        <v>40</v>
      </c>
      <c r="U1124" s="77">
        <v>9</v>
      </c>
      <c r="V1124" s="78">
        <v>5</v>
      </c>
      <c r="W1124" s="60">
        <v>400</v>
      </c>
      <c r="X1124" s="67">
        <v>17</v>
      </c>
      <c r="Y1124" s="67">
        <v>7</v>
      </c>
      <c r="Z1124" s="67">
        <v>12</v>
      </c>
      <c r="AA1124" s="67">
        <v>7</v>
      </c>
      <c r="AB1124" s="67">
        <v>12</v>
      </c>
      <c r="AC1124" s="67">
        <v>6</v>
      </c>
      <c r="AD1124" s="67">
        <v>12</v>
      </c>
      <c r="AE1124" s="67">
        <v>6</v>
      </c>
      <c r="AF1124" s="67">
        <v>10</v>
      </c>
      <c r="AG1124" s="67">
        <v>6</v>
      </c>
      <c r="AH1124" s="67">
        <v>10</v>
      </c>
      <c r="AI1124" s="67">
        <v>3</v>
      </c>
      <c r="AJ1124" s="67">
        <v>5</v>
      </c>
      <c r="AK1124" s="79" t="s">
        <v>1586</v>
      </c>
    </row>
    <row r="1125" spans="1:37" ht="12.75">
      <c r="A1125" s="35">
        <v>566303</v>
      </c>
      <c r="B1125" s="28" t="s">
        <v>872</v>
      </c>
      <c r="C1125" s="28" t="s">
        <v>6087</v>
      </c>
      <c r="D1125" s="28" t="s">
        <v>389</v>
      </c>
      <c r="E1125" s="28" t="s">
        <v>71</v>
      </c>
      <c r="F1125" s="58" t="s">
        <v>8228</v>
      </c>
      <c r="G1125" s="28" t="s">
        <v>1586</v>
      </c>
      <c r="H1125" s="28" t="s">
        <v>7812</v>
      </c>
      <c r="J1125" s="28" t="s">
        <v>1586</v>
      </c>
      <c r="K1125" s="28" t="s">
        <v>2520</v>
      </c>
      <c r="L1125" s="28" t="s">
        <v>560</v>
      </c>
      <c r="N1125" s="19">
        <f t="shared" si="119"/>
        <v>333.50</v>
      </c>
      <c r="O1125" s="19">
        <f t="shared" si="120"/>
        <v>5.75</v>
      </c>
      <c r="P1125" s="64">
        <f t="shared" si="121"/>
        <v>76</v>
      </c>
      <c r="Q1125" s="64">
        <f t="shared" si="122"/>
        <v>23</v>
      </c>
      <c r="R1125" s="64">
        <f t="shared" si="123"/>
        <v>53</v>
      </c>
      <c r="S1125" s="64">
        <f t="shared" si="124"/>
        <v>43</v>
      </c>
      <c r="T1125" s="64">
        <f t="shared" si="125"/>
        <v>33</v>
      </c>
      <c r="U1125" s="77">
        <v>5</v>
      </c>
      <c r="V1125" s="78">
        <v>5</v>
      </c>
      <c r="W1125" s="60">
        <v>116</v>
      </c>
      <c r="X1125" s="67">
        <v>12</v>
      </c>
      <c r="Y1125" s="67">
        <v>4</v>
      </c>
      <c r="Z1125" s="67">
        <v>10</v>
      </c>
      <c r="AA1125" s="67">
        <v>5</v>
      </c>
      <c r="AB1125" s="67">
        <v>10</v>
      </c>
      <c r="AC1125" s="67">
        <v>4</v>
      </c>
      <c r="AD1125" s="67">
        <v>10</v>
      </c>
      <c r="AE1125" s="67">
        <v>4</v>
      </c>
      <c r="AF1125" s="67">
        <v>8</v>
      </c>
      <c r="AG1125" s="67">
        <v>4</v>
      </c>
      <c r="AH1125" s="67">
        <v>8</v>
      </c>
      <c r="AI1125" s="67">
        <v>2</v>
      </c>
      <c r="AJ1125" s="67">
        <v>7</v>
      </c>
      <c r="AK1125" s="79" t="s">
        <v>1586</v>
      </c>
    </row>
    <row r="1126" spans="1:37" ht="12.75">
      <c r="A1126" s="35">
        <v>520241</v>
      </c>
      <c r="B1126" s="28" t="s">
        <v>872</v>
      </c>
      <c r="D1126" s="28" t="s">
        <v>389</v>
      </c>
      <c r="E1126" s="28" t="s">
        <v>71</v>
      </c>
      <c r="F1126" s="58" t="s">
        <v>8228</v>
      </c>
      <c r="I1126" s="28" t="s">
        <v>7812</v>
      </c>
      <c r="J1126" s="28" t="s">
        <v>1586</v>
      </c>
      <c r="K1126" s="28" t="s">
        <v>2520</v>
      </c>
      <c r="L1126" s="28" t="s">
        <v>76</v>
      </c>
      <c r="N1126" s="19">
        <f t="shared" si="119"/>
        <v>333.50</v>
      </c>
      <c r="O1126" s="19">
        <f t="shared" si="120"/>
        <v>5.170542635658915</v>
      </c>
      <c r="P1126" s="64">
        <f t="shared" si="121"/>
        <v>76</v>
      </c>
      <c r="Q1126" s="64">
        <f t="shared" si="122"/>
        <v>23</v>
      </c>
      <c r="R1126" s="64">
        <f t="shared" si="123"/>
        <v>53</v>
      </c>
      <c r="S1126" s="64">
        <f t="shared" si="124"/>
        <v>43</v>
      </c>
      <c r="T1126" s="64">
        <f t="shared" si="125"/>
        <v>33</v>
      </c>
      <c r="U1126" s="77">
        <v>5</v>
      </c>
      <c r="V1126" s="78">
        <v>5</v>
      </c>
      <c r="W1126" s="60">
        <v>129</v>
      </c>
      <c r="X1126" s="67">
        <v>12</v>
      </c>
      <c r="Y1126" s="67">
        <v>4</v>
      </c>
      <c r="Z1126" s="67">
        <v>10</v>
      </c>
      <c r="AA1126" s="67">
        <v>5</v>
      </c>
      <c r="AB1126" s="67">
        <v>10</v>
      </c>
      <c r="AC1126" s="67">
        <v>4</v>
      </c>
      <c r="AD1126" s="67">
        <v>10</v>
      </c>
      <c r="AE1126" s="67">
        <v>4</v>
      </c>
      <c r="AF1126" s="67">
        <v>8</v>
      </c>
      <c r="AG1126" s="67">
        <v>4</v>
      </c>
      <c r="AH1126" s="67">
        <v>8</v>
      </c>
      <c r="AI1126" s="67">
        <v>2</v>
      </c>
      <c r="AJ1126" s="67">
        <v>7</v>
      </c>
      <c r="AK1126" s="79" t="s">
        <v>1586</v>
      </c>
    </row>
    <row r="1127" spans="2:37" ht="12.75">
      <c r="B1127" s="28" t="s">
        <v>872</v>
      </c>
      <c r="D1127" s="28" t="s">
        <v>389</v>
      </c>
      <c r="E1127" s="28" t="s">
        <v>71</v>
      </c>
      <c r="J1127" s="28" t="s">
        <v>1586</v>
      </c>
      <c r="K1127" s="28" t="s">
        <v>2520</v>
      </c>
      <c r="L1127" s="28" t="s">
        <v>76</v>
      </c>
      <c r="N1127" s="19">
        <f t="shared" si="119"/>
        <v>332.50</v>
      </c>
      <c r="O1127" s="19">
        <f t="shared" si="120"/>
        <v>5.1550387596899228</v>
      </c>
      <c r="P1127" s="64">
        <f t="shared" si="121"/>
        <v>76</v>
      </c>
      <c r="Q1127" s="64">
        <f t="shared" si="122"/>
        <v>23</v>
      </c>
      <c r="R1127" s="64">
        <f t="shared" si="123"/>
        <v>53</v>
      </c>
      <c r="S1127" s="64">
        <f t="shared" si="124"/>
        <v>43</v>
      </c>
      <c r="T1127" s="64">
        <f t="shared" si="125"/>
        <v>33</v>
      </c>
      <c r="U1127" s="77">
        <v>5</v>
      </c>
      <c r="V1127" s="78">
        <v>5</v>
      </c>
      <c r="W1127" s="60">
        <v>129</v>
      </c>
      <c r="X1127" s="67">
        <v>8</v>
      </c>
      <c r="Y1127" s="67">
        <v>4</v>
      </c>
      <c r="Z1127" s="67">
        <v>10</v>
      </c>
      <c r="AA1127" s="67">
        <v>5</v>
      </c>
      <c r="AB1127" s="67">
        <v>10</v>
      </c>
      <c r="AC1127" s="67">
        <v>4</v>
      </c>
      <c r="AD1127" s="67">
        <v>10</v>
      </c>
      <c r="AE1127" s="67">
        <v>4</v>
      </c>
      <c r="AF1127" s="67">
        <v>8</v>
      </c>
      <c r="AG1127" s="67">
        <v>4</v>
      </c>
      <c r="AH1127" s="67">
        <v>8</v>
      </c>
      <c r="AI1127" s="67">
        <v>2</v>
      </c>
      <c r="AJ1127" s="67">
        <v>7</v>
      </c>
      <c r="AK1127" s="79" t="s">
        <v>1586</v>
      </c>
    </row>
    <row r="1128" spans="1:37" ht="12.75">
      <c r="A1128" s="35">
        <v>598630</v>
      </c>
      <c r="B1128" s="28" t="s">
        <v>872</v>
      </c>
      <c r="D1128" s="28" t="s">
        <v>389</v>
      </c>
      <c r="E1128" s="28" t="s">
        <v>71</v>
      </c>
      <c r="F1128" s="58" t="s">
        <v>8228</v>
      </c>
      <c r="I1128" s="28" t="s">
        <v>7812</v>
      </c>
      <c r="J1128" s="28" t="s">
        <v>1586</v>
      </c>
      <c r="K1128" s="28" t="s">
        <v>2520</v>
      </c>
      <c r="L1128" s="28" t="s">
        <v>94</v>
      </c>
      <c r="N1128" s="19">
        <f t="shared" si="119"/>
        <v>333.50</v>
      </c>
      <c r="O1128" s="19">
        <f t="shared" si="120"/>
        <v>4.4466666666666663</v>
      </c>
      <c r="P1128" s="64">
        <f t="shared" si="121"/>
        <v>76</v>
      </c>
      <c r="Q1128" s="64">
        <f t="shared" si="122"/>
        <v>23</v>
      </c>
      <c r="R1128" s="64">
        <f t="shared" si="123"/>
        <v>53</v>
      </c>
      <c r="S1128" s="64">
        <f t="shared" si="124"/>
        <v>43</v>
      </c>
      <c r="T1128" s="64">
        <f t="shared" si="125"/>
        <v>33</v>
      </c>
      <c r="U1128" s="77">
        <v>5</v>
      </c>
      <c r="V1128" s="78">
        <v>5</v>
      </c>
      <c r="W1128" s="60">
        <v>150</v>
      </c>
      <c r="X1128" s="67">
        <v>12</v>
      </c>
      <c r="Y1128" s="67">
        <v>4</v>
      </c>
      <c r="Z1128" s="67">
        <v>10</v>
      </c>
      <c r="AA1128" s="67">
        <v>5</v>
      </c>
      <c r="AB1128" s="67">
        <v>10</v>
      </c>
      <c r="AC1128" s="67">
        <v>4</v>
      </c>
      <c r="AD1128" s="67">
        <v>10</v>
      </c>
      <c r="AE1128" s="67">
        <v>4</v>
      </c>
      <c r="AF1128" s="67">
        <v>8</v>
      </c>
      <c r="AG1128" s="67">
        <v>4</v>
      </c>
      <c r="AH1128" s="67">
        <v>8</v>
      </c>
      <c r="AI1128" s="67">
        <v>2</v>
      </c>
      <c r="AJ1128" s="67">
        <v>7</v>
      </c>
      <c r="AK1128" s="79" t="s">
        <v>1586</v>
      </c>
    </row>
    <row r="1129" spans="1:37" ht="12.75">
      <c r="A1129" s="35">
        <v>37500</v>
      </c>
      <c r="B1129" s="28" t="s">
        <v>868</v>
      </c>
      <c r="C1129" s="28" t="s">
        <v>7659</v>
      </c>
      <c r="D1129" s="28" t="s">
        <v>389</v>
      </c>
      <c r="E1129" s="28" t="s">
        <v>71</v>
      </c>
      <c r="J1129" s="28" t="s">
        <v>1586</v>
      </c>
      <c r="K1129" s="28" t="s">
        <v>2520</v>
      </c>
      <c r="L1129" s="28" t="s">
        <v>6551</v>
      </c>
      <c r="N1129" s="19">
        <f t="shared" si="119"/>
        <v>313.25</v>
      </c>
      <c r="O1129" s="19">
        <f t="shared" si="120"/>
        <v>4.1766666666666667</v>
      </c>
      <c r="P1129" s="64">
        <f t="shared" si="121"/>
        <v>69</v>
      </c>
      <c r="Q1129" s="64">
        <f t="shared" si="122"/>
        <v>23</v>
      </c>
      <c r="R1129" s="64">
        <f t="shared" si="123"/>
        <v>46</v>
      </c>
      <c r="S1129" s="64">
        <f t="shared" si="124"/>
        <v>45</v>
      </c>
      <c r="T1129" s="64">
        <f t="shared" si="125"/>
        <v>24</v>
      </c>
      <c r="U1129" s="77">
        <v>5</v>
      </c>
      <c r="V1129" s="78">
        <v>5</v>
      </c>
      <c r="W1129" s="60">
        <v>150</v>
      </c>
      <c r="X1129" s="67">
        <v>13</v>
      </c>
      <c r="Y1129" s="67">
        <v>5</v>
      </c>
      <c r="Z1129" s="67">
        <v>10</v>
      </c>
      <c r="AA1129" s="67">
        <v>5</v>
      </c>
      <c r="AB1129" s="67">
        <v>10</v>
      </c>
      <c r="AC1129" s="67">
        <v>5</v>
      </c>
      <c r="AD1129" s="67">
        <v>10</v>
      </c>
      <c r="AE1129" s="67">
        <v>3</v>
      </c>
      <c r="AF1129" s="67">
        <v>6</v>
      </c>
      <c r="AG1129" s="67">
        <v>3</v>
      </c>
      <c r="AH1129" s="67">
        <v>6</v>
      </c>
      <c r="AI1129" s="67">
        <v>2</v>
      </c>
      <c r="AJ1129" s="67">
        <v>4</v>
      </c>
      <c r="AK1129" s="79" t="s">
        <v>1586</v>
      </c>
    </row>
    <row r="1130" spans="1:37" ht="12.75">
      <c r="A1130" s="35">
        <v>15372</v>
      </c>
      <c r="B1130" s="28" t="s">
        <v>872</v>
      </c>
      <c r="D1130" s="28" t="s">
        <v>389</v>
      </c>
      <c r="E1130" s="28" t="s">
        <v>71</v>
      </c>
      <c r="J1130" s="28" t="s">
        <v>1586</v>
      </c>
      <c r="K1130" s="28" t="s">
        <v>2520</v>
      </c>
      <c r="L1130" s="28" t="s">
        <v>1416</v>
      </c>
      <c r="N1130" s="19">
        <f t="shared" si="119"/>
        <v>294.25</v>
      </c>
      <c r="O1130" s="19">
        <f t="shared" si="120"/>
        <v>3.678125</v>
      </c>
      <c r="P1130" s="64">
        <f t="shared" si="121"/>
        <v>65</v>
      </c>
      <c r="Q1130" s="64">
        <f t="shared" si="122"/>
        <v>19</v>
      </c>
      <c r="R1130" s="64">
        <f t="shared" si="123"/>
        <v>46</v>
      </c>
      <c r="S1130" s="64">
        <f t="shared" si="124"/>
        <v>42</v>
      </c>
      <c r="T1130" s="64">
        <f t="shared" si="125"/>
        <v>23</v>
      </c>
      <c r="U1130" s="77">
        <v>5</v>
      </c>
      <c r="V1130" s="78">
        <v>5</v>
      </c>
      <c r="W1130" s="60">
        <v>160</v>
      </c>
      <c r="X1130" s="67">
        <v>9</v>
      </c>
      <c r="Y1130" s="67">
        <v>3</v>
      </c>
      <c r="Z1130" s="67">
        <v>10</v>
      </c>
      <c r="AA1130" s="67">
        <v>5</v>
      </c>
      <c r="AB1130" s="67">
        <v>10</v>
      </c>
      <c r="AC1130" s="67">
        <v>4</v>
      </c>
      <c r="AD1130" s="67">
        <v>10</v>
      </c>
      <c r="AE1130" s="67">
        <v>3</v>
      </c>
      <c r="AF1130" s="67">
        <v>6</v>
      </c>
      <c r="AG1130" s="67">
        <v>3</v>
      </c>
      <c r="AH1130" s="67">
        <v>6</v>
      </c>
      <c r="AI1130" s="67">
        <v>1</v>
      </c>
      <c r="AJ1130" s="67">
        <v>4</v>
      </c>
      <c r="AK1130" s="79" t="s">
        <v>1586</v>
      </c>
    </row>
    <row r="1131" spans="1:37" ht="12.75">
      <c r="A1131" s="35">
        <v>52500000</v>
      </c>
      <c r="B1131" s="28" t="s">
        <v>868</v>
      </c>
      <c r="C1131" s="28" t="s">
        <v>7658</v>
      </c>
      <c r="D1131" s="28" t="s">
        <v>389</v>
      </c>
      <c r="E1131" s="28" t="s">
        <v>71</v>
      </c>
      <c r="J1131" s="28" t="s">
        <v>1586</v>
      </c>
      <c r="K1131" s="28" t="s">
        <v>2520</v>
      </c>
      <c r="L1131" s="28" t="s">
        <v>5648</v>
      </c>
      <c r="M1131" s="40" t="s">
        <v>8861</v>
      </c>
      <c r="N1131" s="19">
        <f t="shared" si="119"/>
        <v>543.75</v>
      </c>
      <c r="O1131" s="19">
        <f t="shared" si="120"/>
        <v>5.4375</v>
      </c>
      <c r="P1131" s="64">
        <f t="shared" si="121"/>
        <v>128</v>
      </c>
      <c r="Q1131" s="64">
        <f t="shared" si="122"/>
        <v>50</v>
      </c>
      <c r="R1131" s="64">
        <f t="shared" si="123"/>
        <v>78</v>
      </c>
      <c r="S1131" s="64">
        <f t="shared" si="124"/>
        <v>65</v>
      </c>
      <c r="T1131" s="64">
        <f t="shared" si="125"/>
        <v>63</v>
      </c>
      <c r="U1131" s="77">
        <v>7</v>
      </c>
      <c r="V1131" s="78">
        <v>5</v>
      </c>
      <c r="W1131" s="60">
        <v>200</v>
      </c>
      <c r="X1131" s="67">
        <v>15</v>
      </c>
      <c r="Y1131" s="67">
        <v>8</v>
      </c>
      <c r="Z1131" s="67">
        <v>14</v>
      </c>
      <c r="AA1131" s="67">
        <v>8</v>
      </c>
      <c r="AB1131" s="67">
        <v>14</v>
      </c>
      <c r="AC1131" s="67">
        <v>7</v>
      </c>
      <c r="AD1131" s="67">
        <v>14</v>
      </c>
      <c r="AE1131" s="67">
        <v>9</v>
      </c>
      <c r="AF1131" s="67">
        <v>12</v>
      </c>
      <c r="AG1131" s="67">
        <v>9</v>
      </c>
      <c r="AH1131" s="67">
        <v>12</v>
      </c>
      <c r="AI1131" s="67">
        <v>9</v>
      </c>
      <c r="AJ1131" s="67">
        <v>12</v>
      </c>
      <c r="AK1131" s="79" t="s">
        <v>1586</v>
      </c>
    </row>
    <row r="1132" spans="1:37" ht="12.75">
      <c r="A1132" s="35">
        <v>12500000</v>
      </c>
      <c r="B1132" s="28" t="s">
        <v>868</v>
      </c>
      <c r="C1132" s="28" t="s">
        <v>7656</v>
      </c>
      <c r="D1132" s="28" t="s">
        <v>389</v>
      </c>
      <c r="E1132" s="28" t="s">
        <v>71</v>
      </c>
      <c r="J1132" s="28" t="s">
        <v>1586</v>
      </c>
      <c r="K1132" s="28" t="s">
        <v>2520</v>
      </c>
      <c r="L1132" s="28" t="s">
        <v>4645</v>
      </c>
      <c r="N1132" s="19">
        <f t="shared" si="119"/>
        <v>543.75</v>
      </c>
      <c r="O1132" s="19">
        <f t="shared" si="120"/>
        <v>5.4375</v>
      </c>
      <c r="P1132" s="64">
        <f t="shared" si="121"/>
        <v>128</v>
      </c>
      <c r="Q1132" s="64">
        <f t="shared" si="122"/>
        <v>50</v>
      </c>
      <c r="R1132" s="64">
        <f t="shared" si="123"/>
        <v>78</v>
      </c>
      <c r="S1132" s="64">
        <f t="shared" si="124"/>
        <v>65</v>
      </c>
      <c r="T1132" s="64">
        <f t="shared" si="125"/>
        <v>63</v>
      </c>
      <c r="U1132" s="77">
        <v>7</v>
      </c>
      <c r="V1132" s="78">
        <v>5</v>
      </c>
      <c r="W1132" s="60">
        <v>200</v>
      </c>
      <c r="X1132" s="67">
        <v>15</v>
      </c>
      <c r="Y1132" s="67">
        <v>8</v>
      </c>
      <c r="Z1132" s="67">
        <v>14</v>
      </c>
      <c r="AA1132" s="67">
        <v>8</v>
      </c>
      <c r="AB1132" s="67">
        <v>14</v>
      </c>
      <c r="AC1132" s="67">
        <v>7</v>
      </c>
      <c r="AD1132" s="67">
        <v>14</v>
      </c>
      <c r="AE1132" s="67">
        <v>9</v>
      </c>
      <c r="AF1132" s="67">
        <v>12</v>
      </c>
      <c r="AG1132" s="67">
        <v>9</v>
      </c>
      <c r="AH1132" s="67">
        <v>12</v>
      </c>
      <c r="AI1132" s="67">
        <v>9</v>
      </c>
      <c r="AJ1132" s="67">
        <v>12</v>
      </c>
      <c r="AK1132" s="79" t="s">
        <v>1586</v>
      </c>
    </row>
    <row r="1133" spans="1:37" ht="12.75">
      <c r="A1133" s="35">
        <v>1312</v>
      </c>
      <c r="B1133" s="28" t="s">
        <v>872</v>
      </c>
      <c r="D1133" s="28" t="s">
        <v>389</v>
      </c>
      <c r="E1133" s="28" t="s">
        <v>71</v>
      </c>
      <c r="J1133" s="28" t="s">
        <v>1586</v>
      </c>
      <c r="K1133" s="28" t="s">
        <v>2520</v>
      </c>
      <c r="L1133" s="28" t="s">
        <v>174</v>
      </c>
      <c r="N1133" s="19">
        <f t="shared" si="119"/>
        <v>372.50</v>
      </c>
      <c r="O1133" s="19">
        <f t="shared" si="120"/>
        <v>4.9666666666666668</v>
      </c>
      <c r="P1133" s="64">
        <f t="shared" si="121"/>
        <v>86</v>
      </c>
      <c r="Q1133" s="64">
        <f t="shared" si="122"/>
        <v>23</v>
      </c>
      <c r="R1133" s="64">
        <f t="shared" si="123"/>
        <v>63</v>
      </c>
      <c r="S1133" s="64">
        <f t="shared" si="124"/>
        <v>47</v>
      </c>
      <c r="T1133" s="64">
        <f t="shared" si="125"/>
        <v>39</v>
      </c>
      <c r="U1133" s="77">
        <v>7</v>
      </c>
      <c r="V1133" s="78">
        <v>5</v>
      </c>
      <c r="W1133" s="60">
        <v>150</v>
      </c>
      <c r="X1133" s="67">
        <v>8</v>
      </c>
      <c r="Y1133" s="67">
        <v>5</v>
      </c>
      <c r="Z1133" s="67">
        <v>11</v>
      </c>
      <c r="AA1133" s="67">
        <v>4</v>
      </c>
      <c r="AB1133" s="67">
        <v>11</v>
      </c>
      <c r="AC1133" s="67">
        <v>5</v>
      </c>
      <c r="AD1133" s="67">
        <v>11</v>
      </c>
      <c r="AE1133" s="67">
        <v>4</v>
      </c>
      <c r="AF1133" s="67">
        <v>10</v>
      </c>
      <c r="AG1133" s="67">
        <v>3</v>
      </c>
      <c r="AH1133" s="67">
        <v>10</v>
      </c>
      <c r="AI1133" s="67">
        <v>2</v>
      </c>
      <c r="AJ1133" s="67">
        <v>10</v>
      </c>
      <c r="AK1133" s="79" t="s">
        <v>1586</v>
      </c>
    </row>
    <row r="1134" spans="1:37" ht="12.75">
      <c r="A1134" s="35">
        <v>1312</v>
      </c>
      <c r="B1134" s="28" t="s">
        <v>5602</v>
      </c>
      <c r="D1134" s="28" t="s">
        <v>389</v>
      </c>
      <c r="E1134" s="28" t="s">
        <v>71</v>
      </c>
      <c r="F1134" s="58" t="s">
        <v>7359</v>
      </c>
      <c r="J1134" s="28" t="s">
        <v>1586</v>
      </c>
      <c r="K1134" s="28" t="s">
        <v>2520</v>
      </c>
      <c r="L1134" s="28" t="s">
        <v>174</v>
      </c>
      <c r="N1134" s="19">
        <f t="shared" si="119"/>
        <v>356.25</v>
      </c>
      <c r="O1134" s="19">
        <f t="shared" si="120"/>
        <v>4.75</v>
      </c>
      <c r="P1134" s="64">
        <f t="shared" si="121"/>
        <v>83</v>
      </c>
      <c r="Q1134" s="64">
        <f t="shared" si="122"/>
        <v>23</v>
      </c>
      <c r="R1134" s="64">
        <f t="shared" si="123"/>
        <v>60</v>
      </c>
      <c r="S1134" s="64">
        <f t="shared" si="124"/>
        <v>44</v>
      </c>
      <c r="T1134" s="64">
        <f t="shared" si="125"/>
        <v>39</v>
      </c>
      <c r="U1134" s="77">
        <v>7</v>
      </c>
      <c r="V1134" s="78">
        <v>5</v>
      </c>
      <c r="W1134" s="60">
        <v>150</v>
      </c>
      <c r="X1134" s="67">
        <v>9</v>
      </c>
      <c r="Y1134" s="67">
        <v>5</v>
      </c>
      <c r="Z1134" s="67">
        <v>10</v>
      </c>
      <c r="AA1134" s="67">
        <v>4</v>
      </c>
      <c r="AB1134" s="67">
        <v>10</v>
      </c>
      <c r="AC1134" s="67">
        <v>5</v>
      </c>
      <c r="AD1134" s="67">
        <v>10</v>
      </c>
      <c r="AE1134" s="67">
        <v>4</v>
      </c>
      <c r="AF1134" s="67">
        <v>10</v>
      </c>
      <c r="AG1134" s="67">
        <v>3</v>
      </c>
      <c r="AH1134" s="67">
        <v>10</v>
      </c>
      <c r="AI1134" s="67">
        <v>2</v>
      </c>
      <c r="AJ1134" s="67">
        <v>10</v>
      </c>
      <c r="AK1134" s="79" t="s">
        <v>1586</v>
      </c>
    </row>
    <row r="1135" spans="1:37" ht="12.75">
      <c r="A1135" s="35">
        <v>808362</v>
      </c>
      <c r="B1135" s="28" t="s">
        <v>872</v>
      </c>
      <c r="D1135" s="28" t="s">
        <v>389</v>
      </c>
      <c r="E1135" s="28" t="s">
        <v>71</v>
      </c>
      <c r="J1135" s="28" t="s">
        <v>1586</v>
      </c>
      <c r="K1135" s="28" t="s">
        <v>2520</v>
      </c>
      <c r="L1135" s="28" t="s">
        <v>94</v>
      </c>
      <c r="N1135" s="19">
        <f t="shared" si="119"/>
        <v>380.50</v>
      </c>
      <c r="O1135" s="19">
        <f t="shared" si="120"/>
        <v>3.0562248995983934</v>
      </c>
      <c r="P1135" s="64">
        <f t="shared" si="121"/>
        <v>88</v>
      </c>
      <c r="Q1135" s="64">
        <f t="shared" si="122"/>
        <v>29</v>
      </c>
      <c r="R1135" s="64">
        <f t="shared" si="123"/>
        <v>59</v>
      </c>
      <c r="S1135" s="64">
        <f t="shared" si="124"/>
        <v>49</v>
      </c>
      <c r="T1135" s="64">
        <f t="shared" si="125"/>
        <v>39</v>
      </c>
      <c r="U1135" s="77">
        <v>7</v>
      </c>
      <c r="V1135" s="78">
        <v>5</v>
      </c>
      <c r="W1135" s="60">
        <v>249</v>
      </c>
      <c r="X1135" s="67">
        <v>8</v>
      </c>
      <c r="Y1135" s="67">
        <v>5</v>
      </c>
      <c r="Z1135" s="67">
        <v>11</v>
      </c>
      <c r="AA1135" s="67">
        <v>6</v>
      </c>
      <c r="AB1135" s="67">
        <v>11</v>
      </c>
      <c r="AC1135" s="67">
        <v>5</v>
      </c>
      <c r="AD1135" s="67">
        <v>11</v>
      </c>
      <c r="AE1135" s="67">
        <v>5</v>
      </c>
      <c r="AF1135" s="67">
        <v>9</v>
      </c>
      <c r="AG1135" s="67">
        <v>5</v>
      </c>
      <c r="AH1135" s="67">
        <v>9</v>
      </c>
      <c r="AI1135" s="67">
        <v>3</v>
      </c>
      <c r="AJ1135" s="67">
        <v>8</v>
      </c>
      <c r="AK1135" s="79" t="s">
        <v>1586</v>
      </c>
    </row>
    <row r="1136" spans="1:37" ht="12.75">
      <c r="A1136" s="35">
        <v>1123317</v>
      </c>
      <c r="B1136" s="28" t="s">
        <v>872</v>
      </c>
      <c r="D1136" s="28" t="s">
        <v>389</v>
      </c>
      <c r="E1136" s="28" t="s">
        <v>71</v>
      </c>
      <c r="F1136" s="58" t="s">
        <v>8323</v>
      </c>
      <c r="G1136" s="28" t="s">
        <v>1586</v>
      </c>
      <c r="H1136" s="28" t="s">
        <v>7812</v>
      </c>
      <c r="J1136" s="28" t="s">
        <v>1586</v>
      </c>
      <c r="K1136" s="28" t="s">
        <v>2520</v>
      </c>
      <c r="L1136" s="28" t="s">
        <v>560</v>
      </c>
      <c r="N1136" s="19">
        <f t="shared" si="119"/>
        <v>373.50</v>
      </c>
      <c r="O1136" s="19">
        <f t="shared" si="120"/>
        <v>3.890625</v>
      </c>
      <c r="P1136" s="64">
        <f t="shared" si="121"/>
        <v>86</v>
      </c>
      <c r="Q1136" s="64">
        <f t="shared" si="122"/>
        <v>27</v>
      </c>
      <c r="R1136" s="64">
        <f t="shared" si="123"/>
        <v>59</v>
      </c>
      <c r="S1136" s="64">
        <f t="shared" si="124"/>
        <v>48</v>
      </c>
      <c r="T1136" s="64">
        <f t="shared" si="125"/>
        <v>38</v>
      </c>
      <c r="U1136" s="77">
        <v>7</v>
      </c>
      <c r="V1136" s="78">
        <v>5</v>
      </c>
      <c r="W1136" s="60">
        <v>192</v>
      </c>
      <c r="X1136" s="67">
        <v>12</v>
      </c>
      <c r="Y1136" s="67">
        <v>4</v>
      </c>
      <c r="Z1136" s="67">
        <v>11</v>
      </c>
      <c r="AA1136" s="67">
        <v>6</v>
      </c>
      <c r="AB1136" s="67">
        <v>11</v>
      </c>
      <c r="AC1136" s="67">
        <v>5</v>
      </c>
      <c r="AD1136" s="67">
        <v>11</v>
      </c>
      <c r="AE1136" s="67">
        <v>5</v>
      </c>
      <c r="AF1136" s="67">
        <v>9</v>
      </c>
      <c r="AG1136" s="67">
        <v>4</v>
      </c>
      <c r="AH1136" s="67">
        <v>9</v>
      </c>
      <c r="AI1136" s="67">
        <v>3</v>
      </c>
      <c r="AJ1136" s="67">
        <v>8</v>
      </c>
      <c r="AK1136" s="79" t="s">
        <v>1586</v>
      </c>
    </row>
    <row r="1137" spans="2:37" ht="12.75">
      <c r="B1137" s="28" t="s">
        <v>872</v>
      </c>
      <c r="D1137" s="28" t="s">
        <v>389</v>
      </c>
      <c r="E1137" s="28" t="s">
        <v>71</v>
      </c>
      <c r="J1137" s="28" t="s">
        <v>1586</v>
      </c>
      <c r="K1137" s="28" t="s">
        <v>2520</v>
      </c>
      <c r="L1137" s="28" t="s">
        <v>94</v>
      </c>
      <c r="N1137" s="19">
        <f t="shared" si="119"/>
        <v>377.50</v>
      </c>
      <c r="O1137" s="19">
        <f t="shared" si="120"/>
        <v>3.4162895927601808</v>
      </c>
      <c r="P1137" s="64">
        <f t="shared" si="121"/>
        <v>87</v>
      </c>
      <c r="Q1137" s="64">
        <f t="shared" si="122"/>
        <v>29</v>
      </c>
      <c r="R1137" s="64">
        <f t="shared" si="123"/>
        <v>58</v>
      </c>
      <c r="S1137" s="64">
        <f t="shared" si="124"/>
        <v>49</v>
      </c>
      <c r="T1137" s="64">
        <f t="shared" si="125"/>
        <v>38</v>
      </c>
      <c r="U1137" s="77">
        <v>7</v>
      </c>
      <c r="V1137" s="78">
        <v>5</v>
      </c>
      <c r="W1137" s="60">
        <v>221</v>
      </c>
      <c r="X1137" s="67">
        <v>10</v>
      </c>
      <c r="Y1137" s="67">
        <v>5</v>
      </c>
      <c r="Z1137" s="67">
        <v>11</v>
      </c>
      <c r="AA1137" s="67">
        <v>6</v>
      </c>
      <c r="AB1137" s="67">
        <v>11</v>
      </c>
      <c r="AC1137" s="67">
        <v>5</v>
      </c>
      <c r="AD1137" s="67">
        <v>11</v>
      </c>
      <c r="AE1137" s="67">
        <v>5</v>
      </c>
      <c r="AF1137" s="67">
        <v>9</v>
      </c>
      <c r="AG1137" s="67">
        <v>5</v>
      </c>
      <c r="AH1137" s="67">
        <v>9</v>
      </c>
      <c r="AI1137" s="67">
        <v>3</v>
      </c>
      <c r="AJ1137" s="67">
        <v>7</v>
      </c>
      <c r="AK1137" s="79" t="s">
        <v>1586</v>
      </c>
    </row>
    <row r="1138" spans="1:37" ht="12.75">
      <c r="A1138" s="35">
        <v>34375000</v>
      </c>
      <c r="B1138" s="28" t="s">
        <v>868</v>
      </c>
      <c r="C1138" s="28" t="s">
        <v>7617</v>
      </c>
      <c r="D1138" s="28" t="s">
        <v>389</v>
      </c>
      <c r="E1138" s="28" t="s">
        <v>71</v>
      </c>
      <c r="J1138" s="28" t="s">
        <v>1586</v>
      </c>
      <c r="K1138" s="28" t="s">
        <v>2520</v>
      </c>
      <c r="L1138" s="28" t="s">
        <v>6460</v>
      </c>
      <c r="M1138" s="40" t="s">
        <v>8850</v>
      </c>
      <c r="N1138" s="19">
        <f t="shared" si="119"/>
        <v>372.25</v>
      </c>
      <c r="O1138" s="19">
        <f t="shared" si="120"/>
        <v>2.9780000000000002</v>
      </c>
      <c r="P1138" s="64">
        <f t="shared" si="121"/>
        <v>83</v>
      </c>
      <c r="Q1138" s="64">
        <f t="shared" si="122"/>
        <v>26</v>
      </c>
      <c r="R1138" s="64">
        <f t="shared" si="123"/>
        <v>57</v>
      </c>
      <c r="S1138" s="64">
        <f t="shared" si="124"/>
        <v>52</v>
      </c>
      <c r="T1138" s="64">
        <f t="shared" si="125"/>
        <v>31</v>
      </c>
      <c r="U1138" s="77">
        <v>7</v>
      </c>
      <c r="V1138" s="78">
        <v>5</v>
      </c>
      <c r="W1138" s="60">
        <v>250</v>
      </c>
      <c r="X1138" s="67">
        <v>15</v>
      </c>
      <c r="Y1138" s="67">
        <v>5</v>
      </c>
      <c r="Z1138" s="67">
        <v>12</v>
      </c>
      <c r="AA1138" s="67">
        <v>6</v>
      </c>
      <c r="AB1138" s="67">
        <v>12</v>
      </c>
      <c r="AC1138" s="67">
        <v>5</v>
      </c>
      <c r="AD1138" s="67">
        <v>12</v>
      </c>
      <c r="AE1138" s="67">
        <v>4</v>
      </c>
      <c r="AF1138" s="67">
        <v>8</v>
      </c>
      <c r="AG1138" s="67">
        <v>4</v>
      </c>
      <c r="AH1138" s="67">
        <v>8</v>
      </c>
      <c r="AI1138" s="67">
        <v>2</v>
      </c>
      <c r="AJ1138" s="67">
        <v>5</v>
      </c>
      <c r="AK1138" s="79" t="s">
        <v>1586</v>
      </c>
    </row>
    <row r="1139" spans="1:37" ht="12.75">
      <c r="A1139" s="35">
        <v>150000</v>
      </c>
      <c r="B1139" s="28" t="s">
        <v>868</v>
      </c>
      <c r="C1139" s="28" t="s">
        <v>7655</v>
      </c>
      <c r="D1139" s="28" t="s">
        <v>389</v>
      </c>
      <c r="E1139" s="28" t="s">
        <v>71</v>
      </c>
      <c r="J1139" s="28" t="s">
        <v>1586</v>
      </c>
      <c r="K1139" s="28" t="s">
        <v>2520</v>
      </c>
      <c r="L1139" s="28" t="s">
        <v>2480</v>
      </c>
      <c r="N1139" s="19">
        <f t="shared" si="119"/>
        <v>372.25</v>
      </c>
      <c r="O1139" s="19">
        <f t="shared" si="120"/>
        <v>2.9780000000000002</v>
      </c>
      <c r="P1139" s="64">
        <f t="shared" si="121"/>
        <v>83</v>
      </c>
      <c r="Q1139" s="64">
        <f t="shared" si="122"/>
        <v>26</v>
      </c>
      <c r="R1139" s="64">
        <f t="shared" si="123"/>
        <v>57</v>
      </c>
      <c r="S1139" s="64">
        <f t="shared" si="124"/>
        <v>52</v>
      </c>
      <c r="T1139" s="64">
        <f t="shared" si="125"/>
        <v>31</v>
      </c>
      <c r="U1139" s="77">
        <v>7</v>
      </c>
      <c r="V1139" s="78">
        <v>5</v>
      </c>
      <c r="W1139" s="60">
        <v>250</v>
      </c>
      <c r="X1139" s="67">
        <v>15</v>
      </c>
      <c r="Y1139" s="67">
        <v>5</v>
      </c>
      <c r="Z1139" s="67">
        <v>12</v>
      </c>
      <c r="AA1139" s="67">
        <v>6</v>
      </c>
      <c r="AB1139" s="67">
        <v>12</v>
      </c>
      <c r="AC1139" s="67">
        <v>5</v>
      </c>
      <c r="AD1139" s="67">
        <v>12</v>
      </c>
      <c r="AE1139" s="67">
        <v>4</v>
      </c>
      <c r="AF1139" s="67">
        <v>8</v>
      </c>
      <c r="AG1139" s="67">
        <v>4</v>
      </c>
      <c r="AH1139" s="67">
        <v>8</v>
      </c>
      <c r="AI1139" s="67">
        <v>2</v>
      </c>
      <c r="AJ1139" s="67">
        <v>5</v>
      </c>
      <c r="AK1139" s="79" t="s">
        <v>1586</v>
      </c>
    </row>
    <row r="1140" spans="1:37" ht="12.75">
      <c r="A1140" s="35">
        <v>150000</v>
      </c>
      <c r="B1140" s="28" t="s">
        <v>868</v>
      </c>
      <c r="C1140" s="28" t="s">
        <v>7654</v>
      </c>
      <c r="D1140" s="28" t="s">
        <v>389</v>
      </c>
      <c r="E1140" s="28" t="s">
        <v>71</v>
      </c>
      <c r="J1140" s="28" t="s">
        <v>1586</v>
      </c>
      <c r="K1140" s="28" t="s">
        <v>2520</v>
      </c>
      <c r="L1140" s="28" t="s">
        <v>2096</v>
      </c>
      <c r="N1140" s="19">
        <f t="shared" si="119"/>
        <v>372.25</v>
      </c>
      <c r="O1140" s="19">
        <f t="shared" si="120"/>
        <v>2.9780000000000002</v>
      </c>
      <c r="P1140" s="64">
        <f t="shared" si="121"/>
        <v>83</v>
      </c>
      <c r="Q1140" s="64">
        <f t="shared" si="122"/>
        <v>26</v>
      </c>
      <c r="R1140" s="64">
        <f t="shared" si="123"/>
        <v>57</v>
      </c>
      <c r="S1140" s="64">
        <f t="shared" si="124"/>
        <v>52</v>
      </c>
      <c r="T1140" s="64">
        <f t="shared" si="125"/>
        <v>31</v>
      </c>
      <c r="U1140" s="77">
        <v>7</v>
      </c>
      <c r="V1140" s="78">
        <v>5</v>
      </c>
      <c r="W1140" s="60">
        <v>250</v>
      </c>
      <c r="X1140" s="67">
        <v>15</v>
      </c>
      <c r="Y1140" s="67">
        <v>5</v>
      </c>
      <c r="Z1140" s="67">
        <v>12</v>
      </c>
      <c r="AA1140" s="67">
        <v>6</v>
      </c>
      <c r="AB1140" s="67">
        <v>12</v>
      </c>
      <c r="AC1140" s="67">
        <v>5</v>
      </c>
      <c r="AD1140" s="67">
        <v>12</v>
      </c>
      <c r="AE1140" s="67">
        <v>4</v>
      </c>
      <c r="AF1140" s="67">
        <v>8</v>
      </c>
      <c r="AG1140" s="67">
        <v>4</v>
      </c>
      <c r="AH1140" s="67">
        <v>8</v>
      </c>
      <c r="AI1140" s="67">
        <v>2</v>
      </c>
      <c r="AJ1140" s="67">
        <v>5</v>
      </c>
      <c r="AK1140" s="79" t="s">
        <v>1586</v>
      </c>
    </row>
    <row r="1141" spans="1:37" ht="12.75">
      <c r="A1141" s="35">
        <v>150000</v>
      </c>
      <c r="B1141" s="28" t="s">
        <v>868</v>
      </c>
      <c r="C1141" s="28" t="s">
        <v>7657</v>
      </c>
      <c r="D1141" s="28" t="s">
        <v>389</v>
      </c>
      <c r="E1141" s="28" t="s">
        <v>71</v>
      </c>
      <c r="J1141" s="28" t="s">
        <v>1586</v>
      </c>
      <c r="K1141" s="28" t="s">
        <v>2520</v>
      </c>
      <c r="L1141" s="28" t="s">
        <v>5636</v>
      </c>
      <c r="N1141" s="19">
        <f t="shared" si="119"/>
        <v>372.25</v>
      </c>
      <c r="O1141" s="19">
        <f t="shared" si="120"/>
        <v>2.9780000000000002</v>
      </c>
      <c r="P1141" s="64">
        <f t="shared" si="121"/>
        <v>83</v>
      </c>
      <c r="Q1141" s="64">
        <f t="shared" si="122"/>
        <v>26</v>
      </c>
      <c r="R1141" s="64">
        <f t="shared" si="123"/>
        <v>57</v>
      </c>
      <c r="S1141" s="64">
        <f t="shared" si="124"/>
        <v>52</v>
      </c>
      <c r="T1141" s="64">
        <f t="shared" si="125"/>
        <v>31</v>
      </c>
      <c r="U1141" s="77">
        <v>7</v>
      </c>
      <c r="V1141" s="78">
        <v>5</v>
      </c>
      <c r="W1141" s="60">
        <v>250</v>
      </c>
      <c r="X1141" s="67">
        <v>15</v>
      </c>
      <c r="Y1141" s="67">
        <v>5</v>
      </c>
      <c r="Z1141" s="67">
        <v>12</v>
      </c>
      <c r="AA1141" s="67">
        <v>6</v>
      </c>
      <c r="AB1141" s="67">
        <v>12</v>
      </c>
      <c r="AC1141" s="67">
        <v>5</v>
      </c>
      <c r="AD1141" s="67">
        <v>12</v>
      </c>
      <c r="AE1141" s="67">
        <v>4</v>
      </c>
      <c r="AF1141" s="67">
        <v>8</v>
      </c>
      <c r="AG1141" s="67">
        <v>4</v>
      </c>
      <c r="AH1141" s="67">
        <v>8</v>
      </c>
      <c r="AI1141" s="67">
        <v>2</v>
      </c>
      <c r="AJ1141" s="67">
        <v>5</v>
      </c>
      <c r="AK1141" s="79" t="s">
        <v>1586</v>
      </c>
    </row>
    <row r="1142" spans="1:37" ht="12.75">
      <c r="A1142" s="35">
        <v>68125000</v>
      </c>
      <c r="B1142" s="28" t="s">
        <v>868</v>
      </c>
      <c r="C1142" s="28" t="s">
        <v>7652</v>
      </c>
      <c r="D1142" s="28" t="s">
        <v>389</v>
      </c>
      <c r="E1142" s="28" t="s">
        <v>71</v>
      </c>
      <c r="J1142" s="28" t="s">
        <v>1586</v>
      </c>
      <c r="K1142" s="28" t="s">
        <v>2520</v>
      </c>
      <c r="L1142" s="28" t="s">
        <v>6376</v>
      </c>
      <c r="M1142" s="40" t="s">
        <v>8855</v>
      </c>
      <c r="N1142" s="19">
        <f t="shared" si="119"/>
        <v>364.25</v>
      </c>
      <c r="O1142" s="19">
        <f t="shared" si="120"/>
        <v>3.3883720930232557</v>
      </c>
      <c r="P1142" s="64">
        <f t="shared" si="121"/>
        <v>81</v>
      </c>
      <c r="Q1142" s="64">
        <f t="shared" si="122"/>
        <v>24</v>
      </c>
      <c r="R1142" s="64">
        <f t="shared" si="123"/>
        <v>57</v>
      </c>
      <c r="S1142" s="64">
        <f t="shared" si="124"/>
        <v>51</v>
      </c>
      <c r="T1142" s="64">
        <f t="shared" si="125"/>
        <v>30</v>
      </c>
      <c r="U1142" s="77">
        <v>7</v>
      </c>
      <c r="V1142" s="78">
        <v>5</v>
      </c>
      <c r="W1142" s="60">
        <v>215</v>
      </c>
      <c r="X1142" s="67">
        <v>15</v>
      </c>
      <c r="Y1142" s="67">
        <v>4</v>
      </c>
      <c r="Z1142" s="67">
        <v>12</v>
      </c>
      <c r="AA1142" s="67">
        <v>6</v>
      </c>
      <c r="AB1142" s="67">
        <v>12</v>
      </c>
      <c r="AC1142" s="67">
        <v>5</v>
      </c>
      <c r="AD1142" s="67">
        <v>12</v>
      </c>
      <c r="AE1142" s="67">
        <v>4</v>
      </c>
      <c r="AF1142" s="67">
        <v>8</v>
      </c>
      <c r="AG1142" s="67">
        <v>3</v>
      </c>
      <c r="AH1142" s="67">
        <v>8</v>
      </c>
      <c r="AI1142" s="67">
        <v>2</v>
      </c>
      <c r="AJ1142" s="67">
        <v>5</v>
      </c>
      <c r="AK1142" s="79" t="s">
        <v>1586</v>
      </c>
    </row>
    <row r="1143" spans="1:37" ht="12.75">
      <c r="A1143" s="35">
        <v>218750</v>
      </c>
      <c r="B1143" s="28" t="s">
        <v>868</v>
      </c>
      <c r="C1143" s="28" t="s">
        <v>7773</v>
      </c>
      <c r="D1143" s="28" t="s">
        <v>389</v>
      </c>
      <c r="E1143" s="28" t="s">
        <v>71</v>
      </c>
      <c r="J1143" s="28" t="s">
        <v>1586</v>
      </c>
      <c r="K1143" s="28" t="s">
        <v>2520</v>
      </c>
      <c r="L1143" s="28" t="s">
        <v>5465</v>
      </c>
      <c r="N1143" s="19">
        <f t="shared" si="119"/>
        <v>364.75</v>
      </c>
      <c r="O1143" s="19">
        <f t="shared" si="120"/>
        <v>2.9180000000000001</v>
      </c>
      <c r="P1143" s="64">
        <f t="shared" si="121"/>
        <v>81</v>
      </c>
      <c r="Q1143" s="64">
        <f t="shared" si="122"/>
        <v>26</v>
      </c>
      <c r="R1143" s="64">
        <f t="shared" si="123"/>
        <v>55</v>
      </c>
      <c r="S1143" s="64">
        <f t="shared" si="124"/>
        <v>52</v>
      </c>
      <c r="T1143" s="64">
        <f t="shared" si="125"/>
        <v>29</v>
      </c>
      <c r="U1143" s="77">
        <v>7</v>
      </c>
      <c r="V1143" s="78">
        <v>5</v>
      </c>
      <c r="W1143" s="60">
        <v>250</v>
      </c>
      <c r="X1143" s="67">
        <v>13</v>
      </c>
      <c r="Y1143" s="67">
        <v>5</v>
      </c>
      <c r="Z1143" s="67">
        <v>12</v>
      </c>
      <c r="AA1143" s="67">
        <v>6</v>
      </c>
      <c r="AB1143" s="67">
        <v>12</v>
      </c>
      <c r="AC1143" s="67">
        <v>5</v>
      </c>
      <c r="AD1143" s="67">
        <v>12</v>
      </c>
      <c r="AE1143" s="67">
        <v>4</v>
      </c>
      <c r="AF1143" s="67">
        <v>7</v>
      </c>
      <c r="AG1143" s="67">
        <v>4</v>
      </c>
      <c r="AH1143" s="67">
        <v>7</v>
      </c>
      <c r="AI1143" s="67">
        <v>2</v>
      </c>
      <c r="AJ1143" s="67">
        <v>5</v>
      </c>
      <c r="AK1143" s="79" t="s">
        <v>1586</v>
      </c>
    </row>
    <row r="1144" spans="1:37" ht="12.75">
      <c r="A1144" s="35">
        <v>116250</v>
      </c>
      <c r="B1144" s="28" t="s">
        <v>868</v>
      </c>
      <c r="C1144" s="28" t="s">
        <v>634</v>
      </c>
      <c r="D1144" s="28" t="s">
        <v>389</v>
      </c>
      <c r="E1144" s="28" t="s">
        <v>71</v>
      </c>
      <c r="J1144" s="28" t="s">
        <v>1586</v>
      </c>
      <c r="K1144" s="28" t="s">
        <v>2520</v>
      </c>
      <c r="L1144" s="28" t="s">
        <v>2183</v>
      </c>
      <c r="N1144" s="19">
        <f t="shared" si="119"/>
        <v>356.75</v>
      </c>
      <c r="O1144" s="19">
        <f t="shared" si="120"/>
        <v>3.3186046511627909</v>
      </c>
      <c r="P1144" s="64">
        <f t="shared" si="121"/>
        <v>79</v>
      </c>
      <c r="Q1144" s="64">
        <f t="shared" si="122"/>
        <v>24</v>
      </c>
      <c r="R1144" s="64">
        <f t="shared" si="123"/>
        <v>55</v>
      </c>
      <c r="S1144" s="64">
        <f t="shared" si="124"/>
        <v>51</v>
      </c>
      <c r="T1144" s="64">
        <f t="shared" si="125"/>
        <v>28</v>
      </c>
      <c r="U1144" s="77">
        <v>7</v>
      </c>
      <c r="V1144" s="78">
        <v>5</v>
      </c>
      <c r="W1144" s="60">
        <v>215</v>
      </c>
      <c r="X1144" s="67">
        <v>13</v>
      </c>
      <c r="Y1144" s="67">
        <v>4</v>
      </c>
      <c r="Z1144" s="67">
        <v>12</v>
      </c>
      <c r="AA1144" s="67">
        <v>6</v>
      </c>
      <c r="AB1144" s="67">
        <v>12</v>
      </c>
      <c r="AC1144" s="67">
        <v>5</v>
      </c>
      <c r="AD1144" s="67">
        <v>12</v>
      </c>
      <c r="AE1144" s="67">
        <v>4</v>
      </c>
      <c r="AF1144" s="67">
        <v>7</v>
      </c>
      <c r="AG1144" s="67">
        <v>3</v>
      </c>
      <c r="AH1144" s="67">
        <v>7</v>
      </c>
      <c r="AI1144" s="67">
        <v>2</v>
      </c>
      <c r="AJ1144" s="67">
        <v>5</v>
      </c>
      <c r="AK1144" s="79" t="s">
        <v>1586</v>
      </c>
    </row>
    <row r="1145" spans="2:37" ht="12.75">
      <c r="B1145" s="28" t="s">
        <v>872</v>
      </c>
      <c r="D1145" s="28" t="s">
        <v>389</v>
      </c>
      <c r="E1145" s="28" t="s">
        <v>71</v>
      </c>
      <c r="I1145" s="28" t="s">
        <v>7812</v>
      </c>
      <c r="J1145" s="28" t="s">
        <v>1586</v>
      </c>
      <c r="K1145" s="28" t="s">
        <v>2520</v>
      </c>
      <c r="L1145" s="28" t="s">
        <v>7995</v>
      </c>
      <c r="N1145" s="19">
        <f t="shared" si="119"/>
        <v>336.25</v>
      </c>
      <c r="O1145" s="19">
        <f t="shared" si="120"/>
        <v>2.3596491228070176</v>
      </c>
      <c r="P1145" s="64">
        <f t="shared" si="121"/>
        <v>74</v>
      </c>
      <c r="Q1145" s="64">
        <f t="shared" si="122"/>
        <v>25</v>
      </c>
      <c r="R1145" s="64">
        <f t="shared" si="123"/>
        <v>49</v>
      </c>
      <c r="S1145" s="64">
        <f t="shared" si="124"/>
        <v>50</v>
      </c>
      <c r="T1145" s="64">
        <f t="shared" si="125"/>
        <v>24</v>
      </c>
      <c r="U1145" s="77">
        <v>7</v>
      </c>
      <c r="V1145" s="78">
        <v>5</v>
      </c>
      <c r="W1145" s="60">
        <v>285</v>
      </c>
      <c r="X1145" s="67">
        <v>11</v>
      </c>
      <c r="Y1145" s="67">
        <v>6</v>
      </c>
      <c r="Z1145" s="67">
        <v>11</v>
      </c>
      <c r="AA1145" s="67">
        <v>6</v>
      </c>
      <c r="AB1145" s="67">
        <v>11</v>
      </c>
      <c r="AC1145" s="67">
        <v>5</v>
      </c>
      <c r="AD1145" s="67">
        <v>11</v>
      </c>
      <c r="AE1145" s="67">
        <v>3</v>
      </c>
      <c r="AF1145" s="67">
        <v>6</v>
      </c>
      <c r="AG1145" s="67">
        <v>3</v>
      </c>
      <c r="AH1145" s="67">
        <v>6</v>
      </c>
      <c r="AI1145" s="67">
        <v>2</v>
      </c>
      <c r="AJ1145" s="67">
        <v>4</v>
      </c>
      <c r="AK1145" s="79" t="s">
        <v>1586</v>
      </c>
    </row>
    <row r="1146" spans="1:37" ht="12.75">
      <c r="A1146" s="35">
        <v>11427</v>
      </c>
      <c r="B1146" s="28" t="s">
        <v>872</v>
      </c>
      <c r="D1146" s="28" t="s">
        <v>389</v>
      </c>
      <c r="E1146" s="28" t="s">
        <v>71</v>
      </c>
      <c r="F1146" s="58" t="s">
        <v>8368</v>
      </c>
      <c r="I1146" s="28" t="s">
        <v>7812</v>
      </c>
      <c r="J1146" s="28" t="s">
        <v>1586</v>
      </c>
      <c r="K1146" s="28" t="s">
        <v>2520</v>
      </c>
      <c r="L1146" s="28" t="s">
        <v>3883</v>
      </c>
      <c r="N1146" s="19">
        <f t="shared" si="119"/>
        <v>302.75</v>
      </c>
      <c r="O1146" s="19">
        <f t="shared" si="120"/>
        <v>3.1536458333333335</v>
      </c>
      <c r="P1146" s="64">
        <f t="shared" si="121"/>
        <v>68</v>
      </c>
      <c r="Q1146" s="64">
        <f t="shared" si="122"/>
        <v>20</v>
      </c>
      <c r="R1146" s="64">
        <f t="shared" si="123"/>
        <v>48</v>
      </c>
      <c r="S1146" s="64">
        <f t="shared" si="124"/>
        <v>42</v>
      </c>
      <c r="T1146" s="64">
        <f t="shared" si="125"/>
        <v>26</v>
      </c>
      <c r="U1146" s="77">
        <v>7</v>
      </c>
      <c r="V1146" s="78">
        <v>5</v>
      </c>
      <c r="W1146" s="60">
        <v>192</v>
      </c>
      <c r="X1146" s="67">
        <v>15</v>
      </c>
      <c r="Y1146" s="67">
        <v>3</v>
      </c>
      <c r="Z1146" s="67">
        <v>10</v>
      </c>
      <c r="AA1146" s="67">
        <v>5</v>
      </c>
      <c r="AB1146" s="67">
        <v>10</v>
      </c>
      <c r="AC1146" s="67">
        <v>4</v>
      </c>
      <c r="AD1146" s="67">
        <v>10</v>
      </c>
      <c r="AE1146" s="67">
        <v>3</v>
      </c>
      <c r="AF1146" s="67">
        <v>7</v>
      </c>
      <c r="AG1146" s="67">
        <v>3</v>
      </c>
      <c r="AH1146" s="67">
        <v>7</v>
      </c>
      <c r="AI1146" s="67">
        <v>2</v>
      </c>
      <c r="AJ1146" s="67">
        <v>4</v>
      </c>
      <c r="AK1146" s="79" t="s">
        <v>1586</v>
      </c>
    </row>
    <row r="1147" spans="1:37" ht="12.75">
      <c r="A1147" s="35">
        <v>11551</v>
      </c>
      <c r="B1147" s="28" t="s">
        <v>872</v>
      </c>
      <c r="C1147" s="28" t="s">
        <v>6087</v>
      </c>
      <c r="D1147" s="28" t="s">
        <v>389</v>
      </c>
      <c r="E1147" s="28" t="s">
        <v>71</v>
      </c>
      <c r="F1147" s="58" t="s">
        <v>8408</v>
      </c>
      <c r="I1147" s="28" t="s">
        <v>7812</v>
      </c>
      <c r="J1147" s="28" t="s">
        <v>1586</v>
      </c>
      <c r="K1147" s="28" t="s">
        <v>2520</v>
      </c>
      <c r="L1147" s="28" t="s">
        <v>3883</v>
      </c>
      <c r="N1147" s="19">
        <f t="shared" si="119"/>
        <v>302.75</v>
      </c>
      <c r="O1147" s="19">
        <f t="shared" si="120"/>
        <v>3.1373056994818653</v>
      </c>
      <c r="P1147" s="64">
        <f t="shared" si="121"/>
        <v>68</v>
      </c>
      <c r="Q1147" s="64">
        <f t="shared" si="122"/>
        <v>20</v>
      </c>
      <c r="R1147" s="64">
        <f t="shared" si="123"/>
        <v>48</v>
      </c>
      <c r="S1147" s="64">
        <f t="shared" si="124"/>
        <v>42</v>
      </c>
      <c r="T1147" s="64">
        <f t="shared" si="125"/>
        <v>26</v>
      </c>
      <c r="U1147" s="77">
        <v>7</v>
      </c>
      <c r="V1147" s="78">
        <v>5</v>
      </c>
      <c r="W1147" s="60">
        <v>193</v>
      </c>
      <c r="X1147" s="67">
        <v>15</v>
      </c>
      <c r="Y1147" s="67">
        <v>3</v>
      </c>
      <c r="Z1147" s="67">
        <v>10</v>
      </c>
      <c r="AA1147" s="67">
        <v>5</v>
      </c>
      <c r="AB1147" s="67">
        <v>10</v>
      </c>
      <c r="AC1147" s="67">
        <v>4</v>
      </c>
      <c r="AD1147" s="67">
        <v>10</v>
      </c>
      <c r="AE1147" s="67">
        <v>3</v>
      </c>
      <c r="AF1147" s="67">
        <v>7</v>
      </c>
      <c r="AG1147" s="67">
        <v>3</v>
      </c>
      <c r="AH1147" s="67">
        <v>7</v>
      </c>
      <c r="AI1147" s="67">
        <v>2</v>
      </c>
      <c r="AJ1147" s="67">
        <v>4</v>
      </c>
      <c r="AK1147" s="79" t="s">
        <v>1586</v>
      </c>
    </row>
    <row r="1148" spans="1:37" ht="12.75">
      <c r="A1148" s="35">
        <v>11055</v>
      </c>
      <c r="B1148" s="28" t="s">
        <v>872</v>
      </c>
      <c r="D1148" s="28" t="s">
        <v>389</v>
      </c>
      <c r="E1148" s="28" t="s">
        <v>71</v>
      </c>
      <c r="F1148" s="58" t="s">
        <v>8289</v>
      </c>
      <c r="J1148" s="28" t="s">
        <v>1586</v>
      </c>
      <c r="K1148" s="28" t="s">
        <v>2520</v>
      </c>
      <c r="L1148" s="28" t="s">
        <v>3883</v>
      </c>
      <c r="N1148" s="19">
        <f t="shared" si="119"/>
        <v>302.75</v>
      </c>
      <c r="O1148" s="19">
        <f t="shared" si="120"/>
        <v>2.9975247524752477</v>
      </c>
      <c r="P1148" s="64">
        <f t="shared" si="121"/>
        <v>68</v>
      </c>
      <c r="Q1148" s="64">
        <f t="shared" si="122"/>
        <v>20</v>
      </c>
      <c r="R1148" s="64">
        <f t="shared" si="123"/>
        <v>48</v>
      </c>
      <c r="S1148" s="64">
        <f t="shared" si="124"/>
        <v>42</v>
      </c>
      <c r="T1148" s="64">
        <f t="shared" si="125"/>
        <v>26</v>
      </c>
      <c r="U1148" s="77">
        <v>7</v>
      </c>
      <c r="V1148" s="78">
        <v>5</v>
      </c>
      <c r="W1148" s="60">
        <v>202</v>
      </c>
      <c r="X1148" s="67">
        <v>15</v>
      </c>
      <c r="Y1148" s="67">
        <v>3</v>
      </c>
      <c r="Z1148" s="67">
        <v>10</v>
      </c>
      <c r="AA1148" s="67">
        <v>5</v>
      </c>
      <c r="AB1148" s="67">
        <v>10</v>
      </c>
      <c r="AC1148" s="67">
        <v>4</v>
      </c>
      <c r="AD1148" s="67">
        <v>10</v>
      </c>
      <c r="AE1148" s="67">
        <v>3</v>
      </c>
      <c r="AF1148" s="67">
        <v>7</v>
      </c>
      <c r="AG1148" s="67">
        <v>3</v>
      </c>
      <c r="AH1148" s="67">
        <v>7</v>
      </c>
      <c r="AI1148" s="67">
        <v>2</v>
      </c>
      <c r="AJ1148" s="67">
        <v>4</v>
      </c>
      <c r="AK1148" s="79" t="s">
        <v>1586</v>
      </c>
    </row>
    <row r="1149" spans="1:37" ht="12.75">
      <c r="A1149" s="35">
        <v>387</v>
      </c>
      <c r="B1149" s="28" t="s">
        <v>871</v>
      </c>
      <c r="C1149" s="28" t="s">
        <v>604</v>
      </c>
      <c r="D1149" s="28" t="s">
        <v>389</v>
      </c>
      <c r="E1149" s="28" t="s">
        <v>71</v>
      </c>
      <c r="J1149" s="28" t="s">
        <v>1586</v>
      </c>
      <c r="K1149" s="28" t="s">
        <v>2520</v>
      </c>
      <c r="L1149" s="28" t="s">
        <v>1650</v>
      </c>
      <c r="N1149" s="19">
        <f t="shared" si="119"/>
        <v>292.75</v>
      </c>
      <c r="O1149" s="19">
        <f t="shared" si="120"/>
        <v>2.3420000000000001</v>
      </c>
      <c r="P1149" s="64">
        <f t="shared" si="121"/>
        <v>65</v>
      </c>
      <c r="Q1149" s="64">
        <f t="shared" si="122"/>
        <v>20</v>
      </c>
      <c r="R1149" s="64">
        <f t="shared" si="123"/>
        <v>45</v>
      </c>
      <c r="S1149" s="64">
        <f t="shared" si="124"/>
        <v>43</v>
      </c>
      <c r="T1149" s="64">
        <f t="shared" si="125"/>
        <v>22</v>
      </c>
      <c r="U1149" s="77">
        <v>7</v>
      </c>
      <c r="V1149" s="78">
        <v>5</v>
      </c>
      <c r="W1149" s="60">
        <v>250</v>
      </c>
      <c r="X1149" s="67">
        <v>9</v>
      </c>
      <c r="Y1149" s="67">
        <v>4</v>
      </c>
      <c r="Z1149" s="67">
        <v>10</v>
      </c>
      <c r="AA1149" s="67">
        <v>5</v>
      </c>
      <c r="AB1149" s="67">
        <v>10</v>
      </c>
      <c r="AC1149" s="67">
        <v>4</v>
      </c>
      <c r="AD1149" s="67">
        <v>10</v>
      </c>
      <c r="AE1149" s="67">
        <v>3</v>
      </c>
      <c r="AF1149" s="67">
        <v>6</v>
      </c>
      <c r="AG1149" s="67">
        <v>3</v>
      </c>
      <c r="AH1149" s="67">
        <v>6</v>
      </c>
      <c r="AI1149" s="67">
        <v>1</v>
      </c>
      <c r="AJ1149" s="67">
        <v>3</v>
      </c>
      <c r="AK1149" s="79" t="s">
        <v>1586</v>
      </c>
    </row>
    <row r="1150" spans="1:37" ht="12.75">
      <c r="A1150" s="35">
        <v>95556</v>
      </c>
      <c r="B1150" s="28" t="s">
        <v>868</v>
      </c>
      <c r="C1150" s="28" t="s">
        <v>7669</v>
      </c>
      <c r="D1150" s="28" t="s">
        <v>389</v>
      </c>
      <c r="E1150" s="28" t="s">
        <v>71</v>
      </c>
      <c r="J1150" s="28" t="s">
        <v>1586</v>
      </c>
      <c r="K1150" s="28" t="s">
        <v>2520</v>
      </c>
      <c r="L1150" s="28" t="s">
        <v>3905</v>
      </c>
      <c r="N1150" s="19">
        <f t="shared" si="119"/>
        <v>292.75</v>
      </c>
      <c r="O1150" s="19">
        <f t="shared" si="120"/>
        <v>2.3420000000000001</v>
      </c>
      <c r="P1150" s="64">
        <f t="shared" si="121"/>
        <v>65</v>
      </c>
      <c r="Q1150" s="64">
        <f t="shared" si="122"/>
        <v>20</v>
      </c>
      <c r="R1150" s="64">
        <f t="shared" si="123"/>
        <v>45</v>
      </c>
      <c r="S1150" s="64">
        <f t="shared" si="124"/>
        <v>43</v>
      </c>
      <c r="T1150" s="64">
        <f t="shared" si="125"/>
        <v>22</v>
      </c>
      <c r="U1150" s="77">
        <v>7</v>
      </c>
      <c r="V1150" s="78">
        <v>5</v>
      </c>
      <c r="W1150" s="60">
        <v>250</v>
      </c>
      <c r="X1150" s="67">
        <v>9</v>
      </c>
      <c r="Y1150" s="67">
        <v>4</v>
      </c>
      <c r="Z1150" s="67">
        <v>10</v>
      </c>
      <c r="AA1150" s="67">
        <v>5</v>
      </c>
      <c r="AB1150" s="67">
        <v>10</v>
      </c>
      <c r="AC1150" s="67">
        <v>4</v>
      </c>
      <c r="AD1150" s="67">
        <v>10</v>
      </c>
      <c r="AE1150" s="67">
        <v>3</v>
      </c>
      <c r="AF1150" s="67">
        <v>6</v>
      </c>
      <c r="AG1150" s="67">
        <v>3</v>
      </c>
      <c r="AH1150" s="67">
        <v>6</v>
      </c>
      <c r="AI1150" s="67">
        <v>1</v>
      </c>
      <c r="AJ1150" s="67">
        <v>3</v>
      </c>
      <c r="AK1150" s="79" t="s">
        <v>1586</v>
      </c>
    </row>
    <row r="1151" spans="1:37" ht="12.75">
      <c r="A1151" s="35">
        <v>10000</v>
      </c>
      <c r="B1151" s="28" t="s">
        <v>871</v>
      </c>
      <c r="C1151" s="28" t="s">
        <v>2179</v>
      </c>
      <c r="D1151" s="28" t="s">
        <v>389</v>
      </c>
      <c r="E1151" s="28" t="s">
        <v>71</v>
      </c>
      <c r="J1151" s="28" t="s">
        <v>1586</v>
      </c>
      <c r="K1151" s="28" t="s">
        <v>2520</v>
      </c>
      <c r="L1151" s="28" t="s">
        <v>2140</v>
      </c>
      <c r="N1151" s="19">
        <f t="shared" si="119"/>
        <v>292.75</v>
      </c>
      <c r="O1151" s="19">
        <f t="shared" si="120"/>
        <v>2.3420000000000001</v>
      </c>
      <c r="P1151" s="64">
        <f t="shared" si="121"/>
        <v>65</v>
      </c>
      <c r="Q1151" s="64">
        <f t="shared" si="122"/>
        <v>20</v>
      </c>
      <c r="R1151" s="64">
        <f t="shared" si="123"/>
        <v>45</v>
      </c>
      <c r="S1151" s="64">
        <f t="shared" si="124"/>
        <v>43</v>
      </c>
      <c r="T1151" s="64">
        <f t="shared" si="125"/>
        <v>22</v>
      </c>
      <c r="U1151" s="77">
        <v>7</v>
      </c>
      <c r="V1151" s="78">
        <v>5</v>
      </c>
      <c r="W1151" s="60">
        <v>250</v>
      </c>
      <c r="X1151" s="67">
        <v>9</v>
      </c>
      <c r="Y1151" s="67">
        <v>4</v>
      </c>
      <c r="Z1151" s="67">
        <v>10</v>
      </c>
      <c r="AA1151" s="67">
        <v>5</v>
      </c>
      <c r="AB1151" s="67">
        <v>10</v>
      </c>
      <c r="AC1151" s="67">
        <v>4</v>
      </c>
      <c r="AD1151" s="67">
        <v>10</v>
      </c>
      <c r="AE1151" s="67">
        <v>3</v>
      </c>
      <c r="AF1151" s="67">
        <v>6</v>
      </c>
      <c r="AG1151" s="67">
        <v>3</v>
      </c>
      <c r="AH1151" s="67">
        <v>6</v>
      </c>
      <c r="AI1151" s="67">
        <v>1</v>
      </c>
      <c r="AJ1151" s="67">
        <v>3</v>
      </c>
      <c r="AK1151" s="79" t="s">
        <v>1586</v>
      </c>
    </row>
    <row r="1152" spans="1:37" ht="12.75">
      <c r="A1152" s="35">
        <v>1750</v>
      </c>
      <c r="B1152" s="28" t="s">
        <v>873</v>
      </c>
      <c r="D1152" s="28" t="s">
        <v>389</v>
      </c>
      <c r="E1152" s="28" t="s">
        <v>71</v>
      </c>
      <c r="J1152" s="28" t="s">
        <v>1586</v>
      </c>
      <c r="K1152" s="28" t="s">
        <v>2520</v>
      </c>
      <c r="L1152" s="28" t="s">
        <v>72</v>
      </c>
      <c r="N1152" s="19">
        <f t="shared" si="119"/>
        <v>379.50</v>
      </c>
      <c r="O1152" s="19">
        <f t="shared" si="120"/>
        <v>1.8467153284671534</v>
      </c>
      <c r="P1152" s="64">
        <f t="shared" si="121"/>
        <v>88</v>
      </c>
      <c r="Q1152" s="64">
        <f t="shared" si="122"/>
        <v>25</v>
      </c>
      <c r="R1152" s="64">
        <f t="shared" si="123"/>
        <v>63</v>
      </c>
      <c r="S1152" s="64">
        <f t="shared" si="124"/>
        <v>49</v>
      </c>
      <c r="T1152" s="64">
        <f t="shared" si="125"/>
        <v>39</v>
      </c>
      <c r="U1152" s="77">
        <v>9</v>
      </c>
      <c r="V1152" s="78">
        <v>5</v>
      </c>
      <c r="W1152" s="60">
        <v>411</v>
      </c>
      <c r="X1152" s="67">
        <v>8</v>
      </c>
      <c r="Y1152" s="67">
        <v>6</v>
      </c>
      <c r="Z1152" s="67">
        <v>11</v>
      </c>
      <c r="AA1152" s="67">
        <v>5</v>
      </c>
      <c r="AB1152" s="67">
        <v>11</v>
      </c>
      <c r="AC1152" s="67">
        <v>5</v>
      </c>
      <c r="AD1152" s="67">
        <v>11</v>
      </c>
      <c r="AE1152" s="67">
        <v>4</v>
      </c>
      <c r="AF1152" s="67">
        <v>10</v>
      </c>
      <c r="AG1152" s="67">
        <v>4</v>
      </c>
      <c r="AH1152" s="67">
        <v>10</v>
      </c>
      <c r="AI1152" s="67">
        <v>1</v>
      </c>
      <c r="AJ1152" s="67">
        <v>10</v>
      </c>
      <c r="AK1152" s="79" t="s">
        <v>1586</v>
      </c>
    </row>
    <row r="1153" spans="1:37" ht="12.75">
      <c r="A1153" s="35">
        <v>3050517</v>
      </c>
      <c r="B1153" s="28" t="s">
        <v>872</v>
      </c>
      <c r="D1153" s="28" t="s">
        <v>389</v>
      </c>
      <c r="E1153" s="28" t="s">
        <v>71</v>
      </c>
      <c r="I1153" s="28" t="s">
        <v>7812</v>
      </c>
      <c r="J1153" s="28" t="s">
        <v>1586</v>
      </c>
      <c r="K1153" s="28" t="s">
        <v>2520</v>
      </c>
      <c r="L1153" s="28" t="s">
        <v>6089</v>
      </c>
      <c r="N1153" s="19">
        <f t="shared" si="119"/>
        <v>403.25</v>
      </c>
      <c r="O1153" s="19">
        <f t="shared" si="120"/>
        <v>2.9650735294117645</v>
      </c>
      <c r="P1153" s="64">
        <f t="shared" si="121"/>
        <v>90</v>
      </c>
      <c r="Q1153" s="64">
        <f t="shared" si="122"/>
        <v>28</v>
      </c>
      <c r="R1153" s="64">
        <f t="shared" si="123"/>
        <v>62</v>
      </c>
      <c r="S1153" s="64">
        <f t="shared" si="124"/>
        <v>57</v>
      </c>
      <c r="T1153" s="64">
        <f t="shared" si="125"/>
        <v>33</v>
      </c>
      <c r="U1153" s="77">
        <v>9</v>
      </c>
      <c r="V1153" s="78">
        <v>5</v>
      </c>
      <c r="W1153" s="60">
        <v>272</v>
      </c>
      <c r="X1153" s="67">
        <v>17</v>
      </c>
      <c r="Y1153" s="67">
        <v>5</v>
      </c>
      <c r="Z1153" s="67">
        <v>13</v>
      </c>
      <c r="AA1153" s="67">
        <v>7</v>
      </c>
      <c r="AB1153" s="67">
        <v>13</v>
      </c>
      <c r="AC1153" s="67">
        <v>6</v>
      </c>
      <c r="AD1153" s="67">
        <v>13</v>
      </c>
      <c r="AE1153" s="67">
        <v>3</v>
      </c>
      <c r="AF1153" s="67">
        <v>6</v>
      </c>
      <c r="AG1153" s="67">
        <v>3</v>
      </c>
      <c r="AH1153" s="67">
        <v>6</v>
      </c>
      <c r="AI1153" s="67">
        <v>4</v>
      </c>
      <c r="AJ1153" s="67">
        <v>11</v>
      </c>
      <c r="AK1153" s="79" t="s">
        <v>1586</v>
      </c>
    </row>
    <row r="1154" spans="1:37" ht="12.75">
      <c r="A1154" s="35">
        <v>2796871</v>
      </c>
      <c r="B1154" s="28" t="s">
        <v>872</v>
      </c>
      <c r="C1154" s="28" t="s">
        <v>6087</v>
      </c>
      <c r="D1154" s="28" t="s">
        <v>389</v>
      </c>
      <c r="E1154" s="28" t="s">
        <v>71</v>
      </c>
      <c r="F1154" s="58" t="s">
        <v>8411</v>
      </c>
      <c r="G1154" s="28" t="s">
        <v>1586</v>
      </c>
      <c r="H1154" s="28" t="s">
        <v>7812</v>
      </c>
      <c r="I1154" s="28" t="s">
        <v>7812</v>
      </c>
      <c r="J1154" s="28" t="s">
        <v>1586</v>
      </c>
      <c r="K1154" s="28" t="s">
        <v>2520</v>
      </c>
      <c r="L1154" s="28" t="s">
        <v>7533</v>
      </c>
      <c r="N1154" s="19">
        <f t="shared" si="126" ref="N1154:N1217">2*Q1154+2.5*R1154+3*S1154+T1154+0.25*X1154-1.5*U1154-0.5*V1154</f>
        <v>403.25</v>
      </c>
      <c r="O1154" s="19">
        <f t="shared" si="127" ref="O1154:O1217">N1154/(0.5*W1154)</f>
        <v>2.9650735294117645</v>
      </c>
      <c r="P1154" s="64">
        <f t="shared" si="128" ref="P1154:P1217">SUM(Y1154:AJ1154)</f>
        <v>90</v>
      </c>
      <c r="Q1154" s="64">
        <f t="shared" si="129" ref="Q1154:Q1217">Y1154+AA1154+AC1154+AE1154+AG1154+AI1154</f>
        <v>28</v>
      </c>
      <c r="R1154" s="64">
        <f t="shared" si="130" ref="R1154:R1217">Z1154+AB1154+AD1154+AF1154+AH1154+AJ1154</f>
        <v>62</v>
      </c>
      <c r="S1154" s="64">
        <f t="shared" si="131" ref="S1154:S1217">SUM(Y1154:AD1154)</f>
        <v>57</v>
      </c>
      <c r="T1154" s="64">
        <f t="shared" si="132" ref="T1154:T1217">SUM(AE1154:AJ1154)</f>
        <v>33</v>
      </c>
      <c r="U1154" s="77">
        <v>9</v>
      </c>
      <c r="V1154" s="78">
        <v>5</v>
      </c>
      <c r="W1154" s="60">
        <v>272</v>
      </c>
      <c r="X1154" s="67">
        <v>17</v>
      </c>
      <c r="Y1154" s="67">
        <v>5</v>
      </c>
      <c r="Z1154" s="67">
        <v>13</v>
      </c>
      <c r="AA1154" s="67">
        <v>7</v>
      </c>
      <c r="AB1154" s="67">
        <v>13</v>
      </c>
      <c r="AC1154" s="67">
        <v>6</v>
      </c>
      <c r="AD1154" s="67">
        <v>13</v>
      </c>
      <c r="AE1154" s="67">
        <v>3</v>
      </c>
      <c r="AF1154" s="67">
        <v>6</v>
      </c>
      <c r="AG1154" s="67">
        <v>3</v>
      </c>
      <c r="AH1154" s="67">
        <v>6</v>
      </c>
      <c r="AI1154" s="67">
        <v>4</v>
      </c>
      <c r="AJ1154" s="67">
        <v>11</v>
      </c>
      <c r="AK1154" s="79" t="s">
        <v>1586</v>
      </c>
    </row>
    <row r="1155" spans="2:37" ht="12.75">
      <c r="B1155" s="28" t="s">
        <v>872</v>
      </c>
      <c r="D1155" s="28" t="s">
        <v>389</v>
      </c>
      <c r="E1155" s="28" t="s">
        <v>71</v>
      </c>
      <c r="J1155" s="28" t="s">
        <v>1586</v>
      </c>
      <c r="K1155" s="28" t="s">
        <v>2520</v>
      </c>
      <c r="L1155" s="28" t="s">
        <v>545</v>
      </c>
      <c r="N1155" s="19">
        <f t="shared" si="126"/>
        <v>412.50</v>
      </c>
      <c r="O1155" s="19">
        <f t="shared" si="127"/>
        <v>1.7331932773109244</v>
      </c>
      <c r="P1155" s="64">
        <f t="shared" si="128"/>
        <v>92</v>
      </c>
      <c r="Q1155" s="64">
        <f t="shared" si="129"/>
        <v>31</v>
      </c>
      <c r="R1155" s="64">
        <f t="shared" si="130"/>
        <v>61</v>
      </c>
      <c r="S1155" s="64">
        <f t="shared" si="131"/>
        <v>59</v>
      </c>
      <c r="T1155" s="64">
        <f t="shared" si="132"/>
        <v>33</v>
      </c>
      <c r="U1155" s="77">
        <v>9</v>
      </c>
      <c r="V1155" s="78">
        <v>5</v>
      </c>
      <c r="W1155" s="60">
        <v>476</v>
      </c>
      <c r="X1155" s="67">
        <v>16</v>
      </c>
      <c r="Y1155" s="67">
        <v>7</v>
      </c>
      <c r="Z1155" s="67">
        <v>13</v>
      </c>
      <c r="AA1155" s="67">
        <v>7</v>
      </c>
      <c r="AB1155" s="67">
        <v>13</v>
      </c>
      <c r="AC1155" s="67">
        <v>6</v>
      </c>
      <c r="AD1155" s="67">
        <v>13</v>
      </c>
      <c r="AE1155" s="67">
        <v>3</v>
      </c>
      <c r="AF1155" s="67">
        <v>5</v>
      </c>
      <c r="AG1155" s="67">
        <v>3</v>
      </c>
      <c r="AH1155" s="67">
        <v>5</v>
      </c>
      <c r="AI1155" s="67">
        <v>5</v>
      </c>
      <c r="AJ1155" s="67">
        <v>12</v>
      </c>
      <c r="AK1155" s="79" t="s">
        <v>1586</v>
      </c>
    </row>
    <row r="1156" spans="1:37" ht="12.75">
      <c r="A1156" s="35">
        <v>2391706</v>
      </c>
      <c r="B1156" s="28" t="s">
        <v>872</v>
      </c>
      <c r="D1156" s="28" t="s">
        <v>389</v>
      </c>
      <c r="E1156" s="28" t="s">
        <v>71</v>
      </c>
      <c r="J1156" s="28" t="s">
        <v>1586</v>
      </c>
      <c r="K1156" s="28" t="s">
        <v>2520</v>
      </c>
      <c r="L1156" s="28" t="s">
        <v>545</v>
      </c>
      <c r="N1156" s="19">
        <f t="shared" si="126"/>
        <v>412.50</v>
      </c>
      <c r="O1156" s="19">
        <f t="shared" si="127"/>
        <v>1.729559748427673</v>
      </c>
      <c r="P1156" s="64">
        <f t="shared" si="128"/>
        <v>92</v>
      </c>
      <c r="Q1156" s="64">
        <f t="shared" si="129"/>
        <v>31</v>
      </c>
      <c r="R1156" s="64">
        <f t="shared" si="130"/>
        <v>61</v>
      </c>
      <c r="S1156" s="64">
        <f t="shared" si="131"/>
        <v>59</v>
      </c>
      <c r="T1156" s="64">
        <f t="shared" si="132"/>
        <v>33</v>
      </c>
      <c r="U1156" s="77">
        <v>9</v>
      </c>
      <c r="V1156" s="78">
        <v>5</v>
      </c>
      <c r="W1156" s="60">
        <v>477</v>
      </c>
      <c r="X1156" s="67">
        <v>16</v>
      </c>
      <c r="Y1156" s="67">
        <v>7</v>
      </c>
      <c r="Z1156" s="67">
        <v>13</v>
      </c>
      <c r="AA1156" s="67">
        <v>7</v>
      </c>
      <c r="AB1156" s="67">
        <v>13</v>
      </c>
      <c r="AC1156" s="67">
        <v>6</v>
      </c>
      <c r="AD1156" s="67">
        <v>13</v>
      </c>
      <c r="AE1156" s="67">
        <v>3</v>
      </c>
      <c r="AF1156" s="67">
        <v>5</v>
      </c>
      <c r="AG1156" s="67">
        <v>3</v>
      </c>
      <c r="AH1156" s="67">
        <v>5</v>
      </c>
      <c r="AI1156" s="67">
        <v>5</v>
      </c>
      <c r="AJ1156" s="67">
        <v>12</v>
      </c>
      <c r="AK1156" s="79" t="s">
        <v>1586</v>
      </c>
    </row>
    <row r="1157" spans="1:37" ht="12.75">
      <c r="A1157" s="35">
        <v>2367547</v>
      </c>
      <c r="B1157" s="28" t="s">
        <v>872</v>
      </c>
      <c r="D1157" s="28" t="s">
        <v>389</v>
      </c>
      <c r="E1157" s="28" t="s">
        <v>71</v>
      </c>
      <c r="J1157" s="28" t="s">
        <v>1586</v>
      </c>
      <c r="K1157" s="28" t="s">
        <v>2520</v>
      </c>
      <c r="L1157" s="28" t="s">
        <v>545</v>
      </c>
      <c r="N1157" s="19">
        <f t="shared" si="126"/>
        <v>397.50</v>
      </c>
      <c r="O1157" s="19">
        <f t="shared" si="127"/>
        <v>2.2206703910614527</v>
      </c>
      <c r="P1157" s="64">
        <f t="shared" si="128"/>
        <v>89</v>
      </c>
      <c r="Q1157" s="64">
        <f t="shared" si="129"/>
        <v>28</v>
      </c>
      <c r="R1157" s="64">
        <f t="shared" si="130"/>
        <v>61</v>
      </c>
      <c r="S1157" s="64">
        <f t="shared" si="131"/>
        <v>56</v>
      </c>
      <c r="T1157" s="64">
        <f t="shared" si="132"/>
        <v>33</v>
      </c>
      <c r="U1157" s="77">
        <v>9</v>
      </c>
      <c r="V1157" s="78">
        <v>5</v>
      </c>
      <c r="W1157" s="60">
        <v>358</v>
      </c>
      <c r="X1157" s="67">
        <v>16</v>
      </c>
      <c r="Y1157" s="67">
        <v>6</v>
      </c>
      <c r="Z1157" s="67">
        <v>13</v>
      </c>
      <c r="AA1157" s="67">
        <v>6</v>
      </c>
      <c r="AB1157" s="67">
        <v>13</v>
      </c>
      <c r="AC1157" s="67">
        <v>5</v>
      </c>
      <c r="AD1157" s="67">
        <v>13</v>
      </c>
      <c r="AE1157" s="67">
        <v>3</v>
      </c>
      <c r="AF1157" s="67">
        <v>5</v>
      </c>
      <c r="AG1157" s="67">
        <v>3</v>
      </c>
      <c r="AH1157" s="67">
        <v>5</v>
      </c>
      <c r="AI1157" s="67">
        <v>5</v>
      </c>
      <c r="AJ1157" s="67">
        <v>12</v>
      </c>
      <c r="AK1157" s="79" t="s">
        <v>1586</v>
      </c>
    </row>
    <row r="1158" spans="1:37" ht="12.75">
      <c r="A1158" s="35">
        <v>1589034</v>
      </c>
      <c r="B1158" s="28" t="s">
        <v>872</v>
      </c>
      <c r="D1158" s="28" t="s">
        <v>389</v>
      </c>
      <c r="E1158" s="28" t="s">
        <v>71</v>
      </c>
      <c r="I1158" s="28" t="s">
        <v>7812</v>
      </c>
      <c r="J1158" s="28" t="s">
        <v>1586</v>
      </c>
      <c r="K1158" s="28" t="s">
        <v>2520</v>
      </c>
      <c r="L1158" s="28" t="s">
        <v>7994</v>
      </c>
      <c r="N1158" s="19">
        <f t="shared" si="126"/>
        <v>381.50</v>
      </c>
      <c r="O1158" s="19">
        <f t="shared" si="127"/>
        <v>2.5433333333333334</v>
      </c>
      <c r="P1158" s="64">
        <f t="shared" si="128"/>
        <v>85</v>
      </c>
      <c r="Q1158" s="64">
        <f t="shared" si="129"/>
        <v>24</v>
      </c>
      <c r="R1158" s="64">
        <f t="shared" si="130"/>
        <v>61</v>
      </c>
      <c r="S1158" s="64">
        <f t="shared" si="131"/>
        <v>54</v>
      </c>
      <c r="T1158" s="64">
        <f t="shared" si="132"/>
        <v>31</v>
      </c>
      <c r="U1158" s="77">
        <v>9</v>
      </c>
      <c r="V1158" s="78">
        <v>5</v>
      </c>
      <c r="W1158" s="60">
        <v>300</v>
      </c>
      <c r="X1158" s="67">
        <v>16</v>
      </c>
      <c r="Y1158" s="67">
        <v>4</v>
      </c>
      <c r="Z1158" s="67">
        <v>13</v>
      </c>
      <c r="AA1158" s="67">
        <v>6</v>
      </c>
      <c r="AB1158" s="67">
        <v>13</v>
      </c>
      <c r="AC1158" s="67">
        <v>5</v>
      </c>
      <c r="AD1158" s="67">
        <v>13</v>
      </c>
      <c r="AE1158" s="67">
        <v>3</v>
      </c>
      <c r="AF1158" s="67">
        <v>5</v>
      </c>
      <c r="AG1158" s="67">
        <v>2</v>
      </c>
      <c r="AH1158" s="67">
        <v>5</v>
      </c>
      <c r="AI1158" s="67">
        <v>4</v>
      </c>
      <c r="AJ1158" s="67">
        <v>12</v>
      </c>
      <c r="AK1158" s="79" t="s">
        <v>1586</v>
      </c>
    </row>
    <row r="1159" spans="1:37" ht="12.75">
      <c r="A1159" s="35">
        <v>12500</v>
      </c>
      <c r="B1159" s="28" t="s">
        <v>871</v>
      </c>
      <c r="C1159" s="28" t="s">
        <v>5308</v>
      </c>
      <c r="D1159" s="28" t="s">
        <v>389</v>
      </c>
      <c r="E1159" s="28" t="s">
        <v>71</v>
      </c>
      <c r="J1159" s="28" t="s">
        <v>1586</v>
      </c>
      <c r="K1159" s="28" t="s">
        <v>796</v>
      </c>
      <c r="L1159" s="28" t="s">
        <v>5310</v>
      </c>
      <c r="N1159" s="19">
        <f t="shared" si="126"/>
        <v>358</v>
      </c>
      <c r="O1159" s="19">
        <f t="shared" si="127"/>
        <v>2.0457142857142858</v>
      </c>
      <c r="P1159" s="64">
        <f t="shared" si="128"/>
        <v>84</v>
      </c>
      <c r="Q1159" s="64">
        <f t="shared" si="129"/>
        <v>24</v>
      </c>
      <c r="R1159" s="64">
        <f t="shared" si="130"/>
        <v>60</v>
      </c>
      <c r="S1159" s="64">
        <f t="shared" si="131"/>
        <v>45</v>
      </c>
      <c r="T1159" s="64">
        <f t="shared" si="132"/>
        <v>39</v>
      </c>
      <c r="U1159" s="77">
        <v>9</v>
      </c>
      <c r="V1159" s="78">
        <v>5</v>
      </c>
      <c r="W1159" s="60">
        <v>350</v>
      </c>
      <c r="X1159" s="67">
        <v>8</v>
      </c>
      <c r="Y1159" s="67">
        <v>5</v>
      </c>
      <c r="Z1159" s="67">
        <v>10</v>
      </c>
      <c r="AA1159" s="67">
        <v>5</v>
      </c>
      <c r="AB1159" s="67">
        <v>10</v>
      </c>
      <c r="AC1159" s="67">
        <v>5</v>
      </c>
      <c r="AD1159" s="67">
        <v>10</v>
      </c>
      <c r="AE1159" s="67">
        <v>4</v>
      </c>
      <c r="AF1159" s="67">
        <v>10</v>
      </c>
      <c r="AG1159" s="67">
        <v>4</v>
      </c>
      <c r="AH1159" s="67">
        <v>10</v>
      </c>
      <c r="AI1159" s="67">
        <v>1</v>
      </c>
      <c r="AJ1159" s="67">
        <v>10</v>
      </c>
      <c r="AK1159" s="79" t="s">
        <v>1586</v>
      </c>
    </row>
    <row r="1160" spans="1:37" ht="12.75">
      <c r="A1160" s="35">
        <v>9375</v>
      </c>
      <c r="B1160" s="28" t="s">
        <v>871</v>
      </c>
      <c r="C1160" s="28" t="s">
        <v>5308</v>
      </c>
      <c r="D1160" s="28" t="s">
        <v>389</v>
      </c>
      <c r="E1160" s="28" t="s">
        <v>71</v>
      </c>
      <c r="J1160" s="28" t="s">
        <v>1586</v>
      </c>
      <c r="K1160" s="28" t="s">
        <v>796</v>
      </c>
      <c r="L1160" s="28" t="s">
        <v>5309</v>
      </c>
      <c r="N1160" s="19">
        <f t="shared" si="126"/>
        <v>353.25</v>
      </c>
      <c r="O1160" s="19">
        <f t="shared" si="127"/>
        <v>2.8260000000000001</v>
      </c>
      <c r="P1160" s="64">
        <f t="shared" si="128"/>
        <v>83</v>
      </c>
      <c r="Q1160" s="64">
        <f t="shared" si="129"/>
        <v>23</v>
      </c>
      <c r="R1160" s="64">
        <f t="shared" si="130"/>
        <v>60</v>
      </c>
      <c r="S1160" s="64">
        <f t="shared" si="131"/>
        <v>44</v>
      </c>
      <c r="T1160" s="64">
        <f t="shared" si="132"/>
        <v>39</v>
      </c>
      <c r="U1160" s="77">
        <v>9</v>
      </c>
      <c r="V1160" s="78">
        <v>5</v>
      </c>
      <c r="W1160" s="60">
        <v>250</v>
      </c>
      <c r="X1160" s="67">
        <v>9</v>
      </c>
      <c r="Y1160" s="67">
        <v>5</v>
      </c>
      <c r="Z1160" s="67">
        <v>10</v>
      </c>
      <c r="AA1160" s="67">
        <v>4</v>
      </c>
      <c r="AB1160" s="67">
        <v>10</v>
      </c>
      <c r="AC1160" s="67">
        <v>5</v>
      </c>
      <c r="AD1160" s="67">
        <v>10</v>
      </c>
      <c r="AE1160" s="67">
        <v>4</v>
      </c>
      <c r="AF1160" s="67">
        <v>10</v>
      </c>
      <c r="AG1160" s="67">
        <v>3</v>
      </c>
      <c r="AH1160" s="67">
        <v>10</v>
      </c>
      <c r="AI1160" s="67">
        <v>2</v>
      </c>
      <c r="AJ1160" s="67">
        <v>10</v>
      </c>
      <c r="AK1160" s="79" t="s">
        <v>1586</v>
      </c>
    </row>
    <row r="1161" spans="1:37" ht="12.75">
      <c r="A1161" s="35">
        <v>656</v>
      </c>
      <c r="B1161" s="28" t="s">
        <v>871</v>
      </c>
      <c r="C1161" s="28" t="s">
        <v>1620</v>
      </c>
      <c r="D1161" s="28" t="s">
        <v>389</v>
      </c>
      <c r="E1161" s="28" t="s">
        <v>71</v>
      </c>
      <c r="J1161" s="28" t="s">
        <v>1586</v>
      </c>
      <c r="K1161" s="28" t="s">
        <v>2520</v>
      </c>
      <c r="L1161" s="28" t="s">
        <v>174</v>
      </c>
      <c r="N1161" s="19">
        <f t="shared" si="126"/>
        <v>353.25</v>
      </c>
      <c r="O1161" s="19">
        <f t="shared" si="127"/>
        <v>2.8260000000000001</v>
      </c>
      <c r="P1161" s="64">
        <f t="shared" si="128"/>
        <v>83</v>
      </c>
      <c r="Q1161" s="64">
        <f t="shared" si="129"/>
        <v>23</v>
      </c>
      <c r="R1161" s="64">
        <f t="shared" si="130"/>
        <v>60</v>
      </c>
      <c r="S1161" s="64">
        <f t="shared" si="131"/>
        <v>44</v>
      </c>
      <c r="T1161" s="64">
        <f t="shared" si="132"/>
        <v>39</v>
      </c>
      <c r="U1161" s="77">
        <v>9</v>
      </c>
      <c r="V1161" s="78">
        <v>5</v>
      </c>
      <c r="W1161" s="60">
        <v>250</v>
      </c>
      <c r="X1161" s="67">
        <v>9</v>
      </c>
      <c r="Y1161" s="67">
        <v>5</v>
      </c>
      <c r="Z1161" s="67">
        <v>10</v>
      </c>
      <c r="AA1161" s="67">
        <v>4</v>
      </c>
      <c r="AB1161" s="67">
        <v>10</v>
      </c>
      <c r="AC1161" s="67">
        <v>5</v>
      </c>
      <c r="AD1161" s="67">
        <v>10</v>
      </c>
      <c r="AE1161" s="67">
        <v>4</v>
      </c>
      <c r="AF1161" s="67">
        <v>10</v>
      </c>
      <c r="AG1161" s="67">
        <v>3</v>
      </c>
      <c r="AH1161" s="67">
        <v>10</v>
      </c>
      <c r="AI1161" s="67">
        <v>2</v>
      </c>
      <c r="AJ1161" s="67">
        <v>10</v>
      </c>
      <c r="AK1161" s="79" t="s">
        <v>1586</v>
      </c>
    </row>
    <row r="1162" spans="1:37" ht="12.75">
      <c r="A1162" s="35">
        <v>6250</v>
      </c>
      <c r="B1162" s="28" t="s">
        <v>871</v>
      </c>
      <c r="C1162" s="28" t="s">
        <v>589</v>
      </c>
      <c r="D1162" s="28" t="s">
        <v>389</v>
      </c>
      <c r="E1162" s="28" t="s">
        <v>71</v>
      </c>
      <c r="J1162" s="28" t="s">
        <v>1586</v>
      </c>
      <c r="K1162" s="28" t="s">
        <v>2711</v>
      </c>
      <c r="L1162" s="28" t="s">
        <v>4392</v>
      </c>
      <c r="N1162" s="19">
        <f t="shared" si="126"/>
        <v>291</v>
      </c>
      <c r="O1162" s="19">
        <f t="shared" si="127"/>
        <v>1.94</v>
      </c>
      <c r="P1162" s="64">
        <f t="shared" si="128"/>
        <v>69</v>
      </c>
      <c r="Q1162" s="64">
        <f t="shared" si="129"/>
        <v>21</v>
      </c>
      <c r="R1162" s="64">
        <f t="shared" si="130"/>
        <v>48</v>
      </c>
      <c r="S1162" s="64">
        <f t="shared" si="131"/>
        <v>37</v>
      </c>
      <c r="T1162" s="64">
        <f t="shared" si="132"/>
        <v>32</v>
      </c>
      <c r="U1162" s="77">
        <v>9</v>
      </c>
      <c r="V1162" s="78">
        <v>5</v>
      </c>
      <c r="W1162" s="60">
        <v>300</v>
      </c>
      <c r="X1162" s="67">
        <v>8</v>
      </c>
      <c r="Y1162" s="67">
        <v>5</v>
      </c>
      <c r="Z1162" s="67">
        <v>8</v>
      </c>
      <c r="AA1162" s="67">
        <v>3</v>
      </c>
      <c r="AB1162" s="67">
        <v>8</v>
      </c>
      <c r="AC1162" s="67">
        <v>5</v>
      </c>
      <c r="AD1162" s="67">
        <v>8</v>
      </c>
      <c r="AE1162" s="67">
        <v>3</v>
      </c>
      <c r="AF1162" s="67">
        <v>8</v>
      </c>
      <c r="AG1162" s="67">
        <v>3</v>
      </c>
      <c r="AH1162" s="67">
        <v>8</v>
      </c>
      <c r="AI1162" s="67">
        <v>2</v>
      </c>
      <c r="AJ1162" s="67">
        <v>8</v>
      </c>
      <c r="AK1162" s="79" t="s">
        <v>1586</v>
      </c>
    </row>
    <row r="1163" spans="1:37" ht="12.75">
      <c r="A1163" s="35">
        <v>6875</v>
      </c>
      <c r="B1163" s="28" t="s">
        <v>871</v>
      </c>
      <c r="C1163" s="28" t="s">
        <v>589</v>
      </c>
      <c r="D1163" s="28" t="s">
        <v>389</v>
      </c>
      <c r="E1163" s="28" t="s">
        <v>71</v>
      </c>
      <c r="J1163" s="28" t="s">
        <v>1586</v>
      </c>
      <c r="K1163" s="28" t="s">
        <v>4393</v>
      </c>
      <c r="L1163" s="28" t="s">
        <v>4394</v>
      </c>
      <c r="N1163" s="19">
        <f t="shared" si="126"/>
        <v>291</v>
      </c>
      <c r="O1163" s="19">
        <f t="shared" si="127"/>
        <v>1.94</v>
      </c>
      <c r="P1163" s="64">
        <f t="shared" si="128"/>
        <v>69</v>
      </c>
      <c r="Q1163" s="64">
        <f t="shared" si="129"/>
        <v>21</v>
      </c>
      <c r="R1163" s="64">
        <f t="shared" si="130"/>
        <v>48</v>
      </c>
      <c r="S1163" s="64">
        <f t="shared" si="131"/>
        <v>37</v>
      </c>
      <c r="T1163" s="64">
        <f t="shared" si="132"/>
        <v>32</v>
      </c>
      <c r="U1163" s="77">
        <v>9</v>
      </c>
      <c r="V1163" s="78">
        <v>5</v>
      </c>
      <c r="W1163" s="60">
        <v>300</v>
      </c>
      <c r="X1163" s="67">
        <v>8</v>
      </c>
      <c r="Y1163" s="67">
        <v>5</v>
      </c>
      <c r="Z1163" s="67">
        <v>8</v>
      </c>
      <c r="AA1163" s="67">
        <v>3</v>
      </c>
      <c r="AB1163" s="67">
        <v>8</v>
      </c>
      <c r="AC1163" s="67">
        <v>5</v>
      </c>
      <c r="AD1163" s="67">
        <v>8</v>
      </c>
      <c r="AE1163" s="67">
        <v>3</v>
      </c>
      <c r="AF1163" s="67">
        <v>8</v>
      </c>
      <c r="AG1163" s="67">
        <v>3</v>
      </c>
      <c r="AH1163" s="67">
        <v>8</v>
      </c>
      <c r="AI1163" s="67">
        <v>2</v>
      </c>
      <c r="AJ1163" s="67">
        <v>8</v>
      </c>
      <c r="AK1163" s="79" t="s">
        <v>1586</v>
      </c>
    </row>
    <row r="1164" spans="1:37" ht="12.75">
      <c r="A1164" s="35">
        <v>500</v>
      </c>
      <c r="B1164" s="28" t="s">
        <v>871</v>
      </c>
      <c r="C1164" s="28" t="s">
        <v>1620</v>
      </c>
      <c r="D1164" s="28" t="s">
        <v>389</v>
      </c>
      <c r="E1164" s="28" t="s">
        <v>71</v>
      </c>
      <c r="J1164" s="28" t="s">
        <v>1586</v>
      </c>
      <c r="K1164" s="28" t="s">
        <v>2567</v>
      </c>
      <c r="L1164" s="28" t="s">
        <v>803</v>
      </c>
      <c r="N1164" s="19">
        <f t="shared" si="126"/>
        <v>291</v>
      </c>
      <c r="O1164" s="19">
        <f t="shared" si="127"/>
        <v>1.94</v>
      </c>
      <c r="P1164" s="64">
        <f t="shared" si="128"/>
        <v>69</v>
      </c>
      <c r="Q1164" s="64">
        <f t="shared" si="129"/>
        <v>21</v>
      </c>
      <c r="R1164" s="64">
        <f t="shared" si="130"/>
        <v>48</v>
      </c>
      <c r="S1164" s="64">
        <f t="shared" si="131"/>
        <v>37</v>
      </c>
      <c r="T1164" s="64">
        <f t="shared" si="132"/>
        <v>32</v>
      </c>
      <c r="U1164" s="77">
        <v>9</v>
      </c>
      <c r="V1164" s="78">
        <v>5</v>
      </c>
      <c r="W1164" s="60">
        <v>300</v>
      </c>
      <c r="X1164" s="67">
        <v>8</v>
      </c>
      <c r="Y1164" s="67">
        <v>5</v>
      </c>
      <c r="Z1164" s="67">
        <v>8</v>
      </c>
      <c r="AA1164" s="67">
        <v>3</v>
      </c>
      <c r="AB1164" s="67">
        <v>8</v>
      </c>
      <c r="AC1164" s="67">
        <v>5</v>
      </c>
      <c r="AD1164" s="67">
        <v>8</v>
      </c>
      <c r="AE1164" s="67">
        <v>3</v>
      </c>
      <c r="AF1164" s="67">
        <v>8</v>
      </c>
      <c r="AG1164" s="67">
        <v>3</v>
      </c>
      <c r="AH1164" s="67">
        <v>8</v>
      </c>
      <c r="AI1164" s="67">
        <v>2</v>
      </c>
      <c r="AJ1164" s="67">
        <v>8</v>
      </c>
      <c r="AK1164" s="79" t="s">
        <v>1586</v>
      </c>
    </row>
    <row r="1165" spans="1:37" ht="12.75">
      <c r="A1165" s="35">
        <v>1950000</v>
      </c>
      <c r="B1165" s="28" t="s">
        <v>868</v>
      </c>
      <c r="C1165" s="28" t="s">
        <v>638</v>
      </c>
      <c r="D1165" s="28" t="s">
        <v>389</v>
      </c>
      <c r="E1165" s="28" t="s">
        <v>77</v>
      </c>
      <c r="J1165" s="28" t="s">
        <v>1586</v>
      </c>
      <c r="K1165" s="28" t="s">
        <v>3048</v>
      </c>
      <c r="L1165" s="28" t="s">
        <v>7380</v>
      </c>
      <c r="N1165" s="19">
        <f t="shared" si="126"/>
        <v>445.75</v>
      </c>
      <c r="O1165" s="19">
        <f t="shared" si="127"/>
        <v>5.9433333333333334</v>
      </c>
      <c r="P1165" s="64">
        <f t="shared" si="128"/>
        <v>104</v>
      </c>
      <c r="Q1165" s="64">
        <f t="shared" si="129"/>
        <v>32</v>
      </c>
      <c r="R1165" s="64">
        <f t="shared" si="130"/>
        <v>72</v>
      </c>
      <c r="S1165" s="64">
        <f t="shared" si="131"/>
        <v>52</v>
      </c>
      <c r="T1165" s="64">
        <f t="shared" si="132"/>
        <v>52</v>
      </c>
      <c r="U1165" s="77">
        <v>5</v>
      </c>
      <c r="V1165" s="78">
        <v>5</v>
      </c>
      <c r="W1165" s="60">
        <v>150</v>
      </c>
      <c r="X1165" s="67">
        <v>15</v>
      </c>
      <c r="Y1165" s="67">
        <v>5</v>
      </c>
      <c r="Z1165" s="67">
        <v>12</v>
      </c>
      <c r="AA1165" s="67">
        <v>6</v>
      </c>
      <c r="AB1165" s="67">
        <v>12</v>
      </c>
      <c r="AC1165" s="67">
        <v>5</v>
      </c>
      <c r="AD1165" s="67">
        <v>12</v>
      </c>
      <c r="AE1165" s="67">
        <v>6</v>
      </c>
      <c r="AF1165" s="67">
        <v>12</v>
      </c>
      <c r="AG1165" s="67">
        <v>6</v>
      </c>
      <c r="AH1165" s="67">
        <v>12</v>
      </c>
      <c r="AI1165" s="67">
        <v>4</v>
      </c>
      <c r="AJ1165" s="67">
        <v>12</v>
      </c>
      <c r="AK1165" s="79" t="s">
        <v>1586</v>
      </c>
    </row>
    <row r="1166" spans="1:37" ht="12.75">
      <c r="A1166" s="35">
        <v>1000000</v>
      </c>
      <c r="B1166" s="28" t="s">
        <v>868</v>
      </c>
      <c r="C1166" s="28" t="s">
        <v>7656</v>
      </c>
      <c r="D1166" s="28" t="s">
        <v>389</v>
      </c>
      <c r="E1166" s="28" t="s">
        <v>77</v>
      </c>
      <c r="J1166" s="28" t="s">
        <v>1586</v>
      </c>
      <c r="K1166" s="28" t="s">
        <v>3048</v>
      </c>
      <c r="L1166" s="28" t="s">
        <v>4644</v>
      </c>
      <c r="N1166" s="19">
        <f t="shared" si="126"/>
        <v>402</v>
      </c>
      <c r="O1166" s="19">
        <f t="shared" si="127"/>
        <v>5.36</v>
      </c>
      <c r="P1166" s="64">
        <f t="shared" si="128"/>
        <v>88</v>
      </c>
      <c r="Q1166" s="64">
        <f t="shared" si="129"/>
        <v>27</v>
      </c>
      <c r="R1166" s="64">
        <f t="shared" si="130"/>
        <v>61</v>
      </c>
      <c r="S1166" s="64">
        <f t="shared" si="131"/>
        <v>57</v>
      </c>
      <c r="T1166" s="64">
        <f t="shared" si="132"/>
        <v>31</v>
      </c>
      <c r="U1166" s="77">
        <v>5</v>
      </c>
      <c r="V1166" s="78">
        <v>5</v>
      </c>
      <c r="W1166" s="60">
        <v>150</v>
      </c>
      <c r="X1166" s="67">
        <v>14</v>
      </c>
      <c r="Y1166" s="67">
        <v>5</v>
      </c>
      <c r="Z1166" s="67">
        <v>16</v>
      </c>
      <c r="AA1166" s="67">
        <v>7</v>
      </c>
      <c r="AB1166" s="67">
        <v>8</v>
      </c>
      <c r="AC1166" s="67">
        <v>5</v>
      </c>
      <c r="AD1166" s="67">
        <v>16</v>
      </c>
      <c r="AE1166" s="67">
        <v>4</v>
      </c>
      <c r="AF1166" s="67">
        <v>8</v>
      </c>
      <c r="AG1166" s="67">
        <v>4</v>
      </c>
      <c r="AH1166" s="67">
        <v>8</v>
      </c>
      <c r="AI1166" s="67">
        <v>2</v>
      </c>
      <c r="AJ1166" s="67">
        <v>5</v>
      </c>
      <c r="AK1166" s="79" t="s">
        <v>1586</v>
      </c>
    </row>
    <row r="1167" spans="1:37" ht="12.75">
      <c r="A1167" s="35">
        <v>654372</v>
      </c>
      <c r="B1167" s="28" t="s">
        <v>872</v>
      </c>
      <c r="D1167" s="28" t="s">
        <v>389</v>
      </c>
      <c r="E1167" s="28" t="s">
        <v>77</v>
      </c>
      <c r="J1167" s="28" t="s">
        <v>1586</v>
      </c>
      <c r="K1167" s="28" t="s">
        <v>3048</v>
      </c>
      <c r="L1167" s="28" t="s">
        <v>78</v>
      </c>
      <c r="N1167" s="19">
        <f t="shared" si="126"/>
        <v>383.50</v>
      </c>
      <c r="O1167" s="19">
        <f t="shared" si="127"/>
        <v>5.147651006711409</v>
      </c>
      <c r="P1167" s="64">
        <f t="shared" si="128"/>
        <v>88</v>
      </c>
      <c r="Q1167" s="64">
        <f t="shared" si="129"/>
        <v>29</v>
      </c>
      <c r="R1167" s="64">
        <f t="shared" si="130"/>
        <v>59</v>
      </c>
      <c r="S1167" s="64">
        <f t="shared" si="131"/>
        <v>49</v>
      </c>
      <c r="T1167" s="64">
        <f t="shared" si="132"/>
        <v>39</v>
      </c>
      <c r="U1167" s="77">
        <v>5</v>
      </c>
      <c r="V1167" s="78">
        <v>5</v>
      </c>
      <c r="W1167" s="60">
        <v>149</v>
      </c>
      <c r="X1167" s="67">
        <v>8</v>
      </c>
      <c r="Y1167" s="67">
        <v>5</v>
      </c>
      <c r="Z1167" s="67">
        <v>11</v>
      </c>
      <c r="AA1167" s="67">
        <v>6</v>
      </c>
      <c r="AB1167" s="67">
        <v>11</v>
      </c>
      <c r="AC1167" s="67">
        <v>5</v>
      </c>
      <c r="AD1167" s="67">
        <v>11</v>
      </c>
      <c r="AE1167" s="67">
        <v>5</v>
      </c>
      <c r="AF1167" s="67">
        <v>9</v>
      </c>
      <c r="AG1167" s="67">
        <v>5</v>
      </c>
      <c r="AH1167" s="67">
        <v>9</v>
      </c>
      <c r="AI1167" s="67">
        <v>3</v>
      </c>
      <c r="AJ1167" s="67">
        <v>8</v>
      </c>
      <c r="AK1167" s="79" t="s">
        <v>1586</v>
      </c>
    </row>
    <row r="1168" spans="1:37" ht="12.75">
      <c r="A1168" s="35">
        <v>739768</v>
      </c>
      <c r="B1168" s="28" t="s">
        <v>872</v>
      </c>
      <c r="D1168" s="28" t="s">
        <v>389</v>
      </c>
      <c r="E1168" s="28" t="s">
        <v>77</v>
      </c>
      <c r="F1168" s="58" t="s">
        <v>8327</v>
      </c>
      <c r="I1168" s="28" t="s">
        <v>7812</v>
      </c>
      <c r="J1168" s="28" t="s">
        <v>1586</v>
      </c>
      <c r="K1168" s="28" t="s">
        <v>3048</v>
      </c>
      <c r="L1168" s="28" t="s">
        <v>7838</v>
      </c>
      <c r="N1168" s="19">
        <f t="shared" si="126"/>
        <v>363</v>
      </c>
      <c r="O1168" s="19">
        <f t="shared" si="127"/>
        <v>9.3076923076923084</v>
      </c>
      <c r="P1168" s="64">
        <f t="shared" si="128"/>
        <v>83</v>
      </c>
      <c r="Q1168" s="64">
        <f t="shared" si="129"/>
        <v>24</v>
      </c>
      <c r="R1168" s="64">
        <f t="shared" si="130"/>
        <v>59</v>
      </c>
      <c r="S1168" s="64">
        <f t="shared" si="131"/>
        <v>46</v>
      </c>
      <c r="T1168" s="64">
        <f t="shared" si="132"/>
        <v>37</v>
      </c>
      <c r="U1168" s="77">
        <v>5</v>
      </c>
      <c r="V1168" s="78">
        <v>5</v>
      </c>
      <c r="W1168" s="60">
        <v>78</v>
      </c>
      <c r="X1168" s="67">
        <v>10</v>
      </c>
      <c r="Y1168" s="67">
        <v>4</v>
      </c>
      <c r="Z1168" s="67">
        <v>11</v>
      </c>
      <c r="AA1168" s="67">
        <v>5</v>
      </c>
      <c r="AB1168" s="67">
        <v>11</v>
      </c>
      <c r="AC1168" s="67">
        <v>4</v>
      </c>
      <c r="AD1168" s="67">
        <v>11</v>
      </c>
      <c r="AE1168" s="67">
        <v>5</v>
      </c>
      <c r="AF1168" s="67">
        <v>10</v>
      </c>
      <c r="AG1168" s="67">
        <v>4</v>
      </c>
      <c r="AH1168" s="67">
        <v>10</v>
      </c>
      <c r="AI1168" s="67">
        <v>2</v>
      </c>
      <c r="AJ1168" s="67">
        <v>6</v>
      </c>
      <c r="AK1168" s="79" t="s">
        <v>1586</v>
      </c>
    </row>
    <row r="1169" spans="1:37" ht="12.75">
      <c r="A1169" s="35">
        <v>696203</v>
      </c>
      <c r="B1169" s="28" t="s">
        <v>872</v>
      </c>
      <c r="D1169" s="28" t="s">
        <v>389</v>
      </c>
      <c r="E1169" s="28" t="s">
        <v>77</v>
      </c>
      <c r="J1169" s="28" t="s">
        <v>1586</v>
      </c>
      <c r="K1169" s="28" t="s">
        <v>3048</v>
      </c>
      <c r="L1169" s="28" t="s">
        <v>2199</v>
      </c>
      <c r="N1169" s="19">
        <f t="shared" si="126"/>
        <v>363</v>
      </c>
      <c r="O1169" s="19">
        <f t="shared" si="127"/>
        <v>9.3076923076923084</v>
      </c>
      <c r="P1169" s="64">
        <f t="shared" si="128"/>
        <v>83</v>
      </c>
      <c r="Q1169" s="64">
        <f t="shared" si="129"/>
        <v>24</v>
      </c>
      <c r="R1169" s="64">
        <f t="shared" si="130"/>
        <v>59</v>
      </c>
      <c r="S1169" s="64">
        <f t="shared" si="131"/>
        <v>46</v>
      </c>
      <c r="T1169" s="64">
        <f t="shared" si="132"/>
        <v>37</v>
      </c>
      <c r="U1169" s="77">
        <v>5</v>
      </c>
      <c r="V1169" s="78">
        <v>5</v>
      </c>
      <c r="W1169" s="60">
        <v>78</v>
      </c>
      <c r="X1169" s="67">
        <v>10</v>
      </c>
      <c r="Y1169" s="67">
        <v>4</v>
      </c>
      <c r="Z1169" s="67">
        <v>11</v>
      </c>
      <c r="AA1169" s="67">
        <v>5</v>
      </c>
      <c r="AB1169" s="67">
        <v>11</v>
      </c>
      <c r="AC1169" s="67">
        <v>4</v>
      </c>
      <c r="AD1169" s="67">
        <v>11</v>
      </c>
      <c r="AE1169" s="67">
        <v>5</v>
      </c>
      <c r="AF1169" s="67">
        <v>10</v>
      </c>
      <c r="AG1169" s="67">
        <v>4</v>
      </c>
      <c r="AH1169" s="67">
        <v>10</v>
      </c>
      <c r="AI1169" s="67">
        <v>2</v>
      </c>
      <c r="AJ1169" s="67">
        <v>6</v>
      </c>
      <c r="AK1169" s="79" t="s">
        <v>1586</v>
      </c>
    </row>
    <row r="1170" spans="1:37" ht="12.75">
      <c r="A1170" s="35">
        <v>672517</v>
      </c>
      <c r="B1170" s="28" t="s">
        <v>872</v>
      </c>
      <c r="D1170" s="28" t="s">
        <v>389</v>
      </c>
      <c r="E1170" s="28" t="s">
        <v>77</v>
      </c>
      <c r="F1170" s="58" t="s">
        <v>8327</v>
      </c>
      <c r="I1170" s="28" t="s">
        <v>1586</v>
      </c>
      <c r="J1170" s="28" t="s">
        <v>1586</v>
      </c>
      <c r="K1170" s="28" t="s">
        <v>3048</v>
      </c>
      <c r="L1170" s="28" t="s">
        <v>7838</v>
      </c>
      <c r="N1170" s="19">
        <f t="shared" si="126"/>
        <v>362</v>
      </c>
      <c r="O1170" s="19">
        <f t="shared" si="127"/>
        <v>9.2820512820512828</v>
      </c>
      <c r="P1170" s="64">
        <f t="shared" si="128"/>
        <v>83</v>
      </c>
      <c r="Q1170" s="64">
        <f t="shared" si="129"/>
        <v>24</v>
      </c>
      <c r="R1170" s="64">
        <f t="shared" si="130"/>
        <v>59</v>
      </c>
      <c r="S1170" s="64">
        <f t="shared" si="131"/>
        <v>46</v>
      </c>
      <c r="T1170" s="64">
        <f t="shared" si="132"/>
        <v>37</v>
      </c>
      <c r="U1170" s="77">
        <v>5</v>
      </c>
      <c r="V1170" s="78">
        <v>5</v>
      </c>
      <c r="W1170" s="60">
        <v>78</v>
      </c>
      <c r="X1170" s="67">
        <v>6</v>
      </c>
      <c r="Y1170" s="67">
        <v>4</v>
      </c>
      <c r="Z1170" s="67">
        <v>11</v>
      </c>
      <c r="AA1170" s="67">
        <v>5</v>
      </c>
      <c r="AB1170" s="67">
        <v>11</v>
      </c>
      <c r="AC1170" s="67">
        <v>4</v>
      </c>
      <c r="AD1170" s="67">
        <v>11</v>
      </c>
      <c r="AE1170" s="67">
        <v>5</v>
      </c>
      <c r="AF1170" s="67">
        <v>10</v>
      </c>
      <c r="AG1170" s="67">
        <v>4</v>
      </c>
      <c r="AH1170" s="67">
        <v>10</v>
      </c>
      <c r="AI1170" s="67">
        <v>2</v>
      </c>
      <c r="AJ1170" s="67">
        <v>6</v>
      </c>
      <c r="AK1170" s="79" t="s">
        <v>1586</v>
      </c>
    </row>
    <row r="1171" spans="1:37" ht="12.75">
      <c r="A1171" s="35">
        <v>708203</v>
      </c>
      <c r="B1171" s="28" t="s">
        <v>872</v>
      </c>
      <c r="C1171" s="28" t="s">
        <v>7363</v>
      </c>
      <c r="D1171" s="28" t="s">
        <v>389</v>
      </c>
      <c r="E1171" s="28" t="s">
        <v>77</v>
      </c>
      <c r="F1171" s="58" t="s">
        <v>8392</v>
      </c>
      <c r="I1171" s="28" t="s">
        <v>1586</v>
      </c>
      <c r="J1171" s="28" t="s">
        <v>1586</v>
      </c>
      <c r="K1171" s="28" t="s">
        <v>3048</v>
      </c>
      <c r="L1171" s="28" t="s">
        <v>7384</v>
      </c>
      <c r="N1171" s="19">
        <f t="shared" si="126"/>
        <v>374.50</v>
      </c>
      <c r="O1171" s="19">
        <f t="shared" si="127"/>
        <v>4.458333333333333</v>
      </c>
      <c r="P1171" s="64">
        <f t="shared" si="128"/>
        <v>86</v>
      </c>
      <c r="Q1171" s="64">
        <f t="shared" si="129"/>
        <v>28</v>
      </c>
      <c r="R1171" s="64">
        <f t="shared" si="130"/>
        <v>58</v>
      </c>
      <c r="S1171" s="64">
        <f t="shared" si="131"/>
        <v>48</v>
      </c>
      <c r="T1171" s="64">
        <f t="shared" si="132"/>
        <v>38</v>
      </c>
      <c r="U1171" s="77">
        <v>5</v>
      </c>
      <c r="V1171" s="78">
        <v>5</v>
      </c>
      <c r="W1171" s="60">
        <v>168</v>
      </c>
      <c r="X1171" s="67">
        <v>6</v>
      </c>
      <c r="Y1171" s="67">
        <v>5</v>
      </c>
      <c r="Z1171" s="67">
        <v>11</v>
      </c>
      <c r="AA1171" s="67">
        <v>5</v>
      </c>
      <c r="AB1171" s="67">
        <v>11</v>
      </c>
      <c r="AC1171" s="67">
        <v>5</v>
      </c>
      <c r="AD1171" s="67">
        <v>11</v>
      </c>
      <c r="AE1171" s="67">
        <v>5</v>
      </c>
      <c r="AF1171" s="67">
        <v>9</v>
      </c>
      <c r="AG1171" s="67">
        <v>5</v>
      </c>
      <c r="AH1171" s="67">
        <v>9</v>
      </c>
      <c r="AI1171" s="67">
        <v>3</v>
      </c>
      <c r="AJ1171" s="67">
        <v>7</v>
      </c>
      <c r="AK1171" s="79" t="s">
        <v>1586</v>
      </c>
    </row>
    <row r="1172" spans="1:37" ht="12.75">
      <c r="A1172" s="35">
        <v>375000</v>
      </c>
      <c r="B1172" s="28" t="s">
        <v>868</v>
      </c>
      <c r="C1172" s="28" t="s">
        <v>7670</v>
      </c>
      <c r="D1172" s="28" t="s">
        <v>389</v>
      </c>
      <c r="E1172" s="28" t="s">
        <v>77</v>
      </c>
      <c r="J1172" s="28" t="s">
        <v>1586</v>
      </c>
      <c r="K1172" s="28" t="s">
        <v>3048</v>
      </c>
      <c r="L1172" s="28" t="s">
        <v>5230</v>
      </c>
      <c r="N1172" s="19">
        <f t="shared" si="126"/>
        <v>391.25</v>
      </c>
      <c r="O1172" s="19">
        <f t="shared" si="127"/>
        <v>6.520833333333333</v>
      </c>
      <c r="P1172" s="64">
        <f t="shared" si="128"/>
        <v>88</v>
      </c>
      <c r="Q1172" s="64">
        <f t="shared" si="129"/>
        <v>30</v>
      </c>
      <c r="R1172" s="64">
        <f t="shared" si="130"/>
        <v>58</v>
      </c>
      <c r="S1172" s="64">
        <f t="shared" si="131"/>
        <v>52</v>
      </c>
      <c r="T1172" s="64">
        <f t="shared" si="132"/>
        <v>36</v>
      </c>
      <c r="U1172" s="77">
        <v>5</v>
      </c>
      <c r="V1172" s="78">
        <v>5</v>
      </c>
      <c r="W1172" s="60">
        <v>120</v>
      </c>
      <c r="X1172" s="67">
        <v>17</v>
      </c>
      <c r="Y1172" s="67">
        <v>5</v>
      </c>
      <c r="Z1172" s="67">
        <v>12</v>
      </c>
      <c r="AA1172" s="67">
        <v>6</v>
      </c>
      <c r="AB1172" s="67">
        <v>12</v>
      </c>
      <c r="AC1172" s="67">
        <v>5</v>
      </c>
      <c r="AD1172" s="67">
        <v>12</v>
      </c>
      <c r="AE1172" s="67">
        <v>5</v>
      </c>
      <c r="AF1172" s="67">
        <v>8</v>
      </c>
      <c r="AG1172" s="67">
        <v>5</v>
      </c>
      <c r="AH1172" s="67">
        <v>8</v>
      </c>
      <c r="AI1172" s="67">
        <v>4</v>
      </c>
      <c r="AJ1172" s="67">
        <v>6</v>
      </c>
      <c r="AK1172" s="79" t="s">
        <v>1586</v>
      </c>
    </row>
    <row r="1173" spans="1:37" ht="12.75">
      <c r="A1173" s="35">
        <v>3125000</v>
      </c>
      <c r="B1173" s="28" t="s">
        <v>868</v>
      </c>
      <c r="C1173" s="28" t="s">
        <v>7674</v>
      </c>
      <c r="D1173" s="28" t="s">
        <v>389</v>
      </c>
      <c r="E1173" s="28" t="s">
        <v>77</v>
      </c>
      <c r="J1173" s="28" t="s">
        <v>1586</v>
      </c>
      <c r="K1173" s="28" t="s">
        <v>3048</v>
      </c>
      <c r="L1173" s="28" t="s">
        <v>6248</v>
      </c>
      <c r="M1173" s="40" t="s">
        <v>8849</v>
      </c>
      <c r="N1173" s="19">
        <f t="shared" si="126"/>
        <v>375.25</v>
      </c>
      <c r="O1173" s="19">
        <f t="shared" si="127"/>
        <v>5.003333333333333</v>
      </c>
      <c r="P1173" s="64">
        <f t="shared" si="128"/>
        <v>83</v>
      </c>
      <c r="Q1173" s="64">
        <f t="shared" si="129"/>
        <v>26</v>
      </c>
      <c r="R1173" s="64">
        <f t="shared" si="130"/>
        <v>57</v>
      </c>
      <c r="S1173" s="64">
        <f t="shared" si="131"/>
        <v>52</v>
      </c>
      <c r="T1173" s="64">
        <f t="shared" si="132"/>
        <v>31</v>
      </c>
      <c r="U1173" s="77">
        <v>5</v>
      </c>
      <c r="V1173" s="78">
        <v>5</v>
      </c>
      <c r="W1173" s="60">
        <v>150</v>
      </c>
      <c r="X1173" s="67">
        <v>15</v>
      </c>
      <c r="Y1173" s="67">
        <v>5</v>
      </c>
      <c r="Z1173" s="67">
        <v>12</v>
      </c>
      <c r="AA1173" s="67">
        <v>6</v>
      </c>
      <c r="AB1173" s="67">
        <v>12</v>
      </c>
      <c r="AC1173" s="67">
        <v>5</v>
      </c>
      <c r="AD1173" s="67">
        <v>12</v>
      </c>
      <c r="AE1173" s="67">
        <v>4</v>
      </c>
      <c r="AF1173" s="67">
        <v>8</v>
      </c>
      <c r="AG1173" s="67">
        <v>4</v>
      </c>
      <c r="AH1173" s="67">
        <v>8</v>
      </c>
      <c r="AI1173" s="67">
        <v>2</v>
      </c>
      <c r="AJ1173" s="67">
        <v>5</v>
      </c>
      <c r="AK1173" s="79" t="s">
        <v>1586</v>
      </c>
    </row>
    <row r="1174" spans="1:37" ht="12.75">
      <c r="A1174" s="35">
        <v>3125000</v>
      </c>
      <c r="B1174" s="28" t="s">
        <v>868</v>
      </c>
      <c r="C1174" s="28" t="s">
        <v>7672</v>
      </c>
      <c r="D1174" s="28" t="s">
        <v>389</v>
      </c>
      <c r="E1174" s="28" t="s">
        <v>77</v>
      </c>
      <c r="J1174" s="28" t="s">
        <v>1586</v>
      </c>
      <c r="K1174" s="28" t="s">
        <v>3048</v>
      </c>
      <c r="L1174" s="28" t="s">
        <v>6248</v>
      </c>
      <c r="N1174" s="19">
        <f t="shared" si="126"/>
        <v>375.25</v>
      </c>
      <c r="O1174" s="19">
        <f t="shared" si="127"/>
        <v>5.003333333333333</v>
      </c>
      <c r="P1174" s="64">
        <f t="shared" si="128"/>
        <v>83</v>
      </c>
      <c r="Q1174" s="64">
        <f t="shared" si="129"/>
        <v>26</v>
      </c>
      <c r="R1174" s="64">
        <f t="shared" si="130"/>
        <v>57</v>
      </c>
      <c r="S1174" s="64">
        <f t="shared" si="131"/>
        <v>52</v>
      </c>
      <c r="T1174" s="64">
        <f t="shared" si="132"/>
        <v>31</v>
      </c>
      <c r="U1174" s="77">
        <v>5</v>
      </c>
      <c r="V1174" s="78">
        <v>5</v>
      </c>
      <c r="W1174" s="60">
        <v>150</v>
      </c>
      <c r="X1174" s="67">
        <v>15</v>
      </c>
      <c r="Y1174" s="67">
        <v>5</v>
      </c>
      <c r="Z1174" s="67">
        <v>12</v>
      </c>
      <c r="AA1174" s="67">
        <v>6</v>
      </c>
      <c r="AB1174" s="67">
        <v>12</v>
      </c>
      <c r="AC1174" s="67">
        <v>5</v>
      </c>
      <c r="AD1174" s="67">
        <v>12</v>
      </c>
      <c r="AE1174" s="67">
        <v>4</v>
      </c>
      <c r="AF1174" s="67">
        <v>8</v>
      </c>
      <c r="AG1174" s="67">
        <v>4</v>
      </c>
      <c r="AH1174" s="67">
        <v>8</v>
      </c>
      <c r="AI1174" s="67">
        <v>2</v>
      </c>
      <c r="AJ1174" s="67">
        <v>5</v>
      </c>
      <c r="AK1174" s="79" t="s">
        <v>1586</v>
      </c>
    </row>
    <row r="1175" spans="1:37" ht="12.75">
      <c r="A1175" s="35">
        <v>277500</v>
      </c>
      <c r="B1175" s="28" t="s">
        <v>868</v>
      </c>
      <c r="C1175" s="28" t="s">
        <v>1046</v>
      </c>
      <c r="D1175" s="28" t="s">
        <v>389</v>
      </c>
      <c r="E1175" s="28" t="s">
        <v>77</v>
      </c>
      <c r="J1175" s="28" t="s">
        <v>1586</v>
      </c>
      <c r="K1175" s="28" t="s">
        <v>3048</v>
      </c>
      <c r="L1175" s="28" t="s">
        <v>114</v>
      </c>
      <c r="N1175" s="19">
        <f t="shared" si="126"/>
        <v>367.75</v>
      </c>
      <c r="O1175" s="19">
        <f t="shared" si="127"/>
        <v>4.9033333333333333</v>
      </c>
      <c r="P1175" s="64">
        <f t="shared" si="128"/>
        <v>81</v>
      </c>
      <c r="Q1175" s="64">
        <f t="shared" si="129"/>
        <v>26</v>
      </c>
      <c r="R1175" s="64">
        <f t="shared" si="130"/>
        <v>55</v>
      </c>
      <c r="S1175" s="64">
        <f t="shared" si="131"/>
        <v>52</v>
      </c>
      <c r="T1175" s="64">
        <f t="shared" si="132"/>
        <v>29</v>
      </c>
      <c r="U1175" s="77">
        <v>5</v>
      </c>
      <c r="V1175" s="78">
        <v>5</v>
      </c>
      <c r="W1175" s="60">
        <v>150</v>
      </c>
      <c r="X1175" s="67">
        <v>13</v>
      </c>
      <c r="Y1175" s="67">
        <v>5</v>
      </c>
      <c r="Z1175" s="67">
        <v>12</v>
      </c>
      <c r="AA1175" s="67">
        <v>6</v>
      </c>
      <c r="AB1175" s="67">
        <v>12</v>
      </c>
      <c r="AC1175" s="67">
        <v>5</v>
      </c>
      <c r="AD1175" s="67">
        <v>12</v>
      </c>
      <c r="AE1175" s="67">
        <v>4</v>
      </c>
      <c r="AF1175" s="67">
        <v>7</v>
      </c>
      <c r="AG1175" s="67">
        <v>4</v>
      </c>
      <c r="AH1175" s="67">
        <v>7</v>
      </c>
      <c r="AI1175" s="67">
        <v>2</v>
      </c>
      <c r="AJ1175" s="67">
        <v>5</v>
      </c>
      <c r="AK1175" s="79" t="s">
        <v>1586</v>
      </c>
    </row>
    <row r="1176" spans="1:37" ht="12.75">
      <c r="A1176" s="35">
        <v>239403</v>
      </c>
      <c r="B1176" s="28" t="s">
        <v>872</v>
      </c>
      <c r="C1176" s="28" t="s">
        <v>6087</v>
      </c>
      <c r="D1176" s="28" t="s">
        <v>389</v>
      </c>
      <c r="E1176" s="28" t="s">
        <v>77</v>
      </c>
      <c r="F1176" s="58" t="s">
        <v>8394</v>
      </c>
      <c r="G1176" s="28" t="s">
        <v>7812</v>
      </c>
      <c r="H1176" s="28" t="s">
        <v>1586</v>
      </c>
      <c r="J1176" s="28" t="s">
        <v>1586</v>
      </c>
      <c r="K1176" s="28" t="s">
        <v>3048</v>
      </c>
      <c r="L1176" s="28" t="s">
        <v>7383</v>
      </c>
      <c r="N1176" s="19">
        <f t="shared" si="126"/>
        <v>362.50</v>
      </c>
      <c r="O1176" s="19">
        <f t="shared" si="127"/>
        <v>3.2954545454545454</v>
      </c>
      <c r="P1176" s="64">
        <f t="shared" si="128"/>
        <v>80</v>
      </c>
      <c r="Q1176" s="64">
        <f t="shared" si="129"/>
        <v>26</v>
      </c>
      <c r="R1176" s="64">
        <f t="shared" si="130"/>
        <v>54</v>
      </c>
      <c r="S1176" s="64">
        <f t="shared" si="131"/>
        <v>52</v>
      </c>
      <c r="T1176" s="64">
        <f t="shared" si="132"/>
        <v>28</v>
      </c>
      <c r="U1176" s="77">
        <v>5</v>
      </c>
      <c r="V1176" s="78">
        <v>5</v>
      </c>
      <c r="W1176" s="60">
        <v>220</v>
      </c>
      <c r="X1176" s="67">
        <v>6</v>
      </c>
      <c r="Y1176" s="67">
        <v>5</v>
      </c>
      <c r="Z1176" s="67">
        <v>12</v>
      </c>
      <c r="AA1176" s="67">
        <v>6</v>
      </c>
      <c r="AB1176" s="67">
        <v>12</v>
      </c>
      <c r="AC1176" s="67">
        <v>5</v>
      </c>
      <c r="AD1176" s="67">
        <v>12</v>
      </c>
      <c r="AE1176" s="67">
        <v>4</v>
      </c>
      <c r="AF1176" s="67">
        <v>7</v>
      </c>
      <c r="AG1176" s="67">
        <v>4</v>
      </c>
      <c r="AH1176" s="67">
        <v>7</v>
      </c>
      <c r="AI1176" s="67">
        <v>2</v>
      </c>
      <c r="AJ1176" s="67">
        <v>4</v>
      </c>
      <c r="AK1176" s="79" t="s">
        <v>1586</v>
      </c>
    </row>
    <row r="1177" spans="1:37" ht="12.75">
      <c r="A1177" s="35">
        <v>386146</v>
      </c>
      <c r="B1177" s="28" t="s">
        <v>872</v>
      </c>
      <c r="C1177" s="28" t="s">
        <v>6087</v>
      </c>
      <c r="D1177" s="28" t="s">
        <v>389</v>
      </c>
      <c r="E1177" s="28" t="s">
        <v>77</v>
      </c>
      <c r="F1177" s="58" t="s">
        <v>8393</v>
      </c>
      <c r="J1177" s="28" t="s">
        <v>1586</v>
      </c>
      <c r="K1177" s="28" t="s">
        <v>3048</v>
      </c>
      <c r="L1177" s="28" t="s">
        <v>7384</v>
      </c>
      <c r="N1177" s="19">
        <f t="shared" si="126"/>
        <v>340.50</v>
      </c>
      <c r="O1177" s="19">
        <f t="shared" si="127"/>
        <v>6.6764705882352944</v>
      </c>
      <c r="P1177" s="64">
        <f t="shared" si="128"/>
        <v>78</v>
      </c>
      <c r="Q1177" s="64">
        <f t="shared" si="129"/>
        <v>25</v>
      </c>
      <c r="R1177" s="64">
        <f t="shared" si="130"/>
        <v>53</v>
      </c>
      <c r="S1177" s="64">
        <f t="shared" si="131"/>
        <v>44</v>
      </c>
      <c r="T1177" s="64">
        <f t="shared" si="132"/>
        <v>34</v>
      </c>
      <c r="U1177" s="77">
        <v>5</v>
      </c>
      <c r="V1177" s="78">
        <v>5</v>
      </c>
      <c r="W1177" s="60">
        <v>102</v>
      </c>
      <c r="X1177" s="67">
        <v>8</v>
      </c>
      <c r="Y1177" s="67">
        <v>5</v>
      </c>
      <c r="Z1177" s="67">
        <v>10</v>
      </c>
      <c r="AA1177" s="67">
        <v>5</v>
      </c>
      <c r="AB1177" s="67">
        <v>10</v>
      </c>
      <c r="AC1177" s="67">
        <v>4</v>
      </c>
      <c r="AD1177" s="67">
        <v>10</v>
      </c>
      <c r="AE1177" s="67">
        <v>4</v>
      </c>
      <c r="AF1177" s="67">
        <v>8</v>
      </c>
      <c r="AG1177" s="67">
        <v>4</v>
      </c>
      <c r="AH1177" s="67">
        <v>8</v>
      </c>
      <c r="AI1177" s="67">
        <v>3</v>
      </c>
      <c r="AJ1177" s="67">
        <v>7</v>
      </c>
      <c r="AK1177" s="79" t="s">
        <v>1586</v>
      </c>
    </row>
    <row r="1178" spans="1:37" ht="12.75">
      <c r="A1178" s="35">
        <v>317840</v>
      </c>
      <c r="B1178" s="28" t="s">
        <v>872</v>
      </c>
      <c r="C1178" s="28" t="s">
        <v>6087</v>
      </c>
      <c r="D1178" s="28" t="s">
        <v>389</v>
      </c>
      <c r="E1178" s="28" t="s">
        <v>77</v>
      </c>
      <c r="F1178" s="58" t="s">
        <v>8228</v>
      </c>
      <c r="I1178" s="28" t="s">
        <v>7812</v>
      </c>
      <c r="J1178" s="28" t="s">
        <v>1586</v>
      </c>
      <c r="K1178" s="28" t="s">
        <v>3048</v>
      </c>
      <c r="L1178" s="28" t="s">
        <v>7997</v>
      </c>
      <c r="N1178" s="19">
        <f t="shared" si="126"/>
        <v>333.50</v>
      </c>
      <c r="O1178" s="19">
        <f t="shared" si="127"/>
        <v>8.5512820512820511</v>
      </c>
      <c r="P1178" s="64">
        <f t="shared" si="128"/>
        <v>76</v>
      </c>
      <c r="Q1178" s="64">
        <f t="shared" si="129"/>
        <v>23</v>
      </c>
      <c r="R1178" s="64">
        <f t="shared" si="130"/>
        <v>53</v>
      </c>
      <c r="S1178" s="64">
        <f t="shared" si="131"/>
        <v>43</v>
      </c>
      <c r="T1178" s="64">
        <f t="shared" si="132"/>
        <v>33</v>
      </c>
      <c r="U1178" s="77">
        <v>5</v>
      </c>
      <c r="V1178" s="78">
        <v>5</v>
      </c>
      <c r="W1178" s="60">
        <v>78</v>
      </c>
      <c r="X1178" s="67">
        <v>12</v>
      </c>
      <c r="Y1178" s="67">
        <v>4</v>
      </c>
      <c r="Z1178" s="67">
        <v>10</v>
      </c>
      <c r="AA1178" s="67">
        <v>5</v>
      </c>
      <c r="AB1178" s="67">
        <v>10</v>
      </c>
      <c r="AC1178" s="67">
        <v>4</v>
      </c>
      <c r="AD1178" s="67">
        <v>10</v>
      </c>
      <c r="AE1178" s="67">
        <v>4</v>
      </c>
      <c r="AF1178" s="67">
        <v>8</v>
      </c>
      <c r="AG1178" s="67">
        <v>4</v>
      </c>
      <c r="AH1178" s="67">
        <v>8</v>
      </c>
      <c r="AI1178" s="67">
        <v>2</v>
      </c>
      <c r="AJ1178" s="67">
        <v>7</v>
      </c>
      <c r="AK1178" s="79" t="s">
        <v>1586</v>
      </c>
    </row>
    <row r="1179" spans="1:37" ht="12.75">
      <c r="A1179" s="35">
        <v>8450</v>
      </c>
      <c r="B1179" s="28" t="s">
        <v>872</v>
      </c>
      <c r="C1179" s="28" t="s">
        <v>6087</v>
      </c>
      <c r="D1179" s="28" t="s">
        <v>389</v>
      </c>
      <c r="E1179" s="28" t="s">
        <v>77</v>
      </c>
      <c r="F1179" s="58" t="s">
        <v>3866</v>
      </c>
      <c r="I1179" s="28" t="s">
        <v>1586</v>
      </c>
      <c r="J1179" s="28" t="s">
        <v>1586</v>
      </c>
      <c r="K1179" s="28" t="s">
        <v>3048</v>
      </c>
      <c r="L1179" s="28" t="s">
        <v>8031</v>
      </c>
      <c r="N1179" s="19">
        <f t="shared" si="126"/>
        <v>321</v>
      </c>
      <c r="O1179" s="19">
        <f t="shared" si="127"/>
        <v>3.987577639751553</v>
      </c>
      <c r="P1179" s="64">
        <f t="shared" si="128"/>
        <v>72</v>
      </c>
      <c r="Q1179" s="64">
        <f t="shared" si="129"/>
        <v>23</v>
      </c>
      <c r="R1179" s="64">
        <f t="shared" si="130"/>
        <v>49</v>
      </c>
      <c r="S1179" s="64">
        <f t="shared" si="131"/>
        <v>44</v>
      </c>
      <c r="T1179" s="64">
        <f t="shared" si="132"/>
        <v>28</v>
      </c>
      <c r="U1179" s="77">
        <v>5</v>
      </c>
      <c r="V1179" s="78">
        <v>5</v>
      </c>
      <c r="W1179" s="60">
        <v>161</v>
      </c>
      <c r="X1179" s="67">
        <v>10</v>
      </c>
      <c r="Y1179" s="67">
        <v>4</v>
      </c>
      <c r="Z1179" s="67">
        <v>10</v>
      </c>
      <c r="AA1179" s="67">
        <v>5</v>
      </c>
      <c r="AB1179" s="67">
        <v>10</v>
      </c>
      <c r="AC1179" s="67">
        <v>5</v>
      </c>
      <c r="AD1179" s="67">
        <v>10</v>
      </c>
      <c r="AE1179" s="67">
        <v>4</v>
      </c>
      <c r="AF1179" s="67">
        <v>7</v>
      </c>
      <c r="AG1179" s="67">
        <v>3</v>
      </c>
      <c r="AH1179" s="67">
        <v>7</v>
      </c>
      <c r="AI1179" s="67">
        <v>2</v>
      </c>
      <c r="AJ1179" s="67">
        <v>5</v>
      </c>
      <c r="AK1179" s="79" t="s">
        <v>1586</v>
      </c>
    </row>
    <row r="1180" spans="1:37" ht="12.75">
      <c r="A1180" s="35">
        <v>18031</v>
      </c>
      <c r="B1180" s="28" t="s">
        <v>872</v>
      </c>
      <c r="D1180" s="28" t="s">
        <v>389</v>
      </c>
      <c r="E1180" s="28" t="s">
        <v>77</v>
      </c>
      <c r="G1180" s="28" t="s">
        <v>1586</v>
      </c>
      <c r="H1180" s="28" t="s">
        <v>7812</v>
      </c>
      <c r="J1180" s="28" t="s">
        <v>1586</v>
      </c>
      <c r="K1180" s="28" t="s">
        <v>3048</v>
      </c>
      <c r="L1180" s="28" t="s">
        <v>1301</v>
      </c>
      <c r="N1180" s="19">
        <f t="shared" si="126"/>
        <v>325.50</v>
      </c>
      <c r="O1180" s="19">
        <f t="shared" si="127"/>
        <v>5.5641025641025639</v>
      </c>
      <c r="P1180" s="64">
        <f t="shared" si="128"/>
        <v>71</v>
      </c>
      <c r="Q1180" s="64">
        <f t="shared" si="129"/>
        <v>22</v>
      </c>
      <c r="R1180" s="64">
        <f t="shared" si="130"/>
        <v>49</v>
      </c>
      <c r="S1180" s="64">
        <f t="shared" si="131"/>
        <v>48</v>
      </c>
      <c r="T1180" s="64">
        <f t="shared" si="132"/>
        <v>23</v>
      </c>
      <c r="U1180" s="77">
        <v>5</v>
      </c>
      <c r="V1180" s="78">
        <v>5</v>
      </c>
      <c r="W1180" s="60">
        <v>117</v>
      </c>
      <c r="X1180" s="67">
        <v>8</v>
      </c>
      <c r="Y1180" s="67">
        <v>4</v>
      </c>
      <c r="Z1180" s="67">
        <v>11</v>
      </c>
      <c r="AA1180" s="67">
        <v>6</v>
      </c>
      <c r="AB1180" s="67">
        <v>11</v>
      </c>
      <c r="AC1180" s="67">
        <v>5</v>
      </c>
      <c r="AD1180" s="67">
        <v>11</v>
      </c>
      <c r="AE1180" s="67">
        <v>3</v>
      </c>
      <c r="AF1180" s="67">
        <v>6</v>
      </c>
      <c r="AG1180" s="67">
        <v>3</v>
      </c>
      <c r="AH1180" s="67">
        <v>6</v>
      </c>
      <c r="AI1180" s="67">
        <v>1</v>
      </c>
      <c r="AJ1180" s="67">
        <v>4</v>
      </c>
      <c r="AK1180" s="79" t="s">
        <v>1586</v>
      </c>
    </row>
    <row r="1181" spans="1:37" ht="12.75">
      <c r="A1181" s="35">
        <v>13445</v>
      </c>
      <c r="B1181" s="28" t="s">
        <v>872</v>
      </c>
      <c r="C1181" s="28" t="s">
        <v>6087</v>
      </c>
      <c r="D1181" s="28" t="s">
        <v>389</v>
      </c>
      <c r="E1181" s="28" t="s">
        <v>77</v>
      </c>
      <c r="F1181" s="58" t="s">
        <v>8395</v>
      </c>
      <c r="G1181" s="28" t="s">
        <v>1586</v>
      </c>
      <c r="H1181" s="28" t="s">
        <v>7812</v>
      </c>
      <c r="J1181" s="28" t="s">
        <v>1586</v>
      </c>
      <c r="K1181" s="28" t="s">
        <v>3048</v>
      </c>
      <c r="L1181" s="28" t="s">
        <v>7379</v>
      </c>
      <c r="N1181" s="19">
        <f t="shared" si="126"/>
        <v>298.50</v>
      </c>
      <c r="O1181" s="19">
        <f t="shared" si="127"/>
        <v>7.0235294117647058</v>
      </c>
      <c r="P1181" s="64">
        <f t="shared" si="128"/>
        <v>66</v>
      </c>
      <c r="Q1181" s="64">
        <f t="shared" si="129"/>
        <v>20</v>
      </c>
      <c r="R1181" s="64">
        <f t="shared" si="130"/>
        <v>46</v>
      </c>
      <c r="S1181" s="64">
        <f t="shared" si="131"/>
        <v>43</v>
      </c>
      <c r="T1181" s="64">
        <f t="shared" si="132"/>
        <v>23</v>
      </c>
      <c r="U1181" s="77">
        <v>5</v>
      </c>
      <c r="V1181" s="78">
        <v>5</v>
      </c>
      <c r="W1181" s="60">
        <v>85</v>
      </c>
      <c r="X1181" s="67">
        <v>6</v>
      </c>
      <c r="Y1181" s="67">
        <v>4</v>
      </c>
      <c r="Z1181" s="67">
        <v>10</v>
      </c>
      <c r="AA1181" s="67">
        <v>5</v>
      </c>
      <c r="AB1181" s="67">
        <v>10</v>
      </c>
      <c r="AC1181" s="67">
        <v>4</v>
      </c>
      <c r="AD1181" s="67">
        <v>10</v>
      </c>
      <c r="AE1181" s="67">
        <v>3</v>
      </c>
      <c r="AF1181" s="67">
        <v>6</v>
      </c>
      <c r="AG1181" s="67">
        <v>3</v>
      </c>
      <c r="AH1181" s="67">
        <v>6</v>
      </c>
      <c r="AI1181" s="67">
        <v>1</v>
      </c>
      <c r="AJ1181" s="67">
        <v>4</v>
      </c>
      <c r="AK1181" s="79" t="s">
        <v>1586</v>
      </c>
    </row>
    <row r="1182" spans="1:37" ht="12.75">
      <c r="A1182" s="35">
        <v>1041006</v>
      </c>
      <c r="B1182" s="28" t="s">
        <v>872</v>
      </c>
      <c r="C1182" s="28" t="s">
        <v>6087</v>
      </c>
      <c r="D1182" s="28" t="s">
        <v>389</v>
      </c>
      <c r="E1182" s="28" t="s">
        <v>77</v>
      </c>
      <c r="F1182" s="58" t="s">
        <v>8384</v>
      </c>
      <c r="I1182" s="28" t="s">
        <v>7812</v>
      </c>
      <c r="J1182" s="28" t="s">
        <v>1586</v>
      </c>
      <c r="K1182" s="28" t="s">
        <v>3048</v>
      </c>
      <c r="L1182" s="28" t="s">
        <v>7996</v>
      </c>
      <c r="N1182" s="19">
        <f t="shared" si="126"/>
        <v>400.50</v>
      </c>
      <c r="O1182" s="19">
        <f t="shared" si="127"/>
        <v>3.3797468354430378</v>
      </c>
      <c r="P1182" s="64">
        <f t="shared" si="128"/>
        <v>89</v>
      </c>
      <c r="Q1182" s="64">
        <f t="shared" si="129"/>
        <v>28</v>
      </c>
      <c r="R1182" s="64">
        <f t="shared" si="130"/>
        <v>61</v>
      </c>
      <c r="S1182" s="64">
        <f t="shared" si="131"/>
        <v>56</v>
      </c>
      <c r="T1182" s="64">
        <f t="shared" si="132"/>
        <v>33</v>
      </c>
      <c r="U1182" s="77">
        <v>7</v>
      </c>
      <c r="V1182" s="78">
        <v>5</v>
      </c>
      <c r="W1182" s="60">
        <v>237</v>
      </c>
      <c r="X1182" s="67">
        <v>16</v>
      </c>
      <c r="Y1182" s="67">
        <v>6</v>
      </c>
      <c r="Z1182" s="67">
        <v>13</v>
      </c>
      <c r="AA1182" s="67">
        <v>6</v>
      </c>
      <c r="AB1182" s="67">
        <v>13</v>
      </c>
      <c r="AC1182" s="67">
        <v>5</v>
      </c>
      <c r="AD1182" s="67">
        <v>13</v>
      </c>
      <c r="AE1182" s="67">
        <v>3</v>
      </c>
      <c r="AF1182" s="67">
        <v>5</v>
      </c>
      <c r="AG1182" s="67">
        <v>3</v>
      </c>
      <c r="AH1182" s="67">
        <v>5</v>
      </c>
      <c r="AI1182" s="67">
        <v>5</v>
      </c>
      <c r="AJ1182" s="67">
        <v>12</v>
      </c>
      <c r="AK1182" s="79" t="s">
        <v>1586</v>
      </c>
    </row>
    <row r="1183" spans="1:37" ht="12.75">
      <c r="A1183" s="35">
        <v>1500</v>
      </c>
      <c r="B1183" s="28" t="s">
        <v>871</v>
      </c>
      <c r="C1183" s="28" t="s">
        <v>1620</v>
      </c>
      <c r="D1183" s="28" t="s">
        <v>389</v>
      </c>
      <c r="E1183" s="28" t="s">
        <v>77</v>
      </c>
      <c r="J1183" s="28" t="s">
        <v>1586</v>
      </c>
      <c r="K1183" s="28" t="s">
        <v>3048</v>
      </c>
      <c r="L1183" s="28" t="s">
        <v>805</v>
      </c>
      <c r="N1183" s="19">
        <f t="shared" si="126"/>
        <v>282.25</v>
      </c>
      <c r="O1183" s="19">
        <f t="shared" si="127"/>
        <v>2.258</v>
      </c>
      <c r="P1183" s="64">
        <f t="shared" si="128"/>
        <v>67</v>
      </c>
      <c r="Q1183" s="64">
        <f t="shared" si="129"/>
        <v>19</v>
      </c>
      <c r="R1183" s="64">
        <f t="shared" si="130"/>
        <v>48</v>
      </c>
      <c r="S1183" s="64">
        <f t="shared" si="131"/>
        <v>34</v>
      </c>
      <c r="T1183" s="64">
        <f t="shared" si="132"/>
        <v>33</v>
      </c>
      <c r="U1183" s="77">
        <v>7</v>
      </c>
      <c r="V1183" s="78">
        <v>5</v>
      </c>
      <c r="W1183" s="60">
        <v>250</v>
      </c>
      <c r="X1183" s="67">
        <v>9</v>
      </c>
      <c r="Y1183" s="67">
        <v>3</v>
      </c>
      <c r="Z1183" s="67">
        <v>8</v>
      </c>
      <c r="AA1183" s="67">
        <v>5</v>
      </c>
      <c r="AB1183" s="67">
        <v>8</v>
      </c>
      <c r="AC1183" s="67">
        <v>2</v>
      </c>
      <c r="AD1183" s="67">
        <v>8</v>
      </c>
      <c r="AE1183" s="67">
        <v>4</v>
      </c>
      <c r="AF1183" s="67">
        <v>8</v>
      </c>
      <c r="AG1183" s="67">
        <v>4</v>
      </c>
      <c r="AH1183" s="67">
        <v>8</v>
      </c>
      <c r="AI1183" s="67">
        <v>1</v>
      </c>
      <c r="AJ1183" s="67">
        <v>8</v>
      </c>
      <c r="AK1183" s="79" t="s">
        <v>1586</v>
      </c>
    </row>
    <row r="1184" spans="1:37" ht="12.75">
      <c r="A1184" s="35">
        <v>277500</v>
      </c>
      <c r="B1184" s="28" t="s">
        <v>871</v>
      </c>
      <c r="C1184" s="28" t="s">
        <v>652</v>
      </c>
      <c r="D1184" s="28" t="s">
        <v>389</v>
      </c>
      <c r="E1184" s="28" t="s">
        <v>77</v>
      </c>
      <c r="J1184" s="28" t="s">
        <v>1586</v>
      </c>
      <c r="K1184" s="28" t="s">
        <v>3048</v>
      </c>
      <c r="L1184" s="28" t="s">
        <v>114</v>
      </c>
      <c r="N1184" s="19">
        <f t="shared" si="126"/>
        <v>282.25</v>
      </c>
      <c r="O1184" s="19">
        <f t="shared" si="127"/>
        <v>2.258</v>
      </c>
      <c r="P1184" s="64">
        <f t="shared" si="128"/>
        <v>67</v>
      </c>
      <c r="Q1184" s="64">
        <f t="shared" si="129"/>
        <v>19</v>
      </c>
      <c r="R1184" s="64">
        <f t="shared" si="130"/>
        <v>48</v>
      </c>
      <c r="S1184" s="64">
        <f t="shared" si="131"/>
        <v>34</v>
      </c>
      <c r="T1184" s="64">
        <f t="shared" si="132"/>
        <v>33</v>
      </c>
      <c r="U1184" s="77">
        <v>7</v>
      </c>
      <c r="V1184" s="78">
        <v>5</v>
      </c>
      <c r="W1184" s="60">
        <v>250</v>
      </c>
      <c r="X1184" s="67">
        <v>9</v>
      </c>
      <c r="Y1184" s="67">
        <v>3</v>
      </c>
      <c r="Z1184" s="67">
        <v>8</v>
      </c>
      <c r="AA1184" s="67">
        <v>5</v>
      </c>
      <c r="AB1184" s="67">
        <v>8</v>
      </c>
      <c r="AC1184" s="67">
        <v>2</v>
      </c>
      <c r="AD1184" s="67">
        <v>8</v>
      </c>
      <c r="AE1184" s="67">
        <v>4</v>
      </c>
      <c r="AF1184" s="67">
        <v>8</v>
      </c>
      <c r="AG1184" s="67">
        <v>4</v>
      </c>
      <c r="AH1184" s="67">
        <v>8</v>
      </c>
      <c r="AI1184" s="67">
        <v>1</v>
      </c>
      <c r="AJ1184" s="67">
        <v>8</v>
      </c>
      <c r="AK1184" s="79" t="s">
        <v>1586</v>
      </c>
    </row>
    <row r="1185" spans="1:37" ht="12.75">
      <c r="A1185" s="35">
        <v>1875000</v>
      </c>
      <c r="B1185" s="28" t="s">
        <v>868</v>
      </c>
      <c r="C1185" s="28" t="s">
        <v>7670</v>
      </c>
      <c r="D1185" s="28" t="s">
        <v>389</v>
      </c>
      <c r="E1185" s="28" t="s">
        <v>8423</v>
      </c>
      <c r="J1185" s="28" t="s">
        <v>1586</v>
      </c>
      <c r="K1185" s="28" t="s">
        <v>3050</v>
      </c>
      <c r="L1185" s="28" t="s">
        <v>5197</v>
      </c>
      <c r="N1185" s="19">
        <f t="shared" si="126"/>
        <v>395.25</v>
      </c>
      <c r="O1185" s="19">
        <f t="shared" si="127"/>
        <v>9.88125</v>
      </c>
      <c r="P1185" s="64">
        <f t="shared" si="128"/>
        <v>88</v>
      </c>
      <c r="Q1185" s="64">
        <f t="shared" si="129"/>
        <v>30</v>
      </c>
      <c r="R1185" s="64">
        <f t="shared" si="130"/>
        <v>58</v>
      </c>
      <c r="S1185" s="64">
        <f t="shared" si="131"/>
        <v>52</v>
      </c>
      <c r="T1185" s="64">
        <f t="shared" si="132"/>
        <v>36</v>
      </c>
      <c r="U1185" s="77">
        <v>3</v>
      </c>
      <c r="V1185" s="78">
        <v>3</v>
      </c>
      <c r="W1185" s="60">
        <v>80</v>
      </c>
      <c r="X1185" s="67">
        <v>17</v>
      </c>
      <c r="Y1185" s="67">
        <v>5</v>
      </c>
      <c r="Z1185" s="67">
        <v>12</v>
      </c>
      <c r="AA1185" s="67">
        <v>6</v>
      </c>
      <c r="AB1185" s="67">
        <v>12</v>
      </c>
      <c r="AC1185" s="67">
        <v>5</v>
      </c>
      <c r="AD1185" s="67">
        <v>12</v>
      </c>
      <c r="AE1185" s="67">
        <v>5</v>
      </c>
      <c r="AF1185" s="67">
        <v>8</v>
      </c>
      <c r="AG1185" s="67">
        <v>5</v>
      </c>
      <c r="AH1185" s="67">
        <v>8</v>
      </c>
      <c r="AI1185" s="67">
        <v>4</v>
      </c>
      <c r="AJ1185" s="67">
        <v>6</v>
      </c>
      <c r="AK1185" s="79" t="s">
        <v>1586</v>
      </c>
    </row>
    <row r="1186" spans="1:37" ht="12.75">
      <c r="A1186" s="35">
        <v>162000</v>
      </c>
      <c r="B1186" s="28" t="s">
        <v>868</v>
      </c>
      <c r="C1186" s="28" t="s">
        <v>638</v>
      </c>
      <c r="D1186" s="28" t="s">
        <v>389</v>
      </c>
      <c r="E1186" s="28" t="s">
        <v>8423</v>
      </c>
      <c r="J1186" s="28" t="s">
        <v>1586</v>
      </c>
      <c r="K1186" s="28" t="s">
        <v>3051</v>
      </c>
      <c r="L1186" s="28" t="s">
        <v>3889</v>
      </c>
      <c r="N1186" s="19">
        <f t="shared" si="126"/>
        <v>453.75</v>
      </c>
      <c r="O1186" s="19">
        <f t="shared" si="127"/>
        <v>6.7222222222222223</v>
      </c>
      <c r="P1186" s="64">
        <f t="shared" si="128"/>
        <v>106</v>
      </c>
      <c r="Q1186" s="64">
        <f t="shared" si="129"/>
        <v>34</v>
      </c>
      <c r="R1186" s="64">
        <f t="shared" si="130"/>
        <v>72</v>
      </c>
      <c r="S1186" s="64">
        <f t="shared" si="131"/>
        <v>53</v>
      </c>
      <c r="T1186" s="64">
        <f t="shared" si="132"/>
        <v>53</v>
      </c>
      <c r="U1186" s="77">
        <v>5</v>
      </c>
      <c r="V1186" s="78">
        <v>5</v>
      </c>
      <c r="W1186" s="60">
        <v>135</v>
      </c>
      <c r="X1186" s="67">
        <v>15</v>
      </c>
      <c r="Y1186" s="67">
        <v>6</v>
      </c>
      <c r="Z1186" s="67">
        <v>12</v>
      </c>
      <c r="AA1186" s="67">
        <v>6</v>
      </c>
      <c r="AB1186" s="67">
        <v>12</v>
      </c>
      <c r="AC1186" s="67">
        <v>5</v>
      </c>
      <c r="AD1186" s="67">
        <v>12</v>
      </c>
      <c r="AE1186" s="67">
        <v>6</v>
      </c>
      <c r="AF1186" s="67">
        <v>12</v>
      </c>
      <c r="AG1186" s="67">
        <v>6</v>
      </c>
      <c r="AH1186" s="67">
        <v>12</v>
      </c>
      <c r="AI1186" s="67">
        <v>5</v>
      </c>
      <c r="AJ1186" s="67">
        <v>12</v>
      </c>
      <c r="AK1186" s="79" t="s">
        <v>1586</v>
      </c>
    </row>
    <row r="1187" spans="1:37" ht="12.75">
      <c r="A1187" s="35">
        <v>373596</v>
      </c>
      <c r="B1187" s="28" t="s">
        <v>872</v>
      </c>
      <c r="D1187" s="28" t="s">
        <v>389</v>
      </c>
      <c r="E1187" s="28" t="s">
        <v>96</v>
      </c>
      <c r="J1187" s="28" t="s">
        <v>1586</v>
      </c>
      <c r="K1187" s="28" t="s">
        <v>2521</v>
      </c>
      <c r="L1187" s="28" t="s">
        <v>1235</v>
      </c>
      <c r="N1187" s="19">
        <f t="shared" si="126"/>
        <v>368.50</v>
      </c>
      <c r="O1187" s="19">
        <f t="shared" si="127"/>
        <v>23.03125</v>
      </c>
      <c r="P1187" s="64">
        <f t="shared" si="128"/>
        <v>83</v>
      </c>
      <c r="Q1187" s="64">
        <f t="shared" si="129"/>
        <v>24</v>
      </c>
      <c r="R1187" s="64">
        <f t="shared" si="130"/>
        <v>59</v>
      </c>
      <c r="S1187" s="64">
        <f t="shared" si="131"/>
        <v>46</v>
      </c>
      <c r="T1187" s="64">
        <f t="shared" si="132"/>
        <v>37</v>
      </c>
      <c r="U1187" s="77">
        <v>2</v>
      </c>
      <c r="V1187" s="78">
        <v>3</v>
      </c>
      <c r="W1187" s="60">
        <v>32</v>
      </c>
      <c r="X1187" s="67">
        <v>10</v>
      </c>
      <c r="Y1187" s="67">
        <v>4</v>
      </c>
      <c r="Z1187" s="67">
        <v>11</v>
      </c>
      <c r="AA1187" s="67">
        <v>5</v>
      </c>
      <c r="AB1187" s="67">
        <v>11</v>
      </c>
      <c r="AC1187" s="67">
        <v>4</v>
      </c>
      <c r="AD1187" s="67">
        <v>11</v>
      </c>
      <c r="AE1187" s="67">
        <v>5</v>
      </c>
      <c r="AF1187" s="67">
        <v>10</v>
      </c>
      <c r="AG1187" s="67">
        <v>4</v>
      </c>
      <c r="AH1187" s="67">
        <v>10</v>
      </c>
      <c r="AI1187" s="67">
        <v>2</v>
      </c>
      <c r="AJ1187" s="67">
        <v>6</v>
      </c>
      <c r="AK1187" s="79" t="s">
        <v>1586</v>
      </c>
    </row>
    <row r="1188" spans="1:37" ht="12.75">
      <c r="A1188" s="35">
        <v>288903</v>
      </c>
      <c r="B1188" s="28" t="s">
        <v>872</v>
      </c>
      <c r="D1188" s="28" t="s">
        <v>389</v>
      </c>
      <c r="E1188" s="28" t="s">
        <v>96</v>
      </c>
      <c r="F1188" s="58" t="s">
        <v>8327</v>
      </c>
      <c r="I1188" s="28" t="s">
        <v>7812</v>
      </c>
      <c r="J1188" s="28" t="s">
        <v>1586</v>
      </c>
      <c r="K1188" s="28" t="s">
        <v>2521</v>
      </c>
      <c r="L1188" s="28" t="s">
        <v>1235</v>
      </c>
      <c r="N1188" s="19">
        <f t="shared" si="126"/>
        <v>368.50</v>
      </c>
      <c r="O1188" s="19">
        <f t="shared" si="127"/>
        <v>20.472222222222221</v>
      </c>
      <c r="P1188" s="64">
        <f t="shared" si="128"/>
        <v>83</v>
      </c>
      <c r="Q1188" s="64">
        <f t="shared" si="129"/>
        <v>24</v>
      </c>
      <c r="R1188" s="64">
        <f t="shared" si="130"/>
        <v>59</v>
      </c>
      <c r="S1188" s="64">
        <f t="shared" si="131"/>
        <v>46</v>
      </c>
      <c r="T1188" s="64">
        <f t="shared" si="132"/>
        <v>37</v>
      </c>
      <c r="U1188" s="77">
        <v>2</v>
      </c>
      <c r="V1188" s="78">
        <v>3</v>
      </c>
      <c r="W1188" s="60">
        <v>36</v>
      </c>
      <c r="X1188" s="67">
        <v>10</v>
      </c>
      <c r="Y1188" s="67">
        <v>4</v>
      </c>
      <c r="Z1188" s="67">
        <v>11</v>
      </c>
      <c r="AA1188" s="67">
        <v>5</v>
      </c>
      <c r="AB1188" s="67">
        <v>11</v>
      </c>
      <c r="AC1188" s="67">
        <v>4</v>
      </c>
      <c r="AD1188" s="67">
        <v>11</v>
      </c>
      <c r="AE1188" s="67">
        <v>5</v>
      </c>
      <c r="AF1188" s="67">
        <v>10</v>
      </c>
      <c r="AG1188" s="67">
        <v>4</v>
      </c>
      <c r="AH1188" s="67">
        <v>10</v>
      </c>
      <c r="AI1188" s="67">
        <v>2</v>
      </c>
      <c r="AJ1188" s="67">
        <v>6</v>
      </c>
      <c r="AK1188" s="79" t="s">
        <v>1586</v>
      </c>
    </row>
    <row r="1189" spans="1:37" ht="12.75">
      <c r="A1189" s="35">
        <v>262640</v>
      </c>
      <c r="B1189" s="28" t="s">
        <v>872</v>
      </c>
      <c r="D1189" s="28" t="s">
        <v>389</v>
      </c>
      <c r="E1189" s="28" t="s">
        <v>96</v>
      </c>
      <c r="F1189" s="58" t="s">
        <v>8327</v>
      </c>
      <c r="I1189" s="28" t="s">
        <v>1586</v>
      </c>
      <c r="J1189" s="28" t="s">
        <v>1586</v>
      </c>
      <c r="K1189" s="28" t="s">
        <v>2521</v>
      </c>
      <c r="L1189" s="28" t="s">
        <v>1235</v>
      </c>
      <c r="N1189" s="19">
        <f t="shared" si="126"/>
        <v>367.50</v>
      </c>
      <c r="O1189" s="19">
        <f t="shared" si="127"/>
        <v>20.416666666666668</v>
      </c>
      <c r="P1189" s="64">
        <f t="shared" si="128"/>
        <v>83</v>
      </c>
      <c r="Q1189" s="64">
        <f t="shared" si="129"/>
        <v>24</v>
      </c>
      <c r="R1189" s="64">
        <f t="shared" si="130"/>
        <v>59</v>
      </c>
      <c r="S1189" s="64">
        <f t="shared" si="131"/>
        <v>46</v>
      </c>
      <c r="T1189" s="64">
        <f t="shared" si="132"/>
        <v>37</v>
      </c>
      <c r="U1189" s="77">
        <v>2</v>
      </c>
      <c r="V1189" s="78">
        <v>3</v>
      </c>
      <c r="W1189" s="60">
        <v>36</v>
      </c>
      <c r="X1189" s="67">
        <v>6</v>
      </c>
      <c r="Y1189" s="67">
        <v>4</v>
      </c>
      <c r="Z1189" s="67">
        <v>11</v>
      </c>
      <c r="AA1189" s="67">
        <v>5</v>
      </c>
      <c r="AB1189" s="67">
        <v>11</v>
      </c>
      <c r="AC1189" s="67">
        <v>4</v>
      </c>
      <c r="AD1189" s="67">
        <v>11</v>
      </c>
      <c r="AE1189" s="67">
        <v>5</v>
      </c>
      <c r="AF1189" s="67">
        <v>10</v>
      </c>
      <c r="AG1189" s="67">
        <v>4</v>
      </c>
      <c r="AH1189" s="67">
        <v>10</v>
      </c>
      <c r="AI1189" s="67">
        <v>2</v>
      </c>
      <c r="AJ1189" s="67">
        <v>6</v>
      </c>
      <c r="AK1189" s="79" t="s">
        <v>1586</v>
      </c>
    </row>
    <row r="1190" spans="1:37" ht="12.75">
      <c r="A1190" s="35">
        <v>75</v>
      </c>
      <c r="B1190" s="28" t="s">
        <v>5602</v>
      </c>
      <c r="D1190" s="28" t="s">
        <v>389</v>
      </c>
      <c r="E1190" s="28" t="s">
        <v>96</v>
      </c>
      <c r="F1190" s="58" t="s">
        <v>7640</v>
      </c>
      <c r="J1190" s="28" t="s">
        <v>1586</v>
      </c>
      <c r="K1190" s="28" t="s">
        <v>2521</v>
      </c>
      <c r="L1190" s="28" t="s">
        <v>7635</v>
      </c>
      <c r="N1190" s="19">
        <f t="shared" si="126"/>
        <v>399.25</v>
      </c>
      <c r="O1190" s="19">
        <f t="shared" si="127"/>
        <v>20.474358974358974</v>
      </c>
      <c r="P1190" s="64">
        <f t="shared" si="128"/>
        <v>89</v>
      </c>
      <c r="Q1190" s="64">
        <f t="shared" si="129"/>
        <v>32</v>
      </c>
      <c r="R1190" s="64">
        <f t="shared" si="130"/>
        <v>57</v>
      </c>
      <c r="S1190" s="64">
        <f t="shared" si="131"/>
        <v>53</v>
      </c>
      <c r="T1190" s="64">
        <f t="shared" si="132"/>
        <v>36</v>
      </c>
      <c r="U1190" s="77">
        <v>2</v>
      </c>
      <c r="V1190" s="78">
        <v>3</v>
      </c>
      <c r="W1190" s="60">
        <v>39</v>
      </c>
      <c r="X1190" s="67">
        <v>9</v>
      </c>
      <c r="Y1190" s="67">
        <v>7</v>
      </c>
      <c r="Z1190" s="67">
        <v>11</v>
      </c>
      <c r="AA1190" s="67">
        <v>6</v>
      </c>
      <c r="AB1190" s="67">
        <v>11</v>
      </c>
      <c r="AC1190" s="67">
        <v>7</v>
      </c>
      <c r="AD1190" s="67">
        <v>11</v>
      </c>
      <c r="AE1190" s="67">
        <v>5</v>
      </c>
      <c r="AF1190" s="67">
        <v>8</v>
      </c>
      <c r="AG1190" s="67">
        <v>5</v>
      </c>
      <c r="AH1190" s="67">
        <v>8</v>
      </c>
      <c r="AI1190" s="67">
        <v>2</v>
      </c>
      <c r="AJ1190" s="67">
        <v>8</v>
      </c>
      <c r="AK1190" s="79" t="s">
        <v>1586</v>
      </c>
    </row>
    <row r="1191" spans="1:37" ht="12.75">
      <c r="A1191" s="35">
        <v>50</v>
      </c>
      <c r="B1191" s="28" t="s">
        <v>871</v>
      </c>
      <c r="C1191" s="28" t="s">
        <v>1620</v>
      </c>
      <c r="D1191" s="28" t="s">
        <v>389</v>
      </c>
      <c r="E1191" s="28" t="s">
        <v>96</v>
      </c>
      <c r="J1191" s="28" t="s">
        <v>1586</v>
      </c>
      <c r="K1191" s="28" t="s">
        <v>2521</v>
      </c>
      <c r="L1191" s="28" t="s">
        <v>823</v>
      </c>
      <c r="N1191" s="19">
        <f t="shared" si="126"/>
        <v>325.75</v>
      </c>
      <c r="O1191" s="19">
        <f t="shared" si="127"/>
        <v>7.2388888888888889</v>
      </c>
      <c r="P1191" s="64">
        <f t="shared" si="128"/>
        <v>75</v>
      </c>
      <c r="Q1191" s="64">
        <f t="shared" si="129"/>
        <v>21</v>
      </c>
      <c r="R1191" s="64">
        <f t="shared" si="130"/>
        <v>54</v>
      </c>
      <c r="S1191" s="64">
        <f t="shared" si="131"/>
        <v>38</v>
      </c>
      <c r="T1191" s="64">
        <f t="shared" si="132"/>
        <v>37</v>
      </c>
      <c r="U1191" s="77">
        <v>2</v>
      </c>
      <c r="V1191" s="78">
        <v>3</v>
      </c>
      <c r="W1191" s="60">
        <v>90</v>
      </c>
      <c r="X1191" s="67">
        <v>9</v>
      </c>
      <c r="Y1191" s="67">
        <v>4</v>
      </c>
      <c r="Z1191" s="67">
        <v>9</v>
      </c>
      <c r="AA1191" s="67">
        <v>5</v>
      </c>
      <c r="AB1191" s="67">
        <v>9</v>
      </c>
      <c r="AC1191" s="67">
        <v>2</v>
      </c>
      <c r="AD1191" s="67">
        <v>9</v>
      </c>
      <c r="AE1191" s="67">
        <v>6</v>
      </c>
      <c r="AF1191" s="67">
        <v>9</v>
      </c>
      <c r="AG1191" s="67">
        <v>3</v>
      </c>
      <c r="AH1191" s="67">
        <v>9</v>
      </c>
      <c r="AI1191" s="67">
        <v>1</v>
      </c>
      <c r="AJ1191" s="67">
        <v>9</v>
      </c>
      <c r="AK1191" s="79" t="s">
        <v>1586</v>
      </c>
    </row>
    <row r="1192" spans="1:37" ht="12.75">
      <c r="A1192" s="35">
        <v>121567</v>
      </c>
      <c r="B1192" s="28" t="s">
        <v>872</v>
      </c>
      <c r="D1192" s="28" t="s">
        <v>389</v>
      </c>
      <c r="E1192" s="28" t="s">
        <v>96</v>
      </c>
      <c r="F1192" s="58" t="s">
        <v>8374</v>
      </c>
      <c r="J1192" s="28" t="s">
        <v>1586</v>
      </c>
      <c r="K1192" s="28" t="s">
        <v>2521</v>
      </c>
      <c r="L1192" s="28" t="s">
        <v>268</v>
      </c>
      <c r="N1192" s="19">
        <f t="shared" si="126"/>
        <v>339</v>
      </c>
      <c r="O1192" s="19">
        <f t="shared" si="127"/>
        <v>18.833333333333332</v>
      </c>
      <c r="P1192" s="64">
        <f t="shared" si="128"/>
        <v>76</v>
      </c>
      <c r="Q1192" s="64">
        <f t="shared" si="129"/>
        <v>23</v>
      </c>
      <c r="R1192" s="64">
        <f t="shared" si="130"/>
        <v>53</v>
      </c>
      <c r="S1192" s="64">
        <f t="shared" si="131"/>
        <v>43</v>
      </c>
      <c r="T1192" s="64">
        <f t="shared" si="132"/>
        <v>33</v>
      </c>
      <c r="U1192" s="77">
        <v>2</v>
      </c>
      <c r="V1192" s="78">
        <v>3</v>
      </c>
      <c r="W1192" s="60">
        <v>36</v>
      </c>
      <c r="X1192" s="67">
        <v>12</v>
      </c>
      <c r="Y1192" s="67">
        <v>4</v>
      </c>
      <c r="Z1192" s="67">
        <v>10</v>
      </c>
      <c r="AA1192" s="67">
        <v>5</v>
      </c>
      <c r="AB1192" s="67">
        <v>10</v>
      </c>
      <c r="AC1192" s="67">
        <v>4</v>
      </c>
      <c r="AD1192" s="67">
        <v>10</v>
      </c>
      <c r="AE1192" s="67">
        <v>4</v>
      </c>
      <c r="AF1192" s="67">
        <v>8</v>
      </c>
      <c r="AG1192" s="67">
        <v>4</v>
      </c>
      <c r="AH1192" s="67">
        <v>8</v>
      </c>
      <c r="AI1192" s="67">
        <v>2</v>
      </c>
      <c r="AJ1192" s="67">
        <v>7</v>
      </c>
      <c r="AK1192" s="79" t="s">
        <v>1586</v>
      </c>
    </row>
    <row r="1193" spans="1:37" ht="12.75">
      <c r="A1193" s="35">
        <v>121567</v>
      </c>
      <c r="B1193" s="28" t="s">
        <v>872</v>
      </c>
      <c r="D1193" s="28" t="s">
        <v>389</v>
      </c>
      <c r="E1193" s="28" t="s">
        <v>96</v>
      </c>
      <c r="F1193" s="58" t="s">
        <v>8228</v>
      </c>
      <c r="I1193" s="28" t="s">
        <v>7812</v>
      </c>
      <c r="J1193" s="28" t="s">
        <v>1586</v>
      </c>
      <c r="K1193" s="28" t="s">
        <v>2521</v>
      </c>
      <c r="L1193" s="28" t="s">
        <v>268</v>
      </c>
      <c r="N1193" s="19">
        <f t="shared" si="126"/>
        <v>339</v>
      </c>
      <c r="O1193" s="19">
        <f t="shared" si="127"/>
        <v>18.833333333333332</v>
      </c>
      <c r="P1193" s="64">
        <f t="shared" si="128"/>
        <v>76</v>
      </c>
      <c r="Q1193" s="64">
        <f t="shared" si="129"/>
        <v>23</v>
      </c>
      <c r="R1193" s="64">
        <f t="shared" si="130"/>
        <v>53</v>
      </c>
      <c r="S1193" s="64">
        <f t="shared" si="131"/>
        <v>43</v>
      </c>
      <c r="T1193" s="64">
        <f t="shared" si="132"/>
        <v>33</v>
      </c>
      <c r="U1193" s="77">
        <v>2</v>
      </c>
      <c r="V1193" s="78">
        <v>3</v>
      </c>
      <c r="W1193" s="60">
        <v>36</v>
      </c>
      <c r="X1193" s="67">
        <v>12</v>
      </c>
      <c r="Y1193" s="67">
        <v>4</v>
      </c>
      <c r="Z1193" s="67">
        <v>10</v>
      </c>
      <c r="AA1193" s="67">
        <v>5</v>
      </c>
      <c r="AB1193" s="67">
        <v>10</v>
      </c>
      <c r="AC1193" s="67">
        <v>4</v>
      </c>
      <c r="AD1193" s="67">
        <v>10</v>
      </c>
      <c r="AE1193" s="67">
        <v>4</v>
      </c>
      <c r="AF1193" s="67">
        <v>8</v>
      </c>
      <c r="AG1193" s="67">
        <v>4</v>
      </c>
      <c r="AH1193" s="67">
        <v>8</v>
      </c>
      <c r="AI1193" s="67">
        <v>2</v>
      </c>
      <c r="AJ1193" s="67">
        <v>7</v>
      </c>
      <c r="AK1193" s="79" t="s">
        <v>1586</v>
      </c>
    </row>
    <row r="1194" spans="1:37" ht="12.75">
      <c r="A1194" s="35">
        <v>13858</v>
      </c>
      <c r="B1194" s="28" t="s">
        <v>870</v>
      </c>
      <c r="C1194" s="28" t="s">
        <v>2629</v>
      </c>
      <c r="D1194" s="28" t="s">
        <v>389</v>
      </c>
      <c r="E1194" s="28" t="s">
        <v>96</v>
      </c>
      <c r="J1194" s="28" t="s">
        <v>1586</v>
      </c>
      <c r="K1194" s="28" t="s">
        <v>2533</v>
      </c>
      <c r="L1194" s="28" t="s">
        <v>2645</v>
      </c>
      <c r="N1194" s="19">
        <f t="shared" si="126"/>
        <v>314.25</v>
      </c>
      <c r="O1194" s="19">
        <f t="shared" si="127"/>
        <v>20.95</v>
      </c>
      <c r="P1194" s="64">
        <f t="shared" si="128"/>
        <v>72</v>
      </c>
      <c r="Q1194" s="64">
        <f t="shared" si="129"/>
        <v>24</v>
      </c>
      <c r="R1194" s="64">
        <f t="shared" si="130"/>
        <v>48</v>
      </c>
      <c r="S1194" s="64">
        <f t="shared" si="131"/>
        <v>38</v>
      </c>
      <c r="T1194" s="64">
        <f t="shared" si="132"/>
        <v>34</v>
      </c>
      <c r="U1194" s="77">
        <v>2</v>
      </c>
      <c r="V1194" s="78">
        <v>3</v>
      </c>
      <c r="W1194" s="60">
        <v>30</v>
      </c>
      <c r="X1194" s="67">
        <v>11</v>
      </c>
      <c r="Y1194" s="67">
        <v>5</v>
      </c>
      <c r="Z1194" s="67">
        <v>8</v>
      </c>
      <c r="AA1194" s="67">
        <v>4</v>
      </c>
      <c r="AB1194" s="67">
        <v>8</v>
      </c>
      <c r="AC1194" s="67">
        <v>5</v>
      </c>
      <c r="AD1194" s="67">
        <v>8</v>
      </c>
      <c r="AE1194" s="67">
        <v>4</v>
      </c>
      <c r="AF1194" s="67">
        <v>8</v>
      </c>
      <c r="AG1194" s="67">
        <v>4</v>
      </c>
      <c r="AH1194" s="67">
        <v>8</v>
      </c>
      <c r="AI1194" s="67">
        <v>2</v>
      </c>
      <c r="AJ1194" s="67">
        <v>8</v>
      </c>
      <c r="AK1194" s="79" t="s">
        <v>1586</v>
      </c>
    </row>
    <row r="1195" spans="1:37" ht="12.75">
      <c r="A1195" s="35">
        <v>13858</v>
      </c>
      <c r="B1195" s="28" t="s">
        <v>870</v>
      </c>
      <c r="C1195" s="28" t="s">
        <v>2629</v>
      </c>
      <c r="D1195" s="28" t="s">
        <v>389</v>
      </c>
      <c r="E1195" s="28" t="s">
        <v>96</v>
      </c>
      <c r="J1195" s="28" t="s">
        <v>1586</v>
      </c>
      <c r="K1195" s="28" t="s">
        <v>2533</v>
      </c>
      <c r="L1195" s="28" t="s">
        <v>2644</v>
      </c>
      <c r="N1195" s="19">
        <f t="shared" si="126"/>
        <v>313.50</v>
      </c>
      <c r="O1195" s="19">
        <f t="shared" si="127"/>
        <v>20.90</v>
      </c>
      <c r="P1195" s="64">
        <f t="shared" si="128"/>
        <v>72</v>
      </c>
      <c r="Q1195" s="64">
        <f t="shared" si="129"/>
        <v>24</v>
      </c>
      <c r="R1195" s="64">
        <f t="shared" si="130"/>
        <v>48</v>
      </c>
      <c r="S1195" s="64">
        <f t="shared" si="131"/>
        <v>38</v>
      </c>
      <c r="T1195" s="64">
        <f t="shared" si="132"/>
        <v>34</v>
      </c>
      <c r="U1195" s="77">
        <v>2</v>
      </c>
      <c r="V1195" s="78">
        <v>3</v>
      </c>
      <c r="W1195" s="60">
        <v>30</v>
      </c>
      <c r="X1195" s="67">
        <v>8</v>
      </c>
      <c r="Y1195" s="67">
        <v>5</v>
      </c>
      <c r="Z1195" s="67">
        <v>8</v>
      </c>
      <c r="AA1195" s="67">
        <v>4</v>
      </c>
      <c r="AB1195" s="67">
        <v>8</v>
      </c>
      <c r="AC1195" s="67">
        <v>5</v>
      </c>
      <c r="AD1195" s="67">
        <v>8</v>
      </c>
      <c r="AE1195" s="67">
        <v>4</v>
      </c>
      <c r="AF1195" s="67">
        <v>8</v>
      </c>
      <c r="AG1195" s="67">
        <v>4</v>
      </c>
      <c r="AH1195" s="67">
        <v>8</v>
      </c>
      <c r="AI1195" s="67">
        <v>2</v>
      </c>
      <c r="AJ1195" s="67">
        <v>8</v>
      </c>
      <c r="AK1195" s="79" t="s">
        <v>1586</v>
      </c>
    </row>
    <row r="1196" spans="1:37" ht="12.75">
      <c r="A1196" s="35">
        <v>438</v>
      </c>
      <c r="B1196" s="28" t="s">
        <v>871</v>
      </c>
      <c r="C1196" s="28" t="s">
        <v>589</v>
      </c>
      <c r="D1196" s="28" t="s">
        <v>389</v>
      </c>
      <c r="E1196" s="28" t="s">
        <v>96</v>
      </c>
      <c r="J1196" s="28" t="s">
        <v>1586</v>
      </c>
      <c r="K1196" s="28" t="s">
        <v>4397</v>
      </c>
      <c r="L1196" s="28" t="s">
        <v>4398</v>
      </c>
      <c r="N1196" s="19">
        <f t="shared" si="126"/>
        <v>313.50</v>
      </c>
      <c r="O1196" s="19">
        <f t="shared" si="127"/>
        <v>20.90</v>
      </c>
      <c r="P1196" s="64">
        <f t="shared" si="128"/>
        <v>72</v>
      </c>
      <c r="Q1196" s="64">
        <f t="shared" si="129"/>
        <v>24</v>
      </c>
      <c r="R1196" s="64">
        <f t="shared" si="130"/>
        <v>48</v>
      </c>
      <c r="S1196" s="64">
        <f t="shared" si="131"/>
        <v>38</v>
      </c>
      <c r="T1196" s="64">
        <f t="shared" si="132"/>
        <v>34</v>
      </c>
      <c r="U1196" s="77">
        <v>2</v>
      </c>
      <c r="V1196" s="78">
        <v>3</v>
      </c>
      <c r="W1196" s="60">
        <v>30</v>
      </c>
      <c r="X1196" s="67">
        <v>8</v>
      </c>
      <c r="Y1196" s="67">
        <v>5</v>
      </c>
      <c r="Z1196" s="67">
        <v>8</v>
      </c>
      <c r="AA1196" s="67">
        <v>4</v>
      </c>
      <c r="AB1196" s="67">
        <v>8</v>
      </c>
      <c r="AC1196" s="67">
        <v>5</v>
      </c>
      <c r="AD1196" s="67">
        <v>8</v>
      </c>
      <c r="AE1196" s="67">
        <v>4</v>
      </c>
      <c r="AF1196" s="67">
        <v>8</v>
      </c>
      <c r="AG1196" s="67">
        <v>4</v>
      </c>
      <c r="AH1196" s="67">
        <v>8</v>
      </c>
      <c r="AI1196" s="67">
        <v>2</v>
      </c>
      <c r="AJ1196" s="67">
        <v>8</v>
      </c>
      <c r="AK1196" s="79" t="s">
        <v>1586</v>
      </c>
    </row>
    <row r="1197" spans="1:37" ht="12.75">
      <c r="A1197" s="35">
        <v>37</v>
      </c>
      <c r="B1197" s="28" t="s">
        <v>871</v>
      </c>
      <c r="C1197" s="28" t="s">
        <v>1620</v>
      </c>
      <c r="D1197" s="28" t="s">
        <v>389</v>
      </c>
      <c r="E1197" s="28" t="s">
        <v>96</v>
      </c>
      <c r="J1197" s="28" t="s">
        <v>1586</v>
      </c>
      <c r="K1197" s="28" t="s">
        <v>2521</v>
      </c>
      <c r="L1197" s="28" t="s">
        <v>822</v>
      </c>
      <c r="N1197" s="19">
        <f t="shared" si="126"/>
        <v>313.50</v>
      </c>
      <c r="O1197" s="19">
        <f t="shared" si="127"/>
        <v>20.90</v>
      </c>
      <c r="P1197" s="64">
        <f t="shared" si="128"/>
        <v>72</v>
      </c>
      <c r="Q1197" s="64">
        <f t="shared" si="129"/>
        <v>24</v>
      </c>
      <c r="R1197" s="64">
        <f t="shared" si="130"/>
        <v>48</v>
      </c>
      <c r="S1197" s="64">
        <f t="shared" si="131"/>
        <v>38</v>
      </c>
      <c r="T1197" s="64">
        <f t="shared" si="132"/>
        <v>34</v>
      </c>
      <c r="U1197" s="77">
        <v>2</v>
      </c>
      <c r="V1197" s="78">
        <v>3</v>
      </c>
      <c r="W1197" s="60">
        <v>30</v>
      </c>
      <c r="X1197" s="67">
        <v>8</v>
      </c>
      <c r="Y1197" s="67">
        <v>5</v>
      </c>
      <c r="Z1197" s="67">
        <v>8</v>
      </c>
      <c r="AA1197" s="67">
        <v>4</v>
      </c>
      <c r="AB1197" s="67">
        <v>8</v>
      </c>
      <c r="AC1197" s="67">
        <v>5</v>
      </c>
      <c r="AD1197" s="67">
        <v>8</v>
      </c>
      <c r="AE1197" s="67">
        <v>4</v>
      </c>
      <c r="AF1197" s="67">
        <v>8</v>
      </c>
      <c r="AG1197" s="67">
        <v>4</v>
      </c>
      <c r="AH1197" s="67">
        <v>8</v>
      </c>
      <c r="AI1197" s="67">
        <v>2</v>
      </c>
      <c r="AJ1197" s="67">
        <v>8</v>
      </c>
      <c r="AK1197" s="79" t="s">
        <v>1586</v>
      </c>
    </row>
    <row r="1198" spans="1:37" ht="12.75">
      <c r="A1198" s="35">
        <v>425</v>
      </c>
      <c r="B1198" s="28" t="s">
        <v>871</v>
      </c>
      <c r="C1198" s="28" t="s">
        <v>5308</v>
      </c>
      <c r="D1198" s="28" t="s">
        <v>389</v>
      </c>
      <c r="E1198" s="28" t="s">
        <v>96</v>
      </c>
      <c r="J1198" s="28" t="s">
        <v>1586</v>
      </c>
      <c r="K1198" s="28" t="s">
        <v>5316</v>
      </c>
      <c r="L1198" s="28" t="s">
        <v>5317</v>
      </c>
      <c r="N1198" s="19">
        <f t="shared" si="126"/>
        <v>313.50</v>
      </c>
      <c r="O1198" s="19">
        <f t="shared" si="127"/>
        <v>20.90</v>
      </c>
      <c r="P1198" s="64">
        <f t="shared" si="128"/>
        <v>72</v>
      </c>
      <c r="Q1198" s="64">
        <f t="shared" si="129"/>
        <v>24</v>
      </c>
      <c r="R1198" s="64">
        <f t="shared" si="130"/>
        <v>48</v>
      </c>
      <c r="S1198" s="64">
        <f t="shared" si="131"/>
        <v>38</v>
      </c>
      <c r="T1198" s="64">
        <f t="shared" si="132"/>
        <v>34</v>
      </c>
      <c r="U1198" s="77">
        <v>2</v>
      </c>
      <c r="V1198" s="78">
        <v>3</v>
      </c>
      <c r="W1198" s="60">
        <v>30</v>
      </c>
      <c r="X1198" s="67">
        <v>8</v>
      </c>
      <c r="Y1198" s="67">
        <v>5</v>
      </c>
      <c r="Z1198" s="67">
        <v>8</v>
      </c>
      <c r="AA1198" s="67">
        <v>4</v>
      </c>
      <c r="AB1198" s="67">
        <v>8</v>
      </c>
      <c r="AC1198" s="67">
        <v>5</v>
      </c>
      <c r="AD1198" s="67">
        <v>8</v>
      </c>
      <c r="AE1198" s="67">
        <v>4</v>
      </c>
      <c r="AF1198" s="67">
        <v>8</v>
      </c>
      <c r="AG1198" s="67">
        <v>4</v>
      </c>
      <c r="AH1198" s="67">
        <v>8</v>
      </c>
      <c r="AI1198" s="67">
        <v>2</v>
      </c>
      <c r="AJ1198" s="67">
        <v>8</v>
      </c>
      <c r="AK1198" s="79" t="s">
        <v>1586</v>
      </c>
    </row>
    <row r="1199" spans="1:37" ht="12.75">
      <c r="A1199" s="35">
        <v>25000000</v>
      </c>
      <c r="B1199" s="28" t="s">
        <v>868</v>
      </c>
      <c r="C1199" s="28" t="s">
        <v>7658</v>
      </c>
      <c r="D1199" s="28" t="s">
        <v>389</v>
      </c>
      <c r="E1199" s="28" t="s">
        <v>96</v>
      </c>
      <c r="J1199" s="28" t="s">
        <v>1586</v>
      </c>
      <c r="K1199" s="28" t="s">
        <v>2521</v>
      </c>
      <c r="L1199" s="28" t="s">
        <v>5647</v>
      </c>
      <c r="M1199" s="40" t="s">
        <v>8861</v>
      </c>
      <c r="N1199" s="19">
        <f t="shared" si="126"/>
        <v>550.75</v>
      </c>
      <c r="O1199" s="19">
        <f t="shared" si="127"/>
        <v>12.238888888888889</v>
      </c>
      <c r="P1199" s="64">
        <f t="shared" si="128"/>
        <v>128</v>
      </c>
      <c r="Q1199" s="64">
        <f t="shared" si="129"/>
        <v>50</v>
      </c>
      <c r="R1199" s="64">
        <f t="shared" si="130"/>
        <v>78</v>
      </c>
      <c r="S1199" s="64">
        <f t="shared" si="131"/>
        <v>65</v>
      </c>
      <c r="T1199" s="64">
        <f t="shared" si="132"/>
        <v>63</v>
      </c>
      <c r="U1199" s="77">
        <v>3</v>
      </c>
      <c r="V1199" s="78">
        <v>3</v>
      </c>
      <c r="W1199" s="60">
        <v>90</v>
      </c>
      <c r="X1199" s="67">
        <v>15</v>
      </c>
      <c r="Y1199" s="67">
        <v>8</v>
      </c>
      <c r="Z1199" s="67">
        <v>14</v>
      </c>
      <c r="AA1199" s="67">
        <v>8</v>
      </c>
      <c r="AB1199" s="67">
        <v>14</v>
      </c>
      <c r="AC1199" s="67">
        <v>7</v>
      </c>
      <c r="AD1199" s="67">
        <v>14</v>
      </c>
      <c r="AE1199" s="67">
        <v>9</v>
      </c>
      <c r="AF1199" s="67">
        <v>12</v>
      </c>
      <c r="AG1199" s="67">
        <v>9</v>
      </c>
      <c r="AH1199" s="67">
        <v>12</v>
      </c>
      <c r="AI1199" s="67">
        <v>9</v>
      </c>
      <c r="AJ1199" s="67">
        <v>12</v>
      </c>
      <c r="AK1199" s="79" t="s">
        <v>1586</v>
      </c>
    </row>
    <row r="1200" spans="1:37" ht="12.75">
      <c r="A1200" s="35">
        <v>5625000</v>
      </c>
      <c r="B1200" s="28" t="s">
        <v>868</v>
      </c>
      <c r="C1200" s="28" t="s">
        <v>7656</v>
      </c>
      <c r="D1200" s="28" t="s">
        <v>389</v>
      </c>
      <c r="E1200" s="28" t="s">
        <v>96</v>
      </c>
      <c r="J1200" s="28" t="s">
        <v>1586</v>
      </c>
      <c r="K1200" s="28" t="s">
        <v>2521</v>
      </c>
      <c r="L1200" s="28" t="s">
        <v>4648</v>
      </c>
      <c r="N1200" s="19">
        <f t="shared" si="126"/>
        <v>550.75</v>
      </c>
      <c r="O1200" s="19">
        <f t="shared" si="127"/>
        <v>12.238888888888889</v>
      </c>
      <c r="P1200" s="64">
        <f t="shared" si="128"/>
        <v>128</v>
      </c>
      <c r="Q1200" s="64">
        <f t="shared" si="129"/>
        <v>50</v>
      </c>
      <c r="R1200" s="64">
        <f t="shared" si="130"/>
        <v>78</v>
      </c>
      <c r="S1200" s="64">
        <f t="shared" si="131"/>
        <v>65</v>
      </c>
      <c r="T1200" s="64">
        <f t="shared" si="132"/>
        <v>63</v>
      </c>
      <c r="U1200" s="77">
        <v>3</v>
      </c>
      <c r="V1200" s="78">
        <v>3</v>
      </c>
      <c r="W1200" s="60">
        <v>90</v>
      </c>
      <c r="X1200" s="67">
        <v>15</v>
      </c>
      <c r="Y1200" s="67">
        <v>8</v>
      </c>
      <c r="Z1200" s="67">
        <v>14</v>
      </c>
      <c r="AA1200" s="67">
        <v>8</v>
      </c>
      <c r="AB1200" s="67">
        <v>14</v>
      </c>
      <c r="AC1200" s="67">
        <v>7</v>
      </c>
      <c r="AD1200" s="67">
        <v>14</v>
      </c>
      <c r="AE1200" s="67">
        <v>9</v>
      </c>
      <c r="AF1200" s="67">
        <v>12</v>
      </c>
      <c r="AG1200" s="67">
        <v>9</v>
      </c>
      <c r="AH1200" s="67">
        <v>12</v>
      </c>
      <c r="AI1200" s="67">
        <v>9</v>
      </c>
      <c r="AJ1200" s="67">
        <v>12</v>
      </c>
      <c r="AK1200" s="79" t="s">
        <v>1586</v>
      </c>
    </row>
    <row r="1201" spans="1:37" ht="12.75">
      <c r="A1201" s="35">
        <v>1502257</v>
      </c>
      <c r="B1201" s="28" t="s">
        <v>872</v>
      </c>
      <c r="D1201" s="28" t="s">
        <v>389</v>
      </c>
      <c r="E1201" s="28" t="s">
        <v>96</v>
      </c>
      <c r="F1201" s="58" t="s">
        <v>8234</v>
      </c>
      <c r="I1201" s="28" t="s">
        <v>1586</v>
      </c>
      <c r="J1201" s="28" t="s">
        <v>1586</v>
      </c>
      <c r="K1201" s="28" t="s">
        <v>2521</v>
      </c>
      <c r="L1201" s="28" t="s">
        <v>7843</v>
      </c>
      <c r="N1201" s="19">
        <f t="shared" si="126"/>
        <v>440</v>
      </c>
      <c r="O1201" s="19">
        <f t="shared" si="127"/>
        <v>8.4615384615384617</v>
      </c>
      <c r="P1201" s="64">
        <f t="shared" si="128"/>
        <v>98</v>
      </c>
      <c r="Q1201" s="64">
        <f t="shared" si="129"/>
        <v>32</v>
      </c>
      <c r="R1201" s="64">
        <f t="shared" si="130"/>
        <v>66</v>
      </c>
      <c r="S1201" s="64">
        <f t="shared" si="131"/>
        <v>58</v>
      </c>
      <c r="T1201" s="64">
        <f t="shared" si="132"/>
        <v>40</v>
      </c>
      <c r="U1201" s="77">
        <v>3</v>
      </c>
      <c r="V1201" s="78">
        <v>3</v>
      </c>
      <c r="W1201" s="60">
        <v>104</v>
      </c>
      <c r="X1201" s="67">
        <v>12</v>
      </c>
      <c r="Y1201" s="67">
        <v>6</v>
      </c>
      <c r="Z1201" s="67">
        <v>13</v>
      </c>
      <c r="AA1201" s="67">
        <v>7</v>
      </c>
      <c r="AB1201" s="67">
        <v>13</v>
      </c>
      <c r="AC1201" s="67">
        <v>6</v>
      </c>
      <c r="AD1201" s="67">
        <v>13</v>
      </c>
      <c r="AE1201" s="67">
        <v>5</v>
      </c>
      <c r="AF1201" s="67">
        <v>9</v>
      </c>
      <c r="AG1201" s="67">
        <v>5</v>
      </c>
      <c r="AH1201" s="67">
        <v>9</v>
      </c>
      <c r="AI1201" s="67">
        <v>3</v>
      </c>
      <c r="AJ1201" s="67">
        <v>9</v>
      </c>
      <c r="AK1201" s="79" t="s">
        <v>1586</v>
      </c>
    </row>
    <row r="1202" spans="1:37" ht="12.75">
      <c r="A1202" s="35">
        <v>705782</v>
      </c>
      <c r="B1202" s="28" t="s">
        <v>872</v>
      </c>
      <c r="D1202" s="28" t="s">
        <v>389</v>
      </c>
      <c r="E1202" s="28" t="s">
        <v>96</v>
      </c>
      <c r="F1202" s="58" t="s">
        <v>8321</v>
      </c>
      <c r="G1202" s="28" t="s">
        <v>1586</v>
      </c>
      <c r="H1202" s="28" t="s">
        <v>7812</v>
      </c>
      <c r="I1202" s="28" t="s">
        <v>7812</v>
      </c>
      <c r="J1202" s="28" t="s">
        <v>1586</v>
      </c>
      <c r="K1202" s="28" t="s">
        <v>2521</v>
      </c>
      <c r="L1202" s="28" t="s">
        <v>5081</v>
      </c>
      <c r="N1202" s="19">
        <f t="shared" si="126"/>
        <v>413.25</v>
      </c>
      <c r="O1202" s="19">
        <f t="shared" si="127"/>
        <v>11.02</v>
      </c>
      <c r="P1202" s="64">
        <f t="shared" si="128"/>
        <v>90</v>
      </c>
      <c r="Q1202" s="64">
        <f t="shared" si="129"/>
        <v>28</v>
      </c>
      <c r="R1202" s="64">
        <f t="shared" si="130"/>
        <v>62</v>
      </c>
      <c r="S1202" s="64">
        <f t="shared" si="131"/>
        <v>57</v>
      </c>
      <c r="T1202" s="64">
        <f t="shared" si="132"/>
        <v>33</v>
      </c>
      <c r="U1202" s="77">
        <v>3</v>
      </c>
      <c r="V1202" s="78">
        <v>3</v>
      </c>
      <c r="W1202" s="60">
        <v>75</v>
      </c>
      <c r="X1202" s="67">
        <v>17</v>
      </c>
      <c r="Y1202" s="67">
        <v>5</v>
      </c>
      <c r="Z1202" s="67">
        <v>13</v>
      </c>
      <c r="AA1202" s="67">
        <v>7</v>
      </c>
      <c r="AB1202" s="67">
        <v>13</v>
      </c>
      <c r="AC1202" s="67">
        <v>6</v>
      </c>
      <c r="AD1202" s="67">
        <v>13</v>
      </c>
      <c r="AE1202" s="67">
        <v>3</v>
      </c>
      <c r="AF1202" s="67">
        <v>6</v>
      </c>
      <c r="AG1202" s="67">
        <v>3</v>
      </c>
      <c r="AH1202" s="67">
        <v>6</v>
      </c>
      <c r="AI1202" s="67">
        <v>4</v>
      </c>
      <c r="AJ1202" s="67">
        <v>11</v>
      </c>
      <c r="AK1202" s="79" t="s">
        <v>1586</v>
      </c>
    </row>
    <row r="1203" spans="1:37" ht="12.75">
      <c r="A1203" s="35">
        <v>10078</v>
      </c>
      <c r="B1203" s="28" t="s">
        <v>872</v>
      </c>
      <c r="C1203" s="28" t="s">
        <v>7584</v>
      </c>
      <c r="D1203" s="28" t="s">
        <v>389</v>
      </c>
      <c r="E1203" s="28" t="s">
        <v>96</v>
      </c>
      <c r="F1203" s="58" t="s">
        <v>8343</v>
      </c>
      <c r="G1203" s="28" t="s">
        <v>1586</v>
      </c>
      <c r="H1203" s="28" t="s">
        <v>7812</v>
      </c>
      <c r="I1203" s="28" t="s">
        <v>7812</v>
      </c>
      <c r="J1203" s="72" t="s">
        <v>7812</v>
      </c>
      <c r="K1203" s="28" t="s">
        <v>2521</v>
      </c>
      <c r="L1203" s="72" t="s">
        <v>8841</v>
      </c>
      <c r="N1203" s="19">
        <f t="shared" si="126"/>
        <v>445.25</v>
      </c>
      <c r="O1203" s="19">
        <f t="shared" si="127"/>
        <v>10.993827160493828</v>
      </c>
      <c r="P1203" s="64">
        <f t="shared" si="128"/>
        <v>98</v>
      </c>
      <c r="Q1203" s="64">
        <f t="shared" si="129"/>
        <v>37</v>
      </c>
      <c r="R1203" s="64">
        <f t="shared" si="130"/>
        <v>61</v>
      </c>
      <c r="S1203" s="64">
        <f t="shared" si="131"/>
        <v>62</v>
      </c>
      <c r="T1203" s="64">
        <f t="shared" si="132"/>
        <v>36</v>
      </c>
      <c r="U1203" s="77">
        <v>3</v>
      </c>
      <c r="V1203" s="78">
        <v>3</v>
      </c>
      <c r="W1203" s="60">
        <v>81</v>
      </c>
      <c r="X1203" s="67">
        <v>11</v>
      </c>
      <c r="Y1203" s="67">
        <v>8</v>
      </c>
      <c r="Z1203" s="67">
        <v>13</v>
      </c>
      <c r="AA1203" s="67">
        <v>8</v>
      </c>
      <c r="AB1203" s="67">
        <v>13</v>
      </c>
      <c r="AC1203" s="67">
        <v>7</v>
      </c>
      <c r="AD1203" s="67">
        <v>13</v>
      </c>
      <c r="AE1203" s="67">
        <v>5</v>
      </c>
      <c r="AF1203" s="67">
        <v>8</v>
      </c>
      <c r="AG1203" s="67">
        <v>5</v>
      </c>
      <c r="AH1203" s="67">
        <v>8</v>
      </c>
      <c r="AI1203" s="67">
        <v>4</v>
      </c>
      <c r="AJ1203" s="67">
        <v>6</v>
      </c>
      <c r="AK1203" s="79" t="s">
        <v>1586</v>
      </c>
    </row>
    <row r="1204" spans="1:37" ht="12.75">
      <c r="A1204" s="35">
        <v>374516</v>
      </c>
      <c r="B1204" s="28" t="s">
        <v>872</v>
      </c>
      <c r="D1204" s="28" t="s">
        <v>389</v>
      </c>
      <c r="E1204" s="28" t="s">
        <v>96</v>
      </c>
      <c r="I1204" s="28" t="s">
        <v>7812</v>
      </c>
      <c r="J1204" s="28" t="s">
        <v>1586</v>
      </c>
      <c r="K1204" s="28" t="s">
        <v>2521</v>
      </c>
      <c r="L1204" s="28" t="s">
        <v>97</v>
      </c>
      <c r="N1204" s="19">
        <f t="shared" si="126"/>
        <v>391.50</v>
      </c>
      <c r="O1204" s="19">
        <f t="shared" si="127"/>
        <v>9.4337349397590362</v>
      </c>
      <c r="P1204" s="64">
        <f t="shared" si="128"/>
        <v>85</v>
      </c>
      <c r="Q1204" s="64">
        <f t="shared" si="129"/>
        <v>24</v>
      </c>
      <c r="R1204" s="64">
        <f t="shared" si="130"/>
        <v>61</v>
      </c>
      <c r="S1204" s="64">
        <f t="shared" si="131"/>
        <v>54</v>
      </c>
      <c r="T1204" s="64">
        <f t="shared" si="132"/>
        <v>31</v>
      </c>
      <c r="U1204" s="77">
        <v>3</v>
      </c>
      <c r="V1204" s="78">
        <v>3</v>
      </c>
      <c r="W1204" s="60">
        <v>83</v>
      </c>
      <c r="X1204" s="67">
        <v>16</v>
      </c>
      <c r="Y1204" s="67">
        <v>4</v>
      </c>
      <c r="Z1204" s="67">
        <v>13</v>
      </c>
      <c r="AA1204" s="67">
        <v>6</v>
      </c>
      <c r="AB1204" s="67">
        <v>13</v>
      </c>
      <c r="AC1204" s="67">
        <v>5</v>
      </c>
      <c r="AD1204" s="67">
        <v>13</v>
      </c>
      <c r="AE1204" s="67">
        <v>3</v>
      </c>
      <c r="AF1204" s="67">
        <v>5</v>
      </c>
      <c r="AG1204" s="67">
        <v>2</v>
      </c>
      <c r="AH1204" s="67">
        <v>5</v>
      </c>
      <c r="AI1204" s="67">
        <v>4</v>
      </c>
      <c r="AJ1204" s="67">
        <v>12</v>
      </c>
      <c r="AK1204" s="79" t="s">
        <v>1586</v>
      </c>
    </row>
    <row r="1205" spans="2:37" ht="12.75">
      <c r="B1205" s="28" t="s">
        <v>872</v>
      </c>
      <c r="D1205" s="28" t="s">
        <v>389</v>
      </c>
      <c r="E1205" s="28" t="s">
        <v>96</v>
      </c>
      <c r="I1205" s="28" t="s">
        <v>7812</v>
      </c>
      <c r="J1205" s="28" t="s">
        <v>1586</v>
      </c>
      <c r="K1205" s="28" t="s">
        <v>2521</v>
      </c>
      <c r="L1205" s="28" t="s">
        <v>262</v>
      </c>
      <c r="N1205" s="19">
        <f t="shared" si="126"/>
        <v>393.50</v>
      </c>
      <c r="O1205" s="19">
        <f t="shared" si="127"/>
        <v>9.962025316455696</v>
      </c>
      <c r="P1205" s="64">
        <f t="shared" si="128"/>
        <v>89</v>
      </c>
      <c r="Q1205" s="64">
        <f t="shared" si="129"/>
        <v>30</v>
      </c>
      <c r="R1205" s="64">
        <f t="shared" si="130"/>
        <v>59</v>
      </c>
      <c r="S1205" s="64">
        <f t="shared" si="131"/>
        <v>50</v>
      </c>
      <c r="T1205" s="64">
        <f t="shared" si="132"/>
        <v>39</v>
      </c>
      <c r="U1205" s="77">
        <v>3</v>
      </c>
      <c r="V1205" s="78">
        <v>3</v>
      </c>
      <c r="W1205" s="60">
        <v>79</v>
      </c>
      <c r="X1205" s="67">
        <v>12</v>
      </c>
      <c r="Y1205" s="67">
        <v>6</v>
      </c>
      <c r="Z1205" s="67">
        <v>11</v>
      </c>
      <c r="AA1205" s="67">
        <v>6</v>
      </c>
      <c r="AB1205" s="67">
        <v>11</v>
      </c>
      <c r="AC1205" s="67">
        <v>5</v>
      </c>
      <c r="AD1205" s="67">
        <v>11</v>
      </c>
      <c r="AE1205" s="67">
        <v>5</v>
      </c>
      <c r="AF1205" s="67">
        <v>9</v>
      </c>
      <c r="AG1205" s="67">
        <v>5</v>
      </c>
      <c r="AH1205" s="67">
        <v>9</v>
      </c>
      <c r="AI1205" s="67">
        <v>3</v>
      </c>
      <c r="AJ1205" s="67">
        <v>8</v>
      </c>
      <c r="AK1205" s="79" t="s">
        <v>1586</v>
      </c>
    </row>
    <row r="1206" spans="2:37" ht="12.75">
      <c r="B1206" s="28" t="s">
        <v>872</v>
      </c>
      <c r="D1206" s="28" t="s">
        <v>389</v>
      </c>
      <c r="E1206" s="28" t="s">
        <v>96</v>
      </c>
      <c r="J1206" s="28" t="s">
        <v>1586</v>
      </c>
      <c r="K1206" s="28" t="s">
        <v>2521</v>
      </c>
      <c r="L1206" s="28" t="s">
        <v>262</v>
      </c>
      <c r="N1206" s="19">
        <f t="shared" si="126"/>
        <v>393.50</v>
      </c>
      <c r="O1206" s="19">
        <f t="shared" si="127"/>
        <v>9.8375</v>
      </c>
      <c r="P1206" s="64">
        <f t="shared" si="128"/>
        <v>89</v>
      </c>
      <c r="Q1206" s="64">
        <f t="shared" si="129"/>
        <v>30</v>
      </c>
      <c r="R1206" s="64">
        <f t="shared" si="130"/>
        <v>59</v>
      </c>
      <c r="S1206" s="64">
        <f t="shared" si="131"/>
        <v>50</v>
      </c>
      <c r="T1206" s="64">
        <f t="shared" si="132"/>
        <v>39</v>
      </c>
      <c r="U1206" s="77">
        <v>3</v>
      </c>
      <c r="V1206" s="78">
        <v>3</v>
      </c>
      <c r="W1206" s="60">
        <v>80</v>
      </c>
      <c r="X1206" s="67">
        <v>12</v>
      </c>
      <c r="Y1206" s="67">
        <v>6</v>
      </c>
      <c r="Z1206" s="67">
        <v>11</v>
      </c>
      <c r="AA1206" s="67">
        <v>6</v>
      </c>
      <c r="AB1206" s="67">
        <v>11</v>
      </c>
      <c r="AC1206" s="67">
        <v>5</v>
      </c>
      <c r="AD1206" s="67">
        <v>11</v>
      </c>
      <c r="AE1206" s="67">
        <v>5</v>
      </c>
      <c r="AF1206" s="67">
        <v>9</v>
      </c>
      <c r="AG1206" s="67">
        <v>5</v>
      </c>
      <c r="AH1206" s="67">
        <v>9</v>
      </c>
      <c r="AI1206" s="67">
        <v>3</v>
      </c>
      <c r="AJ1206" s="67">
        <v>8</v>
      </c>
      <c r="AK1206" s="79" t="s">
        <v>1586</v>
      </c>
    </row>
    <row r="1207" spans="1:37" ht="12.75">
      <c r="A1207" s="35">
        <v>276506</v>
      </c>
      <c r="B1207" s="28" t="s">
        <v>872</v>
      </c>
      <c r="D1207" s="28" t="s">
        <v>389</v>
      </c>
      <c r="E1207" s="28" t="s">
        <v>96</v>
      </c>
      <c r="F1207" s="58" t="s">
        <v>8335</v>
      </c>
      <c r="I1207" s="28" t="s">
        <v>7812</v>
      </c>
      <c r="J1207" s="28" t="s">
        <v>1586</v>
      </c>
      <c r="K1207" s="28" t="s">
        <v>2521</v>
      </c>
      <c r="L1207" s="28" t="s">
        <v>262</v>
      </c>
      <c r="N1207" s="19">
        <f t="shared" si="126"/>
        <v>393.50</v>
      </c>
      <c r="O1207" s="19">
        <f t="shared" si="127"/>
        <v>8.8426966292134832</v>
      </c>
      <c r="P1207" s="64">
        <f t="shared" si="128"/>
        <v>89</v>
      </c>
      <c r="Q1207" s="64">
        <f t="shared" si="129"/>
        <v>30</v>
      </c>
      <c r="R1207" s="64">
        <f t="shared" si="130"/>
        <v>59</v>
      </c>
      <c r="S1207" s="64">
        <f t="shared" si="131"/>
        <v>50</v>
      </c>
      <c r="T1207" s="64">
        <f t="shared" si="132"/>
        <v>39</v>
      </c>
      <c r="U1207" s="77">
        <v>3</v>
      </c>
      <c r="V1207" s="78">
        <v>3</v>
      </c>
      <c r="W1207" s="60">
        <v>89</v>
      </c>
      <c r="X1207" s="67">
        <v>12</v>
      </c>
      <c r="Y1207" s="67">
        <v>6</v>
      </c>
      <c r="Z1207" s="67">
        <v>11</v>
      </c>
      <c r="AA1207" s="67">
        <v>6</v>
      </c>
      <c r="AB1207" s="67">
        <v>11</v>
      </c>
      <c r="AC1207" s="67">
        <v>5</v>
      </c>
      <c r="AD1207" s="67">
        <v>11</v>
      </c>
      <c r="AE1207" s="67">
        <v>5</v>
      </c>
      <c r="AF1207" s="67">
        <v>9</v>
      </c>
      <c r="AG1207" s="67">
        <v>5</v>
      </c>
      <c r="AH1207" s="67">
        <v>9</v>
      </c>
      <c r="AI1207" s="67">
        <v>3</v>
      </c>
      <c r="AJ1207" s="67">
        <v>8</v>
      </c>
      <c r="AK1207" s="79" t="s">
        <v>1586</v>
      </c>
    </row>
    <row r="1208" spans="1:37" ht="12.75">
      <c r="A1208" s="35">
        <v>276850</v>
      </c>
      <c r="B1208" s="28" t="s">
        <v>872</v>
      </c>
      <c r="D1208" s="28" t="s">
        <v>389</v>
      </c>
      <c r="E1208" s="28" t="s">
        <v>96</v>
      </c>
      <c r="J1208" s="28" t="s">
        <v>1586</v>
      </c>
      <c r="K1208" s="28" t="s">
        <v>2521</v>
      </c>
      <c r="L1208" s="28" t="s">
        <v>1081</v>
      </c>
      <c r="N1208" s="19">
        <f t="shared" si="126"/>
        <v>387.50</v>
      </c>
      <c r="O1208" s="19">
        <f t="shared" si="127"/>
        <v>10.472972972972974</v>
      </c>
      <c r="P1208" s="64">
        <f t="shared" si="128"/>
        <v>88</v>
      </c>
      <c r="Q1208" s="64">
        <f t="shared" si="129"/>
        <v>29</v>
      </c>
      <c r="R1208" s="64">
        <f t="shared" si="130"/>
        <v>59</v>
      </c>
      <c r="S1208" s="64">
        <f t="shared" si="131"/>
        <v>49</v>
      </c>
      <c r="T1208" s="64">
        <f t="shared" si="132"/>
        <v>39</v>
      </c>
      <c r="U1208" s="77">
        <v>3</v>
      </c>
      <c r="V1208" s="78">
        <v>3</v>
      </c>
      <c r="W1208" s="60">
        <v>74</v>
      </c>
      <c r="X1208" s="67">
        <v>8</v>
      </c>
      <c r="Y1208" s="67">
        <v>5</v>
      </c>
      <c r="Z1208" s="67">
        <v>11</v>
      </c>
      <c r="AA1208" s="67">
        <v>6</v>
      </c>
      <c r="AB1208" s="67">
        <v>11</v>
      </c>
      <c r="AC1208" s="67">
        <v>5</v>
      </c>
      <c r="AD1208" s="67">
        <v>11</v>
      </c>
      <c r="AE1208" s="67">
        <v>5</v>
      </c>
      <c r="AF1208" s="67">
        <v>9</v>
      </c>
      <c r="AG1208" s="67">
        <v>5</v>
      </c>
      <c r="AH1208" s="67">
        <v>9</v>
      </c>
      <c r="AI1208" s="67">
        <v>3</v>
      </c>
      <c r="AJ1208" s="67">
        <v>8</v>
      </c>
      <c r="AK1208" s="79" t="s">
        <v>1586</v>
      </c>
    </row>
    <row r="1209" spans="1:37" ht="12.75">
      <c r="A1209" s="35">
        <v>270725</v>
      </c>
      <c r="B1209" s="28" t="s">
        <v>872</v>
      </c>
      <c r="D1209" s="28" t="s">
        <v>389</v>
      </c>
      <c r="E1209" s="28" t="s">
        <v>96</v>
      </c>
      <c r="F1209" s="58" t="s">
        <v>8323</v>
      </c>
      <c r="G1209" s="28" t="s">
        <v>1586</v>
      </c>
      <c r="H1209" s="28" t="s">
        <v>7812</v>
      </c>
      <c r="J1209" s="28" t="s">
        <v>1586</v>
      </c>
      <c r="K1209" s="28" t="s">
        <v>2521</v>
      </c>
      <c r="L1209" s="28" t="s">
        <v>561</v>
      </c>
      <c r="N1209" s="19">
        <f t="shared" si="126"/>
        <v>380.50</v>
      </c>
      <c r="O1209" s="19">
        <f t="shared" si="127"/>
        <v>14.358490566037736</v>
      </c>
      <c r="P1209" s="64">
        <f t="shared" si="128"/>
        <v>86</v>
      </c>
      <c r="Q1209" s="64">
        <f t="shared" si="129"/>
        <v>27</v>
      </c>
      <c r="R1209" s="64">
        <f t="shared" si="130"/>
        <v>59</v>
      </c>
      <c r="S1209" s="64">
        <f t="shared" si="131"/>
        <v>48</v>
      </c>
      <c r="T1209" s="64">
        <f t="shared" si="132"/>
        <v>38</v>
      </c>
      <c r="U1209" s="77">
        <v>3</v>
      </c>
      <c r="V1209" s="78">
        <v>3</v>
      </c>
      <c r="W1209" s="60">
        <v>53</v>
      </c>
      <c r="X1209" s="67">
        <v>12</v>
      </c>
      <c r="Y1209" s="67">
        <v>4</v>
      </c>
      <c r="Z1209" s="67">
        <v>11</v>
      </c>
      <c r="AA1209" s="67">
        <v>6</v>
      </c>
      <c r="AB1209" s="67">
        <v>11</v>
      </c>
      <c r="AC1209" s="67">
        <v>5</v>
      </c>
      <c r="AD1209" s="67">
        <v>11</v>
      </c>
      <c r="AE1209" s="67">
        <v>5</v>
      </c>
      <c r="AF1209" s="67">
        <v>9</v>
      </c>
      <c r="AG1209" s="67">
        <v>4</v>
      </c>
      <c r="AH1209" s="67">
        <v>9</v>
      </c>
      <c r="AI1209" s="67">
        <v>3</v>
      </c>
      <c r="AJ1209" s="67">
        <v>8</v>
      </c>
      <c r="AK1209" s="79" t="s">
        <v>1586</v>
      </c>
    </row>
    <row r="1210" spans="1:37" ht="12.75">
      <c r="A1210" s="35">
        <v>1575000</v>
      </c>
      <c r="B1210" s="28" t="s">
        <v>868</v>
      </c>
      <c r="C1210" s="28" t="s">
        <v>7670</v>
      </c>
      <c r="D1210" s="28" t="s">
        <v>389</v>
      </c>
      <c r="E1210" s="28" t="s">
        <v>96</v>
      </c>
      <c r="J1210" s="28" t="s">
        <v>1586</v>
      </c>
      <c r="K1210" s="28" t="s">
        <v>2521</v>
      </c>
      <c r="L1210" s="28" t="s">
        <v>5220</v>
      </c>
      <c r="N1210" s="19">
        <f t="shared" si="126"/>
        <v>395.25</v>
      </c>
      <c r="O1210" s="19">
        <f t="shared" si="127"/>
        <v>13.175</v>
      </c>
      <c r="P1210" s="64">
        <f t="shared" si="128"/>
        <v>88</v>
      </c>
      <c r="Q1210" s="64">
        <f t="shared" si="129"/>
        <v>30</v>
      </c>
      <c r="R1210" s="64">
        <f t="shared" si="130"/>
        <v>58</v>
      </c>
      <c r="S1210" s="64">
        <f t="shared" si="131"/>
        <v>52</v>
      </c>
      <c r="T1210" s="64">
        <f t="shared" si="132"/>
        <v>36</v>
      </c>
      <c r="U1210" s="77">
        <v>3</v>
      </c>
      <c r="V1210" s="78">
        <v>3</v>
      </c>
      <c r="W1210" s="60">
        <v>60</v>
      </c>
      <c r="X1210" s="67">
        <v>17</v>
      </c>
      <c r="Y1210" s="67">
        <v>5</v>
      </c>
      <c r="Z1210" s="67">
        <v>12</v>
      </c>
      <c r="AA1210" s="67">
        <v>6</v>
      </c>
      <c r="AB1210" s="67">
        <v>12</v>
      </c>
      <c r="AC1210" s="67">
        <v>5</v>
      </c>
      <c r="AD1210" s="67">
        <v>12</v>
      </c>
      <c r="AE1210" s="67">
        <v>5</v>
      </c>
      <c r="AF1210" s="67">
        <v>8</v>
      </c>
      <c r="AG1210" s="67">
        <v>5</v>
      </c>
      <c r="AH1210" s="67">
        <v>8</v>
      </c>
      <c r="AI1210" s="67">
        <v>4</v>
      </c>
      <c r="AJ1210" s="67">
        <v>6</v>
      </c>
      <c r="AK1210" s="79" t="s">
        <v>1586</v>
      </c>
    </row>
    <row r="1211" spans="2:37" ht="12.75">
      <c r="B1211" s="28" t="s">
        <v>872</v>
      </c>
      <c r="D1211" s="28" t="s">
        <v>389</v>
      </c>
      <c r="E1211" s="28" t="s">
        <v>96</v>
      </c>
      <c r="J1211" s="28" t="s">
        <v>1586</v>
      </c>
      <c r="K1211" s="28" t="s">
        <v>2521</v>
      </c>
      <c r="L1211" s="28" t="s">
        <v>97</v>
      </c>
      <c r="N1211" s="19">
        <f t="shared" si="126"/>
        <v>373.75</v>
      </c>
      <c r="O1211" s="19">
        <f t="shared" si="127"/>
        <v>9.0060240963855414</v>
      </c>
      <c r="P1211" s="64">
        <f t="shared" si="128"/>
        <v>82</v>
      </c>
      <c r="Q1211" s="64">
        <f t="shared" si="129"/>
        <v>24</v>
      </c>
      <c r="R1211" s="64">
        <f t="shared" si="130"/>
        <v>58</v>
      </c>
      <c r="S1211" s="64">
        <f t="shared" si="131"/>
        <v>51</v>
      </c>
      <c r="T1211" s="64">
        <f t="shared" si="132"/>
        <v>31</v>
      </c>
      <c r="U1211" s="77">
        <v>3</v>
      </c>
      <c r="V1211" s="78">
        <v>3</v>
      </c>
      <c r="W1211" s="60">
        <v>83</v>
      </c>
      <c r="X1211" s="67">
        <v>11</v>
      </c>
      <c r="Y1211" s="67">
        <v>4</v>
      </c>
      <c r="Z1211" s="67">
        <v>12</v>
      </c>
      <c r="AA1211" s="67">
        <v>6</v>
      </c>
      <c r="AB1211" s="67">
        <v>12</v>
      </c>
      <c r="AC1211" s="67">
        <v>5</v>
      </c>
      <c r="AD1211" s="67">
        <v>12</v>
      </c>
      <c r="AE1211" s="67">
        <v>3</v>
      </c>
      <c r="AF1211" s="67">
        <v>5</v>
      </c>
      <c r="AG1211" s="67">
        <v>2</v>
      </c>
      <c r="AH1211" s="67">
        <v>5</v>
      </c>
      <c r="AI1211" s="67">
        <v>4</v>
      </c>
      <c r="AJ1211" s="67">
        <v>12</v>
      </c>
      <c r="AK1211" s="79" t="s">
        <v>1586</v>
      </c>
    </row>
    <row r="1212" spans="1:37" ht="12.75">
      <c r="A1212" s="35">
        <v>10625000</v>
      </c>
      <c r="B1212" s="28" t="s">
        <v>868</v>
      </c>
      <c r="C1212" s="28" t="s">
        <v>7617</v>
      </c>
      <c r="D1212" s="28" t="s">
        <v>389</v>
      </c>
      <c r="E1212" s="28" t="s">
        <v>96</v>
      </c>
      <c r="J1212" s="28" t="s">
        <v>1586</v>
      </c>
      <c r="K1212" s="28" t="s">
        <v>2521</v>
      </c>
      <c r="L1212" s="28" t="s">
        <v>6464</v>
      </c>
      <c r="M1212" s="40" t="s">
        <v>8850</v>
      </c>
      <c r="N1212" s="19">
        <f t="shared" si="126"/>
        <v>379.25</v>
      </c>
      <c r="O1212" s="19">
        <f t="shared" si="127"/>
        <v>10.113333333333333</v>
      </c>
      <c r="P1212" s="64">
        <f t="shared" si="128"/>
        <v>83</v>
      </c>
      <c r="Q1212" s="64">
        <f t="shared" si="129"/>
        <v>26</v>
      </c>
      <c r="R1212" s="64">
        <f t="shared" si="130"/>
        <v>57</v>
      </c>
      <c r="S1212" s="64">
        <f t="shared" si="131"/>
        <v>52</v>
      </c>
      <c r="T1212" s="64">
        <f t="shared" si="132"/>
        <v>31</v>
      </c>
      <c r="U1212" s="77">
        <v>3</v>
      </c>
      <c r="V1212" s="78">
        <v>3</v>
      </c>
      <c r="W1212" s="60">
        <v>75</v>
      </c>
      <c r="X1212" s="67">
        <v>15</v>
      </c>
      <c r="Y1212" s="67">
        <v>5</v>
      </c>
      <c r="Z1212" s="67">
        <v>12</v>
      </c>
      <c r="AA1212" s="67">
        <v>6</v>
      </c>
      <c r="AB1212" s="67">
        <v>12</v>
      </c>
      <c r="AC1212" s="67">
        <v>5</v>
      </c>
      <c r="AD1212" s="67">
        <v>12</v>
      </c>
      <c r="AE1212" s="67">
        <v>4</v>
      </c>
      <c r="AF1212" s="67">
        <v>8</v>
      </c>
      <c r="AG1212" s="67">
        <v>4</v>
      </c>
      <c r="AH1212" s="67">
        <v>8</v>
      </c>
      <c r="AI1212" s="67">
        <v>2</v>
      </c>
      <c r="AJ1212" s="67">
        <v>5</v>
      </c>
      <c r="AK1212" s="79" t="s">
        <v>1586</v>
      </c>
    </row>
    <row r="1213" spans="1:37" ht="12.75">
      <c r="A1213" s="35">
        <v>1562500</v>
      </c>
      <c r="B1213" s="28" t="s">
        <v>868</v>
      </c>
      <c r="C1213" s="28" t="s">
        <v>7674</v>
      </c>
      <c r="D1213" s="28" t="s">
        <v>389</v>
      </c>
      <c r="E1213" s="28" t="s">
        <v>96</v>
      </c>
      <c r="J1213" s="28" t="s">
        <v>1586</v>
      </c>
      <c r="K1213" s="28" t="s">
        <v>2521</v>
      </c>
      <c r="L1213" s="28" t="s">
        <v>6253</v>
      </c>
      <c r="M1213" s="40" t="s">
        <v>8849</v>
      </c>
      <c r="N1213" s="19">
        <f t="shared" si="126"/>
        <v>379.25</v>
      </c>
      <c r="O1213" s="19">
        <f t="shared" si="127"/>
        <v>10.113333333333333</v>
      </c>
      <c r="P1213" s="64">
        <f t="shared" si="128"/>
        <v>83</v>
      </c>
      <c r="Q1213" s="64">
        <f t="shared" si="129"/>
        <v>26</v>
      </c>
      <c r="R1213" s="64">
        <f t="shared" si="130"/>
        <v>57</v>
      </c>
      <c r="S1213" s="64">
        <f t="shared" si="131"/>
        <v>52</v>
      </c>
      <c r="T1213" s="64">
        <f t="shared" si="132"/>
        <v>31</v>
      </c>
      <c r="U1213" s="77">
        <v>3</v>
      </c>
      <c r="V1213" s="78">
        <v>3</v>
      </c>
      <c r="W1213" s="60">
        <v>75</v>
      </c>
      <c r="X1213" s="67">
        <v>15</v>
      </c>
      <c r="Y1213" s="67">
        <v>5</v>
      </c>
      <c r="Z1213" s="67">
        <v>12</v>
      </c>
      <c r="AA1213" s="67">
        <v>6</v>
      </c>
      <c r="AB1213" s="67">
        <v>12</v>
      </c>
      <c r="AC1213" s="67">
        <v>5</v>
      </c>
      <c r="AD1213" s="67">
        <v>12</v>
      </c>
      <c r="AE1213" s="67">
        <v>4</v>
      </c>
      <c r="AF1213" s="67">
        <v>8</v>
      </c>
      <c r="AG1213" s="67">
        <v>4</v>
      </c>
      <c r="AH1213" s="67">
        <v>8</v>
      </c>
      <c r="AI1213" s="67">
        <v>2</v>
      </c>
      <c r="AJ1213" s="67">
        <v>5</v>
      </c>
      <c r="AK1213" s="79" t="s">
        <v>1586</v>
      </c>
    </row>
    <row r="1214" spans="1:37" ht="12.75">
      <c r="A1214" s="35">
        <v>1562500</v>
      </c>
      <c r="B1214" s="28" t="s">
        <v>868</v>
      </c>
      <c r="C1214" s="28" t="s">
        <v>7672</v>
      </c>
      <c r="D1214" s="28" t="s">
        <v>389</v>
      </c>
      <c r="E1214" s="28" t="s">
        <v>96</v>
      </c>
      <c r="J1214" s="28" t="s">
        <v>1586</v>
      </c>
      <c r="K1214" s="28" t="s">
        <v>2521</v>
      </c>
      <c r="L1214" s="28" t="s">
        <v>6253</v>
      </c>
      <c r="N1214" s="19">
        <f t="shared" si="126"/>
        <v>379.25</v>
      </c>
      <c r="O1214" s="19">
        <f t="shared" si="127"/>
        <v>10.113333333333333</v>
      </c>
      <c r="P1214" s="64">
        <f t="shared" si="128"/>
        <v>83</v>
      </c>
      <c r="Q1214" s="64">
        <f t="shared" si="129"/>
        <v>26</v>
      </c>
      <c r="R1214" s="64">
        <f t="shared" si="130"/>
        <v>57</v>
      </c>
      <c r="S1214" s="64">
        <f t="shared" si="131"/>
        <v>52</v>
      </c>
      <c r="T1214" s="64">
        <f t="shared" si="132"/>
        <v>31</v>
      </c>
      <c r="U1214" s="77">
        <v>3</v>
      </c>
      <c r="V1214" s="78">
        <v>3</v>
      </c>
      <c r="W1214" s="60">
        <v>75</v>
      </c>
      <c r="X1214" s="67">
        <v>15</v>
      </c>
      <c r="Y1214" s="67">
        <v>5</v>
      </c>
      <c r="Z1214" s="67">
        <v>12</v>
      </c>
      <c r="AA1214" s="67">
        <v>6</v>
      </c>
      <c r="AB1214" s="67">
        <v>12</v>
      </c>
      <c r="AC1214" s="67">
        <v>5</v>
      </c>
      <c r="AD1214" s="67">
        <v>12</v>
      </c>
      <c r="AE1214" s="67">
        <v>4</v>
      </c>
      <c r="AF1214" s="67">
        <v>8</v>
      </c>
      <c r="AG1214" s="67">
        <v>4</v>
      </c>
      <c r="AH1214" s="67">
        <v>8</v>
      </c>
      <c r="AI1214" s="67">
        <v>2</v>
      </c>
      <c r="AJ1214" s="67">
        <v>5</v>
      </c>
      <c r="AK1214" s="79" t="s">
        <v>1586</v>
      </c>
    </row>
    <row r="1215" spans="1:37" ht="12.75">
      <c r="A1215" s="35">
        <v>31312500</v>
      </c>
      <c r="B1215" s="28" t="s">
        <v>868</v>
      </c>
      <c r="C1215" s="28" t="s">
        <v>7652</v>
      </c>
      <c r="D1215" s="28" t="s">
        <v>389</v>
      </c>
      <c r="E1215" s="28" t="s">
        <v>96</v>
      </c>
      <c r="J1215" s="28" t="s">
        <v>1586</v>
      </c>
      <c r="K1215" s="28" t="s">
        <v>2521</v>
      </c>
      <c r="L1215" s="28" t="s">
        <v>6380</v>
      </c>
      <c r="M1215" s="40" t="s">
        <v>8855</v>
      </c>
      <c r="N1215" s="19">
        <f t="shared" si="126"/>
        <v>371.25</v>
      </c>
      <c r="O1215" s="19">
        <f t="shared" si="127"/>
        <v>12.375</v>
      </c>
      <c r="P1215" s="64">
        <f t="shared" si="128"/>
        <v>81</v>
      </c>
      <c r="Q1215" s="64">
        <f t="shared" si="129"/>
        <v>24</v>
      </c>
      <c r="R1215" s="64">
        <f t="shared" si="130"/>
        <v>57</v>
      </c>
      <c r="S1215" s="64">
        <f t="shared" si="131"/>
        <v>51</v>
      </c>
      <c r="T1215" s="64">
        <f t="shared" si="132"/>
        <v>30</v>
      </c>
      <c r="U1215" s="77">
        <v>3</v>
      </c>
      <c r="V1215" s="78">
        <v>3</v>
      </c>
      <c r="W1215" s="60">
        <v>60</v>
      </c>
      <c r="X1215" s="67">
        <v>15</v>
      </c>
      <c r="Y1215" s="67">
        <v>4</v>
      </c>
      <c r="Z1215" s="67">
        <v>12</v>
      </c>
      <c r="AA1215" s="67">
        <v>6</v>
      </c>
      <c r="AB1215" s="67">
        <v>12</v>
      </c>
      <c r="AC1215" s="67">
        <v>5</v>
      </c>
      <c r="AD1215" s="67">
        <v>12</v>
      </c>
      <c r="AE1215" s="67">
        <v>4</v>
      </c>
      <c r="AF1215" s="67">
        <v>8</v>
      </c>
      <c r="AG1215" s="67">
        <v>3</v>
      </c>
      <c r="AH1215" s="67">
        <v>8</v>
      </c>
      <c r="AI1215" s="67">
        <v>2</v>
      </c>
      <c r="AJ1215" s="67">
        <v>5</v>
      </c>
      <c r="AK1215" s="79" t="s">
        <v>1586</v>
      </c>
    </row>
    <row r="1216" spans="1:37" ht="12.75">
      <c r="A1216" s="35">
        <v>87500</v>
      </c>
      <c r="B1216" s="28" t="s">
        <v>870</v>
      </c>
      <c r="C1216" s="28" t="s">
        <v>4939</v>
      </c>
      <c r="D1216" s="28" t="s">
        <v>389</v>
      </c>
      <c r="E1216" s="28" t="s">
        <v>96</v>
      </c>
      <c r="J1216" s="28" t="s">
        <v>1586</v>
      </c>
      <c r="K1216" s="28" t="s">
        <v>2533</v>
      </c>
      <c r="L1216" s="28" t="s">
        <v>5848</v>
      </c>
      <c r="N1216" s="19">
        <f t="shared" si="126"/>
        <v>376.75</v>
      </c>
      <c r="O1216" s="19">
        <f t="shared" si="127"/>
        <v>8.3722222222222218</v>
      </c>
      <c r="P1216" s="64">
        <f t="shared" si="128"/>
        <v>82</v>
      </c>
      <c r="Q1216" s="64">
        <f t="shared" si="129"/>
        <v>27</v>
      </c>
      <c r="R1216" s="64">
        <f t="shared" si="130"/>
        <v>55</v>
      </c>
      <c r="S1216" s="64">
        <f t="shared" si="131"/>
        <v>53</v>
      </c>
      <c r="T1216" s="64">
        <f t="shared" si="132"/>
        <v>29</v>
      </c>
      <c r="U1216" s="77">
        <v>3</v>
      </c>
      <c r="V1216" s="78">
        <v>3</v>
      </c>
      <c r="W1216" s="60">
        <v>90</v>
      </c>
      <c r="X1216" s="67">
        <v>13</v>
      </c>
      <c r="Y1216" s="67">
        <v>6</v>
      </c>
      <c r="Z1216" s="67">
        <v>12</v>
      </c>
      <c r="AA1216" s="67">
        <v>6</v>
      </c>
      <c r="AB1216" s="67">
        <v>12</v>
      </c>
      <c r="AC1216" s="67">
        <v>5</v>
      </c>
      <c r="AD1216" s="67">
        <v>12</v>
      </c>
      <c r="AE1216" s="67">
        <v>4</v>
      </c>
      <c r="AF1216" s="67">
        <v>7</v>
      </c>
      <c r="AG1216" s="67">
        <v>4</v>
      </c>
      <c r="AH1216" s="67">
        <v>7</v>
      </c>
      <c r="AI1216" s="67">
        <v>2</v>
      </c>
      <c r="AJ1216" s="67">
        <v>5</v>
      </c>
      <c r="AK1216" s="79" t="s">
        <v>1586</v>
      </c>
    </row>
    <row r="1217" spans="1:37" ht="12.75">
      <c r="A1217" s="35">
        <v>250000</v>
      </c>
      <c r="B1217" s="28" t="s">
        <v>870</v>
      </c>
      <c r="C1217" s="28" t="s">
        <v>5807</v>
      </c>
      <c r="D1217" s="28" t="s">
        <v>389</v>
      </c>
      <c r="E1217" s="28" t="s">
        <v>96</v>
      </c>
      <c r="J1217" s="28" t="s">
        <v>1586</v>
      </c>
      <c r="K1217" s="28" t="s">
        <v>2521</v>
      </c>
      <c r="L1217" s="28" t="s">
        <v>4583</v>
      </c>
      <c r="N1217" s="19">
        <f t="shared" si="126"/>
        <v>376.75</v>
      </c>
      <c r="O1217" s="19">
        <f t="shared" si="127"/>
        <v>8.3722222222222218</v>
      </c>
      <c r="P1217" s="64">
        <f t="shared" si="128"/>
        <v>82</v>
      </c>
      <c r="Q1217" s="64">
        <f t="shared" si="129"/>
        <v>27</v>
      </c>
      <c r="R1217" s="64">
        <f t="shared" si="130"/>
        <v>55</v>
      </c>
      <c r="S1217" s="64">
        <f t="shared" si="131"/>
        <v>53</v>
      </c>
      <c r="T1217" s="64">
        <f t="shared" si="132"/>
        <v>29</v>
      </c>
      <c r="U1217" s="77">
        <v>3</v>
      </c>
      <c r="V1217" s="78">
        <v>3</v>
      </c>
      <c r="W1217" s="60">
        <v>90</v>
      </c>
      <c r="X1217" s="67">
        <v>13</v>
      </c>
      <c r="Y1217" s="67">
        <v>6</v>
      </c>
      <c r="Z1217" s="67">
        <v>12</v>
      </c>
      <c r="AA1217" s="67">
        <v>6</v>
      </c>
      <c r="AB1217" s="67">
        <v>12</v>
      </c>
      <c r="AC1217" s="67">
        <v>5</v>
      </c>
      <c r="AD1217" s="67">
        <v>12</v>
      </c>
      <c r="AE1217" s="67">
        <v>4</v>
      </c>
      <c r="AF1217" s="67">
        <v>7</v>
      </c>
      <c r="AG1217" s="67">
        <v>4</v>
      </c>
      <c r="AH1217" s="67">
        <v>7</v>
      </c>
      <c r="AI1217" s="67">
        <v>2</v>
      </c>
      <c r="AJ1217" s="67">
        <v>5</v>
      </c>
      <c r="AK1217" s="79" t="s">
        <v>1586</v>
      </c>
    </row>
    <row r="1218" spans="1:37" ht="12.75">
      <c r="A1218" s="35">
        <v>412</v>
      </c>
      <c r="B1218" s="28" t="s">
        <v>868</v>
      </c>
      <c r="C1218" s="28" t="s">
        <v>7654</v>
      </c>
      <c r="D1218" s="28" t="s">
        <v>389</v>
      </c>
      <c r="E1218" s="28" t="s">
        <v>96</v>
      </c>
      <c r="J1218" s="28" t="s">
        <v>1586</v>
      </c>
      <c r="K1218" s="28" t="s">
        <v>2521</v>
      </c>
      <c r="L1218" s="28" t="s">
        <v>2129</v>
      </c>
      <c r="N1218" s="19">
        <f t="shared" si="133" ref="N1218:N1281">2*Q1218+2.5*R1218+3*S1218+T1218+0.25*X1218-1.5*U1218-0.5*V1218</f>
        <v>371.75</v>
      </c>
      <c r="O1218" s="19">
        <f t="shared" si="134" ref="O1218:O1281">N1218/(0.5*W1218)</f>
        <v>9.913333333333334</v>
      </c>
      <c r="P1218" s="64">
        <f t="shared" si="135" ref="P1218:P1281">SUM(Y1218:AJ1218)</f>
        <v>81</v>
      </c>
      <c r="Q1218" s="64">
        <f t="shared" si="136" ref="Q1218:Q1281">Y1218+AA1218+AC1218+AE1218+AG1218+AI1218</f>
        <v>26</v>
      </c>
      <c r="R1218" s="64">
        <f t="shared" si="137" ref="R1218:R1281">Z1218+AB1218+AD1218+AF1218+AH1218+AJ1218</f>
        <v>55</v>
      </c>
      <c r="S1218" s="64">
        <f t="shared" si="138" ref="S1218:S1281">SUM(Y1218:AD1218)</f>
        <v>52</v>
      </c>
      <c r="T1218" s="64">
        <f t="shared" si="139" ref="T1218:T1281">SUM(AE1218:AJ1218)</f>
        <v>29</v>
      </c>
      <c r="U1218" s="77">
        <v>3</v>
      </c>
      <c r="V1218" s="78">
        <v>3</v>
      </c>
      <c r="W1218" s="60">
        <v>75</v>
      </c>
      <c r="X1218" s="67">
        <v>13</v>
      </c>
      <c r="Y1218" s="67">
        <v>5</v>
      </c>
      <c r="Z1218" s="67">
        <v>12</v>
      </c>
      <c r="AA1218" s="67">
        <v>6</v>
      </c>
      <c r="AB1218" s="67">
        <v>12</v>
      </c>
      <c r="AC1218" s="67">
        <v>5</v>
      </c>
      <c r="AD1218" s="67">
        <v>12</v>
      </c>
      <c r="AE1218" s="67">
        <v>4</v>
      </c>
      <c r="AF1218" s="67">
        <v>7</v>
      </c>
      <c r="AG1218" s="67">
        <v>4</v>
      </c>
      <c r="AH1218" s="67">
        <v>7</v>
      </c>
      <c r="AI1218" s="67">
        <v>2</v>
      </c>
      <c r="AJ1218" s="67">
        <v>5</v>
      </c>
      <c r="AK1218" s="79" t="s">
        <v>1586</v>
      </c>
    </row>
    <row r="1219" spans="1:37" ht="12.75">
      <c r="A1219" s="35">
        <v>412</v>
      </c>
      <c r="B1219" s="28" t="s">
        <v>868</v>
      </c>
      <c r="C1219" s="28" t="s">
        <v>7655</v>
      </c>
      <c r="D1219" s="28" t="s">
        <v>389</v>
      </c>
      <c r="E1219" s="28" t="s">
        <v>96</v>
      </c>
      <c r="J1219" s="28" t="s">
        <v>1586</v>
      </c>
      <c r="K1219" s="28" t="s">
        <v>2521</v>
      </c>
      <c r="L1219" s="28" t="s">
        <v>2479</v>
      </c>
      <c r="N1219" s="19">
        <f t="shared" si="133"/>
        <v>371.75</v>
      </c>
      <c r="O1219" s="19">
        <f t="shared" si="134"/>
        <v>9.913333333333334</v>
      </c>
      <c r="P1219" s="64">
        <f t="shared" si="135"/>
        <v>81</v>
      </c>
      <c r="Q1219" s="64">
        <f t="shared" si="136"/>
        <v>26</v>
      </c>
      <c r="R1219" s="64">
        <f t="shared" si="137"/>
        <v>55</v>
      </c>
      <c r="S1219" s="64">
        <f t="shared" si="138"/>
        <v>52</v>
      </c>
      <c r="T1219" s="64">
        <f t="shared" si="139"/>
        <v>29</v>
      </c>
      <c r="U1219" s="77">
        <v>3</v>
      </c>
      <c r="V1219" s="78">
        <v>3</v>
      </c>
      <c r="W1219" s="60">
        <v>75</v>
      </c>
      <c r="X1219" s="67">
        <v>13</v>
      </c>
      <c r="Y1219" s="67">
        <v>5</v>
      </c>
      <c r="Z1219" s="67">
        <v>12</v>
      </c>
      <c r="AA1219" s="67">
        <v>6</v>
      </c>
      <c r="AB1219" s="67">
        <v>12</v>
      </c>
      <c r="AC1219" s="67">
        <v>5</v>
      </c>
      <c r="AD1219" s="67">
        <v>12</v>
      </c>
      <c r="AE1219" s="67">
        <v>4</v>
      </c>
      <c r="AF1219" s="67">
        <v>7</v>
      </c>
      <c r="AG1219" s="67">
        <v>4</v>
      </c>
      <c r="AH1219" s="67">
        <v>7</v>
      </c>
      <c r="AI1219" s="67">
        <v>2</v>
      </c>
      <c r="AJ1219" s="67">
        <v>5</v>
      </c>
      <c r="AK1219" s="79" t="s">
        <v>1586</v>
      </c>
    </row>
    <row r="1220" spans="1:37" ht="12.75">
      <c r="A1220" s="35">
        <v>412</v>
      </c>
      <c r="B1220" s="28" t="s">
        <v>868</v>
      </c>
      <c r="C1220" s="28" t="s">
        <v>7657</v>
      </c>
      <c r="D1220" s="28" t="s">
        <v>389</v>
      </c>
      <c r="E1220" s="28" t="s">
        <v>96</v>
      </c>
      <c r="J1220" s="28" t="s">
        <v>1586</v>
      </c>
      <c r="K1220" s="28" t="s">
        <v>2521</v>
      </c>
      <c r="L1220" s="28" t="s">
        <v>5627</v>
      </c>
      <c r="N1220" s="19">
        <f t="shared" si="133"/>
        <v>371.75</v>
      </c>
      <c r="O1220" s="19">
        <f t="shared" si="134"/>
        <v>9.913333333333334</v>
      </c>
      <c r="P1220" s="64">
        <f t="shared" si="135"/>
        <v>81</v>
      </c>
      <c r="Q1220" s="64">
        <f t="shared" si="136"/>
        <v>26</v>
      </c>
      <c r="R1220" s="64">
        <f t="shared" si="137"/>
        <v>55</v>
      </c>
      <c r="S1220" s="64">
        <f t="shared" si="138"/>
        <v>52</v>
      </c>
      <c r="T1220" s="64">
        <f t="shared" si="139"/>
        <v>29</v>
      </c>
      <c r="U1220" s="77">
        <v>3</v>
      </c>
      <c r="V1220" s="78">
        <v>3</v>
      </c>
      <c r="W1220" s="60">
        <v>75</v>
      </c>
      <c r="X1220" s="67">
        <v>13</v>
      </c>
      <c r="Y1220" s="67">
        <v>5</v>
      </c>
      <c r="Z1220" s="67">
        <v>12</v>
      </c>
      <c r="AA1220" s="67">
        <v>6</v>
      </c>
      <c r="AB1220" s="67">
        <v>12</v>
      </c>
      <c r="AC1220" s="67">
        <v>5</v>
      </c>
      <c r="AD1220" s="67">
        <v>12</v>
      </c>
      <c r="AE1220" s="67">
        <v>4</v>
      </c>
      <c r="AF1220" s="67">
        <v>7</v>
      </c>
      <c r="AG1220" s="67">
        <v>4</v>
      </c>
      <c r="AH1220" s="67">
        <v>7</v>
      </c>
      <c r="AI1220" s="67">
        <v>2</v>
      </c>
      <c r="AJ1220" s="67">
        <v>5</v>
      </c>
      <c r="AK1220" s="79" t="s">
        <v>1586</v>
      </c>
    </row>
    <row r="1221" spans="1:37" ht="12.75">
      <c r="A1221" s="35">
        <v>125000</v>
      </c>
      <c r="B1221" s="28" t="s">
        <v>868</v>
      </c>
      <c r="C1221" s="28" t="s">
        <v>7773</v>
      </c>
      <c r="D1221" s="28" t="s">
        <v>389</v>
      </c>
      <c r="E1221" s="28" t="s">
        <v>96</v>
      </c>
      <c r="J1221" s="28" t="s">
        <v>1586</v>
      </c>
      <c r="K1221" s="28" t="s">
        <v>2521</v>
      </c>
      <c r="L1221" s="28" t="s">
        <v>6038</v>
      </c>
      <c r="N1221" s="19">
        <f t="shared" si="133"/>
        <v>371.75</v>
      </c>
      <c r="O1221" s="19">
        <f t="shared" si="134"/>
        <v>9.913333333333334</v>
      </c>
      <c r="P1221" s="64">
        <f t="shared" si="135"/>
        <v>81</v>
      </c>
      <c r="Q1221" s="64">
        <f t="shared" si="136"/>
        <v>26</v>
      </c>
      <c r="R1221" s="64">
        <f t="shared" si="137"/>
        <v>55</v>
      </c>
      <c r="S1221" s="64">
        <f t="shared" si="138"/>
        <v>52</v>
      </c>
      <c r="T1221" s="64">
        <f t="shared" si="139"/>
        <v>29</v>
      </c>
      <c r="U1221" s="77">
        <v>3</v>
      </c>
      <c r="V1221" s="78">
        <v>3</v>
      </c>
      <c r="W1221" s="60">
        <v>75</v>
      </c>
      <c r="X1221" s="67">
        <v>13</v>
      </c>
      <c r="Y1221" s="67">
        <v>5</v>
      </c>
      <c r="Z1221" s="67">
        <v>12</v>
      </c>
      <c r="AA1221" s="67">
        <v>6</v>
      </c>
      <c r="AB1221" s="67">
        <v>12</v>
      </c>
      <c r="AC1221" s="67">
        <v>5</v>
      </c>
      <c r="AD1221" s="67">
        <v>12</v>
      </c>
      <c r="AE1221" s="67">
        <v>4</v>
      </c>
      <c r="AF1221" s="67">
        <v>7</v>
      </c>
      <c r="AG1221" s="67">
        <v>4</v>
      </c>
      <c r="AH1221" s="67">
        <v>7</v>
      </c>
      <c r="AI1221" s="67">
        <v>2</v>
      </c>
      <c r="AJ1221" s="67">
        <v>5</v>
      </c>
      <c r="AK1221" s="79" t="s">
        <v>1586</v>
      </c>
    </row>
    <row r="1222" spans="1:37" ht="12.75">
      <c r="A1222" s="35">
        <v>184271</v>
      </c>
      <c r="B1222" s="28" t="s">
        <v>872</v>
      </c>
      <c r="D1222" s="28" t="s">
        <v>389</v>
      </c>
      <c r="E1222" s="28" t="s">
        <v>96</v>
      </c>
      <c r="J1222" s="28" t="s">
        <v>1586</v>
      </c>
      <c r="K1222" s="28" t="s">
        <v>2521</v>
      </c>
      <c r="L1222" s="28" t="s">
        <v>262</v>
      </c>
      <c r="N1222" s="19">
        <f t="shared" si="133"/>
        <v>345.50</v>
      </c>
      <c r="O1222" s="19">
        <f t="shared" si="134"/>
        <v>12.796296296296296</v>
      </c>
      <c r="P1222" s="64">
        <f t="shared" si="135"/>
        <v>78</v>
      </c>
      <c r="Q1222" s="64">
        <f t="shared" si="136"/>
        <v>25</v>
      </c>
      <c r="R1222" s="64">
        <f t="shared" si="137"/>
        <v>53</v>
      </c>
      <c r="S1222" s="64">
        <f t="shared" si="138"/>
        <v>44</v>
      </c>
      <c r="T1222" s="64">
        <f t="shared" si="139"/>
        <v>34</v>
      </c>
      <c r="U1222" s="77">
        <v>3</v>
      </c>
      <c r="V1222" s="78">
        <v>3</v>
      </c>
      <c r="W1222" s="60">
        <v>54</v>
      </c>
      <c r="X1222" s="67">
        <v>12</v>
      </c>
      <c r="Y1222" s="67">
        <v>5</v>
      </c>
      <c r="Z1222" s="67">
        <v>10</v>
      </c>
      <c r="AA1222" s="67">
        <v>5</v>
      </c>
      <c r="AB1222" s="67">
        <v>10</v>
      </c>
      <c r="AC1222" s="67">
        <v>4</v>
      </c>
      <c r="AD1222" s="67">
        <v>10</v>
      </c>
      <c r="AE1222" s="67">
        <v>4</v>
      </c>
      <c r="AF1222" s="67">
        <v>8</v>
      </c>
      <c r="AG1222" s="67">
        <v>4</v>
      </c>
      <c r="AH1222" s="67">
        <v>8</v>
      </c>
      <c r="AI1222" s="67">
        <v>3</v>
      </c>
      <c r="AJ1222" s="67">
        <v>7</v>
      </c>
      <c r="AK1222" s="79" t="s">
        <v>1586</v>
      </c>
    </row>
    <row r="1223" spans="1:37" ht="12.75">
      <c r="A1223" s="35">
        <v>151958</v>
      </c>
      <c r="B1223" s="28" t="s">
        <v>872</v>
      </c>
      <c r="D1223" s="28" t="s">
        <v>389</v>
      </c>
      <c r="E1223" s="28" t="s">
        <v>96</v>
      </c>
      <c r="F1223" s="58" t="s">
        <v>8228</v>
      </c>
      <c r="I1223" s="28" t="s">
        <v>7812</v>
      </c>
      <c r="J1223" s="28" t="s">
        <v>1586</v>
      </c>
      <c r="K1223" s="28" t="s">
        <v>2521</v>
      </c>
      <c r="L1223" s="28" t="s">
        <v>1081</v>
      </c>
      <c r="N1223" s="19">
        <f t="shared" si="133"/>
        <v>337.50</v>
      </c>
      <c r="O1223" s="19">
        <f t="shared" si="134"/>
        <v>15</v>
      </c>
      <c r="P1223" s="64">
        <f t="shared" si="135"/>
        <v>76</v>
      </c>
      <c r="Q1223" s="64">
        <f t="shared" si="136"/>
        <v>23</v>
      </c>
      <c r="R1223" s="64">
        <f t="shared" si="137"/>
        <v>53</v>
      </c>
      <c r="S1223" s="64">
        <f t="shared" si="138"/>
        <v>43</v>
      </c>
      <c r="T1223" s="64">
        <f t="shared" si="139"/>
        <v>33</v>
      </c>
      <c r="U1223" s="77">
        <v>3</v>
      </c>
      <c r="V1223" s="78">
        <v>3</v>
      </c>
      <c r="W1223" s="60">
        <v>45</v>
      </c>
      <c r="X1223" s="67">
        <v>12</v>
      </c>
      <c r="Y1223" s="67">
        <v>4</v>
      </c>
      <c r="Z1223" s="67">
        <v>10</v>
      </c>
      <c r="AA1223" s="67">
        <v>5</v>
      </c>
      <c r="AB1223" s="67">
        <v>10</v>
      </c>
      <c r="AC1223" s="67">
        <v>4</v>
      </c>
      <c r="AD1223" s="67">
        <v>10</v>
      </c>
      <c r="AE1223" s="67">
        <v>4</v>
      </c>
      <c r="AF1223" s="67">
        <v>8</v>
      </c>
      <c r="AG1223" s="67">
        <v>4</v>
      </c>
      <c r="AH1223" s="67">
        <v>8</v>
      </c>
      <c r="AI1223" s="67">
        <v>2</v>
      </c>
      <c r="AJ1223" s="67">
        <v>7</v>
      </c>
      <c r="AK1223" s="79" t="s">
        <v>1586</v>
      </c>
    </row>
    <row r="1224" spans="1:37" ht="12.75">
      <c r="A1224" s="35">
        <v>10078</v>
      </c>
      <c r="B1224" s="28" t="s">
        <v>872</v>
      </c>
      <c r="C1224" s="28" t="s">
        <v>7584</v>
      </c>
      <c r="D1224" s="28" t="s">
        <v>389</v>
      </c>
      <c r="E1224" s="28" t="s">
        <v>96</v>
      </c>
      <c r="F1224" s="58" t="s">
        <v>8343</v>
      </c>
      <c r="G1224" s="28" t="s">
        <v>1586</v>
      </c>
      <c r="H1224" s="28" t="s">
        <v>7812</v>
      </c>
      <c r="I1224" s="28" t="s">
        <v>7812</v>
      </c>
      <c r="J1224" s="28" t="s">
        <v>1586</v>
      </c>
      <c r="K1224" s="28" t="s">
        <v>2521</v>
      </c>
      <c r="L1224" s="28" t="s">
        <v>8841</v>
      </c>
      <c r="N1224" s="19">
        <f t="shared" si="133"/>
        <v>343.25</v>
      </c>
      <c r="O1224" s="19">
        <f t="shared" si="134"/>
        <v>8.4753086419753085</v>
      </c>
      <c r="P1224" s="64">
        <f t="shared" si="135"/>
        <v>74</v>
      </c>
      <c r="Q1224" s="64">
        <f t="shared" si="136"/>
        <v>25</v>
      </c>
      <c r="R1224" s="64">
        <f t="shared" si="137"/>
        <v>49</v>
      </c>
      <c r="S1224" s="64">
        <f t="shared" si="138"/>
        <v>50</v>
      </c>
      <c r="T1224" s="64">
        <f t="shared" si="139"/>
        <v>24</v>
      </c>
      <c r="U1224" s="77">
        <v>3</v>
      </c>
      <c r="V1224" s="78">
        <v>3</v>
      </c>
      <c r="W1224" s="60">
        <v>81</v>
      </c>
      <c r="X1224" s="67">
        <v>11</v>
      </c>
      <c r="Y1224" s="67">
        <v>6</v>
      </c>
      <c r="Z1224" s="67">
        <v>11</v>
      </c>
      <c r="AA1224" s="67">
        <v>6</v>
      </c>
      <c r="AB1224" s="67">
        <v>11</v>
      </c>
      <c r="AC1224" s="67">
        <v>5</v>
      </c>
      <c r="AD1224" s="67">
        <v>11</v>
      </c>
      <c r="AE1224" s="67">
        <v>3</v>
      </c>
      <c r="AF1224" s="67">
        <v>6</v>
      </c>
      <c r="AG1224" s="67">
        <v>3</v>
      </c>
      <c r="AH1224" s="67">
        <v>6</v>
      </c>
      <c r="AI1224" s="67">
        <v>2</v>
      </c>
      <c r="AJ1224" s="67">
        <v>4</v>
      </c>
      <c r="AK1224" s="79" t="s">
        <v>1586</v>
      </c>
    </row>
    <row r="1225" spans="2:37" ht="12.75">
      <c r="B1225" s="28" t="s">
        <v>872</v>
      </c>
      <c r="D1225" s="28" t="s">
        <v>389</v>
      </c>
      <c r="E1225" s="28" t="s">
        <v>96</v>
      </c>
      <c r="J1225" s="28" t="s">
        <v>1586</v>
      </c>
      <c r="K1225" s="28" t="s">
        <v>2521</v>
      </c>
      <c r="L1225" s="28" t="s">
        <v>318</v>
      </c>
      <c r="N1225" s="19">
        <f t="shared" si="133"/>
        <v>337</v>
      </c>
      <c r="O1225" s="19">
        <f t="shared" si="134"/>
        <v>8.9866666666666664</v>
      </c>
      <c r="P1225" s="64">
        <f t="shared" si="135"/>
        <v>73</v>
      </c>
      <c r="Q1225" s="64">
        <f t="shared" si="136"/>
        <v>24</v>
      </c>
      <c r="R1225" s="64">
        <f t="shared" si="137"/>
        <v>49</v>
      </c>
      <c r="S1225" s="64">
        <f t="shared" si="138"/>
        <v>49</v>
      </c>
      <c r="T1225" s="64">
        <f t="shared" si="139"/>
        <v>24</v>
      </c>
      <c r="U1225" s="77">
        <v>3</v>
      </c>
      <c r="V1225" s="78">
        <v>3</v>
      </c>
      <c r="W1225" s="60">
        <v>75</v>
      </c>
      <c r="X1225" s="67">
        <v>6</v>
      </c>
      <c r="Y1225" s="67">
        <v>5</v>
      </c>
      <c r="Z1225" s="67">
        <v>11</v>
      </c>
      <c r="AA1225" s="67">
        <v>6</v>
      </c>
      <c r="AB1225" s="67">
        <v>11</v>
      </c>
      <c r="AC1225" s="67">
        <v>5</v>
      </c>
      <c r="AD1225" s="67">
        <v>11</v>
      </c>
      <c r="AE1225" s="67">
        <v>3</v>
      </c>
      <c r="AF1225" s="67">
        <v>6</v>
      </c>
      <c r="AG1225" s="67">
        <v>3</v>
      </c>
      <c r="AH1225" s="67">
        <v>6</v>
      </c>
      <c r="AI1225" s="67">
        <v>2</v>
      </c>
      <c r="AJ1225" s="67">
        <v>4</v>
      </c>
      <c r="AK1225" s="79" t="s">
        <v>1586</v>
      </c>
    </row>
    <row r="1226" spans="2:37" ht="12.75">
      <c r="B1226" s="28" t="s">
        <v>872</v>
      </c>
      <c r="D1226" s="28" t="s">
        <v>389</v>
      </c>
      <c r="E1226" s="28" t="s">
        <v>96</v>
      </c>
      <c r="J1226" s="28" t="s">
        <v>1586</v>
      </c>
      <c r="K1226" s="28" t="s">
        <v>2521</v>
      </c>
      <c r="L1226" s="28" t="s">
        <v>318</v>
      </c>
      <c r="N1226" s="19">
        <f t="shared" si="133"/>
        <v>336.50</v>
      </c>
      <c r="O1226" s="19">
        <f t="shared" si="134"/>
        <v>8.9733333333333327</v>
      </c>
      <c r="P1226" s="64">
        <f t="shared" si="135"/>
        <v>73</v>
      </c>
      <c r="Q1226" s="64">
        <f t="shared" si="136"/>
        <v>24</v>
      </c>
      <c r="R1226" s="64">
        <f t="shared" si="137"/>
        <v>49</v>
      </c>
      <c r="S1226" s="64">
        <f t="shared" si="138"/>
        <v>49</v>
      </c>
      <c r="T1226" s="64">
        <f t="shared" si="139"/>
        <v>24</v>
      </c>
      <c r="U1226" s="77">
        <v>3</v>
      </c>
      <c r="V1226" s="78">
        <v>3</v>
      </c>
      <c r="W1226" s="60">
        <v>75</v>
      </c>
      <c r="X1226" s="67">
        <v>4</v>
      </c>
      <c r="Y1226" s="67">
        <v>5</v>
      </c>
      <c r="Z1226" s="67">
        <v>11</v>
      </c>
      <c r="AA1226" s="67">
        <v>6</v>
      </c>
      <c r="AB1226" s="67">
        <v>11</v>
      </c>
      <c r="AC1226" s="67">
        <v>5</v>
      </c>
      <c r="AD1226" s="67">
        <v>11</v>
      </c>
      <c r="AE1226" s="67">
        <v>3</v>
      </c>
      <c r="AF1226" s="67">
        <v>6</v>
      </c>
      <c r="AG1226" s="67">
        <v>3</v>
      </c>
      <c r="AH1226" s="67">
        <v>6</v>
      </c>
      <c r="AI1226" s="67">
        <v>2</v>
      </c>
      <c r="AJ1226" s="67">
        <v>4</v>
      </c>
      <c r="AK1226" s="79" t="s">
        <v>1586</v>
      </c>
    </row>
    <row r="1227" spans="1:37" ht="12.75">
      <c r="A1227" s="35">
        <v>7186</v>
      </c>
      <c r="B1227" s="28" t="s">
        <v>872</v>
      </c>
      <c r="D1227" s="28" t="s">
        <v>389</v>
      </c>
      <c r="E1227" s="28" t="s">
        <v>96</v>
      </c>
      <c r="G1227" s="28" t="s">
        <v>1586</v>
      </c>
      <c r="H1227" s="28" t="s">
        <v>7812</v>
      </c>
      <c r="J1227" s="28" t="s">
        <v>1586</v>
      </c>
      <c r="K1227" s="28" t="s">
        <v>2521</v>
      </c>
      <c r="L1227" s="28" t="s">
        <v>1302</v>
      </c>
      <c r="N1227" s="19">
        <f t="shared" si="133"/>
        <v>332.75</v>
      </c>
      <c r="O1227" s="19">
        <f t="shared" si="134"/>
        <v>12.324074074074074</v>
      </c>
      <c r="P1227" s="64">
        <f t="shared" si="135"/>
        <v>72</v>
      </c>
      <c r="Q1227" s="64">
        <f t="shared" si="136"/>
        <v>23</v>
      </c>
      <c r="R1227" s="64">
        <f t="shared" si="137"/>
        <v>49</v>
      </c>
      <c r="S1227" s="64">
        <f t="shared" si="138"/>
        <v>48</v>
      </c>
      <c r="T1227" s="64">
        <f t="shared" si="139"/>
        <v>24</v>
      </c>
      <c r="U1227" s="77">
        <v>3</v>
      </c>
      <c r="V1227" s="78">
        <v>3</v>
      </c>
      <c r="W1227" s="60">
        <v>54</v>
      </c>
      <c r="X1227" s="67">
        <v>9</v>
      </c>
      <c r="Y1227" s="67">
        <v>4</v>
      </c>
      <c r="Z1227" s="67">
        <v>11</v>
      </c>
      <c r="AA1227" s="67">
        <v>6</v>
      </c>
      <c r="AB1227" s="67">
        <v>11</v>
      </c>
      <c r="AC1227" s="67">
        <v>5</v>
      </c>
      <c r="AD1227" s="67">
        <v>11</v>
      </c>
      <c r="AE1227" s="67">
        <v>3</v>
      </c>
      <c r="AF1227" s="67">
        <v>6</v>
      </c>
      <c r="AG1227" s="67">
        <v>3</v>
      </c>
      <c r="AH1227" s="67">
        <v>6</v>
      </c>
      <c r="AI1227" s="67">
        <v>2</v>
      </c>
      <c r="AJ1227" s="67">
        <v>4</v>
      </c>
      <c r="AK1227" s="79" t="s">
        <v>1586</v>
      </c>
    </row>
    <row r="1228" spans="1:37" ht="12.75">
      <c r="A1228" s="35">
        <v>6806</v>
      </c>
      <c r="B1228" s="28" t="s">
        <v>872</v>
      </c>
      <c r="D1228" s="28" t="s">
        <v>389</v>
      </c>
      <c r="E1228" s="28" t="s">
        <v>96</v>
      </c>
      <c r="I1228" s="28" t="s">
        <v>7812</v>
      </c>
      <c r="J1228" s="28" t="s">
        <v>1586</v>
      </c>
      <c r="K1228" s="28" t="s">
        <v>2521</v>
      </c>
      <c r="L1228" s="28" t="s">
        <v>318</v>
      </c>
      <c r="N1228" s="19">
        <f t="shared" si="133"/>
        <v>334</v>
      </c>
      <c r="O1228" s="19">
        <f t="shared" si="134"/>
        <v>8.9066666666666663</v>
      </c>
      <c r="P1228" s="64">
        <f t="shared" si="135"/>
        <v>72</v>
      </c>
      <c r="Q1228" s="64">
        <f t="shared" si="136"/>
        <v>23</v>
      </c>
      <c r="R1228" s="64">
        <f t="shared" si="137"/>
        <v>49</v>
      </c>
      <c r="S1228" s="64">
        <f t="shared" si="138"/>
        <v>48</v>
      </c>
      <c r="T1228" s="64">
        <f t="shared" si="139"/>
        <v>24</v>
      </c>
      <c r="U1228" s="77">
        <v>3</v>
      </c>
      <c r="V1228" s="78">
        <v>3</v>
      </c>
      <c r="W1228" s="60">
        <v>75</v>
      </c>
      <c r="X1228" s="67">
        <v>14</v>
      </c>
      <c r="Y1228" s="67">
        <v>5</v>
      </c>
      <c r="Z1228" s="67">
        <v>11</v>
      </c>
      <c r="AA1228" s="67">
        <v>5</v>
      </c>
      <c r="AB1228" s="67">
        <v>11</v>
      </c>
      <c r="AC1228" s="67">
        <v>5</v>
      </c>
      <c r="AD1228" s="67">
        <v>11</v>
      </c>
      <c r="AE1228" s="67">
        <v>3</v>
      </c>
      <c r="AF1228" s="67">
        <v>6</v>
      </c>
      <c r="AG1228" s="67">
        <v>3</v>
      </c>
      <c r="AH1228" s="67">
        <v>6</v>
      </c>
      <c r="AI1228" s="67">
        <v>2</v>
      </c>
      <c r="AJ1228" s="67">
        <v>4</v>
      </c>
      <c r="AK1228" s="79" t="s">
        <v>1586</v>
      </c>
    </row>
    <row r="1229" spans="1:37" ht="12.75">
      <c r="A1229" s="35">
        <v>156250</v>
      </c>
      <c r="B1229" s="28" t="s">
        <v>868</v>
      </c>
      <c r="C1229" s="28" t="s">
        <v>905</v>
      </c>
      <c r="D1229" s="28" t="s">
        <v>389</v>
      </c>
      <c r="E1229" s="28" t="s">
        <v>96</v>
      </c>
      <c r="J1229" s="28" t="s">
        <v>1586</v>
      </c>
      <c r="K1229" s="28" t="s">
        <v>2521</v>
      </c>
      <c r="L1229" s="28" t="s">
        <v>1031</v>
      </c>
      <c r="N1229" s="19">
        <f t="shared" si="133"/>
        <v>333.25</v>
      </c>
      <c r="O1229" s="19">
        <f t="shared" si="134"/>
        <v>7.4055555555555559</v>
      </c>
      <c r="P1229" s="64">
        <f t="shared" si="135"/>
        <v>72</v>
      </c>
      <c r="Q1229" s="64">
        <f t="shared" si="136"/>
        <v>23</v>
      </c>
      <c r="R1229" s="64">
        <f t="shared" si="137"/>
        <v>49</v>
      </c>
      <c r="S1229" s="64">
        <f t="shared" si="138"/>
        <v>48</v>
      </c>
      <c r="T1229" s="64">
        <f t="shared" si="139"/>
        <v>24</v>
      </c>
      <c r="U1229" s="77">
        <v>3</v>
      </c>
      <c r="V1229" s="78">
        <v>3</v>
      </c>
      <c r="W1229" s="60">
        <v>90</v>
      </c>
      <c r="X1229" s="67">
        <v>11</v>
      </c>
      <c r="Y1229" s="67">
        <v>5</v>
      </c>
      <c r="Z1229" s="67">
        <v>11</v>
      </c>
      <c r="AA1229" s="67">
        <v>5</v>
      </c>
      <c r="AB1229" s="67">
        <v>11</v>
      </c>
      <c r="AC1229" s="67">
        <v>5</v>
      </c>
      <c r="AD1229" s="67">
        <v>11</v>
      </c>
      <c r="AE1229" s="67">
        <v>3</v>
      </c>
      <c r="AF1229" s="67">
        <v>6</v>
      </c>
      <c r="AG1229" s="67">
        <v>3</v>
      </c>
      <c r="AH1229" s="67">
        <v>6</v>
      </c>
      <c r="AI1229" s="67">
        <v>2</v>
      </c>
      <c r="AJ1229" s="67">
        <v>4</v>
      </c>
      <c r="AK1229" s="79" t="s">
        <v>1586</v>
      </c>
    </row>
    <row r="1230" spans="1:37" ht="12.75">
      <c r="A1230" s="35">
        <v>4950</v>
      </c>
      <c r="B1230" s="28" t="s">
        <v>872</v>
      </c>
      <c r="D1230" s="28" t="s">
        <v>389</v>
      </c>
      <c r="E1230" s="28" t="s">
        <v>96</v>
      </c>
      <c r="F1230" s="58" t="s">
        <v>3863</v>
      </c>
      <c r="J1230" s="28" t="s">
        <v>1586</v>
      </c>
      <c r="K1230" s="28" t="s">
        <v>2521</v>
      </c>
      <c r="L1230" s="28" t="s">
        <v>1417</v>
      </c>
      <c r="N1230" s="19">
        <f t="shared" si="133"/>
        <v>327.75</v>
      </c>
      <c r="O1230" s="19">
        <f t="shared" si="134"/>
        <v>10.925</v>
      </c>
      <c r="P1230" s="64">
        <f t="shared" si="135"/>
        <v>71</v>
      </c>
      <c r="Q1230" s="64">
        <f t="shared" si="136"/>
        <v>22</v>
      </c>
      <c r="R1230" s="64">
        <f t="shared" si="137"/>
        <v>49</v>
      </c>
      <c r="S1230" s="64">
        <f t="shared" si="138"/>
        <v>47</v>
      </c>
      <c r="T1230" s="64">
        <f t="shared" si="139"/>
        <v>24</v>
      </c>
      <c r="U1230" s="77">
        <v>3</v>
      </c>
      <c r="V1230" s="78">
        <v>3</v>
      </c>
      <c r="W1230" s="60">
        <v>60</v>
      </c>
      <c r="X1230" s="67">
        <v>9</v>
      </c>
      <c r="Y1230" s="67">
        <v>4</v>
      </c>
      <c r="Z1230" s="67">
        <v>11</v>
      </c>
      <c r="AA1230" s="67">
        <v>5</v>
      </c>
      <c r="AB1230" s="67">
        <v>11</v>
      </c>
      <c r="AC1230" s="67">
        <v>5</v>
      </c>
      <c r="AD1230" s="67">
        <v>11</v>
      </c>
      <c r="AE1230" s="67">
        <v>3</v>
      </c>
      <c r="AF1230" s="67">
        <v>6</v>
      </c>
      <c r="AG1230" s="67">
        <v>3</v>
      </c>
      <c r="AH1230" s="67">
        <v>6</v>
      </c>
      <c r="AI1230" s="67">
        <v>2</v>
      </c>
      <c r="AJ1230" s="67">
        <v>4</v>
      </c>
      <c r="AK1230" s="79" t="s">
        <v>1586</v>
      </c>
    </row>
    <row r="1231" spans="1:37" ht="12.75">
      <c r="A1231" s="35">
        <v>2697</v>
      </c>
      <c r="B1231" s="28" t="s">
        <v>872</v>
      </c>
      <c r="D1231" s="28" t="s">
        <v>389</v>
      </c>
      <c r="E1231" s="28" t="s">
        <v>96</v>
      </c>
      <c r="F1231" s="58" t="s">
        <v>8368</v>
      </c>
      <c r="I1231" s="28" t="s">
        <v>7812</v>
      </c>
      <c r="J1231" s="28" t="s">
        <v>1586</v>
      </c>
      <c r="K1231" s="28" t="s">
        <v>2521</v>
      </c>
      <c r="L1231" s="28" t="s">
        <v>8002</v>
      </c>
      <c r="N1231" s="19">
        <f t="shared" si="133"/>
        <v>309.75</v>
      </c>
      <c r="O1231" s="19">
        <f t="shared" si="134"/>
        <v>11.688679245283019</v>
      </c>
      <c r="P1231" s="64">
        <f t="shared" si="135"/>
        <v>68</v>
      </c>
      <c r="Q1231" s="64">
        <f t="shared" si="136"/>
        <v>20</v>
      </c>
      <c r="R1231" s="64">
        <f t="shared" si="137"/>
        <v>48</v>
      </c>
      <c r="S1231" s="64">
        <f t="shared" si="138"/>
        <v>42</v>
      </c>
      <c r="T1231" s="64">
        <f t="shared" si="139"/>
        <v>26</v>
      </c>
      <c r="U1231" s="77">
        <v>3</v>
      </c>
      <c r="V1231" s="78">
        <v>3</v>
      </c>
      <c r="W1231" s="60">
        <v>53</v>
      </c>
      <c r="X1231" s="67">
        <v>15</v>
      </c>
      <c r="Y1231" s="67">
        <v>3</v>
      </c>
      <c r="Z1231" s="67">
        <v>10</v>
      </c>
      <c r="AA1231" s="67">
        <v>5</v>
      </c>
      <c r="AB1231" s="67">
        <v>10</v>
      </c>
      <c r="AC1231" s="67">
        <v>4</v>
      </c>
      <c r="AD1231" s="67">
        <v>10</v>
      </c>
      <c r="AE1231" s="67">
        <v>3</v>
      </c>
      <c r="AF1231" s="67">
        <v>7</v>
      </c>
      <c r="AG1231" s="67">
        <v>3</v>
      </c>
      <c r="AH1231" s="67">
        <v>7</v>
      </c>
      <c r="AI1231" s="67">
        <v>2</v>
      </c>
      <c r="AJ1231" s="67">
        <v>4</v>
      </c>
      <c r="AK1231" s="79" t="s">
        <v>1586</v>
      </c>
    </row>
    <row r="1232" spans="1:37" ht="12.75">
      <c r="A1232" s="35">
        <v>37500</v>
      </c>
      <c r="B1232" s="28" t="s">
        <v>868</v>
      </c>
      <c r="C1232" s="28" t="s">
        <v>7659</v>
      </c>
      <c r="D1232" s="28" t="s">
        <v>389</v>
      </c>
      <c r="E1232" s="28" t="s">
        <v>96</v>
      </c>
      <c r="J1232" s="28" t="s">
        <v>1586</v>
      </c>
      <c r="K1232" s="28" t="s">
        <v>2521</v>
      </c>
      <c r="L1232" s="28" t="s">
        <v>6553</v>
      </c>
      <c r="N1232" s="19">
        <f t="shared" si="133"/>
        <v>317.25</v>
      </c>
      <c r="O1232" s="19">
        <f t="shared" si="134"/>
        <v>14.10</v>
      </c>
      <c r="P1232" s="64">
        <f t="shared" si="135"/>
        <v>69</v>
      </c>
      <c r="Q1232" s="64">
        <f t="shared" si="136"/>
        <v>23</v>
      </c>
      <c r="R1232" s="64">
        <f t="shared" si="137"/>
        <v>46</v>
      </c>
      <c r="S1232" s="64">
        <f t="shared" si="138"/>
        <v>45</v>
      </c>
      <c r="T1232" s="64">
        <f t="shared" si="139"/>
        <v>24</v>
      </c>
      <c r="U1232" s="77">
        <v>3</v>
      </c>
      <c r="V1232" s="78">
        <v>3</v>
      </c>
      <c r="W1232" s="60">
        <v>45</v>
      </c>
      <c r="X1232" s="67">
        <v>13</v>
      </c>
      <c r="Y1232" s="67">
        <v>5</v>
      </c>
      <c r="Z1232" s="67">
        <v>10</v>
      </c>
      <c r="AA1232" s="67">
        <v>5</v>
      </c>
      <c r="AB1232" s="67">
        <v>10</v>
      </c>
      <c r="AC1232" s="67">
        <v>5</v>
      </c>
      <c r="AD1232" s="67">
        <v>10</v>
      </c>
      <c r="AE1232" s="67">
        <v>3</v>
      </c>
      <c r="AF1232" s="67">
        <v>6</v>
      </c>
      <c r="AG1232" s="67">
        <v>3</v>
      </c>
      <c r="AH1232" s="67">
        <v>6</v>
      </c>
      <c r="AI1232" s="67">
        <v>2</v>
      </c>
      <c r="AJ1232" s="67">
        <v>4</v>
      </c>
      <c r="AK1232" s="79" t="s">
        <v>1586</v>
      </c>
    </row>
    <row r="1233" spans="1:37" ht="12.75">
      <c r="A1233" s="35">
        <v>12870</v>
      </c>
      <c r="B1233" s="28" t="s">
        <v>872</v>
      </c>
      <c r="D1233" s="28" t="s">
        <v>389</v>
      </c>
      <c r="E1233" s="28" t="s">
        <v>96</v>
      </c>
      <c r="J1233" s="28" t="s">
        <v>1586</v>
      </c>
      <c r="K1233" s="28" t="s">
        <v>2521</v>
      </c>
      <c r="L1233" s="28" t="s">
        <v>1417</v>
      </c>
      <c r="N1233" s="19">
        <f t="shared" si="133"/>
        <v>303.25</v>
      </c>
      <c r="O1233" s="19">
        <f t="shared" si="134"/>
        <v>11.663461538461538</v>
      </c>
      <c r="P1233" s="64">
        <f t="shared" si="135"/>
        <v>66</v>
      </c>
      <c r="Q1233" s="64">
        <f t="shared" si="136"/>
        <v>20</v>
      </c>
      <c r="R1233" s="64">
        <f t="shared" si="137"/>
        <v>46</v>
      </c>
      <c r="S1233" s="64">
        <f t="shared" si="138"/>
        <v>43</v>
      </c>
      <c r="T1233" s="64">
        <f t="shared" si="139"/>
        <v>23</v>
      </c>
      <c r="U1233" s="77">
        <v>3</v>
      </c>
      <c r="V1233" s="78">
        <v>3</v>
      </c>
      <c r="W1233" s="60">
        <v>52</v>
      </c>
      <c r="X1233" s="67">
        <v>9</v>
      </c>
      <c r="Y1233" s="67">
        <v>4</v>
      </c>
      <c r="Z1233" s="67">
        <v>10</v>
      </c>
      <c r="AA1233" s="67">
        <v>5</v>
      </c>
      <c r="AB1233" s="67">
        <v>10</v>
      </c>
      <c r="AC1233" s="67">
        <v>4</v>
      </c>
      <c r="AD1233" s="67">
        <v>10</v>
      </c>
      <c r="AE1233" s="67">
        <v>3</v>
      </c>
      <c r="AF1233" s="67">
        <v>6</v>
      </c>
      <c r="AG1233" s="67">
        <v>3</v>
      </c>
      <c r="AH1233" s="67">
        <v>6</v>
      </c>
      <c r="AI1233" s="67">
        <v>1</v>
      </c>
      <c r="AJ1233" s="67">
        <v>4</v>
      </c>
      <c r="AK1233" s="79" t="s">
        <v>1586</v>
      </c>
    </row>
    <row r="1234" spans="1:37" ht="12.75">
      <c r="A1234" s="35">
        <v>6250</v>
      </c>
      <c r="B1234" s="28" t="s">
        <v>871</v>
      </c>
      <c r="C1234" s="28" t="s">
        <v>2179</v>
      </c>
      <c r="D1234" s="28" t="s">
        <v>389</v>
      </c>
      <c r="E1234" s="28" t="s">
        <v>96</v>
      </c>
      <c r="J1234" s="28" t="s">
        <v>1586</v>
      </c>
      <c r="K1234" s="28" t="s">
        <v>2521</v>
      </c>
      <c r="L1234" s="28" t="s">
        <v>2142</v>
      </c>
      <c r="N1234" s="19">
        <f t="shared" si="133"/>
        <v>299.75</v>
      </c>
      <c r="O1234" s="19">
        <f t="shared" si="134"/>
        <v>9.9916666666666671</v>
      </c>
      <c r="P1234" s="64">
        <f t="shared" si="135"/>
        <v>65</v>
      </c>
      <c r="Q1234" s="64">
        <f t="shared" si="136"/>
        <v>20</v>
      </c>
      <c r="R1234" s="64">
        <f t="shared" si="137"/>
        <v>45</v>
      </c>
      <c r="S1234" s="64">
        <f t="shared" si="138"/>
        <v>43</v>
      </c>
      <c r="T1234" s="64">
        <f t="shared" si="139"/>
        <v>22</v>
      </c>
      <c r="U1234" s="77">
        <v>3</v>
      </c>
      <c r="V1234" s="78">
        <v>3</v>
      </c>
      <c r="W1234" s="60">
        <v>60</v>
      </c>
      <c r="X1234" s="67">
        <v>9</v>
      </c>
      <c r="Y1234" s="67">
        <v>4</v>
      </c>
      <c r="Z1234" s="67">
        <v>10</v>
      </c>
      <c r="AA1234" s="67">
        <v>5</v>
      </c>
      <c r="AB1234" s="67">
        <v>10</v>
      </c>
      <c r="AC1234" s="67">
        <v>4</v>
      </c>
      <c r="AD1234" s="67">
        <v>10</v>
      </c>
      <c r="AE1234" s="67">
        <v>3</v>
      </c>
      <c r="AF1234" s="67">
        <v>6</v>
      </c>
      <c r="AG1234" s="67">
        <v>3</v>
      </c>
      <c r="AH1234" s="67">
        <v>6</v>
      </c>
      <c r="AI1234" s="67">
        <v>1</v>
      </c>
      <c r="AJ1234" s="67">
        <v>3</v>
      </c>
      <c r="AK1234" s="79" t="s">
        <v>1586</v>
      </c>
    </row>
    <row r="1235" spans="1:37" ht="12.75">
      <c r="A1235" s="35">
        <v>200</v>
      </c>
      <c r="B1235" s="28" t="s">
        <v>871</v>
      </c>
      <c r="C1235" s="28" t="s">
        <v>604</v>
      </c>
      <c r="D1235" s="28" t="s">
        <v>389</v>
      </c>
      <c r="E1235" s="28" t="s">
        <v>96</v>
      </c>
      <c r="J1235" s="28" t="s">
        <v>1586</v>
      </c>
      <c r="K1235" s="28" t="s">
        <v>2521</v>
      </c>
      <c r="L1235" s="28" t="s">
        <v>1652</v>
      </c>
      <c r="N1235" s="19">
        <f t="shared" si="133"/>
        <v>299.75</v>
      </c>
      <c r="O1235" s="19">
        <f t="shared" si="134"/>
        <v>7.9933333333333332</v>
      </c>
      <c r="P1235" s="64">
        <f t="shared" si="135"/>
        <v>65</v>
      </c>
      <c r="Q1235" s="64">
        <f t="shared" si="136"/>
        <v>20</v>
      </c>
      <c r="R1235" s="64">
        <f t="shared" si="137"/>
        <v>45</v>
      </c>
      <c r="S1235" s="64">
        <f t="shared" si="138"/>
        <v>43</v>
      </c>
      <c r="T1235" s="64">
        <f t="shared" si="139"/>
        <v>22</v>
      </c>
      <c r="U1235" s="77">
        <v>3</v>
      </c>
      <c r="V1235" s="78">
        <v>3</v>
      </c>
      <c r="W1235" s="60">
        <v>75</v>
      </c>
      <c r="X1235" s="67">
        <v>9</v>
      </c>
      <c r="Y1235" s="67">
        <v>4</v>
      </c>
      <c r="Z1235" s="67">
        <v>10</v>
      </c>
      <c r="AA1235" s="67">
        <v>5</v>
      </c>
      <c r="AB1235" s="67">
        <v>10</v>
      </c>
      <c r="AC1235" s="67">
        <v>4</v>
      </c>
      <c r="AD1235" s="67">
        <v>10</v>
      </c>
      <c r="AE1235" s="67">
        <v>3</v>
      </c>
      <c r="AF1235" s="67">
        <v>6</v>
      </c>
      <c r="AG1235" s="67">
        <v>3</v>
      </c>
      <c r="AH1235" s="67">
        <v>6</v>
      </c>
      <c r="AI1235" s="67">
        <v>1</v>
      </c>
      <c r="AJ1235" s="67">
        <v>3</v>
      </c>
      <c r="AK1235" s="79" t="s">
        <v>1586</v>
      </c>
    </row>
    <row r="1236" spans="1:37" ht="12.75">
      <c r="A1236" s="35">
        <v>1802710</v>
      </c>
      <c r="B1236" s="28" t="s">
        <v>872</v>
      </c>
      <c r="D1236" s="28" t="s">
        <v>389</v>
      </c>
      <c r="E1236" s="28" t="s">
        <v>96</v>
      </c>
      <c r="F1236" s="58" t="s">
        <v>8234</v>
      </c>
      <c r="I1236" s="28" t="s">
        <v>1586</v>
      </c>
      <c r="J1236" s="28" t="s">
        <v>1586</v>
      </c>
      <c r="K1236" s="28" t="s">
        <v>2521</v>
      </c>
      <c r="L1236" s="28" t="s">
        <v>7844</v>
      </c>
      <c r="N1236" s="19">
        <f t="shared" si="133"/>
        <v>445</v>
      </c>
      <c r="O1236" s="19">
        <f t="shared" si="134"/>
        <v>7.12</v>
      </c>
      <c r="P1236" s="64">
        <f t="shared" si="135"/>
        <v>100</v>
      </c>
      <c r="Q1236" s="64">
        <f t="shared" si="136"/>
        <v>34</v>
      </c>
      <c r="R1236" s="64">
        <f t="shared" si="137"/>
        <v>66</v>
      </c>
      <c r="S1236" s="64">
        <f t="shared" si="138"/>
        <v>59</v>
      </c>
      <c r="T1236" s="64">
        <f t="shared" si="139"/>
        <v>41</v>
      </c>
      <c r="U1236" s="77">
        <v>5</v>
      </c>
      <c r="V1236" s="78">
        <v>3</v>
      </c>
      <c r="W1236" s="60">
        <v>125</v>
      </c>
      <c r="X1236" s="67">
        <v>12</v>
      </c>
      <c r="Y1236" s="67">
        <v>7</v>
      </c>
      <c r="Z1236" s="67">
        <v>13</v>
      </c>
      <c r="AA1236" s="67">
        <v>7</v>
      </c>
      <c r="AB1236" s="67">
        <v>13</v>
      </c>
      <c r="AC1236" s="67">
        <v>6</v>
      </c>
      <c r="AD1236" s="67">
        <v>13</v>
      </c>
      <c r="AE1236" s="67">
        <v>5</v>
      </c>
      <c r="AF1236" s="67">
        <v>9</v>
      </c>
      <c r="AG1236" s="67">
        <v>5</v>
      </c>
      <c r="AH1236" s="67">
        <v>9</v>
      </c>
      <c r="AI1236" s="67">
        <v>4</v>
      </c>
      <c r="AJ1236" s="67">
        <v>9</v>
      </c>
      <c r="AK1236" s="79" t="s">
        <v>1586</v>
      </c>
    </row>
    <row r="1237" spans="2:37" ht="12.75">
      <c r="B1237" s="28" t="s">
        <v>873</v>
      </c>
      <c r="D1237" s="28" t="s">
        <v>389</v>
      </c>
      <c r="E1237" s="28" t="s">
        <v>96</v>
      </c>
      <c r="J1237" s="28" t="s">
        <v>1586</v>
      </c>
      <c r="K1237" s="28" t="s">
        <v>3069</v>
      </c>
      <c r="L1237" s="28" t="s">
        <v>102</v>
      </c>
      <c r="N1237" s="19">
        <f t="shared" si="133"/>
        <v>414.50</v>
      </c>
      <c r="O1237" s="19">
        <f t="shared" si="134"/>
        <v>6.685483870967742</v>
      </c>
      <c r="P1237" s="64">
        <f t="shared" si="135"/>
        <v>91</v>
      </c>
      <c r="Q1237" s="64">
        <f t="shared" si="136"/>
        <v>30</v>
      </c>
      <c r="R1237" s="64">
        <f t="shared" si="137"/>
        <v>61</v>
      </c>
      <c r="S1237" s="64">
        <f t="shared" si="138"/>
        <v>58</v>
      </c>
      <c r="T1237" s="64">
        <f t="shared" si="139"/>
        <v>33</v>
      </c>
      <c r="U1237" s="77">
        <v>5</v>
      </c>
      <c r="V1237" s="78">
        <v>3</v>
      </c>
      <c r="W1237" s="60">
        <v>124</v>
      </c>
      <c r="X1237" s="67">
        <v>16</v>
      </c>
      <c r="Y1237" s="67">
        <v>6</v>
      </c>
      <c r="Z1237" s="67">
        <v>13</v>
      </c>
      <c r="AA1237" s="67">
        <v>7</v>
      </c>
      <c r="AB1237" s="67">
        <v>13</v>
      </c>
      <c r="AC1237" s="67">
        <v>6</v>
      </c>
      <c r="AD1237" s="67">
        <v>13</v>
      </c>
      <c r="AE1237" s="67">
        <v>3</v>
      </c>
      <c r="AF1237" s="67">
        <v>5</v>
      </c>
      <c r="AG1237" s="67">
        <v>3</v>
      </c>
      <c r="AH1237" s="67">
        <v>5</v>
      </c>
      <c r="AI1237" s="67">
        <v>5</v>
      </c>
      <c r="AJ1237" s="67">
        <v>12</v>
      </c>
      <c r="AK1237" s="79" t="s">
        <v>1586</v>
      </c>
    </row>
    <row r="1238" spans="1:37" ht="12.75">
      <c r="A1238" s="35">
        <v>608660</v>
      </c>
      <c r="B1238" s="28" t="s">
        <v>872</v>
      </c>
      <c r="D1238" s="28" t="s">
        <v>389</v>
      </c>
      <c r="E1238" s="28" t="s">
        <v>96</v>
      </c>
      <c r="J1238" s="28" t="s">
        <v>1586</v>
      </c>
      <c r="K1238" s="28" t="s">
        <v>2521</v>
      </c>
      <c r="L1238" s="28" t="s">
        <v>1708</v>
      </c>
      <c r="N1238" s="19">
        <f t="shared" si="133"/>
        <v>404.50</v>
      </c>
      <c r="O1238" s="19">
        <f t="shared" si="134"/>
        <v>7.2232142857142856</v>
      </c>
      <c r="P1238" s="64">
        <f t="shared" si="135"/>
        <v>89</v>
      </c>
      <c r="Q1238" s="64">
        <f t="shared" si="136"/>
        <v>28</v>
      </c>
      <c r="R1238" s="64">
        <f t="shared" si="137"/>
        <v>61</v>
      </c>
      <c r="S1238" s="64">
        <f t="shared" si="138"/>
        <v>56</v>
      </c>
      <c r="T1238" s="64">
        <f t="shared" si="139"/>
        <v>33</v>
      </c>
      <c r="U1238" s="77">
        <v>5</v>
      </c>
      <c r="V1238" s="78">
        <v>3</v>
      </c>
      <c r="W1238" s="60">
        <v>112</v>
      </c>
      <c r="X1238" s="67">
        <v>16</v>
      </c>
      <c r="Y1238" s="67">
        <v>6</v>
      </c>
      <c r="Z1238" s="67">
        <v>13</v>
      </c>
      <c r="AA1238" s="67">
        <v>6</v>
      </c>
      <c r="AB1238" s="67">
        <v>13</v>
      </c>
      <c r="AC1238" s="67">
        <v>5</v>
      </c>
      <c r="AD1238" s="67">
        <v>13</v>
      </c>
      <c r="AE1238" s="67">
        <v>3</v>
      </c>
      <c r="AF1238" s="67">
        <v>5</v>
      </c>
      <c r="AG1238" s="67">
        <v>3</v>
      </c>
      <c r="AH1238" s="67">
        <v>5</v>
      </c>
      <c r="AI1238" s="67">
        <v>5</v>
      </c>
      <c r="AJ1238" s="67">
        <v>12</v>
      </c>
      <c r="AK1238" s="79" t="s">
        <v>1586</v>
      </c>
    </row>
    <row r="1239" spans="1:37" ht="12.75">
      <c r="A1239" s="35">
        <v>808091</v>
      </c>
      <c r="B1239" s="28" t="s">
        <v>872</v>
      </c>
      <c r="D1239" s="28" t="s">
        <v>389</v>
      </c>
      <c r="E1239" s="28" t="s">
        <v>96</v>
      </c>
      <c r="F1239" s="58" t="s">
        <v>8372</v>
      </c>
      <c r="G1239" s="28" t="s">
        <v>7812</v>
      </c>
      <c r="H1239" s="28" t="s">
        <v>1586</v>
      </c>
      <c r="I1239" s="28" t="s">
        <v>7812</v>
      </c>
      <c r="J1239" s="28" t="s">
        <v>1586</v>
      </c>
      <c r="K1239" s="28" t="s">
        <v>2521</v>
      </c>
      <c r="L1239" s="28" t="s">
        <v>4390</v>
      </c>
      <c r="N1239" s="19">
        <f t="shared" si="133"/>
        <v>398.25</v>
      </c>
      <c r="O1239" s="19">
        <f t="shared" si="134"/>
        <v>6.6375</v>
      </c>
      <c r="P1239" s="64">
        <f t="shared" si="135"/>
        <v>89</v>
      </c>
      <c r="Q1239" s="64">
        <f t="shared" si="136"/>
        <v>29</v>
      </c>
      <c r="R1239" s="64">
        <f t="shared" si="137"/>
        <v>60</v>
      </c>
      <c r="S1239" s="64">
        <f t="shared" si="138"/>
        <v>53</v>
      </c>
      <c r="T1239" s="64">
        <f t="shared" si="139"/>
        <v>36</v>
      </c>
      <c r="U1239" s="77">
        <v>5</v>
      </c>
      <c r="V1239" s="78">
        <v>3</v>
      </c>
      <c r="W1239" s="60">
        <v>120</v>
      </c>
      <c r="X1239" s="67">
        <v>17</v>
      </c>
      <c r="Y1239" s="67">
        <v>6</v>
      </c>
      <c r="Z1239" s="67">
        <v>12</v>
      </c>
      <c r="AA1239" s="67">
        <v>6</v>
      </c>
      <c r="AB1239" s="67">
        <v>12</v>
      </c>
      <c r="AC1239" s="67">
        <v>5</v>
      </c>
      <c r="AD1239" s="67">
        <v>12</v>
      </c>
      <c r="AE1239" s="67">
        <v>4</v>
      </c>
      <c r="AF1239" s="67">
        <v>8</v>
      </c>
      <c r="AG1239" s="67">
        <v>4</v>
      </c>
      <c r="AH1239" s="67">
        <v>8</v>
      </c>
      <c r="AI1239" s="67">
        <v>4</v>
      </c>
      <c r="AJ1239" s="67">
        <v>8</v>
      </c>
      <c r="AK1239" s="79" t="s">
        <v>1586</v>
      </c>
    </row>
    <row r="1240" spans="1:37" ht="12.75">
      <c r="A1240" s="35">
        <v>509610</v>
      </c>
      <c r="B1240" s="28" t="s">
        <v>872</v>
      </c>
      <c r="D1240" s="28" t="s">
        <v>389</v>
      </c>
      <c r="E1240" s="28" t="s">
        <v>155</v>
      </c>
      <c r="F1240" s="58" t="s">
        <v>8381</v>
      </c>
      <c r="I1240" s="28" t="s">
        <v>7812</v>
      </c>
      <c r="J1240" s="28" t="s">
        <v>1586</v>
      </c>
      <c r="K1240" s="28" t="s">
        <v>3056</v>
      </c>
      <c r="L1240" s="28" t="s">
        <v>7998</v>
      </c>
      <c r="N1240" s="19">
        <f t="shared" si="133"/>
        <v>367</v>
      </c>
      <c r="O1240" s="19">
        <f t="shared" si="134"/>
        <v>11.65079365079365</v>
      </c>
      <c r="P1240" s="64">
        <f t="shared" si="135"/>
        <v>83</v>
      </c>
      <c r="Q1240" s="64">
        <f t="shared" si="136"/>
        <v>24</v>
      </c>
      <c r="R1240" s="64">
        <f t="shared" si="137"/>
        <v>59</v>
      </c>
      <c r="S1240" s="64">
        <f t="shared" si="138"/>
        <v>46</v>
      </c>
      <c r="T1240" s="64">
        <f t="shared" si="139"/>
        <v>37</v>
      </c>
      <c r="U1240" s="77">
        <v>3</v>
      </c>
      <c r="V1240" s="78">
        <v>3</v>
      </c>
      <c r="W1240" s="60">
        <v>63</v>
      </c>
      <c r="X1240" s="67">
        <v>10</v>
      </c>
      <c r="Y1240" s="67">
        <v>4</v>
      </c>
      <c r="Z1240" s="67">
        <v>11</v>
      </c>
      <c r="AA1240" s="67">
        <v>5</v>
      </c>
      <c r="AB1240" s="67">
        <v>11</v>
      </c>
      <c r="AC1240" s="67">
        <v>4</v>
      </c>
      <c r="AD1240" s="67">
        <v>11</v>
      </c>
      <c r="AE1240" s="67">
        <v>5</v>
      </c>
      <c r="AF1240" s="67">
        <v>10</v>
      </c>
      <c r="AG1240" s="67">
        <v>4</v>
      </c>
      <c r="AH1240" s="67">
        <v>10</v>
      </c>
      <c r="AI1240" s="67">
        <v>2</v>
      </c>
      <c r="AJ1240" s="67">
        <v>6</v>
      </c>
      <c r="AK1240" s="79" t="s">
        <v>1586</v>
      </c>
    </row>
    <row r="1241" spans="2:37" ht="12.75">
      <c r="B1241" s="28" t="s">
        <v>872</v>
      </c>
      <c r="D1241" s="28" t="s">
        <v>389</v>
      </c>
      <c r="E1241" s="28" t="s">
        <v>155</v>
      </c>
      <c r="J1241" s="28" t="s">
        <v>1586</v>
      </c>
      <c r="K1241" s="28" t="s">
        <v>3056</v>
      </c>
      <c r="L1241" s="28" t="s">
        <v>279</v>
      </c>
      <c r="N1241" s="19">
        <f t="shared" si="133"/>
        <v>337.50</v>
      </c>
      <c r="O1241" s="19">
        <f t="shared" si="134"/>
        <v>12.053571428571429</v>
      </c>
      <c r="P1241" s="64">
        <f t="shared" si="135"/>
        <v>76</v>
      </c>
      <c r="Q1241" s="64">
        <f t="shared" si="136"/>
        <v>23</v>
      </c>
      <c r="R1241" s="64">
        <f t="shared" si="137"/>
        <v>53</v>
      </c>
      <c r="S1241" s="64">
        <f t="shared" si="138"/>
        <v>43</v>
      </c>
      <c r="T1241" s="64">
        <f t="shared" si="139"/>
        <v>33</v>
      </c>
      <c r="U1241" s="77">
        <v>3</v>
      </c>
      <c r="V1241" s="78">
        <v>3</v>
      </c>
      <c r="W1241" s="60">
        <v>56</v>
      </c>
      <c r="X1241" s="67">
        <v>12</v>
      </c>
      <c r="Y1241" s="67">
        <v>4</v>
      </c>
      <c r="Z1241" s="67">
        <v>10</v>
      </c>
      <c r="AA1241" s="67">
        <v>5</v>
      </c>
      <c r="AB1241" s="67">
        <v>10</v>
      </c>
      <c r="AC1241" s="67">
        <v>4</v>
      </c>
      <c r="AD1241" s="67">
        <v>10</v>
      </c>
      <c r="AE1241" s="67">
        <v>4</v>
      </c>
      <c r="AF1241" s="67">
        <v>8</v>
      </c>
      <c r="AG1241" s="67">
        <v>4</v>
      </c>
      <c r="AH1241" s="67">
        <v>8</v>
      </c>
      <c r="AI1241" s="67">
        <v>2</v>
      </c>
      <c r="AJ1241" s="67">
        <v>7</v>
      </c>
      <c r="AK1241" s="79" t="s">
        <v>1586</v>
      </c>
    </row>
    <row r="1242" spans="2:37" ht="12.75">
      <c r="B1242" s="28" t="s">
        <v>872</v>
      </c>
      <c r="D1242" s="28" t="s">
        <v>389</v>
      </c>
      <c r="E1242" s="28" t="s">
        <v>155</v>
      </c>
      <c r="J1242" s="28" t="s">
        <v>1586</v>
      </c>
      <c r="K1242" s="28" t="s">
        <v>3056</v>
      </c>
      <c r="L1242" s="28" t="s">
        <v>279</v>
      </c>
      <c r="N1242" s="19">
        <f t="shared" si="133"/>
        <v>336.50</v>
      </c>
      <c r="O1242" s="19">
        <f t="shared" si="134"/>
        <v>12.017857142857142</v>
      </c>
      <c r="P1242" s="64">
        <f t="shared" si="135"/>
        <v>76</v>
      </c>
      <c r="Q1242" s="64">
        <f t="shared" si="136"/>
        <v>23</v>
      </c>
      <c r="R1242" s="64">
        <f t="shared" si="137"/>
        <v>53</v>
      </c>
      <c r="S1242" s="64">
        <f t="shared" si="138"/>
        <v>43</v>
      </c>
      <c r="T1242" s="64">
        <f t="shared" si="139"/>
        <v>33</v>
      </c>
      <c r="U1242" s="77">
        <v>3</v>
      </c>
      <c r="V1242" s="78">
        <v>3</v>
      </c>
      <c r="W1242" s="60">
        <v>56</v>
      </c>
      <c r="X1242" s="67">
        <v>8</v>
      </c>
      <c r="Y1242" s="67">
        <v>4</v>
      </c>
      <c r="Z1242" s="67">
        <v>10</v>
      </c>
      <c r="AA1242" s="67">
        <v>5</v>
      </c>
      <c r="AB1242" s="67">
        <v>10</v>
      </c>
      <c r="AC1242" s="67">
        <v>4</v>
      </c>
      <c r="AD1242" s="67">
        <v>10</v>
      </c>
      <c r="AE1242" s="67">
        <v>4</v>
      </c>
      <c r="AF1242" s="67">
        <v>8</v>
      </c>
      <c r="AG1242" s="67">
        <v>4</v>
      </c>
      <c r="AH1242" s="67">
        <v>8</v>
      </c>
      <c r="AI1242" s="67">
        <v>2</v>
      </c>
      <c r="AJ1242" s="67">
        <v>7</v>
      </c>
      <c r="AK1242" s="79" t="s">
        <v>1586</v>
      </c>
    </row>
    <row r="1243" spans="1:37" ht="12.75">
      <c r="A1243" s="35">
        <v>25575</v>
      </c>
      <c r="B1243" s="28" t="s">
        <v>868</v>
      </c>
      <c r="C1243" s="28" t="s">
        <v>638</v>
      </c>
      <c r="D1243" s="28" t="s">
        <v>389</v>
      </c>
      <c r="E1243" s="28" t="s">
        <v>155</v>
      </c>
      <c r="J1243" s="28" t="s">
        <v>1586</v>
      </c>
      <c r="K1243" s="28" t="s">
        <v>3056</v>
      </c>
      <c r="L1243" s="28" t="s">
        <v>4246</v>
      </c>
      <c r="N1243" s="19">
        <f t="shared" si="133"/>
        <v>454.75</v>
      </c>
      <c r="O1243" s="19">
        <f t="shared" si="134"/>
        <v>5.8677419354838714</v>
      </c>
      <c r="P1243" s="64">
        <f t="shared" si="135"/>
        <v>106</v>
      </c>
      <c r="Q1243" s="64">
        <f t="shared" si="136"/>
        <v>34</v>
      </c>
      <c r="R1243" s="64">
        <f t="shared" si="137"/>
        <v>72</v>
      </c>
      <c r="S1243" s="64">
        <f t="shared" si="138"/>
        <v>53</v>
      </c>
      <c r="T1243" s="64">
        <f t="shared" si="139"/>
        <v>53</v>
      </c>
      <c r="U1243" s="77">
        <v>5</v>
      </c>
      <c r="V1243" s="78">
        <v>3</v>
      </c>
      <c r="W1243" s="60">
        <v>155</v>
      </c>
      <c r="X1243" s="67">
        <v>15</v>
      </c>
      <c r="Y1243" s="67">
        <v>6</v>
      </c>
      <c r="Z1243" s="67">
        <v>12</v>
      </c>
      <c r="AA1243" s="67">
        <v>6</v>
      </c>
      <c r="AB1243" s="67">
        <v>12</v>
      </c>
      <c r="AC1243" s="67">
        <v>5</v>
      </c>
      <c r="AD1243" s="67">
        <v>12</v>
      </c>
      <c r="AE1243" s="67">
        <v>6</v>
      </c>
      <c r="AF1243" s="67">
        <v>12</v>
      </c>
      <c r="AG1243" s="67">
        <v>6</v>
      </c>
      <c r="AH1243" s="67">
        <v>12</v>
      </c>
      <c r="AI1243" s="67">
        <v>5</v>
      </c>
      <c r="AJ1243" s="67">
        <v>12</v>
      </c>
      <c r="AK1243" s="79" t="s">
        <v>1586</v>
      </c>
    </row>
    <row r="1244" spans="1:37" ht="12.75">
      <c r="A1244" s="35">
        <v>1482300</v>
      </c>
      <c r="B1244" s="28" t="s">
        <v>872</v>
      </c>
      <c r="D1244" s="28" t="s">
        <v>389</v>
      </c>
      <c r="E1244" s="28" t="s">
        <v>155</v>
      </c>
      <c r="F1244" s="58" t="s">
        <v>8405</v>
      </c>
      <c r="G1244" s="28" t="s">
        <v>7812</v>
      </c>
      <c r="H1244" s="28" t="s">
        <v>1586</v>
      </c>
      <c r="I1244" s="28" t="s">
        <v>7812</v>
      </c>
      <c r="J1244" s="28" t="s">
        <v>1586</v>
      </c>
      <c r="K1244" s="28" t="s">
        <v>3056</v>
      </c>
      <c r="L1244" s="28" t="s">
        <v>5055</v>
      </c>
      <c r="N1244" s="19">
        <f t="shared" si="133"/>
        <v>425.75</v>
      </c>
      <c r="O1244" s="19">
        <f t="shared" si="134"/>
        <v>3.577731092436975</v>
      </c>
      <c r="P1244" s="64">
        <f t="shared" si="135"/>
        <v>96</v>
      </c>
      <c r="Q1244" s="64">
        <f t="shared" si="136"/>
        <v>35</v>
      </c>
      <c r="R1244" s="64">
        <f t="shared" si="137"/>
        <v>61</v>
      </c>
      <c r="S1244" s="64">
        <f t="shared" si="138"/>
        <v>56</v>
      </c>
      <c r="T1244" s="64">
        <f t="shared" si="139"/>
        <v>40</v>
      </c>
      <c r="U1244" s="77">
        <v>5</v>
      </c>
      <c r="V1244" s="78">
        <v>3</v>
      </c>
      <c r="W1244" s="60">
        <v>238</v>
      </c>
      <c r="X1244" s="67">
        <v>17</v>
      </c>
      <c r="Y1244" s="67">
        <v>7</v>
      </c>
      <c r="Z1244" s="67">
        <v>12</v>
      </c>
      <c r="AA1244" s="67">
        <v>7</v>
      </c>
      <c r="AB1244" s="67">
        <v>12</v>
      </c>
      <c r="AC1244" s="67">
        <v>6</v>
      </c>
      <c r="AD1244" s="67">
        <v>12</v>
      </c>
      <c r="AE1244" s="67">
        <v>6</v>
      </c>
      <c r="AF1244" s="67">
        <v>10</v>
      </c>
      <c r="AG1244" s="67">
        <v>6</v>
      </c>
      <c r="AH1244" s="67">
        <v>10</v>
      </c>
      <c r="AI1244" s="67">
        <v>3</v>
      </c>
      <c r="AJ1244" s="67">
        <v>5</v>
      </c>
      <c r="AK1244" s="79" t="s">
        <v>1586</v>
      </c>
    </row>
    <row r="1245" spans="1:37" ht="12.75">
      <c r="A1245" s="35">
        <v>623926</v>
      </c>
      <c r="B1245" s="28" t="s">
        <v>872</v>
      </c>
      <c r="D1245" s="28" t="s">
        <v>389</v>
      </c>
      <c r="E1245" s="28" t="s">
        <v>155</v>
      </c>
      <c r="F1245" s="58" t="s">
        <v>8384</v>
      </c>
      <c r="G1245" s="28" t="s">
        <v>1586</v>
      </c>
      <c r="H1245" s="28" t="s">
        <v>7812</v>
      </c>
      <c r="J1245" s="28" t="s">
        <v>1586</v>
      </c>
      <c r="K1245" s="28" t="s">
        <v>3056</v>
      </c>
      <c r="L1245" s="28" t="s">
        <v>4914</v>
      </c>
      <c r="N1245" s="19">
        <f t="shared" si="133"/>
        <v>388.50</v>
      </c>
      <c r="O1245" s="19">
        <f t="shared" si="134"/>
        <v>5.9312977099236646</v>
      </c>
      <c r="P1245" s="64">
        <f t="shared" si="135"/>
        <v>85</v>
      </c>
      <c r="Q1245" s="64">
        <f t="shared" si="136"/>
        <v>24</v>
      </c>
      <c r="R1245" s="64">
        <f t="shared" si="137"/>
        <v>61</v>
      </c>
      <c r="S1245" s="64">
        <f t="shared" si="138"/>
        <v>54</v>
      </c>
      <c r="T1245" s="64">
        <f t="shared" si="139"/>
        <v>31</v>
      </c>
      <c r="U1245" s="77">
        <v>5</v>
      </c>
      <c r="V1245" s="78">
        <v>3</v>
      </c>
      <c r="W1245" s="60">
        <v>131</v>
      </c>
      <c r="X1245" s="67">
        <v>16</v>
      </c>
      <c r="Y1245" s="67">
        <v>4</v>
      </c>
      <c r="Z1245" s="67">
        <v>13</v>
      </c>
      <c r="AA1245" s="67">
        <v>6</v>
      </c>
      <c r="AB1245" s="67">
        <v>13</v>
      </c>
      <c r="AC1245" s="67">
        <v>5</v>
      </c>
      <c r="AD1245" s="67">
        <v>13</v>
      </c>
      <c r="AE1245" s="67">
        <v>3</v>
      </c>
      <c r="AF1245" s="67">
        <v>5</v>
      </c>
      <c r="AG1245" s="67">
        <v>2</v>
      </c>
      <c r="AH1245" s="67">
        <v>5</v>
      </c>
      <c r="AI1245" s="67">
        <v>4</v>
      </c>
      <c r="AJ1245" s="67">
        <v>12</v>
      </c>
      <c r="AK1245" s="79" t="s">
        <v>1586</v>
      </c>
    </row>
    <row r="1246" spans="1:37" ht="12.75">
      <c r="A1246" s="35">
        <v>632747</v>
      </c>
      <c r="B1246" s="28" t="s">
        <v>872</v>
      </c>
      <c r="D1246" s="28" t="s">
        <v>389</v>
      </c>
      <c r="E1246" s="28" t="s">
        <v>155</v>
      </c>
      <c r="J1246" s="28" t="s">
        <v>1586</v>
      </c>
      <c r="K1246" s="28" t="s">
        <v>3056</v>
      </c>
      <c r="L1246" s="28" t="s">
        <v>1482</v>
      </c>
      <c r="N1246" s="19">
        <f t="shared" si="133"/>
        <v>388.50</v>
      </c>
      <c r="O1246" s="19">
        <f t="shared" si="134"/>
        <v>5.3219178082191778</v>
      </c>
      <c r="P1246" s="64">
        <f t="shared" si="135"/>
        <v>85</v>
      </c>
      <c r="Q1246" s="64">
        <f t="shared" si="136"/>
        <v>24</v>
      </c>
      <c r="R1246" s="64">
        <f t="shared" si="137"/>
        <v>61</v>
      </c>
      <c r="S1246" s="64">
        <f t="shared" si="138"/>
        <v>54</v>
      </c>
      <c r="T1246" s="64">
        <f t="shared" si="139"/>
        <v>31</v>
      </c>
      <c r="U1246" s="77">
        <v>5</v>
      </c>
      <c r="V1246" s="78">
        <v>3</v>
      </c>
      <c r="W1246" s="60">
        <v>146</v>
      </c>
      <c r="X1246" s="67">
        <v>16</v>
      </c>
      <c r="Y1246" s="67">
        <v>4</v>
      </c>
      <c r="Z1246" s="67">
        <v>13</v>
      </c>
      <c r="AA1246" s="67">
        <v>6</v>
      </c>
      <c r="AB1246" s="67">
        <v>13</v>
      </c>
      <c r="AC1246" s="67">
        <v>5</v>
      </c>
      <c r="AD1246" s="67">
        <v>13</v>
      </c>
      <c r="AE1246" s="67">
        <v>3</v>
      </c>
      <c r="AF1246" s="67">
        <v>5</v>
      </c>
      <c r="AG1246" s="67">
        <v>2</v>
      </c>
      <c r="AH1246" s="67">
        <v>5</v>
      </c>
      <c r="AI1246" s="67">
        <v>4</v>
      </c>
      <c r="AJ1246" s="67">
        <v>12</v>
      </c>
      <c r="AK1246" s="79" t="s">
        <v>1586</v>
      </c>
    </row>
    <row r="1247" spans="2:37" ht="12.75">
      <c r="B1247" s="28" t="s">
        <v>872</v>
      </c>
      <c r="D1247" s="28" t="s">
        <v>389</v>
      </c>
      <c r="E1247" s="28" t="s">
        <v>155</v>
      </c>
      <c r="J1247" s="28" t="s">
        <v>1586</v>
      </c>
      <c r="K1247" s="28" t="s">
        <v>3056</v>
      </c>
      <c r="L1247" s="28" t="s">
        <v>280</v>
      </c>
      <c r="N1247" s="19">
        <f t="shared" si="133"/>
        <v>393.50</v>
      </c>
      <c r="O1247" s="19">
        <f t="shared" si="134"/>
        <v>4.2771739130434785</v>
      </c>
      <c r="P1247" s="64">
        <f t="shared" si="135"/>
        <v>90</v>
      </c>
      <c r="Q1247" s="64">
        <f t="shared" si="136"/>
        <v>31</v>
      </c>
      <c r="R1247" s="64">
        <f t="shared" si="137"/>
        <v>59</v>
      </c>
      <c r="S1247" s="64">
        <f t="shared" si="138"/>
        <v>50</v>
      </c>
      <c r="T1247" s="64">
        <f t="shared" si="139"/>
        <v>40</v>
      </c>
      <c r="U1247" s="77">
        <v>5</v>
      </c>
      <c r="V1247" s="78">
        <v>3</v>
      </c>
      <c r="W1247" s="60">
        <v>184</v>
      </c>
      <c r="X1247" s="67">
        <v>12</v>
      </c>
      <c r="Y1247" s="67">
        <v>6</v>
      </c>
      <c r="Z1247" s="67">
        <v>11</v>
      </c>
      <c r="AA1247" s="67">
        <v>6</v>
      </c>
      <c r="AB1247" s="67">
        <v>11</v>
      </c>
      <c r="AC1247" s="67">
        <v>5</v>
      </c>
      <c r="AD1247" s="67">
        <v>11</v>
      </c>
      <c r="AE1247" s="67">
        <v>5</v>
      </c>
      <c r="AF1247" s="67">
        <v>9</v>
      </c>
      <c r="AG1247" s="67">
        <v>5</v>
      </c>
      <c r="AH1247" s="67">
        <v>9</v>
      </c>
      <c r="AI1247" s="67">
        <v>4</v>
      </c>
      <c r="AJ1247" s="67">
        <v>8</v>
      </c>
      <c r="AK1247" s="79" t="s">
        <v>1586</v>
      </c>
    </row>
    <row r="1248" spans="1:37" ht="12.75">
      <c r="A1248" s="35">
        <v>677178</v>
      </c>
      <c r="B1248" s="28" t="s">
        <v>872</v>
      </c>
      <c r="D1248" s="28" t="s">
        <v>389</v>
      </c>
      <c r="E1248" s="28" t="s">
        <v>155</v>
      </c>
      <c r="G1248" s="28" t="s">
        <v>7812</v>
      </c>
      <c r="H1248" s="28" t="s">
        <v>1586</v>
      </c>
      <c r="J1248" s="28" t="s">
        <v>1586</v>
      </c>
      <c r="K1248" s="28" t="s">
        <v>3056</v>
      </c>
      <c r="L1248" s="28" t="s">
        <v>1265</v>
      </c>
      <c r="N1248" s="19">
        <f t="shared" si="133"/>
        <v>393.50</v>
      </c>
      <c r="O1248" s="19">
        <f t="shared" si="134"/>
        <v>4.2771739130434785</v>
      </c>
      <c r="P1248" s="64">
        <f t="shared" si="135"/>
        <v>90</v>
      </c>
      <c r="Q1248" s="64">
        <f t="shared" si="136"/>
        <v>31</v>
      </c>
      <c r="R1248" s="64">
        <f t="shared" si="137"/>
        <v>59</v>
      </c>
      <c r="S1248" s="64">
        <f t="shared" si="138"/>
        <v>50</v>
      </c>
      <c r="T1248" s="64">
        <f t="shared" si="139"/>
        <v>40</v>
      </c>
      <c r="U1248" s="77">
        <v>5</v>
      </c>
      <c r="V1248" s="78">
        <v>3</v>
      </c>
      <c r="W1248" s="60">
        <v>184</v>
      </c>
      <c r="X1248" s="67">
        <v>12</v>
      </c>
      <c r="Y1248" s="67">
        <v>6</v>
      </c>
      <c r="Z1248" s="67">
        <v>11</v>
      </c>
      <c r="AA1248" s="67">
        <v>6</v>
      </c>
      <c r="AB1248" s="67">
        <v>11</v>
      </c>
      <c r="AC1248" s="67">
        <v>5</v>
      </c>
      <c r="AD1248" s="67">
        <v>11</v>
      </c>
      <c r="AE1248" s="67">
        <v>5</v>
      </c>
      <c r="AF1248" s="67">
        <v>9</v>
      </c>
      <c r="AG1248" s="67">
        <v>5</v>
      </c>
      <c r="AH1248" s="67">
        <v>9</v>
      </c>
      <c r="AI1248" s="67">
        <v>4</v>
      </c>
      <c r="AJ1248" s="67">
        <v>8</v>
      </c>
      <c r="AK1248" s="79" t="s">
        <v>1586</v>
      </c>
    </row>
    <row r="1249" spans="1:37" ht="12.75">
      <c r="A1249" s="35">
        <v>304872</v>
      </c>
      <c r="B1249" s="28" t="s">
        <v>872</v>
      </c>
      <c r="D1249" s="28" t="s">
        <v>389</v>
      </c>
      <c r="E1249" s="28" t="s">
        <v>155</v>
      </c>
      <c r="J1249" s="28" t="s">
        <v>1586</v>
      </c>
      <c r="K1249" s="28" t="s">
        <v>3056</v>
      </c>
      <c r="L1249" s="28" t="s">
        <v>279</v>
      </c>
      <c r="N1249" s="19">
        <f t="shared" si="133"/>
        <v>376.50</v>
      </c>
      <c r="O1249" s="19">
        <f t="shared" si="134"/>
        <v>7.240384615384615</v>
      </c>
      <c r="P1249" s="64">
        <f t="shared" si="135"/>
        <v>86</v>
      </c>
      <c r="Q1249" s="64">
        <f t="shared" si="136"/>
        <v>27</v>
      </c>
      <c r="R1249" s="64">
        <f t="shared" si="137"/>
        <v>59</v>
      </c>
      <c r="S1249" s="64">
        <f t="shared" si="138"/>
        <v>48</v>
      </c>
      <c r="T1249" s="64">
        <f t="shared" si="139"/>
        <v>38</v>
      </c>
      <c r="U1249" s="77">
        <v>5</v>
      </c>
      <c r="V1249" s="78">
        <v>3</v>
      </c>
      <c r="W1249" s="60">
        <v>104</v>
      </c>
      <c r="X1249" s="67">
        <v>8</v>
      </c>
      <c r="Y1249" s="67">
        <v>4</v>
      </c>
      <c r="Z1249" s="67">
        <v>11</v>
      </c>
      <c r="AA1249" s="67">
        <v>6</v>
      </c>
      <c r="AB1249" s="67">
        <v>11</v>
      </c>
      <c r="AC1249" s="67">
        <v>5</v>
      </c>
      <c r="AD1249" s="67">
        <v>11</v>
      </c>
      <c r="AE1249" s="67">
        <v>5</v>
      </c>
      <c r="AF1249" s="67">
        <v>9</v>
      </c>
      <c r="AG1249" s="67">
        <v>4</v>
      </c>
      <c r="AH1249" s="67">
        <v>9</v>
      </c>
      <c r="AI1249" s="67">
        <v>3</v>
      </c>
      <c r="AJ1249" s="67">
        <v>8</v>
      </c>
      <c r="AK1249" s="79" t="s">
        <v>1586</v>
      </c>
    </row>
    <row r="1250" spans="1:37" ht="12.75">
      <c r="A1250" s="35">
        <v>2812500</v>
      </c>
      <c r="B1250" s="28" t="s">
        <v>868</v>
      </c>
      <c r="C1250" s="28" t="s">
        <v>7670</v>
      </c>
      <c r="D1250" s="28" t="s">
        <v>389</v>
      </c>
      <c r="E1250" s="28" t="s">
        <v>155</v>
      </c>
      <c r="J1250" s="28" t="s">
        <v>1586</v>
      </c>
      <c r="K1250" s="28" t="s">
        <v>3056</v>
      </c>
      <c r="L1250" s="28" t="s">
        <v>5216</v>
      </c>
      <c r="N1250" s="19">
        <f t="shared" si="133"/>
        <v>392.25</v>
      </c>
      <c r="O1250" s="19">
        <f t="shared" si="134"/>
        <v>7.5432692307692308</v>
      </c>
      <c r="P1250" s="64">
        <f t="shared" si="135"/>
        <v>88</v>
      </c>
      <c r="Q1250" s="64">
        <f t="shared" si="136"/>
        <v>30</v>
      </c>
      <c r="R1250" s="64">
        <f t="shared" si="137"/>
        <v>58</v>
      </c>
      <c r="S1250" s="64">
        <f t="shared" si="138"/>
        <v>52</v>
      </c>
      <c r="T1250" s="64">
        <f t="shared" si="139"/>
        <v>36</v>
      </c>
      <c r="U1250" s="77">
        <v>5</v>
      </c>
      <c r="V1250" s="78">
        <v>3</v>
      </c>
      <c r="W1250" s="60">
        <v>104</v>
      </c>
      <c r="X1250" s="67">
        <v>17</v>
      </c>
      <c r="Y1250" s="67">
        <v>5</v>
      </c>
      <c r="Z1250" s="67">
        <v>12</v>
      </c>
      <c r="AA1250" s="67">
        <v>6</v>
      </c>
      <c r="AB1250" s="67">
        <v>12</v>
      </c>
      <c r="AC1250" s="67">
        <v>5</v>
      </c>
      <c r="AD1250" s="67">
        <v>12</v>
      </c>
      <c r="AE1250" s="67">
        <v>5</v>
      </c>
      <c r="AF1250" s="67">
        <v>8</v>
      </c>
      <c r="AG1250" s="67">
        <v>5</v>
      </c>
      <c r="AH1250" s="67">
        <v>8</v>
      </c>
      <c r="AI1250" s="67">
        <v>4</v>
      </c>
      <c r="AJ1250" s="67">
        <v>6</v>
      </c>
      <c r="AK1250" s="79" t="s">
        <v>1586</v>
      </c>
    </row>
    <row r="1251" spans="1:37" ht="12.75">
      <c r="A1251" s="35">
        <v>12322</v>
      </c>
      <c r="B1251" s="28" t="s">
        <v>872</v>
      </c>
      <c r="D1251" s="28" t="s">
        <v>389</v>
      </c>
      <c r="E1251" s="28" t="s">
        <v>155</v>
      </c>
      <c r="G1251" s="28" t="s">
        <v>1586</v>
      </c>
      <c r="H1251" s="28" t="s">
        <v>7812</v>
      </c>
      <c r="J1251" s="28" t="s">
        <v>1586</v>
      </c>
      <c r="K1251" s="28" t="s">
        <v>3056</v>
      </c>
      <c r="L1251" s="28" t="s">
        <v>1303</v>
      </c>
      <c r="N1251" s="19">
        <f t="shared" si="133"/>
        <v>326.50</v>
      </c>
      <c r="O1251" s="19">
        <f t="shared" si="134"/>
        <v>6.9468085106382977</v>
      </c>
      <c r="P1251" s="64">
        <f t="shared" si="135"/>
        <v>71</v>
      </c>
      <c r="Q1251" s="64">
        <f t="shared" si="136"/>
        <v>22</v>
      </c>
      <c r="R1251" s="64">
        <f t="shared" si="137"/>
        <v>49</v>
      </c>
      <c r="S1251" s="64">
        <f t="shared" si="138"/>
        <v>48</v>
      </c>
      <c r="T1251" s="64">
        <f t="shared" si="139"/>
        <v>23</v>
      </c>
      <c r="U1251" s="77">
        <v>5</v>
      </c>
      <c r="V1251" s="78">
        <v>3</v>
      </c>
      <c r="W1251" s="60">
        <v>94</v>
      </c>
      <c r="X1251" s="67">
        <v>8</v>
      </c>
      <c r="Y1251" s="67">
        <v>4</v>
      </c>
      <c r="Z1251" s="67">
        <v>11</v>
      </c>
      <c r="AA1251" s="67">
        <v>6</v>
      </c>
      <c r="AB1251" s="67">
        <v>11</v>
      </c>
      <c r="AC1251" s="67">
        <v>5</v>
      </c>
      <c r="AD1251" s="67">
        <v>11</v>
      </c>
      <c r="AE1251" s="67">
        <v>3</v>
      </c>
      <c r="AF1251" s="67">
        <v>6</v>
      </c>
      <c r="AG1251" s="67">
        <v>3</v>
      </c>
      <c r="AH1251" s="67">
        <v>6</v>
      </c>
      <c r="AI1251" s="67">
        <v>1</v>
      </c>
      <c r="AJ1251" s="67">
        <v>4</v>
      </c>
      <c r="AK1251" s="79" t="s">
        <v>1586</v>
      </c>
    </row>
    <row r="1252" spans="1:37" ht="12.75">
      <c r="A1252" s="35">
        <v>4375</v>
      </c>
      <c r="B1252" s="28" t="s">
        <v>871</v>
      </c>
      <c r="C1252" s="28" t="s">
        <v>2179</v>
      </c>
      <c r="D1252" s="28" t="s">
        <v>389</v>
      </c>
      <c r="E1252" s="28" t="s">
        <v>155</v>
      </c>
      <c r="J1252" s="28" t="s">
        <v>1586</v>
      </c>
      <c r="K1252" s="28" t="s">
        <v>3056</v>
      </c>
      <c r="L1252" s="28" t="s">
        <v>2145</v>
      </c>
      <c r="N1252" s="19">
        <f t="shared" si="133"/>
        <v>296.75</v>
      </c>
      <c r="O1252" s="19">
        <f t="shared" si="134"/>
        <v>4.5653846153846152</v>
      </c>
      <c r="P1252" s="64">
        <f t="shared" si="135"/>
        <v>65</v>
      </c>
      <c r="Q1252" s="64">
        <f t="shared" si="136"/>
        <v>20</v>
      </c>
      <c r="R1252" s="64">
        <f t="shared" si="137"/>
        <v>45</v>
      </c>
      <c r="S1252" s="64">
        <f t="shared" si="138"/>
        <v>43</v>
      </c>
      <c r="T1252" s="64">
        <f t="shared" si="139"/>
        <v>22</v>
      </c>
      <c r="U1252" s="77">
        <v>5</v>
      </c>
      <c r="V1252" s="78">
        <v>3</v>
      </c>
      <c r="W1252" s="60">
        <v>130</v>
      </c>
      <c r="X1252" s="67">
        <v>9</v>
      </c>
      <c r="Y1252" s="67">
        <v>4</v>
      </c>
      <c r="Z1252" s="67">
        <v>10</v>
      </c>
      <c r="AA1252" s="67">
        <v>5</v>
      </c>
      <c r="AB1252" s="67">
        <v>10</v>
      </c>
      <c r="AC1252" s="67">
        <v>4</v>
      </c>
      <c r="AD1252" s="67">
        <v>10</v>
      </c>
      <c r="AE1252" s="67">
        <v>3</v>
      </c>
      <c r="AF1252" s="67">
        <v>6</v>
      </c>
      <c r="AG1252" s="67">
        <v>3</v>
      </c>
      <c r="AH1252" s="67">
        <v>6</v>
      </c>
      <c r="AI1252" s="67">
        <v>1</v>
      </c>
      <c r="AJ1252" s="67">
        <v>3</v>
      </c>
      <c r="AK1252" s="79" t="s">
        <v>1586</v>
      </c>
    </row>
    <row r="1253" spans="1:37" ht="12.75">
      <c r="A1253" s="35">
        <v>2805747</v>
      </c>
      <c r="B1253" s="28" t="s">
        <v>876</v>
      </c>
      <c r="D1253" s="28" t="s">
        <v>389</v>
      </c>
      <c r="E1253" s="28" t="s">
        <v>155</v>
      </c>
      <c r="G1253" s="28" t="s">
        <v>7812</v>
      </c>
      <c r="H1253" s="28" t="s">
        <v>1586</v>
      </c>
      <c r="I1253" s="28" t="s">
        <v>7812</v>
      </c>
      <c r="J1253" s="28" t="s">
        <v>1586</v>
      </c>
      <c r="K1253" s="28" t="s">
        <v>3056</v>
      </c>
      <c r="L1253" s="28" t="s">
        <v>1249</v>
      </c>
      <c r="N1253" s="19">
        <f t="shared" si="133"/>
        <v>426.25</v>
      </c>
      <c r="O1253" s="19">
        <f t="shared" si="134"/>
        <v>3.2662835249042144</v>
      </c>
      <c r="P1253" s="64">
        <f t="shared" si="135"/>
        <v>95</v>
      </c>
      <c r="Q1253" s="64">
        <f t="shared" si="136"/>
        <v>33</v>
      </c>
      <c r="R1253" s="64">
        <f t="shared" si="137"/>
        <v>62</v>
      </c>
      <c r="S1253" s="64">
        <f t="shared" si="138"/>
        <v>59</v>
      </c>
      <c r="T1253" s="64">
        <f t="shared" si="139"/>
        <v>36</v>
      </c>
      <c r="U1253" s="77">
        <v>7</v>
      </c>
      <c r="V1253" s="78">
        <v>3</v>
      </c>
      <c r="W1253" s="60">
        <v>261</v>
      </c>
      <c r="X1253" s="67">
        <v>17</v>
      </c>
      <c r="Y1253" s="67">
        <v>7</v>
      </c>
      <c r="Z1253" s="67">
        <v>13</v>
      </c>
      <c r="AA1253" s="67">
        <v>7</v>
      </c>
      <c r="AB1253" s="67">
        <v>13</v>
      </c>
      <c r="AC1253" s="67">
        <v>6</v>
      </c>
      <c r="AD1253" s="67">
        <v>13</v>
      </c>
      <c r="AE1253" s="67">
        <v>4</v>
      </c>
      <c r="AF1253" s="67">
        <v>6</v>
      </c>
      <c r="AG1253" s="67">
        <v>4</v>
      </c>
      <c r="AH1253" s="67">
        <v>6</v>
      </c>
      <c r="AI1253" s="67">
        <v>5</v>
      </c>
      <c r="AJ1253" s="67">
        <v>11</v>
      </c>
      <c r="AK1253" s="79" t="s">
        <v>1586</v>
      </c>
    </row>
    <row r="1254" spans="1:37" ht="12.75">
      <c r="A1254" s="35">
        <v>1073347</v>
      </c>
      <c r="B1254" s="28" t="s">
        <v>872</v>
      </c>
      <c r="D1254" s="28" t="s">
        <v>389</v>
      </c>
      <c r="E1254" s="28" t="s">
        <v>155</v>
      </c>
      <c r="G1254" s="28" t="s">
        <v>7812</v>
      </c>
      <c r="H1254" s="28" t="s">
        <v>1586</v>
      </c>
      <c r="J1254" s="28" t="s">
        <v>1586</v>
      </c>
      <c r="K1254" s="28" t="s">
        <v>3056</v>
      </c>
      <c r="L1254" s="28" t="s">
        <v>1292</v>
      </c>
      <c r="N1254" s="19">
        <f t="shared" si="133"/>
        <v>416.50</v>
      </c>
      <c r="O1254" s="19">
        <f t="shared" si="134"/>
        <v>3.2162162162162162</v>
      </c>
      <c r="P1254" s="64">
        <f t="shared" si="135"/>
        <v>92</v>
      </c>
      <c r="Q1254" s="64">
        <f t="shared" si="136"/>
        <v>31</v>
      </c>
      <c r="R1254" s="64">
        <f t="shared" si="137"/>
        <v>61</v>
      </c>
      <c r="S1254" s="64">
        <f t="shared" si="138"/>
        <v>59</v>
      </c>
      <c r="T1254" s="64">
        <f t="shared" si="139"/>
        <v>33</v>
      </c>
      <c r="U1254" s="77">
        <v>7</v>
      </c>
      <c r="V1254" s="78">
        <v>3</v>
      </c>
      <c r="W1254" s="60">
        <v>259</v>
      </c>
      <c r="X1254" s="67">
        <v>16</v>
      </c>
      <c r="Y1254" s="67">
        <v>7</v>
      </c>
      <c r="Z1254" s="67">
        <v>13</v>
      </c>
      <c r="AA1254" s="67">
        <v>7</v>
      </c>
      <c r="AB1254" s="67">
        <v>13</v>
      </c>
      <c r="AC1254" s="67">
        <v>6</v>
      </c>
      <c r="AD1254" s="67">
        <v>13</v>
      </c>
      <c r="AE1254" s="67">
        <v>3</v>
      </c>
      <c r="AF1254" s="67">
        <v>5</v>
      </c>
      <c r="AG1254" s="67">
        <v>3</v>
      </c>
      <c r="AH1254" s="67">
        <v>5</v>
      </c>
      <c r="AI1254" s="67">
        <v>5</v>
      </c>
      <c r="AJ1254" s="67">
        <v>12</v>
      </c>
      <c r="AK1254" s="79" t="s">
        <v>1586</v>
      </c>
    </row>
    <row r="1255" spans="1:37" ht="12.75">
      <c r="A1255" s="35">
        <v>13901821</v>
      </c>
      <c r="B1255" s="28" t="s">
        <v>872</v>
      </c>
      <c r="C1255" s="28" t="s">
        <v>7557</v>
      </c>
      <c r="D1255" s="28" t="s">
        <v>389</v>
      </c>
      <c r="E1255" s="28" t="s">
        <v>155</v>
      </c>
      <c r="F1255" s="58" t="s">
        <v>8321</v>
      </c>
      <c r="G1255" s="28" t="s">
        <v>7812</v>
      </c>
      <c r="H1255" s="28" t="s">
        <v>1586</v>
      </c>
      <c r="I1255" s="28" t="s">
        <v>7812</v>
      </c>
      <c r="J1255" s="28" t="s">
        <v>1586</v>
      </c>
      <c r="K1255" s="28" t="s">
        <v>3795</v>
      </c>
      <c r="L1255" s="28" t="s">
        <v>7781</v>
      </c>
      <c r="N1255" s="19">
        <f t="shared" si="133"/>
        <v>366.75</v>
      </c>
      <c r="O1255" s="19">
        <f t="shared" si="134"/>
        <v>2.8103448275862069</v>
      </c>
      <c r="P1255" s="64">
        <f t="shared" si="135"/>
        <v>77</v>
      </c>
      <c r="Q1255" s="64">
        <f t="shared" si="136"/>
        <v>26</v>
      </c>
      <c r="R1255" s="64">
        <f t="shared" si="137"/>
        <v>51</v>
      </c>
      <c r="S1255" s="64">
        <f t="shared" si="138"/>
        <v>59</v>
      </c>
      <c r="T1255" s="64">
        <f t="shared" si="139"/>
        <v>18</v>
      </c>
      <c r="U1255" s="77">
        <v>7</v>
      </c>
      <c r="V1255" s="78">
        <v>3</v>
      </c>
      <c r="W1255" s="60">
        <v>261</v>
      </c>
      <c r="X1255" s="67">
        <v>17</v>
      </c>
      <c r="Y1255" s="67">
        <v>7</v>
      </c>
      <c r="Z1255" s="67">
        <v>13</v>
      </c>
      <c r="AA1255" s="67">
        <v>7</v>
      </c>
      <c r="AB1255" s="67">
        <v>13</v>
      </c>
      <c r="AC1255" s="67">
        <v>6</v>
      </c>
      <c r="AD1255" s="67">
        <v>13</v>
      </c>
      <c r="AE1255" s="67">
        <v>2</v>
      </c>
      <c r="AF1255" s="67">
        <v>4</v>
      </c>
      <c r="AG1255" s="67">
        <v>2</v>
      </c>
      <c r="AH1255" s="67">
        <v>4</v>
      </c>
      <c r="AI1255" s="67">
        <v>2</v>
      </c>
      <c r="AJ1255" s="67">
        <v>4</v>
      </c>
      <c r="AK1255" s="79" t="s">
        <v>1586</v>
      </c>
    </row>
    <row r="1256" spans="1:37" ht="12.75">
      <c r="A1256" s="35">
        <v>1250000</v>
      </c>
      <c r="B1256" s="28" t="s">
        <v>868</v>
      </c>
      <c r="C1256" s="28" t="s">
        <v>7658</v>
      </c>
      <c r="D1256" s="28" t="s">
        <v>389</v>
      </c>
      <c r="E1256" s="28" t="s">
        <v>63</v>
      </c>
      <c r="J1256" s="28" t="s">
        <v>1586</v>
      </c>
      <c r="K1256" s="28" t="s">
        <v>2523</v>
      </c>
      <c r="L1256" s="28" t="s">
        <v>5646</v>
      </c>
      <c r="M1256" s="40" t="s">
        <v>8861</v>
      </c>
      <c r="N1256" s="19">
        <f t="shared" si="133"/>
        <v>552.75</v>
      </c>
      <c r="O1256" s="19">
        <f t="shared" si="134"/>
        <v>9.2125</v>
      </c>
      <c r="P1256" s="64">
        <f t="shared" si="135"/>
        <v>128</v>
      </c>
      <c r="Q1256" s="64">
        <f t="shared" si="136"/>
        <v>50</v>
      </c>
      <c r="R1256" s="64">
        <f t="shared" si="137"/>
        <v>78</v>
      </c>
      <c r="S1256" s="64">
        <f t="shared" si="138"/>
        <v>65</v>
      </c>
      <c r="T1256" s="64">
        <f t="shared" si="139"/>
        <v>63</v>
      </c>
      <c r="U1256" s="77">
        <v>2</v>
      </c>
      <c r="V1256" s="78">
        <v>2</v>
      </c>
      <c r="W1256" s="60">
        <v>120</v>
      </c>
      <c r="X1256" s="67">
        <v>15</v>
      </c>
      <c r="Y1256" s="67">
        <v>8</v>
      </c>
      <c r="Z1256" s="67">
        <v>14</v>
      </c>
      <c r="AA1256" s="67">
        <v>8</v>
      </c>
      <c r="AB1256" s="67">
        <v>14</v>
      </c>
      <c r="AC1256" s="67">
        <v>7</v>
      </c>
      <c r="AD1256" s="67">
        <v>14</v>
      </c>
      <c r="AE1256" s="67">
        <v>9</v>
      </c>
      <c r="AF1256" s="67">
        <v>12</v>
      </c>
      <c r="AG1256" s="67">
        <v>9</v>
      </c>
      <c r="AH1256" s="67">
        <v>12</v>
      </c>
      <c r="AI1256" s="67">
        <v>9</v>
      </c>
      <c r="AJ1256" s="67">
        <v>12</v>
      </c>
      <c r="AK1256" s="79" t="s">
        <v>1586</v>
      </c>
    </row>
    <row r="1257" spans="1:37" ht="12.75">
      <c r="A1257" s="35">
        <v>1125000</v>
      </c>
      <c r="B1257" s="28" t="s">
        <v>868</v>
      </c>
      <c r="C1257" s="28" t="s">
        <v>7656</v>
      </c>
      <c r="D1257" s="28" t="s">
        <v>389</v>
      </c>
      <c r="E1257" s="28" t="s">
        <v>63</v>
      </c>
      <c r="J1257" s="28" t="s">
        <v>1586</v>
      </c>
      <c r="K1257" s="28" t="s">
        <v>2523</v>
      </c>
      <c r="L1257" s="28" t="s">
        <v>4646</v>
      </c>
      <c r="N1257" s="19">
        <f t="shared" si="133"/>
        <v>552.75</v>
      </c>
      <c r="O1257" s="19">
        <f t="shared" si="134"/>
        <v>9.2125</v>
      </c>
      <c r="P1257" s="64">
        <f t="shared" si="135"/>
        <v>128</v>
      </c>
      <c r="Q1257" s="64">
        <f t="shared" si="136"/>
        <v>50</v>
      </c>
      <c r="R1257" s="64">
        <f t="shared" si="137"/>
        <v>78</v>
      </c>
      <c r="S1257" s="64">
        <f t="shared" si="138"/>
        <v>65</v>
      </c>
      <c r="T1257" s="64">
        <f t="shared" si="139"/>
        <v>63</v>
      </c>
      <c r="U1257" s="77">
        <v>2</v>
      </c>
      <c r="V1257" s="78">
        <v>2</v>
      </c>
      <c r="W1257" s="60">
        <v>120</v>
      </c>
      <c r="X1257" s="67">
        <v>15</v>
      </c>
      <c r="Y1257" s="67">
        <v>8</v>
      </c>
      <c r="Z1257" s="67">
        <v>14</v>
      </c>
      <c r="AA1257" s="67">
        <v>8</v>
      </c>
      <c r="AB1257" s="67">
        <v>14</v>
      </c>
      <c r="AC1257" s="67">
        <v>7</v>
      </c>
      <c r="AD1257" s="67">
        <v>14</v>
      </c>
      <c r="AE1257" s="67">
        <v>9</v>
      </c>
      <c r="AF1257" s="67">
        <v>12</v>
      </c>
      <c r="AG1257" s="67">
        <v>9</v>
      </c>
      <c r="AH1257" s="67">
        <v>12</v>
      </c>
      <c r="AI1257" s="67">
        <v>9</v>
      </c>
      <c r="AJ1257" s="67">
        <v>12</v>
      </c>
      <c r="AK1257" s="79" t="s">
        <v>1586</v>
      </c>
    </row>
    <row r="1258" spans="1:37" ht="12.75">
      <c r="A1258" s="35">
        <v>3233227</v>
      </c>
      <c r="B1258" s="28" t="s">
        <v>872</v>
      </c>
      <c r="C1258" s="28" t="s">
        <v>7574</v>
      </c>
      <c r="D1258" s="28" t="s">
        <v>389</v>
      </c>
      <c r="E1258" s="28" t="s">
        <v>63</v>
      </c>
      <c r="F1258" s="58" t="s">
        <v>8332</v>
      </c>
      <c r="G1258" s="28" t="s">
        <v>1586</v>
      </c>
      <c r="H1258" s="28" t="s">
        <v>7812</v>
      </c>
      <c r="I1258" s="28" t="s">
        <v>7812</v>
      </c>
      <c r="J1258" s="28" t="s">
        <v>1586</v>
      </c>
      <c r="K1258" s="28" t="s">
        <v>2523</v>
      </c>
      <c r="L1258" s="28" t="s">
        <v>8184</v>
      </c>
      <c r="N1258" s="19">
        <f t="shared" si="133"/>
        <v>485.25</v>
      </c>
      <c r="O1258" s="19">
        <f t="shared" si="134"/>
        <v>8.9036697247706424</v>
      </c>
      <c r="P1258" s="64">
        <f t="shared" si="135"/>
        <v>109</v>
      </c>
      <c r="Q1258" s="64">
        <f t="shared" si="136"/>
        <v>33</v>
      </c>
      <c r="R1258" s="64">
        <f t="shared" si="137"/>
        <v>76</v>
      </c>
      <c r="S1258" s="64">
        <f t="shared" si="138"/>
        <v>60</v>
      </c>
      <c r="T1258" s="64">
        <f t="shared" si="139"/>
        <v>49</v>
      </c>
      <c r="U1258" s="77">
        <v>2</v>
      </c>
      <c r="V1258" s="78">
        <v>2</v>
      </c>
      <c r="W1258" s="60">
        <v>109</v>
      </c>
      <c r="X1258" s="67">
        <v>17</v>
      </c>
      <c r="Y1258" s="67">
        <v>5</v>
      </c>
      <c r="Z1258" s="67">
        <v>14</v>
      </c>
      <c r="AA1258" s="67">
        <v>7</v>
      </c>
      <c r="AB1258" s="67">
        <v>14</v>
      </c>
      <c r="AC1258" s="67">
        <v>6</v>
      </c>
      <c r="AD1258" s="67">
        <v>14</v>
      </c>
      <c r="AE1258" s="67">
        <v>6</v>
      </c>
      <c r="AF1258" s="67">
        <v>11</v>
      </c>
      <c r="AG1258" s="67">
        <v>5</v>
      </c>
      <c r="AH1258" s="67">
        <v>11</v>
      </c>
      <c r="AI1258" s="67">
        <v>4</v>
      </c>
      <c r="AJ1258" s="67">
        <v>12</v>
      </c>
      <c r="AK1258" s="79" t="s">
        <v>1586</v>
      </c>
    </row>
    <row r="1259" spans="1:37" ht="12.75">
      <c r="A1259" s="35">
        <v>608115</v>
      </c>
      <c r="B1259" s="28" t="s">
        <v>872</v>
      </c>
      <c r="D1259" s="28" t="s">
        <v>389</v>
      </c>
      <c r="E1259" s="28" t="s">
        <v>63</v>
      </c>
      <c r="F1259" s="58" t="s">
        <v>8341</v>
      </c>
      <c r="J1259" s="28" t="s">
        <v>1586</v>
      </c>
      <c r="K1259" s="28" t="s">
        <v>2523</v>
      </c>
      <c r="L1259" s="28" t="s">
        <v>6028</v>
      </c>
      <c r="N1259" s="19">
        <f t="shared" si="133"/>
        <v>397.25</v>
      </c>
      <c r="O1259" s="19">
        <f t="shared" si="134"/>
        <v>6.6208333333333336</v>
      </c>
      <c r="P1259" s="64">
        <f t="shared" si="135"/>
        <v>89</v>
      </c>
      <c r="Q1259" s="64">
        <f t="shared" si="136"/>
        <v>26</v>
      </c>
      <c r="R1259" s="64">
        <f t="shared" si="137"/>
        <v>63</v>
      </c>
      <c r="S1259" s="64">
        <f t="shared" si="138"/>
        <v>51</v>
      </c>
      <c r="T1259" s="64">
        <f t="shared" si="139"/>
        <v>38</v>
      </c>
      <c r="U1259" s="77">
        <v>2</v>
      </c>
      <c r="V1259" s="78">
        <v>2</v>
      </c>
      <c r="W1259" s="60">
        <v>120</v>
      </c>
      <c r="X1259" s="67">
        <v>3</v>
      </c>
      <c r="Y1259" s="67">
        <v>4</v>
      </c>
      <c r="Z1259" s="67">
        <v>12</v>
      </c>
      <c r="AA1259" s="67">
        <v>6</v>
      </c>
      <c r="AB1259" s="67">
        <v>12</v>
      </c>
      <c r="AC1259" s="67">
        <v>5</v>
      </c>
      <c r="AD1259" s="67">
        <v>12</v>
      </c>
      <c r="AE1259" s="67">
        <v>4</v>
      </c>
      <c r="AF1259" s="67">
        <v>9</v>
      </c>
      <c r="AG1259" s="67">
        <v>4</v>
      </c>
      <c r="AH1259" s="67">
        <v>9</v>
      </c>
      <c r="AI1259" s="67">
        <v>3</v>
      </c>
      <c r="AJ1259" s="67">
        <v>9</v>
      </c>
      <c r="AK1259" s="79" t="s">
        <v>1586</v>
      </c>
    </row>
    <row r="1260" spans="1:37" ht="12.75">
      <c r="A1260" s="35">
        <v>1250772</v>
      </c>
      <c r="B1260" s="28" t="s">
        <v>872</v>
      </c>
      <c r="D1260" s="28" t="s">
        <v>389</v>
      </c>
      <c r="E1260" s="28" t="s">
        <v>63</v>
      </c>
      <c r="I1260" s="28" t="s">
        <v>7812</v>
      </c>
      <c r="J1260" s="28" t="s">
        <v>1586</v>
      </c>
      <c r="K1260" s="28" t="s">
        <v>2523</v>
      </c>
      <c r="L1260" s="28" t="s">
        <v>7982</v>
      </c>
      <c r="N1260" s="19">
        <f t="shared" si="133"/>
        <v>420.25</v>
      </c>
      <c r="O1260" s="19">
        <f t="shared" si="134"/>
        <v>5.9609929078014181</v>
      </c>
      <c r="P1260" s="64">
        <f t="shared" si="135"/>
        <v>91</v>
      </c>
      <c r="Q1260" s="64">
        <f t="shared" si="136"/>
        <v>29</v>
      </c>
      <c r="R1260" s="64">
        <f t="shared" si="137"/>
        <v>62</v>
      </c>
      <c r="S1260" s="64">
        <f t="shared" si="138"/>
        <v>58</v>
      </c>
      <c r="T1260" s="64">
        <f t="shared" si="139"/>
        <v>33</v>
      </c>
      <c r="U1260" s="77">
        <v>2</v>
      </c>
      <c r="V1260" s="78">
        <v>2</v>
      </c>
      <c r="W1260" s="60">
        <v>141</v>
      </c>
      <c r="X1260" s="67">
        <v>17</v>
      </c>
      <c r="Y1260" s="67">
        <v>6</v>
      </c>
      <c r="Z1260" s="67">
        <v>13</v>
      </c>
      <c r="AA1260" s="67">
        <v>7</v>
      </c>
      <c r="AB1260" s="67">
        <v>13</v>
      </c>
      <c r="AC1260" s="67">
        <v>6</v>
      </c>
      <c r="AD1260" s="67">
        <v>13</v>
      </c>
      <c r="AE1260" s="67">
        <v>3</v>
      </c>
      <c r="AF1260" s="67">
        <v>6</v>
      </c>
      <c r="AG1260" s="67">
        <v>3</v>
      </c>
      <c r="AH1260" s="67">
        <v>6</v>
      </c>
      <c r="AI1260" s="67">
        <v>4</v>
      </c>
      <c r="AJ1260" s="67">
        <v>11</v>
      </c>
      <c r="AK1260" s="79" t="s">
        <v>1586</v>
      </c>
    </row>
    <row r="1261" spans="1:37" ht="12.75">
      <c r="A1261" s="35">
        <v>1135076</v>
      </c>
      <c r="B1261" s="28" t="s">
        <v>872</v>
      </c>
      <c r="D1261" s="28" t="s">
        <v>389</v>
      </c>
      <c r="E1261" s="28" t="s">
        <v>63</v>
      </c>
      <c r="I1261" s="28" t="s">
        <v>7812</v>
      </c>
      <c r="J1261" s="28" t="s">
        <v>1586</v>
      </c>
      <c r="K1261" s="28" t="s">
        <v>2523</v>
      </c>
      <c r="L1261" s="28" t="s">
        <v>6086</v>
      </c>
      <c r="N1261" s="19">
        <f t="shared" si="133"/>
        <v>415.25</v>
      </c>
      <c r="O1261" s="19">
        <f t="shared" si="134"/>
        <v>8.305</v>
      </c>
      <c r="P1261" s="64">
        <f t="shared" si="135"/>
        <v>90</v>
      </c>
      <c r="Q1261" s="64">
        <f t="shared" si="136"/>
        <v>28</v>
      </c>
      <c r="R1261" s="64">
        <f t="shared" si="137"/>
        <v>62</v>
      </c>
      <c r="S1261" s="64">
        <f t="shared" si="138"/>
        <v>57</v>
      </c>
      <c r="T1261" s="64">
        <f t="shared" si="139"/>
        <v>33</v>
      </c>
      <c r="U1261" s="77">
        <v>2</v>
      </c>
      <c r="V1261" s="78">
        <v>2</v>
      </c>
      <c r="W1261" s="60">
        <v>100</v>
      </c>
      <c r="X1261" s="67">
        <v>17</v>
      </c>
      <c r="Y1261" s="67">
        <v>5</v>
      </c>
      <c r="Z1261" s="67">
        <v>13</v>
      </c>
      <c r="AA1261" s="67">
        <v>7</v>
      </c>
      <c r="AB1261" s="67">
        <v>13</v>
      </c>
      <c r="AC1261" s="67">
        <v>6</v>
      </c>
      <c r="AD1261" s="67">
        <v>13</v>
      </c>
      <c r="AE1261" s="67">
        <v>3</v>
      </c>
      <c r="AF1261" s="67">
        <v>6</v>
      </c>
      <c r="AG1261" s="67">
        <v>3</v>
      </c>
      <c r="AH1261" s="67">
        <v>6</v>
      </c>
      <c r="AI1261" s="67">
        <v>4</v>
      </c>
      <c r="AJ1261" s="67">
        <v>11</v>
      </c>
      <c r="AK1261" s="79" t="s">
        <v>1586</v>
      </c>
    </row>
    <row r="1262" spans="1:37" ht="12.75">
      <c r="A1262" s="35">
        <v>1011041</v>
      </c>
      <c r="B1262" s="28" t="s">
        <v>872</v>
      </c>
      <c r="C1262" s="28" t="s">
        <v>6087</v>
      </c>
      <c r="D1262" s="28" t="s">
        <v>389</v>
      </c>
      <c r="E1262" s="28" t="s">
        <v>63</v>
      </c>
      <c r="F1262" s="58" t="s">
        <v>8321</v>
      </c>
      <c r="I1262" s="28" t="s">
        <v>7812</v>
      </c>
      <c r="J1262" s="28" t="s">
        <v>1586</v>
      </c>
      <c r="K1262" s="28" t="s">
        <v>2523</v>
      </c>
      <c r="L1262" s="28" t="s">
        <v>6086</v>
      </c>
      <c r="N1262" s="19">
        <f t="shared" si="133"/>
        <v>415.25</v>
      </c>
      <c r="O1262" s="19">
        <f t="shared" si="134"/>
        <v>7.4151785714285712</v>
      </c>
      <c r="P1262" s="64">
        <f t="shared" si="135"/>
        <v>90</v>
      </c>
      <c r="Q1262" s="64">
        <f t="shared" si="136"/>
        <v>28</v>
      </c>
      <c r="R1262" s="64">
        <f t="shared" si="137"/>
        <v>62</v>
      </c>
      <c r="S1262" s="64">
        <f t="shared" si="138"/>
        <v>57</v>
      </c>
      <c r="T1262" s="64">
        <f t="shared" si="139"/>
        <v>33</v>
      </c>
      <c r="U1262" s="77">
        <v>2</v>
      </c>
      <c r="V1262" s="78">
        <v>2</v>
      </c>
      <c r="W1262" s="60">
        <v>112</v>
      </c>
      <c r="X1262" s="67">
        <v>17</v>
      </c>
      <c r="Y1262" s="67">
        <v>5</v>
      </c>
      <c r="Z1262" s="67">
        <v>13</v>
      </c>
      <c r="AA1262" s="67">
        <v>7</v>
      </c>
      <c r="AB1262" s="67">
        <v>13</v>
      </c>
      <c r="AC1262" s="67">
        <v>6</v>
      </c>
      <c r="AD1262" s="67">
        <v>13</v>
      </c>
      <c r="AE1262" s="67">
        <v>3</v>
      </c>
      <c r="AF1262" s="67">
        <v>6</v>
      </c>
      <c r="AG1262" s="67">
        <v>3</v>
      </c>
      <c r="AH1262" s="67">
        <v>6</v>
      </c>
      <c r="AI1262" s="67">
        <v>4</v>
      </c>
      <c r="AJ1262" s="67">
        <v>11</v>
      </c>
      <c r="AK1262" s="79" t="s">
        <v>1586</v>
      </c>
    </row>
    <row r="1263" spans="1:37" ht="12.75">
      <c r="A1263" s="35">
        <v>157125</v>
      </c>
      <c r="B1263" s="28" t="s">
        <v>868</v>
      </c>
      <c r="C1263" s="28" t="s">
        <v>7658</v>
      </c>
      <c r="D1263" s="28" t="s">
        <v>389</v>
      </c>
      <c r="E1263" s="28" t="s">
        <v>63</v>
      </c>
      <c r="J1263" s="28" t="s">
        <v>1586</v>
      </c>
      <c r="K1263" s="28" t="s">
        <v>2523</v>
      </c>
      <c r="L1263" s="28" t="s">
        <v>6535</v>
      </c>
      <c r="M1263" s="40" t="s">
        <v>8851</v>
      </c>
      <c r="N1263" s="19">
        <f t="shared" si="133"/>
        <v>416.25</v>
      </c>
      <c r="O1263" s="19">
        <f t="shared" si="134"/>
        <v>5.9464285714285712</v>
      </c>
      <c r="P1263" s="64">
        <f t="shared" si="135"/>
        <v>90</v>
      </c>
      <c r="Q1263" s="64">
        <f t="shared" si="136"/>
        <v>29</v>
      </c>
      <c r="R1263" s="64">
        <f t="shared" si="137"/>
        <v>61</v>
      </c>
      <c r="S1263" s="64">
        <f t="shared" si="138"/>
        <v>58</v>
      </c>
      <c r="T1263" s="64">
        <f t="shared" si="139"/>
        <v>32</v>
      </c>
      <c r="U1263" s="77">
        <v>2</v>
      </c>
      <c r="V1263" s="78">
        <v>2</v>
      </c>
      <c r="W1263" s="60">
        <v>140</v>
      </c>
      <c r="X1263" s="67">
        <v>15</v>
      </c>
      <c r="Y1263" s="67">
        <v>6</v>
      </c>
      <c r="Z1263" s="67">
        <v>13</v>
      </c>
      <c r="AA1263" s="67">
        <v>7</v>
      </c>
      <c r="AB1263" s="67">
        <v>13</v>
      </c>
      <c r="AC1263" s="67">
        <v>6</v>
      </c>
      <c r="AD1263" s="67">
        <v>13</v>
      </c>
      <c r="AE1263" s="67">
        <v>4</v>
      </c>
      <c r="AF1263" s="67">
        <v>8</v>
      </c>
      <c r="AG1263" s="67">
        <v>4</v>
      </c>
      <c r="AH1263" s="67">
        <v>8</v>
      </c>
      <c r="AI1263" s="67">
        <v>2</v>
      </c>
      <c r="AJ1263" s="67">
        <v>6</v>
      </c>
      <c r="AK1263" s="79" t="s">
        <v>1586</v>
      </c>
    </row>
    <row r="1264" spans="2:37" ht="12.75">
      <c r="B1264" s="28" t="s">
        <v>872</v>
      </c>
      <c r="D1264" s="28" t="s">
        <v>389</v>
      </c>
      <c r="E1264" s="28" t="s">
        <v>63</v>
      </c>
      <c r="G1264" s="28" t="s">
        <v>1586</v>
      </c>
      <c r="H1264" s="28" t="s">
        <v>7812</v>
      </c>
      <c r="J1264" s="28" t="s">
        <v>1586</v>
      </c>
      <c r="K1264" s="28" t="s">
        <v>2523</v>
      </c>
      <c r="L1264" s="28" t="s">
        <v>582</v>
      </c>
      <c r="N1264" s="19">
        <f t="shared" si="133"/>
        <v>401.50</v>
      </c>
      <c r="O1264" s="19">
        <f t="shared" si="134"/>
        <v>6.4240000000000004</v>
      </c>
      <c r="P1264" s="64">
        <f t="shared" si="135"/>
        <v>87</v>
      </c>
      <c r="Q1264" s="64">
        <f t="shared" si="136"/>
        <v>26</v>
      </c>
      <c r="R1264" s="64">
        <f t="shared" si="137"/>
        <v>61</v>
      </c>
      <c r="S1264" s="64">
        <f t="shared" si="138"/>
        <v>55</v>
      </c>
      <c r="T1264" s="64">
        <f t="shared" si="139"/>
        <v>32</v>
      </c>
      <c r="U1264" s="77">
        <v>2</v>
      </c>
      <c r="V1264" s="78">
        <v>2</v>
      </c>
      <c r="W1264" s="60">
        <v>125</v>
      </c>
      <c r="X1264" s="67">
        <v>16</v>
      </c>
      <c r="Y1264" s="67">
        <v>5</v>
      </c>
      <c r="Z1264" s="67">
        <v>13</v>
      </c>
      <c r="AA1264" s="67">
        <v>6</v>
      </c>
      <c r="AB1264" s="67">
        <v>13</v>
      </c>
      <c r="AC1264" s="67">
        <v>5</v>
      </c>
      <c r="AD1264" s="67">
        <v>13</v>
      </c>
      <c r="AE1264" s="67">
        <v>3</v>
      </c>
      <c r="AF1264" s="67">
        <v>5</v>
      </c>
      <c r="AG1264" s="67">
        <v>3</v>
      </c>
      <c r="AH1264" s="67">
        <v>5</v>
      </c>
      <c r="AI1264" s="67">
        <v>4</v>
      </c>
      <c r="AJ1264" s="67">
        <v>12</v>
      </c>
      <c r="AK1264" s="79" t="s">
        <v>1586</v>
      </c>
    </row>
    <row r="1265" spans="1:37" ht="12.75">
      <c r="A1265" s="35">
        <v>625511</v>
      </c>
      <c r="B1265" s="28" t="s">
        <v>872</v>
      </c>
      <c r="D1265" s="28" t="s">
        <v>389</v>
      </c>
      <c r="E1265" s="28" t="s">
        <v>63</v>
      </c>
      <c r="F1265" s="58" t="s">
        <v>8330</v>
      </c>
      <c r="G1265" s="28" t="s">
        <v>1586</v>
      </c>
      <c r="H1265" s="28" t="s">
        <v>7812</v>
      </c>
      <c r="J1265" s="28" t="s">
        <v>1586</v>
      </c>
      <c r="K1265" s="28" t="s">
        <v>2523</v>
      </c>
      <c r="L1265" s="28" t="s">
        <v>4915</v>
      </c>
      <c r="N1265" s="19">
        <f t="shared" si="133"/>
        <v>393.50</v>
      </c>
      <c r="O1265" s="19">
        <f t="shared" si="134"/>
        <v>7.9494949494949498</v>
      </c>
      <c r="P1265" s="64">
        <f t="shared" si="135"/>
        <v>85</v>
      </c>
      <c r="Q1265" s="64">
        <f t="shared" si="136"/>
        <v>24</v>
      </c>
      <c r="R1265" s="64">
        <f t="shared" si="137"/>
        <v>61</v>
      </c>
      <c r="S1265" s="64">
        <f t="shared" si="138"/>
        <v>54</v>
      </c>
      <c r="T1265" s="64">
        <f t="shared" si="139"/>
        <v>31</v>
      </c>
      <c r="U1265" s="77">
        <v>2</v>
      </c>
      <c r="V1265" s="78">
        <v>2</v>
      </c>
      <c r="W1265" s="60">
        <v>99</v>
      </c>
      <c r="X1265" s="67">
        <v>16</v>
      </c>
      <c r="Y1265" s="67">
        <v>4</v>
      </c>
      <c r="Z1265" s="67">
        <v>13</v>
      </c>
      <c r="AA1265" s="67">
        <v>6</v>
      </c>
      <c r="AB1265" s="67">
        <v>13</v>
      </c>
      <c r="AC1265" s="67">
        <v>5</v>
      </c>
      <c r="AD1265" s="67">
        <v>13</v>
      </c>
      <c r="AE1265" s="67">
        <v>3</v>
      </c>
      <c r="AF1265" s="67">
        <v>5</v>
      </c>
      <c r="AG1265" s="67">
        <v>2</v>
      </c>
      <c r="AH1265" s="67">
        <v>5</v>
      </c>
      <c r="AI1265" s="67">
        <v>4</v>
      </c>
      <c r="AJ1265" s="67">
        <v>12</v>
      </c>
      <c r="AK1265" s="79" t="s">
        <v>1586</v>
      </c>
    </row>
    <row r="1266" spans="2:37" ht="12.75">
      <c r="B1266" s="28" t="s">
        <v>872</v>
      </c>
      <c r="D1266" s="28" t="s">
        <v>389</v>
      </c>
      <c r="E1266" s="28" t="s">
        <v>63</v>
      </c>
      <c r="J1266" s="28" t="s">
        <v>1586</v>
      </c>
      <c r="K1266" s="28" t="s">
        <v>2523</v>
      </c>
      <c r="L1266" s="28" t="s">
        <v>153</v>
      </c>
      <c r="N1266" s="19">
        <f t="shared" si="133"/>
        <v>393.50</v>
      </c>
      <c r="O1266" s="19">
        <f t="shared" si="134"/>
        <v>7.9494949494949498</v>
      </c>
      <c r="P1266" s="64">
        <f t="shared" si="135"/>
        <v>85</v>
      </c>
      <c r="Q1266" s="64">
        <f t="shared" si="136"/>
        <v>24</v>
      </c>
      <c r="R1266" s="64">
        <f t="shared" si="137"/>
        <v>61</v>
      </c>
      <c r="S1266" s="64">
        <f t="shared" si="138"/>
        <v>54</v>
      </c>
      <c r="T1266" s="64">
        <f t="shared" si="139"/>
        <v>31</v>
      </c>
      <c r="U1266" s="77">
        <v>2</v>
      </c>
      <c r="V1266" s="78">
        <v>2</v>
      </c>
      <c r="W1266" s="60">
        <v>99</v>
      </c>
      <c r="X1266" s="67">
        <v>16</v>
      </c>
      <c r="Y1266" s="67">
        <v>4</v>
      </c>
      <c r="Z1266" s="67">
        <v>13</v>
      </c>
      <c r="AA1266" s="67">
        <v>6</v>
      </c>
      <c r="AB1266" s="67">
        <v>13</v>
      </c>
      <c r="AC1266" s="67">
        <v>5</v>
      </c>
      <c r="AD1266" s="67">
        <v>13</v>
      </c>
      <c r="AE1266" s="67">
        <v>3</v>
      </c>
      <c r="AF1266" s="67">
        <v>5</v>
      </c>
      <c r="AG1266" s="67">
        <v>2</v>
      </c>
      <c r="AH1266" s="67">
        <v>5</v>
      </c>
      <c r="AI1266" s="67">
        <v>4</v>
      </c>
      <c r="AJ1266" s="67">
        <v>12</v>
      </c>
      <c r="AK1266" s="79" t="s">
        <v>1586</v>
      </c>
    </row>
    <row r="1267" spans="1:37" ht="12.75">
      <c r="A1267" s="35">
        <v>657791</v>
      </c>
      <c r="B1267" s="28" t="s">
        <v>872</v>
      </c>
      <c r="D1267" s="28" t="s">
        <v>389</v>
      </c>
      <c r="E1267" s="28" t="s">
        <v>63</v>
      </c>
      <c r="F1267" s="58" t="s">
        <v>8032</v>
      </c>
      <c r="G1267" s="28" t="s">
        <v>1586</v>
      </c>
      <c r="H1267" s="28" t="s">
        <v>7812</v>
      </c>
      <c r="J1267" s="28" t="s">
        <v>1586</v>
      </c>
      <c r="K1267" s="28" t="s">
        <v>2523</v>
      </c>
      <c r="L1267" s="28" t="s">
        <v>4915</v>
      </c>
      <c r="N1267" s="19">
        <f t="shared" si="133"/>
        <v>393.50</v>
      </c>
      <c r="O1267" s="19">
        <f t="shared" si="134"/>
        <v>7.9494949494949498</v>
      </c>
      <c r="P1267" s="64">
        <f t="shared" si="135"/>
        <v>85</v>
      </c>
      <c r="Q1267" s="64">
        <f t="shared" si="136"/>
        <v>24</v>
      </c>
      <c r="R1267" s="64">
        <f t="shared" si="137"/>
        <v>61</v>
      </c>
      <c r="S1267" s="64">
        <f t="shared" si="138"/>
        <v>54</v>
      </c>
      <c r="T1267" s="64">
        <f t="shared" si="139"/>
        <v>31</v>
      </c>
      <c r="U1267" s="77">
        <v>2</v>
      </c>
      <c r="V1267" s="78">
        <v>2</v>
      </c>
      <c r="W1267" s="60">
        <v>99</v>
      </c>
      <c r="X1267" s="67">
        <v>16</v>
      </c>
      <c r="Y1267" s="67">
        <v>4</v>
      </c>
      <c r="Z1267" s="67">
        <v>13</v>
      </c>
      <c r="AA1267" s="67">
        <v>6</v>
      </c>
      <c r="AB1267" s="67">
        <v>13</v>
      </c>
      <c r="AC1267" s="67">
        <v>5</v>
      </c>
      <c r="AD1267" s="67">
        <v>13</v>
      </c>
      <c r="AE1267" s="67">
        <v>3</v>
      </c>
      <c r="AF1267" s="67">
        <v>5</v>
      </c>
      <c r="AG1267" s="67">
        <v>2</v>
      </c>
      <c r="AH1267" s="67">
        <v>5</v>
      </c>
      <c r="AI1267" s="67">
        <v>4</v>
      </c>
      <c r="AJ1267" s="67">
        <v>12</v>
      </c>
      <c r="AK1267" s="79" t="s">
        <v>1586</v>
      </c>
    </row>
    <row r="1268" spans="1:37" ht="12.75">
      <c r="A1268" s="35">
        <v>567995</v>
      </c>
      <c r="B1268" s="28" t="s">
        <v>872</v>
      </c>
      <c r="D1268" s="28" t="s">
        <v>389</v>
      </c>
      <c r="E1268" s="28" t="s">
        <v>63</v>
      </c>
      <c r="F1268" s="58" t="s">
        <v>8337</v>
      </c>
      <c r="I1268" s="28" t="s">
        <v>7812</v>
      </c>
      <c r="J1268" s="28" t="s">
        <v>1586</v>
      </c>
      <c r="K1268" s="28" t="s">
        <v>2523</v>
      </c>
      <c r="L1268" s="28" t="s">
        <v>141</v>
      </c>
      <c r="N1268" s="19">
        <f t="shared" si="133"/>
        <v>395.50</v>
      </c>
      <c r="O1268" s="19">
        <f t="shared" si="134"/>
        <v>6.7606837606837606</v>
      </c>
      <c r="P1268" s="64">
        <f t="shared" si="135"/>
        <v>89</v>
      </c>
      <c r="Q1268" s="64">
        <f t="shared" si="136"/>
        <v>30</v>
      </c>
      <c r="R1268" s="64">
        <f t="shared" si="137"/>
        <v>59</v>
      </c>
      <c r="S1268" s="64">
        <f t="shared" si="138"/>
        <v>50</v>
      </c>
      <c r="T1268" s="64">
        <f t="shared" si="139"/>
        <v>39</v>
      </c>
      <c r="U1268" s="77">
        <v>2</v>
      </c>
      <c r="V1268" s="78">
        <v>2</v>
      </c>
      <c r="W1268" s="60">
        <v>117</v>
      </c>
      <c r="X1268" s="67">
        <v>12</v>
      </c>
      <c r="Y1268" s="67">
        <v>6</v>
      </c>
      <c r="Z1268" s="67">
        <v>11</v>
      </c>
      <c r="AA1268" s="67">
        <v>6</v>
      </c>
      <c r="AB1268" s="67">
        <v>11</v>
      </c>
      <c r="AC1268" s="67">
        <v>5</v>
      </c>
      <c r="AD1268" s="67">
        <v>11</v>
      </c>
      <c r="AE1268" s="67">
        <v>5</v>
      </c>
      <c r="AF1268" s="67">
        <v>9</v>
      </c>
      <c r="AG1268" s="67">
        <v>5</v>
      </c>
      <c r="AH1268" s="67">
        <v>9</v>
      </c>
      <c r="AI1268" s="67">
        <v>3</v>
      </c>
      <c r="AJ1268" s="67">
        <v>8</v>
      </c>
      <c r="AK1268" s="79" t="s">
        <v>1586</v>
      </c>
    </row>
    <row r="1269" spans="1:37" ht="12.75">
      <c r="A1269" s="35">
        <v>521181</v>
      </c>
      <c r="B1269" s="28" t="s">
        <v>872</v>
      </c>
      <c r="C1269" s="28" t="s">
        <v>7584</v>
      </c>
      <c r="D1269" s="28" t="s">
        <v>389</v>
      </c>
      <c r="E1269" s="28" t="s">
        <v>63</v>
      </c>
      <c r="F1269" s="58" t="s">
        <v>8338</v>
      </c>
      <c r="I1269" s="28" t="s">
        <v>1586</v>
      </c>
      <c r="J1269" s="28" t="s">
        <v>1586</v>
      </c>
      <c r="K1269" s="28" t="s">
        <v>2523</v>
      </c>
      <c r="L1269" s="28" t="s">
        <v>141</v>
      </c>
      <c r="N1269" s="19">
        <f t="shared" si="133"/>
        <v>394.50</v>
      </c>
      <c r="O1269" s="19">
        <f t="shared" si="134"/>
        <v>6.6864406779661021</v>
      </c>
      <c r="P1269" s="64">
        <f t="shared" si="135"/>
        <v>89</v>
      </c>
      <c r="Q1269" s="64">
        <f t="shared" si="136"/>
        <v>30</v>
      </c>
      <c r="R1269" s="64">
        <f t="shared" si="137"/>
        <v>59</v>
      </c>
      <c r="S1269" s="64">
        <f t="shared" si="138"/>
        <v>50</v>
      </c>
      <c r="T1269" s="64">
        <f t="shared" si="139"/>
        <v>39</v>
      </c>
      <c r="U1269" s="77">
        <v>2</v>
      </c>
      <c r="V1269" s="78">
        <v>2</v>
      </c>
      <c r="W1269" s="60">
        <v>118</v>
      </c>
      <c r="X1269" s="67">
        <v>8</v>
      </c>
      <c r="Y1269" s="67">
        <v>6</v>
      </c>
      <c r="Z1269" s="67">
        <v>11</v>
      </c>
      <c r="AA1269" s="67">
        <v>6</v>
      </c>
      <c r="AB1269" s="67">
        <v>11</v>
      </c>
      <c r="AC1269" s="67">
        <v>5</v>
      </c>
      <c r="AD1269" s="67">
        <v>11</v>
      </c>
      <c r="AE1269" s="67">
        <v>5</v>
      </c>
      <c r="AF1269" s="67">
        <v>9</v>
      </c>
      <c r="AG1269" s="67">
        <v>5</v>
      </c>
      <c r="AH1269" s="67">
        <v>9</v>
      </c>
      <c r="AI1269" s="67">
        <v>3</v>
      </c>
      <c r="AJ1269" s="67">
        <v>8</v>
      </c>
      <c r="AK1269" s="79" t="s">
        <v>1586</v>
      </c>
    </row>
    <row r="1270" spans="1:37" ht="12.75">
      <c r="A1270" s="35">
        <v>435706</v>
      </c>
      <c r="B1270" s="28" t="s">
        <v>872</v>
      </c>
      <c r="D1270" s="28" t="s">
        <v>389</v>
      </c>
      <c r="E1270" s="28" t="s">
        <v>63</v>
      </c>
      <c r="I1270" s="28" t="s">
        <v>7812</v>
      </c>
      <c r="J1270" s="28" t="s">
        <v>1586</v>
      </c>
      <c r="K1270" s="28" t="s">
        <v>2523</v>
      </c>
      <c r="L1270" s="28" t="s">
        <v>141</v>
      </c>
      <c r="N1270" s="19">
        <f t="shared" si="133"/>
        <v>395.50</v>
      </c>
      <c r="O1270" s="19">
        <f t="shared" si="134"/>
        <v>6.6470588235294121</v>
      </c>
      <c r="P1270" s="64">
        <f t="shared" si="135"/>
        <v>89</v>
      </c>
      <c r="Q1270" s="64">
        <f t="shared" si="136"/>
        <v>30</v>
      </c>
      <c r="R1270" s="64">
        <f t="shared" si="137"/>
        <v>59</v>
      </c>
      <c r="S1270" s="64">
        <f t="shared" si="138"/>
        <v>50</v>
      </c>
      <c r="T1270" s="64">
        <f t="shared" si="139"/>
        <v>39</v>
      </c>
      <c r="U1270" s="77">
        <v>2</v>
      </c>
      <c r="V1270" s="78">
        <v>2</v>
      </c>
      <c r="W1270" s="60">
        <v>119</v>
      </c>
      <c r="X1270" s="67">
        <v>12</v>
      </c>
      <c r="Y1270" s="67">
        <v>6</v>
      </c>
      <c r="Z1270" s="67">
        <v>11</v>
      </c>
      <c r="AA1270" s="67">
        <v>6</v>
      </c>
      <c r="AB1270" s="67">
        <v>11</v>
      </c>
      <c r="AC1270" s="67">
        <v>5</v>
      </c>
      <c r="AD1270" s="67">
        <v>11</v>
      </c>
      <c r="AE1270" s="67">
        <v>5</v>
      </c>
      <c r="AF1270" s="67">
        <v>9</v>
      </c>
      <c r="AG1270" s="67">
        <v>5</v>
      </c>
      <c r="AH1270" s="67">
        <v>9</v>
      </c>
      <c r="AI1270" s="67">
        <v>3</v>
      </c>
      <c r="AJ1270" s="67">
        <v>8</v>
      </c>
      <c r="AK1270" s="79" t="s">
        <v>1586</v>
      </c>
    </row>
    <row r="1271" spans="1:37" ht="12.75">
      <c r="A1271" s="35">
        <v>62500</v>
      </c>
      <c r="B1271" s="28" t="s">
        <v>870</v>
      </c>
      <c r="C1271" s="28" t="s">
        <v>4834</v>
      </c>
      <c r="D1271" s="28" t="s">
        <v>389</v>
      </c>
      <c r="E1271" s="28" t="s">
        <v>63</v>
      </c>
      <c r="J1271" s="28" t="s">
        <v>1586</v>
      </c>
      <c r="K1271" s="28" t="s">
        <v>2523</v>
      </c>
      <c r="L1271" s="28" t="s">
        <v>2507</v>
      </c>
      <c r="N1271" s="19">
        <f t="shared" si="133"/>
        <v>394.50</v>
      </c>
      <c r="O1271" s="19">
        <f t="shared" si="134"/>
        <v>6.6302521008403366</v>
      </c>
      <c r="P1271" s="64">
        <f t="shared" si="135"/>
        <v>89</v>
      </c>
      <c r="Q1271" s="64">
        <f t="shared" si="136"/>
        <v>30</v>
      </c>
      <c r="R1271" s="64">
        <f t="shared" si="137"/>
        <v>59</v>
      </c>
      <c r="S1271" s="64">
        <f t="shared" si="138"/>
        <v>50</v>
      </c>
      <c r="T1271" s="64">
        <f t="shared" si="139"/>
        <v>39</v>
      </c>
      <c r="U1271" s="77">
        <v>2</v>
      </c>
      <c r="V1271" s="78">
        <v>2</v>
      </c>
      <c r="W1271" s="60">
        <v>119</v>
      </c>
      <c r="X1271" s="67">
        <v>8</v>
      </c>
      <c r="Y1271" s="67">
        <v>6</v>
      </c>
      <c r="Z1271" s="67">
        <v>11</v>
      </c>
      <c r="AA1271" s="67">
        <v>6</v>
      </c>
      <c r="AB1271" s="67">
        <v>11</v>
      </c>
      <c r="AC1271" s="67">
        <v>5</v>
      </c>
      <c r="AD1271" s="67">
        <v>11</v>
      </c>
      <c r="AE1271" s="67">
        <v>5</v>
      </c>
      <c r="AF1271" s="67">
        <v>9</v>
      </c>
      <c r="AG1271" s="67">
        <v>5</v>
      </c>
      <c r="AH1271" s="67">
        <v>9</v>
      </c>
      <c r="AI1271" s="67">
        <v>3</v>
      </c>
      <c r="AJ1271" s="67">
        <v>8</v>
      </c>
      <c r="AK1271" s="79" t="s">
        <v>1586</v>
      </c>
    </row>
    <row r="1272" spans="1:37" ht="12.75">
      <c r="A1272" s="35">
        <v>511700</v>
      </c>
      <c r="B1272" s="28" t="s">
        <v>872</v>
      </c>
      <c r="D1272" s="28" t="s">
        <v>389</v>
      </c>
      <c r="E1272" s="28" t="s">
        <v>63</v>
      </c>
      <c r="J1272" s="28" t="s">
        <v>1586</v>
      </c>
      <c r="K1272" s="28" t="s">
        <v>2523</v>
      </c>
      <c r="L1272" s="28" t="s">
        <v>907</v>
      </c>
      <c r="N1272" s="19">
        <f t="shared" si="133"/>
        <v>390.50</v>
      </c>
      <c r="O1272" s="19">
        <f t="shared" si="134"/>
        <v>8.7752808988764048</v>
      </c>
      <c r="P1272" s="64">
        <f t="shared" si="135"/>
        <v>88</v>
      </c>
      <c r="Q1272" s="64">
        <f t="shared" si="136"/>
        <v>29</v>
      </c>
      <c r="R1272" s="64">
        <f t="shared" si="137"/>
        <v>59</v>
      </c>
      <c r="S1272" s="64">
        <f t="shared" si="138"/>
        <v>49</v>
      </c>
      <c r="T1272" s="64">
        <f t="shared" si="139"/>
        <v>39</v>
      </c>
      <c r="U1272" s="77">
        <v>2</v>
      </c>
      <c r="V1272" s="78">
        <v>2</v>
      </c>
      <c r="W1272" s="60">
        <v>89</v>
      </c>
      <c r="X1272" s="67">
        <v>12</v>
      </c>
      <c r="Y1272" s="67">
        <v>5</v>
      </c>
      <c r="Z1272" s="67">
        <v>11</v>
      </c>
      <c r="AA1272" s="67">
        <v>6</v>
      </c>
      <c r="AB1272" s="67">
        <v>11</v>
      </c>
      <c r="AC1272" s="67">
        <v>5</v>
      </c>
      <c r="AD1272" s="67">
        <v>11</v>
      </c>
      <c r="AE1272" s="67">
        <v>5</v>
      </c>
      <c r="AF1272" s="67">
        <v>9</v>
      </c>
      <c r="AG1272" s="67">
        <v>5</v>
      </c>
      <c r="AH1272" s="67">
        <v>9</v>
      </c>
      <c r="AI1272" s="67">
        <v>3</v>
      </c>
      <c r="AJ1272" s="67">
        <v>8</v>
      </c>
      <c r="AK1272" s="79" t="s">
        <v>1586</v>
      </c>
    </row>
    <row r="1273" spans="1:37" ht="12.75">
      <c r="A1273" s="35">
        <v>355678</v>
      </c>
      <c r="B1273" s="28" t="s">
        <v>872</v>
      </c>
      <c r="D1273" s="28" t="s">
        <v>389</v>
      </c>
      <c r="E1273" s="28" t="s">
        <v>63</v>
      </c>
      <c r="I1273" s="28" t="s">
        <v>7812</v>
      </c>
      <c r="J1273" s="28" t="s">
        <v>1586</v>
      </c>
      <c r="K1273" s="28" t="s">
        <v>2523</v>
      </c>
      <c r="L1273" s="28" t="s">
        <v>907</v>
      </c>
      <c r="N1273" s="19">
        <f t="shared" si="133"/>
        <v>390.50</v>
      </c>
      <c r="O1273" s="19">
        <f t="shared" si="134"/>
        <v>7.8888888888888893</v>
      </c>
      <c r="P1273" s="64">
        <f t="shared" si="135"/>
        <v>88</v>
      </c>
      <c r="Q1273" s="64">
        <f t="shared" si="136"/>
        <v>29</v>
      </c>
      <c r="R1273" s="64">
        <f t="shared" si="137"/>
        <v>59</v>
      </c>
      <c r="S1273" s="64">
        <f t="shared" si="138"/>
        <v>49</v>
      </c>
      <c r="T1273" s="64">
        <f t="shared" si="139"/>
        <v>39</v>
      </c>
      <c r="U1273" s="77">
        <v>2</v>
      </c>
      <c r="V1273" s="78">
        <v>2</v>
      </c>
      <c r="W1273" s="60">
        <v>99</v>
      </c>
      <c r="X1273" s="67">
        <v>12</v>
      </c>
      <c r="Y1273" s="67">
        <v>5</v>
      </c>
      <c r="Z1273" s="67">
        <v>11</v>
      </c>
      <c r="AA1273" s="67">
        <v>6</v>
      </c>
      <c r="AB1273" s="67">
        <v>11</v>
      </c>
      <c r="AC1273" s="67">
        <v>5</v>
      </c>
      <c r="AD1273" s="67">
        <v>11</v>
      </c>
      <c r="AE1273" s="67">
        <v>5</v>
      </c>
      <c r="AF1273" s="67">
        <v>9</v>
      </c>
      <c r="AG1273" s="67">
        <v>5</v>
      </c>
      <c r="AH1273" s="67">
        <v>9</v>
      </c>
      <c r="AI1273" s="67">
        <v>3</v>
      </c>
      <c r="AJ1273" s="67">
        <v>8</v>
      </c>
      <c r="AK1273" s="79" t="s">
        <v>1586</v>
      </c>
    </row>
    <row r="1274" spans="1:37" ht="12.75">
      <c r="A1274" s="35">
        <v>427345</v>
      </c>
      <c r="B1274" s="28" t="s">
        <v>872</v>
      </c>
      <c r="D1274" s="28" t="s">
        <v>389</v>
      </c>
      <c r="E1274" s="28" t="s">
        <v>63</v>
      </c>
      <c r="J1274" s="28" t="s">
        <v>1586</v>
      </c>
      <c r="K1274" s="28" t="s">
        <v>2523</v>
      </c>
      <c r="L1274" s="28" t="s">
        <v>907</v>
      </c>
      <c r="N1274" s="19">
        <f t="shared" si="133"/>
        <v>389.50</v>
      </c>
      <c r="O1274" s="19">
        <f t="shared" si="134"/>
        <v>7.8686868686868685</v>
      </c>
      <c r="P1274" s="64">
        <f t="shared" si="135"/>
        <v>88</v>
      </c>
      <c r="Q1274" s="64">
        <f t="shared" si="136"/>
        <v>29</v>
      </c>
      <c r="R1274" s="64">
        <f t="shared" si="137"/>
        <v>59</v>
      </c>
      <c r="S1274" s="64">
        <f t="shared" si="138"/>
        <v>49</v>
      </c>
      <c r="T1274" s="64">
        <f t="shared" si="139"/>
        <v>39</v>
      </c>
      <c r="U1274" s="77">
        <v>2</v>
      </c>
      <c r="V1274" s="78">
        <v>2</v>
      </c>
      <c r="W1274" s="60">
        <v>99</v>
      </c>
      <c r="X1274" s="67">
        <v>8</v>
      </c>
      <c r="Y1274" s="67">
        <v>5</v>
      </c>
      <c r="Z1274" s="67">
        <v>11</v>
      </c>
      <c r="AA1274" s="67">
        <v>6</v>
      </c>
      <c r="AB1274" s="67">
        <v>11</v>
      </c>
      <c r="AC1274" s="67">
        <v>5</v>
      </c>
      <c r="AD1274" s="67">
        <v>11</v>
      </c>
      <c r="AE1274" s="67">
        <v>5</v>
      </c>
      <c r="AF1274" s="67">
        <v>9</v>
      </c>
      <c r="AG1274" s="67">
        <v>5</v>
      </c>
      <c r="AH1274" s="67">
        <v>9</v>
      </c>
      <c r="AI1274" s="67">
        <v>3</v>
      </c>
      <c r="AJ1274" s="67">
        <v>8</v>
      </c>
      <c r="AK1274" s="79" t="s">
        <v>1586</v>
      </c>
    </row>
    <row r="1275" spans="2:37" ht="12.75">
      <c r="B1275" s="28" t="s">
        <v>872</v>
      </c>
      <c r="D1275" s="28" t="s">
        <v>389</v>
      </c>
      <c r="E1275" s="28" t="s">
        <v>63</v>
      </c>
      <c r="J1275" s="28" t="s">
        <v>1586</v>
      </c>
      <c r="K1275" s="28" t="s">
        <v>2523</v>
      </c>
      <c r="L1275" s="28" t="s">
        <v>70</v>
      </c>
      <c r="N1275" s="19">
        <f t="shared" si="133"/>
        <v>382.50</v>
      </c>
      <c r="O1275" s="19">
        <f t="shared" si="134"/>
        <v>11.086956521739131</v>
      </c>
      <c r="P1275" s="64">
        <f t="shared" si="135"/>
        <v>86</v>
      </c>
      <c r="Q1275" s="64">
        <f t="shared" si="136"/>
        <v>27</v>
      </c>
      <c r="R1275" s="64">
        <f t="shared" si="137"/>
        <v>59</v>
      </c>
      <c r="S1275" s="64">
        <f t="shared" si="138"/>
        <v>48</v>
      </c>
      <c r="T1275" s="64">
        <f t="shared" si="139"/>
        <v>38</v>
      </c>
      <c r="U1275" s="77">
        <v>2</v>
      </c>
      <c r="V1275" s="78">
        <v>2</v>
      </c>
      <c r="W1275" s="60">
        <v>69</v>
      </c>
      <c r="X1275" s="67">
        <v>12</v>
      </c>
      <c r="Y1275" s="67">
        <v>4</v>
      </c>
      <c r="Z1275" s="67">
        <v>11</v>
      </c>
      <c r="AA1275" s="67">
        <v>6</v>
      </c>
      <c r="AB1275" s="67">
        <v>11</v>
      </c>
      <c r="AC1275" s="67">
        <v>5</v>
      </c>
      <c r="AD1275" s="67">
        <v>11</v>
      </c>
      <c r="AE1275" s="67">
        <v>5</v>
      </c>
      <c r="AF1275" s="67">
        <v>9</v>
      </c>
      <c r="AG1275" s="67">
        <v>4</v>
      </c>
      <c r="AH1275" s="67">
        <v>9</v>
      </c>
      <c r="AI1275" s="67">
        <v>3</v>
      </c>
      <c r="AJ1275" s="67">
        <v>8</v>
      </c>
      <c r="AK1275" s="79" t="s">
        <v>1586</v>
      </c>
    </row>
    <row r="1276" spans="1:37" ht="12.75">
      <c r="A1276" s="35">
        <v>426596</v>
      </c>
      <c r="B1276" s="28" t="s">
        <v>872</v>
      </c>
      <c r="D1276" s="28" t="s">
        <v>389</v>
      </c>
      <c r="E1276" s="28" t="s">
        <v>63</v>
      </c>
      <c r="F1276" s="58" t="s">
        <v>8323</v>
      </c>
      <c r="G1276" s="28" t="s">
        <v>1586</v>
      </c>
      <c r="H1276" s="28" t="s">
        <v>7812</v>
      </c>
      <c r="J1276" s="28" t="s">
        <v>1586</v>
      </c>
      <c r="K1276" s="28" t="s">
        <v>2523</v>
      </c>
      <c r="L1276" s="28" t="s">
        <v>292</v>
      </c>
      <c r="N1276" s="19">
        <f t="shared" si="133"/>
        <v>382.50</v>
      </c>
      <c r="O1276" s="19">
        <f t="shared" si="134"/>
        <v>10.774647887323944</v>
      </c>
      <c r="P1276" s="64">
        <f t="shared" si="135"/>
        <v>86</v>
      </c>
      <c r="Q1276" s="64">
        <f t="shared" si="136"/>
        <v>27</v>
      </c>
      <c r="R1276" s="64">
        <f t="shared" si="137"/>
        <v>59</v>
      </c>
      <c r="S1276" s="64">
        <f t="shared" si="138"/>
        <v>48</v>
      </c>
      <c r="T1276" s="64">
        <f t="shared" si="139"/>
        <v>38</v>
      </c>
      <c r="U1276" s="77">
        <v>2</v>
      </c>
      <c r="V1276" s="78">
        <v>2</v>
      </c>
      <c r="W1276" s="60">
        <v>71</v>
      </c>
      <c r="X1276" s="67">
        <v>12</v>
      </c>
      <c r="Y1276" s="67">
        <v>4</v>
      </c>
      <c r="Z1276" s="67">
        <v>11</v>
      </c>
      <c r="AA1276" s="67">
        <v>6</v>
      </c>
      <c r="AB1276" s="67">
        <v>11</v>
      </c>
      <c r="AC1276" s="67">
        <v>5</v>
      </c>
      <c r="AD1276" s="67">
        <v>11</v>
      </c>
      <c r="AE1276" s="67">
        <v>5</v>
      </c>
      <c r="AF1276" s="67">
        <v>9</v>
      </c>
      <c r="AG1276" s="67">
        <v>4</v>
      </c>
      <c r="AH1276" s="67">
        <v>9</v>
      </c>
      <c r="AI1276" s="67">
        <v>3</v>
      </c>
      <c r="AJ1276" s="67">
        <v>8</v>
      </c>
      <c r="AK1276" s="79" t="s">
        <v>1586</v>
      </c>
    </row>
    <row r="1277" spans="1:37" ht="12.75">
      <c r="A1277" s="35">
        <v>588699</v>
      </c>
      <c r="B1277" s="28" t="s">
        <v>872</v>
      </c>
      <c r="D1277" s="28" t="s">
        <v>389</v>
      </c>
      <c r="E1277" s="28" t="s">
        <v>63</v>
      </c>
      <c r="J1277" s="28" t="s">
        <v>1586</v>
      </c>
      <c r="K1277" s="28" t="s">
        <v>2523</v>
      </c>
      <c r="L1277" s="28" t="s">
        <v>1236</v>
      </c>
      <c r="N1277" s="19">
        <f t="shared" si="133"/>
        <v>369</v>
      </c>
      <c r="O1277" s="19">
        <f t="shared" si="134"/>
        <v>17.162790697674417</v>
      </c>
      <c r="P1277" s="64">
        <f t="shared" si="135"/>
        <v>83</v>
      </c>
      <c r="Q1277" s="64">
        <f t="shared" si="136"/>
        <v>24</v>
      </c>
      <c r="R1277" s="64">
        <f t="shared" si="137"/>
        <v>59</v>
      </c>
      <c r="S1277" s="64">
        <f t="shared" si="138"/>
        <v>46</v>
      </c>
      <c r="T1277" s="64">
        <f t="shared" si="139"/>
        <v>37</v>
      </c>
      <c r="U1277" s="77">
        <v>2</v>
      </c>
      <c r="V1277" s="78">
        <v>2</v>
      </c>
      <c r="W1277" s="60">
        <v>43</v>
      </c>
      <c r="X1277" s="67">
        <v>10</v>
      </c>
      <c r="Y1277" s="67">
        <v>4</v>
      </c>
      <c r="Z1277" s="67">
        <v>11</v>
      </c>
      <c r="AA1277" s="67">
        <v>5</v>
      </c>
      <c r="AB1277" s="67">
        <v>11</v>
      </c>
      <c r="AC1277" s="67">
        <v>4</v>
      </c>
      <c r="AD1277" s="67">
        <v>11</v>
      </c>
      <c r="AE1277" s="67">
        <v>5</v>
      </c>
      <c r="AF1277" s="67">
        <v>10</v>
      </c>
      <c r="AG1277" s="67">
        <v>4</v>
      </c>
      <c r="AH1277" s="67">
        <v>10</v>
      </c>
      <c r="AI1277" s="67">
        <v>2</v>
      </c>
      <c r="AJ1277" s="67">
        <v>6</v>
      </c>
      <c r="AK1277" s="79" t="s">
        <v>1586</v>
      </c>
    </row>
    <row r="1278" spans="1:37" ht="12.75">
      <c r="A1278" s="35">
        <v>615368</v>
      </c>
      <c r="B1278" s="28" t="s">
        <v>872</v>
      </c>
      <c r="D1278" s="28" t="s">
        <v>389</v>
      </c>
      <c r="E1278" s="28" t="s">
        <v>63</v>
      </c>
      <c r="G1278" s="28" t="s">
        <v>1586</v>
      </c>
      <c r="H1278" s="28" t="s">
        <v>7812</v>
      </c>
      <c r="J1278" s="28" t="s">
        <v>1586</v>
      </c>
      <c r="K1278" s="28" t="s">
        <v>2523</v>
      </c>
      <c r="L1278" s="28" t="s">
        <v>1246</v>
      </c>
      <c r="N1278" s="19">
        <f t="shared" si="133"/>
        <v>369</v>
      </c>
      <c r="O1278" s="19">
        <f t="shared" si="134"/>
        <v>17.162790697674417</v>
      </c>
      <c r="P1278" s="64">
        <f t="shared" si="135"/>
        <v>83</v>
      </c>
      <c r="Q1278" s="64">
        <f t="shared" si="136"/>
        <v>24</v>
      </c>
      <c r="R1278" s="64">
        <f t="shared" si="137"/>
        <v>59</v>
      </c>
      <c r="S1278" s="64">
        <f t="shared" si="138"/>
        <v>46</v>
      </c>
      <c r="T1278" s="64">
        <f t="shared" si="139"/>
        <v>37</v>
      </c>
      <c r="U1278" s="77">
        <v>2</v>
      </c>
      <c r="V1278" s="78">
        <v>2</v>
      </c>
      <c r="W1278" s="60">
        <v>43</v>
      </c>
      <c r="X1278" s="67">
        <v>10</v>
      </c>
      <c r="Y1278" s="67">
        <v>4</v>
      </c>
      <c r="Z1278" s="67">
        <v>11</v>
      </c>
      <c r="AA1278" s="67">
        <v>5</v>
      </c>
      <c r="AB1278" s="67">
        <v>11</v>
      </c>
      <c r="AC1278" s="67">
        <v>4</v>
      </c>
      <c r="AD1278" s="67">
        <v>11</v>
      </c>
      <c r="AE1278" s="67">
        <v>5</v>
      </c>
      <c r="AF1278" s="67">
        <v>10</v>
      </c>
      <c r="AG1278" s="67">
        <v>4</v>
      </c>
      <c r="AH1278" s="67">
        <v>10</v>
      </c>
      <c r="AI1278" s="67">
        <v>2</v>
      </c>
      <c r="AJ1278" s="67">
        <v>6</v>
      </c>
      <c r="AK1278" s="79" t="s">
        <v>1586</v>
      </c>
    </row>
    <row r="1279" spans="1:37" ht="12.75">
      <c r="A1279" s="35">
        <v>455241</v>
      </c>
      <c r="B1279" s="28" t="s">
        <v>872</v>
      </c>
      <c r="D1279" s="28" t="s">
        <v>389</v>
      </c>
      <c r="E1279" s="28" t="s">
        <v>63</v>
      </c>
      <c r="F1279" s="58" t="s">
        <v>8327</v>
      </c>
      <c r="I1279" s="28" t="s">
        <v>7812</v>
      </c>
      <c r="J1279" s="28" t="s">
        <v>1586</v>
      </c>
      <c r="K1279" s="28" t="s">
        <v>2523</v>
      </c>
      <c r="L1279" s="28" t="s">
        <v>1236</v>
      </c>
      <c r="N1279" s="19">
        <f t="shared" si="133"/>
        <v>369</v>
      </c>
      <c r="O1279" s="19">
        <f t="shared" si="134"/>
        <v>15.375</v>
      </c>
      <c r="P1279" s="64">
        <f t="shared" si="135"/>
        <v>83</v>
      </c>
      <c r="Q1279" s="64">
        <f t="shared" si="136"/>
        <v>24</v>
      </c>
      <c r="R1279" s="64">
        <f t="shared" si="137"/>
        <v>59</v>
      </c>
      <c r="S1279" s="64">
        <f t="shared" si="138"/>
        <v>46</v>
      </c>
      <c r="T1279" s="64">
        <f t="shared" si="139"/>
        <v>37</v>
      </c>
      <c r="U1279" s="77">
        <v>2</v>
      </c>
      <c r="V1279" s="78">
        <v>2</v>
      </c>
      <c r="W1279" s="60">
        <v>48</v>
      </c>
      <c r="X1279" s="67">
        <v>10</v>
      </c>
      <c r="Y1279" s="67">
        <v>4</v>
      </c>
      <c r="Z1279" s="67">
        <v>11</v>
      </c>
      <c r="AA1279" s="67">
        <v>5</v>
      </c>
      <c r="AB1279" s="67">
        <v>11</v>
      </c>
      <c r="AC1279" s="67">
        <v>4</v>
      </c>
      <c r="AD1279" s="67">
        <v>11</v>
      </c>
      <c r="AE1279" s="67">
        <v>5</v>
      </c>
      <c r="AF1279" s="67">
        <v>10</v>
      </c>
      <c r="AG1279" s="67">
        <v>4</v>
      </c>
      <c r="AH1279" s="67">
        <v>10</v>
      </c>
      <c r="AI1279" s="67">
        <v>2</v>
      </c>
      <c r="AJ1279" s="67">
        <v>6</v>
      </c>
      <c r="AK1279" s="79" t="s">
        <v>1586</v>
      </c>
    </row>
    <row r="1280" spans="1:37" ht="12.75">
      <c r="A1280" s="35">
        <v>413855</v>
      </c>
      <c r="B1280" s="28" t="s">
        <v>872</v>
      </c>
      <c r="D1280" s="28" t="s">
        <v>389</v>
      </c>
      <c r="E1280" s="28" t="s">
        <v>63</v>
      </c>
      <c r="F1280" s="58" t="s">
        <v>8327</v>
      </c>
      <c r="I1280" s="28" t="s">
        <v>1586</v>
      </c>
      <c r="J1280" s="28" t="s">
        <v>1586</v>
      </c>
      <c r="K1280" s="28" t="s">
        <v>2523</v>
      </c>
      <c r="L1280" s="28" t="s">
        <v>1236</v>
      </c>
      <c r="N1280" s="19">
        <f t="shared" si="133"/>
        <v>368</v>
      </c>
      <c r="O1280" s="19">
        <f t="shared" si="134"/>
        <v>15.333333333333334</v>
      </c>
      <c r="P1280" s="64">
        <f t="shared" si="135"/>
        <v>83</v>
      </c>
      <c r="Q1280" s="64">
        <f t="shared" si="136"/>
        <v>24</v>
      </c>
      <c r="R1280" s="64">
        <f t="shared" si="137"/>
        <v>59</v>
      </c>
      <c r="S1280" s="64">
        <f t="shared" si="138"/>
        <v>46</v>
      </c>
      <c r="T1280" s="64">
        <f t="shared" si="139"/>
        <v>37</v>
      </c>
      <c r="U1280" s="77">
        <v>2</v>
      </c>
      <c r="V1280" s="78">
        <v>2</v>
      </c>
      <c r="W1280" s="60">
        <v>48</v>
      </c>
      <c r="X1280" s="67">
        <v>6</v>
      </c>
      <c r="Y1280" s="67">
        <v>4</v>
      </c>
      <c r="Z1280" s="67">
        <v>11</v>
      </c>
      <c r="AA1280" s="67">
        <v>5</v>
      </c>
      <c r="AB1280" s="67">
        <v>11</v>
      </c>
      <c r="AC1280" s="67">
        <v>4</v>
      </c>
      <c r="AD1280" s="67">
        <v>11</v>
      </c>
      <c r="AE1280" s="67">
        <v>5</v>
      </c>
      <c r="AF1280" s="67">
        <v>10</v>
      </c>
      <c r="AG1280" s="67">
        <v>4</v>
      </c>
      <c r="AH1280" s="67">
        <v>10</v>
      </c>
      <c r="AI1280" s="67">
        <v>2</v>
      </c>
      <c r="AJ1280" s="67">
        <v>6</v>
      </c>
      <c r="AK1280" s="79" t="s">
        <v>1586</v>
      </c>
    </row>
    <row r="1281" spans="2:37" ht="12.75">
      <c r="B1281" s="28" t="s">
        <v>872</v>
      </c>
      <c r="D1281" s="28" t="s">
        <v>389</v>
      </c>
      <c r="E1281" s="28" t="s">
        <v>63</v>
      </c>
      <c r="J1281" s="28" t="s">
        <v>1586</v>
      </c>
      <c r="K1281" s="28" t="s">
        <v>2523</v>
      </c>
      <c r="L1281" s="28" t="s">
        <v>141</v>
      </c>
      <c r="N1281" s="19">
        <f t="shared" si="133"/>
        <v>392</v>
      </c>
      <c r="O1281" s="19">
        <f t="shared" si="134"/>
        <v>8.5217391304347831</v>
      </c>
      <c r="P1281" s="64">
        <f t="shared" si="135"/>
        <v>88</v>
      </c>
      <c r="Q1281" s="64">
        <f t="shared" si="136"/>
        <v>30</v>
      </c>
      <c r="R1281" s="64">
        <f t="shared" si="137"/>
        <v>58</v>
      </c>
      <c r="S1281" s="64">
        <f t="shared" si="138"/>
        <v>50</v>
      </c>
      <c r="T1281" s="64">
        <f t="shared" si="139"/>
        <v>38</v>
      </c>
      <c r="U1281" s="77">
        <v>2</v>
      </c>
      <c r="V1281" s="78">
        <v>2</v>
      </c>
      <c r="W1281" s="60">
        <v>92</v>
      </c>
      <c r="X1281" s="67">
        <v>12</v>
      </c>
      <c r="Y1281" s="67">
        <v>6</v>
      </c>
      <c r="Z1281" s="67">
        <v>11</v>
      </c>
      <c r="AA1281" s="67">
        <v>6</v>
      </c>
      <c r="AB1281" s="67">
        <v>11</v>
      </c>
      <c r="AC1281" s="67">
        <v>5</v>
      </c>
      <c r="AD1281" s="67">
        <v>11</v>
      </c>
      <c r="AE1281" s="67">
        <v>5</v>
      </c>
      <c r="AF1281" s="67">
        <v>9</v>
      </c>
      <c r="AG1281" s="67">
        <v>5</v>
      </c>
      <c r="AH1281" s="67">
        <v>9</v>
      </c>
      <c r="AI1281" s="67">
        <v>3</v>
      </c>
      <c r="AJ1281" s="67">
        <v>7</v>
      </c>
      <c r="AK1281" s="79" t="s">
        <v>1586</v>
      </c>
    </row>
    <row r="1282" spans="2:37" ht="12.75">
      <c r="B1282" s="28" t="s">
        <v>872</v>
      </c>
      <c r="D1282" s="28" t="s">
        <v>389</v>
      </c>
      <c r="E1282" s="28" t="s">
        <v>63</v>
      </c>
      <c r="I1282" s="28" t="s">
        <v>7812</v>
      </c>
      <c r="J1282" s="28" t="s">
        <v>1586</v>
      </c>
      <c r="K1282" s="28" t="s">
        <v>2523</v>
      </c>
      <c r="L1282" s="28" t="s">
        <v>141</v>
      </c>
      <c r="N1282" s="19">
        <f t="shared" si="140" ref="N1282:N1345">2*Q1282+2.5*R1282+3*S1282+T1282+0.25*X1282-1.5*U1282-0.5*V1282</f>
        <v>392</v>
      </c>
      <c r="O1282" s="19">
        <f t="shared" si="141" ref="O1282:O1345">N1282/(0.5*W1282)</f>
        <v>6.9380530973451329</v>
      </c>
      <c r="P1282" s="64">
        <f t="shared" si="142" ref="P1282:P1345">SUM(Y1282:AJ1282)</f>
        <v>88</v>
      </c>
      <c r="Q1282" s="64">
        <f t="shared" si="143" ref="Q1282:Q1345">Y1282+AA1282+AC1282+AE1282+AG1282+AI1282</f>
        <v>30</v>
      </c>
      <c r="R1282" s="64">
        <f t="shared" si="144" ref="R1282:R1345">Z1282+AB1282+AD1282+AF1282+AH1282+AJ1282</f>
        <v>58</v>
      </c>
      <c r="S1282" s="64">
        <f t="shared" si="145" ref="S1282:S1345">SUM(Y1282:AD1282)</f>
        <v>50</v>
      </c>
      <c r="T1282" s="64">
        <f t="shared" si="146" ref="T1282:T1345">SUM(AE1282:AJ1282)</f>
        <v>38</v>
      </c>
      <c r="U1282" s="77">
        <v>2</v>
      </c>
      <c r="V1282" s="78">
        <v>2</v>
      </c>
      <c r="W1282" s="60">
        <v>113</v>
      </c>
      <c r="X1282" s="67">
        <v>12</v>
      </c>
      <c r="Y1282" s="67">
        <v>6</v>
      </c>
      <c r="Z1282" s="67">
        <v>11</v>
      </c>
      <c r="AA1282" s="67">
        <v>6</v>
      </c>
      <c r="AB1282" s="67">
        <v>11</v>
      </c>
      <c r="AC1282" s="67">
        <v>5</v>
      </c>
      <c r="AD1282" s="67">
        <v>11</v>
      </c>
      <c r="AE1282" s="67">
        <v>5</v>
      </c>
      <c r="AF1282" s="67">
        <v>9</v>
      </c>
      <c r="AG1282" s="67">
        <v>5</v>
      </c>
      <c r="AH1282" s="67">
        <v>9</v>
      </c>
      <c r="AI1282" s="67">
        <v>3</v>
      </c>
      <c r="AJ1282" s="67">
        <v>7</v>
      </c>
      <c r="AK1282" s="79" t="s">
        <v>1586</v>
      </c>
    </row>
    <row r="1283" spans="1:37" ht="12.75">
      <c r="A1283" s="35">
        <v>396097</v>
      </c>
      <c r="B1283" s="28" t="s">
        <v>872</v>
      </c>
      <c r="D1283" s="28" t="s">
        <v>389</v>
      </c>
      <c r="E1283" s="28" t="s">
        <v>63</v>
      </c>
      <c r="F1283" s="58" t="s">
        <v>8339</v>
      </c>
      <c r="I1283" s="28" t="s">
        <v>1586</v>
      </c>
      <c r="J1283" s="28" t="s">
        <v>1586</v>
      </c>
      <c r="K1283" s="28" t="s">
        <v>2523</v>
      </c>
      <c r="L1283" s="28" t="s">
        <v>141</v>
      </c>
      <c r="N1283" s="19">
        <f t="shared" si="140"/>
        <v>390.50</v>
      </c>
      <c r="O1283" s="19">
        <f t="shared" si="141"/>
        <v>6.5630252100840334</v>
      </c>
      <c r="P1283" s="64">
        <f t="shared" si="142"/>
        <v>88</v>
      </c>
      <c r="Q1283" s="64">
        <f t="shared" si="143"/>
        <v>30</v>
      </c>
      <c r="R1283" s="64">
        <f t="shared" si="144"/>
        <v>58</v>
      </c>
      <c r="S1283" s="64">
        <f t="shared" si="145"/>
        <v>50</v>
      </c>
      <c r="T1283" s="64">
        <f t="shared" si="146"/>
        <v>38</v>
      </c>
      <c r="U1283" s="77">
        <v>2</v>
      </c>
      <c r="V1283" s="78">
        <v>2</v>
      </c>
      <c r="W1283" s="60">
        <v>119</v>
      </c>
      <c r="X1283" s="67">
        <v>6</v>
      </c>
      <c r="Y1283" s="67">
        <v>6</v>
      </c>
      <c r="Z1283" s="67">
        <v>11</v>
      </c>
      <c r="AA1283" s="67">
        <v>6</v>
      </c>
      <c r="AB1283" s="67">
        <v>11</v>
      </c>
      <c r="AC1283" s="67">
        <v>5</v>
      </c>
      <c r="AD1283" s="67">
        <v>11</v>
      </c>
      <c r="AE1283" s="67">
        <v>5</v>
      </c>
      <c r="AF1283" s="67">
        <v>9</v>
      </c>
      <c r="AG1283" s="67">
        <v>5</v>
      </c>
      <c r="AH1283" s="67">
        <v>9</v>
      </c>
      <c r="AI1283" s="67">
        <v>3</v>
      </c>
      <c r="AJ1283" s="67">
        <v>7</v>
      </c>
      <c r="AK1283" s="79" t="s">
        <v>1586</v>
      </c>
    </row>
    <row r="1284" spans="1:37" ht="12.75">
      <c r="A1284" s="35">
        <v>266931</v>
      </c>
      <c r="B1284" s="28" t="s">
        <v>872</v>
      </c>
      <c r="D1284" s="28" t="s">
        <v>389</v>
      </c>
      <c r="E1284" s="28" t="s">
        <v>63</v>
      </c>
      <c r="F1284" s="58" t="s">
        <v>8334</v>
      </c>
      <c r="G1284" s="28" t="s">
        <v>7812</v>
      </c>
      <c r="H1284" s="28" t="s">
        <v>1586</v>
      </c>
      <c r="J1284" s="28" t="s">
        <v>1586</v>
      </c>
      <c r="K1284" s="28" t="s">
        <v>2523</v>
      </c>
      <c r="L1284" s="28" t="s">
        <v>334</v>
      </c>
      <c r="N1284" s="19">
        <f t="shared" si="140"/>
        <v>387</v>
      </c>
      <c r="O1284" s="19">
        <f t="shared" si="141"/>
        <v>7.0363636363636362</v>
      </c>
      <c r="P1284" s="64">
        <f t="shared" si="142"/>
        <v>87</v>
      </c>
      <c r="Q1284" s="64">
        <f t="shared" si="143"/>
        <v>29</v>
      </c>
      <c r="R1284" s="64">
        <f t="shared" si="144"/>
        <v>58</v>
      </c>
      <c r="S1284" s="64">
        <f t="shared" si="145"/>
        <v>49</v>
      </c>
      <c r="T1284" s="64">
        <f t="shared" si="146"/>
        <v>38</v>
      </c>
      <c r="U1284" s="77">
        <v>2</v>
      </c>
      <c r="V1284" s="78">
        <v>2</v>
      </c>
      <c r="W1284" s="60">
        <v>110</v>
      </c>
      <c r="X1284" s="67">
        <v>12</v>
      </c>
      <c r="Y1284" s="67">
        <v>5</v>
      </c>
      <c r="Z1284" s="67">
        <v>11</v>
      </c>
      <c r="AA1284" s="67">
        <v>6</v>
      </c>
      <c r="AB1284" s="67">
        <v>11</v>
      </c>
      <c r="AC1284" s="67">
        <v>5</v>
      </c>
      <c r="AD1284" s="67">
        <v>11</v>
      </c>
      <c r="AE1284" s="67">
        <v>5</v>
      </c>
      <c r="AF1284" s="67">
        <v>9</v>
      </c>
      <c r="AG1284" s="67">
        <v>5</v>
      </c>
      <c r="AH1284" s="67">
        <v>9</v>
      </c>
      <c r="AI1284" s="67">
        <v>3</v>
      </c>
      <c r="AJ1284" s="67">
        <v>7</v>
      </c>
      <c r="AK1284" s="79" t="s">
        <v>1586</v>
      </c>
    </row>
    <row r="1285" spans="1:37" ht="12.75">
      <c r="A1285" s="35">
        <v>2625000</v>
      </c>
      <c r="B1285" s="28" t="s">
        <v>868</v>
      </c>
      <c r="C1285" s="28" t="s">
        <v>7670</v>
      </c>
      <c r="D1285" s="28" t="s">
        <v>389</v>
      </c>
      <c r="E1285" s="28" t="s">
        <v>63</v>
      </c>
      <c r="J1285" s="28" t="s">
        <v>1586</v>
      </c>
      <c r="K1285" s="28" t="s">
        <v>2523</v>
      </c>
      <c r="L1285" s="28" t="s">
        <v>5214</v>
      </c>
      <c r="N1285" s="19">
        <f t="shared" si="140"/>
        <v>397.25</v>
      </c>
      <c r="O1285" s="19">
        <f t="shared" si="141"/>
        <v>9.93125</v>
      </c>
      <c r="P1285" s="64">
        <f t="shared" si="142"/>
        <v>88</v>
      </c>
      <c r="Q1285" s="64">
        <f t="shared" si="143"/>
        <v>30</v>
      </c>
      <c r="R1285" s="64">
        <f t="shared" si="144"/>
        <v>58</v>
      </c>
      <c r="S1285" s="64">
        <f t="shared" si="145"/>
        <v>52</v>
      </c>
      <c r="T1285" s="64">
        <f t="shared" si="146"/>
        <v>36</v>
      </c>
      <c r="U1285" s="77">
        <v>2</v>
      </c>
      <c r="V1285" s="78">
        <v>2</v>
      </c>
      <c r="W1285" s="60">
        <v>80</v>
      </c>
      <c r="X1285" s="67">
        <v>17</v>
      </c>
      <c r="Y1285" s="67">
        <v>5</v>
      </c>
      <c r="Z1285" s="67">
        <v>12</v>
      </c>
      <c r="AA1285" s="67">
        <v>6</v>
      </c>
      <c r="AB1285" s="67">
        <v>12</v>
      </c>
      <c r="AC1285" s="67">
        <v>5</v>
      </c>
      <c r="AD1285" s="67">
        <v>12</v>
      </c>
      <c r="AE1285" s="67">
        <v>5</v>
      </c>
      <c r="AF1285" s="67">
        <v>8</v>
      </c>
      <c r="AG1285" s="67">
        <v>5</v>
      </c>
      <c r="AH1285" s="67">
        <v>8</v>
      </c>
      <c r="AI1285" s="67">
        <v>4</v>
      </c>
      <c r="AJ1285" s="67">
        <v>6</v>
      </c>
      <c r="AK1285" s="79" t="s">
        <v>1586</v>
      </c>
    </row>
    <row r="1286" spans="1:37" ht="12.75">
      <c r="A1286" s="35">
        <v>5000000</v>
      </c>
      <c r="B1286" s="28" t="s">
        <v>868</v>
      </c>
      <c r="C1286" s="28" t="s">
        <v>7617</v>
      </c>
      <c r="D1286" s="28" t="s">
        <v>389</v>
      </c>
      <c r="E1286" s="28" t="s">
        <v>63</v>
      </c>
      <c r="J1286" s="28" t="s">
        <v>1586</v>
      </c>
      <c r="K1286" s="28" t="s">
        <v>2523</v>
      </c>
      <c r="L1286" s="28" t="s">
        <v>6463</v>
      </c>
      <c r="M1286" s="40" t="s">
        <v>8850</v>
      </c>
      <c r="N1286" s="19">
        <f t="shared" si="140"/>
        <v>381.25</v>
      </c>
      <c r="O1286" s="19">
        <f t="shared" si="141"/>
        <v>7.625</v>
      </c>
      <c r="P1286" s="64">
        <f t="shared" si="142"/>
        <v>83</v>
      </c>
      <c r="Q1286" s="64">
        <f t="shared" si="143"/>
        <v>26</v>
      </c>
      <c r="R1286" s="64">
        <f t="shared" si="144"/>
        <v>57</v>
      </c>
      <c r="S1286" s="64">
        <f t="shared" si="145"/>
        <v>52</v>
      </c>
      <c r="T1286" s="64">
        <f t="shared" si="146"/>
        <v>31</v>
      </c>
      <c r="U1286" s="77">
        <v>2</v>
      </c>
      <c r="V1286" s="78">
        <v>2</v>
      </c>
      <c r="W1286" s="60">
        <v>100</v>
      </c>
      <c r="X1286" s="67">
        <v>15</v>
      </c>
      <c r="Y1286" s="67">
        <v>5</v>
      </c>
      <c r="Z1286" s="67">
        <v>12</v>
      </c>
      <c r="AA1286" s="67">
        <v>6</v>
      </c>
      <c r="AB1286" s="67">
        <v>12</v>
      </c>
      <c r="AC1286" s="67">
        <v>5</v>
      </c>
      <c r="AD1286" s="67">
        <v>12</v>
      </c>
      <c r="AE1286" s="67">
        <v>4</v>
      </c>
      <c r="AF1286" s="67">
        <v>8</v>
      </c>
      <c r="AG1286" s="67">
        <v>4</v>
      </c>
      <c r="AH1286" s="67">
        <v>8</v>
      </c>
      <c r="AI1286" s="67">
        <v>2</v>
      </c>
      <c r="AJ1286" s="67">
        <v>5</v>
      </c>
      <c r="AK1286" s="79" t="s">
        <v>1586</v>
      </c>
    </row>
    <row r="1287" spans="1:37" ht="12.75">
      <c r="A1287" s="35">
        <v>187500</v>
      </c>
      <c r="B1287" s="28" t="s">
        <v>868</v>
      </c>
      <c r="C1287" s="28" t="s">
        <v>1046</v>
      </c>
      <c r="D1287" s="28" t="s">
        <v>389</v>
      </c>
      <c r="E1287" s="28" t="s">
        <v>63</v>
      </c>
      <c r="J1287" s="28" t="s">
        <v>1586</v>
      </c>
      <c r="K1287" s="28" t="s">
        <v>2523</v>
      </c>
      <c r="L1287" s="28" t="s">
        <v>1711</v>
      </c>
      <c r="N1287" s="19">
        <f t="shared" si="140"/>
        <v>381.25</v>
      </c>
      <c r="O1287" s="19">
        <f t="shared" si="141"/>
        <v>7.625</v>
      </c>
      <c r="P1287" s="64">
        <f t="shared" si="142"/>
        <v>83</v>
      </c>
      <c r="Q1287" s="64">
        <f t="shared" si="143"/>
        <v>26</v>
      </c>
      <c r="R1287" s="64">
        <f t="shared" si="144"/>
        <v>57</v>
      </c>
      <c r="S1287" s="64">
        <f t="shared" si="145"/>
        <v>52</v>
      </c>
      <c r="T1287" s="64">
        <f t="shared" si="146"/>
        <v>31</v>
      </c>
      <c r="U1287" s="77">
        <v>2</v>
      </c>
      <c r="V1287" s="78">
        <v>2</v>
      </c>
      <c r="W1287" s="60">
        <v>100</v>
      </c>
      <c r="X1287" s="67">
        <v>15</v>
      </c>
      <c r="Y1287" s="67">
        <v>5</v>
      </c>
      <c r="Z1287" s="67">
        <v>12</v>
      </c>
      <c r="AA1287" s="67">
        <v>6</v>
      </c>
      <c r="AB1287" s="67">
        <v>12</v>
      </c>
      <c r="AC1287" s="67">
        <v>5</v>
      </c>
      <c r="AD1287" s="67">
        <v>12</v>
      </c>
      <c r="AE1287" s="67">
        <v>4</v>
      </c>
      <c r="AF1287" s="67">
        <v>8</v>
      </c>
      <c r="AG1287" s="67">
        <v>4</v>
      </c>
      <c r="AH1287" s="67">
        <v>8</v>
      </c>
      <c r="AI1287" s="67">
        <v>2</v>
      </c>
      <c r="AJ1287" s="67">
        <v>5</v>
      </c>
      <c r="AK1287" s="79" t="s">
        <v>1586</v>
      </c>
    </row>
    <row r="1288" spans="1:37" ht="12.75">
      <c r="A1288" s="35">
        <v>43875000</v>
      </c>
      <c r="B1288" s="28" t="s">
        <v>868</v>
      </c>
      <c r="C1288" s="28" t="s">
        <v>7652</v>
      </c>
      <c r="D1288" s="28" t="s">
        <v>389</v>
      </c>
      <c r="E1288" s="28" t="s">
        <v>63</v>
      </c>
      <c r="J1288" s="28" t="s">
        <v>1586</v>
      </c>
      <c r="K1288" s="28" t="s">
        <v>2523</v>
      </c>
      <c r="L1288" s="28" t="s">
        <v>6378</v>
      </c>
      <c r="M1288" s="40" t="s">
        <v>8855</v>
      </c>
      <c r="N1288" s="19">
        <f t="shared" si="140"/>
        <v>373.25</v>
      </c>
      <c r="O1288" s="19">
        <f t="shared" si="141"/>
        <v>9.3312500000000007</v>
      </c>
      <c r="P1288" s="64">
        <f t="shared" si="142"/>
        <v>81</v>
      </c>
      <c r="Q1288" s="64">
        <f t="shared" si="143"/>
        <v>24</v>
      </c>
      <c r="R1288" s="64">
        <f t="shared" si="144"/>
        <v>57</v>
      </c>
      <c r="S1288" s="64">
        <f t="shared" si="145"/>
        <v>51</v>
      </c>
      <c r="T1288" s="64">
        <f t="shared" si="146"/>
        <v>30</v>
      </c>
      <c r="U1288" s="77">
        <v>2</v>
      </c>
      <c r="V1288" s="78">
        <v>2</v>
      </c>
      <c r="W1288" s="60">
        <v>80</v>
      </c>
      <c r="X1288" s="67">
        <v>15</v>
      </c>
      <c r="Y1288" s="67">
        <v>4</v>
      </c>
      <c r="Z1288" s="67">
        <v>12</v>
      </c>
      <c r="AA1288" s="67">
        <v>6</v>
      </c>
      <c r="AB1288" s="67">
        <v>12</v>
      </c>
      <c r="AC1288" s="67">
        <v>5</v>
      </c>
      <c r="AD1288" s="67">
        <v>12</v>
      </c>
      <c r="AE1288" s="67">
        <v>4</v>
      </c>
      <c r="AF1288" s="67">
        <v>8</v>
      </c>
      <c r="AG1288" s="67">
        <v>3</v>
      </c>
      <c r="AH1288" s="67">
        <v>8</v>
      </c>
      <c r="AI1288" s="67">
        <v>2</v>
      </c>
      <c r="AJ1288" s="67">
        <v>5</v>
      </c>
      <c r="AK1288" s="79" t="s">
        <v>1586</v>
      </c>
    </row>
    <row r="1289" spans="1:37" ht="12.75">
      <c r="A1289" s="35">
        <v>187500</v>
      </c>
      <c r="B1289" s="28" t="s">
        <v>870</v>
      </c>
      <c r="C1289" s="28" t="s">
        <v>5807</v>
      </c>
      <c r="D1289" s="28" t="s">
        <v>389</v>
      </c>
      <c r="E1289" s="28" t="s">
        <v>63</v>
      </c>
      <c r="J1289" s="28" t="s">
        <v>1586</v>
      </c>
      <c r="K1289" s="28" t="s">
        <v>4401</v>
      </c>
      <c r="L1289" s="28" t="s">
        <v>4586</v>
      </c>
      <c r="N1289" s="19">
        <f t="shared" si="140"/>
        <v>378.75</v>
      </c>
      <c r="O1289" s="19">
        <f t="shared" si="141"/>
        <v>6.3125</v>
      </c>
      <c r="P1289" s="64">
        <f t="shared" si="142"/>
        <v>82</v>
      </c>
      <c r="Q1289" s="64">
        <f t="shared" si="143"/>
        <v>27</v>
      </c>
      <c r="R1289" s="64">
        <f t="shared" si="144"/>
        <v>55</v>
      </c>
      <c r="S1289" s="64">
        <f t="shared" si="145"/>
        <v>53</v>
      </c>
      <c r="T1289" s="64">
        <f t="shared" si="146"/>
        <v>29</v>
      </c>
      <c r="U1289" s="77">
        <v>2</v>
      </c>
      <c r="V1289" s="78">
        <v>2</v>
      </c>
      <c r="W1289" s="60">
        <v>120</v>
      </c>
      <c r="X1289" s="67">
        <v>13</v>
      </c>
      <c r="Y1289" s="67">
        <v>6</v>
      </c>
      <c r="Z1289" s="67">
        <v>12</v>
      </c>
      <c r="AA1289" s="67">
        <v>6</v>
      </c>
      <c r="AB1289" s="67">
        <v>12</v>
      </c>
      <c r="AC1289" s="67">
        <v>5</v>
      </c>
      <c r="AD1289" s="67">
        <v>12</v>
      </c>
      <c r="AE1289" s="67">
        <v>4</v>
      </c>
      <c r="AF1289" s="67">
        <v>7</v>
      </c>
      <c r="AG1289" s="67">
        <v>4</v>
      </c>
      <c r="AH1289" s="67">
        <v>7</v>
      </c>
      <c r="AI1289" s="67">
        <v>2</v>
      </c>
      <c r="AJ1289" s="67">
        <v>5</v>
      </c>
      <c r="AK1289" s="79" t="s">
        <v>1586</v>
      </c>
    </row>
    <row r="1290" spans="1:37" ht="12.75">
      <c r="A1290" s="35">
        <v>75000</v>
      </c>
      <c r="B1290" s="28" t="s">
        <v>868</v>
      </c>
      <c r="C1290" s="28" t="s">
        <v>7657</v>
      </c>
      <c r="D1290" s="28" t="s">
        <v>389</v>
      </c>
      <c r="E1290" s="28" t="s">
        <v>63</v>
      </c>
      <c r="J1290" s="28" t="s">
        <v>1586</v>
      </c>
      <c r="K1290" s="28" t="s">
        <v>2523</v>
      </c>
      <c r="L1290" s="28" t="s">
        <v>2469</v>
      </c>
      <c r="N1290" s="19">
        <f t="shared" si="140"/>
        <v>373.75</v>
      </c>
      <c r="O1290" s="19">
        <f t="shared" si="141"/>
        <v>14.95</v>
      </c>
      <c r="P1290" s="64">
        <f t="shared" si="142"/>
        <v>81</v>
      </c>
      <c r="Q1290" s="64">
        <f t="shared" si="143"/>
        <v>26</v>
      </c>
      <c r="R1290" s="64">
        <f t="shared" si="144"/>
        <v>55</v>
      </c>
      <c r="S1290" s="64">
        <f t="shared" si="145"/>
        <v>52</v>
      </c>
      <c r="T1290" s="64">
        <f t="shared" si="146"/>
        <v>29</v>
      </c>
      <c r="U1290" s="77">
        <v>2</v>
      </c>
      <c r="V1290" s="78">
        <v>2</v>
      </c>
      <c r="W1290" s="60">
        <v>50</v>
      </c>
      <c r="X1290" s="67">
        <v>13</v>
      </c>
      <c r="Y1290" s="67">
        <v>5</v>
      </c>
      <c r="Z1290" s="67">
        <v>12</v>
      </c>
      <c r="AA1290" s="67">
        <v>6</v>
      </c>
      <c r="AB1290" s="67">
        <v>12</v>
      </c>
      <c r="AC1290" s="67">
        <v>5</v>
      </c>
      <c r="AD1290" s="67">
        <v>12</v>
      </c>
      <c r="AE1290" s="67">
        <v>4</v>
      </c>
      <c r="AF1290" s="67">
        <v>7</v>
      </c>
      <c r="AG1290" s="67">
        <v>4</v>
      </c>
      <c r="AH1290" s="67">
        <v>7</v>
      </c>
      <c r="AI1290" s="67">
        <v>2</v>
      </c>
      <c r="AJ1290" s="67">
        <v>5</v>
      </c>
      <c r="AK1290" s="79" t="s">
        <v>1586</v>
      </c>
    </row>
    <row r="1291" spans="1:37" ht="12.75">
      <c r="A1291" s="35">
        <v>72500</v>
      </c>
      <c r="B1291" s="28" t="s">
        <v>868</v>
      </c>
      <c r="C1291" s="28" t="s">
        <v>7644</v>
      </c>
      <c r="D1291" s="28" t="s">
        <v>389</v>
      </c>
      <c r="E1291" s="28" t="s">
        <v>63</v>
      </c>
      <c r="J1291" s="28" t="s">
        <v>1586</v>
      </c>
      <c r="K1291" s="28" t="s">
        <v>2523</v>
      </c>
      <c r="L1291" s="28" t="s">
        <v>3958</v>
      </c>
      <c r="N1291" s="19">
        <f t="shared" si="140"/>
        <v>373.75</v>
      </c>
      <c r="O1291" s="19">
        <f t="shared" si="141"/>
        <v>7.475</v>
      </c>
      <c r="P1291" s="64">
        <f t="shared" si="142"/>
        <v>81</v>
      </c>
      <c r="Q1291" s="64">
        <f t="shared" si="143"/>
        <v>26</v>
      </c>
      <c r="R1291" s="64">
        <f t="shared" si="144"/>
        <v>55</v>
      </c>
      <c r="S1291" s="64">
        <f t="shared" si="145"/>
        <v>52</v>
      </c>
      <c r="T1291" s="64">
        <f t="shared" si="146"/>
        <v>29</v>
      </c>
      <c r="U1291" s="77">
        <v>2</v>
      </c>
      <c r="V1291" s="78">
        <v>2</v>
      </c>
      <c r="W1291" s="60">
        <v>100</v>
      </c>
      <c r="X1291" s="67">
        <v>13</v>
      </c>
      <c r="Y1291" s="67">
        <v>5</v>
      </c>
      <c r="Z1291" s="67">
        <v>12</v>
      </c>
      <c r="AA1291" s="67">
        <v>6</v>
      </c>
      <c r="AB1291" s="67">
        <v>12</v>
      </c>
      <c r="AC1291" s="67">
        <v>5</v>
      </c>
      <c r="AD1291" s="67">
        <v>12</v>
      </c>
      <c r="AE1291" s="67">
        <v>4</v>
      </c>
      <c r="AF1291" s="67">
        <v>7</v>
      </c>
      <c r="AG1291" s="67">
        <v>4</v>
      </c>
      <c r="AH1291" s="67">
        <v>7</v>
      </c>
      <c r="AI1291" s="67">
        <v>2</v>
      </c>
      <c r="AJ1291" s="67">
        <v>5</v>
      </c>
      <c r="AK1291" s="79" t="s">
        <v>1586</v>
      </c>
    </row>
    <row r="1292" spans="1:37" ht="12.75">
      <c r="A1292" s="35">
        <v>62500</v>
      </c>
      <c r="B1292" s="28" t="s">
        <v>868</v>
      </c>
      <c r="C1292" s="28" t="s">
        <v>7654</v>
      </c>
      <c r="D1292" s="28" t="s">
        <v>389</v>
      </c>
      <c r="E1292" s="28" t="s">
        <v>63</v>
      </c>
      <c r="J1292" s="28" t="s">
        <v>1586</v>
      </c>
      <c r="K1292" s="28" t="s">
        <v>2523</v>
      </c>
      <c r="L1292" s="28" t="s">
        <v>2121</v>
      </c>
      <c r="N1292" s="19">
        <f t="shared" si="140"/>
        <v>373.75</v>
      </c>
      <c r="O1292" s="19">
        <f t="shared" si="141"/>
        <v>7.475</v>
      </c>
      <c r="P1292" s="64">
        <f t="shared" si="142"/>
        <v>81</v>
      </c>
      <c r="Q1292" s="64">
        <f t="shared" si="143"/>
        <v>26</v>
      </c>
      <c r="R1292" s="64">
        <f t="shared" si="144"/>
        <v>55</v>
      </c>
      <c r="S1292" s="64">
        <f t="shared" si="145"/>
        <v>52</v>
      </c>
      <c r="T1292" s="64">
        <f t="shared" si="146"/>
        <v>29</v>
      </c>
      <c r="U1292" s="77">
        <v>2</v>
      </c>
      <c r="V1292" s="78">
        <v>2</v>
      </c>
      <c r="W1292" s="60">
        <v>100</v>
      </c>
      <c r="X1292" s="67">
        <v>13</v>
      </c>
      <c r="Y1292" s="67">
        <v>5</v>
      </c>
      <c r="Z1292" s="67">
        <v>12</v>
      </c>
      <c r="AA1292" s="67">
        <v>6</v>
      </c>
      <c r="AB1292" s="67">
        <v>12</v>
      </c>
      <c r="AC1292" s="67">
        <v>5</v>
      </c>
      <c r="AD1292" s="67">
        <v>12</v>
      </c>
      <c r="AE1292" s="67">
        <v>4</v>
      </c>
      <c r="AF1292" s="67">
        <v>7</v>
      </c>
      <c r="AG1292" s="67">
        <v>4</v>
      </c>
      <c r="AH1292" s="67">
        <v>7</v>
      </c>
      <c r="AI1292" s="67">
        <v>2</v>
      </c>
      <c r="AJ1292" s="67">
        <v>5</v>
      </c>
      <c r="AK1292" s="79" t="s">
        <v>1586</v>
      </c>
    </row>
    <row r="1293" spans="1:37" ht="12.75">
      <c r="A1293" s="35">
        <v>125000</v>
      </c>
      <c r="B1293" s="28" t="s">
        <v>868</v>
      </c>
      <c r="C1293" s="28" t="s">
        <v>7773</v>
      </c>
      <c r="D1293" s="28" t="s">
        <v>389</v>
      </c>
      <c r="E1293" s="28" t="s">
        <v>63</v>
      </c>
      <c r="J1293" s="28" t="s">
        <v>1586</v>
      </c>
      <c r="K1293" s="28" t="s">
        <v>2523</v>
      </c>
      <c r="L1293" s="28" t="s">
        <v>6036</v>
      </c>
      <c r="N1293" s="19">
        <f t="shared" si="140"/>
        <v>373.75</v>
      </c>
      <c r="O1293" s="19">
        <f t="shared" si="141"/>
        <v>7.475</v>
      </c>
      <c r="P1293" s="64">
        <f t="shared" si="142"/>
        <v>81</v>
      </c>
      <c r="Q1293" s="64">
        <f t="shared" si="143"/>
        <v>26</v>
      </c>
      <c r="R1293" s="64">
        <f t="shared" si="144"/>
        <v>55</v>
      </c>
      <c r="S1293" s="64">
        <f t="shared" si="145"/>
        <v>52</v>
      </c>
      <c r="T1293" s="64">
        <f t="shared" si="146"/>
        <v>29</v>
      </c>
      <c r="U1293" s="77">
        <v>2</v>
      </c>
      <c r="V1293" s="78">
        <v>2</v>
      </c>
      <c r="W1293" s="60">
        <v>100</v>
      </c>
      <c r="X1293" s="67">
        <v>13</v>
      </c>
      <c r="Y1293" s="67">
        <v>5</v>
      </c>
      <c r="Z1293" s="67">
        <v>12</v>
      </c>
      <c r="AA1293" s="67">
        <v>6</v>
      </c>
      <c r="AB1293" s="67">
        <v>12</v>
      </c>
      <c r="AC1293" s="67">
        <v>5</v>
      </c>
      <c r="AD1293" s="67">
        <v>12</v>
      </c>
      <c r="AE1293" s="67">
        <v>4</v>
      </c>
      <c r="AF1293" s="67">
        <v>7</v>
      </c>
      <c r="AG1293" s="67">
        <v>4</v>
      </c>
      <c r="AH1293" s="67">
        <v>7</v>
      </c>
      <c r="AI1293" s="67">
        <v>2</v>
      </c>
      <c r="AJ1293" s="67">
        <v>5</v>
      </c>
      <c r="AK1293" s="79" t="s">
        <v>1586</v>
      </c>
    </row>
    <row r="1294" spans="1:37" ht="12.75">
      <c r="A1294" s="35">
        <v>62500</v>
      </c>
      <c r="B1294" s="28" t="s">
        <v>868</v>
      </c>
      <c r="C1294" s="28" t="s">
        <v>7655</v>
      </c>
      <c r="D1294" s="28" t="s">
        <v>389</v>
      </c>
      <c r="E1294" s="28" t="s">
        <v>63</v>
      </c>
      <c r="J1294" s="28" t="s">
        <v>1586</v>
      </c>
      <c r="K1294" s="28" t="s">
        <v>2523</v>
      </c>
      <c r="L1294" s="28" t="s">
        <v>2469</v>
      </c>
      <c r="N1294" s="19">
        <f t="shared" si="140"/>
        <v>373.75</v>
      </c>
      <c r="O1294" s="19">
        <f t="shared" si="141"/>
        <v>7.475</v>
      </c>
      <c r="P1294" s="64">
        <f t="shared" si="142"/>
        <v>81</v>
      </c>
      <c r="Q1294" s="64">
        <f t="shared" si="143"/>
        <v>26</v>
      </c>
      <c r="R1294" s="64">
        <f t="shared" si="144"/>
        <v>55</v>
      </c>
      <c r="S1294" s="64">
        <f t="shared" si="145"/>
        <v>52</v>
      </c>
      <c r="T1294" s="64">
        <f t="shared" si="146"/>
        <v>29</v>
      </c>
      <c r="U1294" s="77">
        <v>2</v>
      </c>
      <c r="V1294" s="78">
        <v>2</v>
      </c>
      <c r="W1294" s="60">
        <v>100</v>
      </c>
      <c r="X1294" s="67">
        <v>13</v>
      </c>
      <c r="Y1294" s="67">
        <v>5</v>
      </c>
      <c r="Z1294" s="67">
        <v>12</v>
      </c>
      <c r="AA1294" s="67">
        <v>6</v>
      </c>
      <c r="AB1294" s="67">
        <v>12</v>
      </c>
      <c r="AC1294" s="67">
        <v>5</v>
      </c>
      <c r="AD1294" s="67">
        <v>12</v>
      </c>
      <c r="AE1294" s="67">
        <v>4</v>
      </c>
      <c r="AF1294" s="67">
        <v>7</v>
      </c>
      <c r="AG1294" s="67">
        <v>4</v>
      </c>
      <c r="AH1294" s="67">
        <v>7</v>
      </c>
      <c r="AI1294" s="67">
        <v>2</v>
      </c>
      <c r="AJ1294" s="67">
        <v>5</v>
      </c>
      <c r="AK1294" s="79" t="s">
        <v>1586</v>
      </c>
    </row>
    <row r="1295" spans="1:37" ht="12.75">
      <c r="A1295" s="35">
        <v>65625</v>
      </c>
      <c r="B1295" s="28" t="s">
        <v>868</v>
      </c>
      <c r="C1295" s="28" t="s">
        <v>7653</v>
      </c>
      <c r="D1295" s="28" t="s">
        <v>389</v>
      </c>
      <c r="E1295" s="28" t="s">
        <v>63</v>
      </c>
      <c r="J1295" s="28" t="s">
        <v>1586</v>
      </c>
      <c r="K1295" s="28" t="s">
        <v>2523</v>
      </c>
      <c r="L1295" s="28" t="s">
        <v>6387</v>
      </c>
      <c r="N1295" s="19">
        <f t="shared" si="140"/>
        <v>373.75</v>
      </c>
      <c r="O1295" s="19">
        <f t="shared" si="141"/>
        <v>6.229166666666667</v>
      </c>
      <c r="P1295" s="64">
        <f t="shared" si="142"/>
        <v>81</v>
      </c>
      <c r="Q1295" s="64">
        <f t="shared" si="143"/>
        <v>26</v>
      </c>
      <c r="R1295" s="64">
        <f t="shared" si="144"/>
        <v>55</v>
      </c>
      <c r="S1295" s="64">
        <f t="shared" si="145"/>
        <v>52</v>
      </c>
      <c r="T1295" s="64">
        <f t="shared" si="146"/>
        <v>29</v>
      </c>
      <c r="U1295" s="77">
        <v>2</v>
      </c>
      <c r="V1295" s="78">
        <v>2</v>
      </c>
      <c r="W1295" s="60">
        <v>120</v>
      </c>
      <c r="X1295" s="67">
        <v>13</v>
      </c>
      <c r="Y1295" s="67">
        <v>5</v>
      </c>
      <c r="Z1295" s="67">
        <v>12</v>
      </c>
      <c r="AA1295" s="67">
        <v>6</v>
      </c>
      <c r="AB1295" s="67">
        <v>12</v>
      </c>
      <c r="AC1295" s="67">
        <v>5</v>
      </c>
      <c r="AD1295" s="67">
        <v>12</v>
      </c>
      <c r="AE1295" s="67">
        <v>4</v>
      </c>
      <c r="AF1295" s="67">
        <v>7</v>
      </c>
      <c r="AG1295" s="67">
        <v>4</v>
      </c>
      <c r="AH1295" s="67">
        <v>7</v>
      </c>
      <c r="AI1295" s="67">
        <v>2</v>
      </c>
      <c r="AJ1295" s="67">
        <v>5</v>
      </c>
      <c r="AK1295" s="79" t="s">
        <v>1586</v>
      </c>
    </row>
    <row r="1296" spans="1:37" ht="12.75">
      <c r="A1296" s="35">
        <v>43750</v>
      </c>
      <c r="B1296" s="28" t="s">
        <v>868</v>
      </c>
      <c r="C1296" s="28" t="s">
        <v>1046</v>
      </c>
      <c r="D1296" s="28" t="s">
        <v>389</v>
      </c>
      <c r="E1296" s="28" t="s">
        <v>63</v>
      </c>
      <c r="J1296" s="28" t="s">
        <v>1586</v>
      </c>
      <c r="K1296" s="28" t="s">
        <v>2523</v>
      </c>
      <c r="L1296" s="28" t="s">
        <v>1306</v>
      </c>
      <c r="N1296" s="19">
        <f t="shared" si="140"/>
        <v>365.75</v>
      </c>
      <c r="O1296" s="19">
        <f t="shared" si="141"/>
        <v>9.1437500000000007</v>
      </c>
      <c r="P1296" s="64">
        <f t="shared" si="142"/>
        <v>79</v>
      </c>
      <c r="Q1296" s="64">
        <f t="shared" si="143"/>
        <v>24</v>
      </c>
      <c r="R1296" s="64">
        <f t="shared" si="144"/>
        <v>55</v>
      </c>
      <c r="S1296" s="64">
        <f t="shared" si="145"/>
        <v>51</v>
      </c>
      <c r="T1296" s="64">
        <f t="shared" si="146"/>
        <v>28</v>
      </c>
      <c r="U1296" s="77">
        <v>2</v>
      </c>
      <c r="V1296" s="78">
        <v>2</v>
      </c>
      <c r="W1296" s="60">
        <v>80</v>
      </c>
      <c r="X1296" s="67">
        <v>13</v>
      </c>
      <c r="Y1296" s="67">
        <v>4</v>
      </c>
      <c r="Z1296" s="67">
        <v>12</v>
      </c>
      <c r="AA1296" s="67">
        <v>6</v>
      </c>
      <c r="AB1296" s="67">
        <v>12</v>
      </c>
      <c r="AC1296" s="67">
        <v>5</v>
      </c>
      <c r="AD1296" s="67">
        <v>12</v>
      </c>
      <c r="AE1296" s="67">
        <v>4</v>
      </c>
      <c r="AF1296" s="67">
        <v>7</v>
      </c>
      <c r="AG1296" s="67">
        <v>3</v>
      </c>
      <c r="AH1296" s="67">
        <v>7</v>
      </c>
      <c r="AI1296" s="67">
        <v>2</v>
      </c>
      <c r="AJ1296" s="67">
        <v>5</v>
      </c>
      <c r="AK1296" s="79" t="s">
        <v>1586</v>
      </c>
    </row>
    <row r="1297" spans="1:37" ht="12.75">
      <c r="A1297" s="35">
        <v>6250</v>
      </c>
      <c r="B1297" s="28" t="s">
        <v>869</v>
      </c>
      <c r="C1297" s="28" t="s">
        <v>2413</v>
      </c>
      <c r="D1297" s="28" t="s">
        <v>389</v>
      </c>
      <c r="E1297" s="28" t="s">
        <v>63</v>
      </c>
      <c r="J1297" s="28" t="s">
        <v>1586</v>
      </c>
      <c r="K1297" s="28" t="s">
        <v>2523</v>
      </c>
      <c r="L1297" s="28" t="s">
        <v>2412</v>
      </c>
      <c r="N1297" s="19">
        <f t="shared" si="140"/>
        <v>346</v>
      </c>
      <c r="O1297" s="19">
        <f t="shared" si="141"/>
        <v>6.9898989898989896</v>
      </c>
      <c r="P1297" s="64">
        <f t="shared" si="142"/>
        <v>79</v>
      </c>
      <c r="Q1297" s="64">
        <f t="shared" si="143"/>
        <v>25</v>
      </c>
      <c r="R1297" s="64">
        <f t="shared" si="144"/>
        <v>54</v>
      </c>
      <c r="S1297" s="64">
        <f t="shared" si="145"/>
        <v>42</v>
      </c>
      <c r="T1297" s="64">
        <f t="shared" si="146"/>
        <v>37</v>
      </c>
      <c r="U1297" s="77">
        <v>2</v>
      </c>
      <c r="V1297" s="78">
        <v>2</v>
      </c>
      <c r="W1297" s="60">
        <v>99</v>
      </c>
      <c r="X1297" s="67">
        <v>8</v>
      </c>
      <c r="Y1297" s="67">
        <v>5</v>
      </c>
      <c r="Z1297" s="67">
        <v>9</v>
      </c>
      <c r="AA1297" s="67">
        <v>5</v>
      </c>
      <c r="AB1297" s="67">
        <v>9</v>
      </c>
      <c r="AC1297" s="67">
        <v>5</v>
      </c>
      <c r="AD1297" s="67">
        <v>9</v>
      </c>
      <c r="AE1297" s="67">
        <v>4</v>
      </c>
      <c r="AF1297" s="67">
        <v>9</v>
      </c>
      <c r="AG1297" s="67">
        <v>4</v>
      </c>
      <c r="AH1297" s="67">
        <v>9</v>
      </c>
      <c r="AI1297" s="67">
        <v>2</v>
      </c>
      <c r="AJ1297" s="67">
        <v>9</v>
      </c>
      <c r="AK1297" s="79" t="s">
        <v>1586</v>
      </c>
    </row>
    <row r="1298" spans="1:37" ht="12.75">
      <c r="A1298" s="35">
        <v>10000</v>
      </c>
      <c r="B1298" s="28" t="s">
        <v>870</v>
      </c>
      <c r="C1298" s="28" t="s">
        <v>5817</v>
      </c>
      <c r="D1298" s="28" t="s">
        <v>389</v>
      </c>
      <c r="E1298" s="28" t="s">
        <v>63</v>
      </c>
      <c r="J1298" s="28" t="s">
        <v>1586</v>
      </c>
      <c r="K1298" s="28" t="s">
        <v>2523</v>
      </c>
      <c r="L1298" s="28" t="s">
        <v>5830</v>
      </c>
      <c r="N1298" s="19">
        <f t="shared" si="140"/>
        <v>346</v>
      </c>
      <c r="O1298" s="19">
        <f t="shared" si="141"/>
        <v>6.92</v>
      </c>
      <c r="P1298" s="64">
        <f t="shared" si="142"/>
        <v>79</v>
      </c>
      <c r="Q1298" s="64">
        <f t="shared" si="143"/>
        <v>25</v>
      </c>
      <c r="R1298" s="64">
        <f t="shared" si="144"/>
        <v>54</v>
      </c>
      <c r="S1298" s="64">
        <f t="shared" si="145"/>
        <v>42</v>
      </c>
      <c r="T1298" s="64">
        <f t="shared" si="146"/>
        <v>37</v>
      </c>
      <c r="U1298" s="77">
        <v>2</v>
      </c>
      <c r="V1298" s="78">
        <v>2</v>
      </c>
      <c r="W1298" s="60">
        <v>100</v>
      </c>
      <c r="X1298" s="67">
        <v>8</v>
      </c>
      <c r="Y1298" s="67">
        <v>5</v>
      </c>
      <c r="Z1298" s="67">
        <v>9</v>
      </c>
      <c r="AA1298" s="67">
        <v>5</v>
      </c>
      <c r="AB1298" s="67">
        <v>9</v>
      </c>
      <c r="AC1298" s="67">
        <v>5</v>
      </c>
      <c r="AD1298" s="67">
        <v>9</v>
      </c>
      <c r="AE1298" s="67">
        <v>4</v>
      </c>
      <c r="AF1298" s="67">
        <v>9</v>
      </c>
      <c r="AG1298" s="67">
        <v>4</v>
      </c>
      <c r="AH1298" s="67">
        <v>9</v>
      </c>
      <c r="AI1298" s="67">
        <v>2</v>
      </c>
      <c r="AJ1298" s="67">
        <v>9</v>
      </c>
      <c r="AK1298" s="79" t="s">
        <v>1586</v>
      </c>
    </row>
    <row r="1299" spans="1:37" ht="12.75">
      <c r="A1299" s="35">
        <v>6250</v>
      </c>
      <c r="B1299" s="28" t="s">
        <v>869</v>
      </c>
      <c r="C1299" s="28" t="s">
        <v>651</v>
      </c>
      <c r="D1299" s="28" t="s">
        <v>389</v>
      </c>
      <c r="E1299" s="28" t="s">
        <v>63</v>
      </c>
      <c r="J1299" s="28" t="s">
        <v>1586</v>
      </c>
      <c r="K1299" s="28" t="s">
        <v>2523</v>
      </c>
      <c r="L1299" s="28" t="s">
        <v>106</v>
      </c>
      <c r="N1299" s="19">
        <f t="shared" si="140"/>
        <v>346</v>
      </c>
      <c r="O1299" s="19">
        <f t="shared" si="141"/>
        <v>6.8514851485148514</v>
      </c>
      <c r="P1299" s="64">
        <f t="shared" si="142"/>
        <v>79</v>
      </c>
      <c r="Q1299" s="64">
        <f t="shared" si="143"/>
        <v>25</v>
      </c>
      <c r="R1299" s="64">
        <f t="shared" si="144"/>
        <v>54</v>
      </c>
      <c r="S1299" s="64">
        <f t="shared" si="145"/>
        <v>42</v>
      </c>
      <c r="T1299" s="64">
        <f t="shared" si="146"/>
        <v>37</v>
      </c>
      <c r="U1299" s="77">
        <v>2</v>
      </c>
      <c r="V1299" s="78">
        <v>2</v>
      </c>
      <c r="W1299" s="60">
        <v>101</v>
      </c>
      <c r="X1299" s="67">
        <v>8</v>
      </c>
      <c r="Y1299" s="67">
        <v>5</v>
      </c>
      <c r="Z1299" s="67">
        <v>9</v>
      </c>
      <c r="AA1299" s="67">
        <v>5</v>
      </c>
      <c r="AB1299" s="67">
        <v>9</v>
      </c>
      <c r="AC1299" s="67">
        <v>5</v>
      </c>
      <c r="AD1299" s="67">
        <v>9</v>
      </c>
      <c r="AE1299" s="67">
        <v>4</v>
      </c>
      <c r="AF1299" s="67">
        <v>9</v>
      </c>
      <c r="AG1299" s="67">
        <v>4</v>
      </c>
      <c r="AH1299" s="67">
        <v>9</v>
      </c>
      <c r="AI1299" s="67">
        <v>2</v>
      </c>
      <c r="AJ1299" s="67">
        <v>9</v>
      </c>
      <c r="AK1299" s="79" t="s">
        <v>1586</v>
      </c>
    </row>
    <row r="1300" spans="1:37" ht="12.75">
      <c r="A1300" s="35">
        <v>218426</v>
      </c>
      <c r="B1300" s="28" t="s">
        <v>872</v>
      </c>
      <c r="D1300" s="28" t="s">
        <v>389</v>
      </c>
      <c r="E1300" s="28" t="s">
        <v>63</v>
      </c>
      <c r="F1300" s="58" t="s">
        <v>8340</v>
      </c>
      <c r="G1300" s="28" t="s">
        <v>1586</v>
      </c>
      <c r="H1300" s="28" t="s">
        <v>7812</v>
      </c>
      <c r="J1300" s="28" t="s">
        <v>1586</v>
      </c>
      <c r="K1300" s="28" t="s">
        <v>2523</v>
      </c>
      <c r="L1300" s="28" t="s">
        <v>292</v>
      </c>
      <c r="N1300" s="19">
        <f t="shared" si="140"/>
        <v>339.50</v>
      </c>
      <c r="O1300" s="19">
        <f t="shared" si="141"/>
        <v>15.790697674418604</v>
      </c>
      <c r="P1300" s="64">
        <f t="shared" si="142"/>
        <v>76</v>
      </c>
      <c r="Q1300" s="64">
        <f t="shared" si="143"/>
        <v>23</v>
      </c>
      <c r="R1300" s="64">
        <f t="shared" si="144"/>
        <v>53</v>
      </c>
      <c r="S1300" s="64">
        <f t="shared" si="145"/>
        <v>43</v>
      </c>
      <c r="T1300" s="64">
        <f t="shared" si="146"/>
        <v>33</v>
      </c>
      <c r="U1300" s="77">
        <v>2</v>
      </c>
      <c r="V1300" s="78">
        <v>2</v>
      </c>
      <c r="W1300" s="60">
        <v>43</v>
      </c>
      <c r="X1300" s="67">
        <v>12</v>
      </c>
      <c r="Y1300" s="67">
        <v>4</v>
      </c>
      <c r="Z1300" s="67">
        <v>10</v>
      </c>
      <c r="AA1300" s="67">
        <v>5</v>
      </c>
      <c r="AB1300" s="67">
        <v>10</v>
      </c>
      <c r="AC1300" s="67">
        <v>4</v>
      </c>
      <c r="AD1300" s="67">
        <v>10</v>
      </c>
      <c r="AE1300" s="67">
        <v>4</v>
      </c>
      <c r="AF1300" s="67">
        <v>8</v>
      </c>
      <c r="AG1300" s="67">
        <v>4</v>
      </c>
      <c r="AH1300" s="67">
        <v>8</v>
      </c>
      <c r="AI1300" s="67">
        <v>2</v>
      </c>
      <c r="AJ1300" s="67">
        <v>7</v>
      </c>
      <c r="AK1300" s="79" t="s">
        <v>1586</v>
      </c>
    </row>
    <row r="1301" spans="1:37" ht="12.75">
      <c r="A1301" s="35">
        <v>291428</v>
      </c>
      <c r="B1301" s="28" t="s">
        <v>872</v>
      </c>
      <c r="C1301" s="28" t="s">
        <v>7592</v>
      </c>
      <c r="D1301" s="28" t="s">
        <v>389</v>
      </c>
      <c r="E1301" s="28" t="s">
        <v>63</v>
      </c>
      <c r="F1301" s="58" t="s">
        <v>3451</v>
      </c>
      <c r="I1301" s="28" t="s">
        <v>7812</v>
      </c>
      <c r="J1301" s="28" t="s">
        <v>1586</v>
      </c>
      <c r="K1301" s="28" t="s">
        <v>2523</v>
      </c>
      <c r="L1301" s="28" t="s">
        <v>70</v>
      </c>
      <c r="N1301" s="19">
        <f t="shared" si="140"/>
        <v>339.50</v>
      </c>
      <c r="O1301" s="19">
        <f t="shared" si="141"/>
        <v>14.145833333333334</v>
      </c>
      <c r="P1301" s="64">
        <f t="shared" si="142"/>
        <v>76</v>
      </c>
      <c r="Q1301" s="64">
        <f t="shared" si="143"/>
        <v>23</v>
      </c>
      <c r="R1301" s="64">
        <f t="shared" si="144"/>
        <v>53</v>
      </c>
      <c r="S1301" s="64">
        <f t="shared" si="145"/>
        <v>43</v>
      </c>
      <c r="T1301" s="64">
        <f t="shared" si="146"/>
        <v>33</v>
      </c>
      <c r="U1301" s="77">
        <v>2</v>
      </c>
      <c r="V1301" s="78">
        <v>2</v>
      </c>
      <c r="W1301" s="60">
        <v>48</v>
      </c>
      <c r="X1301" s="67">
        <v>12</v>
      </c>
      <c r="Y1301" s="67">
        <v>4</v>
      </c>
      <c r="Z1301" s="67">
        <v>10</v>
      </c>
      <c r="AA1301" s="67">
        <v>5</v>
      </c>
      <c r="AB1301" s="67">
        <v>10</v>
      </c>
      <c r="AC1301" s="67">
        <v>4</v>
      </c>
      <c r="AD1301" s="67">
        <v>10</v>
      </c>
      <c r="AE1301" s="67">
        <v>4</v>
      </c>
      <c r="AF1301" s="67">
        <v>8</v>
      </c>
      <c r="AG1301" s="67">
        <v>4</v>
      </c>
      <c r="AH1301" s="67">
        <v>8</v>
      </c>
      <c r="AI1301" s="67">
        <v>2</v>
      </c>
      <c r="AJ1301" s="67">
        <v>7</v>
      </c>
      <c r="AK1301" s="79" t="s">
        <v>1586</v>
      </c>
    </row>
    <row r="1302" spans="1:37" ht="12.75">
      <c r="A1302" s="35">
        <v>193577</v>
      </c>
      <c r="B1302" s="28" t="s">
        <v>872</v>
      </c>
      <c r="D1302" s="28" t="s">
        <v>389</v>
      </c>
      <c r="E1302" s="28" t="s">
        <v>63</v>
      </c>
      <c r="F1302" s="58" t="s">
        <v>8228</v>
      </c>
      <c r="I1302" s="28" t="s">
        <v>7812</v>
      </c>
      <c r="J1302" s="28" t="s">
        <v>1586</v>
      </c>
      <c r="K1302" s="28" t="s">
        <v>2523</v>
      </c>
      <c r="L1302" s="28" t="s">
        <v>70</v>
      </c>
      <c r="N1302" s="19">
        <f t="shared" si="140"/>
        <v>339.50</v>
      </c>
      <c r="O1302" s="19">
        <f t="shared" si="141"/>
        <v>14.145833333333334</v>
      </c>
      <c r="P1302" s="64">
        <f t="shared" si="142"/>
        <v>76</v>
      </c>
      <c r="Q1302" s="64">
        <f t="shared" si="143"/>
        <v>23</v>
      </c>
      <c r="R1302" s="64">
        <f t="shared" si="144"/>
        <v>53</v>
      </c>
      <c r="S1302" s="64">
        <f t="shared" si="145"/>
        <v>43</v>
      </c>
      <c r="T1302" s="64">
        <f t="shared" si="146"/>
        <v>33</v>
      </c>
      <c r="U1302" s="77">
        <v>2</v>
      </c>
      <c r="V1302" s="78">
        <v>2</v>
      </c>
      <c r="W1302" s="60">
        <v>48</v>
      </c>
      <c r="X1302" s="67">
        <v>12</v>
      </c>
      <c r="Y1302" s="67">
        <v>4</v>
      </c>
      <c r="Z1302" s="67">
        <v>10</v>
      </c>
      <c r="AA1302" s="67">
        <v>5</v>
      </c>
      <c r="AB1302" s="67">
        <v>10</v>
      </c>
      <c r="AC1302" s="67">
        <v>4</v>
      </c>
      <c r="AD1302" s="67">
        <v>10</v>
      </c>
      <c r="AE1302" s="67">
        <v>4</v>
      </c>
      <c r="AF1302" s="67">
        <v>8</v>
      </c>
      <c r="AG1302" s="67">
        <v>4</v>
      </c>
      <c r="AH1302" s="67">
        <v>8</v>
      </c>
      <c r="AI1302" s="67">
        <v>2</v>
      </c>
      <c r="AJ1302" s="67">
        <v>7</v>
      </c>
      <c r="AK1302" s="79" t="s">
        <v>1586</v>
      </c>
    </row>
    <row r="1303" spans="1:37" ht="12.75">
      <c r="A1303" s="35">
        <v>239451</v>
      </c>
      <c r="B1303" s="28" t="s">
        <v>872</v>
      </c>
      <c r="D1303" s="28" t="s">
        <v>389</v>
      </c>
      <c r="E1303" s="28" t="s">
        <v>63</v>
      </c>
      <c r="F1303" s="58" t="s">
        <v>8228</v>
      </c>
      <c r="I1303" s="28" t="s">
        <v>7812</v>
      </c>
      <c r="J1303" s="28" t="s">
        <v>1586</v>
      </c>
      <c r="K1303" s="28" t="s">
        <v>2523</v>
      </c>
      <c r="L1303" s="28" t="s">
        <v>907</v>
      </c>
      <c r="N1303" s="19">
        <f t="shared" si="140"/>
        <v>339.50</v>
      </c>
      <c r="O1303" s="19">
        <f t="shared" si="141"/>
        <v>11.316666666666666</v>
      </c>
      <c r="P1303" s="64">
        <f t="shared" si="142"/>
        <v>76</v>
      </c>
      <c r="Q1303" s="64">
        <f t="shared" si="143"/>
        <v>23</v>
      </c>
      <c r="R1303" s="64">
        <f t="shared" si="144"/>
        <v>53</v>
      </c>
      <c r="S1303" s="64">
        <f t="shared" si="145"/>
        <v>43</v>
      </c>
      <c r="T1303" s="64">
        <f t="shared" si="146"/>
        <v>33</v>
      </c>
      <c r="U1303" s="77">
        <v>2</v>
      </c>
      <c r="V1303" s="78">
        <v>2</v>
      </c>
      <c r="W1303" s="60">
        <v>60</v>
      </c>
      <c r="X1303" s="67">
        <v>12</v>
      </c>
      <c r="Y1303" s="67">
        <v>4</v>
      </c>
      <c r="Z1303" s="67">
        <v>10</v>
      </c>
      <c r="AA1303" s="67">
        <v>5</v>
      </c>
      <c r="AB1303" s="67">
        <v>10</v>
      </c>
      <c r="AC1303" s="67">
        <v>4</v>
      </c>
      <c r="AD1303" s="67">
        <v>10</v>
      </c>
      <c r="AE1303" s="67">
        <v>4</v>
      </c>
      <c r="AF1303" s="67">
        <v>8</v>
      </c>
      <c r="AG1303" s="67">
        <v>4</v>
      </c>
      <c r="AH1303" s="67">
        <v>8</v>
      </c>
      <c r="AI1303" s="67">
        <v>2</v>
      </c>
      <c r="AJ1303" s="67">
        <v>7</v>
      </c>
      <c r="AK1303" s="79" t="s">
        <v>1586</v>
      </c>
    </row>
    <row r="1304" spans="1:37" ht="12.75">
      <c r="A1304" s="35">
        <v>1216101</v>
      </c>
      <c r="B1304" s="28" t="s">
        <v>872</v>
      </c>
      <c r="C1304" s="28" t="s">
        <v>6087</v>
      </c>
      <c r="D1304" s="28" t="s">
        <v>389</v>
      </c>
      <c r="E1304" s="28" t="s">
        <v>63</v>
      </c>
      <c r="F1304" s="58" t="s">
        <v>8342</v>
      </c>
      <c r="G1304" s="28" t="s">
        <v>1586</v>
      </c>
      <c r="H1304" s="28" t="s">
        <v>7812</v>
      </c>
      <c r="I1304" s="28" t="s">
        <v>7812</v>
      </c>
      <c r="J1304" s="28" t="s">
        <v>1586</v>
      </c>
      <c r="K1304" s="28" t="s">
        <v>2523</v>
      </c>
      <c r="L1304" s="28" t="s">
        <v>6509</v>
      </c>
      <c r="N1304" s="19">
        <f t="shared" si="140"/>
        <v>350</v>
      </c>
      <c r="O1304" s="19">
        <f t="shared" si="141"/>
        <v>12.50</v>
      </c>
      <c r="P1304" s="64">
        <f t="shared" si="142"/>
        <v>77</v>
      </c>
      <c r="Q1304" s="64">
        <f t="shared" si="143"/>
        <v>24</v>
      </c>
      <c r="R1304" s="64">
        <f t="shared" si="144"/>
        <v>53</v>
      </c>
      <c r="S1304" s="64">
        <f t="shared" si="145"/>
        <v>46</v>
      </c>
      <c r="T1304" s="64">
        <f t="shared" si="146"/>
        <v>31</v>
      </c>
      <c r="U1304" s="77">
        <v>2</v>
      </c>
      <c r="V1304" s="78">
        <v>2</v>
      </c>
      <c r="W1304" s="60">
        <v>56</v>
      </c>
      <c r="X1304" s="67">
        <v>18</v>
      </c>
      <c r="Y1304" s="67">
        <v>4</v>
      </c>
      <c r="Z1304" s="67">
        <v>11</v>
      </c>
      <c r="AA1304" s="67">
        <v>5</v>
      </c>
      <c r="AB1304" s="67">
        <v>11</v>
      </c>
      <c r="AC1304" s="67">
        <v>4</v>
      </c>
      <c r="AD1304" s="67">
        <v>11</v>
      </c>
      <c r="AE1304" s="67">
        <v>5</v>
      </c>
      <c r="AF1304" s="67">
        <v>9</v>
      </c>
      <c r="AG1304" s="67">
        <v>5</v>
      </c>
      <c r="AH1304" s="67">
        <v>9</v>
      </c>
      <c r="AI1304" s="67">
        <v>1</v>
      </c>
      <c r="AJ1304" s="67">
        <v>2</v>
      </c>
      <c r="AK1304" s="79" t="s">
        <v>1586</v>
      </c>
    </row>
    <row r="1305" spans="1:37" ht="12.75">
      <c r="A1305" s="35">
        <v>5256</v>
      </c>
      <c r="B1305" s="28" t="s">
        <v>872</v>
      </c>
      <c r="D1305" s="28" t="s">
        <v>389</v>
      </c>
      <c r="E1305" s="28" t="s">
        <v>63</v>
      </c>
      <c r="F1305" s="58" t="s">
        <v>3866</v>
      </c>
      <c r="J1305" s="28" t="s">
        <v>1586</v>
      </c>
      <c r="K1305" s="28" t="s">
        <v>2523</v>
      </c>
      <c r="L1305" s="28" t="s">
        <v>3885</v>
      </c>
      <c r="N1305" s="19">
        <f t="shared" si="140"/>
        <v>328.25</v>
      </c>
      <c r="O1305" s="19">
        <f t="shared" si="141"/>
        <v>6.6313131313131315</v>
      </c>
      <c r="P1305" s="64">
        <f t="shared" si="142"/>
        <v>72</v>
      </c>
      <c r="Q1305" s="64">
        <f t="shared" si="143"/>
        <v>23</v>
      </c>
      <c r="R1305" s="64">
        <f t="shared" si="144"/>
        <v>49</v>
      </c>
      <c r="S1305" s="64">
        <f t="shared" si="145"/>
        <v>44</v>
      </c>
      <c r="T1305" s="64">
        <f t="shared" si="146"/>
        <v>28</v>
      </c>
      <c r="U1305" s="77">
        <v>2</v>
      </c>
      <c r="V1305" s="78">
        <v>2</v>
      </c>
      <c r="W1305" s="60">
        <v>99</v>
      </c>
      <c r="X1305" s="67">
        <v>15</v>
      </c>
      <c r="Y1305" s="67">
        <v>4</v>
      </c>
      <c r="Z1305" s="67">
        <v>10</v>
      </c>
      <c r="AA1305" s="67">
        <v>5</v>
      </c>
      <c r="AB1305" s="67">
        <v>10</v>
      </c>
      <c r="AC1305" s="67">
        <v>5</v>
      </c>
      <c r="AD1305" s="67">
        <v>10</v>
      </c>
      <c r="AE1305" s="67">
        <v>4</v>
      </c>
      <c r="AF1305" s="67">
        <v>7</v>
      </c>
      <c r="AG1305" s="67">
        <v>3</v>
      </c>
      <c r="AH1305" s="67">
        <v>7</v>
      </c>
      <c r="AI1305" s="67">
        <v>2</v>
      </c>
      <c r="AJ1305" s="67">
        <v>5</v>
      </c>
      <c r="AK1305" s="79" t="s">
        <v>1586</v>
      </c>
    </row>
    <row r="1306" spans="2:37" ht="12.75">
      <c r="B1306" s="28" t="s">
        <v>872</v>
      </c>
      <c r="D1306" s="28" t="s">
        <v>389</v>
      </c>
      <c r="E1306" s="28" t="s">
        <v>63</v>
      </c>
      <c r="I1306" s="28" t="s">
        <v>7812</v>
      </c>
      <c r="J1306" s="28" t="s">
        <v>1586</v>
      </c>
      <c r="K1306" s="28" t="s">
        <v>2523</v>
      </c>
      <c r="L1306" s="28" t="s">
        <v>7981</v>
      </c>
      <c r="N1306" s="19">
        <f t="shared" si="140"/>
        <v>339</v>
      </c>
      <c r="O1306" s="19">
        <f t="shared" si="141"/>
        <v>5.6974789915966388</v>
      </c>
      <c r="P1306" s="64">
        <f t="shared" si="142"/>
        <v>73</v>
      </c>
      <c r="Q1306" s="64">
        <f t="shared" si="143"/>
        <v>24</v>
      </c>
      <c r="R1306" s="64">
        <f t="shared" si="144"/>
        <v>49</v>
      </c>
      <c r="S1306" s="64">
        <f t="shared" si="145"/>
        <v>49</v>
      </c>
      <c r="T1306" s="64">
        <f t="shared" si="146"/>
        <v>24</v>
      </c>
      <c r="U1306" s="77">
        <v>2</v>
      </c>
      <c r="V1306" s="78">
        <v>2</v>
      </c>
      <c r="W1306" s="60">
        <v>119</v>
      </c>
      <c r="X1306" s="67">
        <v>6</v>
      </c>
      <c r="Y1306" s="67">
        <v>5</v>
      </c>
      <c r="Z1306" s="67">
        <v>11</v>
      </c>
      <c r="AA1306" s="67">
        <v>6</v>
      </c>
      <c r="AB1306" s="67">
        <v>11</v>
      </c>
      <c r="AC1306" s="67">
        <v>5</v>
      </c>
      <c r="AD1306" s="67">
        <v>11</v>
      </c>
      <c r="AE1306" s="67">
        <v>3</v>
      </c>
      <c r="AF1306" s="67">
        <v>6</v>
      </c>
      <c r="AG1306" s="67">
        <v>3</v>
      </c>
      <c r="AH1306" s="67">
        <v>6</v>
      </c>
      <c r="AI1306" s="67">
        <v>2</v>
      </c>
      <c r="AJ1306" s="67">
        <v>4</v>
      </c>
      <c r="AK1306" s="79" t="s">
        <v>1586</v>
      </c>
    </row>
    <row r="1307" spans="1:37" ht="12.75">
      <c r="A1307" s="35">
        <v>11323</v>
      </c>
      <c r="B1307" s="28" t="s">
        <v>872</v>
      </c>
      <c r="D1307" s="28" t="s">
        <v>389</v>
      </c>
      <c r="E1307" s="28" t="s">
        <v>63</v>
      </c>
      <c r="G1307" s="28" t="s">
        <v>1586</v>
      </c>
      <c r="H1307" s="28" t="s">
        <v>7812</v>
      </c>
      <c r="J1307" s="28" t="s">
        <v>1586</v>
      </c>
      <c r="K1307" s="28" t="s">
        <v>2523</v>
      </c>
      <c r="L1307" s="28" t="s">
        <v>1300</v>
      </c>
      <c r="N1307" s="19">
        <f t="shared" si="140"/>
        <v>334.75</v>
      </c>
      <c r="O1307" s="19">
        <f t="shared" si="141"/>
        <v>9.2986111111111107</v>
      </c>
      <c r="P1307" s="64">
        <f t="shared" si="142"/>
        <v>72</v>
      </c>
      <c r="Q1307" s="64">
        <f t="shared" si="143"/>
        <v>23</v>
      </c>
      <c r="R1307" s="64">
        <f t="shared" si="144"/>
        <v>49</v>
      </c>
      <c r="S1307" s="64">
        <f t="shared" si="145"/>
        <v>48</v>
      </c>
      <c r="T1307" s="64">
        <f t="shared" si="146"/>
        <v>24</v>
      </c>
      <c r="U1307" s="77">
        <v>2</v>
      </c>
      <c r="V1307" s="78">
        <v>2</v>
      </c>
      <c r="W1307" s="60">
        <v>72</v>
      </c>
      <c r="X1307" s="67">
        <v>9</v>
      </c>
      <c r="Y1307" s="67">
        <v>4</v>
      </c>
      <c r="Z1307" s="67">
        <v>11</v>
      </c>
      <c r="AA1307" s="67">
        <v>6</v>
      </c>
      <c r="AB1307" s="67">
        <v>11</v>
      </c>
      <c r="AC1307" s="67">
        <v>5</v>
      </c>
      <c r="AD1307" s="67">
        <v>11</v>
      </c>
      <c r="AE1307" s="67">
        <v>3</v>
      </c>
      <c r="AF1307" s="67">
        <v>6</v>
      </c>
      <c r="AG1307" s="67">
        <v>3</v>
      </c>
      <c r="AH1307" s="67">
        <v>6</v>
      </c>
      <c r="AI1307" s="67">
        <v>2</v>
      </c>
      <c r="AJ1307" s="67">
        <v>4</v>
      </c>
      <c r="AK1307" s="79" t="s">
        <v>1586</v>
      </c>
    </row>
    <row r="1308" spans="1:37" ht="12.75">
      <c r="A1308" s="35">
        <v>10725</v>
      </c>
      <c r="B1308" s="28" t="s">
        <v>872</v>
      </c>
      <c r="D1308" s="28" t="s">
        <v>389</v>
      </c>
      <c r="E1308" s="28" t="s">
        <v>63</v>
      </c>
      <c r="I1308" s="28" t="s">
        <v>7812</v>
      </c>
      <c r="J1308" s="28" t="s">
        <v>1586</v>
      </c>
      <c r="K1308" s="28" t="s">
        <v>2523</v>
      </c>
      <c r="L1308" s="28" t="s">
        <v>7980</v>
      </c>
      <c r="N1308" s="19">
        <f t="shared" si="140"/>
        <v>336</v>
      </c>
      <c r="O1308" s="19">
        <f t="shared" si="141"/>
        <v>6.72</v>
      </c>
      <c r="P1308" s="64">
        <f t="shared" si="142"/>
        <v>72</v>
      </c>
      <c r="Q1308" s="64">
        <f t="shared" si="143"/>
        <v>23</v>
      </c>
      <c r="R1308" s="64">
        <f t="shared" si="144"/>
        <v>49</v>
      </c>
      <c r="S1308" s="64">
        <f t="shared" si="145"/>
        <v>48</v>
      </c>
      <c r="T1308" s="64">
        <f t="shared" si="146"/>
        <v>24</v>
      </c>
      <c r="U1308" s="77">
        <v>2</v>
      </c>
      <c r="V1308" s="78">
        <v>2</v>
      </c>
      <c r="W1308" s="60">
        <v>100</v>
      </c>
      <c r="X1308" s="67">
        <v>14</v>
      </c>
      <c r="Y1308" s="67">
        <v>5</v>
      </c>
      <c r="Z1308" s="67">
        <v>11</v>
      </c>
      <c r="AA1308" s="67">
        <v>5</v>
      </c>
      <c r="AB1308" s="67">
        <v>11</v>
      </c>
      <c r="AC1308" s="67">
        <v>5</v>
      </c>
      <c r="AD1308" s="67">
        <v>11</v>
      </c>
      <c r="AE1308" s="67">
        <v>3</v>
      </c>
      <c r="AF1308" s="67">
        <v>6</v>
      </c>
      <c r="AG1308" s="67">
        <v>3</v>
      </c>
      <c r="AH1308" s="67">
        <v>6</v>
      </c>
      <c r="AI1308" s="67">
        <v>2</v>
      </c>
      <c r="AJ1308" s="67">
        <v>4</v>
      </c>
      <c r="AK1308" s="79" t="s">
        <v>1586</v>
      </c>
    </row>
    <row r="1309" spans="2:37" ht="12.75">
      <c r="B1309" s="28" t="s">
        <v>868</v>
      </c>
      <c r="C1309" s="28" t="s">
        <v>638</v>
      </c>
      <c r="D1309" s="28" t="s">
        <v>389</v>
      </c>
      <c r="E1309" s="28" t="s">
        <v>63</v>
      </c>
      <c r="J1309" s="28" t="s">
        <v>1586</v>
      </c>
      <c r="K1309" s="28" t="s">
        <v>2523</v>
      </c>
      <c r="L1309" s="28" t="s">
        <v>135</v>
      </c>
      <c r="N1309" s="19">
        <f t="shared" si="140"/>
        <v>335.25</v>
      </c>
      <c r="O1309" s="19">
        <f t="shared" si="141"/>
        <v>6.705</v>
      </c>
      <c r="P1309" s="64">
        <f t="shared" si="142"/>
        <v>72</v>
      </c>
      <c r="Q1309" s="64">
        <f t="shared" si="143"/>
        <v>23</v>
      </c>
      <c r="R1309" s="64">
        <f t="shared" si="144"/>
        <v>49</v>
      </c>
      <c r="S1309" s="64">
        <f t="shared" si="145"/>
        <v>48</v>
      </c>
      <c r="T1309" s="64">
        <f t="shared" si="146"/>
        <v>24</v>
      </c>
      <c r="U1309" s="77">
        <v>2</v>
      </c>
      <c r="V1309" s="78">
        <v>2</v>
      </c>
      <c r="W1309" s="60">
        <v>100</v>
      </c>
      <c r="X1309" s="67">
        <v>11</v>
      </c>
      <c r="Y1309" s="67">
        <v>5</v>
      </c>
      <c r="Z1309" s="67">
        <v>11</v>
      </c>
      <c r="AA1309" s="67">
        <v>5</v>
      </c>
      <c r="AB1309" s="67">
        <v>11</v>
      </c>
      <c r="AC1309" s="67">
        <v>5</v>
      </c>
      <c r="AD1309" s="67">
        <v>11</v>
      </c>
      <c r="AE1309" s="67">
        <v>3</v>
      </c>
      <c r="AF1309" s="67">
        <v>6</v>
      </c>
      <c r="AG1309" s="67">
        <v>3</v>
      </c>
      <c r="AH1309" s="67">
        <v>6</v>
      </c>
      <c r="AI1309" s="67">
        <v>2</v>
      </c>
      <c r="AJ1309" s="67">
        <v>4</v>
      </c>
      <c r="AK1309" s="79" t="s">
        <v>1586</v>
      </c>
    </row>
    <row r="1310" spans="1:37" ht="12.75">
      <c r="A1310" s="35">
        <v>25000</v>
      </c>
      <c r="B1310" s="28" t="s">
        <v>870</v>
      </c>
      <c r="C1310" s="28" t="s">
        <v>3247</v>
      </c>
      <c r="D1310" s="28" t="s">
        <v>389</v>
      </c>
      <c r="E1310" s="28" t="s">
        <v>63</v>
      </c>
      <c r="J1310" s="28" t="s">
        <v>1586</v>
      </c>
      <c r="K1310" s="28" t="s">
        <v>2523</v>
      </c>
      <c r="L1310" s="28" t="s">
        <v>3272</v>
      </c>
      <c r="N1310" s="19">
        <f t="shared" si="140"/>
        <v>335.25</v>
      </c>
      <c r="O1310" s="19">
        <f t="shared" si="141"/>
        <v>6.705</v>
      </c>
      <c r="P1310" s="64">
        <f t="shared" si="142"/>
        <v>72</v>
      </c>
      <c r="Q1310" s="64">
        <f t="shared" si="143"/>
        <v>23</v>
      </c>
      <c r="R1310" s="64">
        <f t="shared" si="144"/>
        <v>49</v>
      </c>
      <c r="S1310" s="64">
        <f t="shared" si="145"/>
        <v>48</v>
      </c>
      <c r="T1310" s="64">
        <f t="shared" si="146"/>
        <v>24</v>
      </c>
      <c r="U1310" s="77">
        <v>2</v>
      </c>
      <c r="V1310" s="78">
        <v>2</v>
      </c>
      <c r="W1310" s="60">
        <v>100</v>
      </c>
      <c r="X1310" s="67">
        <v>11</v>
      </c>
      <c r="Y1310" s="67">
        <v>5</v>
      </c>
      <c r="Z1310" s="67">
        <v>11</v>
      </c>
      <c r="AA1310" s="67">
        <v>5</v>
      </c>
      <c r="AB1310" s="67">
        <v>11</v>
      </c>
      <c r="AC1310" s="67">
        <v>5</v>
      </c>
      <c r="AD1310" s="67">
        <v>11</v>
      </c>
      <c r="AE1310" s="67">
        <v>3</v>
      </c>
      <c r="AF1310" s="67">
        <v>6</v>
      </c>
      <c r="AG1310" s="67">
        <v>3</v>
      </c>
      <c r="AH1310" s="67">
        <v>6</v>
      </c>
      <c r="AI1310" s="67">
        <v>2</v>
      </c>
      <c r="AJ1310" s="67">
        <v>4</v>
      </c>
      <c r="AK1310" s="79" t="s">
        <v>1586</v>
      </c>
    </row>
    <row r="1311" spans="1:37" ht="12.75">
      <c r="A1311" s="35">
        <v>150000</v>
      </c>
      <c r="B1311" s="28" t="s">
        <v>870</v>
      </c>
      <c r="C1311" s="28" t="s">
        <v>644</v>
      </c>
      <c r="D1311" s="28" t="s">
        <v>389</v>
      </c>
      <c r="E1311" s="28" t="s">
        <v>63</v>
      </c>
      <c r="J1311" s="28" t="s">
        <v>1586</v>
      </c>
      <c r="K1311" s="28" t="s">
        <v>2523</v>
      </c>
      <c r="L1311" s="28" t="s">
        <v>159</v>
      </c>
      <c r="N1311" s="19">
        <f t="shared" si="140"/>
        <v>335.25</v>
      </c>
      <c r="O1311" s="19">
        <f t="shared" si="141"/>
        <v>6.705</v>
      </c>
      <c r="P1311" s="64">
        <f t="shared" si="142"/>
        <v>72</v>
      </c>
      <c r="Q1311" s="64">
        <f t="shared" si="143"/>
        <v>23</v>
      </c>
      <c r="R1311" s="64">
        <f t="shared" si="144"/>
        <v>49</v>
      </c>
      <c r="S1311" s="64">
        <f t="shared" si="145"/>
        <v>48</v>
      </c>
      <c r="T1311" s="64">
        <f t="shared" si="146"/>
        <v>24</v>
      </c>
      <c r="U1311" s="77">
        <v>2</v>
      </c>
      <c r="V1311" s="78">
        <v>2</v>
      </c>
      <c r="W1311" s="60">
        <v>100</v>
      </c>
      <c r="X1311" s="67">
        <v>11</v>
      </c>
      <c r="Y1311" s="67">
        <v>5</v>
      </c>
      <c r="Z1311" s="67">
        <v>11</v>
      </c>
      <c r="AA1311" s="67">
        <v>5</v>
      </c>
      <c r="AB1311" s="67">
        <v>11</v>
      </c>
      <c r="AC1311" s="67">
        <v>5</v>
      </c>
      <c r="AD1311" s="67">
        <v>11</v>
      </c>
      <c r="AE1311" s="67">
        <v>3</v>
      </c>
      <c r="AF1311" s="67">
        <v>6</v>
      </c>
      <c r="AG1311" s="67">
        <v>3</v>
      </c>
      <c r="AH1311" s="67">
        <v>6</v>
      </c>
      <c r="AI1311" s="67">
        <v>2</v>
      </c>
      <c r="AJ1311" s="67">
        <v>4</v>
      </c>
      <c r="AK1311" s="79" t="s">
        <v>1586</v>
      </c>
    </row>
    <row r="1312" spans="1:37" ht="12.75">
      <c r="A1312" s="35">
        <v>6250</v>
      </c>
      <c r="B1312" s="28" t="s">
        <v>870</v>
      </c>
      <c r="C1312" s="28" t="s">
        <v>1965</v>
      </c>
      <c r="D1312" s="28" t="s">
        <v>389</v>
      </c>
      <c r="E1312" s="28" t="s">
        <v>63</v>
      </c>
      <c r="J1312" s="28" t="s">
        <v>1586</v>
      </c>
      <c r="K1312" s="28" t="s">
        <v>3061</v>
      </c>
      <c r="L1312" s="28" t="s">
        <v>1967</v>
      </c>
      <c r="N1312" s="19">
        <f t="shared" si="140"/>
        <v>335.25</v>
      </c>
      <c r="O1312" s="19">
        <f t="shared" si="141"/>
        <v>6.705</v>
      </c>
      <c r="P1312" s="64">
        <f t="shared" si="142"/>
        <v>72</v>
      </c>
      <c r="Q1312" s="64">
        <f t="shared" si="143"/>
        <v>23</v>
      </c>
      <c r="R1312" s="64">
        <f t="shared" si="144"/>
        <v>49</v>
      </c>
      <c r="S1312" s="64">
        <f t="shared" si="145"/>
        <v>48</v>
      </c>
      <c r="T1312" s="64">
        <f t="shared" si="146"/>
        <v>24</v>
      </c>
      <c r="U1312" s="77">
        <v>2</v>
      </c>
      <c r="V1312" s="78">
        <v>2</v>
      </c>
      <c r="W1312" s="60">
        <v>100</v>
      </c>
      <c r="X1312" s="67">
        <v>11</v>
      </c>
      <c r="Y1312" s="67">
        <v>5</v>
      </c>
      <c r="Z1312" s="67">
        <v>11</v>
      </c>
      <c r="AA1312" s="67">
        <v>5</v>
      </c>
      <c r="AB1312" s="67">
        <v>11</v>
      </c>
      <c r="AC1312" s="67">
        <v>5</v>
      </c>
      <c r="AD1312" s="67">
        <v>11</v>
      </c>
      <c r="AE1312" s="67">
        <v>3</v>
      </c>
      <c r="AF1312" s="67">
        <v>6</v>
      </c>
      <c r="AG1312" s="67">
        <v>3</v>
      </c>
      <c r="AH1312" s="67">
        <v>6</v>
      </c>
      <c r="AI1312" s="67">
        <v>2</v>
      </c>
      <c r="AJ1312" s="67">
        <v>4</v>
      </c>
      <c r="AK1312" s="79" t="s">
        <v>1586</v>
      </c>
    </row>
    <row r="1313" spans="1:37" ht="12.75">
      <c r="A1313" s="35">
        <v>7500</v>
      </c>
      <c r="B1313" s="28" t="s">
        <v>870</v>
      </c>
      <c r="C1313" s="28" t="s">
        <v>1965</v>
      </c>
      <c r="D1313" s="28" t="s">
        <v>389</v>
      </c>
      <c r="E1313" s="28" t="s">
        <v>63</v>
      </c>
      <c r="J1313" s="28" t="s">
        <v>1586</v>
      </c>
      <c r="K1313" s="28" t="s">
        <v>2524</v>
      </c>
      <c r="L1313" s="28" t="s">
        <v>1966</v>
      </c>
      <c r="N1313" s="19">
        <f t="shared" si="140"/>
        <v>335.25</v>
      </c>
      <c r="O1313" s="19">
        <f t="shared" si="141"/>
        <v>6.705</v>
      </c>
      <c r="P1313" s="64">
        <f t="shared" si="142"/>
        <v>72</v>
      </c>
      <c r="Q1313" s="64">
        <f t="shared" si="143"/>
        <v>23</v>
      </c>
      <c r="R1313" s="64">
        <f t="shared" si="144"/>
        <v>49</v>
      </c>
      <c r="S1313" s="64">
        <f t="shared" si="145"/>
        <v>48</v>
      </c>
      <c r="T1313" s="64">
        <f t="shared" si="146"/>
        <v>24</v>
      </c>
      <c r="U1313" s="77">
        <v>2</v>
      </c>
      <c r="V1313" s="78">
        <v>2</v>
      </c>
      <c r="W1313" s="60">
        <v>100</v>
      </c>
      <c r="X1313" s="67">
        <v>11</v>
      </c>
      <c r="Y1313" s="67">
        <v>5</v>
      </c>
      <c r="Z1313" s="67">
        <v>11</v>
      </c>
      <c r="AA1313" s="67">
        <v>5</v>
      </c>
      <c r="AB1313" s="67">
        <v>11</v>
      </c>
      <c r="AC1313" s="67">
        <v>5</v>
      </c>
      <c r="AD1313" s="67">
        <v>11</v>
      </c>
      <c r="AE1313" s="67">
        <v>3</v>
      </c>
      <c r="AF1313" s="67">
        <v>6</v>
      </c>
      <c r="AG1313" s="67">
        <v>3</v>
      </c>
      <c r="AH1313" s="67">
        <v>6</v>
      </c>
      <c r="AI1313" s="67">
        <v>2</v>
      </c>
      <c r="AJ1313" s="67">
        <v>4</v>
      </c>
      <c r="AK1313" s="79" t="s">
        <v>1586</v>
      </c>
    </row>
    <row r="1314" spans="1:37" ht="12.75">
      <c r="A1314" s="35">
        <v>12870</v>
      </c>
      <c r="B1314" s="28" t="s">
        <v>872</v>
      </c>
      <c r="D1314" s="28" t="s">
        <v>389</v>
      </c>
      <c r="E1314" s="28" t="s">
        <v>63</v>
      </c>
      <c r="I1314" s="28" t="s">
        <v>7812</v>
      </c>
      <c r="J1314" s="28" t="s">
        <v>1586</v>
      </c>
      <c r="K1314" s="28" t="s">
        <v>2523</v>
      </c>
      <c r="L1314" s="28" t="s">
        <v>1418</v>
      </c>
      <c r="N1314" s="19">
        <f t="shared" si="140"/>
        <v>336</v>
      </c>
      <c r="O1314" s="19">
        <f t="shared" si="141"/>
        <v>5.60</v>
      </c>
      <c r="P1314" s="64">
        <f t="shared" si="142"/>
        <v>72</v>
      </c>
      <c r="Q1314" s="64">
        <f t="shared" si="143"/>
        <v>23</v>
      </c>
      <c r="R1314" s="64">
        <f t="shared" si="144"/>
        <v>49</v>
      </c>
      <c r="S1314" s="64">
        <f t="shared" si="145"/>
        <v>48</v>
      </c>
      <c r="T1314" s="64">
        <f t="shared" si="146"/>
        <v>24</v>
      </c>
      <c r="U1314" s="77">
        <v>2</v>
      </c>
      <c r="V1314" s="78">
        <v>2</v>
      </c>
      <c r="W1314" s="60">
        <v>120</v>
      </c>
      <c r="X1314" s="67">
        <v>14</v>
      </c>
      <c r="Y1314" s="67">
        <v>5</v>
      </c>
      <c r="Z1314" s="67">
        <v>11</v>
      </c>
      <c r="AA1314" s="67">
        <v>5</v>
      </c>
      <c r="AB1314" s="67">
        <v>11</v>
      </c>
      <c r="AC1314" s="67">
        <v>5</v>
      </c>
      <c r="AD1314" s="67">
        <v>11</v>
      </c>
      <c r="AE1314" s="67">
        <v>3</v>
      </c>
      <c r="AF1314" s="67">
        <v>6</v>
      </c>
      <c r="AG1314" s="67">
        <v>3</v>
      </c>
      <c r="AH1314" s="67">
        <v>6</v>
      </c>
      <c r="AI1314" s="67">
        <v>2</v>
      </c>
      <c r="AJ1314" s="67">
        <v>4</v>
      </c>
      <c r="AK1314" s="79" t="s">
        <v>1586</v>
      </c>
    </row>
    <row r="1315" spans="1:37" ht="12.75">
      <c r="A1315" s="35">
        <v>4528</v>
      </c>
      <c r="B1315" s="28" t="s">
        <v>872</v>
      </c>
      <c r="D1315" s="28" t="s">
        <v>389</v>
      </c>
      <c r="E1315" s="28" t="s">
        <v>63</v>
      </c>
      <c r="F1315" s="58" t="s">
        <v>8289</v>
      </c>
      <c r="I1315" s="28" t="s">
        <v>7812</v>
      </c>
      <c r="J1315" s="28" t="s">
        <v>1586</v>
      </c>
      <c r="K1315" s="28" t="s">
        <v>2523</v>
      </c>
      <c r="L1315" s="28" t="s">
        <v>3885</v>
      </c>
      <c r="N1315" s="19">
        <f t="shared" si="140"/>
        <v>311.75</v>
      </c>
      <c r="O1315" s="19">
        <f t="shared" si="141"/>
        <v>8.3133333333333326</v>
      </c>
      <c r="P1315" s="64">
        <f t="shared" si="142"/>
        <v>68</v>
      </c>
      <c r="Q1315" s="64">
        <f t="shared" si="143"/>
        <v>20</v>
      </c>
      <c r="R1315" s="64">
        <f t="shared" si="144"/>
        <v>48</v>
      </c>
      <c r="S1315" s="64">
        <f t="shared" si="145"/>
        <v>42</v>
      </c>
      <c r="T1315" s="64">
        <f t="shared" si="146"/>
        <v>26</v>
      </c>
      <c r="U1315" s="77">
        <v>2</v>
      </c>
      <c r="V1315" s="78">
        <v>2</v>
      </c>
      <c r="W1315" s="60">
        <v>75</v>
      </c>
      <c r="X1315" s="67">
        <v>15</v>
      </c>
      <c r="Y1315" s="67">
        <v>3</v>
      </c>
      <c r="Z1315" s="67">
        <v>10</v>
      </c>
      <c r="AA1315" s="67">
        <v>5</v>
      </c>
      <c r="AB1315" s="67">
        <v>10</v>
      </c>
      <c r="AC1315" s="67">
        <v>4</v>
      </c>
      <c r="AD1315" s="67">
        <v>10</v>
      </c>
      <c r="AE1315" s="67">
        <v>3</v>
      </c>
      <c r="AF1315" s="67">
        <v>7</v>
      </c>
      <c r="AG1315" s="67">
        <v>3</v>
      </c>
      <c r="AH1315" s="67">
        <v>7</v>
      </c>
      <c r="AI1315" s="67">
        <v>2</v>
      </c>
      <c r="AJ1315" s="67">
        <v>4</v>
      </c>
      <c r="AK1315" s="79" t="s">
        <v>1586</v>
      </c>
    </row>
    <row r="1316" spans="1:37" ht="12.75">
      <c r="A1316" s="35">
        <v>37500</v>
      </c>
      <c r="B1316" s="28" t="s">
        <v>868</v>
      </c>
      <c r="C1316" s="28" t="s">
        <v>7659</v>
      </c>
      <c r="D1316" s="28" t="s">
        <v>389</v>
      </c>
      <c r="E1316" s="28" t="s">
        <v>63</v>
      </c>
      <c r="J1316" s="28" t="s">
        <v>1586</v>
      </c>
      <c r="K1316" s="28" t="s">
        <v>2523</v>
      </c>
      <c r="L1316" s="28" t="s">
        <v>6548</v>
      </c>
      <c r="N1316" s="19">
        <f t="shared" si="140"/>
        <v>319.25</v>
      </c>
      <c r="O1316" s="19">
        <f t="shared" si="141"/>
        <v>10.641666666666668</v>
      </c>
      <c r="P1316" s="64">
        <f t="shared" si="142"/>
        <v>69</v>
      </c>
      <c r="Q1316" s="64">
        <f t="shared" si="143"/>
        <v>23</v>
      </c>
      <c r="R1316" s="64">
        <f t="shared" si="144"/>
        <v>46</v>
      </c>
      <c r="S1316" s="64">
        <f t="shared" si="145"/>
        <v>45</v>
      </c>
      <c r="T1316" s="64">
        <f t="shared" si="146"/>
        <v>24</v>
      </c>
      <c r="U1316" s="77">
        <v>2</v>
      </c>
      <c r="V1316" s="78">
        <v>2</v>
      </c>
      <c r="W1316" s="60">
        <v>60</v>
      </c>
      <c r="X1316" s="67">
        <v>13</v>
      </c>
      <c r="Y1316" s="67">
        <v>5</v>
      </c>
      <c r="Z1316" s="67">
        <v>10</v>
      </c>
      <c r="AA1316" s="67">
        <v>5</v>
      </c>
      <c r="AB1316" s="67">
        <v>10</v>
      </c>
      <c r="AC1316" s="67">
        <v>5</v>
      </c>
      <c r="AD1316" s="67">
        <v>10</v>
      </c>
      <c r="AE1316" s="67">
        <v>3</v>
      </c>
      <c r="AF1316" s="67">
        <v>6</v>
      </c>
      <c r="AG1316" s="67">
        <v>3</v>
      </c>
      <c r="AH1316" s="67">
        <v>6</v>
      </c>
      <c r="AI1316" s="67">
        <v>2</v>
      </c>
      <c r="AJ1316" s="67">
        <v>4</v>
      </c>
      <c r="AK1316" s="79" t="s">
        <v>1586</v>
      </c>
    </row>
    <row r="1317" spans="1:37" ht="12.75">
      <c r="A1317" s="35">
        <v>12480</v>
      </c>
      <c r="B1317" s="28" t="s">
        <v>872</v>
      </c>
      <c r="D1317" s="28" t="s">
        <v>389</v>
      </c>
      <c r="E1317" s="28" t="s">
        <v>63</v>
      </c>
      <c r="J1317" s="28" t="s">
        <v>1586</v>
      </c>
      <c r="K1317" s="28" t="s">
        <v>2523</v>
      </c>
      <c r="L1317" s="28" t="s">
        <v>1418</v>
      </c>
      <c r="N1317" s="19">
        <f t="shared" si="140"/>
        <v>313.25</v>
      </c>
      <c r="O1317" s="19">
        <f t="shared" si="141"/>
        <v>6.736559139784946</v>
      </c>
      <c r="P1317" s="64">
        <f t="shared" si="142"/>
        <v>68</v>
      </c>
      <c r="Q1317" s="64">
        <f t="shared" si="143"/>
        <v>22</v>
      </c>
      <c r="R1317" s="64">
        <f t="shared" si="144"/>
        <v>46</v>
      </c>
      <c r="S1317" s="64">
        <f t="shared" si="145"/>
        <v>44</v>
      </c>
      <c r="T1317" s="64">
        <f t="shared" si="146"/>
        <v>24</v>
      </c>
      <c r="U1317" s="77">
        <v>2</v>
      </c>
      <c r="V1317" s="78">
        <v>2</v>
      </c>
      <c r="W1317" s="60">
        <v>93</v>
      </c>
      <c r="X1317" s="67">
        <v>9</v>
      </c>
      <c r="Y1317" s="67">
        <v>5</v>
      </c>
      <c r="Z1317" s="67">
        <v>10</v>
      </c>
      <c r="AA1317" s="67">
        <v>5</v>
      </c>
      <c r="AB1317" s="67">
        <v>10</v>
      </c>
      <c r="AC1317" s="67">
        <v>4</v>
      </c>
      <c r="AD1317" s="67">
        <v>10</v>
      </c>
      <c r="AE1317" s="67">
        <v>3</v>
      </c>
      <c r="AF1317" s="67">
        <v>6</v>
      </c>
      <c r="AG1317" s="67">
        <v>3</v>
      </c>
      <c r="AH1317" s="67">
        <v>6</v>
      </c>
      <c r="AI1317" s="67">
        <v>2</v>
      </c>
      <c r="AJ1317" s="67">
        <v>4</v>
      </c>
      <c r="AK1317" s="79" t="s">
        <v>1586</v>
      </c>
    </row>
    <row r="1318" spans="1:37" ht="12.75">
      <c r="A1318" s="35">
        <v>88780</v>
      </c>
      <c r="B1318" s="28" t="s">
        <v>869</v>
      </c>
      <c r="C1318" s="28" t="s">
        <v>5006</v>
      </c>
      <c r="D1318" s="28" t="s">
        <v>389</v>
      </c>
      <c r="E1318" s="28" t="s">
        <v>63</v>
      </c>
      <c r="J1318" s="28" t="s">
        <v>1586</v>
      </c>
      <c r="K1318" s="28" t="s">
        <v>2523</v>
      </c>
      <c r="L1318" s="28" t="s">
        <v>1476</v>
      </c>
      <c r="N1318" s="19">
        <f t="shared" si="140"/>
        <v>301.75</v>
      </c>
      <c r="O1318" s="19">
        <f t="shared" si="141"/>
        <v>6.035</v>
      </c>
      <c r="P1318" s="64">
        <f t="shared" si="142"/>
        <v>65</v>
      </c>
      <c r="Q1318" s="64">
        <f t="shared" si="143"/>
        <v>20</v>
      </c>
      <c r="R1318" s="64">
        <f t="shared" si="144"/>
        <v>45</v>
      </c>
      <c r="S1318" s="64">
        <f t="shared" si="145"/>
        <v>43</v>
      </c>
      <c r="T1318" s="64">
        <f t="shared" si="146"/>
        <v>22</v>
      </c>
      <c r="U1318" s="77">
        <v>2</v>
      </c>
      <c r="V1318" s="78">
        <v>2</v>
      </c>
      <c r="W1318" s="60">
        <v>100</v>
      </c>
      <c r="X1318" s="67">
        <v>9</v>
      </c>
      <c r="Y1318" s="67">
        <v>4</v>
      </c>
      <c r="Z1318" s="67">
        <v>10</v>
      </c>
      <c r="AA1318" s="67">
        <v>5</v>
      </c>
      <c r="AB1318" s="67">
        <v>10</v>
      </c>
      <c r="AC1318" s="67">
        <v>4</v>
      </c>
      <c r="AD1318" s="67">
        <v>10</v>
      </c>
      <c r="AE1318" s="67">
        <v>3</v>
      </c>
      <c r="AF1318" s="67">
        <v>6</v>
      </c>
      <c r="AG1318" s="67">
        <v>3</v>
      </c>
      <c r="AH1318" s="67">
        <v>6</v>
      </c>
      <c r="AI1318" s="67">
        <v>1</v>
      </c>
      <c r="AJ1318" s="67">
        <v>3</v>
      </c>
      <c r="AK1318" s="79" t="s">
        <v>1586</v>
      </c>
    </row>
    <row r="1319" spans="1:37" ht="12.75">
      <c r="A1319" s="35">
        <v>2250</v>
      </c>
      <c r="B1319" s="28" t="s">
        <v>870</v>
      </c>
      <c r="C1319" s="28" t="s">
        <v>1442</v>
      </c>
      <c r="D1319" s="28" t="s">
        <v>389</v>
      </c>
      <c r="E1319" s="28" t="s">
        <v>63</v>
      </c>
      <c r="J1319" s="28" t="s">
        <v>1586</v>
      </c>
      <c r="K1319" s="28" t="s">
        <v>2523</v>
      </c>
      <c r="L1319" s="28" t="s">
        <v>1452</v>
      </c>
      <c r="N1319" s="19">
        <f t="shared" si="140"/>
        <v>301.75</v>
      </c>
      <c r="O1319" s="19">
        <f t="shared" si="141"/>
        <v>6.035</v>
      </c>
      <c r="P1319" s="64">
        <f t="shared" si="142"/>
        <v>65</v>
      </c>
      <c r="Q1319" s="64">
        <f t="shared" si="143"/>
        <v>20</v>
      </c>
      <c r="R1319" s="64">
        <f t="shared" si="144"/>
        <v>45</v>
      </c>
      <c r="S1319" s="64">
        <f t="shared" si="145"/>
        <v>43</v>
      </c>
      <c r="T1319" s="64">
        <f t="shared" si="146"/>
        <v>22</v>
      </c>
      <c r="U1319" s="77">
        <v>2</v>
      </c>
      <c r="V1319" s="78">
        <v>2</v>
      </c>
      <c r="W1319" s="60">
        <v>100</v>
      </c>
      <c r="X1319" s="67">
        <v>9</v>
      </c>
      <c r="Y1319" s="67">
        <v>4</v>
      </c>
      <c r="Z1319" s="67">
        <v>10</v>
      </c>
      <c r="AA1319" s="67">
        <v>5</v>
      </c>
      <c r="AB1319" s="67">
        <v>10</v>
      </c>
      <c r="AC1319" s="67">
        <v>4</v>
      </c>
      <c r="AD1319" s="67">
        <v>10</v>
      </c>
      <c r="AE1319" s="67">
        <v>3</v>
      </c>
      <c r="AF1319" s="67">
        <v>6</v>
      </c>
      <c r="AG1319" s="67">
        <v>3</v>
      </c>
      <c r="AH1319" s="67">
        <v>6</v>
      </c>
      <c r="AI1319" s="67">
        <v>1</v>
      </c>
      <c r="AJ1319" s="67">
        <v>3</v>
      </c>
      <c r="AK1319" s="79" t="s">
        <v>1586</v>
      </c>
    </row>
    <row r="1320" spans="1:37" ht="12.75">
      <c r="A1320" s="35">
        <v>1875</v>
      </c>
      <c r="B1320" s="28" t="s">
        <v>870</v>
      </c>
      <c r="C1320" s="28" t="s">
        <v>1845</v>
      </c>
      <c r="D1320" s="28" t="s">
        <v>389</v>
      </c>
      <c r="E1320" s="28" t="s">
        <v>63</v>
      </c>
      <c r="J1320" s="28" t="s">
        <v>1586</v>
      </c>
      <c r="K1320" s="28" t="s">
        <v>2523</v>
      </c>
      <c r="L1320" s="28" t="s">
        <v>1839</v>
      </c>
      <c r="N1320" s="19">
        <f t="shared" si="140"/>
        <v>301.75</v>
      </c>
      <c r="O1320" s="19">
        <f t="shared" si="141"/>
        <v>6.035</v>
      </c>
      <c r="P1320" s="64">
        <f t="shared" si="142"/>
        <v>65</v>
      </c>
      <c r="Q1320" s="64">
        <f t="shared" si="143"/>
        <v>20</v>
      </c>
      <c r="R1320" s="64">
        <f t="shared" si="144"/>
        <v>45</v>
      </c>
      <c r="S1320" s="64">
        <f t="shared" si="145"/>
        <v>43</v>
      </c>
      <c r="T1320" s="64">
        <f t="shared" si="146"/>
        <v>22</v>
      </c>
      <c r="U1320" s="77">
        <v>2</v>
      </c>
      <c r="V1320" s="78">
        <v>2</v>
      </c>
      <c r="W1320" s="60">
        <v>100</v>
      </c>
      <c r="X1320" s="67">
        <v>9</v>
      </c>
      <c r="Y1320" s="67">
        <v>4</v>
      </c>
      <c r="Z1320" s="67">
        <v>10</v>
      </c>
      <c r="AA1320" s="67">
        <v>5</v>
      </c>
      <c r="AB1320" s="67">
        <v>10</v>
      </c>
      <c r="AC1320" s="67">
        <v>4</v>
      </c>
      <c r="AD1320" s="67">
        <v>10</v>
      </c>
      <c r="AE1320" s="67">
        <v>3</v>
      </c>
      <c r="AF1320" s="67">
        <v>6</v>
      </c>
      <c r="AG1320" s="67">
        <v>3</v>
      </c>
      <c r="AH1320" s="67">
        <v>6</v>
      </c>
      <c r="AI1320" s="67">
        <v>1</v>
      </c>
      <c r="AJ1320" s="67">
        <v>3</v>
      </c>
      <c r="AK1320" s="79" t="s">
        <v>1586</v>
      </c>
    </row>
    <row r="1321" spans="1:37" ht="12.75">
      <c r="A1321" s="35">
        <v>58</v>
      </c>
      <c r="B1321" s="28" t="s">
        <v>871</v>
      </c>
      <c r="C1321" s="28" t="s">
        <v>604</v>
      </c>
      <c r="D1321" s="28" t="s">
        <v>389</v>
      </c>
      <c r="E1321" s="28" t="s">
        <v>63</v>
      </c>
      <c r="J1321" s="28" t="s">
        <v>1586</v>
      </c>
      <c r="K1321" s="28" t="s">
        <v>2523</v>
      </c>
      <c r="L1321" s="28" t="s">
        <v>1645</v>
      </c>
      <c r="N1321" s="19">
        <f t="shared" si="140"/>
        <v>301.75</v>
      </c>
      <c r="O1321" s="19">
        <f t="shared" si="141"/>
        <v>6.035</v>
      </c>
      <c r="P1321" s="64">
        <f t="shared" si="142"/>
        <v>65</v>
      </c>
      <c r="Q1321" s="64">
        <f t="shared" si="143"/>
        <v>20</v>
      </c>
      <c r="R1321" s="64">
        <f t="shared" si="144"/>
        <v>45</v>
      </c>
      <c r="S1321" s="64">
        <f t="shared" si="145"/>
        <v>43</v>
      </c>
      <c r="T1321" s="64">
        <f t="shared" si="146"/>
        <v>22</v>
      </c>
      <c r="U1321" s="77">
        <v>2</v>
      </c>
      <c r="V1321" s="78">
        <v>2</v>
      </c>
      <c r="W1321" s="60">
        <v>100</v>
      </c>
      <c r="X1321" s="67">
        <v>9</v>
      </c>
      <c r="Y1321" s="67">
        <v>4</v>
      </c>
      <c r="Z1321" s="67">
        <v>10</v>
      </c>
      <c r="AA1321" s="67">
        <v>5</v>
      </c>
      <c r="AB1321" s="67">
        <v>10</v>
      </c>
      <c r="AC1321" s="67">
        <v>4</v>
      </c>
      <c r="AD1321" s="67">
        <v>10</v>
      </c>
      <c r="AE1321" s="67">
        <v>3</v>
      </c>
      <c r="AF1321" s="67">
        <v>6</v>
      </c>
      <c r="AG1321" s="67">
        <v>3</v>
      </c>
      <c r="AH1321" s="67">
        <v>6</v>
      </c>
      <c r="AI1321" s="67">
        <v>1</v>
      </c>
      <c r="AJ1321" s="67">
        <v>3</v>
      </c>
      <c r="AK1321" s="79" t="s">
        <v>1586</v>
      </c>
    </row>
    <row r="1322" spans="1:37" ht="12.75">
      <c r="A1322" s="35">
        <v>4688</v>
      </c>
      <c r="B1322" s="28" t="s">
        <v>871</v>
      </c>
      <c r="C1322" s="28" t="s">
        <v>2179</v>
      </c>
      <c r="D1322" s="28" t="s">
        <v>389</v>
      </c>
      <c r="E1322" s="28" t="s">
        <v>63</v>
      </c>
      <c r="J1322" s="28" t="s">
        <v>1586</v>
      </c>
      <c r="K1322" s="28" t="s">
        <v>2523</v>
      </c>
      <c r="L1322" s="28" t="s">
        <v>2146</v>
      </c>
      <c r="N1322" s="19">
        <f t="shared" si="140"/>
        <v>301.75</v>
      </c>
      <c r="O1322" s="19">
        <f t="shared" si="141"/>
        <v>6.035</v>
      </c>
      <c r="P1322" s="64">
        <f t="shared" si="142"/>
        <v>65</v>
      </c>
      <c r="Q1322" s="64">
        <f t="shared" si="143"/>
        <v>20</v>
      </c>
      <c r="R1322" s="64">
        <f t="shared" si="144"/>
        <v>45</v>
      </c>
      <c r="S1322" s="64">
        <f t="shared" si="145"/>
        <v>43</v>
      </c>
      <c r="T1322" s="64">
        <f t="shared" si="146"/>
        <v>22</v>
      </c>
      <c r="U1322" s="77">
        <v>2</v>
      </c>
      <c r="V1322" s="78">
        <v>2</v>
      </c>
      <c r="W1322" s="60">
        <v>100</v>
      </c>
      <c r="X1322" s="67">
        <v>9</v>
      </c>
      <c r="Y1322" s="67">
        <v>4</v>
      </c>
      <c r="Z1322" s="67">
        <v>10</v>
      </c>
      <c r="AA1322" s="67">
        <v>5</v>
      </c>
      <c r="AB1322" s="67">
        <v>10</v>
      </c>
      <c r="AC1322" s="67">
        <v>4</v>
      </c>
      <c r="AD1322" s="67">
        <v>10</v>
      </c>
      <c r="AE1322" s="67">
        <v>3</v>
      </c>
      <c r="AF1322" s="67">
        <v>6</v>
      </c>
      <c r="AG1322" s="67">
        <v>3</v>
      </c>
      <c r="AH1322" s="67">
        <v>6</v>
      </c>
      <c r="AI1322" s="67">
        <v>1</v>
      </c>
      <c r="AJ1322" s="67">
        <v>3</v>
      </c>
      <c r="AK1322" s="79" t="s">
        <v>1586</v>
      </c>
    </row>
    <row r="1323" spans="1:37" ht="12.75">
      <c r="A1323" s="35">
        <v>7500</v>
      </c>
      <c r="B1323" s="28" t="s">
        <v>871</v>
      </c>
      <c r="C1323" s="28" t="s">
        <v>2179</v>
      </c>
      <c r="D1323" s="28" t="s">
        <v>389</v>
      </c>
      <c r="E1323" s="28" t="s">
        <v>63</v>
      </c>
      <c r="J1323" s="28" t="s">
        <v>1586</v>
      </c>
      <c r="K1323" s="28" t="s">
        <v>2675</v>
      </c>
      <c r="L1323" s="28" t="s">
        <v>2141</v>
      </c>
      <c r="N1323" s="19">
        <f t="shared" si="140"/>
        <v>301.75</v>
      </c>
      <c r="O1323" s="19">
        <f t="shared" si="141"/>
        <v>6.035</v>
      </c>
      <c r="P1323" s="64">
        <f t="shared" si="142"/>
        <v>65</v>
      </c>
      <c r="Q1323" s="64">
        <f t="shared" si="143"/>
        <v>20</v>
      </c>
      <c r="R1323" s="64">
        <f t="shared" si="144"/>
        <v>45</v>
      </c>
      <c r="S1323" s="64">
        <f t="shared" si="145"/>
        <v>43</v>
      </c>
      <c r="T1323" s="64">
        <f t="shared" si="146"/>
        <v>22</v>
      </c>
      <c r="U1323" s="77">
        <v>2</v>
      </c>
      <c r="V1323" s="78">
        <v>2</v>
      </c>
      <c r="W1323" s="60">
        <v>100</v>
      </c>
      <c r="X1323" s="67">
        <v>9</v>
      </c>
      <c r="Y1323" s="67">
        <v>4</v>
      </c>
      <c r="Z1323" s="67">
        <v>10</v>
      </c>
      <c r="AA1323" s="67">
        <v>5</v>
      </c>
      <c r="AB1323" s="67">
        <v>10</v>
      </c>
      <c r="AC1323" s="67">
        <v>4</v>
      </c>
      <c r="AD1323" s="67">
        <v>10</v>
      </c>
      <c r="AE1323" s="67">
        <v>3</v>
      </c>
      <c r="AF1323" s="67">
        <v>6</v>
      </c>
      <c r="AG1323" s="67">
        <v>3</v>
      </c>
      <c r="AH1323" s="67">
        <v>6</v>
      </c>
      <c r="AI1323" s="67">
        <v>1</v>
      </c>
      <c r="AJ1323" s="67">
        <v>3</v>
      </c>
      <c r="AK1323" s="79" t="s">
        <v>1586</v>
      </c>
    </row>
    <row r="1324" spans="1:37" ht="12.75">
      <c r="A1324" s="35">
        <v>33840</v>
      </c>
      <c r="B1324" s="28" t="s">
        <v>874</v>
      </c>
      <c r="C1324" s="28" t="s">
        <v>7771</v>
      </c>
      <c r="D1324" s="28" t="s">
        <v>389</v>
      </c>
      <c r="E1324" s="28" t="s">
        <v>63</v>
      </c>
      <c r="J1324" s="72" t="s">
        <v>7812</v>
      </c>
      <c r="K1324" s="28" t="s">
        <v>2523</v>
      </c>
      <c r="L1324" s="72" t="s">
        <v>7733</v>
      </c>
      <c r="N1324" s="19">
        <f t="shared" si="140"/>
        <v>524.75</v>
      </c>
      <c r="O1324" s="19">
        <f t="shared" si="141"/>
        <v>5.8305555555555557</v>
      </c>
      <c r="P1324" s="64">
        <f t="shared" si="142"/>
        <v>116</v>
      </c>
      <c r="Q1324" s="64">
        <f t="shared" si="143"/>
        <v>43</v>
      </c>
      <c r="R1324" s="64">
        <f t="shared" si="144"/>
        <v>73</v>
      </c>
      <c r="S1324" s="64">
        <f t="shared" si="145"/>
        <v>71</v>
      </c>
      <c r="T1324" s="64">
        <f t="shared" si="146"/>
        <v>45</v>
      </c>
      <c r="U1324" s="77">
        <v>3</v>
      </c>
      <c r="V1324" s="78">
        <v>2</v>
      </c>
      <c r="W1324" s="60">
        <v>180</v>
      </c>
      <c r="X1324" s="67">
        <v>15</v>
      </c>
      <c r="Y1324" s="67">
        <v>9</v>
      </c>
      <c r="Z1324" s="67">
        <v>15</v>
      </c>
      <c r="AA1324" s="67">
        <v>9</v>
      </c>
      <c r="AB1324" s="67">
        <v>15</v>
      </c>
      <c r="AC1324" s="67">
        <v>8</v>
      </c>
      <c r="AD1324" s="67">
        <v>15</v>
      </c>
      <c r="AE1324" s="67">
        <v>6</v>
      </c>
      <c r="AF1324" s="67">
        <v>10</v>
      </c>
      <c r="AG1324" s="67">
        <v>6</v>
      </c>
      <c r="AH1324" s="67">
        <v>10</v>
      </c>
      <c r="AI1324" s="67">
        <v>5</v>
      </c>
      <c r="AJ1324" s="67">
        <v>8</v>
      </c>
      <c r="AK1324" s="79" t="s">
        <v>1586</v>
      </c>
    </row>
    <row r="1325" spans="1:37" ht="12.75">
      <c r="A1325" s="35">
        <v>1528382</v>
      </c>
      <c r="B1325" s="28" t="s">
        <v>872</v>
      </c>
      <c r="D1325" s="28" t="s">
        <v>389</v>
      </c>
      <c r="E1325" s="28" t="s">
        <v>63</v>
      </c>
      <c r="G1325" s="28" t="s">
        <v>7812</v>
      </c>
      <c r="H1325" s="28" t="s">
        <v>1586</v>
      </c>
      <c r="I1325" s="28" t="s">
        <v>7812</v>
      </c>
      <c r="J1325" s="28" t="s">
        <v>1586</v>
      </c>
      <c r="K1325" s="28" t="s">
        <v>2523</v>
      </c>
      <c r="L1325" s="28" t="s">
        <v>3413</v>
      </c>
      <c r="N1325" s="19">
        <f t="shared" si="140"/>
        <v>435.25</v>
      </c>
      <c r="O1325" s="19">
        <f t="shared" si="141"/>
        <v>5.0906432748538011</v>
      </c>
      <c r="P1325" s="64">
        <f t="shared" si="142"/>
        <v>101</v>
      </c>
      <c r="Q1325" s="64">
        <f t="shared" si="143"/>
        <v>34</v>
      </c>
      <c r="R1325" s="64">
        <f t="shared" si="144"/>
        <v>67</v>
      </c>
      <c r="S1325" s="64">
        <f t="shared" si="145"/>
        <v>50</v>
      </c>
      <c r="T1325" s="64">
        <f t="shared" si="146"/>
        <v>51</v>
      </c>
      <c r="U1325" s="77">
        <v>3</v>
      </c>
      <c r="V1325" s="78">
        <v>2</v>
      </c>
      <c r="W1325" s="60">
        <v>171</v>
      </c>
      <c r="X1325" s="67">
        <v>17</v>
      </c>
      <c r="Y1325" s="67">
        <v>6</v>
      </c>
      <c r="Z1325" s="67">
        <v>11</v>
      </c>
      <c r="AA1325" s="67">
        <v>6</v>
      </c>
      <c r="AB1325" s="67">
        <v>11</v>
      </c>
      <c r="AC1325" s="67">
        <v>5</v>
      </c>
      <c r="AD1325" s="67">
        <v>11</v>
      </c>
      <c r="AE1325" s="67">
        <v>6</v>
      </c>
      <c r="AF1325" s="67">
        <v>12</v>
      </c>
      <c r="AG1325" s="67">
        <v>6</v>
      </c>
      <c r="AH1325" s="67">
        <v>12</v>
      </c>
      <c r="AI1325" s="67">
        <v>5</v>
      </c>
      <c r="AJ1325" s="67">
        <v>10</v>
      </c>
      <c r="AK1325" s="79" t="s">
        <v>1586</v>
      </c>
    </row>
    <row r="1326" spans="1:37" ht="12.75">
      <c r="A1326" s="35">
        <v>912173</v>
      </c>
      <c r="B1326" s="28" t="s">
        <v>872</v>
      </c>
      <c r="D1326" s="28" t="s">
        <v>389</v>
      </c>
      <c r="E1326" s="28" t="s">
        <v>63</v>
      </c>
      <c r="F1326" s="58" t="s">
        <v>8341</v>
      </c>
      <c r="J1326" s="28" t="s">
        <v>1586</v>
      </c>
      <c r="K1326" s="28" t="s">
        <v>2523</v>
      </c>
      <c r="L1326" s="28" t="s">
        <v>6027</v>
      </c>
      <c r="N1326" s="19">
        <f t="shared" si="140"/>
        <v>408.75</v>
      </c>
      <c r="O1326" s="19">
        <f t="shared" si="141"/>
        <v>4.541666666666667</v>
      </c>
      <c r="P1326" s="64">
        <f t="shared" si="142"/>
        <v>92</v>
      </c>
      <c r="Q1326" s="64">
        <f t="shared" si="143"/>
        <v>29</v>
      </c>
      <c r="R1326" s="64">
        <f t="shared" si="144"/>
        <v>63</v>
      </c>
      <c r="S1326" s="64">
        <f t="shared" si="145"/>
        <v>53</v>
      </c>
      <c r="T1326" s="64">
        <f t="shared" si="146"/>
        <v>39</v>
      </c>
      <c r="U1326" s="77">
        <v>3</v>
      </c>
      <c r="V1326" s="78">
        <v>2</v>
      </c>
      <c r="W1326" s="60">
        <v>180</v>
      </c>
      <c r="X1326" s="67">
        <v>3</v>
      </c>
      <c r="Y1326" s="67">
        <v>6</v>
      </c>
      <c r="Z1326" s="67">
        <v>12</v>
      </c>
      <c r="AA1326" s="67">
        <v>6</v>
      </c>
      <c r="AB1326" s="67">
        <v>12</v>
      </c>
      <c r="AC1326" s="67">
        <v>5</v>
      </c>
      <c r="AD1326" s="67">
        <v>12</v>
      </c>
      <c r="AE1326" s="67">
        <v>4</v>
      </c>
      <c r="AF1326" s="67">
        <v>9</v>
      </c>
      <c r="AG1326" s="67">
        <v>4</v>
      </c>
      <c r="AH1326" s="67">
        <v>9</v>
      </c>
      <c r="AI1326" s="67">
        <v>4</v>
      </c>
      <c r="AJ1326" s="67">
        <v>9</v>
      </c>
      <c r="AK1326" s="79" t="s">
        <v>1586</v>
      </c>
    </row>
    <row r="1327" spans="1:37" ht="12.75">
      <c r="A1327" s="35">
        <v>1685415</v>
      </c>
      <c r="B1327" s="28" t="s">
        <v>872</v>
      </c>
      <c r="D1327" s="28" t="s">
        <v>389</v>
      </c>
      <c r="E1327" s="28" t="s">
        <v>63</v>
      </c>
      <c r="F1327" s="58" t="s">
        <v>8321</v>
      </c>
      <c r="G1327" s="28" t="s">
        <v>7812</v>
      </c>
      <c r="H1327" s="28" t="s">
        <v>1586</v>
      </c>
      <c r="I1327" s="28" t="s">
        <v>7812</v>
      </c>
      <c r="J1327" s="28" t="s">
        <v>1586</v>
      </c>
      <c r="K1327" s="28" t="s">
        <v>2523</v>
      </c>
      <c r="L1327" s="28" t="s">
        <v>5084</v>
      </c>
      <c r="N1327" s="19">
        <f t="shared" si="140"/>
        <v>432.75</v>
      </c>
      <c r="O1327" s="19">
        <f t="shared" si="141"/>
        <v>4.2846534653465342</v>
      </c>
      <c r="P1327" s="64">
        <f t="shared" si="142"/>
        <v>95</v>
      </c>
      <c r="Q1327" s="64">
        <f t="shared" si="143"/>
        <v>33</v>
      </c>
      <c r="R1327" s="64">
        <f t="shared" si="144"/>
        <v>62</v>
      </c>
      <c r="S1327" s="64">
        <f t="shared" si="145"/>
        <v>59</v>
      </c>
      <c r="T1327" s="64">
        <f t="shared" si="146"/>
        <v>36</v>
      </c>
      <c r="U1327" s="77">
        <v>3</v>
      </c>
      <c r="V1327" s="78">
        <v>2</v>
      </c>
      <c r="W1327" s="60">
        <v>202</v>
      </c>
      <c r="X1327" s="67">
        <v>17</v>
      </c>
      <c r="Y1327" s="67">
        <v>7</v>
      </c>
      <c r="Z1327" s="67">
        <v>13</v>
      </c>
      <c r="AA1327" s="67">
        <v>7</v>
      </c>
      <c r="AB1327" s="67">
        <v>13</v>
      </c>
      <c r="AC1327" s="67">
        <v>6</v>
      </c>
      <c r="AD1327" s="67">
        <v>13</v>
      </c>
      <c r="AE1327" s="67">
        <v>4</v>
      </c>
      <c r="AF1327" s="67">
        <v>6</v>
      </c>
      <c r="AG1327" s="67">
        <v>4</v>
      </c>
      <c r="AH1327" s="67">
        <v>6</v>
      </c>
      <c r="AI1327" s="67">
        <v>5</v>
      </c>
      <c r="AJ1327" s="67">
        <v>11</v>
      </c>
      <c r="AK1327" s="79" t="s">
        <v>1586</v>
      </c>
    </row>
    <row r="1328" spans="2:37" ht="12.75">
      <c r="B1328" s="28" t="s">
        <v>872</v>
      </c>
      <c r="D1328" s="28" t="s">
        <v>389</v>
      </c>
      <c r="E1328" s="28" t="s">
        <v>63</v>
      </c>
      <c r="G1328" s="28" t="s">
        <v>7812</v>
      </c>
      <c r="H1328" s="28" t="s">
        <v>1586</v>
      </c>
      <c r="I1328" s="28" t="s">
        <v>1586</v>
      </c>
      <c r="J1328" s="28" t="s">
        <v>1586</v>
      </c>
      <c r="K1328" s="28" t="s">
        <v>2523</v>
      </c>
      <c r="L1328" s="28" t="s">
        <v>5084</v>
      </c>
      <c r="N1328" s="19">
        <f t="shared" si="140"/>
        <v>431.50</v>
      </c>
      <c r="O1328" s="19">
        <f t="shared" si="141"/>
        <v>4.2722772277227721</v>
      </c>
      <c r="P1328" s="64">
        <f t="shared" si="142"/>
        <v>95</v>
      </c>
      <c r="Q1328" s="64">
        <f t="shared" si="143"/>
        <v>33</v>
      </c>
      <c r="R1328" s="64">
        <f t="shared" si="144"/>
        <v>62</v>
      </c>
      <c r="S1328" s="64">
        <f t="shared" si="145"/>
        <v>59</v>
      </c>
      <c r="T1328" s="64">
        <f t="shared" si="146"/>
        <v>36</v>
      </c>
      <c r="U1328" s="77">
        <v>3</v>
      </c>
      <c r="V1328" s="78">
        <v>2</v>
      </c>
      <c r="W1328" s="60">
        <v>202</v>
      </c>
      <c r="X1328" s="67">
        <v>12</v>
      </c>
      <c r="Y1328" s="67">
        <v>7</v>
      </c>
      <c r="Z1328" s="67">
        <v>13</v>
      </c>
      <c r="AA1328" s="67">
        <v>7</v>
      </c>
      <c r="AB1328" s="67">
        <v>13</v>
      </c>
      <c r="AC1328" s="67">
        <v>6</v>
      </c>
      <c r="AD1328" s="67">
        <v>13</v>
      </c>
      <c r="AE1328" s="67">
        <v>4</v>
      </c>
      <c r="AF1328" s="67">
        <v>6</v>
      </c>
      <c r="AG1328" s="67">
        <v>4</v>
      </c>
      <c r="AH1328" s="67">
        <v>6</v>
      </c>
      <c r="AI1328" s="67">
        <v>5</v>
      </c>
      <c r="AJ1328" s="67">
        <v>11</v>
      </c>
      <c r="AK1328" s="79" t="s">
        <v>1586</v>
      </c>
    </row>
    <row r="1329" spans="1:37" ht="12.75">
      <c r="A1329" s="35">
        <v>1392907</v>
      </c>
      <c r="B1329" s="28" t="s">
        <v>872</v>
      </c>
      <c r="D1329" s="28" t="s">
        <v>389</v>
      </c>
      <c r="E1329" s="28" t="s">
        <v>63</v>
      </c>
      <c r="I1329" s="28" t="s">
        <v>1586</v>
      </c>
      <c r="J1329" s="28" t="s">
        <v>1586</v>
      </c>
      <c r="K1329" s="28" t="s">
        <v>2523</v>
      </c>
      <c r="L1329" s="28" t="s">
        <v>7831</v>
      </c>
      <c r="N1329" s="19">
        <f t="shared" si="140"/>
        <v>425.50</v>
      </c>
      <c r="O1329" s="19">
        <f t="shared" si="141"/>
        <v>5.0355029585798814</v>
      </c>
      <c r="P1329" s="64">
        <f t="shared" si="142"/>
        <v>93</v>
      </c>
      <c r="Q1329" s="64">
        <f t="shared" si="143"/>
        <v>31</v>
      </c>
      <c r="R1329" s="64">
        <f t="shared" si="144"/>
        <v>62</v>
      </c>
      <c r="S1329" s="64">
        <f t="shared" si="145"/>
        <v>59</v>
      </c>
      <c r="T1329" s="64">
        <f t="shared" si="146"/>
        <v>34</v>
      </c>
      <c r="U1329" s="77">
        <v>3</v>
      </c>
      <c r="V1329" s="78">
        <v>2</v>
      </c>
      <c r="W1329" s="60">
        <v>169</v>
      </c>
      <c r="X1329" s="67">
        <v>12</v>
      </c>
      <c r="Y1329" s="67">
        <v>7</v>
      </c>
      <c r="Z1329" s="67">
        <v>13</v>
      </c>
      <c r="AA1329" s="67">
        <v>7</v>
      </c>
      <c r="AB1329" s="67">
        <v>13</v>
      </c>
      <c r="AC1329" s="67">
        <v>6</v>
      </c>
      <c r="AD1329" s="67">
        <v>13</v>
      </c>
      <c r="AE1329" s="67">
        <v>3</v>
      </c>
      <c r="AF1329" s="67">
        <v>6</v>
      </c>
      <c r="AG1329" s="67">
        <v>3</v>
      </c>
      <c r="AH1329" s="67">
        <v>6</v>
      </c>
      <c r="AI1329" s="67">
        <v>5</v>
      </c>
      <c r="AJ1329" s="67">
        <v>11</v>
      </c>
      <c r="AK1329" s="79" t="s">
        <v>1586</v>
      </c>
    </row>
    <row r="1330" spans="1:37" ht="12.75">
      <c r="A1330" s="35">
        <v>1657897</v>
      </c>
      <c r="B1330" s="28" t="s">
        <v>872</v>
      </c>
      <c r="C1330" s="28" t="s">
        <v>7554</v>
      </c>
      <c r="D1330" s="28" t="s">
        <v>389</v>
      </c>
      <c r="E1330" s="28" t="s">
        <v>63</v>
      </c>
      <c r="F1330" s="58" t="s">
        <v>8344</v>
      </c>
      <c r="G1330" s="28" t="s">
        <v>1586</v>
      </c>
      <c r="H1330" s="28" t="s">
        <v>1586</v>
      </c>
      <c r="I1330" s="28" t="s">
        <v>7812</v>
      </c>
      <c r="J1330" s="28" t="s">
        <v>1586</v>
      </c>
      <c r="K1330" s="28" t="s">
        <v>2523</v>
      </c>
      <c r="L1330" s="28" t="s">
        <v>7831</v>
      </c>
      <c r="N1330" s="19">
        <f t="shared" si="140"/>
        <v>423.25</v>
      </c>
      <c r="O1330" s="19">
        <f t="shared" si="141"/>
        <v>5.290625</v>
      </c>
      <c r="P1330" s="64">
        <f t="shared" si="142"/>
        <v>92</v>
      </c>
      <c r="Q1330" s="64">
        <f t="shared" si="143"/>
        <v>31</v>
      </c>
      <c r="R1330" s="64">
        <f t="shared" si="144"/>
        <v>61</v>
      </c>
      <c r="S1330" s="64">
        <f t="shared" si="145"/>
        <v>59</v>
      </c>
      <c r="T1330" s="64">
        <f t="shared" si="146"/>
        <v>33</v>
      </c>
      <c r="U1330" s="77">
        <v>3</v>
      </c>
      <c r="V1330" s="78">
        <v>2</v>
      </c>
      <c r="W1330" s="60">
        <v>160</v>
      </c>
      <c r="X1330" s="67">
        <v>17</v>
      </c>
      <c r="Y1330" s="67">
        <v>7</v>
      </c>
      <c r="Z1330" s="67">
        <v>13</v>
      </c>
      <c r="AA1330" s="67">
        <v>7</v>
      </c>
      <c r="AB1330" s="67">
        <v>13</v>
      </c>
      <c r="AC1330" s="67">
        <v>6</v>
      </c>
      <c r="AD1330" s="67">
        <v>13</v>
      </c>
      <c r="AE1330" s="67">
        <v>3</v>
      </c>
      <c r="AF1330" s="67">
        <v>6</v>
      </c>
      <c r="AG1330" s="67">
        <v>3</v>
      </c>
      <c r="AH1330" s="67">
        <v>6</v>
      </c>
      <c r="AI1330" s="67">
        <v>5</v>
      </c>
      <c r="AJ1330" s="67">
        <v>10</v>
      </c>
      <c r="AK1330" s="79" t="s">
        <v>1586</v>
      </c>
    </row>
    <row r="1331" spans="1:37" ht="12.75">
      <c r="A1331" s="35">
        <v>312500</v>
      </c>
      <c r="B1331" s="28" t="s">
        <v>874</v>
      </c>
      <c r="C1331" s="28" t="s">
        <v>5573</v>
      </c>
      <c r="D1331" s="28" t="s">
        <v>389</v>
      </c>
      <c r="E1331" s="28" t="s">
        <v>63</v>
      </c>
      <c r="J1331" s="28" t="s">
        <v>1586</v>
      </c>
      <c r="K1331" s="28" t="s">
        <v>2523</v>
      </c>
      <c r="L1331" s="28" t="s">
        <v>5590</v>
      </c>
      <c r="N1331" s="19">
        <f t="shared" si="140"/>
        <v>422.75</v>
      </c>
      <c r="O1331" s="19">
        <f t="shared" si="141"/>
        <v>4.697222222222222</v>
      </c>
      <c r="P1331" s="64">
        <f t="shared" si="142"/>
        <v>92</v>
      </c>
      <c r="Q1331" s="64">
        <f t="shared" si="143"/>
        <v>31</v>
      </c>
      <c r="R1331" s="64">
        <f t="shared" si="144"/>
        <v>61</v>
      </c>
      <c r="S1331" s="64">
        <f t="shared" si="145"/>
        <v>59</v>
      </c>
      <c r="T1331" s="64">
        <f t="shared" si="146"/>
        <v>33</v>
      </c>
      <c r="U1331" s="77">
        <v>3</v>
      </c>
      <c r="V1331" s="78">
        <v>2</v>
      </c>
      <c r="W1331" s="60">
        <v>180</v>
      </c>
      <c r="X1331" s="67">
        <v>15</v>
      </c>
      <c r="Y1331" s="67">
        <v>7</v>
      </c>
      <c r="Z1331" s="67">
        <v>13</v>
      </c>
      <c r="AA1331" s="67">
        <v>7</v>
      </c>
      <c r="AB1331" s="67">
        <v>13</v>
      </c>
      <c r="AC1331" s="67">
        <v>6</v>
      </c>
      <c r="AD1331" s="67">
        <v>13</v>
      </c>
      <c r="AE1331" s="67">
        <v>4</v>
      </c>
      <c r="AF1331" s="67">
        <v>8</v>
      </c>
      <c r="AG1331" s="67">
        <v>4</v>
      </c>
      <c r="AH1331" s="67">
        <v>8</v>
      </c>
      <c r="AI1331" s="67">
        <v>3</v>
      </c>
      <c r="AJ1331" s="67">
        <v>6</v>
      </c>
      <c r="AK1331" s="79" t="s">
        <v>1586</v>
      </c>
    </row>
    <row r="1332" spans="1:37" ht="12.75">
      <c r="A1332" s="35">
        <v>33840</v>
      </c>
      <c r="B1332" s="28" t="s">
        <v>874</v>
      </c>
      <c r="C1332" s="28" t="s">
        <v>7771</v>
      </c>
      <c r="D1332" s="28" t="s">
        <v>389</v>
      </c>
      <c r="E1332" s="28" t="s">
        <v>63</v>
      </c>
      <c r="J1332" s="28" t="s">
        <v>1586</v>
      </c>
      <c r="K1332" s="28" t="s">
        <v>2523</v>
      </c>
      <c r="L1332" s="28" t="s">
        <v>7733</v>
      </c>
      <c r="N1332" s="19">
        <f t="shared" si="140"/>
        <v>422.75</v>
      </c>
      <c r="O1332" s="19">
        <f t="shared" si="141"/>
        <v>4.697222222222222</v>
      </c>
      <c r="P1332" s="64">
        <f t="shared" si="142"/>
        <v>92</v>
      </c>
      <c r="Q1332" s="64">
        <f t="shared" si="143"/>
        <v>31</v>
      </c>
      <c r="R1332" s="64">
        <f t="shared" si="144"/>
        <v>61</v>
      </c>
      <c r="S1332" s="64">
        <f t="shared" si="145"/>
        <v>59</v>
      </c>
      <c r="T1332" s="64">
        <f t="shared" si="146"/>
        <v>33</v>
      </c>
      <c r="U1332" s="77">
        <v>3</v>
      </c>
      <c r="V1332" s="78">
        <v>2</v>
      </c>
      <c r="W1332" s="60">
        <v>180</v>
      </c>
      <c r="X1332" s="67">
        <v>15</v>
      </c>
      <c r="Y1332" s="67">
        <v>7</v>
      </c>
      <c r="Z1332" s="67">
        <v>13</v>
      </c>
      <c r="AA1332" s="67">
        <v>7</v>
      </c>
      <c r="AB1332" s="67">
        <v>13</v>
      </c>
      <c r="AC1332" s="67">
        <v>6</v>
      </c>
      <c r="AD1332" s="67">
        <v>13</v>
      </c>
      <c r="AE1332" s="67">
        <v>4</v>
      </c>
      <c r="AF1332" s="67">
        <v>8</v>
      </c>
      <c r="AG1332" s="67">
        <v>4</v>
      </c>
      <c r="AH1332" s="67">
        <v>8</v>
      </c>
      <c r="AI1332" s="67">
        <v>3</v>
      </c>
      <c r="AJ1332" s="67">
        <v>6</v>
      </c>
      <c r="AK1332" s="79" t="s">
        <v>1586</v>
      </c>
    </row>
    <row r="1333" spans="1:37" ht="12.75">
      <c r="A1333" s="35">
        <v>995926</v>
      </c>
      <c r="B1333" s="28" t="s">
        <v>872</v>
      </c>
      <c r="D1333" s="28" t="s">
        <v>389</v>
      </c>
      <c r="E1333" s="28" t="s">
        <v>63</v>
      </c>
      <c r="F1333" s="58" t="s">
        <v>8329</v>
      </c>
      <c r="J1333" s="28" t="s">
        <v>1586</v>
      </c>
      <c r="K1333" s="28" t="s">
        <v>2523</v>
      </c>
      <c r="L1333" s="28" t="s">
        <v>1118</v>
      </c>
      <c r="N1333" s="19">
        <f t="shared" si="140"/>
        <v>423</v>
      </c>
      <c r="O1333" s="19">
        <f t="shared" si="141"/>
        <v>4.2300000000000004</v>
      </c>
      <c r="P1333" s="64">
        <f t="shared" si="142"/>
        <v>92</v>
      </c>
      <c r="Q1333" s="64">
        <f t="shared" si="143"/>
        <v>31</v>
      </c>
      <c r="R1333" s="64">
        <f t="shared" si="144"/>
        <v>61</v>
      </c>
      <c r="S1333" s="64">
        <f t="shared" si="145"/>
        <v>59</v>
      </c>
      <c r="T1333" s="64">
        <f t="shared" si="146"/>
        <v>33</v>
      </c>
      <c r="U1333" s="77">
        <v>3</v>
      </c>
      <c r="V1333" s="78">
        <v>2</v>
      </c>
      <c r="W1333" s="60">
        <v>200</v>
      </c>
      <c r="X1333" s="67">
        <v>16</v>
      </c>
      <c r="Y1333" s="67">
        <v>7</v>
      </c>
      <c r="Z1333" s="67">
        <v>13</v>
      </c>
      <c r="AA1333" s="67">
        <v>7</v>
      </c>
      <c r="AB1333" s="67">
        <v>13</v>
      </c>
      <c r="AC1333" s="67">
        <v>6</v>
      </c>
      <c r="AD1333" s="67">
        <v>13</v>
      </c>
      <c r="AE1333" s="67">
        <v>3</v>
      </c>
      <c r="AF1333" s="67">
        <v>5</v>
      </c>
      <c r="AG1333" s="67">
        <v>3</v>
      </c>
      <c r="AH1333" s="67">
        <v>5</v>
      </c>
      <c r="AI1333" s="67">
        <v>5</v>
      </c>
      <c r="AJ1333" s="67">
        <v>12</v>
      </c>
      <c r="AK1333" s="79" t="s">
        <v>1586</v>
      </c>
    </row>
    <row r="1334" spans="1:37" ht="12.75">
      <c r="A1334" s="35">
        <v>776490</v>
      </c>
      <c r="B1334" s="28" t="s">
        <v>872</v>
      </c>
      <c r="D1334" s="28" t="s">
        <v>389</v>
      </c>
      <c r="E1334" s="28" t="s">
        <v>63</v>
      </c>
      <c r="J1334" s="28" t="s">
        <v>1586</v>
      </c>
      <c r="K1334" s="28" t="s">
        <v>2523</v>
      </c>
      <c r="L1334" s="28" t="s">
        <v>1118</v>
      </c>
      <c r="N1334" s="19">
        <f t="shared" si="140"/>
        <v>408</v>
      </c>
      <c r="O1334" s="19">
        <f t="shared" si="141"/>
        <v>4.88622754491018</v>
      </c>
      <c r="P1334" s="64">
        <f t="shared" si="142"/>
        <v>89</v>
      </c>
      <c r="Q1334" s="64">
        <f t="shared" si="143"/>
        <v>28</v>
      </c>
      <c r="R1334" s="64">
        <f t="shared" si="144"/>
        <v>61</v>
      </c>
      <c r="S1334" s="64">
        <f t="shared" si="145"/>
        <v>56</v>
      </c>
      <c r="T1334" s="64">
        <f t="shared" si="146"/>
        <v>33</v>
      </c>
      <c r="U1334" s="77">
        <v>3</v>
      </c>
      <c r="V1334" s="78">
        <v>2</v>
      </c>
      <c r="W1334" s="60">
        <v>167</v>
      </c>
      <c r="X1334" s="67">
        <v>16</v>
      </c>
      <c r="Y1334" s="67">
        <v>6</v>
      </c>
      <c r="Z1334" s="67">
        <v>13</v>
      </c>
      <c r="AA1334" s="67">
        <v>6</v>
      </c>
      <c r="AB1334" s="67">
        <v>13</v>
      </c>
      <c r="AC1334" s="67">
        <v>5</v>
      </c>
      <c r="AD1334" s="67">
        <v>13</v>
      </c>
      <c r="AE1334" s="67">
        <v>3</v>
      </c>
      <c r="AF1334" s="67">
        <v>5</v>
      </c>
      <c r="AG1334" s="67">
        <v>3</v>
      </c>
      <c r="AH1334" s="67">
        <v>5</v>
      </c>
      <c r="AI1334" s="67">
        <v>5</v>
      </c>
      <c r="AJ1334" s="67">
        <v>12</v>
      </c>
      <c r="AK1334" s="79" t="s">
        <v>1586</v>
      </c>
    </row>
    <row r="1335" spans="2:37" ht="12.75">
      <c r="B1335" s="28" t="s">
        <v>872</v>
      </c>
      <c r="D1335" s="28" t="s">
        <v>389</v>
      </c>
      <c r="E1335" s="28" t="s">
        <v>63</v>
      </c>
      <c r="G1335" s="28" t="s">
        <v>7812</v>
      </c>
      <c r="H1335" s="28" t="s">
        <v>1586</v>
      </c>
      <c r="J1335" s="28" t="s">
        <v>1586</v>
      </c>
      <c r="K1335" s="28" t="s">
        <v>2523</v>
      </c>
      <c r="L1335" s="28" t="s">
        <v>335</v>
      </c>
      <c r="N1335" s="19">
        <f t="shared" si="140"/>
        <v>397</v>
      </c>
      <c r="O1335" s="19">
        <f t="shared" si="141"/>
        <v>5.591549295774648</v>
      </c>
      <c r="P1335" s="64">
        <f t="shared" si="142"/>
        <v>90</v>
      </c>
      <c r="Q1335" s="64">
        <f t="shared" si="143"/>
        <v>31</v>
      </c>
      <c r="R1335" s="64">
        <f t="shared" si="144"/>
        <v>59</v>
      </c>
      <c r="S1335" s="64">
        <f t="shared" si="145"/>
        <v>50</v>
      </c>
      <c r="T1335" s="64">
        <f t="shared" si="146"/>
        <v>40</v>
      </c>
      <c r="U1335" s="77">
        <v>3</v>
      </c>
      <c r="V1335" s="78">
        <v>2</v>
      </c>
      <c r="W1335" s="60">
        <v>142</v>
      </c>
      <c r="X1335" s="67">
        <v>12</v>
      </c>
      <c r="Y1335" s="67">
        <v>6</v>
      </c>
      <c r="Z1335" s="67">
        <v>11</v>
      </c>
      <c r="AA1335" s="67">
        <v>6</v>
      </c>
      <c r="AB1335" s="67">
        <v>11</v>
      </c>
      <c r="AC1335" s="67">
        <v>5</v>
      </c>
      <c r="AD1335" s="67">
        <v>11</v>
      </c>
      <c r="AE1335" s="67">
        <v>5</v>
      </c>
      <c r="AF1335" s="67">
        <v>9</v>
      </c>
      <c r="AG1335" s="67">
        <v>5</v>
      </c>
      <c r="AH1335" s="67">
        <v>9</v>
      </c>
      <c r="AI1335" s="67">
        <v>4</v>
      </c>
      <c r="AJ1335" s="67">
        <v>8</v>
      </c>
      <c r="AK1335" s="79" t="s">
        <v>1586</v>
      </c>
    </row>
    <row r="1336" spans="2:37" ht="12.75">
      <c r="B1336" s="28" t="s">
        <v>872</v>
      </c>
      <c r="D1336" s="28" t="s">
        <v>389</v>
      </c>
      <c r="E1336" s="28" t="s">
        <v>63</v>
      </c>
      <c r="G1336" s="28" t="s">
        <v>7812</v>
      </c>
      <c r="H1336" s="28" t="s">
        <v>1586</v>
      </c>
      <c r="J1336" s="28" t="s">
        <v>1586</v>
      </c>
      <c r="K1336" s="28" t="s">
        <v>2523</v>
      </c>
      <c r="L1336" s="28" t="s">
        <v>334</v>
      </c>
      <c r="N1336" s="19">
        <f t="shared" si="140"/>
        <v>389</v>
      </c>
      <c r="O1336" s="19">
        <f t="shared" si="141"/>
        <v>6.593220338983051</v>
      </c>
      <c r="P1336" s="64">
        <f t="shared" si="142"/>
        <v>88</v>
      </c>
      <c r="Q1336" s="64">
        <f t="shared" si="143"/>
        <v>29</v>
      </c>
      <c r="R1336" s="64">
        <f t="shared" si="144"/>
        <v>59</v>
      </c>
      <c r="S1336" s="64">
        <f t="shared" si="145"/>
        <v>49</v>
      </c>
      <c r="T1336" s="64">
        <f t="shared" si="146"/>
        <v>39</v>
      </c>
      <c r="U1336" s="77">
        <v>3</v>
      </c>
      <c r="V1336" s="78">
        <v>2</v>
      </c>
      <c r="W1336" s="60">
        <v>118</v>
      </c>
      <c r="X1336" s="67">
        <v>12</v>
      </c>
      <c r="Y1336" s="67">
        <v>5</v>
      </c>
      <c r="Z1336" s="67">
        <v>11</v>
      </c>
      <c r="AA1336" s="67">
        <v>6</v>
      </c>
      <c r="AB1336" s="67">
        <v>11</v>
      </c>
      <c r="AC1336" s="67">
        <v>5</v>
      </c>
      <c r="AD1336" s="67">
        <v>11</v>
      </c>
      <c r="AE1336" s="67">
        <v>5</v>
      </c>
      <c r="AF1336" s="67">
        <v>9</v>
      </c>
      <c r="AG1336" s="67">
        <v>5</v>
      </c>
      <c r="AH1336" s="67">
        <v>9</v>
      </c>
      <c r="AI1336" s="67">
        <v>3</v>
      </c>
      <c r="AJ1336" s="67">
        <v>8</v>
      </c>
      <c r="AK1336" s="79" t="s">
        <v>1586</v>
      </c>
    </row>
    <row r="1337" spans="1:37" ht="12.75">
      <c r="A1337" s="35">
        <v>1220647</v>
      </c>
      <c r="B1337" s="28" t="s">
        <v>872</v>
      </c>
      <c r="D1337" s="28" t="s">
        <v>389</v>
      </c>
      <c r="E1337" s="28" t="s">
        <v>63</v>
      </c>
      <c r="F1337" s="58" t="s">
        <v>8331</v>
      </c>
      <c r="G1337" s="28" t="s">
        <v>7812</v>
      </c>
      <c r="H1337" s="28" t="s">
        <v>1586</v>
      </c>
      <c r="I1337" s="28" t="s">
        <v>7812</v>
      </c>
      <c r="J1337" s="28" t="s">
        <v>1586</v>
      </c>
      <c r="K1337" s="28" t="s">
        <v>2523</v>
      </c>
      <c r="L1337" s="28" t="s">
        <v>5053</v>
      </c>
      <c r="N1337" s="19">
        <f t="shared" si="140"/>
        <v>391.75</v>
      </c>
      <c r="O1337" s="19">
        <f t="shared" si="141"/>
        <v>6.0269230769230768</v>
      </c>
      <c r="P1337" s="64">
        <f t="shared" si="142"/>
        <v>88</v>
      </c>
      <c r="Q1337" s="64">
        <f t="shared" si="143"/>
        <v>30</v>
      </c>
      <c r="R1337" s="64">
        <f t="shared" si="144"/>
        <v>58</v>
      </c>
      <c r="S1337" s="64">
        <f t="shared" si="145"/>
        <v>50</v>
      </c>
      <c r="T1337" s="64">
        <f t="shared" si="146"/>
        <v>38</v>
      </c>
      <c r="U1337" s="77">
        <v>3</v>
      </c>
      <c r="V1337" s="78">
        <v>2</v>
      </c>
      <c r="W1337" s="60">
        <v>130</v>
      </c>
      <c r="X1337" s="67">
        <v>17</v>
      </c>
      <c r="Y1337" s="67">
        <v>6</v>
      </c>
      <c r="Z1337" s="67">
        <v>11</v>
      </c>
      <c r="AA1337" s="67">
        <v>6</v>
      </c>
      <c r="AB1337" s="67">
        <v>11</v>
      </c>
      <c r="AC1337" s="67">
        <v>5</v>
      </c>
      <c r="AD1337" s="67">
        <v>11</v>
      </c>
      <c r="AE1337" s="67">
        <v>5</v>
      </c>
      <c r="AF1337" s="67">
        <v>10</v>
      </c>
      <c r="AG1337" s="67">
        <v>5</v>
      </c>
      <c r="AH1337" s="67">
        <v>10</v>
      </c>
      <c r="AI1337" s="67">
        <v>3</v>
      </c>
      <c r="AJ1337" s="67">
        <v>5</v>
      </c>
      <c r="AK1337" s="79" t="s">
        <v>1586</v>
      </c>
    </row>
    <row r="1338" spans="1:37" ht="12.75">
      <c r="A1338" s="35">
        <v>937500</v>
      </c>
      <c r="B1338" s="28" t="s">
        <v>870</v>
      </c>
      <c r="C1338" s="28" t="s">
        <v>657</v>
      </c>
      <c r="D1338" s="28" t="s">
        <v>389</v>
      </c>
      <c r="E1338" s="28" t="s">
        <v>63</v>
      </c>
      <c r="J1338" s="28" t="s">
        <v>1586</v>
      </c>
      <c r="K1338" s="28" t="s">
        <v>2524</v>
      </c>
      <c r="L1338" s="28" t="s">
        <v>67</v>
      </c>
      <c r="N1338" s="19">
        <f t="shared" si="140"/>
        <v>329.50</v>
      </c>
      <c r="O1338" s="19">
        <f t="shared" si="141"/>
        <v>6.59</v>
      </c>
      <c r="P1338" s="64">
        <f t="shared" si="142"/>
        <v>76</v>
      </c>
      <c r="Q1338" s="64">
        <f t="shared" si="143"/>
        <v>26</v>
      </c>
      <c r="R1338" s="64">
        <f t="shared" si="144"/>
        <v>50</v>
      </c>
      <c r="S1338" s="64">
        <f t="shared" si="145"/>
        <v>40</v>
      </c>
      <c r="T1338" s="64">
        <f t="shared" si="146"/>
        <v>36</v>
      </c>
      <c r="U1338" s="77">
        <v>3</v>
      </c>
      <c r="V1338" s="78">
        <v>2</v>
      </c>
      <c r="W1338" s="60">
        <v>100</v>
      </c>
      <c r="X1338" s="67">
        <v>8</v>
      </c>
      <c r="Y1338" s="67">
        <v>6</v>
      </c>
      <c r="Z1338" s="67">
        <v>8</v>
      </c>
      <c r="AA1338" s="67">
        <v>5</v>
      </c>
      <c r="AB1338" s="67">
        <v>8</v>
      </c>
      <c r="AC1338" s="67">
        <v>5</v>
      </c>
      <c r="AD1338" s="67">
        <v>8</v>
      </c>
      <c r="AE1338" s="67">
        <v>4</v>
      </c>
      <c r="AF1338" s="67">
        <v>8</v>
      </c>
      <c r="AG1338" s="67">
        <v>4</v>
      </c>
      <c r="AH1338" s="67">
        <v>10</v>
      </c>
      <c r="AI1338" s="67">
        <v>2</v>
      </c>
      <c r="AJ1338" s="67">
        <v>8</v>
      </c>
      <c r="AK1338" s="79" t="s">
        <v>1586</v>
      </c>
    </row>
    <row r="1339" spans="2:37" ht="12.75">
      <c r="B1339" s="28" t="s">
        <v>870</v>
      </c>
      <c r="C1339" s="28" t="s">
        <v>658</v>
      </c>
      <c r="D1339" s="28" t="s">
        <v>389</v>
      </c>
      <c r="E1339" s="28" t="s">
        <v>63</v>
      </c>
      <c r="J1339" s="28" t="s">
        <v>1586</v>
      </c>
      <c r="K1339" s="28" t="s">
        <v>2524</v>
      </c>
      <c r="L1339" s="28" t="s">
        <v>381</v>
      </c>
      <c r="N1339" s="19">
        <f t="shared" si="140"/>
        <v>329.50</v>
      </c>
      <c r="O1339" s="19">
        <f t="shared" si="141"/>
        <v>6.59</v>
      </c>
      <c r="P1339" s="64">
        <f t="shared" si="142"/>
        <v>76</v>
      </c>
      <c r="Q1339" s="64">
        <f t="shared" si="143"/>
        <v>26</v>
      </c>
      <c r="R1339" s="64">
        <f t="shared" si="144"/>
        <v>50</v>
      </c>
      <c r="S1339" s="64">
        <f t="shared" si="145"/>
        <v>40</v>
      </c>
      <c r="T1339" s="64">
        <f t="shared" si="146"/>
        <v>36</v>
      </c>
      <c r="U1339" s="77">
        <v>3</v>
      </c>
      <c r="V1339" s="78">
        <v>2</v>
      </c>
      <c r="W1339" s="60">
        <v>100</v>
      </c>
      <c r="X1339" s="67">
        <v>8</v>
      </c>
      <c r="Y1339" s="67">
        <v>6</v>
      </c>
      <c r="Z1339" s="67">
        <v>8</v>
      </c>
      <c r="AA1339" s="67">
        <v>5</v>
      </c>
      <c r="AB1339" s="67">
        <v>8</v>
      </c>
      <c r="AC1339" s="67">
        <v>5</v>
      </c>
      <c r="AD1339" s="67">
        <v>8</v>
      </c>
      <c r="AE1339" s="67">
        <v>4</v>
      </c>
      <c r="AF1339" s="67">
        <v>8</v>
      </c>
      <c r="AG1339" s="67">
        <v>4</v>
      </c>
      <c r="AH1339" s="67">
        <v>10</v>
      </c>
      <c r="AI1339" s="67">
        <v>2</v>
      </c>
      <c r="AJ1339" s="67">
        <v>8</v>
      </c>
      <c r="AK1339" s="79" t="s">
        <v>1586</v>
      </c>
    </row>
    <row r="1340" spans="1:37" ht="12.75">
      <c r="A1340" s="35">
        <v>10000</v>
      </c>
      <c r="B1340" s="28" t="s">
        <v>868</v>
      </c>
      <c r="C1340" s="28" t="s">
        <v>951</v>
      </c>
      <c r="D1340" s="28" t="s">
        <v>389</v>
      </c>
      <c r="E1340" s="28" t="s">
        <v>63</v>
      </c>
      <c r="J1340" s="28" t="s">
        <v>1586</v>
      </c>
      <c r="K1340" s="28" t="s">
        <v>4401</v>
      </c>
      <c r="L1340" s="28" t="s">
        <v>5466</v>
      </c>
      <c r="N1340" s="19">
        <f t="shared" si="140"/>
        <v>323.50</v>
      </c>
      <c r="O1340" s="19">
        <f t="shared" si="141"/>
        <v>6.810526315789474</v>
      </c>
      <c r="P1340" s="64">
        <f t="shared" si="142"/>
        <v>75</v>
      </c>
      <c r="Q1340" s="64">
        <f t="shared" si="143"/>
        <v>27</v>
      </c>
      <c r="R1340" s="64">
        <f t="shared" si="144"/>
        <v>48</v>
      </c>
      <c r="S1340" s="64">
        <f t="shared" si="145"/>
        <v>39</v>
      </c>
      <c r="T1340" s="64">
        <f t="shared" si="146"/>
        <v>36</v>
      </c>
      <c r="U1340" s="77">
        <v>3</v>
      </c>
      <c r="V1340" s="78">
        <v>2</v>
      </c>
      <c r="W1340" s="60">
        <v>95</v>
      </c>
      <c r="X1340" s="67">
        <v>8</v>
      </c>
      <c r="Y1340" s="67">
        <v>5</v>
      </c>
      <c r="Z1340" s="67">
        <v>8</v>
      </c>
      <c r="AA1340" s="67">
        <v>5</v>
      </c>
      <c r="AB1340" s="67">
        <v>8</v>
      </c>
      <c r="AC1340" s="67">
        <v>5</v>
      </c>
      <c r="AD1340" s="67">
        <v>8</v>
      </c>
      <c r="AE1340" s="67">
        <v>4</v>
      </c>
      <c r="AF1340" s="67">
        <v>8</v>
      </c>
      <c r="AG1340" s="67">
        <v>5</v>
      </c>
      <c r="AH1340" s="67">
        <v>8</v>
      </c>
      <c r="AI1340" s="67">
        <v>3</v>
      </c>
      <c r="AJ1340" s="67">
        <v>8</v>
      </c>
      <c r="AK1340" s="79" t="s">
        <v>1586</v>
      </c>
    </row>
    <row r="1341" spans="1:37" ht="12.75">
      <c r="A1341" s="35">
        <v>81</v>
      </c>
      <c r="B1341" s="28" t="s">
        <v>5602</v>
      </c>
      <c r="D1341" s="28" t="s">
        <v>389</v>
      </c>
      <c r="E1341" s="28" t="s">
        <v>63</v>
      </c>
      <c r="J1341" s="28" t="s">
        <v>1586</v>
      </c>
      <c r="K1341" s="28" t="s">
        <v>2523</v>
      </c>
      <c r="L1341" s="28" t="s">
        <v>7639</v>
      </c>
      <c r="N1341" s="19">
        <f t="shared" si="140"/>
        <v>317.50</v>
      </c>
      <c r="O1341" s="19">
        <f t="shared" si="141"/>
        <v>6.35</v>
      </c>
      <c r="P1341" s="64">
        <f t="shared" si="142"/>
        <v>73</v>
      </c>
      <c r="Q1341" s="64">
        <f t="shared" si="143"/>
        <v>25</v>
      </c>
      <c r="R1341" s="64">
        <f t="shared" si="144"/>
        <v>48</v>
      </c>
      <c r="S1341" s="64">
        <f t="shared" si="145"/>
        <v>39</v>
      </c>
      <c r="T1341" s="64">
        <f t="shared" si="146"/>
        <v>34</v>
      </c>
      <c r="U1341" s="77">
        <v>3</v>
      </c>
      <c r="V1341" s="78">
        <v>2</v>
      </c>
      <c r="W1341" s="60">
        <v>100</v>
      </c>
      <c r="X1341" s="67">
        <v>8</v>
      </c>
      <c r="Y1341" s="67">
        <v>5</v>
      </c>
      <c r="Z1341" s="67">
        <v>8</v>
      </c>
      <c r="AA1341" s="67">
        <v>5</v>
      </c>
      <c r="AB1341" s="67">
        <v>8</v>
      </c>
      <c r="AC1341" s="67">
        <v>5</v>
      </c>
      <c r="AD1341" s="67">
        <v>8</v>
      </c>
      <c r="AE1341" s="67">
        <v>4</v>
      </c>
      <c r="AF1341" s="67">
        <v>8</v>
      </c>
      <c r="AG1341" s="67">
        <v>4</v>
      </c>
      <c r="AH1341" s="67">
        <v>8</v>
      </c>
      <c r="AI1341" s="67">
        <v>2</v>
      </c>
      <c r="AJ1341" s="67">
        <v>8</v>
      </c>
      <c r="AK1341" s="79" t="s">
        <v>1586</v>
      </c>
    </row>
    <row r="1342" spans="1:37" ht="12.75">
      <c r="A1342" s="35">
        <v>13780</v>
      </c>
      <c r="B1342" s="28" t="s">
        <v>870</v>
      </c>
      <c r="C1342" s="28" t="s">
        <v>1887</v>
      </c>
      <c r="D1342" s="28" t="s">
        <v>389</v>
      </c>
      <c r="E1342" s="28" t="s">
        <v>63</v>
      </c>
      <c r="J1342" s="28" t="s">
        <v>1586</v>
      </c>
      <c r="K1342" s="28" t="s">
        <v>2523</v>
      </c>
      <c r="L1342" s="28" t="s">
        <v>1778</v>
      </c>
      <c r="N1342" s="19">
        <f t="shared" si="140"/>
        <v>317.50</v>
      </c>
      <c r="O1342" s="19">
        <f t="shared" si="141"/>
        <v>6.35</v>
      </c>
      <c r="P1342" s="64">
        <f t="shared" si="142"/>
        <v>73</v>
      </c>
      <c r="Q1342" s="64">
        <f t="shared" si="143"/>
        <v>25</v>
      </c>
      <c r="R1342" s="64">
        <f t="shared" si="144"/>
        <v>48</v>
      </c>
      <c r="S1342" s="64">
        <f t="shared" si="145"/>
        <v>39</v>
      </c>
      <c r="T1342" s="64">
        <f t="shared" si="146"/>
        <v>34</v>
      </c>
      <c r="U1342" s="77">
        <v>3</v>
      </c>
      <c r="V1342" s="78">
        <v>2</v>
      </c>
      <c r="W1342" s="60">
        <v>100</v>
      </c>
      <c r="X1342" s="67">
        <v>8</v>
      </c>
      <c r="Y1342" s="67">
        <v>5</v>
      </c>
      <c r="Z1342" s="67">
        <v>8</v>
      </c>
      <c r="AA1342" s="67">
        <v>5</v>
      </c>
      <c r="AB1342" s="67">
        <v>8</v>
      </c>
      <c r="AC1342" s="67">
        <v>5</v>
      </c>
      <c r="AD1342" s="67">
        <v>8</v>
      </c>
      <c r="AE1342" s="67">
        <v>4</v>
      </c>
      <c r="AF1342" s="67">
        <v>8</v>
      </c>
      <c r="AG1342" s="67">
        <v>4</v>
      </c>
      <c r="AH1342" s="67">
        <v>8</v>
      </c>
      <c r="AI1342" s="67">
        <v>2</v>
      </c>
      <c r="AJ1342" s="67">
        <v>8</v>
      </c>
      <c r="AK1342" s="79" t="s">
        <v>1586</v>
      </c>
    </row>
    <row r="1343" spans="1:37" ht="12.75">
      <c r="A1343" s="35">
        <v>1188</v>
      </c>
      <c r="B1343" s="28" t="s">
        <v>871</v>
      </c>
      <c r="C1343" s="28" t="s">
        <v>5308</v>
      </c>
      <c r="D1343" s="28" t="s">
        <v>389</v>
      </c>
      <c r="E1343" s="28" t="s">
        <v>63</v>
      </c>
      <c r="J1343" s="28" t="s">
        <v>1586</v>
      </c>
      <c r="K1343" s="28" t="s">
        <v>4401</v>
      </c>
      <c r="L1343" s="28" t="s">
        <v>5314</v>
      </c>
      <c r="N1343" s="19">
        <f t="shared" si="140"/>
        <v>317.50</v>
      </c>
      <c r="O1343" s="19">
        <f t="shared" si="141"/>
        <v>6.35</v>
      </c>
      <c r="P1343" s="64">
        <f t="shared" si="142"/>
        <v>73</v>
      </c>
      <c r="Q1343" s="64">
        <f t="shared" si="143"/>
        <v>25</v>
      </c>
      <c r="R1343" s="64">
        <f t="shared" si="144"/>
        <v>48</v>
      </c>
      <c r="S1343" s="64">
        <f t="shared" si="145"/>
        <v>39</v>
      </c>
      <c r="T1343" s="64">
        <f t="shared" si="146"/>
        <v>34</v>
      </c>
      <c r="U1343" s="77">
        <v>3</v>
      </c>
      <c r="V1343" s="78">
        <v>2</v>
      </c>
      <c r="W1343" s="60">
        <v>100</v>
      </c>
      <c r="X1343" s="67">
        <v>8</v>
      </c>
      <c r="Y1343" s="67">
        <v>5</v>
      </c>
      <c r="Z1343" s="67">
        <v>8</v>
      </c>
      <c r="AA1343" s="67">
        <v>5</v>
      </c>
      <c r="AB1343" s="67">
        <v>8</v>
      </c>
      <c r="AC1343" s="67">
        <v>5</v>
      </c>
      <c r="AD1343" s="67">
        <v>8</v>
      </c>
      <c r="AE1343" s="67">
        <v>4</v>
      </c>
      <c r="AF1343" s="67">
        <v>8</v>
      </c>
      <c r="AG1343" s="67">
        <v>4</v>
      </c>
      <c r="AH1343" s="67">
        <v>8</v>
      </c>
      <c r="AI1343" s="67">
        <v>2</v>
      </c>
      <c r="AJ1343" s="67">
        <v>8</v>
      </c>
      <c r="AK1343" s="79" t="s">
        <v>1586</v>
      </c>
    </row>
    <row r="1344" spans="1:37" ht="12.75">
      <c r="A1344" s="35">
        <v>409278</v>
      </c>
      <c r="B1344" s="28" t="s">
        <v>872</v>
      </c>
      <c r="D1344" s="28" t="s">
        <v>389</v>
      </c>
      <c r="E1344" s="28" t="s">
        <v>68</v>
      </c>
      <c r="F1344" s="58" t="s">
        <v>8327</v>
      </c>
      <c r="I1344" s="28" t="s">
        <v>7812</v>
      </c>
      <c r="J1344" s="28" t="s">
        <v>1586</v>
      </c>
      <c r="K1344" s="28" t="s">
        <v>3058</v>
      </c>
      <c r="L1344" s="28" t="s">
        <v>7839</v>
      </c>
      <c r="N1344" s="19">
        <f t="shared" si="140"/>
        <v>367.50</v>
      </c>
      <c r="O1344" s="19">
        <f t="shared" si="141"/>
        <v>14.411764705882353</v>
      </c>
      <c r="P1344" s="64">
        <f t="shared" si="142"/>
        <v>83</v>
      </c>
      <c r="Q1344" s="64">
        <f t="shared" si="143"/>
        <v>24</v>
      </c>
      <c r="R1344" s="64">
        <f t="shared" si="144"/>
        <v>59</v>
      </c>
      <c r="S1344" s="64">
        <f t="shared" si="145"/>
        <v>46</v>
      </c>
      <c r="T1344" s="64">
        <f t="shared" si="146"/>
        <v>37</v>
      </c>
      <c r="U1344" s="77">
        <v>3</v>
      </c>
      <c r="V1344" s="78">
        <v>2</v>
      </c>
      <c r="W1344" s="60">
        <v>51</v>
      </c>
      <c r="X1344" s="67">
        <v>10</v>
      </c>
      <c r="Y1344" s="67">
        <v>4</v>
      </c>
      <c r="Z1344" s="67">
        <v>11</v>
      </c>
      <c r="AA1344" s="67">
        <v>5</v>
      </c>
      <c r="AB1344" s="67">
        <v>11</v>
      </c>
      <c r="AC1344" s="67">
        <v>4</v>
      </c>
      <c r="AD1344" s="67">
        <v>11</v>
      </c>
      <c r="AE1344" s="67">
        <v>5</v>
      </c>
      <c r="AF1344" s="67">
        <v>10</v>
      </c>
      <c r="AG1344" s="67">
        <v>4</v>
      </c>
      <c r="AH1344" s="67">
        <v>10</v>
      </c>
      <c r="AI1344" s="67">
        <v>2</v>
      </c>
      <c r="AJ1344" s="67">
        <v>6</v>
      </c>
      <c r="AK1344" s="79" t="s">
        <v>1586</v>
      </c>
    </row>
    <row r="1345" spans="1:37" ht="12.75">
      <c r="A1345" s="35">
        <v>372072</v>
      </c>
      <c r="B1345" s="28" t="s">
        <v>872</v>
      </c>
      <c r="D1345" s="28" t="s">
        <v>389</v>
      </c>
      <c r="E1345" s="28" t="s">
        <v>68</v>
      </c>
      <c r="F1345" s="58" t="s">
        <v>8327</v>
      </c>
      <c r="I1345" s="28" t="s">
        <v>1586</v>
      </c>
      <c r="J1345" s="28" t="s">
        <v>1586</v>
      </c>
      <c r="K1345" s="28" t="s">
        <v>3058</v>
      </c>
      <c r="L1345" s="28" t="s">
        <v>7839</v>
      </c>
      <c r="N1345" s="19">
        <f t="shared" si="140"/>
        <v>366.50</v>
      </c>
      <c r="O1345" s="19">
        <f t="shared" si="141"/>
        <v>14.372549019607844</v>
      </c>
      <c r="P1345" s="64">
        <f t="shared" si="142"/>
        <v>83</v>
      </c>
      <c r="Q1345" s="64">
        <f t="shared" si="143"/>
        <v>24</v>
      </c>
      <c r="R1345" s="64">
        <f t="shared" si="144"/>
        <v>59</v>
      </c>
      <c r="S1345" s="64">
        <f t="shared" si="145"/>
        <v>46</v>
      </c>
      <c r="T1345" s="64">
        <f t="shared" si="146"/>
        <v>37</v>
      </c>
      <c r="U1345" s="77">
        <v>3</v>
      </c>
      <c r="V1345" s="78">
        <v>2</v>
      </c>
      <c r="W1345" s="60">
        <v>51</v>
      </c>
      <c r="X1345" s="67">
        <v>6</v>
      </c>
      <c r="Y1345" s="67">
        <v>4</v>
      </c>
      <c r="Z1345" s="67">
        <v>11</v>
      </c>
      <c r="AA1345" s="67">
        <v>5</v>
      </c>
      <c r="AB1345" s="67">
        <v>11</v>
      </c>
      <c r="AC1345" s="67">
        <v>4</v>
      </c>
      <c r="AD1345" s="67">
        <v>11</v>
      </c>
      <c r="AE1345" s="67">
        <v>5</v>
      </c>
      <c r="AF1345" s="67">
        <v>10</v>
      </c>
      <c r="AG1345" s="67">
        <v>4</v>
      </c>
      <c r="AH1345" s="67">
        <v>10</v>
      </c>
      <c r="AI1345" s="67">
        <v>2</v>
      </c>
      <c r="AJ1345" s="67">
        <v>6</v>
      </c>
      <c r="AK1345" s="79" t="s">
        <v>1586</v>
      </c>
    </row>
    <row r="1346" spans="1:37" ht="12.75">
      <c r="A1346" s="35">
        <v>2062500</v>
      </c>
      <c r="B1346" s="28" t="s">
        <v>868</v>
      </c>
      <c r="C1346" s="28" t="s">
        <v>7670</v>
      </c>
      <c r="D1346" s="28" t="s">
        <v>389</v>
      </c>
      <c r="E1346" s="28" t="s">
        <v>68</v>
      </c>
      <c r="J1346" s="28" t="s">
        <v>1586</v>
      </c>
      <c r="K1346" s="28" t="s">
        <v>3058</v>
      </c>
      <c r="L1346" s="28" t="s">
        <v>5224</v>
      </c>
      <c r="N1346" s="19">
        <f t="shared" si="147" ref="N1346:N1409">2*Q1346+2.5*R1346+3*S1346+T1346+0.25*X1346-1.5*U1346-0.5*V1346</f>
        <v>395.75</v>
      </c>
      <c r="O1346" s="19">
        <f t="shared" si="148" ref="O1346:O1409">N1346/(0.5*W1346)</f>
        <v>9.8937500000000007</v>
      </c>
      <c r="P1346" s="64">
        <f t="shared" si="149" ref="P1346:P1409">SUM(Y1346:AJ1346)</f>
        <v>88</v>
      </c>
      <c r="Q1346" s="64">
        <f t="shared" si="150" ref="Q1346:Q1409">Y1346+AA1346+AC1346+AE1346+AG1346+AI1346</f>
        <v>30</v>
      </c>
      <c r="R1346" s="64">
        <f t="shared" si="151" ref="R1346:R1409">Z1346+AB1346+AD1346+AF1346+AH1346+AJ1346</f>
        <v>58</v>
      </c>
      <c r="S1346" s="64">
        <f t="shared" si="152" ref="S1346:S1409">SUM(Y1346:AD1346)</f>
        <v>52</v>
      </c>
      <c r="T1346" s="64">
        <f t="shared" si="153" ref="T1346:T1409">SUM(AE1346:AJ1346)</f>
        <v>36</v>
      </c>
      <c r="U1346" s="77">
        <v>3</v>
      </c>
      <c r="V1346" s="78">
        <v>2</v>
      </c>
      <c r="W1346" s="60">
        <v>80</v>
      </c>
      <c r="X1346" s="67">
        <v>17</v>
      </c>
      <c r="Y1346" s="67">
        <v>5</v>
      </c>
      <c r="Z1346" s="67">
        <v>12</v>
      </c>
      <c r="AA1346" s="67">
        <v>6</v>
      </c>
      <c r="AB1346" s="67">
        <v>12</v>
      </c>
      <c r="AC1346" s="67">
        <v>5</v>
      </c>
      <c r="AD1346" s="67">
        <v>12</v>
      </c>
      <c r="AE1346" s="67">
        <v>5</v>
      </c>
      <c r="AF1346" s="67">
        <v>8</v>
      </c>
      <c r="AG1346" s="67">
        <v>5</v>
      </c>
      <c r="AH1346" s="67">
        <v>8</v>
      </c>
      <c r="AI1346" s="67">
        <v>4</v>
      </c>
      <c r="AJ1346" s="67">
        <v>6</v>
      </c>
      <c r="AK1346" s="79" t="s">
        <v>1586</v>
      </c>
    </row>
    <row r="1347" spans="1:37" ht="12.75">
      <c r="A1347" s="35">
        <v>468085</v>
      </c>
      <c r="B1347" s="28" t="s">
        <v>872</v>
      </c>
      <c r="D1347" s="28" t="s">
        <v>389</v>
      </c>
      <c r="E1347" s="28" t="s">
        <v>68</v>
      </c>
      <c r="J1347" s="28" t="s">
        <v>1586</v>
      </c>
      <c r="K1347" s="28" t="s">
        <v>3058</v>
      </c>
      <c r="L1347" s="28" t="s">
        <v>1122</v>
      </c>
      <c r="N1347" s="19">
        <f t="shared" si="147"/>
        <v>372</v>
      </c>
      <c r="O1347" s="19">
        <f t="shared" si="148"/>
        <v>8.6511627906976738</v>
      </c>
      <c r="P1347" s="64">
        <f t="shared" si="149"/>
        <v>81</v>
      </c>
      <c r="Q1347" s="64">
        <f t="shared" si="150"/>
        <v>24</v>
      </c>
      <c r="R1347" s="64">
        <f t="shared" si="151"/>
        <v>57</v>
      </c>
      <c r="S1347" s="64">
        <f t="shared" si="152"/>
        <v>51</v>
      </c>
      <c r="T1347" s="64">
        <f t="shared" si="153"/>
        <v>30</v>
      </c>
      <c r="U1347" s="77">
        <v>3</v>
      </c>
      <c r="V1347" s="78">
        <v>2</v>
      </c>
      <c r="W1347" s="60">
        <v>86</v>
      </c>
      <c r="X1347" s="67">
        <v>16</v>
      </c>
      <c r="Y1347" s="67">
        <v>4</v>
      </c>
      <c r="Z1347" s="67">
        <v>12</v>
      </c>
      <c r="AA1347" s="67">
        <v>6</v>
      </c>
      <c r="AB1347" s="67">
        <v>12</v>
      </c>
      <c r="AC1347" s="67">
        <v>5</v>
      </c>
      <c r="AD1347" s="67">
        <v>12</v>
      </c>
      <c r="AE1347" s="67">
        <v>3</v>
      </c>
      <c r="AF1347" s="67">
        <v>5</v>
      </c>
      <c r="AG1347" s="67">
        <v>2</v>
      </c>
      <c r="AH1347" s="67">
        <v>5</v>
      </c>
      <c r="AI1347" s="67">
        <v>4</v>
      </c>
      <c r="AJ1347" s="67">
        <v>11</v>
      </c>
      <c r="AK1347" s="79" t="s">
        <v>1586</v>
      </c>
    </row>
    <row r="1348" spans="2:37" ht="12.75">
      <c r="B1348" s="28" t="s">
        <v>873</v>
      </c>
      <c r="D1348" s="28" t="s">
        <v>389</v>
      </c>
      <c r="E1348" s="28" t="s">
        <v>68</v>
      </c>
      <c r="J1348" s="28" t="s">
        <v>1586</v>
      </c>
      <c r="K1348" s="28" t="s">
        <v>3058</v>
      </c>
      <c r="L1348" s="28" t="s">
        <v>277</v>
      </c>
      <c r="N1348" s="19">
        <f t="shared" si="147"/>
        <v>355.50</v>
      </c>
      <c r="O1348" s="19">
        <f t="shared" si="148"/>
        <v>6.1826086956521742</v>
      </c>
      <c r="P1348" s="64">
        <f t="shared" si="149"/>
        <v>80</v>
      </c>
      <c r="Q1348" s="64">
        <f t="shared" si="150"/>
        <v>26</v>
      </c>
      <c r="R1348" s="64">
        <f t="shared" si="151"/>
        <v>54</v>
      </c>
      <c r="S1348" s="64">
        <f t="shared" si="152"/>
        <v>46</v>
      </c>
      <c r="T1348" s="64">
        <f t="shared" si="153"/>
        <v>34</v>
      </c>
      <c r="U1348" s="77">
        <v>3</v>
      </c>
      <c r="V1348" s="78">
        <v>2</v>
      </c>
      <c r="W1348" s="60">
        <v>115</v>
      </c>
      <c r="X1348" s="67">
        <v>8</v>
      </c>
      <c r="Y1348" s="67">
        <v>6</v>
      </c>
      <c r="Z1348" s="67">
        <v>10</v>
      </c>
      <c r="AA1348" s="67">
        <v>4</v>
      </c>
      <c r="AB1348" s="67">
        <v>10</v>
      </c>
      <c r="AC1348" s="67">
        <v>6</v>
      </c>
      <c r="AD1348" s="67">
        <v>10</v>
      </c>
      <c r="AE1348" s="67">
        <v>4</v>
      </c>
      <c r="AF1348" s="67">
        <v>8</v>
      </c>
      <c r="AG1348" s="67">
        <v>4</v>
      </c>
      <c r="AH1348" s="67">
        <v>8</v>
      </c>
      <c r="AI1348" s="67">
        <v>2</v>
      </c>
      <c r="AJ1348" s="67">
        <v>8</v>
      </c>
      <c r="AK1348" s="79" t="s">
        <v>1586</v>
      </c>
    </row>
    <row r="1349" spans="1:37" ht="12.75">
      <c r="A1349" s="35">
        <v>196372</v>
      </c>
      <c r="B1349" s="28" t="s">
        <v>872</v>
      </c>
      <c r="D1349" s="28" t="s">
        <v>389</v>
      </c>
      <c r="E1349" s="28" t="s">
        <v>68</v>
      </c>
      <c r="F1349" s="58" t="s">
        <v>8340</v>
      </c>
      <c r="G1349" s="28" t="s">
        <v>1586</v>
      </c>
      <c r="H1349" s="28" t="s">
        <v>7812</v>
      </c>
      <c r="J1349" s="28" t="s">
        <v>1586</v>
      </c>
      <c r="K1349" s="28" t="s">
        <v>3058</v>
      </c>
      <c r="L1349" s="28" t="s">
        <v>1770</v>
      </c>
      <c r="N1349" s="19">
        <f t="shared" si="147"/>
        <v>338</v>
      </c>
      <c r="O1349" s="19">
        <f t="shared" si="148"/>
        <v>15.022222222222222</v>
      </c>
      <c r="P1349" s="64">
        <f t="shared" si="149"/>
        <v>76</v>
      </c>
      <c r="Q1349" s="64">
        <f t="shared" si="150"/>
        <v>23</v>
      </c>
      <c r="R1349" s="64">
        <f t="shared" si="151"/>
        <v>53</v>
      </c>
      <c r="S1349" s="64">
        <f t="shared" si="152"/>
        <v>43</v>
      </c>
      <c r="T1349" s="64">
        <f t="shared" si="153"/>
        <v>33</v>
      </c>
      <c r="U1349" s="77">
        <v>3</v>
      </c>
      <c r="V1349" s="78">
        <v>2</v>
      </c>
      <c r="W1349" s="60">
        <v>45</v>
      </c>
      <c r="X1349" s="67">
        <v>12</v>
      </c>
      <c r="Y1349" s="67">
        <v>4</v>
      </c>
      <c r="Z1349" s="67">
        <v>10</v>
      </c>
      <c r="AA1349" s="67">
        <v>5</v>
      </c>
      <c r="AB1349" s="67">
        <v>10</v>
      </c>
      <c r="AC1349" s="67">
        <v>4</v>
      </c>
      <c r="AD1349" s="67">
        <v>10</v>
      </c>
      <c r="AE1349" s="67">
        <v>4</v>
      </c>
      <c r="AF1349" s="67">
        <v>8</v>
      </c>
      <c r="AG1349" s="67">
        <v>4</v>
      </c>
      <c r="AH1349" s="67">
        <v>8</v>
      </c>
      <c r="AI1349" s="67">
        <v>2</v>
      </c>
      <c r="AJ1349" s="67">
        <v>7</v>
      </c>
      <c r="AK1349" s="79" t="s">
        <v>1586</v>
      </c>
    </row>
    <row r="1350" spans="2:37" ht="12.75">
      <c r="B1350" s="28" t="s">
        <v>872</v>
      </c>
      <c r="D1350" s="28" t="s">
        <v>389</v>
      </c>
      <c r="E1350" s="28" t="s">
        <v>68</v>
      </c>
      <c r="J1350" s="28" t="s">
        <v>1586</v>
      </c>
      <c r="K1350" s="28" t="s">
        <v>3058</v>
      </c>
      <c r="L1350" s="28" t="s">
        <v>278</v>
      </c>
      <c r="N1350" s="19">
        <f t="shared" si="147"/>
        <v>337</v>
      </c>
      <c r="O1350" s="19">
        <f t="shared" si="148"/>
        <v>14.977777777777778</v>
      </c>
      <c r="P1350" s="64">
        <f t="shared" si="149"/>
        <v>76</v>
      </c>
      <c r="Q1350" s="64">
        <f t="shared" si="150"/>
        <v>23</v>
      </c>
      <c r="R1350" s="64">
        <f t="shared" si="151"/>
        <v>53</v>
      </c>
      <c r="S1350" s="64">
        <f t="shared" si="152"/>
        <v>43</v>
      </c>
      <c r="T1350" s="64">
        <f t="shared" si="153"/>
        <v>33</v>
      </c>
      <c r="U1350" s="77">
        <v>3</v>
      </c>
      <c r="V1350" s="78">
        <v>2</v>
      </c>
      <c r="W1350" s="60">
        <v>45</v>
      </c>
      <c r="X1350" s="67">
        <v>8</v>
      </c>
      <c r="Y1350" s="67">
        <v>4</v>
      </c>
      <c r="Z1350" s="67">
        <v>10</v>
      </c>
      <c r="AA1350" s="67">
        <v>5</v>
      </c>
      <c r="AB1350" s="67">
        <v>10</v>
      </c>
      <c r="AC1350" s="67">
        <v>4</v>
      </c>
      <c r="AD1350" s="67">
        <v>10</v>
      </c>
      <c r="AE1350" s="67">
        <v>4</v>
      </c>
      <c r="AF1350" s="67">
        <v>8</v>
      </c>
      <c r="AG1350" s="67">
        <v>4</v>
      </c>
      <c r="AH1350" s="67">
        <v>8</v>
      </c>
      <c r="AI1350" s="67">
        <v>2</v>
      </c>
      <c r="AJ1350" s="67">
        <v>7</v>
      </c>
      <c r="AK1350" s="79" t="s">
        <v>1586</v>
      </c>
    </row>
    <row r="1351" spans="1:37" ht="12.75">
      <c r="A1351" s="35">
        <v>1380645</v>
      </c>
      <c r="B1351" s="28" t="s">
        <v>872</v>
      </c>
      <c r="C1351" s="28" t="s">
        <v>6232</v>
      </c>
      <c r="D1351" s="28" t="s">
        <v>389</v>
      </c>
      <c r="E1351" s="28" t="s">
        <v>68</v>
      </c>
      <c r="F1351" s="58" t="s">
        <v>8321</v>
      </c>
      <c r="G1351" s="28" t="s">
        <v>7812</v>
      </c>
      <c r="H1351" s="28" t="s">
        <v>1586</v>
      </c>
      <c r="I1351" s="28" t="s">
        <v>7812</v>
      </c>
      <c r="J1351" s="72" t="s">
        <v>7812</v>
      </c>
      <c r="K1351" s="28" t="s">
        <v>3058</v>
      </c>
      <c r="L1351" s="72" t="s">
        <v>3398</v>
      </c>
      <c r="N1351" s="19">
        <f t="shared" si="147"/>
        <v>531.75</v>
      </c>
      <c r="O1351" s="19">
        <f t="shared" si="148"/>
        <v>5.481958762886598</v>
      </c>
      <c r="P1351" s="64">
        <f t="shared" si="149"/>
        <v>119</v>
      </c>
      <c r="Q1351" s="64">
        <f t="shared" si="150"/>
        <v>45</v>
      </c>
      <c r="R1351" s="64">
        <f t="shared" si="151"/>
        <v>74</v>
      </c>
      <c r="S1351" s="64">
        <f t="shared" si="152"/>
        <v>71</v>
      </c>
      <c r="T1351" s="64">
        <f t="shared" si="153"/>
        <v>48</v>
      </c>
      <c r="U1351" s="77">
        <v>5</v>
      </c>
      <c r="V1351" s="78">
        <v>2</v>
      </c>
      <c r="W1351" s="60">
        <v>194</v>
      </c>
      <c r="X1351" s="67">
        <v>17</v>
      </c>
      <c r="Y1351" s="67">
        <v>9</v>
      </c>
      <c r="Z1351" s="67">
        <v>15</v>
      </c>
      <c r="AA1351" s="67">
        <v>9</v>
      </c>
      <c r="AB1351" s="67">
        <v>15</v>
      </c>
      <c r="AC1351" s="67">
        <v>8</v>
      </c>
      <c r="AD1351" s="67">
        <v>15</v>
      </c>
      <c r="AE1351" s="67">
        <v>6</v>
      </c>
      <c r="AF1351" s="67">
        <v>8</v>
      </c>
      <c r="AG1351" s="67">
        <v>6</v>
      </c>
      <c r="AH1351" s="67">
        <v>8</v>
      </c>
      <c r="AI1351" s="67">
        <v>7</v>
      </c>
      <c r="AJ1351" s="67">
        <v>13</v>
      </c>
      <c r="AK1351" s="79" t="s">
        <v>1586</v>
      </c>
    </row>
    <row r="1352" spans="1:37" ht="12.75">
      <c r="A1352" s="35">
        <v>800102</v>
      </c>
      <c r="B1352" s="28" t="s">
        <v>872</v>
      </c>
      <c r="C1352" s="28" t="s">
        <v>8838</v>
      </c>
      <c r="D1352" s="28" t="s">
        <v>389</v>
      </c>
      <c r="E1352" s="28" t="s">
        <v>68</v>
      </c>
      <c r="F1352" s="58" t="s">
        <v>8328</v>
      </c>
      <c r="G1352" s="28" t="s">
        <v>7812</v>
      </c>
      <c r="H1352" s="28" t="s">
        <v>1586</v>
      </c>
      <c r="I1352" s="28" t="s">
        <v>7812</v>
      </c>
      <c r="J1352" s="72" t="s">
        <v>7812</v>
      </c>
      <c r="K1352" s="28" t="s">
        <v>3058</v>
      </c>
      <c r="L1352" s="72" t="s">
        <v>555</v>
      </c>
      <c r="N1352" s="19">
        <f t="shared" si="147"/>
        <v>505.25</v>
      </c>
      <c r="O1352" s="19">
        <f t="shared" si="148"/>
        <v>5.263020833333333</v>
      </c>
      <c r="P1352" s="64">
        <f t="shared" si="149"/>
        <v>113</v>
      </c>
      <c r="Q1352" s="64">
        <f t="shared" si="150"/>
        <v>43</v>
      </c>
      <c r="R1352" s="64">
        <f t="shared" si="151"/>
        <v>70</v>
      </c>
      <c r="S1352" s="64">
        <f t="shared" si="152"/>
        <v>68</v>
      </c>
      <c r="T1352" s="64">
        <f t="shared" si="153"/>
        <v>45</v>
      </c>
      <c r="U1352" s="77">
        <v>5</v>
      </c>
      <c r="V1352" s="78">
        <v>2</v>
      </c>
      <c r="W1352" s="60">
        <v>192</v>
      </c>
      <c r="X1352" s="67">
        <v>15</v>
      </c>
      <c r="Y1352" s="67">
        <v>9</v>
      </c>
      <c r="Z1352" s="67">
        <v>14</v>
      </c>
      <c r="AA1352" s="67">
        <v>9</v>
      </c>
      <c r="AB1352" s="67">
        <v>14</v>
      </c>
      <c r="AC1352" s="67">
        <v>8</v>
      </c>
      <c r="AD1352" s="67">
        <v>14</v>
      </c>
      <c r="AE1352" s="67">
        <v>5</v>
      </c>
      <c r="AF1352" s="67">
        <v>7</v>
      </c>
      <c r="AG1352" s="67">
        <v>5</v>
      </c>
      <c r="AH1352" s="67">
        <v>7</v>
      </c>
      <c r="AI1352" s="67">
        <v>7</v>
      </c>
      <c r="AJ1352" s="67">
        <v>14</v>
      </c>
      <c r="AK1352" s="79" t="s">
        <v>1586</v>
      </c>
    </row>
    <row r="1353" spans="1:37" ht="12.75">
      <c r="A1353" s="35">
        <v>1380645</v>
      </c>
      <c r="B1353" s="28" t="s">
        <v>872</v>
      </c>
      <c r="C1353" s="28" t="s">
        <v>6232</v>
      </c>
      <c r="D1353" s="28" t="s">
        <v>389</v>
      </c>
      <c r="E1353" s="28" t="s">
        <v>68</v>
      </c>
      <c r="F1353" s="58" t="s">
        <v>8321</v>
      </c>
      <c r="G1353" s="28" t="s">
        <v>7812</v>
      </c>
      <c r="H1353" s="28" t="s">
        <v>1586</v>
      </c>
      <c r="I1353" s="28" t="s">
        <v>7812</v>
      </c>
      <c r="J1353" s="28" t="s">
        <v>1586</v>
      </c>
      <c r="K1353" s="28" t="s">
        <v>3058</v>
      </c>
      <c r="L1353" s="28" t="s">
        <v>3398</v>
      </c>
      <c r="N1353" s="19">
        <f t="shared" si="147"/>
        <v>429.75</v>
      </c>
      <c r="O1353" s="19">
        <f t="shared" si="148"/>
        <v>4.4304123711340209</v>
      </c>
      <c r="P1353" s="64">
        <f t="shared" si="149"/>
        <v>95</v>
      </c>
      <c r="Q1353" s="64">
        <f t="shared" si="150"/>
        <v>33</v>
      </c>
      <c r="R1353" s="64">
        <f t="shared" si="151"/>
        <v>62</v>
      </c>
      <c r="S1353" s="64">
        <f t="shared" si="152"/>
        <v>59</v>
      </c>
      <c r="T1353" s="64">
        <f t="shared" si="153"/>
        <v>36</v>
      </c>
      <c r="U1353" s="77">
        <v>5</v>
      </c>
      <c r="V1353" s="78">
        <v>2</v>
      </c>
      <c r="W1353" s="60">
        <v>194</v>
      </c>
      <c r="X1353" s="67">
        <v>17</v>
      </c>
      <c r="Y1353" s="67">
        <v>7</v>
      </c>
      <c r="Z1353" s="67">
        <v>13</v>
      </c>
      <c r="AA1353" s="67">
        <v>7</v>
      </c>
      <c r="AB1353" s="67">
        <v>13</v>
      </c>
      <c r="AC1353" s="67">
        <v>6</v>
      </c>
      <c r="AD1353" s="67">
        <v>13</v>
      </c>
      <c r="AE1353" s="67">
        <v>4</v>
      </c>
      <c r="AF1353" s="67">
        <v>6</v>
      </c>
      <c r="AG1353" s="67">
        <v>4</v>
      </c>
      <c r="AH1353" s="67">
        <v>6</v>
      </c>
      <c r="AI1353" s="67">
        <v>5</v>
      </c>
      <c r="AJ1353" s="67">
        <v>11</v>
      </c>
      <c r="AK1353" s="79" t="s">
        <v>1586</v>
      </c>
    </row>
    <row r="1354" spans="1:37" ht="12.75">
      <c r="A1354" s="35">
        <v>1380645</v>
      </c>
      <c r="B1354" s="28" t="s">
        <v>872</v>
      </c>
      <c r="D1354" s="28" t="s">
        <v>389</v>
      </c>
      <c r="E1354" s="28" t="s">
        <v>68</v>
      </c>
      <c r="F1354" s="58" t="s">
        <v>8321</v>
      </c>
      <c r="G1354" s="28" t="s">
        <v>7812</v>
      </c>
      <c r="H1354" s="28" t="s">
        <v>1586</v>
      </c>
      <c r="I1354" s="28" t="s">
        <v>7812</v>
      </c>
      <c r="J1354" s="28" t="s">
        <v>1586</v>
      </c>
      <c r="K1354" s="28" t="s">
        <v>3058</v>
      </c>
      <c r="L1354" s="28" t="s">
        <v>3398</v>
      </c>
      <c r="N1354" s="19">
        <f t="shared" si="147"/>
        <v>429.75</v>
      </c>
      <c r="O1354" s="19">
        <f t="shared" si="148"/>
        <v>4.4304123711340209</v>
      </c>
      <c r="P1354" s="64">
        <f t="shared" si="149"/>
        <v>95</v>
      </c>
      <c r="Q1354" s="64">
        <f t="shared" si="150"/>
        <v>33</v>
      </c>
      <c r="R1354" s="64">
        <f t="shared" si="151"/>
        <v>62</v>
      </c>
      <c r="S1354" s="64">
        <f t="shared" si="152"/>
        <v>59</v>
      </c>
      <c r="T1354" s="64">
        <f t="shared" si="153"/>
        <v>36</v>
      </c>
      <c r="U1354" s="77">
        <v>5</v>
      </c>
      <c r="V1354" s="78">
        <v>2</v>
      </c>
      <c r="W1354" s="60">
        <v>194</v>
      </c>
      <c r="X1354" s="67">
        <v>17</v>
      </c>
      <c r="Y1354" s="67">
        <v>7</v>
      </c>
      <c r="Z1354" s="67">
        <v>13</v>
      </c>
      <c r="AA1354" s="67">
        <v>7</v>
      </c>
      <c r="AB1354" s="67">
        <v>13</v>
      </c>
      <c r="AC1354" s="67">
        <v>6</v>
      </c>
      <c r="AD1354" s="67">
        <v>13</v>
      </c>
      <c r="AE1354" s="67">
        <v>4</v>
      </c>
      <c r="AF1354" s="67">
        <v>6</v>
      </c>
      <c r="AG1354" s="67">
        <v>4</v>
      </c>
      <c r="AH1354" s="67">
        <v>6</v>
      </c>
      <c r="AI1354" s="67">
        <v>5</v>
      </c>
      <c r="AJ1354" s="67">
        <v>11</v>
      </c>
      <c r="AK1354" s="79" t="s">
        <v>1586</v>
      </c>
    </row>
    <row r="1355" spans="1:37" ht="12.75">
      <c r="A1355" s="35">
        <v>1141030</v>
      </c>
      <c r="B1355" s="28" t="s">
        <v>872</v>
      </c>
      <c r="D1355" s="28" t="s">
        <v>389</v>
      </c>
      <c r="E1355" s="28" t="s">
        <v>68</v>
      </c>
      <c r="F1355" s="58" t="s">
        <v>8321</v>
      </c>
      <c r="I1355" s="28" t="s">
        <v>1586</v>
      </c>
      <c r="J1355" s="28" t="s">
        <v>1586</v>
      </c>
      <c r="K1355" s="28" t="s">
        <v>3058</v>
      </c>
      <c r="L1355" s="28" t="s">
        <v>7840</v>
      </c>
      <c r="N1355" s="19">
        <f t="shared" si="147"/>
        <v>422.50</v>
      </c>
      <c r="O1355" s="19">
        <f t="shared" si="148"/>
        <v>5.216049382716049</v>
      </c>
      <c r="P1355" s="64">
        <f t="shared" si="149"/>
        <v>93</v>
      </c>
      <c r="Q1355" s="64">
        <f t="shared" si="150"/>
        <v>31</v>
      </c>
      <c r="R1355" s="64">
        <f t="shared" si="151"/>
        <v>62</v>
      </c>
      <c r="S1355" s="64">
        <f t="shared" si="152"/>
        <v>59</v>
      </c>
      <c r="T1355" s="64">
        <f t="shared" si="153"/>
        <v>34</v>
      </c>
      <c r="U1355" s="77">
        <v>5</v>
      </c>
      <c r="V1355" s="78">
        <v>2</v>
      </c>
      <c r="W1355" s="60">
        <v>162</v>
      </c>
      <c r="X1355" s="67">
        <v>12</v>
      </c>
      <c r="Y1355" s="67">
        <v>7</v>
      </c>
      <c r="Z1355" s="67">
        <v>13</v>
      </c>
      <c r="AA1355" s="67">
        <v>7</v>
      </c>
      <c r="AB1355" s="67">
        <v>13</v>
      </c>
      <c r="AC1355" s="67">
        <v>6</v>
      </c>
      <c r="AD1355" s="67">
        <v>13</v>
      </c>
      <c r="AE1355" s="67">
        <v>3</v>
      </c>
      <c r="AF1355" s="67">
        <v>6</v>
      </c>
      <c r="AG1355" s="67">
        <v>3</v>
      </c>
      <c r="AH1355" s="67">
        <v>6</v>
      </c>
      <c r="AI1355" s="67">
        <v>5</v>
      </c>
      <c r="AJ1355" s="67">
        <v>11</v>
      </c>
      <c r="AK1355" s="79" t="s">
        <v>1586</v>
      </c>
    </row>
    <row r="1356" spans="2:37" ht="12.75">
      <c r="B1356" s="28" t="s">
        <v>872</v>
      </c>
      <c r="D1356" s="28" t="s">
        <v>389</v>
      </c>
      <c r="E1356" s="28" t="s">
        <v>68</v>
      </c>
      <c r="J1356" s="28" t="s">
        <v>1586</v>
      </c>
      <c r="K1356" s="28" t="s">
        <v>3058</v>
      </c>
      <c r="L1356" s="28" t="s">
        <v>143</v>
      </c>
      <c r="N1356" s="19">
        <f t="shared" si="147"/>
        <v>393</v>
      </c>
      <c r="O1356" s="19">
        <f t="shared" si="148"/>
        <v>5.7794117647058822</v>
      </c>
      <c r="P1356" s="64">
        <f t="shared" si="149"/>
        <v>90</v>
      </c>
      <c r="Q1356" s="64">
        <f t="shared" si="150"/>
        <v>31</v>
      </c>
      <c r="R1356" s="64">
        <f t="shared" si="151"/>
        <v>59</v>
      </c>
      <c r="S1356" s="64">
        <f t="shared" si="152"/>
        <v>50</v>
      </c>
      <c r="T1356" s="64">
        <f t="shared" si="153"/>
        <v>40</v>
      </c>
      <c r="U1356" s="77">
        <v>5</v>
      </c>
      <c r="V1356" s="78">
        <v>2</v>
      </c>
      <c r="W1356" s="60">
        <v>136</v>
      </c>
      <c r="X1356" s="67">
        <v>8</v>
      </c>
      <c r="Y1356" s="67">
        <v>6</v>
      </c>
      <c r="Z1356" s="67">
        <v>11</v>
      </c>
      <c r="AA1356" s="67">
        <v>6</v>
      </c>
      <c r="AB1356" s="67">
        <v>11</v>
      </c>
      <c r="AC1356" s="67">
        <v>5</v>
      </c>
      <c r="AD1356" s="67">
        <v>11</v>
      </c>
      <c r="AE1356" s="67">
        <v>5</v>
      </c>
      <c r="AF1356" s="67">
        <v>9</v>
      </c>
      <c r="AG1356" s="67">
        <v>5</v>
      </c>
      <c r="AH1356" s="67">
        <v>9</v>
      </c>
      <c r="AI1356" s="67">
        <v>4</v>
      </c>
      <c r="AJ1356" s="67">
        <v>8</v>
      </c>
      <c r="AK1356" s="79" t="s">
        <v>1586</v>
      </c>
    </row>
    <row r="1357" spans="1:37" ht="12.75">
      <c r="A1357" s="35">
        <v>342499</v>
      </c>
      <c r="B1357" s="28" t="s">
        <v>872</v>
      </c>
      <c r="D1357" s="28" t="s">
        <v>389</v>
      </c>
      <c r="E1357" s="28" t="s">
        <v>68</v>
      </c>
      <c r="I1357" s="28" t="s">
        <v>7812</v>
      </c>
      <c r="J1357" s="28" t="s">
        <v>1586</v>
      </c>
      <c r="K1357" s="28" t="s">
        <v>3058</v>
      </c>
      <c r="L1357" s="28" t="s">
        <v>143</v>
      </c>
      <c r="N1357" s="19">
        <f t="shared" si="147"/>
        <v>391</v>
      </c>
      <c r="O1357" s="19">
        <f t="shared" si="148"/>
        <v>6.8596491228070171</v>
      </c>
      <c r="P1357" s="64">
        <f t="shared" si="149"/>
        <v>89</v>
      </c>
      <c r="Q1357" s="64">
        <f t="shared" si="150"/>
        <v>30</v>
      </c>
      <c r="R1357" s="64">
        <f t="shared" si="151"/>
        <v>59</v>
      </c>
      <c r="S1357" s="64">
        <f t="shared" si="152"/>
        <v>50</v>
      </c>
      <c r="T1357" s="64">
        <f t="shared" si="153"/>
        <v>39</v>
      </c>
      <c r="U1357" s="77">
        <v>5</v>
      </c>
      <c r="V1357" s="78">
        <v>2</v>
      </c>
      <c r="W1357" s="60">
        <v>114</v>
      </c>
      <c r="X1357" s="67">
        <v>12</v>
      </c>
      <c r="Y1357" s="67">
        <v>6</v>
      </c>
      <c r="Z1357" s="67">
        <v>11</v>
      </c>
      <c r="AA1357" s="67">
        <v>6</v>
      </c>
      <c r="AB1357" s="67">
        <v>11</v>
      </c>
      <c r="AC1357" s="67">
        <v>5</v>
      </c>
      <c r="AD1357" s="67">
        <v>11</v>
      </c>
      <c r="AE1357" s="67">
        <v>5</v>
      </c>
      <c r="AF1357" s="67">
        <v>9</v>
      </c>
      <c r="AG1357" s="67">
        <v>5</v>
      </c>
      <c r="AH1357" s="67">
        <v>9</v>
      </c>
      <c r="AI1357" s="67">
        <v>3</v>
      </c>
      <c r="AJ1357" s="67">
        <v>8</v>
      </c>
      <c r="AK1357" s="79" t="s">
        <v>1586</v>
      </c>
    </row>
    <row r="1358" spans="1:37" ht="12.75">
      <c r="A1358" s="35">
        <v>297825</v>
      </c>
      <c r="B1358" s="28" t="s">
        <v>872</v>
      </c>
      <c r="D1358" s="28" t="s">
        <v>389</v>
      </c>
      <c r="E1358" s="28" t="s">
        <v>68</v>
      </c>
      <c r="J1358" s="28" t="s">
        <v>1586</v>
      </c>
      <c r="K1358" s="28" t="s">
        <v>3058</v>
      </c>
      <c r="L1358" s="28" t="s">
        <v>1084</v>
      </c>
      <c r="N1358" s="19">
        <f t="shared" si="147"/>
        <v>386</v>
      </c>
      <c r="O1358" s="19">
        <f t="shared" si="148"/>
        <v>7.7979797979797976</v>
      </c>
      <c r="P1358" s="64">
        <f t="shared" si="149"/>
        <v>88</v>
      </c>
      <c r="Q1358" s="64">
        <f t="shared" si="150"/>
        <v>29</v>
      </c>
      <c r="R1358" s="64">
        <f t="shared" si="151"/>
        <v>59</v>
      </c>
      <c r="S1358" s="64">
        <f t="shared" si="152"/>
        <v>49</v>
      </c>
      <c r="T1358" s="64">
        <f t="shared" si="153"/>
        <v>39</v>
      </c>
      <c r="U1358" s="77">
        <v>5</v>
      </c>
      <c r="V1358" s="78">
        <v>2</v>
      </c>
      <c r="W1358" s="60">
        <v>99</v>
      </c>
      <c r="X1358" s="67">
        <v>12</v>
      </c>
      <c r="Y1358" s="67">
        <v>5</v>
      </c>
      <c r="Z1358" s="67">
        <v>11</v>
      </c>
      <c r="AA1358" s="67">
        <v>6</v>
      </c>
      <c r="AB1358" s="67">
        <v>11</v>
      </c>
      <c r="AC1358" s="67">
        <v>5</v>
      </c>
      <c r="AD1358" s="67">
        <v>11</v>
      </c>
      <c r="AE1358" s="67">
        <v>5</v>
      </c>
      <c r="AF1358" s="67">
        <v>9</v>
      </c>
      <c r="AG1358" s="67">
        <v>5</v>
      </c>
      <c r="AH1358" s="67">
        <v>9</v>
      </c>
      <c r="AI1358" s="67">
        <v>3</v>
      </c>
      <c r="AJ1358" s="67">
        <v>8</v>
      </c>
      <c r="AK1358" s="79" t="s">
        <v>1586</v>
      </c>
    </row>
    <row r="1359" spans="1:37" ht="12.75">
      <c r="A1359" s="35">
        <v>357832</v>
      </c>
      <c r="B1359" s="28" t="s">
        <v>872</v>
      </c>
      <c r="D1359" s="28" t="s">
        <v>389</v>
      </c>
      <c r="E1359" s="28" t="s">
        <v>68</v>
      </c>
      <c r="J1359" s="28" t="s">
        <v>1586</v>
      </c>
      <c r="K1359" s="28" t="s">
        <v>3058</v>
      </c>
      <c r="L1359" s="28" t="s">
        <v>1084</v>
      </c>
      <c r="N1359" s="19">
        <f t="shared" si="147"/>
        <v>385</v>
      </c>
      <c r="O1359" s="19">
        <f t="shared" si="148"/>
        <v>7.7777777777777777</v>
      </c>
      <c r="P1359" s="64">
        <f t="shared" si="149"/>
        <v>88</v>
      </c>
      <c r="Q1359" s="64">
        <f t="shared" si="150"/>
        <v>29</v>
      </c>
      <c r="R1359" s="64">
        <f t="shared" si="151"/>
        <v>59</v>
      </c>
      <c r="S1359" s="64">
        <f t="shared" si="152"/>
        <v>49</v>
      </c>
      <c r="T1359" s="64">
        <f t="shared" si="153"/>
        <v>39</v>
      </c>
      <c r="U1359" s="77">
        <v>5</v>
      </c>
      <c r="V1359" s="78">
        <v>2</v>
      </c>
      <c r="W1359" s="60">
        <v>99</v>
      </c>
      <c r="X1359" s="67">
        <v>8</v>
      </c>
      <c r="Y1359" s="67">
        <v>5</v>
      </c>
      <c r="Z1359" s="67">
        <v>11</v>
      </c>
      <c r="AA1359" s="67">
        <v>6</v>
      </c>
      <c r="AB1359" s="67">
        <v>11</v>
      </c>
      <c r="AC1359" s="67">
        <v>5</v>
      </c>
      <c r="AD1359" s="67">
        <v>11</v>
      </c>
      <c r="AE1359" s="67">
        <v>5</v>
      </c>
      <c r="AF1359" s="67">
        <v>9</v>
      </c>
      <c r="AG1359" s="67">
        <v>5</v>
      </c>
      <c r="AH1359" s="67">
        <v>9</v>
      </c>
      <c r="AI1359" s="67">
        <v>3</v>
      </c>
      <c r="AJ1359" s="67">
        <v>8</v>
      </c>
      <c r="AK1359" s="79" t="s">
        <v>1586</v>
      </c>
    </row>
    <row r="1360" spans="2:37" ht="12.75">
      <c r="B1360" s="28" t="s">
        <v>872</v>
      </c>
      <c r="D1360" s="28" t="s">
        <v>389</v>
      </c>
      <c r="E1360" s="28" t="s">
        <v>68</v>
      </c>
      <c r="J1360" s="28" t="s">
        <v>1586</v>
      </c>
      <c r="K1360" s="28" t="s">
        <v>3058</v>
      </c>
      <c r="L1360" s="28" t="s">
        <v>143</v>
      </c>
      <c r="N1360" s="19">
        <f t="shared" si="147"/>
        <v>387.50</v>
      </c>
      <c r="O1360" s="19">
        <f t="shared" si="148"/>
        <v>8.1578947368421044</v>
      </c>
      <c r="P1360" s="64">
        <f t="shared" si="149"/>
        <v>88</v>
      </c>
      <c r="Q1360" s="64">
        <f t="shared" si="150"/>
        <v>30</v>
      </c>
      <c r="R1360" s="64">
        <f t="shared" si="151"/>
        <v>58</v>
      </c>
      <c r="S1360" s="64">
        <f t="shared" si="152"/>
        <v>50</v>
      </c>
      <c r="T1360" s="64">
        <f t="shared" si="153"/>
        <v>38</v>
      </c>
      <c r="U1360" s="77">
        <v>5</v>
      </c>
      <c r="V1360" s="78">
        <v>2</v>
      </c>
      <c r="W1360" s="60">
        <v>95</v>
      </c>
      <c r="X1360" s="67">
        <v>12</v>
      </c>
      <c r="Y1360" s="67">
        <v>6</v>
      </c>
      <c r="Z1360" s="67">
        <v>11</v>
      </c>
      <c r="AA1360" s="67">
        <v>6</v>
      </c>
      <c r="AB1360" s="67">
        <v>11</v>
      </c>
      <c r="AC1360" s="67">
        <v>5</v>
      </c>
      <c r="AD1360" s="67">
        <v>11</v>
      </c>
      <c r="AE1360" s="67">
        <v>5</v>
      </c>
      <c r="AF1360" s="67">
        <v>9</v>
      </c>
      <c r="AG1360" s="67">
        <v>5</v>
      </c>
      <c r="AH1360" s="67">
        <v>9</v>
      </c>
      <c r="AI1360" s="67">
        <v>3</v>
      </c>
      <c r="AJ1360" s="67">
        <v>7</v>
      </c>
      <c r="AK1360" s="79" t="s">
        <v>1586</v>
      </c>
    </row>
    <row r="1361" spans="1:37" ht="12.75">
      <c r="A1361" s="35">
        <v>800102</v>
      </c>
      <c r="B1361" s="28" t="s">
        <v>872</v>
      </c>
      <c r="C1361" s="28" t="s">
        <v>8838</v>
      </c>
      <c r="D1361" s="28" t="s">
        <v>389</v>
      </c>
      <c r="E1361" s="28" t="s">
        <v>68</v>
      </c>
      <c r="F1361" s="58" t="s">
        <v>8328</v>
      </c>
      <c r="G1361" s="28" t="s">
        <v>7812</v>
      </c>
      <c r="H1361" s="28" t="s">
        <v>1586</v>
      </c>
      <c r="I1361" s="28" t="s">
        <v>7812</v>
      </c>
      <c r="J1361" s="28" t="s">
        <v>1586</v>
      </c>
      <c r="K1361" s="28" t="s">
        <v>3058</v>
      </c>
      <c r="L1361" s="28" t="s">
        <v>555</v>
      </c>
      <c r="N1361" s="19">
        <f t="shared" si="147"/>
        <v>403.25</v>
      </c>
      <c r="O1361" s="19">
        <f t="shared" si="148"/>
        <v>4.200520833333333</v>
      </c>
      <c r="P1361" s="64">
        <f t="shared" si="149"/>
        <v>89</v>
      </c>
      <c r="Q1361" s="64">
        <f t="shared" si="150"/>
        <v>31</v>
      </c>
      <c r="R1361" s="64">
        <f t="shared" si="151"/>
        <v>58</v>
      </c>
      <c r="S1361" s="64">
        <f t="shared" si="152"/>
        <v>56</v>
      </c>
      <c r="T1361" s="64">
        <f t="shared" si="153"/>
        <v>33</v>
      </c>
      <c r="U1361" s="77">
        <v>5</v>
      </c>
      <c r="V1361" s="78">
        <v>2</v>
      </c>
      <c r="W1361" s="60">
        <v>192</v>
      </c>
      <c r="X1361" s="67">
        <v>15</v>
      </c>
      <c r="Y1361" s="67">
        <v>7</v>
      </c>
      <c r="Z1361" s="67">
        <v>12</v>
      </c>
      <c r="AA1361" s="67">
        <v>7</v>
      </c>
      <c r="AB1361" s="67">
        <v>12</v>
      </c>
      <c r="AC1361" s="67">
        <v>6</v>
      </c>
      <c r="AD1361" s="67">
        <v>12</v>
      </c>
      <c r="AE1361" s="67">
        <v>3</v>
      </c>
      <c r="AF1361" s="67">
        <v>5</v>
      </c>
      <c r="AG1361" s="67">
        <v>3</v>
      </c>
      <c r="AH1361" s="67">
        <v>5</v>
      </c>
      <c r="AI1361" s="67">
        <v>5</v>
      </c>
      <c r="AJ1361" s="67">
        <v>12</v>
      </c>
      <c r="AK1361" s="79" t="s">
        <v>1586</v>
      </c>
    </row>
    <row r="1362" spans="1:37" ht="12.75">
      <c r="A1362" s="35">
        <v>800102</v>
      </c>
      <c r="B1362" s="28" t="s">
        <v>872</v>
      </c>
      <c r="D1362" s="28" t="s">
        <v>389</v>
      </c>
      <c r="E1362" s="28" t="s">
        <v>68</v>
      </c>
      <c r="F1362" s="58" t="s">
        <v>8328</v>
      </c>
      <c r="G1362" s="28" t="s">
        <v>7812</v>
      </c>
      <c r="H1362" s="28" t="s">
        <v>1586</v>
      </c>
      <c r="J1362" s="28" t="s">
        <v>1586</v>
      </c>
      <c r="K1362" s="28" t="s">
        <v>3058</v>
      </c>
      <c r="L1362" s="28" t="s">
        <v>555</v>
      </c>
      <c r="N1362" s="19">
        <f t="shared" si="147"/>
        <v>403.25</v>
      </c>
      <c r="O1362" s="19">
        <f t="shared" si="148"/>
        <v>4.200520833333333</v>
      </c>
      <c r="P1362" s="64">
        <f t="shared" si="149"/>
        <v>89</v>
      </c>
      <c r="Q1362" s="64">
        <f t="shared" si="150"/>
        <v>31</v>
      </c>
      <c r="R1362" s="64">
        <f t="shared" si="151"/>
        <v>58</v>
      </c>
      <c r="S1362" s="64">
        <f t="shared" si="152"/>
        <v>56</v>
      </c>
      <c r="T1362" s="64">
        <f t="shared" si="153"/>
        <v>33</v>
      </c>
      <c r="U1362" s="77">
        <v>5</v>
      </c>
      <c r="V1362" s="78">
        <v>2</v>
      </c>
      <c r="W1362" s="60">
        <v>192</v>
      </c>
      <c r="X1362" s="67">
        <v>15</v>
      </c>
      <c r="Y1362" s="67">
        <v>7</v>
      </c>
      <c r="Z1362" s="67">
        <v>12</v>
      </c>
      <c r="AA1362" s="67">
        <v>7</v>
      </c>
      <c r="AB1362" s="67">
        <v>12</v>
      </c>
      <c r="AC1362" s="67">
        <v>6</v>
      </c>
      <c r="AD1362" s="67">
        <v>12</v>
      </c>
      <c r="AE1362" s="67">
        <v>3</v>
      </c>
      <c r="AF1362" s="67">
        <v>5</v>
      </c>
      <c r="AG1362" s="67">
        <v>3</v>
      </c>
      <c r="AH1362" s="67">
        <v>5</v>
      </c>
      <c r="AI1362" s="67">
        <v>5</v>
      </c>
      <c r="AJ1362" s="67">
        <v>12</v>
      </c>
      <c r="AK1362" s="79" t="s">
        <v>1586</v>
      </c>
    </row>
    <row r="1363" spans="1:37" ht="12.75">
      <c r="A1363" s="35">
        <v>549</v>
      </c>
      <c r="B1363" s="28" t="s">
        <v>874</v>
      </c>
      <c r="C1363" s="28" t="s">
        <v>5573</v>
      </c>
      <c r="D1363" s="28" t="s">
        <v>389</v>
      </c>
      <c r="E1363" s="28" t="s">
        <v>68</v>
      </c>
      <c r="J1363" s="28" t="s">
        <v>1586</v>
      </c>
      <c r="K1363" s="28" t="s">
        <v>3056</v>
      </c>
      <c r="L1363" s="28" t="s">
        <v>5591</v>
      </c>
      <c r="N1363" s="19">
        <f t="shared" si="147"/>
        <v>376.75</v>
      </c>
      <c r="O1363" s="19">
        <f t="shared" si="148"/>
        <v>7.535</v>
      </c>
      <c r="P1363" s="64">
        <f t="shared" si="149"/>
        <v>83</v>
      </c>
      <c r="Q1363" s="64">
        <f t="shared" si="150"/>
        <v>26</v>
      </c>
      <c r="R1363" s="64">
        <f t="shared" si="151"/>
        <v>57</v>
      </c>
      <c r="S1363" s="64">
        <f t="shared" si="152"/>
        <v>52</v>
      </c>
      <c r="T1363" s="64">
        <f t="shared" si="153"/>
        <v>31</v>
      </c>
      <c r="U1363" s="77">
        <v>5</v>
      </c>
      <c r="V1363" s="78">
        <v>2</v>
      </c>
      <c r="W1363" s="60">
        <v>100</v>
      </c>
      <c r="X1363" s="67">
        <v>15</v>
      </c>
      <c r="Y1363" s="67">
        <v>5</v>
      </c>
      <c r="Z1363" s="67">
        <v>12</v>
      </c>
      <c r="AA1363" s="67">
        <v>6</v>
      </c>
      <c r="AB1363" s="67">
        <v>12</v>
      </c>
      <c r="AC1363" s="67">
        <v>5</v>
      </c>
      <c r="AD1363" s="67">
        <v>12</v>
      </c>
      <c r="AE1363" s="67">
        <v>4</v>
      </c>
      <c r="AF1363" s="67">
        <v>8</v>
      </c>
      <c r="AG1363" s="67">
        <v>4</v>
      </c>
      <c r="AH1363" s="67">
        <v>8</v>
      </c>
      <c r="AI1363" s="67">
        <v>2</v>
      </c>
      <c r="AJ1363" s="67">
        <v>5</v>
      </c>
      <c r="AK1363" s="79" t="s">
        <v>1586</v>
      </c>
    </row>
    <row r="1364" spans="1:37" ht="12.75">
      <c r="A1364" s="35">
        <v>262505</v>
      </c>
      <c r="B1364" s="28" t="s">
        <v>872</v>
      </c>
      <c r="D1364" s="28" t="s">
        <v>389</v>
      </c>
      <c r="E1364" s="28" t="s">
        <v>68</v>
      </c>
      <c r="F1364" s="58" t="s">
        <v>8221</v>
      </c>
      <c r="G1364" s="28" t="s">
        <v>1586</v>
      </c>
      <c r="H1364" s="28" t="s">
        <v>7812</v>
      </c>
      <c r="J1364" s="28" t="s">
        <v>1586</v>
      </c>
      <c r="K1364" s="28" t="s">
        <v>3058</v>
      </c>
      <c r="L1364" s="28" t="s">
        <v>3941</v>
      </c>
      <c r="N1364" s="19">
        <f t="shared" si="147"/>
        <v>363</v>
      </c>
      <c r="O1364" s="19">
        <f t="shared" si="148"/>
        <v>5.5846153846153843</v>
      </c>
      <c r="P1364" s="64">
        <f t="shared" si="149"/>
        <v>79</v>
      </c>
      <c r="Q1364" s="64">
        <f t="shared" si="150"/>
        <v>25</v>
      </c>
      <c r="R1364" s="64">
        <f t="shared" si="151"/>
        <v>54</v>
      </c>
      <c r="S1364" s="64">
        <f t="shared" si="152"/>
        <v>53</v>
      </c>
      <c r="T1364" s="64">
        <f t="shared" si="153"/>
        <v>26</v>
      </c>
      <c r="U1364" s="77">
        <v>5</v>
      </c>
      <c r="V1364" s="78">
        <v>2</v>
      </c>
      <c r="W1364" s="60">
        <v>130</v>
      </c>
      <c r="X1364" s="67">
        <v>6</v>
      </c>
      <c r="Y1364" s="67">
        <v>6</v>
      </c>
      <c r="Z1364" s="67">
        <v>12</v>
      </c>
      <c r="AA1364" s="67">
        <v>6</v>
      </c>
      <c r="AB1364" s="67">
        <v>12</v>
      </c>
      <c r="AC1364" s="67">
        <v>5</v>
      </c>
      <c r="AD1364" s="67">
        <v>12</v>
      </c>
      <c r="AE1364" s="67">
        <v>3</v>
      </c>
      <c r="AF1364" s="67">
        <v>7</v>
      </c>
      <c r="AG1364" s="67">
        <v>3</v>
      </c>
      <c r="AH1364" s="67">
        <v>7</v>
      </c>
      <c r="AI1364" s="67">
        <v>2</v>
      </c>
      <c r="AJ1364" s="67">
        <v>4</v>
      </c>
      <c r="AK1364" s="79" t="s">
        <v>1586</v>
      </c>
    </row>
    <row r="1365" spans="1:37" ht="12.75">
      <c r="A1365" s="35">
        <v>425</v>
      </c>
      <c r="B1365" s="28" t="s">
        <v>871</v>
      </c>
      <c r="C1365" s="28" t="s">
        <v>5308</v>
      </c>
      <c r="D1365" s="28" t="s">
        <v>389</v>
      </c>
      <c r="E1365" s="28" t="s">
        <v>68</v>
      </c>
      <c r="J1365" s="28" t="s">
        <v>1586</v>
      </c>
      <c r="K1365" s="28" t="s">
        <v>3499</v>
      </c>
      <c r="L1365" s="28" t="s">
        <v>5318</v>
      </c>
      <c r="N1365" s="19">
        <f t="shared" si="147"/>
        <v>309.50</v>
      </c>
      <c r="O1365" s="19">
        <f t="shared" si="148"/>
        <v>6.19</v>
      </c>
      <c r="P1365" s="64">
        <f t="shared" si="149"/>
        <v>72</v>
      </c>
      <c r="Q1365" s="64">
        <f t="shared" si="150"/>
        <v>24</v>
      </c>
      <c r="R1365" s="64">
        <f t="shared" si="151"/>
        <v>48</v>
      </c>
      <c r="S1365" s="64">
        <f t="shared" si="152"/>
        <v>38</v>
      </c>
      <c r="T1365" s="64">
        <f t="shared" si="153"/>
        <v>34</v>
      </c>
      <c r="U1365" s="77">
        <v>5</v>
      </c>
      <c r="V1365" s="78">
        <v>2</v>
      </c>
      <c r="W1365" s="60">
        <v>100</v>
      </c>
      <c r="X1365" s="67">
        <v>8</v>
      </c>
      <c r="Y1365" s="67">
        <v>5</v>
      </c>
      <c r="Z1365" s="67">
        <v>8</v>
      </c>
      <c r="AA1365" s="67">
        <v>4</v>
      </c>
      <c r="AB1365" s="67">
        <v>8</v>
      </c>
      <c r="AC1365" s="67">
        <v>5</v>
      </c>
      <c r="AD1365" s="67">
        <v>8</v>
      </c>
      <c r="AE1365" s="67">
        <v>4</v>
      </c>
      <c r="AF1365" s="67">
        <v>8</v>
      </c>
      <c r="AG1365" s="67">
        <v>4</v>
      </c>
      <c r="AH1365" s="67">
        <v>8</v>
      </c>
      <c r="AI1365" s="67">
        <v>2</v>
      </c>
      <c r="AJ1365" s="67">
        <v>8</v>
      </c>
      <c r="AK1365" s="79" t="s">
        <v>1586</v>
      </c>
    </row>
    <row r="1366" spans="1:37" ht="12.75">
      <c r="A1366" s="35">
        <v>10000</v>
      </c>
      <c r="B1366" s="28" t="s">
        <v>871</v>
      </c>
      <c r="C1366" s="28" t="s">
        <v>652</v>
      </c>
      <c r="D1366" s="28" t="s">
        <v>389</v>
      </c>
      <c r="E1366" s="28" t="s">
        <v>68</v>
      </c>
      <c r="J1366" s="28" t="s">
        <v>1586</v>
      </c>
      <c r="K1366" s="28" t="s">
        <v>3058</v>
      </c>
      <c r="L1366" s="28" t="s">
        <v>848</v>
      </c>
      <c r="N1366" s="19">
        <f t="shared" si="147"/>
        <v>309.50</v>
      </c>
      <c r="O1366" s="19">
        <f t="shared" si="148"/>
        <v>6.19</v>
      </c>
      <c r="P1366" s="64">
        <f t="shared" si="149"/>
        <v>72</v>
      </c>
      <c r="Q1366" s="64">
        <f t="shared" si="150"/>
        <v>24</v>
      </c>
      <c r="R1366" s="64">
        <f t="shared" si="151"/>
        <v>48</v>
      </c>
      <c r="S1366" s="64">
        <f t="shared" si="152"/>
        <v>38</v>
      </c>
      <c r="T1366" s="64">
        <f t="shared" si="153"/>
        <v>34</v>
      </c>
      <c r="U1366" s="77">
        <v>5</v>
      </c>
      <c r="V1366" s="78">
        <v>2</v>
      </c>
      <c r="W1366" s="60">
        <v>100</v>
      </c>
      <c r="X1366" s="67">
        <v>8</v>
      </c>
      <c r="Y1366" s="67">
        <v>5</v>
      </c>
      <c r="Z1366" s="67">
        <v>8</v>
      </c>
      <c r="AA1366" s="67">
        <v>4</v>
      </c>
      <c r="AB1366" s="67">
        <v>8</v>
      </c>
      <c r="AC1366" s="67">
        <v>5</v>
      </c>
      <c r="AD1366" s="67">
        <v>8</v>
      </c>
      <c r="AE1366" s="67">
        <v>4</v>
      </c>
      <c r="AF1366" s="67">
        <v>8</v>
      </c>
      <c r="AG1366" s="67">
        <v>4</v>
      </c>
      <c r="AH1366" s="67">
        <v>8</v>
      </c>
      <c r="AI1366" s="67">
        <v>2</v>
      </c>
      <c r="AJ1366" s="67">
        <v>8</v>
      </c>
      <c r="AK1366" s="79" t="s">
        <v>1586</v>
      </c>
    </row>
    <row r="1367" spans="1:37" ht="12.75">
      <c r="A1367" s="35">
        <v>37</v>
      </c>
      <c r="B1367" s="28" t="s">
        <v>871</v>
      </c>
      <c r="C1367" s="28" t="s">
        <v>1620</v>
      </c>
      <c r="D1367" s="28" t="s">
        <v>389</v>
      </c>
      <c r="E1367" s="28" t="s">
        <v>68</v>
      </c>
      <c r="J1367" s="28" t="s">
        <v>1586</v>
      </c>
      <c r="K1367" s="28" t="s">
        <v>3058</v>
      </c>
      <c r="L1367" s="28" t="s">
        <v>277</v>
      </c>
      <c r="N1367" s="19">
        <f t="shared" si="147"/>
        <v>309.50</v>
      </c>
      <c r="O1367" s="19">
        <f t="shared" si="148"/>
        <v>6.19</v>
      </c>
      <c r="P1367" s="64">
        <f t="shared" si="149"/>
        <v>72</v>
      </c>
      <c r="Q1367" s="64">
        <f t="shared" si="150"/>
        <v>24</v>
      </c>
      <c r="R1367" s="64">
        <f t="shared" si="151"/>
        <v>48</v>
      </c>
      <c r="S1367" s="64">
        <f t="shared" si="152"/>
        <v>38</v>
      </c>
      <c r="T1367" s="64">
        <f t="shared" si="153"/>
        <v>34</v>
      </c>
      <c r="U1367" s="77">
        <v>5</v>
      </c>
      <c r="V1367" s="78">
        <v>2</v>
      </c>
      <c r="W1367" s="60">
        <v>100</v>
      </c>
      <c r="X1367" s="67">
        <v>8</v>
      </c>
      <c r="Y1367" s="67">
        <v>5</v>
      </c>
      <c r="Z1367" s="67">
        <v>8</v>
      </c>
      <c r="AA1367" s="67">
        <v>4</v>
      </c>
      <c r="AB1367" s="67">
        <v>8</v>
      </c>
      <c r="AC1367" s="67">
        <v>5</v>
      </c>
      <c r="AD1367" s="67">
        <v>8</v>
      </c>
      <c r="AE1367" s="67">
        <v>4</v>
      </c>
      <c r="AF1367" s="67">
        <v>8</v>
      </c>
      <c r="AG1367" s="67">
        <v>4</v>
      </c>
      <c r="AH1367" s="67">
        <v>8</v>
      </c>
      <c r="AI1367" s="67">
        <v>2</v>
      </c>
      <c r="AJ1367" s="67">
        <v>8</v>
      </c>
      <c r="AK1367" s="79" t="s">
        <v>1586</v>
      </c>
    </row>
    <row r="1368" spans="1:37" ht="12.75">
      <c r="A1368" s="35">
        <v>81</v>
      </c>
      <c r="B1368" s="28" t="s">
        <v>871</v>
      </c>
      <c r="C1368" s="28" t="s">
        <v>604</v>
      </c>
      <c r="D1368" s="28" t="s">
        <v>389</v>
      </c>
      <c r="E1368" s="28" t="s">
        <v>68</v>
      </c>
      <c r="J1368" s="28" t="s">
        <v>1586</v>
      </c>
      <c r="K1368" s="28" t="s">
        <v>3058</v>
      </c>
      <c r="L1368" s="28" t="s">
        <v>1647</v>
      </c>
      <c r="N1368" s="19">
        <f t="shared" si="147"/>
        <v>297.25</v>
      </c>
      <c r="O1368" s="19">
        <f t="shared" si="148"/>
        <v>5.945</v>
      </c>
      <c r="P1368" s="64">
        <f t="shared" si="149"/>
        <v>65</v>
      </c>
      <c r="Q1368" s="64">
        <f t="shared" si="150"/>
        <v>20</v>
      </c>
      <c r="R1368" s="64">
        <f t="shared" si="151"/>
        <v>45</v>
      </c>
      <c r="S1368" s="64">
        <f t="shared" si="152"/>
        <v>43</v>
      </c>
      <c r="T1368" s="64">
        <f t="shared" si="153"/>
        <v>22</v>
      </c>
      <c r="U1368" s="77">
        <v>5</v>
      </c>
      <c r="V1368" s="78">
        <v>2</v>
      </c>
      <c r="W1368" s="60">
        <v>100</v>
      </c>
      <c r="X1368" s="67">
        <v>9</v>
      </c>
      <c r="Y1368" s="67">
        <v>4</v>
      </c>
      <c r="Z1368" s="67">
        <v>10</v>
      </c>
      <c r="AA1368" s="67">
        <v>5</v>
      </c>
      <c r="AB1368" s="67">
        <v>10</v>
      </c>
      <c r="AC1368" s="67">
        <v>4</v>
      </c>
      <c r="AD1368" s="67">
        <v>10</v>
      </c>
      <c r="AE1368" s="67">
        <v>3</v>
      </c>
      <c r="AF1368" s="67">
        <v>6</v>
      </c>
      <c r="AG1368" s="67">
        <v>3</v>
      </c>
      <c r="AH1368" s="67">
        <v>6</v>
      </c>
      <c r="AI1368" s="67">
        <v>1</v>
      </c>
      <c r="AJ1368" s="67">
        <v>3</v>
      </c>
      <c r="AK1368" s="79" t="s">
        <v>1586</v>
      </c>
    </row>
    <row r="1369" spans="2:37" ht="12.75">
      <c r="B1369" s="28" t="s">
        <v>872</v>
      </c>
      <c r="D1369" s="28" t="s">
        <v>389</v>
      </c>
      <c r="E1369" s="28" t="s">
        <v>162</v>
      </c>
      <c r="F1369" s="58" t="s">
        <v>8232</v>
      </c>
      <c r="G1369" s="28" t="s">
        <v>1586</v>
      </c>
      <c r="H1369" s="28" t="s">
        <v>1586</v>
      </c>
      <c r="I1369" s="28" t="s">
        <v>7812</v>
      </c>
      <c r="J1369" s="72" t="s">
        <v>7812</v>
      </c>
      <c r="K1369" s="28" t="s">
        <v>2524</v>
      </c>
      <c r="L1369" s="72" t="s">
        <v>7984</v>
      </c>
      <c r="N1369" s="19">
        <f t="shared" si="147"/>
        <v>537.25</v>
      </c>
      <c r="O1369" s="19">
        <f t="shared" si="148"/>
        <v>12.945783132530121</v>
      </c>
      <c r="P1369" s="64">
        <f t="shared" si="149"/>
        <v>120</v>
      </c>
      <c r="Q1369" s="64">
        <f t="shared" si="150"/>
        <v>42</v>
      </c>
      <c r="R1369" s="64">
        <f t="shared" si="151"/>
        <v>78</v>
      </c>
      <c r="S1369" s="64">
        <f t="shared" si="152"/>
        <v>69</v>
      </c>
      <c r="T1369" s="64">
        <f t="shared" si="153"/>
        <v>51</v>
      </c>
      <c r="U1369" s="77">
        <v>2</v>
      </c>
      <c r="V1369" s="78">
        <v>2</v>
      </c>
      <c r="W1369" s="60">
        <v>83</v>
      </c>
      <c r="X1369" s="67">
        <v>17</v>
      </c>
      <c r="Y1369" s="67">
        <v>7</v>
      </c>
      <c r="Z1369" s="67">
        <v>15</v>
      </c>
      <c r="AA1369" s="67">
        <v>9</v>
      </c>
      <c r="AB1369" s="67">
        <v>15</v>
      </c>
      <c r="AC1369" s="67">
        <v>8</v>
      </c>
      <c r="AD1369" s="67">
        <v>15</v>
      </c>
      <c r="AE1369" s="67">
        <v>7</v>
      </c>
      <c r="AF1369" s="67">
        <v>11</v>
      </c>
      <c r="AG1369" s="67">
        <v>6</v>
      </c>
      <c r="AH1369" s="67">
        <v>11</v>
      </c>
      <c r="AI1369" s="67">
        <v>5</v>
      </c>
      <c r="AJ1369" s="67">
        <v>11</v>
      </c>
      <c r="AK1369" s="79" t="s">
        <v>1586</v>
      </c>
    </row>
    <row r="1370" spans="2:37" ht="12.75">
      <c r="B1370" s="28" t="s">
        <v>872</v>
      </c>
      <c r="D1370" s="28" t="s">
        <v>389</v>
      </c>
      <c r="E1370" s="28" t="s">
        <v>162</v>
      </c>
      <c r="F1370" s="58" t="s">
        <v>8232</v>
      </c>
      <c r="G1370" s="28" t="s">
        <v>1586</v>
      </c>
      <c r="H1370" s="28" t="s">
        <v>1586</v>
      </c>
      <c r="I1370" s="28" t="s">
        <v>7812</v>
      </c>
      <c r="J1370" s="28" t="s">
        <v>1586</v>
      </c>
      <c r="K1370" s="28" t="s">
        <v>2524</v>
      </c>
      <c r="L1370" s="28" t="s">
        <v>7984</v>
      </c>
      <c r="N1370" s="19">
        <f t="shared" si="147"/>
        <v>435.25</v>
      </c>
      <c r="O1370" s="19">
        <f t="shared" si="148"/>
        <v>10.487951807228916</v>
      </c>
      <c r="P1370" s="64">
        <f t="shared" si="149"/>
        <v>96</v>
      </c>
      <c r="Q1370" s="64">
        <f t="shared" si="150"/>
        <v>30</v>
      </c>
      <c r="R1370" s="64">
        <f t="shared" si="151"/>
        <v>66</v>
      </c>
      <c r="S1370" s="64">
        <f t="shared" si="152"/>
        <v>57</v>
      </c>
      <c r="T1370" s="64">
        <f t="shared" si="153"/>
        <v>39</v>
      </c>
      <c r="U1370" s="77">
        <v>2</v>
      </c>
      <c r="V1370" s="78">
        <v>2</v>
      </c>
      <c r="W1370" s="60">
        <v>83</v>
      </c>
      <c r="X1370" s="67">
        <v>17</v>
      </c>
      <c r="Y1370" s="67">
        <v>5</v>
      </c>
      <c r="Z1370" s="67">
        <v>13</v>
      </c>
      <c r="AA1370" s="67">
        <v>7</v>
      </c>
      <c r="AB1370" s="67">
        <v>13</v>
      </c>
      <c r="AC1370" s="67">
        <v>6</v>
      </c>
      <c r="AD1370" s="67">
        <v>13</v>
      </c>
      <c r="AE1370" s="67">
        <v>5</v>
      </c>
      <c r="AF1370" s="67">
        <v>9</v>
      </c>
      <c r="AG1370" s="67">
        <v>4</v>
      </c>
      <c r="AH1370" s="67">
        <v>9</v>
      </c>
      <c r="AI1370" s="67">
        <v>3</v>
      </c>
      <c r="AJ1370" s="67">
        <v>9</v>
      </c>
      <c r="AK1370" s="79" t="s">
        <v>1586</v>
      </c>
    </row>
    <row r="1371" spans="1:37" ht="12.75">
      <c r="A1371" s="35">
        <v>1440253</v>
      </c>
      <c r="B1371" s="28" t="s">
        <v>872</v>
      </c>
      <c r="D1371" s="28" t="s">
        <v>389</v>
      </c>
      <c r="E1371" s="28" t="s">
        <v>162</v>
      </c>
      <c r="F1371" s="58" t="s">
        <v>8363</v>
      </c>
      <c r="I1371" s="28" t="s">
        <v>7812</v>
      </c>
      <c r="J1371" s="28" t="s">
        <v>1586</v>
      </c>
      <c r="K1371" s="28" t="s">
        <v>2524</v>
      </c>
      <c r="L1371" s="28" t="s">
        <v>7984</v>
      </c>
      <c r="N1371" s="19">
        <f t="shared" si="147"/>
        <v>435.25</v>
      </c>
      <c r="O1371" s="19">
        <f t="shared" si="148"/>
        <v>10.487951807228916</v>
      </c>
      <c r="P1371" s="64">
        <f t="shared" si="149"/>
        <v>96</v>
      </c>
      <c r="Q1371" s="64">
        <f t="shared" si="150"/>
        <v>30</v>
      </c>
      <c r="R1371" s="64">
        <f t="shared" si="151"/>
        <v>66</v>
      </c>
      <c r="S1371" s="64">
        <f t="shared" si="152"/>
        <v>57</v>
      </c>
      <c r="T1371" s="64">
        <f t="shared" si="153"/>
        <v>39</v>
      </c>
      <c r="U1371" s="77">
        <v>2</v>
      </c>
      <c r="V1371" s="78">
        <v>2</v>
      </c>
      <c r="W1371" s="60">
        <v>83</v>
      </c>
      <c r="X1371" s="67">
        <v>17</v>
      </c>
      <c r="Y1371" s="67">
        <v>5</v>
      </c>
      <c r="Z1371" s="67">
        <v>13</v>
      </c>
      <c r="AA1371" s="67">
        <v>7</v>
      </c>
      <c r="AB1371" s="67">
        <v>13</v>
      </c>
      <c r="AC1371" s="67">
        <v>6</v>
      </c>
      <c r="AD1371" s="67">
        <v>13</v>
      </c>
      <c r="AE1371" s="67">
        <v>5</v>
      </c>
      <c r="AF1371" s="67">
        <v>9</v>
      </c>
      <c r="AG1371" s="67">
        <v>4</v>
      </c>
      <c r="AH1371" s="67">
        <v>9</v>
      </c>
      <c r="AI1371" s="67">
        <v>3</v>
      </c>
      <c r="AJ1371" s="67">
        <v>9</v>
      </c>
      <c r="AK1371" s="79" t="s">
        <v>1586</v>
      </c>
    </row>
    <row r="1372" spans="1:37" ht="12.75">
      <c r="A1372" s="35">
        <v>1578613</v>
      </c>
      <c r="B1372" s="28" t="s">
        <v>876</v>
      </c>
      <c r="D1372" s="28" t="s">
        <v>389</v>
      </c>
      <c r="E1372" s="28" t="s">
        <v>162</v>
      </c>
      <c r="G1372" s="28" t="s">
        <v>7812</v>
      </c>
      <c r="H1372" s="28" t="s">
        <v>1586</v>
      </c>
      <c r="I1372" s="28" t="s">
        <v>7812</v>
      </c>
      <c r="J1372" s="28" t="s">
        <v>1586</v>
      </c>
      <c r="K1372" s="28" t="s">
        <v>2524</v>
      </c>
      <c r="L1372" s="28" t="s">
        <v>1251</v>
      </c>
      <c r="N1372" s="19">
        <f t="shared" si="147"/>
        <v>434.25</v>
      </c>
      <c r="O1372" s="19">
        <f t="shared" si="148"/>
        <v>6.4813432835820892</v>
      </c>
      <c r="P1372" s="64">
        <f t="shared" si="149"/>
        <v>95</v>
      </c>
      <c r="Q1372" s="64">
        <f t="shared" si="150"/>
        <v>33</v>
      </c>
      <c r="R1372" s="64">
        <f t="shared" si="151"/>
        <v>62</v>
      </c>
      <c r="S1372" s="64">
        <f t="shared" si="152"/>
        <v>59</v>
      </c>
      <c r="T1372" s="64">
        <f t="shared" si="153"/>
        <v>36</v>
      </c>
      <c r="U1372" s="77">
        <v>2</v>
      </c>
      <c r="V1372" s="78">
        <v>2</v>
      </c>
      <c r="W1372" s="60">
        <v>134</v>
      </c>
      <c r="X1372" s="67">
        <v>17</v>
      </c>
      <c r="Y1372" s="67">
        <v>7</v>
      </c>
      <c r="Z1372" s="67">
        <v>13</v>
      </c>
      <c r="AA1372" s="67">
        <v>7</v>
      </c>
      <c r="AB1372" s="67">
        <v>13</v>
      </c>
      <c r="AC1372" s="67">
        <v>6</v>
      </c>
      <c r="AD1372" s="67">
        <v>13</v>
      </c>
      <c r="AE1372" s="67">
        <v>4</v>
      </c>
      <c r="AF1372" s="67">
        <v>6</v>
      </c>
      <c r="AG1372" s="67">
        <v>4</v>
      </c>
      <c r="AH1372" s="67">
        <v>6</v>
      </c>
      <c r="AI1372" s="67">
        <v>5</v>
      </c>
      <c r="AJ1372" s="67">
        <v>11</v>
      </c>
      <c r="AK1372" s="79" t="s">
        <v>1586</v>
      </c>
    </row>
    <row r="1373" spans="1:37" ht="12.75">
      <c r="A1373" s="35">
        <v>934398</v>
      </c>
      <c r="B1373" s="28" t="s">
        <v>872</v>
      </c>
      <c r="D1373" s="28" t="s">
        <v>389</v>
      </c>
      <c r="E1373" s="28" t="s">
        <v>162</v>
      </c>
      <c r="I1373" s="28" t="s">
        <v>7812</v>
      </c>
      <c r="J1373" s="28" t="s">
        <v>1586</v>
      </c>
      <c r="K1373" s="28" t="s">
        <v>2524</v>
      </c>
      <c r="L1373" s="28" t="s">
        <v>2232</v>
      </c>
      <c r="N1373" s="19">
        <f t="shared" si="147"/>
        <v>428.25</v>
      </c>
      <c r="O1373" s="19">
        <f t="shared" si="148"/>
        <v>7.6473214285714288</v>
      </c>
      <c r="P1373" s="64">
        <f t="shared" si="149"/>
        <v>93</v>
      </c>
      <c r="Q1373" s="64">
        <f t="shared" si="150"/>
        <v>31</v>
      </c>
      <c r="R1373" s="64">
        <f t="shared" si="151"/>
        <v>62</v>
      </c>
      <c r="S1373" s="64">
        <f t="shared" si="152"/>
        <v>59</v>
      </c>
      <c r="T1373" s="64">
        <f t="shared" si="153"/>
        <v>34</v>
      </c>
      <c r="U1373" s="77">
        <v>2</v>
      </c>
      <c r="V1373" s="78">
        <v>2</v>
      </c>
      <c r="W1373" s="60">
        <v>112</v>
      </c>
      <c r="X1373" s="67">
        <v>17</v>
      </c>
      <c r="Y1373" s="67">
        <v>7</v>
      </c>
      <c r="Z1373" s="67">
        <v>13</v>
      </c>
      <c r="AA1373" s="67">
        <v>7</v>
      </c>
      <c r="AB1373" s="67">
        <v>13</v>
      </c>
      <c r="AC1373" s="67">
        <v>6</v>
      </c>
      <c r="AD1373" s="67">
        <v>13</v>
      </c>
      <c r="AE1373" s="67">
        <v>3</v>
      </c>
      <c r="AF1373" s="67">
        <v>6</v>
      </c>
      <c r="AG1373" s="67">
        <v>3</v>
      </c>
      <c r="AH1373" s="67">
        <v>6</v>
      </c>
      <c r="AI1373" s="67">
        <v>5</v>
      </c>
      <c r="AJ1373" s="67">
        <v>11</v>
      </c>
      <c r="AK1373" s="79" t="s">
        <v>1586</v>
      </c>
    </row>
    <row r="1374" spans="1:37" ht="12.75">
      <c r="A1374" s="35">
        <v>777883</v>
      </c>
      <c r="B1374" s="28" t="s">
        <v>872</v>
      </c>
      <c r="D1374" s="28" t="s">
        <v>389</v>
      </c>
      <c r="E1374" s="28" t="s">
        <v>162</v>
      </c>
      <c r="F1374" s="58" t="s">
        <v>8321</v>
      </c>
      <c r="G1374" s="28" t="s">
        <v>1586</v>
      </c>
      <c r="H1374" s="28" t="s">
        <v>7812</v>
      </c>
      <c r="I1374" s="28" t="s">
        <v>7812</v>
      </c>
      <c r="J1374" s="28" t="s">
        <v>1586</v>
      </c>
      <c r="K1374" s="28" t="s">
        <v>2524</v>
      </c>
      <c r="L1374" s="28" t="s">
        <v>3704</v>
      </c>
      <c r="N1374" s="19">
        <f t="shared" si="147"/>
        <v>415.25</v>
      </c>
      <c r="O1374" s="19">
        <f t="shared" si="148"/>
        <v>11.073333333333334</v>
      </c>
      <c r="P1374" s="64">
        <f t="shared" si="149"/>
        <v>90</v>
      </c>
      <c r="Q1374" s="64">
        <f t="shared" si="150"/>
        <v>28</v>
      </c>
      <c r="R1374" s="64">
        <f t="shared" si="151"/>
        <v>62</v>
      </c>
      <c r="S1374" s="64">
        <f t="shared" si="152"/>
        <v>57</v>
      </c>
      <c r="T1374" s="64">
        <f t="shared" si="153"/>
        <v>33</v>
      </c>
      <c r="U1374" s="77">
        <v>2</v>
      </c>
      <c r="V1374" s="78">
        <v>2</v>
      </c>
      <c r="W1374" s="60">
        <v>75</v>
      </c>
      <c r="X1374" s="67">
        <v>17</v>
      </c>
      <c r="Y1374" s="67">
        <v>5</v>
      </c>
      <c r="Z1374" s="67">
        <v>13</v>
      </c>
      <c r="AA1374" s="67">
        <v>7</v>
      </c>
      <c r="AB1374" s="67">
        <v>13</v>
      </c>
      <c r="AC1374" s="67">
        <v>6</v>
      </c>
      <c r="AD1374" s="67">
        <v>13</v>
      </c>
      <c r="AE1374" s="67">
        <v>3</v>
      </c>
      <c r="AF1374" s="67">
        <v>6</v>
      </c>
      <c r="AG1374" s="67">
        <v>3</v>
      </c>
      <c r="AH1374" s="67">
        <v>6</v>
      </c>
      <c r="AI1374" s="67">
        <v>4</v>
      </c>
      <c r="AJ1374" s="67">
        <v>11</v>
      </c>
      <c r="AK1374" s="79" t="s">
        <v>1586</v>
      </c>
    </row>
    <row r="1375" spans="1:37" ht="12.75">
      <c r="A1375" s="35">
        <v>716760</v>
      </c>
      <c r="B1375" s="28" t="s">
        <v>872</v>
      </c>
      <c r="D1375" s="28" t="s">
        <v>389</v>
      </c>
      <c r="E1375" s="28" t="s">
        <v>162</v>
      </c>
      <c r="F1375" s="58" t="s">
        <v>8367</v>
      </c>
      <c r="I1375" s="28" t="s">
        <v>7812</v>
      </c>
      <c r="J1375" s="28" t="s">
        <v>1586</v>
      </c>
      <c r="K1375" s="28" t="s">
        <v>2524</v>
      </c>
      <c r="L1375" s="28" t="s">
        <v>7985</v>
      </c>
      <c r="N1375" s="19">
        <f t="shared" si="147"/>
        <v>415.25</v>
      </c>
      <c r="O1375" s="19">
        <f t="shared" si="148"/>
        <v>9.8869047619047628</v>
      </c>
      <c r="P1375" s="64">
        <f t="shared" si="149"/>
        <v>90</v>
      </c>
      <c r="Q1375" s="64">
        <f t="shared" si="150"/>
        <v>28</v>
      </c>
      <c r="R1375" s="64">
        <f t="shared" si="151"/>
        <v>62</v>
      </c>
      <c r="S1375" s="64">
        <f t="shared" si="152"/>
        <v>57</v>
      </c>
      <c r="T1375" s="64">
        <f t="shared" si="153"/>
        <v>33</v>
      </c>
      <c r="U1375" s="77">
        <v>2</v>
      </c>
      <c r="V1375" s="78">
        <v>2</v>
      </c>
      <c r="W1375" s="60">
        <v>84</v>
      </c>
      <c r="X1375" s="67">
        <v>17</v>
      </c>
      <c r="Y1375" s="67">
        <v>5</v>
      </c>
      <c r="Z1375" s="67">
        <v>13</v>
      </c>
      <c r="AA1375" s="67">
        <v>7</v>
      </c>
      <c r="AB1375" s="67">
        <v>13</v>
      </c>
      <c r="AC1375" s="67">
        <v>6</v>
      </c>
      <c r="AD1375" s="67">
        <v>13</v>
      </c>
      <c r="AE1375" s="67">
        <v>3</v>
      </c>
      <c r="AF1375" s="67">
        <v>6</v>
      </c>
      <c r="AG1375" s="67">
        <v>3</v>
      </c>
      <c r="AH1375" s="67">
        <v>6</v>
      </c>
      <c r="AI1375" s="67">
        <v>4</v>
      </c>
      <c r="AJ1375" s="67">
        <v>11</v>
      </c>
      <c r="AK1375" s="79" t="s">
        <v>1586</v>
      </c>
    </row>
    <row r="1376" spans="1:37" ht="12.75">
      <c r="A1376" s="35">
        <v>831926</v>
      </c>
      <c r="B1376" s="28" t="s">
        <v>872</v>
      </c>
      <c r="D1376" s="28" t="s">
        <v>389</v>
      </c>
      <c r="E1376" s="28" t="s">
        <v>162</v>
      </c>
      <c r="F1376" s="58" t="s">
        <v>8386</v>
      </c>
      <c r="G1376" s="28" t="s">
        <v>7812</v>
      </c>
      <c r="H1376" s="28" t="s">
        <v>1586</v>
      </c>
      <c r="I1376" s="28" t="s">
        <v>7812</v>
      </c>
      <c r="J1376" s="28" t="s">
        <v>1586</v>
      </c>
      <c r="K1376" s="28" t="s">
        <v>2524</v>
      </c>
      <c r="L1376" s="28" t="s">
        <v>3913</v>
      </c>
      <c r="N1376" s="19">
        <f t="shared" si="147"/>
        <v>430.75</v>
      </c>
      <c r="O1376" s="19">
        <f t="shared" si="148"/>
        <v>7.0614754098360653</v>
      </c>
      <c r="P1376" s="64">
        <f t="shared" si="149"/>
        <v>96</v>
      </c>
      <c r="Q1376" s="64">
        <f t="shared" si="150"/>
        <v>35</v>
      </c>
      <c r="R1376" s="64">
        <f t="shared" si="151"/>
        <v>61</v>
      </c>
      <c r="S1376" s="64">
        <f t="shared" si="152"/>
        <v>56</v>
      </c>
      <c r="T1376" s="64">
        <f t="shared" si="153"/>
        <v>40</v>
      </c>
      <c r="U1376" s="77">
        <v>2</v>
      </c>
      <c r="V1376" s="78">
        <v>2</v>
      </c>
      <c r="W1376" s="60">
        <v>122</v>
      </c>
      <c r="X1376" s="67">
        <v>17</v>
      </c>
      <c r="Y1376" s="67">
        <v>7</v>
      </c>
      <c r="Z1376" s="67">
        <v>12</v>
      </c>
      <c r="AA1376" s="67">
        <v>7</v>
      </c>
      <c r="AB1376" s="67">
        <v>12</v>
      </c>
      <c r="AC1376" s="67">
        <v>6</v>
      </c>
      <c r="AD1376" s="67">
        <v>12</v>
      </c>
      <c r="AE1376" s="67">
        <v>6</v>
      </c>
      <c r="AF1376" s="67">
        <v>10</v>
      </c>
      <c r="AG1376" s="67">
        <v>6</v>
      </c>
      <c r="AH1376" s="67">
        <v>10</v>
      </c>
      <c r="AI1376" s="67">
        <v>3</v>
      </c>
      <c r="AJ1376" s="67">
        <v>5</v>
      </c>
      <c r="AK1376" s="79" t="s">
        <v>1586</v>
      </c>
    </row>
    <row r="1377" spans="1:37" ht="12.75">
      <c r="A1377" s="35">
        <v>612876</v>
      </c>
      <c r="B1377" s="28" t="s">
        <v>872</v>
      </c>
      <c r="C1377" s="28" t="s">
        <v>7554</v>
      </c>
      <c r="D1377" s="28" t="s">
        <v>389</v>
      </c>
      <c r="E1377" s="28" t="s">
        <v>162</v>
      </c>
      <c r="F1377" s="58" t="s">
        <v>8383</v>
      </c>
      <c r="G1377" s="28" t="s">
        <v>7812</v>
      </c>
      <c r="H1377" s="28" t="s">
        <v>1586</v>
      </c>
      <c r="I1377" s="28" t="s">
        <v>7812</v>
      </c>
      <c r="J1377" s="28" t="s">
        <v>1586</v>
      </c>
      <c r="K1377" s="28" t="s">
        <v>2524</v>
      </c>
      <c r="L1377" s="28" t="s">
        <v>8187</v>
      </c>
      <c r="N1377" s="19">
        <f t="shared" si="147"/>
        <v>424.50</v>
      </c>
      <c r="O1377" s="19">
        <f t="shared" si="148"/>
        <v>6.3834586466165417</v>
      </c>
      <c r="P1377" s="64">
        <f t="shared" si="149"/>
        <v>92</v>
      </c>
      <c r="Q1377" s="64">
        <f t="shared" si="150"/>
        <v>31</v>
      </c>
      <c r="R1377" s="64">
        <f t="shared" si="151"/>
        <v>61</v>
      </c>
      <c r="S1377" s="64">
        <f t="shared" si="152"/>
        <v>59</v>
      </c>
      <c r="T1377" s="64">
        <f t="shared" si="153"/>
        <v>33</v>
      </c>
      <c r="U1377" s="77">
        <v>2</v>
      </c>
      <c r="V1377" s="78">
        <v>2</v>
      </c>
      <c r="W1377" s="60">
        <v>133</v>
      </c>
      <c r="X1377" s="67">
        <v>16</v>
      </c>
      <c r="Y1377" s="67">
        <v>7</v>
      </c>
      <c r="Z1377" s="67">
        <v>13</v>
      </c>
      <c r="AA1377" s="67">
        <v>7</v>
      </c>
      <c r="AB1377" s="67">
        <v>13</v>
      </c>
      <c r="AC1377" s="67">
        <v>6</v>
      </c>
      <c r="AD1377" s="67">
        <v>13</v>
      </c>
      <c r="AE1377" s="67">
        <v>3</v>
      </c>
      <c r="AF1377" s="67">
        <v>5</v>
      </c>
      <c r="AG1377" s="67">
        <v>3</v>
      </c>
      <c r="AH1377" s="67">
        <v>5</v>
      </c>
      <c r="AI1377" s="67">
        <v>5</v>
      </c>
      <c r="AJ1377" s="67">
        <v>12</v>
      </c>
      <c r="AK1377" s="79" t="s">
        <v>1586</v>
      </c>
    </row>
    <row r="1378" spans="1:37" ht="12.75">
      <c r="A1378" s="35">
        <v>440028</v>
      </c>
      <c r="B1378" s="28" t="s">
        <v>872</v>
      </c>
      <c r="D1378" s="28" t="s">
        <v>389</v>
      </c>
      <c r="E1378" s="28" t="s">
        <v>162</v>
      </c>
      <c r="F1378" s="58" t="s">
        <v>8360</v>
      </c>
      <c r="G1378" s="28" t="s">
        <v>1586</v>
      </c>
      <c r="H1378" s="28" t="s">
        <v>7812</v>
      </c>
      <c r="J1378" s="28" t="s">
        <v>1586</v>
      </c>
      <c r="K1378" s="28" t="s">
        <v>2524</v>
      </c>
      <c r="L1378" s="28" t="s">
        <v>1569</v>
      </c>
      <c r="N1378" s="19">
        <f t="shared" si="147"/>
        <v>393.50</v>
      </c>
      <c r="O1378" s="19">
        <f t="shared" si="148"/>
        <v>10.635135135135135</v>
      </c>
      <c r="P1378" s="64">
        <f t="shared" si="149"/>
        <v>85</v>
      </c>
      <c r="Q1378" s="64">
        <f t="shared" si="150"/>
        <v>24</v>
      </c>
      <c r="R1378" s="64">
        <f t="shared" si="151"/>
        <v>61</v>
      </c>
      <c r="S1378" s="64">
        <f t="shared" si="152"/>
        <v>54</v>
      </c>
      <c r="T1378" s="64">
        <f t="shared" si="153"/>
        <v>31</v>
      </c>
      <c r="U1378" s="77">
        <v>2</v>
      </c>
      <c r="V1378" s="78">
        <v>2</v>
      </c>
      <c r="W1378" s="60">
        <v>74</v>
      </c>
      <c r="X1378" s="67">
        <v>16</v>
      </c>
      <c r="Y1378" s="67">
        <v>4</v>
      </c>
      <c r="Z1378" s="67">
        <v>13</v>
      </c>
      <c r="AA1378" s="67">
        <v>6</v>
      </c>
      <c r="AB1378" s="67">
        <v>13</v>
      </c>
      <c r="AC1378" s="67">
        <v>5</v>
      </c>
      <c r="AD1378" s="67">
        <v>13</v>
      </c>
      <c r="AE1378" s="67">
        <v>3</v>
      </c>
      <c r="AF1378" s="67">
        <v>5</v>
      </c>
      <c r="AG1378" s="67">
        <v>2</v>
      </c>
      <c r="AH1378" s="67">
        <v>5</v>
      </c>
      <c r="AI1378" s="67">
        <v>4</v>
      </c>
      <c r="AJ1378" s="67">
        <v>12</v>
      </c>
      <c r="AK1378" s="79" t="s">
        <v>1586</v>
      </c>
    </row>
    <row r="1379" spans="1:37" ht="12.75">
      <c r="A1379" s="35">
        <v>346367</v>
      </c>
      <c r="B1379" s="28" t="s">
        <v>872</v>
      </c>
      <c r="C1379" s="28" t="s">
        <v>7593</v>
      </c>
      <c r="D1379" s="28" t="s">
        <v>389</v>
      </c>
      <c r="E1379" s="28" t="s">
        <v>162</v>
      </c>
      <c r="F1379" s="58" t="s">
        <v>8384</v>
      </c>
      <c r="G1379" s="28" t="s">
        <v>1586</v>
      </c>
      <c r="H1379" s="28" t="s">
        <v>1586</v>
      </c>
      <c r="I1379" s="28" t="s">
        <v>7812</v>
      </c>
      <c r="J1379" s="28" t="s">
        <v>1586</v>
      </c>
      <c r="K1379" s="28" t="s">
        <v>2524</v>
      </c>
      <c r="L1379" s="28" t="s">
        <v>8185</v>
      </c>
      <c r="N1379" s="19">
        <f t="shared" si="147"/>
        <v>393.50</v>
      </c>
      <c r="O1379" s="19">
        <f t="shared" si="148"/>
        <v>9.4819277108433742</v>
      </c>
      <c r="P1379" s="64">
        <f t="shared" si="149"/>
        <v>85</v>
      </c>
      <c r="Q1379" s="64">
        <f t="shared" si="150"/>
        <v>24</v>
      </c>
      <c r="R1379" s="64">
        <f t="shared" si="151"/>
        <v>61</v>
      </c>
      <c r="S1379" s="64">
        <f t="shared" si="152"/>
        <v>54</v>
      </c>
      <c r="T1379" s="64">
        <f t="shared" si="153"/>
        <v>31</v>
      </c>
      <c r="U1379" s="77">
        <v>2</v>
      </c>
      <c r="V1379" s="78">
        <v>2</v>
      </c>
      <c r="W1379" s="60">
        <v>83</v>
      </c>
      <c r="X1379" s="67">
        <v>16</v>
      </c>
      <c r="Y1379" s="67">
        <v>4</v>
      </c>
      <c r="Z1379" s="67">
        <v>13</v>
      </c>
      <c r="AA1379" s="67">
        <v>6</v>
      </c>
      <c r="AB1379" s="67">
        <v>13</v>
      </c>
      <c r="AC1379" s="67">
        <v>5</v>
      </c>
      <c r="AD1379" s="67">
        <v>13</v>
      </c>
      <c r="AE1379" s="67">
        <v>3</v>
      </c>
      <c r="AF1379" s="67">
        <v>5</v>
      </c>
      <c r="AG1379" s="67">
        <v>2</v>
      </c>
      <c r="AH1379" s="67">
        <v>5</v>
      </c>
      <c r="AI1379" s="67">
        <v>4</v>
      </c>
      <c r="AJ1379" s="67">
        <v>12</v>
      </c>
      <c r="AK1379" s="79" t="s">
        <v>1586</v>
      </c>
    </row>
    <row r="1380" spans="1:37" ht="12.75">
      <c r="A1380" s="35">
        <v>493817</v>
      </c>
      <c r="B1380" s="28" t="s">
        <v>872</v>
      </c>
      <c r="D1380" s="28" t="s">
        <v>389</v>
      </c>
      <c r="E1380" s="28" t="s">
        <v>162</v>
      </c>
      <c r="F1380" s="58" t="s">
        <v>4569</v>
      </c>
      <c r="I1380" s="28" t="s">
        <v>1586</v>
      </c>
      <c r="J1380" s="28" t="s">
        <v>1586</v>
      </c>
      <c r="K1380" s="28" t="s">
        <v>2524</v>
      </c>
      <c r="L1380" s="28" t="s">
        <v>7832</v>
      </c>
      <c r="N1380" s="19">
        <f t="shared" si="147"/>
        <v>371</v>
      </c>
      <c r="O1380" s="19">
        <f t="shared" si="148"/>
        <v>17.666666666666668</v>
      </c>
      <c r="P1380" s="64">
        <f t="shared" si="149"/>
        <v>84</v>
      </c>
      <c r="Q1380" s="64">
        <f t="shared" si="150"/>
        <v>25</v>
      </c>
      <c r="R1380" s="64">
        <f t="shared" si="151"/>
        <v>59</v>
      </c>
      <c r="S1380" s="64">
        <f t="shared" si="152"/>
        <v>46</v>
      </c>
      <c r="T1380" s="64">
        <f t="shared" si="153"/>
        <v>38</v>
      </c>
      <c r="U1380" s="77">
        <v>2</v>
      </c>
      <c r="V1380" s="78">
        <v>2</v>
      </c>
      <c r="W1380" s="60">
        <v>42</v>
      </c>
      <c r="X1380" s="67">
        <v>6</v>
      </c>
      <c r="Y1380" s="67">
        <v>4</v>
      </c>
      <c r="Z1380" s="67">
        <v>11</v>
      </c>
      <c r="AA1380" s="67">
        <v>5</v>
      </c>
      <c r="AB1380" s="67">
        <v>11</v>
      </c>
      <c r="AC1380" s="67">
        <v>4</v>
      </c>
      <c r="AD1380" s="67">
        <v>11</v>
      </c>
      <c r="AE1380" s="67">
        <v>5</v>
      </c>
      <c r="AF1380" s="67">
        <v>10</v>
      </c>
      <c r="AG1380" s="67">
        <v>5</v>
      </c>
      <c r="AH1380" s="67">
        <v>10</v>
      </c>
      <c r="AI1380" s="67">
        <v>2</v>
      </c>
      <c r="AJ1380" s="67">
        <v>6</v>
      </c>
      <c r="AK1380" s="79" t="s">
        <v>1586</v>
      </c>
    </row>
    <row r="1381" spans="1:37" ht="12.75">
      <c r="A1381" s="35">
        <v>416127</v>
      </c>
      <c r="B1381" s="28" t="s">
        <v>872</v>
      </c>
      <c r="D1381" s="28" t="s">
        <v>389</v>
      </c>
      <c r="E1381" s="28" t="s">
        <v>162</v>
      </c>
      <c r="F1381" s="58" t="s">
        <v>8033</v>
      </c>
      <c r="G1381" s="28" t="s">
        <v>1586</v>
      </c>
      <c r="H1381" s="28" t="s">
        <v>7812</v>
      </c>
      <c r="J1381" s="28" t="s">
        <v>1586</v>
      </c>
      <c r="K1381" s="28" t="s">
        <v>2524</v>
      </c>
      <c r="L1381" s="28" t="s">
        <v>3366</v>
      </c>
      <c r="N1381" s="19">
        <f t="shared" si="147"/>
        <v>369</v>
      </c>
      <c r="O1381" s="19">
        <f t="shared" si="148"/>
        <v>23.0625</v>
      </c>
      <c r="P1381" s="64">
        <f t="shared" si="149"/>
        <v>83</v>
      </c>
      <c r="Q1381" s="64">
        <f t="shared" si="150"/>
        <v>24</v>
      </c>
      <c r="R1381" s="64">
        <f t="shared" si="151"/>
        <v>59</v>
      </c>
      <c r="S1381" s="64">
        <f t="shared" si="152"/>
        <v>46</v>
      </c>
      <c r="T1381" s="64">
        <f t="shared" si="153"/>
        <v>37</v>
      </c>
      <c r="U1381" s="77">
        <v>2</v>
      </c>
      <c r="V1381" s="78">
        <v>2</v>
      </c>
      <c r="W1381" s="60">
        <v>32</v>
      </c>
      <c r="X1381" s="67">
        <v>10</v>
      </c>
      <c r="Y1381" s="67">
        <v>4</v>
      </c>
      <c r="Z1381" s="67">
        <v>11</v>
      </c>
      <c r="AA1381" s="67">
        <v>5</v>
      </c>
      <c r="AB1381" s="67">
        <v>11</v>
      </c>
      <c r="AC1381" s="67">
        <v>4</v>
      </c>
      <c r="AD1381" s="67">
        <v>11</v>
      </c>
      <c r="AE1381" s="67">
        <v>5</v>
      </c>
      <c r="AF1381" s="67">
        <v>10</v>
      </c>
      <c r="AG1381" s="67">
        <v>4</v>
      </c>
      <c r="AH1381" s="67">
        <v>10</v>
      </c>
      <c r="AI1381" s="67">
        <v>2</v>
      </c>
      <c r="AJ1381" s="67">
        <v>6</v>
      </c>
      <c r="AK1381" s="79" t="s">
        <v>1586</v>
      </c>
    </row>
    <row r="1382" spans="1:37" ht="12.75">
      <c r="A1382" s="35">
        <v>317680</v>
      </c>
      <c r="B1382" s="28" t="s">
        <v>872</v>
      </c>
      <c r="D1382" s="28" t="s">
        <v>389</v>
      </c>
      <c r="E1382" s="28" t="s">
        <v>162</v>
      </c>
      <c r="F1382" s="58" t="s">
        <v>8381</v>
      </c>
      <c r="I1382" s="28" t="s">
        <v>7812</v>
      </c>
      <c r="J1382" s="28" t="s">
        <v>1586</v>
      </c>
      <c r="K1382" s="28" t="s">
        <v>2524</v>
      </c>
      <c r="L1382" s="28" t="s">
        <v>7983</v>
      </c>
      <c r="N1382" s="19">
        <f t="shared" si="147"/>
        <v>369</v>
      </c>
      <c r="O1382" s="19">
        <f t="shared" si="148"/>
        <v>20.50</v>
      </c>
      <c r="P1382" s="64">
        <f t="shared" si="149"/>
        <v>83</v>
      </c>
      <c r="Q1382" s="64">
        <f t="shared" si="150"/>
        <v>24</v>
      </c>
      <c r="R1382" s="64">
        <f t="shared" si="151"/>
        <v>59</v>
      </c>
      <c r="S1382" s="64">
        <f t="shared" si="152"/>
        <v>46</v>
      </c>
      <c r="T1382" s="64">
        <f t="shared" si="153"/>
        <v>37</v>
      </c>
      <c r="U1382" s="77">
        <v>2</v>
      </c>
      <c r="V1382" s="78">
        <v>2</v>
      </c>
      <c r="W1382" s="60">
        <v>36</v>
      </c>
      <c r="X1382" s="67">
        <v>10</v>
      </c>
      <c r="Y1382" s="67">
        <v>4</v>
      </c>
      <c r="Z1382" s="67">
        <v>11</v>
      </c>
      <c r="AA1382" s="67">
        <v>5</v>
      </c>
      <c r="AB1382" s="67">
        <v>11</v>
      </c>
      <c r="AC1382" s="67">
        <v>4</v>
      </c>
      <c r="AD1382" s="67">
        <v>11</v>
      </c>
      <c r="AE1382" s="67">
        <v>5</v>
      </c>
      <c r="AF1382" s="67">
        <v>10</v>
      </c>
      <c r="AG1382" s="67">
        <v>4</v>
      </c>
      <c r="AH1382" s="67">
        <v>10</v>
      </c>
      <c r="AI1382" s="67">
        <v>2</v>
      </c>
      <c r="AJ1382" s="67">
        <v>6</v>
      </c>
      <c r="AK1382" s="79" t="s">
        <v>1586</v>
      </c>
    </row>
    <row r="1383" spans="1:37" ht="12.75">
      <c r="A1383" s="35">
        <v>1437500</v>
      </c>
      <c r="B1383" s="28" t="s">
        <v>868</v>
      </c>
      <c r="C1383" s="28" t="s">
        <v>7670</v>
      </c>
      <c r="D1383" s="28" t="s">
        <v>389</v>
      </c>
      <c r="E1383" s="28" t="s">
        <v>162</v>
      </c>
      <c r="J1383" s="28" t="s">
        <v>1586</v>
      </c>
      <c r="K1383" s="28" t="s">
        <v>2524</v>
      </c>
      <c r="L1383" s="28" t="s">
        <v>5211</v>
      </c>
      <c r="N1383" s="19">
        <f t="shared" si="147"/>
        <v>397.25</v>
      </c>
      <c r="O1383" s="19">
        <f t="shared" si="148"/>
        <v>14.1875</v>
      </c>
      <c r="P1383" s="64">
        <f t="shared" si="149"/>
        <v>88</v>
      </c>
      <c r="Q1383" s="64">
        <f t="shared" si="150"/>
        <v>30</v>
      </c>
      <c r="R1383" s="64">
        <f t="shared" si="151"/>
        <v>58</v>
      </c>
      <c r="S1383" s="64">
        <f t="shared" si="152"/>
        <v>52</v>
      </c>
      <c r="T1383" s="64">
        <f t="shared" si="153"/>
        <v>36</v>
      </c>
      <c r="U1383" s="77">
        <v>2</v>
      </c>
      <c r="V1383" s="78">
        <v>2</v>
      </c>
      <c r="W1383" s="60">
        <v>56</v>
      </c>
      <c r="X1383" s="67">
        <v>17</v>
      </c>
      <c r="Y1383" s="67">
        <v>5</v>
      </c>
      <c r="Z1383" s="67">
        <v>12</v>
      </c>
      <c r="AA1383" s="67">
        <v>6</v>
      </c>
      <c r="AB1383" s="67">
        <v>12</v>
      </c>
      <c r="AC1383" s="67">
        <v>5</v>
      </c>
      <c r="AD1383" s="67">
        <v>12</v>
      </c>
      <c r="AE1383" s="67">
        <v>5</v>
      </c>
      <c r="AF1383" s="67">
        <v>8</v>
      </c>
      <c r="AG1383" s="67">
        <v>5</v>
      </c>
      <c r="AH1383" s="67">
        <v>8</v>
      </c>
      <c r="AI1383" s="67">
        <v>4</v>
      </c>
      <c r="AJ1383" s="67">
        <v>6</v>
      </c>
      <c r="AK1383" s="79" t="s">
        <v>1586</v>
      </c>
    </row>
    <row r="1384" spans="1:37" ht="12.75">
      <c r="A1384" s="35">
        <v>625000</v>
      </c>
      <c r="B1384" s="28" t="s">
        <v>868</v>
      </c>
      <c r="C1384" s="28" t="s">
        <v>7674</v>
      </c>
      <c r="D1384" s="28" t="s">
        <v>389</v>
      </c>
      <c r="E1384" s="28" t="s">
        <v>162</v>
      </c>
      <c r="J1384" s="28" t="s">
        <v>1586</v>
      </c>
      <c r="K1384" s="28" t="s">
        <v>2524</v>
      </c>
      <c r="L1384" s="28" t="s">
        <v>6249</v>
      </c>
      <c r="M1384" s="40" t="s">
        <v>8849</v>
      </c>
      <c r="N1384" s="19">
        <f t="shared" si="147"/>
        <v>381.25</v>
      </c>
      <c r="O1384" s="19">
        <f t="shared" si="148"/>
        <v>10.892857142857142</v>
      </c>
      <c r="P1384" s="64">
        <f t="shared" si="149"/>
        <v>83</v>
      </c>
      <c r="Q1384" s="64">
        <f t="shared" si="150"/>
        <v>26</v>
      </c>
      <c r="R1384" s="64">
        <f t="shared" si="151"/>
        <v>57</v>
      </c>
      <c r="S1384" s="64">
        <f t="shared" si="152"/>
        <v>52</v>
      </c>
      <c r="T1384" s="64">
        <f t="shared" si="153"/>
        <v>31</v>
      </c>
      <c r="U1384" s="77">
        <v>2</v>
      </c>
      <c r="V1384" s="78">
        <v>2</v>
      </c>
      <c r="W1384" s="60">
        <v>70</v>
      </c>
      <c r="X1384" s="67">
        <v>15</v>
      </c>
      <c r="Y1384" s="67">
        <v>5</v>
      </c>
      <c r="Z1384" s="67">
        <v>12</v>
      </c>
      <c r="AA1384" s="67">
        <v>6</v>
      </c>
      <c r="AB1384" s="67">
        <v>12</v>
      </c>
      <c r="AC1384" s="67">
        <v>5</v>
      </c>
      <c r="AD1384" s="67">
        <v>12</v>
      </c>
      <c r="AE1384" s="67">
        <v>4</v>
      </c>
      <c r="AF1384" s="67">
        <v>8</v>
      </c>
      <c r="AG1384" s="67">
        <v>4</v>
      </c>
      <c r="AH1384" s="67">
        <v>8</v>
      </c>
      <c r="AI1384" s="67">
        <v>2</v>
      </c>
      <c r="AJ1384" s="67">
        <v>5</v>
      </c>
      <c r="AK1384" s="79" t="s">
        <v>1586</v>
      </c>
    </row>
    <row r="1385" spans="1:37" ht="12.75">
      <c r="A1385" s="35">
        <v>625000</v>
      </c>
      <c r="B1385" s="28" t="s">
        <v>868</v>
      </c>
      <c r="C1385" s="28" t="s">
        <v>7672</v>
      </c>
      <c r="D1385" s="28" t="s">
        <v>389</v>
      </c>
      <c r="E1385" s="28" t="s">
        <v>162</v>
      </c>
      <c r="J1385" s="28" t="s">
        <v>1586</v>
      </c>
      <c r="K1385" s="28" t="s">
        <v>2524</v>
      </c>
      <c r="L1385" s="28" t="s">
        <v>6249</v>
      </c>
      <c r="N1385" s="19">
        <f t="shared" si="147"/>
        <v>381.25</v>
      </c>
      <c r="O1385" s="19">
        <f t="shared" si="148"/>
        <v>10.892857142857142</v>
      </c>
      <c r="P1385" s="64">
        <f t="shared" si="149"/>
        <v>83</v>
      </c>
      <c r="Q1385" s="64">
        <f t="shared" si="150"/>
        <v>26</v>
      </c>
      <c r="R1385" s="64">
        <f t="shared" si="151"/>
        <v>57</v>
      </c>
      <c r="S1385" s="64">
        <f t="shared" si="152"/>
        <v>52</v>
      </c>
      <c r="T1385" s="64">
        <f t="shared" si="153"/>
        <v>31</v>
      </c>
      <c r="U1385" s="77">
        <v>2</v>
      </c>
      <c r="V1385" s="78">
        <v>2</v>
      </c>
      <c r="W1385" s="60">
        <v>70</v>
      </c>
      <c r="X1385" s="67">
        <v>15</v>
      </c>
      <c r="Y1385" s="67">
        <v>5</v>
      </c>
      <c r="Z1385" s="67">
        <v>12</v>
      </c>
      <c r="AA1385" s="67">
        <v>6</v>
      </c>
      <c r="AB1385" s="67">
        <v>12</v>
      </c>
      <c r="AC1385" s="67">
        <v>5</v>
      </c>
      <c r="AD1385" s="67">
        <v>12</v>
      </c>
      <c r="AE1385" s="67">
        <v>4</v>
      </c>
      <c r="AF1385" s="67">
        <v>8</v>
      </c>
      <c r="AG1385" s="67">
        <v>4</v>
      </c>
      <c r="AH1385" s="67">
        <v>8</v>
      </c>
      <c r="AI1385" s="67">
        <v>2</v>
      </c>
      <c r="AJ1385" s="67">
        <v>5</v>
      </c>
      <c r="AK1385" s="79" t="s">
        <v>1586</v>
      </c>
    </row>
    <row r="1386" spans="1:37" ht="12.75">
      <c r="A1386" s="35">
        <v>62500</v>
      </c>
      <c r="B1386" s="28" t="s">
        <v>868</v>
      </c>
      <c r="C1386" s="28" t="s">
        <v>7654</v>
      </c>
      <c r="D1386" s="28" t="s">
        <v>389</v>
      </c>
      <c r="E1386" s="28" t="s">
        <v>162</v>
      </c>
      <c r="J1386" s="28" t="s">
        <v>1586</v>
      </c>
      <c r="K1386" s="28" t="s">
        <v>2524</v>
      </c>
      <c r="L1386" s="28" t="s">
        <v>2123</v>
      </c>
      <c r="N1386" s="19">
        <f t="shared" si="147"/>
        <v>378.75</v>
      </c>
      <c r="O1386" s="19">
        <f t="shared" si="148"/>
        <v>9.46875</v>
      </c>
      <c r="P1386" s="64">
        <f t="shared" si="149"/>
        <v>82</v>
      </c>
      <c r="Q1386" s="64">
        <f t="shared" si="150"/>
        <v>27</v>
      </c>
      <c r="R1386" s="64">
        <f t="shared" si="151"/>
        <v>55</v>
      </c>
      <c r="S1386" s="64">
        <f t="shared" si="152"/>
        <v>53</v>
      </c>
      <c r="T1386" s="64">
        <f t="shared" si="153"/>
        <v>29</v>
      </c>
      <c r="U1386" s="77">
        <v>2</v>
      </c>
      <c r="V1386" s="78">
        <v>2</v>
      </c>
      <c r="W1386" s="60">
        <v>80</v>
      </c>
      <c r="X1386" s="67">
        <v>13</v>
      </c>
      <c r="Y1386" s="67">
        <v>6</v>
      </c>
      <c r="Z1386" s="67">
        <v>12</v>
      </c>
      <c r="AA1386" s="67">
        <v>6</v>
      </c>
      <c r="AB1386" s="67">
        <v>12</v>
      </c>
      <c r="AC1386" s="67">
        <v>5</v>
      </c>
      <c r="AD1386" s="67">
        <v>12</v>
      </c>
      <c r="AE1386" s="67">
        <v>4</v>
      </c>
      <c r="AF1386" s="67">
        <v>7</v>
      </c>
      <c r="AG1386" s="67">
        <v>4</v>
      </c>
      <c r="AH1386" s="67">
        <v>7</v>
      </c>
      <c r="AI1386" s="67">
        <v>2</v>
      </c>
      <c r="AJ1386" s="67">
        <v>5</v>
      </c>
      <c r="AK1386" s="79" t="s">
        <v>1586</v>
      </c>
    </row>
    <row r="1387" spans="1:37" ht="12.75">
      <c r="A1387" s="35">
        <v>75000</v>
      </c>
      <c r="B1387" s="28" t="s">
        <v>868</v>
      </c>
      <c r="C1387" s="28" t="s">
        <v>7657</v>
      </c>
      <c r="D1387" s="28" t="s">
        <v>389</v>
      </c>
      <c r="E1387" s="28" t="s">
        <v>162</v>
      </c>
      <c r="J1387" s="28" t="s">
        <v>1586</v>
      </c>
      <c r="K1387" s="28" t="s">
        <v>4401</v>
      </c>
      <c r="L1387" s="28" t="s">
        <v>5638</v>
      </c>
      <c r="N1387" s="19">
        <f t="shared" si="147"/>
        <v>373.75</v>
      </c>
      <c r="O1387" s="19">
        <f t="shared" si="148"/>
        <v>18.6875</v>
      </c>
      <c r="P1387" s="64">
        <f t="shared" si="149"/>
        <v>81</v>
      </c>
      <c r="Q1387" s="64">
        <f t="shared" si="150"/>
        <v>26</v>
      </c>
      <c r="R1387" s="64">
        <f t="shared" si="151"/>
        <v>55</v>
      </c>
      <c r="S1387" s="64">
        <f t="shared" si="152"/>
        <v>52</v>
      </c>
      <c r="T1387" s="64">
        <f t="shared" si="153"/>
        <v>29</v>
      </c>
      <c r="U1387" s="77">
        <v>2</v>
      </c>
      <c r="V1387" s="78">
        <v>2</v>
      </c>
      <c r="W1387" s="60">
        <v>40</v>
      </c>
      <c r="X1387" s="67">
        <v>13</v>
      </c>
      <c r="Y1387" s="67">
        <v>5</v>
      </c>
      <c r="Z1387" s="67">
        <v>12</v>
      </c>
      <c r="AA1387" s="67">
        <v>6</v>
      </c>
      <c r="AB1387" s="67">
        <v>12</v>
      </c>
      <c r="AC1387" s="67">
        <v>5</v>
      </c>
      <c r="AD1387" s="67">
        <v>12</v>
      </c>
      <c r="AE1387" s="67">
        <v>4</v>
      </c>
      <c r="AF1387" s="67">
        <v>7</v>
      </c>
      <c r="AG1387" s="67">
        <v>4</v>
      </c>
      <c r="AH1387" s="67">
        <v>7</v>
      </c>
      <c r="AI1387" s="67">
        <v>2</v>
      </c>
      <c r="AJ1387" s="67">
        <v>5</v>
      </c>
      <c r="AK1387" s="79" t="s">
        <v>1586</v>
      </c>
    </row>
    <row r="1388" spans="1:37" ht="12.75">
      <c r="A1388" s="35">
        <v>75000</v>
      </c>
      <c r="B1388" s="28" t="s">
        <v>868</v>
      </c>
      <c r="C1388" s="28" t="s">
        <v>7657</v>
      </c>
      <c r="D1388" s="28" t="s">
        <v>389</v>
      </c>
      <c r="E1388" s="28" t="s">
        <v>162</v>
      </c>
      <c r="J1388" s="28" t="s">
        <v>1586</v>
      </c>
      <c r="K1388" s="28" t="s">
        <v>2524</v>
      </c>
      <c r="L1388" s="28" t="s">
        <v>2472</v>
      </c>
      <c r="N1388" s="19">
        <f t="shared" si="147"/>
        <v>373.75</v>
      </c>
      <c r="O1388" s="19">
        <f t="shared" si="148"/>
        <v>18.6875</v>
      </c>
      <c r="P1388" s="64">
        <f t="shared" si="149"/>
        <v>81</v>
      </c>
      <c r="Q1388" s="64">
        <f t="shared" si="150"/>
        <v>26</v>
      </c>
      <c r="R1388" s="64">
        <f t="shared" si="151"/>
        <v>55</v>
      </c>
      <c r="S1388" s="64">
        <f t="shared" si="152"/>
        <v>52</v>
      </c>
      <c r="T1388" s="64">
        <f t="shared" si="153"/>
        <v>29</v>
      </c>
      <c r="U1388" s="77">
        <v>2</v>
      </c>
      <c r="V1388" s="78">
        <v>2</v>
      </c>
      <c r="W1388" s="60">
        <v>40</v>
      </c>
      <c r="X1388" s="67">
        <v>13</v>
      </c>
      <c r="Y1388" s="67">
        <v>5</v>
      </c>
      <c r="Z1388" s="67">
        <v>12</v>
      </c>
      <c r="AA1388" s="67">
        <v>6</v>
      </c>
      <c r="AB1388" s="67">
        <v>12</v>
      </c>
      <c r="AC1388" s="67">
        <v>5</v>
      </c>
      <c r="AD1388" s="67">
        <v>12</v>
      </c>
      <c r="AE1388" s="67">
        <v>4</v>
      </c>
      <c r="AF1388" s="67">
        <v>7</v>
      </c>
      <c r="AG1388" s="67">
        <v>4</v>
      </c>
      <c r="AH1388" s="67">
        <v>7</v>
      </c>
      <c r="AI1388" s="67">
        <v>2</v>
      </c>
      <c r="AJ1388" s="67">
        <v>5</v>
      </c>
      <c r="AK1388" s="79" t="s">
        <v>1586</v>
      </c>
    </row>
    <row r="1389" spans="1:37" ht="12.75">
      <c r="A1389" s="35">
        <v>62500</v>
      </c>
      <c r="B1389" s="28" t="s">
        <v>868</v>
      </c>
      <c r="C1389" s="28" t="s">
        <v>7654</v>
      </c>
      <c r="D1389" s="28" t="s">
        <v>389</v>
      </c>
      <c r="E1389" s="28" t="s">
        <v>162</v>
      </c>
      <c r="J1389" s="28" t="s">
        <v>1586</v>
      </c>
      <c r="K1389" s="28" t="s">
        <v>2524</v>
      </c>
      <c r="L1389" s="28" t="s">
        <v>2122</v>
      </c>
      <c r="N1389" s="19">
        <f t="shared" si="147"/>
        <v>373.75</v>
      </c>
      <c r="O1389" s="19">
        <f t="shared" si="148"/>
        <v>10.678571428571429</v>
      </c>
      <c r="P1389" s="64">
        <f t="shared" si="149"/>
        <v>81</v>
      </c>
      <c r="Q1389" s="64">
        <f t="shared" si="150"/>
        <v>26</v>
      </c>
      <c r="R1389" s="64">
        <f t="shared" si="151"/>
        <v>55</v>
      </c>
      <c r="S1389" s="64">
        <f t="shared" si="152"/>
        <v>52</v>
      </c>
      <c r="T1389" s="64">
        <f t="shared" si="153"/>
        <v>29</v>
      </c>
      <c r="U1389" s="77">
        <v>2</v>
      </c>
      <c r="V1389" s="78">
        <v>2</v>
      </c>
      <c r="W1389" s="60">
        <v>70</v>
      </c>
      <c r="X1389" s="67">
        <v>13</v>
      </c>
      <c r="Y1389" s="67">
        <v>5</v>
      </c>
      <c r="Z1389" s="67">
        <v>12</v>
      </c>
      <c r="AA1389" s="67">
        <v>6</v>
      </c>
      <c r="AB1389" s="67">
        <v>12</v>
      </c>
      <c r="AC1389" s="67">
        <v>5</v>
      </c>
      <c r="AD1389" s="67">
        <v>12</v>
      </c>
      <c r="AE1389" s="67">
        <v>4</v>
      </c>
      <c r="AF1389" s="67">
        <v>7</v>
      </c>
      <c r="AG1389" s="67">
        <v>4</v>
      </c>
      <c r="AH1389" s="67">
        <v>7</v>
      </c>
      <c r="AI1389" s="67">
        <v>2</v>
      </c>
      <c r="AJ1389" s="67">
        <v>5</v>
      </c>
      <c r="AK1389" s="79" t="s">
        <v>1586</v>
      </c>
    </row>
    <row r="1390" spans="1:37" ht="12.75">
      <c r="A1390" s="35">
        <v>62500</v>
      </c>
      <c r="B1390" s="28" t="s">
        <v>868</v>
      </c>
      <c r="C1390" s="28" t="s">
        <v>7655</v>
      </c>
      <c r="D1390" s="28" t="s">
        <v>389</v>
      </c>
      <c r="E1390" s="28" t="s">
        <v>162</v>
      </c>
      <c r="J1390" s="28" t="s">
        <v>1586</v>
      </c>
      <c r="K1390" s="28" t="s">
        <v>2524</v>
      </c>
      <c r="L1390" s="28" t="s">
        <v>2472</v>
      </c>
      <c r="N1390" s="19">
        <f t="shared" si="147"/>
        <v>373.75</v>
      </c>
      <c r="O1390" s="19">
        <f t="shared" si="148"/>
        <v>10.678571428571429</v>
      </c>
      <c r="P1390" s="64">
        <f t="shared" si="149"/>
        <v>81</v>
      </c>
      <c r="Q1390" s="64">
        <f t="shared" si="150"/>
        <v>26</v>
      </c>
      <c r="R1390" s="64">
        <f t="shared" si="151"/>
        <v>55</v>
      </c>
      <c r="S1390" s="64">
        <f t="shared" si="152"/>
        <v>52</v>
      </c>
      <c r="T1390" s="64">
        <f t="shared" si="153"/>
        <v>29</v>
      </c>
      <c r="U1390" s="77">
        <v>2</v>
      </c>
      <c r="V1390" s="78">
        <v>2</v>
      </c>
      <c r="W1390" s="60">
        <v>70</v>
      </c>
      <c r="X1390" s="67">
        <v>13</v>
      </c>
      <c r="Y1390" s="67">
        <v>5</v>
      </c>
      <c r="Z1390" s="67">
        <v>12</v>
      </c>
      <c r="AA1390" s="67">
        <v>6</v>
      </c>
      <c r="AB1390" s="67">
        <v>12</v>
      </c>
      <c r="AC1390" s="67">
        <v>5</v>
      </c>
      <c r="AD1390" s="67">
        <v>12</v>
      </c>
      <c r="AE1390" s="67">
        <v>4</v>
      </c>
      <c r="AF1390" s="67">
        <v>7</v>
      </c>
      <c r="AG1390" s="67">
        <v>4</v>
      </c>
      <c r="AH1390" s="67">
        <v>7</v>
      </c>
      <c r="AI1390" s="67">
        <v>2</v>
      </c>
      <c r="AJ1390" s="67">
        <v>5</v>
      </c>
      <c r="AK1390" s="79" t="s">
        <v>1586</v>
      </c>
    </row>
    <row r="1391" spans="1:37" ht="12.75">
      <c r="A1391" s="35">
        <v>197471</v>
      </c>
      <c r="B1391" s="28" t="s">
        <v>872</v>
      </c>
      <c r="D1391" s="28" t="s">
        <v>389</v>
      </c>
      <c r="E1391" s="28" t="s">
        <v>162</v>
      </c>
      <c r="F1391" s="58" t="s">
        <v>8325</v>
      </c>
      <c r="G1391" s="28" t="s">
        <v>1586</v>
      </c>
      <c r="H1391" s="28" t="s">
        <v>7812</v>
      </c>
      <c r="J1391" s="28" t="s">
        <v>1586</v>
      </c>
      <c r="K1391" s="28" t="s">
        <v>2524</v>
      </c>
      <c r="L1391" s="28" t="s">
        <v>5613</v>
      </c>
      <c r="N1391" s="19">
        <f t="shared" si="147"/>
        <v>367.50</v>
      </c>
      <c r="O1391" s="19">
        <f t="shared" si="148"/>
        <v>8.1666666666666661</v>
      </c>
      <c r="P1391" s="64">
        <f t="shared" si="149"/>
        <v>79</v>
      </c>
      <c r="Q1391" s="64">
        <f t="shared" si="150"/>
        <v>25</v>
      </c>
      <c r="R1391" s="64">
        <f t="shared" si="151"/>
        <v>54</v>
      </c>
      <c r="S1391" s="64">
        <f t="shared" si="152"/>
        <v>53</v>
      </c>
      <c r="T1391" s="64">
        <f t="shared" si="153"/>
        <v>26</v>
      </c>
      <c r="U1391" s="77">
        <v>2</v>
      </c>
      <c r="V1391" s="78">
        <v>2</v>
      </c>
      <c r="W1391" s="60">
        <v>90</v>
      </c>
      <c r="X1391" s="67">
        <v>6</v>
      </c>
      <c r="Y1391" s="67">
        <v>6</v>
      </c>
      <c r="Z1391" s="67">
        <v>12</v>
      </c>
      <c r="AA1391" s="67">
        <v>6</v>
      </c>
      <c r="AB1391" s="67">
        <v>12</v>
      </c>
      <c r="AC1391" s="67">
        <v>5</v>
      </c>
      <c r="AD1391" s="67">
        <v>12</v>
      </c>
      <c r="AE1391" s="67">
        <v>3</v>
      </c>
      <c r="AF1391" s="67">
        <v>7</v>
      </c>
      <c r="AG1391" s="67">
        <v>3</v>
      </c>
      <c r="AH1391" s="67">
        <v>7</v>
      </c>
      <c r="AI1391" s="67">
        <v>2</v>
      </c>
      <c r="AJ1391" s="67">
        <v>4</v>
      </c>
      <c r="AK1391" s="79" t="s">
        <v>1586</v>
      </c>
    </row>
    <row r="1392" spans="1:37" ht="12.75">
      <c r="A1392" s="35">
        <v>163200</v>
      </c>
      <c r="B1392" s="28" t="s">
        <v>872</v>
      </c>
      <c r="D1392" s="28" t="s">
        <v>389</v>
      </c>
      <c r="E1392" s="28" t="s">
        <v>162</v>
      </c>
      <c r="F1392" s="58" t="s">
        <v>8325</v>
      </c>
      <c r="I1392" s="28" t="s">
        <v>1586</v>
      </c>
      <c r="J1392" s="28" t="s">
        <v>1586</v>
      </c>
      <c r="K1392" s="28" t="s">
        <v>2524</v>
      </c>
      <c r="L1392" s="28" t="s">
        <v>7833</v>
      </c>
      <c r="N1392" s="19">
        <f t="shared" si="147"/>
        <v>367</v>
      </c>
      <c r="O1392" s="19">
        <f t="shared" si="148"/>
        <v>7.34</v>
      </c>
      <c r="P1392" s="64">
        <f t="shared" si="149"/>
        <v>79</v>
      </c>
      <c r="Q1392" s="64">
        <f t="shared" si="150"/>
        <v>25</v>
      </c>
      <c r="R1392" s="64">
        <f t="shared" si="151"/>
        <v>54</v>
      </c>
      <c r="S1392" s="64">
        <f t="shared" si="152"/>
        <v>53</v>
      </c>
      <c r="T1392" s="64">
        <f t="shared" si="153"/>
        <v>26</v>
      </c>
      <c r="U1392" s="77">
        <v>2</v>
      </c>
      <c r="V1392" s="78">
        <v>2</v>
      </c>
      <c r="W1392" s="60">
        <v>100</v>
      </c>
      <c r="X1392" s="67">
        <v>4</v>
      </c>
      <c r="Y1392" s="67">
        <v>6</v>
      </c>
      <c r="Z1392" s="67">
        <v>12</v>
      </c>
      <c r="AA1392" s="67">
        <v>6</v>
      </c>
      <c r="AB1392" s="67">
        <v>12</v>
      </c>
      <c r="AC1392" s="67">
        <v>5</v>
      </c>
      <c r="AD1392" s="67">
        <v>12</v>
      </c>
      <c r="AE1392" s="67">
        <v>3</v>
      </c>
      <c r="AF1392" s="67">
        <v>7</v>
      </c>
      <c r="AG1392" s="67">
        <v>3</v>
      </c>
      <c r="AH1392" s="67">
        <v>7</v>
      </c>
      <c r="AI1392" s="67">
        <v>2</v>
      </c>
      <c r="AJ1392" s="67">
        <v>4</v>
      </c>
      <c r="AK1392" s="79" t="s">
        <v>1586</v>
      </c>
    </row>
    <row r="1393" spans="1:37" ht="12.75">
      <c r="A1393" s="35">
        <v>178686</v>
      </c>
      <c r="B1393" s="28" t="s">
        <v>872</v>
      </c>
      <c r="D1393" s="28" t="s">
        <v>389</v>
      </c>
      <c r="E1393" s="28" t="s">
        <v>162</v>
      </c>
      <c r="J1393" s="28" t="s">
        <v>1586</v>
      </c>
      <c r="K1393" s="28" t="s">
        <v>2524</v>
      </c>
      <c r="L1393" s="28" t="s">
        <v>2387</v>
      </c>
      <c r="N1393" s="19">
        <f t="shared" si="147"/>
        <v>347.50</v>
      </c>
      <c r="O1393" s="19">
        <f t="shared" si="148"/>
        <v>14.479166666666666</v>
      </c>
      <c r="P1393" s="64">
        <f t="shared" si="149"/>
        <v>78</v>
      </c>
      <c r="Q1393" s="64">
        <f t="shared" si="150"/>
        <v>25</v>
      </c>
      <c r="R1393" s="64">
        <f t="shared" si="151"/>
        <v>53</v>
      </c>
      <c r="S1393" s="64">
        <f t="shared" si="152"/>
        <v>44</v>
      </c>
      <c r="T1393" s="64">
        <f t="shared" si="153"/>
        <v>34</v>
      </c>
      <c r="U1393" s="77">
        <v>2</v>
      </c>
      <c r="V1393" s="78">
        <v>2</v>
      </c>
      <c r="W1393" s="60">
        <v>48</v>
      </c>
      <c r="X1393" s="67">
        <v>12</v>
      </c>
      <c r="Y1393" s="67">
        <v>5</v>
      </c>
      <c r="Z1393" s="67">
        <v>10</v>
      </c>
      <c r="AA1393" s="67">
        <v>5</v>
      </c>
      <c r="AB1393" s="67">
        <v>10</v>
      </c>
      <c r="AC1393" s="67">
        <v>4</v>
      </c>
      <c r="AD1393" s="67">
        <v>10</v>
      </c>
      <c r="AE1393" s="67">
        <v>4</v>
      </c>
      <c r="AF1393" s="67">
        <v>8</v>
      </c>
      <c r="AG1393" s="67">
        <v>4</v>
      </c>
      <c r="AH1393" s="67">
        <v>8</v>
      </c>
      <c r="AI1393" s="67">
        <v>3</v>
      </c>
      <c r="AJ1393" s="67">
        <v>7</v>
      </c>
      <c r="AK1393" s="79" t="s">
        <v>1586</v>
      </c>
    </row>
    <row r="1394" spans="1:37" ht="12.75">
      <c r="A1394" s="35">
        <v>128798</v>
      </c>
      <c r="B1394" s="28" t="s">
        <v>872</v>
      </c>
      <c r="C1394" s="28" t="s">
        <v>6087</v>
      </c>
      <c r="D1394" s="28" t="s">
        <v>389</v>
      </c>
      <c r="E1394" s="28" t="s">
        <v>162</v>
      </c>
      <c r="F1394" s="58" t="s">
        <v>8387</v>
      </c>
      <c r="I1394" s="28" t="s">
        <v>7812</v>
      </c>
      <c r="J1394" s="28" t="s">
        <v>1586</v>
      </c>
      <c r="K1394" s="28" t="s">
        <v>2524</v>
      </c>
      <c r="L1394" s="28" t="s">
        <v>2389</v>
      </c>
      <c r="N1394" s="19">
        <f t="shared" si="147"/>
        <v>339.50</v>
      </c>
      <c r="O1394" s="19">
        <f t="shared" si="148"/>
        <v>18.861111111111111</v>
      </c>
      <c r="P1394" s="64">
        <f t="shared" si="149"/>
        <v>76</v>
      </c>
      <c r="Q1394" s="64">
        <f t="shared" si="150"/>
        <v>23</v>
      </c>
      <c r="R1394" s="64">
        <f t="shared" si="151"/>
        <v>53</v>
      </c>
      <c r="S1394" s="64">
        <f t="shared" si="152"/>
        <v>43</v>
      </c>
      <c r="T1394" s="64">
        <f t="shared" si="153"/>
        <v>33</v>
      </c>
      <c r="U1394" s="77">
        <v>2</v>
      </c>
      <c r="V1394" s="78">
        <v>2</v>
      </c>
      <c r="W1394" s="60">
        <v>36</v>
      </c>
      <c r="X1394" s="67">
        <v>12</v>
      </c>
      <c r="Y1394" s="67">
        <v>4</v>
      </c>
      <c r="Z1394" s="67">
        <v>10</v>
      </c>
      <c r="AA1394" s="67">
        <v>5</v>
      </c>
      <c r="AB1394" s="67">
        <v>10</v>
      </c>
      <c r="AC1394" s="67">
        <v>4</v>
      </c>
      <c r="AD1394" s="67">
        <v>10</v>
      </c>
      <c r="AE1394" s="67">
        <v>4</v>
      </c>
      <c r="AF1394" s="67">
        <v>8</v>
      </c>
      <c r="AG1394" s="67">
        <v>4</v>
      </c>
      <c r="AH1394" s="67">
        <v>8</v>
      </c>
      <c r="AI1394" s="67">
        <v>2</v>
      </c>
      <c r="AJ1394" s="67">
        <v>7</v>
      </c>
      <c r="AK1394" s="79" t="s">
        <v>1586</v>
      </c>
    </row>
    <row r="1395" spans="1:37" ht="12.75">
      <c r="A1395" s="35">
        <v>132618</v>
      </c>
      <c r="B1395" s="28" t="s">
        <v>872</v>
      </c>
      <c r="D1395" s="28" t="s">
        <v>389</v>
      </c>
      <c r="E1395" s="28" t="s">
        <v>162</v>
      </c>
      <c r="F1395" s="58" t="s">
        <v>8228</v>
      </c>
      <c r="I1395" s="28" t="s">
        <v>7812</v>
      </c>
      <c r="J1395" s="28" t="s">
        <v>1586</v>
      </c>
      <c r="K1395" s="28" t="s">
        <v>2524</v>
      </c>
      <c r="L1395" s="28" t="s">
        <v>2389</v>
      </c>
      <c r="N1395" s="19">
        <f t="shared" si="147"/>
        <v>339.50</v>
      </c>
      <c r="O1395" s="19">
        <f t="shared" si="148"/>
        <v>18.861111111111111</v>
      </c>
      <c r="P1395" s="64">
        <f t="shared" si="149"/>
        <v>76</v>
      </c>
      <c r="Q1395" s="64">
        <f t="shared" si="150"/>
        <v>23</v>
      </c>
      <c r="R1395" s="64">
        <f t="shared" si="151"/>
        <v>53</v>
      </c>
      <c r="S1395" s="64">
        <f t="shared" si="152"/>
        <v>43</v>
      </c>
      <c r="T1395" s="64">
        <f t="shared" si="153"/>
        <v>33</v>
      </c>
      <c r="U1395" s="77">
        <v>2</v>
      </c>
      <c r="V1395" s="78">
        <v>2</v>
      </c>
      <c r="W1395" s="60">
        <v>36</v>
      </c>
      <c r="X1395" s="67">
        <v>12</v>
      </c>
      <c r="Y1395" s="67">
        <v>4</v>
      </c>
      <c r="Z1395" s="67">
        <v>10</v>
      </c>
      <c r="AA1395" s="67">
        <v>5</v>
      </c>
      <c r="AB1395" s="67">
        <v>10</v>
      </c>
      <c r="AC1395" s="67">
        <v>4</v>
      </c>
      <c r="AD1395" s="67">
        <v>10</v>
      </c>
      <c r="AE1395" s="67">
        <v>4</v>
      </c>
      <c r="AF1395" s="67">
        <v>8</v>
      </c>
      <c r="AG1395" s="67">
        <v>4</v>
      </c>
      <c r="AH1395" s="67">
        <v>8</v>
      </c>
      <c r="AI1395" s="67">
        <v>2</v>
      </c>
      <c r="AJ1395" s="67">
        <v>7</v>
      </c>
      <c r="AK1395" s="79" t="s">
        <v>1586</v>
      </c>
    </row>
    <row r="1396" spans="1:37" ht="12.75">
      <c r="A1396" s="35">
        <v>156351</v>
      </c>
      <c r="B1396" s="28" t="s">
        <v>872</v>
      </c>
      <c r="D1396" s="28" t="s">
        <v>389</v>
      </c>
      <c r="E1396" s="28" t="s">
        <v>162</v>
      </c>
      <c r="J1396" s="28" t="s">
        <v>1586</v>
      </c>
      <c r="K1396" s="28" t="s">
        <v>2524</v>
      </c>
      <c r="L1396" s="28" t="s">
        <v>2388</v>
      </c>
      <c r="N1396" s="19">
        <f t="shared" si="147"/>
        <v>339.50</v>
      </c>
      <c r="O1396" s="19">
        <f t="shared" si="148"/>
        <v>16.166666666666668</v>
      </c>
      <c r="P1396" s="64">
        <f t="shared" si="149"/>
        <v>76</v>
      </c>
      <c r="Q1396" s="64">
        <f t="shared" si="150"/>
        <v>23</v>
      </c>
      <c r="R1396" s="64">
        <f t="shared" si="151"/>
        <v>53</v>
      </c>
      <c r="S1396" s="64">
        <f t="shared" si="152"/>
        <v>43</v>
      </c>
      <c r="T1396" s="64">
        <f t="shared" si="153"/>
        <v>33</v>
      </c>
      <c r="U1396" s="77">
        <v>2</v>
      </c>
      <c r="V1396" s="78">
        <v>2</v>
      </c>
      <c r="W1396" s="60">
        <v>42</v>
      </c>
      <c r="X1396" s="67">
        <v>12</v>
      </c>
      <c r="Y1396" s="67">
        <v>4</v>
      </c>
      <c r="Z1396" s="67">
        <v>10</v>
      </c>
      <c r="AA1396" s="67">
        <v>5</v>
      </c>
      <c r="AB1396" s="67">
        <v>10</v>
      </c>
      <c r="AC1396" s="67">
        <v>4</v>
      </c>
      <c r="AD1396" s="67">
        <v>10</v>
      </c>
      <c r="AE1396" s="67">
        <v>4</v>
      </c>
      <c r="AF1396" s="67">
        <v>8</v>
      </c>
      <c r="AG1396" s="67">
        <v>4</v>
      </c>
      <c r="AH1396" s="67">
        <v>8</v>
      </c>
      <c r="AI1396" s="67">
        <v>2</v>
      </c>
      <c r="AJ1396" s="67">
        <v>7</v>
      </c>
      <c r="AK1396" s="79" t="s">
        <v>1586</v>
      </c>
    </row>
    <row r="1397" spans="2:37" ht="12.75">
      <c r="B1397" s="28" t="s">
        <v>873</v>
      </c>
      <c r="D1397" s="28" t="s">
        <v>389</v>
      </c>
      <c r="E1397" s="28" t="s">
        <v>162</v>
      </c>
      <c r="J1397" s="28" t="s">
        <v>1586</v>
      </c>
      <c r="K1397" s="28" t="s">
        <v>2524</v>
      </c>
      <c r="L1397" s="28" t="s">
        <v>321</v>
      </c>
      <c r="N1397" s="19">
        <f t="shared" si="147"/>
        <v>340.50</v>
      </c>
      <c r="O1397" s="19">
        <f t="shared" si="148"/>
        <v>6.6764705882352944</v>
      </c>
      <c r="P1397" s="64">
        <f t="shared" si="149"/>
        <v>77</v>
      </c>
      <c r="Q1397" s="64">
        <f t="shared" si="150"/>
        <v>26</v>
      </c>
      <c r="R1397" s="64">
        <f t="shared" si="151"/>
        <v>51</v>
      </c>
      <c r="S1397" s="64">
        <f t="shared" si="152"/>
        <v>43</v>
      </c>
      <c r="T1397" s="64">
        <f t="shared" si="153"/>
        <v>34</v>
      </c>
      <c r="U1397" s="77">
        <v>2</v>
      </c>
      <c r="V1397" s="78">
        <v>2</v>
      </c>
      <c r="W1397" s="60">
        <v>102</v>
      </c>
      <c r="X1397" s="67">
        <v>8</v>
      </c>
      <c r="Y1397" s="67">
        <v>6</v>
      </c>
      <c r="Z1397" s="67">
        <v>9</v>
      </c>
      <c r="AA1397" s="67">
        <v>5</v>
      </c>
      <c r="AB1397" s="67">
        <v>9</v>
      </c>
      <c r="AC1397" s="67">
        <v>5</v>
      </c>
      <c r="AD1397" s="67">
        <v>9</v>
      </c>
      <c r="AE1397" s="67">
        <v>4</v>
      </c>
      <c r="AF1397" s="67">
        <v>8</v>
      </c>
      <c r="AG1397" s="67">
        <v>4</v>
      </c>
      <c r="AH1397" s="67">
        <v>8</v>
      </c>
      <c r="AI1397" s="67">
        <v>2</v>
      </c>
      <c r="AJ1397" s="67">
        <v>8</v>
      </c>
      <c r="AK1397" s="79" t="s">
        <v>1586</v>
      </c>
    </row>
    <row r="1398" spans="1:37" ht="12.75">
      <c r="A1398" s="35">
        <v>6250</v>
      </c>
      <c r="B1398" s="28" t="s">
        <v>870</v>
      </c>
      <c r="C1398" s="28" t="s">
        <v>3190</v>
      </c>
      <c r="D1398" s="28" t="s">
        <v>389</v>
      </c>
      <c r="E1398" s="28" t="s">
        <v>162</v>
      </c>
      <c r="J1398" s="28" t="s">
        <v>1586</v>
      </c>
      <c r="K1398" s="28" t="s">
        <v>2524</v>
      </c>
      <c r="L1398" s="28" t="s">
        <v>3193</v>
      </c>
      <c r="N1398" s="19">
        <f t="shared" si="147"/>
        <v>335.25</v>
      </c>
      <c r="O1398" s="19">
        <f t="shared" si="148"/>
        <v>9.5785714285714292</v>
      </c>
      <c r="P1398" s="64">
        <f t="shared" si="149"/>
        <v>72</v>
      </c>
      <c r="Q1398" s="64">
        <f t="shared" si="150"/>
        <v>23</v>
      </c>
      <c r="R1398" s="64">
        <f t="shared" si="151"/>
        <v>49</v>
      </c>
      <c r="S1398" s="64">
        <f t="shared" si="152"/>
        <v>48</v>
      </c>
      <c r="T1398" s="64">
        <f t="shared" si="153"/>
        <v>24</v>
      </c>
      <c r="U1398" s="77">
        <v>2</v>
      </c>
      <c r="V1398" s="78">
        <v>2</v>
      </c>
      <c r="W1398" s="60">
        <v>70</v>
      </c>
      <c r="X1398" s="67">
        <v>11</v>
      </c>
      <c r="Y1398" s="67">
        <v>5</v>
      </c>
      <c r="Z1398" s="67">
        <v>11</v>
      </c>
      <c r="AA1398" s="67">
        <v>5</v>
      </c>
      <c r="AB1398" s="67">
        <v>11</v>
      </c>
      <c r="AC1398" s="67">
        <v>5</v>
      </c>
      <c r="AD1398" s="67">
        <v>11</v>
      </c>
      <c r="AE1398" s="67">
        <v>3</v>
      </c>
      <c r="AF1398" s="67">
        <v>6</v>
      </c>
      <c r="AG1398" s="67">
        <v>3</v>
      </c>
      <c r="AH1398" s="67">
        <v>6</v>
      </c>
      <c r="AI1398" s="67">
        <v>2</v>
      </c>
      <c r="AJ1398" s="67">
        <v>4</v>
      </c>
      <c r="AK1398" s="79" t="s">
        <v>1586</v>
      </c>
    </row>
    <row r="1399" spans="1:37" ht="12.75">
      <c r="A1399" s="35">
        <v>10881</v>
      </c>
      <c r="B1399" s="28" t="s">
        <v>2247</v>
      </c>
      <c r="C1399" s="28" t="s">
        <v>5012</v>
      </c>
      <c r="D1399" s="28" t="s">
        <v>389</v>
      </c>
      <c r="E1399" s="28" t="s">
        <v>162</v>
      </c>
      <c r="J1399" s="28" t="s">
        <v>1586</v>
      </c>
      <c r="K1399" s="28" t="s">
        <v>2524</v>
      </c>
      <c r="L1399" s="28" t="s">
        <v>5013</v>
      </c>
      <c r="N1399" s="19">
        <f t="shared" si="147"/>
        <v>335.25</v>
      </c>
      <c r="O1399" s="19">
        <f t="shared" si="148"/>
        <v>9.5785714285714292</v>
      </c>
      <c r="P1399" s="64">
        <f t="shared" si="149"/>
        <v>72</v>
      </c>
      <c r="Q1399" s="64">
        <f t="shared" si="150"/>
        <v>23</v>
      </c>
      <c r="R1399" s="64">
        <f t="shared" si="151"/>
        <v>49</v>
      </c>
      <c r="S1399" s="64">
        <f t="shared" si="152"/>
        <v>48</v>
      </c>
      <c r="T1399" s="64">
        <f t="shared" si="153"/>
        <v>24</v>
      </c>
      <c r="U1399" s="77">
        <v>2</v>
      </c>
      <c r="V1399" s="78">
        <v>2</v>
      </c>
      <c r="W1399" s="60">
        <v>70</v>
      </c>
      <c r="X1399" s="67">
        <v>11</v>
      </c>
      <c r="Y1399" s="67">
        <v>5</v>
      </c>
      <c r="Z1399" s="67">
        <v>11</v>
      </c>
      <c r="AA1399" s="67">
        <v>5</v>
      </c>
      <c r="AB1399" s="67">
        <v>11</v>
      </c>
      <c r="AC1399" s="67">
        <v>5</v>
      </c>
      <c r="AD1399" s="67">
        <v>11</v>
      </c>
      <c r="AE1399" s="67">
        <v>3</v>
      </c>
      <c r="AF1399" s="67">
        <v>6</v>
      </c>
      <c r="AG1399" s="67">
        <v>3</v>
      </c>
      <c r="AH1399" s="67">
        <v>6</v>
      </c>
      <c r="AI1399" s="67">
        <v>2</v>
      </c>
      <c r="AJ1399" s="67">
        <v>4</v>
      </c>
      <c r="AK1399" s="79" t="s">
        <v>1586</v>
      </c>
    </row>
    <row r="1400" spans="1:37" ht="12.75">
      <c r="A1400" s="35">
        <v>58</v>
      </c>
      <c r="B1400" s="28" t="s">
        <v>871</v>
      </c>
      <c r="C1400" s="28" t="s">
        <v>604</v>
      </c>
      <c r="D1400" s="28" t="s">
        <v>389</v>
      </c>
      <c r="E1400" s="28" t="s">
        <v>162</v>
      </c>
      <c r="J1400" s="28" t="s">
        <v>1586</v>
      </c>
      <c r="K1400" s="28" t="s">
        <v>2524</v>
      </c>
      <c r="L1400" s="28" t="s">
        <v>1644</v>
      </c>
      <c r="N1400" s="19">
        <f t="shared" si="147"/>
        <v>301.75</v>
      </c>
      <c r="O1400" s="19">
        <f t="shared" si="148"/>
        <v>8.6214285714285719</v>
      </c>
      <c r="P1400" s="64">
        <f t="shared" si="149"/>
        <v>65</v>
      </c>
      <c r="Q1400" s="64">
        <f t="shared" si="150"/>
        <v>20</v>
      </c>
      <c r="R1400" s="64">
        <f t="shared" si="151"/>
        <v>45</v>
      </c>
      <c r="S1400" s="64">
        <f t="shared" si="152"/>
        <v>43</v>
      </c>
      <c r="T1400" s="64">
        <f t="shared" si="153"/>
        <v>22</v>
      </c>
      <c r="U1400" s="77">
        <v>2</v>
      </c>
      <c r="V1400" s="78">
        <v>2</v>
      </c>
      <c r="W1400" s="60">
        <v>70</v>
      </c>
      <c r="X1400" s="67">
        <v>9</v>
      </c>
      <c r="Y1400" s="67">
        <v>4</v>
      </c>
      <c r="Z1400" s="67">
        <v>10</v>
      </c>
      <c r="AA1400" s="67">
        <v>5</v>
      </c>
      <c r="AB1400" s="67">
        <v>10</v>
      </c>
      <c r="AC1400" s="67">
        <v>4</v>
      </c>
      <c r="AD1400" s="67">
        <v>10</v>
      </c>
      <c r="AE1400" s="67">
        <v>3</v>
      </c>
      <c r="AF1400" s="67">
        <v>6</v>
      </c>
      <c r="AG1400" s="67">
        <v>3</v>
      </c>
      <c r="AH1400" s="67">
        <v>6</v>
      </c>
      <c r="AI1400" s="67">
        <v>1</v>
      </c>
      <c r="AJ1400" s="67">
        <v>3</v>
      </c>
      <c r="AK1400" s="79" t="s">
        <v>1586</v>
      </c>
    </row>
    <row r="1401" spans="1:37" ht="12.75">
      <c r="A1401" s="35">
        <v>1125</v>
      </c>
      <c r="B1401" s="28" t="s">
        <v>871</v>
      </c>
      <c r="C1401" s="28" t="s">
        <v>589</v>
      </c>
      <c r="D1401" s="28" t="s">
        <v>389</v>
      </c>
      <c r="E1401" s="28" t="s">
        <v>162</v>
      </c>
      <c r="J1401" s="28" t="s">
        <v>1586</v>
      </c>
      <c r="K1401" s="28" t="s">
        <v>3648</v>
      </c>
      <c r="L1401" s="28" t="s">
        <v>4400</v>
      </c>
      <c r="N1401" s="19">
        <f t="shared" si="147"/>
        <v>317.50</v>
      </c>
      <c r="O1401" s="19">
        <f t="shared" si="148"/>
        <v>6.35</v>
      </c>
      <c r="P1401" s="64">
        <f t="shared" si="149"/>
        <v>73</v>
      </c>
      <c r="Q1401" s="64">
        <f t="shared" si="150"/>
        <v>25</v>
      </c>
      <c r="R1401" s="64">
        <f t="shared" si="151"/>
        <v>48</v>
      </c>
      <c r="S1401" s="64">
        <f t="shared" si="152"/>
        <v>39</v>
      </c>
      <c r="T1401" s="64">
        <f t="shared" si="153"/>
        <v>34</v>
      </c>
      <c r="U1401" s="77">
        <v>3</v>
      </c>
      <c r="V1401" s="78">
        <v>2</v>
      </c>
      <c r="W1401" s="60">
        <v>100</v>
      </c>
      <c r="X1401" s="67">
        <v>8</v>
      </c>
      <c r="Y1401" s="67">
        <v>5</v>
      </c>
      <c r="Z1401" s="67">
        <v>8</v>
      </c>
      <c r="AA1401" s="67">
        <v>5</v>
      </c>
      <c r="AB1401" s="67">
        <v>8</v>
      </c>
      <c r="AC1401" s="67">
        <v>5</v>
      </c>
      <c r="AD1401" s="67">
        <v>8</v>
      </c>
      <c r="AE1401" s="67">
        <v>4</v>
      </c>
      <c r="AF1401" s="67">
        <v>8</v>
      </c>
      <c r="AG1401" s="67">
        <v>4</v>
      </c>
      <c r="AH1401" s="67">
        <v>8</v>
      </c>
      <c r="AI1401" s="67">
        <v>2</v>
      </c>
      <c r="AJ1401" s="67">
        <v>8</v>
      </c>
      <c r="AK1401" s="79" t="s">
        <v>1586</v>
      </c>
    </row>
    <row r="1402" spans="1:37" ht="12.75">
      <c r="A1402" s="35">
        <v>1125</v>
      </c>
      <c r="B1402" s="28" t="s">
        <v>871</v>
      </c>
      <c r="C1402" s="28" t="s">
        <v>589</v>
      </c>
      <c r="D1402" s="28" t="s">
        <v>389</v>
      </c>
      <c r="E1402" s="28" t="s">
        <v>162</v>
      </c>
      <c r="J1402" s="28" t="s">
        <v>1586</v>
      </c>
      <c r="K1402" s="28" t="s">
        <v>4401</v>
      </c>
      <c r="L1402" s="28" t="s">
        <v>4402</v>
      </c>
      <c r="N1402" s="19">
        <f t="shared" si="147"/>
        <v>317.50</v>
      </c>
      <c r="O1402" s="19">
        <f t="shared" si="148"/>
        <v>6.35</v>
      </c>
      <c r="P1402" s="64">
        <f t="shared" si="149"/>
        <v>73</v>
      </c>
      <c r="Q1402" s="64">
        <f t="shared" si="150"/>
        <v>25</v>
      </c>
      <c r="R1402" s="64">
        <f t="shared" si="151"/>
        <v>48</v>
      </c>
      <c r="S1402" s="64">
        <f t="shared" si="152"/>
        <v>39</v>
      </c>
      <c r="T1402" s="64">
        <f t="shared" si="153"/>
        <v>34</v>
      </c>
      <c r="U1402" s="77">
        <v>3</v>
      </c>
      <c r="V1402" s="78">
        <v>2</v>
      </c>
      <c r="W1402" s="60">
        <v>100</v>
      </c>
      <c r="X1402" s="67">
        <v>8</v>
      </c>
      <c r="Y1402" s="67">
        <v>5</v>
      </c>
      <c r="Z1402" s="67">
        <v>8</v>
      </c>
      <c r="AA1402" s="67">
        <v>5</v>
      </c>
      <c r="AB1402" s="67">
        <v>8</v>
      </c>
      <c r="AC1402" s="67">
        <v>5</v>
      </c>
      <c r="AD1402" s="67">
        <v>8</v>
      </c>
      <c r="AE1402" s="67">
        <v>4</v>
      </c>
      <c r="AF1402" s="67">
        <v>8</v>
      </c>
      <c r="AG1402" s="67">
        <v>4</v>
      </c>
      <c r="AH1402" s="67">
        <v>8</v>
      </c>
      <c r="AI1402" s="67">
        <v>2</v>
      </c>
      <c r="AJ1402" s="67">
        <v>8</v>
      </c>
      <c r="AK1402" s="79" t="s">
        <v>1586</v>
      </c>
    </row>
    <row r="1403" spans="1:37" ht="12.75">
      <c r="A1403" s="35">
        <v>81</v>
      </c>
      <c r="B1403" s="28" t="s">
        <v>871</v>
      </c>
      <c r="C1403" s="28" t="s">
        <v>1620</v>
      </c>
      <c r="D1403" s="28" t="s">
        <v>389</v>
      </c>
      <c r="E1403" s="28" t="s">
        <v>162</v>
      </c>
      <c r="J1403" s="28" t="s">
        <v>1586</v>
      </c>
      <c r="K1403" s="28" t="s">
        <v>2524</v>
      </c>
      <c r="L1403" s="28" t="s">
        <v>321</v>
      </c>
      <c r="N1403" s="19">
        <f t="shared" si="147"/>
        <v>317.50</v>
      </c>
      <c r="O1403" s="19">
        <f t="shared" si="148"/>
        <v>6.35</v>
      </c>
      <c r="P1403" s="64">
        <f t="shared" si="149"/>
        <v>73</v>
      </c>
      <c r="Q1403" s="64">
        <f t="shared" si="150"/>
        <v>25</v>
      </c>
      <c r="R1403" s="64">
        <f t="shared" si="151"/>
        <v>48</v>
      </c>
      <c r="S1403" s="64">
        <f t="shared" si="152"/>
        <v>39</v>
      </c>
      <c r="T1403" s="64">
        <f t="shared" si="153"/>
        <v>34</v>
      </c>
      <c r="U1403" s="77">
        <v>3</v>
      </c>
      <c r="V1403" s="78">
        <v>2</v>
      </c>
      <c r="W1403" s="60">
        <v>100</v>
      </c>
      <c r="X1403" s="67">
        <v>8</v>
      </c>
      <c r="Y1403" s="67">
        <v>5</v>
      </c>
      <c r="Z1403" s="67">
        <v>8</v>
      </c>
      <c r="AA1403" s="67">
        <v>5</v>
      </c>
      <c r="AB1403" s="67">
        <v>8</v>
      </c>
      <c r="AC1403" s="67">
        <v>5</v>
      </c>
      <c r="AD1403" s="67">
        <v>8</v>
      </c>
      <c r="AE1403" s="67">
        <v>4</v>
      </c>
      <c r="AF1403" s="67">
        <v>8</v>
      </c>
      <c r="AG1403" s="67">
        <v>4</v>
      </c>
      <c r="AH1403" s="67">
        <v>8</v>
      </c>
      <c r="AI1403" s="67">
        <v>2</v>
      </c>
      <c r="AJ1403" s="67">
        <v>8</v>
      </c>
      <c r="AK1403" s="79" t="s">
        <v>1586</v>
      </c>
    </row>
    <row r="1404" spans="1:37" ht="12.75">
      <c r="A1404" s="35">
        <v>100000</v>
      </c>
      <c r="B1404" s="28" t="s">
        <v>868</v>
      </c>
      <c r="C1404" s="28" t="s">
        <v>7670</v>
      </c>
      <c r="D1404" s="28" t="s">
        <v>389</v>
      </c>
      <c r="E1404" s="28" t="s">
        <v>88</v>
      </c>
      <c r="J1404" s="28" t="s">
        <v>1586</v>
      </c>
      <c r="K1404" s="28" t="s">
        <v>3053</v>
      </c>
      <c r="L1404" s="28" t="s">
        <v>5231</v>
      </c>
      <c r="N1404" s="19">
        <f t="shared" si="147"/>
        <v>397.25</v>
      </c>
      <c r="O1404" s="19">
        <f t="shared" si="148"/>
        <v>19.8625</v>
      </c>
      <c r="P1404" s="64">
        <f t="shared" si="149"/>
        <v>88</v>
      </c>
      <c r="Q1404" s="64">
        <f t="shared" si="150"/>
        <v>30</v>
      </c>
      <c r="R1404" s="64">
        <f t="shared" si="151"/>
        <v>58</v>
      </c>
      <c r="S1404" s="64">
        <f t="shared" si="152"/>
        <v>52</v>
      </c>
      <c r="T1404" s="64">
        <f t="shared" si="153"/>
        <v>36</v>
      </c>
      <c r="U1404" s="77">
        <v>2</v>
      </c>
      <c r="V1404" s="78">
        <v>2</v>
      </c>
      <c r="W1404" s="60">
        <v>40</v>
      </c>
      <c r="X1404" s="67">
        <v>17</v>
      </c>
      <c r="Y1404" s="67">
        <v>5</v>
      </c>
      <c r="Z1404" s="67">
        <v>12</v>
      </c>
      <c r="AA1404" s="67">
        <v>6</v>
      </c>
      <c r="AB1404" s="67">
        <v>12</v>
      </c>
      <c r="AC1404" s="67">
        <v>5</v>
      </c>
      <c r="AD1404" s="67">
        <v>12</v>
      </c>
      <c r="AE1404" s="67">
        <v>5</v>
      </c>
      <c r="AF1404" s="67">
        <v>8</v>
      </c>
      <c r="AG1404" s="67">
        <v>5</v>
      </c>
      <c r="AH1404" s="67">
        <v>8</v>
      </c>
      <c r="AI1404" s="67">
        <v>4</v>
      </c>
      <c r="AJ1404" s="67">
        <v>6</v>
      </c>
      <c r="AK1404" s="79" t="s">
        <v>1586</v>
      </c>
    </row>
    <row r="1405" spans="1:37" ht="12.75">
      <c r="A1405" s="35">
        <v>37500</v>
      </c>
      <c r="B1405" s="28" t="s">
        <v>868</v>
      </c>
      <c r="C1405" s="28" t="s">
        <v>1046</v>
      </c>
      <c r="D1405" s="28" t="s">
        <v>389</v>
      </c>
      <c r="E1405" s="28" t="s">
        <v>88</v>
      </c>
      <c r="J1405" s="28" t="s">
        <v>1586</v>
      </c>
      <c r="K1405" s="28" t="s">
        <v>3053</v>
      </c>
      <c r="L1405" s="28" t="s">
        <v>2347</v>
      </c>
      <c r="N1405" s="19">
        <f t="shared" si="147"/>
        <v>365.75</v>
      </c>
      <c r="O1405" s="19">
        <f t="shared" si="148"/>
        <v>18.2875</v>
      </c>
      <c r="P1405" s="64">
        <f t="shared" si="149"/>
        <v>79</v>
      </c>
      <c r="Q1405" s="64">
        <f t="shared" si="150"/>
        <v>24</v>
      </c>
      <c r="R1405" s="64">
        <f t="shared" si="151"/>
        <v>55</v>
      </c>
      <c r="S1405" s="64">
        <f t="shared" si="152"/>
        <v>51</v>
      </c>
      <c r="T1405" s="64">
        <f t="shared" si="153"/>
        <v>28</v>
      </c>
      <c r="U1405" s="77">
        <v>2</v>
      </c>
      <c r="V1405" s="78">
        <v>2</v>
      </c>
      <c r="W1405" s="60">
        <v>40</v>
      </c>
      <c r="X1405" s="67">
        <v>13</v>
      </c>
      <c r="Y1405" s="67">
        <v>4</v>
      </c>
      <c r="Z1405" s="67">
        <v>12</v>
      </c>
      <c r="AA1405" s="67">
        <v>6</v>
      </c>
      <c r="AB1405" s="67">
        <v>12</v>
      </c>
      <c r="AC1405" s="67">
        <v>5</v>
      </c>
      <c r="AD1405" s="67">
        <v>12</v>
      </c>
      <c r="AE1405" s="67">
        <v>4</v>
      </c>
      <c r="AF1405" s="67">
        <v>7</v>
      </c>
      <c r="AG1405" s="67">
        <v>3</v>
      </c>
      <c r="AH1405" s="67">
        <v>7</v>
      </c>
      <c r="AI1405" s="67">
        <v>2</v>
      </c>
      <c r="AJ1405" s="67">
        <v>5</v>
      </c>
      <c r="AK1405" s="79" t="s">
        <v>1586</v>
      </c>
    </row>
    <row r="1406" spans="1:37" ht="12.75">
      <c r="A1406" s="35">
        <v>4400</v>
      </c>
      <c r="B1406" s="28" t="s">
        <v>868</v>
      </c>
      <c r="C1406" s="28" t="s">
        <v>638</v>
      </c>
      <c r="D1406" s="28" t="s">
        <v>389</v>
      </c>
      <c r="E1406" s="28" t="s">
        <v>88</v>
      </c>
      <c r="J1406" s="28" t="s">
        <v>1586</v>
      </c>
      <c r="K1406" s="28" t="s">
        <v>3053</v>
      </c>
      <c r="L1406" s="28" t="s">
        <v>124</v>
      </c>
      <c r="N1406" s="19">
        <f t="shared" si="147"/>
        <v>269.75</v>
      </c>
      <c r="O1406" s="19">
        <f t="shared" si="148"/>
        <v>13.4875</v>
      </c>
      <c r="P1406" s="64">
        <f t="shared" si="149"/>
        <v>58</v>
      </c>
      <c r="Q1406" s="64">
        <f t="shared" si="150"/>
        <v>18</v>
      </c>
      <c r="R1406" s="64">
        <f t="shared" si="151"/>
        <v>40</v>
      </c>
      <c r="S1406" s="64">
        <f t="shared" si="152"/>
        <v>39</v>
      </c>
      <c r="T1406" s="64">
        <f t="shared" si="153"/>
        <v>19</v>
      </c>
      <c r="U1406" s="77">
        <v>2</v>
      </c>
      <c r="V1406" s="78">
        <v>2</v>
      </c>
      <c r="W1406" s="60">
        <v>40</v>
      </c>
      <c r="X1406" s="67">
        <v>7</v>
      </c>
      <c r="Y1406" s="67">
        <v>3</v>
      </c>
      <c r="Z1406" s="67">
        <v>9</v>
      </c>
      <c r="AA1406" s="67">
        <v>5</v>
      </c>
      <c r="AB1406" s="67">
        <v>9</v>
      </c>
      <c r="AC1406" s="67">
        <v>4</v>
      </c>
      <c r="AD1406" s="67">
        <v>9</v>
      </c>
      <c r="AE1406" s="67">
        <v>3</v>
      </c>
      <c r="AF1406" s="67">
        <v>5</v>
      </c>
      <c r="AG1406" s="67">
        <v>2</v>
      </c>
      <c r="AH1406" s="67">
        <v>5</v>
      </c>
      <c r="AI1406" s="67">
        <v>1</v>
      </c>
      <c r="AJ1406" s="67">
        <v>3</v>
      </c>
      <c r="AK1406" s="79" t="s">
        <v>1586</v>
      </c>
    </row>
    <row r="1407" spans="1:37" ht="12.75">
      <c r="A1407" s="35">
        <v>37</v>
      </c>
      <c r="B1407" s="28" t="s">
        <v>871</v>
      </c>
      <c r="C1407" s="28" t="s">
        <v>1620</v>
      </c>
      <c r="D1407" s="28" t="s">
        <v>389</v>
      </c>
      <c r="E1407" s="28" t="s">
        <v>88</v>
      </c>
      <c r="J1407" s="28" t="s">
        <v>1586</v>
      </c>
      <c r="K1407" s="28" t="s">
        <v>3053</v>
      </c>
      <c r="L1407" s="28" t="s">
        <v>814</v>
      </c>
      <c r="N1407" s="19">
        <f t="shared" si="147"/>
        <v>312.50</v>
      </c>
      <c r="O1407" s="19">
        <f t="shared" si="148"/>
        <v>4.166666666666667</v>
      </c>
      <c r="P1407" s="64">
        <f t="shared" si="149"/>
        <v>72</v>
      </c>
      <c r="Q1407" s="64">
        <f t="shared" si="150"/>
        <v>24</v>
      </c>
      <c r="R1407" s="64">
        <f t="shared" si="151"/>
        <v>48</v>
      </c>
      <c r="S1407" s="64">
        <f t="shared" si="152"/>
        <v>38</v>
      </c>
      <c r="T1407" s="64">
        <f t="shared" si="153"/>
        <v>34</v>
      </c>
      <c r="U1407" s="77">
        <v>3</v>
      </c>
      <c r="V1407" s="78">
        <v>2</v>
      </c>
      <c r="W1407" s="60">
        <v>150</v>
      </c>
      <c r="X1407" s="67">
        <v>8</v>
      </c>
      <c r="Y1407" s="67">
        <v>5</v>
      </c>
      <c r="Z1407" s="67">
        <v>8</v>
      </c>
      <c r="AA1407" s="67">
        <v>4</v>
      </c>
      <c r="AB1407" s="67">
        <v>8</v>
      </c>
      <c r="AC1407" s="67">
        <v>5</v>
      </c>
      <c r="AD1407" s="67">
        <v>8</v>
      </c>
      <c r="AE1407" s="67">
        <v>4</v>
      </c>
      <c r="AF1407" s="67">
        <v>8</v>
      </c>
      <c r="AG1407" s="67">
        <v>4</v>
      </c>
      <c r="AH1407" s="67">
        <v>8</v>
      </c>
      <c r="AI1407" s="67">
        <v>2</v>
      </c>
      <c r="AJ1407" s="67">
        <v>8</v>
      </c>
      <c r="AK1407" s="79" t="s">
        <v>1586</v>
      </c>
    </row>
    <row r="1408" spans="1:37" ht="12.75">
      <c r="A1408" s="35">
        <v>312</v>
      </c>
      <c r="B1408" s="28" t="s">
        <v>871</v>
      </c>
      <c r="C1408" s="28" t="s">
        <v>604</v>
      </c>
      <c r="D1408" s="28" t="s">
        <v>389</v>
      </c>
      <c r="E1408" s="28" t="s">
        <v>88</v>
      </c>
      <c r="J1408" s="28" t="s">
        <v>1586</v>
      </c>
      <c r="K1408" s="28" t="s">
        <v>3053</v>
      </c>
      <c r="L1408" s="28" t="s">
        <v>1649</v>
      </c>
      <c r="N1408" s="19">
        <f t="shared" si="147"/>
        <v>300.25</v>
      </c>
      <c r="O1408" s="19">
        <f t="shared" si="148"/>
        <v>12.01</v>
      </c>
      <c r="P1408" s="64">
        <f t="shared" si="149"/>
        <v>65</v>
      </c>
      <c r="Q1408" s="64">
        <f t="shared" si="150"/>
        <v>20</v>
      </c>
      <c r="R1408" s="64">
        <f t="shared" si="151"/>
        <v>45</v>
      </c>
      <c r="S1408" s="64">
        <f t="shared" si="152"/>
        <v>43</v>
      </c>
      <c r="T1408" s="64">
        <f t="shared" si="153"/>
        <v>22</v>
      </c>
      <c r="U1408" s="77">
        <v>3</v>
      </c>
      <c r="V1408" s="78">
        <v>2</v>
      </c>
      <c r="W1408" s="60">
        <v>50</v>
      </c>
      <c r="X1408" s="67">
        <v>9</v>
      </c>
      <c r="Y1408" s="67">
        <v>4</v>
      </c>
      <c r="Z1408" s="67">
        <v>10</v>
      </c>
      <c r="AA1408" s="67">
        <v>5</v>
      </c>
      <c r="AB1408" s="67">
        <v>10</v>
      </c>
      <c r="AC1408" s="67">
        <v>4</v>
      </c>
      <c r="AD1408" s="67">
        <v>10</v>
      </c>
      <c r="AE1408" s="67">
        <v>3</v>
      </c>
      <c r="AF1408" s="67">
        <v>6</v>
      </c>
      <c r="AG1408" s="67">
        <v>3</v>
      </c>
      <c r="AH1408" s="67">
        <v>6</v>
      </c>
      <c r="AI1408" s="67">
        <v>1</v>
      </c>
      <c r="AJ1408" s="67">
        <v>3</v>
      </c>
      <c r="AK1408" s="79" t="s">
        <v>1586</v>
      </c>
    </row>
    <row r="1409" spans="1:37" ht="12.75">
      <c r="A1409" s="35">
        <v>44000</v>
      </c>
      <c r="B1409" s="28" t="s">
        <v>868</v>
      </c>
      <c r="C1409" s="28" t="s">
        <v>638</v>
      </c>
      <c r="D1409" s="28" t="s">
        <v>389</v>
      </c>
      <c r="E1409" s="28" t="s">
        <v>86</v>
      </c>
      <c r="J1409" s="28" t="s">
        <v>1586</v>
      </c>
      <c r="K1409" s="28" t="s">
        <v>2522</v>
      </c>
      <c r="L1409" s="28" t="s">
        <v>4244</v>
      </c>
      <c r="N1409" s="19">
        <f t="shared" si="147"/>
        <v>443.75</v>
      </c>
      <c r="O1409" s="19">
        <f t="shared" si="148"/>
        <v>22.1875</v>
      </c>
      <c r="P1409" s="64">
        <f t="shared" si="149"/>
        <v>102</v>
      </c>
      <c r="Q1409" s="64">
        <f t="shared" si="150"/>
        <v>30</v>
      </c>
      <c r="R1409" s="64">
        <f t="shared" si="151"/>
        <v>72</v>
      </c>
      <c r="S1409" s="64">
        <f t="shared" si="152"/>
        <v>51</v>
      </c>
      <c r="T1409" s="64">
        <f t="shared" si="153"/>
        <v>51</v>
      </c>
      <c r="U1409" s="77">
        <v>2</v>
      </c>
      <c r="V1409" s="78">
        <v>2</v>
      </c>
      <c r="W1409" s="60">
        <v>40</v>
      </c>
      <c r="X1409" s="67">
        <v>15</v>
      </c>
      <c r="Y1409" s="67">
        <v>4</v>
      </c>
      <c r="Z1409" s="67">
        <v>12</v>
      </c>
      <c r="AA1409" s="67">
        <v>6</v>
      </c>
      <c r="AB1409" s="67">
        <v>12</v>
      </c>
      <c r="AC1409" s="67">
        <v>5</v>
      </c>
      <c r="AD1409" s="67">
        <v>12</v>
      </c>
      <c r="AE1409" s="67">
        <v>6</v>
      </c>
      <c r="AF1409" s="67">
        <v>12</v>
      </c>
      <c r="AG1409" s="67">
        <v>5</v>
      </c>
      <c r="AH1409" s="67">
        <v>12</v>
      </c>
      <c r="AI1409" s="67">
        <v>4</v>
      </c>
      <c r="AJ1409" s="67">
        <v>12</v>
      </c>
      <c r="AK1409" s="79" t="s">
        <v>1586</v>
      </c>
    </row>
    <row r="1410" spans="1:37" ht="12.75">
      <c r="A1410" s="35">
        <v>3750</v>
      </c>
      <c r="B1410" s="28" t="s">
        <v>868</v>
      </c>
      <c r="C1410" s="28" t="s">
        <v>634</v>
      </c>
      <c r="D1410" s="28" t="s">
        <v>389</v>
      </c>
      <c r="E1410" s="28" t="s">
        <v>86</v>
      </c>
      <c r="J1410" s="28" t="s">
        <v>1586</v>
      </c>
      <c r="K1410" s="28" t="s">
        <v>2522</v>
      </c>
      <c r="L1410" s="28" t="s">
        <v>87</v>
      </c>
      <c r="N1410" s="19">
        <f t="shared" si="154" ref="N1410:N1473">2*Q1410+2.5*R1410+3*S1410+T1410+0.25*X1410-1.5*U1410-0.5*V1410</f>
        <v>365.75</v>
      </c>
      <c r="O1410" s="19">
        <f t="shared" si="155" ref="O1410:O1473">N1410/(0.5*W1410)</f>
        <v>18.2875</v>
      </c>
      <c r="P1410" s="64">
        <f t="shared" si="156" ref="P1410:P1473">SUM(Y1410:AJ1410)</f>
        <v>79</v>
      </c>
      <c r="Q1410" s="64">
        <f t="shared" si="157" ref="Q1410:Q1473">Y1410+AA1410+AC1410+AE1410+AG1410+AI1410</f>
        <v>24</v>
      </c>
      <c r="R1410" s="64">
        <f t="shared" si="158" ref="R1410:R1473">Z1410+AB1410+AD1410+AF1410+AH1410+AJ1410</f>
        <v>55</v>
      </c>
      <c r="S1410" s="64">
        <f t="shared" si="159" ref="S1410:S1473">SUM(Y1410:AD1410)</f>
        <v>51</v>
      </c>
      <c r="T1410" s="64">
        <f t="shared" si="160" ref="T1410:T1473">SUM(AE1410:AJ1410)</f>
        <v>28</v>
      </c>
      <c r="U1410" s="77">
        <v>2</v>
      </c>
      <c r="V1410" s="78">
        <v>2</v>
      </c>
      <c r="W1410" s="60">
        <v>40</v>
      </c>
      <c r="X1410" s="67">
        <v>13</v>
      </c>
      <c r="Y1410" s="67">
        <v>4</v>
      </c>
      <c r="Z1410" s="67">
        <v>12</v>
      </c>
      <c r="AA1410" s="67">
        <v>6</v>
      </c>
      <c r="AB1410" s="67">
        <v>12</v>
      </c>
      <c r="AC1410" s="67">
        <v>5</v>
      </c>
      <c r="AD1410" s="67">
        <v>12</v>
      </c>
      <c r="AE1410" s="67">
        <v>4</v>
      </c>
      <c r="AF1410" s="67">
        <v>7</v>
      </c>
      <c r="AG1410" s="67">
        <v>3</v>
      </c>
      <c r="AH1410" s="67">
        <v>7</v>
      </c>
      <c r="AI1410" s="67">
        <v>2</v>
      </c>
      <c r="AJ1410" s="67">
        <v>5</v>
      </c>
      <c r="AK1410" s="79" t="s">
        <v>1586</v>
      </c>
    </row>
    <row r="1411" spans="1:37" ht="12.75">
      <c r="A1411" s="35">
        <v>135761</v>
      </c>
      <c r="B1411" s="28" t="s">
        <v>872</v>
      </c>
      <c r="D1411" s="28" t="s">
        <v>389</v>
      </c>
      <c r="E1411" s="28" t="s">
        <v>86</v>
      </c>
      <c r="F1411" s="58" t="s">
        <v>8325</v>
      </c>
      <c r="G1411" s="28" t="s">
        <v>1586</v>
      </c>
      <c r="H1411" s="28" t="s">
        <v>7812</v>
      </c>
      <c r="J1411" s="28" t="s">
        <v>1586</v>
      </c>
      <c r="K1411" s="28" t="s">
        <v>2522</v>
      </c>
      <c r="L1411" s="28" t="s">
        <v>5606</v>
      </c>
      <c r="N1411" s="19">
        <f t="shared" si="154"/>
        <v>367.50</v>
      </c>
      <c r="O1411" s="19">
        <f t="shared" si="155"/>
        <v>10.970149253731343</v>
      </c>
      <c r="P1411" s="64">
        <f t="shared" si="156"/>
        <v>79</v>
      </c>
      <c r="Q1411" s="64">
        <f t="shared" si="157"/>
        <v>25</v>
      </c>
      <c r="R1411" s="64">
        <f t="shared" si="158"/>
        <v>54</v>
      </c>
      <c r="S1411" s="64">
        <f t="shared" si="159"/>
        <v>53</v>
      </c>
      <c r="T1411" s="64">
        <f t="shared" si="160"/>
        <v>26</v>
      </c>
      <c r="U1411" s="77">
        <v>2</v>
      </c>
      <c r="V1411" s="78">
        <v>2</v>
      </c>
      <c r="W1411" s="60">
        <v>67</v>
      </c>
      <c r="X1411" s="67">
        <v>6</v>
      </c>
      <c r="Y1411" s="67">
        <v>6</v>
      </c>
      <c r="Z1411" s="67">
        <v>12</v>
      </c>
      <c r="AA1411" s="67">
        <v>6</v>
      </c>
      <c r="AB1411" s="67">
        <v>12</v>
      </c>
      <c r="AC1411" s="67">
        <v>5</v>
      </c>
      <c r="AD1411" s="67">
        <v>12</v>
      </c>
      <c r="AE1411" s="67">
        <v>3</v>
      </c>
      <c r="AF1411" s="67">
        <v>7</v>
      </c>
      <c r="AG1411" s="67">
        <v>3</v>
      </c>
      <c r="AH1411" s="67">
        <v>7</v>
      </c>
      <c r="AI1411" s="67">
        <v>2</v>
      </c>
      <c r="AJ1411" s="67">
        <v>4</v>
      </c>
      <c r="AK1411" s="79" t="s">
        <v>1586</v>
      </c>
    </row>
    <row r="1412" spans="1:37" ht="12.75">
      <c r="A1412" s="35">
        <v>112200</v>
      </c>
      <c r="B1412" s="28" t="s">
        <v>872</v>
      </c>
      <c r="D1412" s="28" t="s">
        <v>389</v>
      </c>
      <c r="E1412" s="28" t="s">
        <v>86</v>
      </c>
      <c r="F1412" s="58" t="s">
        <v>8325</v>
      </c>
      <c r="I1412" s="28" t="s">
        <v>1586</v>
      </c>
      <c r="J1412" s="28" t="s">
        <v>1586</v>
      </c>
      <c r="K1412" s="28" t="s">
        <v>2522</v>
      </c>
      <c r="L1412" s="28" t="s">
        <v>7835</v>
      </c>
      <c r="N1412" s="19">
        <f t="shared" si="154"/>
        <v>367</v>
      </c>
      <c r="O1412" s="19">
        <f t="shared" si="155"/>
        <v>9.7866666666666671</v>
      </c>
      <c r="P1412" s="64">
        <f t="shared" si="156"/>
        <v>79</v>
      </c>
      <c r="Q1412" s="64">
        <f t="shared" si="157"/>
        <v>25</v>
      </c>
      <c r="R1412" s="64">
        <f t="shared" si="158"/>
        <v>54</v>
      </c>
      <c r="S1412" s="64">
        <f t="shared" si="159"/>
        <v>53</v>
      </c>
      <c r="T1412" s="64">
        <f t="shared" si="160"/>
        <v>26</v>
      </c>
      <c r="U1412" s="77">
        <v>2</v>
      </c>
      <c r="V1412" s="78">
        <v>2</v>
      </c>
      <c r="W1412" s="60">
        <v>75</v>
      </c>
      <c r="X1412" s="67">
        <v>4</v>
      </c>
      <c r="Y1412" s="67">
        <v>6</v>
      </c>
      <c r="Z1412" s="67">
        <v>12</v>
      </c>
      <c r="AA1412" s="67">
        <v>6</v>
      </c>
      <c r="AB1412" s="67">
        <v>12</v>
      </c>
      <c r="AC1412" s="67">
        <v>5</v>
      </c>
      <c r="AD1412" s="67">
        <v>12</v>
      </c>
      <c r="AE1412" s="67">
        <v>3</v>
      </c>
      <c r="AF1412" s="67">
        <v>7</v>
      </c>
      <c r="AG1412" s="67">
        <v>3</v>
      </c>
      <c r="AH1412" s="67">
        <v>7</v>
      </c>
      <c r="AI1412" s="67">
        <v>2</v>
      </c>
      <c r="AJ1412" s="67">
        <v>4</v>
      </c>
      <c r="AK1412" s="79" t="s">
        <v>1586</v>
      </c>
    </row>
    <row r="1413" spans="1:37" ht="12.75">
      <c r="A1413" s="35">
        <v>93435</v>
      </c>
      <c r="B1413" s="28" t="s">
        <v>872</v>
      </c>
      <c r="D1413" s="28" t="s">
        <v>389</v>
      </c>
      <c r="E1413" s="28" t="s">
        <v>86</v>
      </c>
      <c r="F1413" s="58" t="s">
        <v>8324</v>
      </c>
      <c r="G1413" s="28" t="s">
        <v>1586</v>
      </c>
      <c r="H1413" s="28" t="s">
        <v>7812</v>
      </c>
      <c r="J1413" s="28" t="s">
        <v>1586</v>
      </c>
      <c r="K1413" s="28" t="s">
        <v>2522</v>
      </c>
      <c r="L1413" s="28" t="s">
        <v>5607</v>
      </c>
      <c r="N1413" s="19">
        <f t="shared" si="154"/>
        <v>339.50</v>
      </c>
      <c r="O1413" s="19">
        <f t="shared" si="155"/>
        <v>32.333333333333336</v>
      </c>
      <c r="P1413" s="64">
        <f t="shared" si="156"/>
        <v>76</v>
      </c>
      <c r="Q1413" s="64">
        <f t="shared" si="157"/>
        <v>23</v>
      </c>
      <c r="R1413" s="64">
        <f t="shared" si="158"/>
        <v>53</v>
      </c>
      <c r="S1413" s="64">
        <f t="shared" si="159"/>
        <v>43</v>
      </c>
      <c r="T1413" s="64">
        <f t="shared" si="160"/>
        <v>33</v>
      </c>
      <c r="U1413" s="77">
        <v>2</v>
      </c>
      <c r="V1413" s="78">
        <v>2</v>
      </c>
      <c r="W1413" s="60">
        <v>21</v>
      </c>
      <c r="X1413" s="67">
        <v>12</v>
      </c>
      <c r="Y1413" s="67">
        <v>4</v>
      </c>
      <c r="Z1413" s="67">
        <v>10</v>
      </c>
      <c r="AA1413" s="67">
        <v>5</v>
      </c>
      <c r="AB1413" s="67">
        <v>10</v>
      </c>
      <c r="AC1413" s="67">
        <v>4</v>
      </c>
      <c r="AD1413" s="67">
        <v>10</v>
      </c>
      <c r="AE1413" s="67">
        <v>4</v>
      </c>
      <c r="AF1413" s="67">
        <v>8</v>
      </c>
      <c r="AG1413" s="67">
        <v>4</v>
      </c>
      <c r="AH1413" s="67">
        <v>8</v>
      </c>
      <c r="AI1413" s="67">
        <v>2</v>
      </c>
      <c r="AJ1413" s="67">
        <v>7</v>
      </c>
      <c r="AK1413" s="79" t="s">
        <v>1586</v>
      </c>
    </row>
    <row r="1414" spans="1:37" ht="12.75">
      <c r="A1414" s="35">
        <v>77220</v>
      </c>
      <c r="B1414" s="28" t="s">
        <v>872</v>
      </c>
      <c r="D1414" s="28" t="s">
        <v>389</v>
      </c>
      <c r="E1414" s="28" t="s">
        <v>86</v>
      </c>
      <c r="F1414" s="58" t="s">
        <v>8324</v>
      </c>
      <c r="I1414" s="28" t="s">
        <v>1586</v>
      </c>
      <c r="J1414" s="28" t="s">
        <v>1586</v>
      </c>
      <c r="K1414" s="28" t="s">
        <v>2522</v>
      </c>
      <c r="L1414" s="28" t="s">
        <v>7834</v>
      </c>
      <c r="N1414" s="19">
        <f t="shared" si="154"/>
        <v>338.50</v>
      </c>
      <c r="O1414" s="19">
        <f t="shared" si="155"/>
        <v>28.208333333333332</v>
      </c>
      <c r="P1414" s="64">
        <f t="shared" si="156"/>
        <v>76</v>
      </c>
      <c r="Q1414" s="64">
        <f t="shared" si="157"/>
        <v>23</v>
      </c>
      <c r="R1414" s="64">
        <f t="shared" si="158"/>
        <v>53</v>
      </c>
      <c r="S1414" s="64">
        <f t="shared" si="159"/>
        <v>43</v>
      </c>
      <c r="T1414" s="64">
        <f t="shared" si="160"/>
        <v>33</v>
      </c>
      <c r="U1414" s="77">
        <v>2</v>
      </c>
      <c r="V1414" s="78">
        <v>2</v>
      </c>
      <c r="W1414" s="60">
        <v>24</v>
      </c>
      <c r="X1414" s="67">
        <v>8</v>
      </c>
      <c r="Y1414" s="67">
        <v>4</v>
      </c>
      <c r="Z1414" s="67">
        <v>10</v>
      </c>
      <c r="AA1414" s="67">
        <v>5</v>
      </c>
      <c r="AB1414" s="67">
        <v>10</v>
      </c>
      <c r="AC1414" s="67">
        <v>4</v>
      </c>
      <c r="AD1414" s="67">
        <v>10</v>
      </c>
      <c r="AE1414" s="67">
        <v>4</v>
      </c>
      <c r="AF1414" s="67">
        <v>8</v>
      </c>
      <c r="AG1414" s="67">
        <v>4</v>
      </c>
      <c r="AH1414" s="67">
        <v>8</v>
      </c>
      <c r="AI1414" s="67">
        <v>2</v>
      </c>
      <c r="AJ1414" s="67">
        <v>7</v>
      </c>
      <c r="AK1414" s="79" t="s">
        <v>1586</v>
      </c>
    </row>
    <row r="1415" spans="1:37" ht="12.75">
      <c r="A1415" s="35">
        <v>10880</v>
      </c>
      <c r="B1415" s="28" t="s">
        <v>2247</v>
      </c>
      <c r="C1415" s="28" t="s">
        <v>5011</v>
      </c>
      <c r="D1415" s="28" t="s">
        <v>389</v>
      </c>
      <c r="E1415" s="28" t="s">
        <v>86</v>
      </c>
      <c r="J1415" s="28" t="s">
        <v>1586</v>
      </c>
      <c r="K1415" s="28" t="s">
        <v>2524</v>
      </c>
      <c r="L1415" s="28" t="s">
        <v>3813</v>
      </c>
      <c r="N1415" s="19">
        <f t="shared" si="154"/>
        <v>314</v>
      </c>
      <c r="O1415" s="19">
        <f t="shared" si="155"/>
        <v>6.28</v>
      </c>
      <c r="P1415" s="64">
        <f t="shared" si="156"/>
        <v>72</v>
      </c>
      <c r="Q1415" s="64">
        <f t="shared" si="157"/>
        <v>24</v>
      </c>
      <c r="R1415" s="64">
        <f t="shared" si="158"/>
        <v>48</v>
      </c>
      <c r="S1415" s="64">
        <f t="shared" si="159"/>
        <v>38</v>
      </c>
      <c r="T1415" s="64">
        <f t="shared" si="160"/>
        <v>34</v>
      </c>
      <c r="U1415" s="77">
        <v>2</v>
      </c>
      <c r="V1415" s="78">
        <v>2</v>
      </c>
      <c r="W1415" s="60">
        <v>100</v>
      </c>
      <c r="X1415" s="67">
        <v>8</v>
      </c>
      <c r="Y1415" s="67">
        <v>5</v>
      </c>
      <c r="Z1415" s="67">
        <v>8</v>
      </c>
      <c r="AA1415" s="67">
        <v>4</v>
      </c>
      <c r="AB1415" s="67">
        <v>8</v>
      </c>
      <c r="AC1415" s="67">
        <v>5</v>
      </c>
      <c r="AD1415" s="67">
        <v>8</v>
      </c>
      <c r="AE1415" s="67">
        <v>4</v>
      </c>
      <c r="AF1415" s="67">
        <v>8</v>
      </c>
      <c r="AG1415" s="67">
        <v>4</v>
      </c>
      <c r="AH1415" s="67">
        <v>8</v>
      </c>
      <c r="AI1415" s="67">
        <v>2</v>
      </c>
      <c r="AJ1415" s="67">
        <v>8</v>
      </c>
      <c r="AK1415" s="79" t="s">
        <v>1586</v>
      </c>
    </row>
    <row r="1416" spans="1:37" ht="12.75">
      <c r="A1416" s="35">
        <v>56</v>
      </c>
      <c r="B1416" s="28" t="s">
        <v>871</v>
      </c>
      <c r="C1416" s="28" t="s">
        <v>1620</v>
      </c>
      <c r="D1416" s="28" t="s">
        <v>389</v>
      </c>
      <c r="E1416" s="28" t="s">
        <v>86</v>
      </c>
      <c r="J1416" s="28" t="s">
        <v>1586</v>
      </c>
      <c r="K1416" s="28" t="s">
        <v>2524</v>
      </c>
      <c r="L1416" s="28" t="s">
        <v>810</v>
      </c>
      <c r="N1416" s="19">
        <f t="shared" si="154"/>
        <v>314</v>
      </c>
      <c r="O1416" s="19">
        <f t="shared" si="155"/>
        <v>6.28</v>
      </c>
      <c r="P1416" s="64">
        <f t="shared" si="156"/>
        <v>72</v>
      </c>
      <c r="Q1416" s="64">
        <f t="shared" si="157"/>
        <v>24</v>
      </c>
      <c r="R1416" s="64">
        <f t="shared" si="158"/>
        <v>48</v>
      </c>
      <c r="S1416" s="64">
        <f t="shared" si="159"/>
        <v>38</v>
      </c>
      <c r="T1416" s="64">
        <f t="shared" si="160"/>
        <v>34</v>
      </c>
      <c r="U1416" s="77">
        <v>2</v>
      </c>
      <c r="V1416" s="78">
        <v>2</v>
      </c>
      <c r="W1416" s="60">
        <v>100</v>
      </c>
      <c r="X1416" s="67">
        <v>8</v>
      </c>
      <c r="Y1416" s="67">
        <v>5</v>
      </c>
      <c r="Z1416" s="67">
        <v>8</v>
      </c>
      <c r="AA1416" s="67">
        <v>4</v>
      </c>
      <c r="AB1416" s="67">
        <v>8</v>
      </c>
      <c r="AC1416" s="67">
        <v>5</v>
      </c>
      <c r="AD1416" s="67">
        <v>8</v>
      </c>
      <c r="AE1416" s="67">
        <v>4</v>
      </c>
      <c r="AF1416" s="67">
        <v>8</v>
      </c>
      <c r="AG1416" s="67">
        <v>4</v>
      </c>
      <c r="AH1416" s="67">
        <v>8</v>
      </c>
      <c r="AI1416" s="67">
        <v>2</v>
      </c>
      <c r="AJ1416" s="67">
        <v>8</v>
      </c>
      <c r="AK1416" s="79" t="s">
        <v>1586</v>
      </c>
    </row>
    <row r="1417" spans="1:37" ht="12.75">
      <c r="A1417" s="35">
        <v>16250000</v>
      </c>
      <c r="B1417" s="28" t="s">
        <v>868</v>
      </c>
      <c r="C1417" s="28" t="s">
        <v>7658</v>
      </c>
      <c r="D1417" s="28" t="s">
        <v>389</v>
      </c>
      <c r="E1417" s="28" t="s">
        <v>83</v>
      </c>
      <c r="J1417" s="28" t="s">
        <v>1586</v>
      </c>
      <c r="K1417" s="28" t="s">
        <v>827</v>
      </c>
      <c r="L1417" s="28" t="s">
        <v>5649</v>
      </c>
      <c r="M1417" s="40" t="s">
        <v>8861</v>
      </c>
      <c r="N1417" s="19">
        <f t="shared" si="154"/>
        <v>552.75</v>
      </c>
      <c r="O1417" s="19">
        <f t="shared" si="155"/>
        <v>22.11</v>
      </c>
      <c r="P1417" s="64">
        <f t="shared" si="156"/>
        <v>128</v>
      </c>
      <c r="Q1417" s="64">
        <f t="shared" si="157"/>
        <v>50</v>
      </c>
      <c r="R1417" s="64">
        <f t="shared" si="158"/>
        <v>78</v>
      </c>
      <c r="S1417" s="64">
        <f t="shared" si="159"/>
        <v>65</v>
      </c>
      <c r="T1417" s="64">
        <f t="shared" si="160"/>
        <v>63</v>
      </c>
      <c r="U1417" s="77">
        <v>2</v>
      </c>
      <c r="V1417" s="78">
        <v>2</v>
      </c>
      <c r="W1417" s="60">
        <v>50</v>
      </c>
      <c r="X1417" s="67">
        <v>15</v>
      </c>
      <c r="Y1417" s="67">
        <v>8</v>
      </c>
      <c r="Z1417" s="67">
        <v>14</v>
      </c>
      <c r="AA1417" s="67">
        <v>8</v>
      </c>
      <c r="AB1417" s="67">
        <v>14</v>
      </c>
      <c r="AC1417" s="67">
        <v>7</v>
      </c>
      <c r="AD1417" s="67">
        <v>14</v>
      </c>
      <c r="AE1417" s="67">
        <v>9</v>
      </c>
      <c r="AF1417" s="67">
        <v>12</v>
      </c>
      <c r="AG1417" s="67">
        <v>9</v>
      </c>
      <c r="AH1417" s="67">
        <v>12</v>
      </c>
      <c r="AI1417" s="67">
        <v>9</v>
      </c>
      <c r="AJ1417" s="67">
        <v>12</v>
      </c>
      <c r="AK1417" s="79" t="s">
        <v>1586</v>
      </c>
    </row>
    <row r="1418" spans="1:37" ht="12.75">
      <c r="A1418" s="35">
        <v>3125000</v>
      </c>
      <c r="B1418" s="28" t="s">
        <v>868</v>
      </c>
      <c r="C1418" s="28" t="s">
        <v>7656</v>
      </c>
      <c r="D1418" s="28" t="s">
        <v>389</v>
      </c>
      <c r="E1418" s="28" t="s">
        <v>83</v>
      </c>
      <c r="J1418" s="28" t="s">
        <v>1586</v>
      </c>
      <c r="K1418" s="28" t="s">
        <v>827</v>
      </c>
      <c r="L1418" s="28" t="s">
        <v>4647</v>
      </c>
      <c r="N1418" s="19">
        <f t="shared" si="154"/>
        <v>552.75</v>
      </c>
      <c r="O1418" s="19">
        <f t="shared" si="155"/>
        <v>22.11</v>
      </c>
      <c r="P1418" s="64">
        <f t="shared" si="156"/>
        <v>128</v>
      </c>
      <c r="Q1418" s="64">
        <f t="shared" si="157"/>
        <v>50</v>
      </c>
      <c r="R1418" s="64">
        <f t="shared" si="158"/>
        <v>78</v>
      </c>
      <c r="S1418" s="64">
        <f t="shared" si="159"/>
        <v>65</v>
      </c>
      <c r="T1418" s="64">
        <f t="shared" si="160"/>
        <v>63</v>
      </c>
      <c r="U1418" s="77">
        <v>2</v>
      </c>
      <c r="V1418" s="78">
        <v>2</v>
      </c>
      <c r="W1418" s="60">
        <v>50</v>
      </c>
      <c r="X1418" s="67">
        <v>15</v>
      </c>
      <c r="Y1418" s="67">
        <v>8</v>
      </c>
      <c r="Z1418" s="67">
        <v>14</v>
      </c>
      <c r="AA1418" s="67">
        <v>8</v>
      </c>
      <c r="AB1418" s="67">
        <v>14</v>
      </c>
      <c r="AC1418" s="67">
        <v>7</v>
      </c>
      <c r="AD1418" s="67">
        <v>14</v>
      </c>
      <c r="AE1418" s="67">
        <v>9</v>
      </c>
      <c r="AF1418" s="67">
        <v>12</v>
      </c>
      <c r="AG1418" s="67">
        <v>9</v>
      </c>
      <c r="AH1418" s="67">
        <v>12</v>
      </c>
      <c r="AI1418" s="67">
        <v>9</v>
      </c>
      <c r="AJ1418" s="67">
        <v>12</v>
      </c>
      <c r="AK1418" s="79" t="s">
        <v>1586</v>
      </c>
    </row>
    <row r="1419" spans="1:37" ht="12.75">
      <c r="A1419" s="35">
        <v>1088909</v>
      </c>
      <c r="B1419" s="28" t="s">
        <v>872</v>
      </c>
      <c r="D1419" s="28" t="s">
        <v>389</v>
      </c>
      <c r="E1419" s="28" t="s">
        <v>83</v>
      </c>
      <c r="F1419" s="58" t="s">
        <v>8351</v>
      </c>
      <c r="J1419" s="28" t="s">
        <v>1586</v>
      </c>
      <c r="K1419" s="28" t="s">
        <v>827</v>
      </c>
      <c r="L1419" s="28" t="s">
        <v>6021</v>
      </c>
      <c r="N1419" s="19">
        <f t="shared" si="154"/>
        <v>492</v>
      </c>
      <c r="O1419" s="19">
        <f t="shared" si="155"/>
        <v>16.40</v>
      </c>
      <c r="P1419" s="64">
        <f t="shared" si="156"/>
        <v>111</v>
      </c>
      <c r="Q1419" s="64">
        <f t="shared" si="157"/>
        <v>35</v>
      </c>
      <c r="R1419" s="64">
        <f t="shared" si="158"/>
        <v>76</v>
      </c>
      <c r="S1419" s="64">
        <f t="shared" si="159"/>
        <v>61</v>
      </c>
      <c r="T1419" s="64">
        <f t="shared" si="160"/>
        <v>50</v>
      </c>
      <c r="U1419" s="77">
        <v>2</v>
      </c>
      <c r="V1419" s="78">
        <v>2</v>
      </c>
      <c r="W1419" s="60">
        <v>60</v>
      </c>
      <c r="X1419" s="67">
        <v>12</v>
      </c>
      <c r="Y1419" s="67">
        <v>6</v>
      </c>
      <c r="Z1419" s="67">
        <v>14</v>
      </c>
      <c r="AA1419" s="67">
        <v>7</v>
      </c>
      <c r="AB1419" s="67">
        <v>14</v>
      </c>
      <c r="AC1419" s="67">
        <v>6</v>
      </c>
      <c r="AD1419" s="67">
        <v>14</v>
      </c>
      <c r="AE1419" s="67">
        <v>6</v>
      </c>
      <c r="AF1419" s="67">
        <v>11</v>
      </c>
      <c r="AG1419" s="67">
        <v>6</v>
      </c>
      <c r="AH1419" s="67">
        <v>11</v>
      </c>
      <c r="AI1419" s="67">
        <v>4</v>
      </c>
      <c r="AJ1419" s="67">
        <v>12</v>
      </c>
      <c r="AK1419" s="79" t="s">
        <v>1586</v>
      </c>
    </row>
    <row r="1420" spans="1:37" ht="12.75">
      <c r="A1420" s="35">
        <v>988185</v>
      </c>
      <c r="B1420" s="28" t="s">
        <v>872</v>
      </c>
      <c r="D1420" s="28" t="s">
        <v>389</v>
      </c>
      <c r="E1420" s="28" t="s">
        <v>83</v>
      </c>
      <c r="F1420" s="58" t="s">
        <v>8351</v>
      </c>
      <c r="G1420" s="28" t="s">
        <v>7812</v>
      </c>
      <c r="H1420" s="28" t="s">
        <v>1586</v>
      </c>
      <c r="I1420" s="28" t="s">
        <v>7812</v>
      </c>
      <c r="J1420" s="28" t="s">
        <v>1586</v>
      </c>
      <c r="K1420" s="28" t="s">
        <v>827</v>
      </c>
      <c r="L1420" s="28" t="s">
        <v>6020</v>
      </c>
      <c r="N1420" s="19">
        <f t="shared" si="154"/>
        <v>488.25</v>
      </c>
      <c r="O1420" s="19">
        <f t="shared" si="155"/>
        <v>18.083333333333332</v>
      </c>
      <c r="P1420" s="64">
        <f t="shared" si="156"/>
        <v>110</v>
      </c>
      <c r="Q1420" s="64">
        <f t="shared" si="157"/>
        <v>34</v>
      </c>
      <c r="R1420" s="64">
        <f t="shared" si="158"/>
        <v>76</v>
      </c>
      <c r="S1420" s="64">
        <f t="shared" si="159"/>
        <v>60</v>
      </c>
      <c r="T1420" s="64">
        <f t="shared" si="160"/>
        <v>50</v>
      </c>
      <c r="U1420" s="77">
        <v>2</v>
      </c>
      <c r="V1420" s="78">
        <v>2</v>
      </c>
      <c r="W1420" s="60">
        <v>54</v>
      </c>
      <c r="X1420" s="67">
        <v>17</v>
      </c>
      <c r="Y1420" s="67">
        <v>5</v>
      </c>
      <c r="Z1420" s="67">
        <v>14</v>
      </c>
      <c r="AA1420" s="67">
        <v>7</v>
      </c>
      <c r="AB1420" s="67">
        <v>14</v>
      </c>
      <c r="AC1420" s="67">
        <v>6</v>
      </c>
      <c r="AD1420" s="67">
        <v>14</v>
      </c>
      <c r="AE1420" s="67">
        <v>6</v>
      </c>
      <c r="AF1420" s="67">
        <v>11</v>
      </c>
      <c r="AG1420" s="67">
        <v>5</v>
      </c>
      <c r="AH1420" s="67">
        <v>11</v>
      </c>
      <c r="AI1420" s="67">
        <v>5</v>
      </c>
      <c r="AJ1420" s="67">
        <v>12</v>
      </c>
      <c r="AK1420" s="79" t="s">
        <v>1586</v>
      </c>
    </row>
    <row r="1421" spans="1:37" ht="12.75">
      <c r="A1421" s="35">
        <v>538851</v>
      </c>
      <c r="B1421" s="28" t="s">
        <v>876</v>
      </c>
      <c r="D1421" s="28" t="s">
        <v>389</v>
      </c>
      <c r="E1421" s="28" t="s">
        <v>83</v>
      </c>
      <c r="I1421" s="28" t="s">
        <v>7812</v>
      </c>
      <c r="J1421" s="28" t="s">
        <v>1586</v>
      </c>
      <c r="K1421" s="28" t="s">
        <v>827</v>
      </c>
      <c r="L1421" s="28" t="s">
        <v>3407</v>
      </c>
      <c r="N1421" s="19">
        <f t="shared" si="154"/>
        <v>436.75</v>
      </c>
      <c r="O1421" s="19">
        <f t="shared" si="155"/>
        <v>12.478571428571428</v>
      </c>
      <c r="P1421" s="64">
        <f t="shared" si="156"/>
        <v>101</v>
      </c>
      <c r="Q1421" s="64">
        <f t="shared" si="157"/>
        <v>34</v>
      </c>
      <c r="R1421" s="64">
        <f t="shared" si="158"/>
        <v>67</v>
      </c>
      <c r="S1421" s="64">
        <f t="shared" si="159"/>
        <v>50</v>
      </c>
      <c r="T1421" s="64">
        <f t="shared" si="160"/>
        <v>51</v>
      </c>
      <c r="U1421" s="77">
        <v>2</v>
      </c>
      <c r="V1421" s="78">
        <v>2</v>
      </c>
      <c r="W1421" s="60">
        <v>70</v>
      </c>
      <c r="X1421" s="67">
        <v>17</v>
      </c>
      <c r="Y1421" s="67">
        <v>6</v>
      </c>
      <c r="Z1421" s="67">
        <v>11</v>
      </c>
      <c r="AA1421" s="67">
        <v>6</v>
      </c>
      <c r="AB1421" s="67">
        <v>11</v>
      </c>
      <c r="AC1421" s="67">
        <v>5</v>
      </c>
      <c r="AD1421" s="67">
        <v>11</v>
      </c>
      <c r="AE1421" s="67">
        <v>6</v>
      </c>
      <c r="AF1421" s="67">
        <v>12</v>
      </c>
      <c r="AG1421" s="67">
        <v>6</v>
      </c>
      <c r="AH1421" s="67">
        <v>12</v>
      </c>
      <c r="AI1421" s="67">
        <v>5</v>
      </c>
      <c r="AJ1421" s="67">
        <v>10</v>
      </c>
      <c r="AK1421" s="79" t="s">
        <v>1586</v>
      </c>
    </row>
    <row r="1422" spans="1:37" ht="12.75">
      <c r="A1422" s="35">
        <v>184461</v>
      </c>
      <c r="B1422" s="28" t="s">
        <v>872</v>
      </c>
      <c r="D1422" s="28" t="s">
        <v>389</v>
      </c>
      <c r="E1422" s="28" t="s">
        <v>83</v>
      </c>
      <c r="J1422" s="28" t="s">
        <v>1586</v>
      </c>
      <c r="K1422" s="28" t="s">
        <v>827</v>
      </c>
      <c r="L1422" s="28" t="s">
        <v>1077</v>
      </c>
      <c r="N1422" s="19">
        <f t="shared" si="154"/>
        <v>411</v>
      </c>
      <c r="O1422" s="19">
        <f t="shared" si="155"/>
        <v>29.357142857142858</v>
      </c>
      <c r="P1422" s="64">
        <f t="shared" si="156"/>
        <v>93</v>
      </c>
      <c r="Q1422" s="64">
        <f t="shared" si="157"/>
        <v>28</v>
      </c>
      <c r="R1422" s="64">
        <f t="shared" si="158"/>
        <v>65</v>
      </c>
      <c r="S1422" s="64">
        <f t="shared" si="159"/>
        <v>51</v>
      </c>
      <c r="T1422" s="64">
        <f t="shared" si="160"/>
        <v>42</v>
      </c>
      <c r="U1422" s="77">
        <v>2</v>
      </c>
      <c r="V1422" s="78">
        <v>2</v>
      </c>
      <c r="W1422" s="60">
        <v>28</v>
      </c>
      <c r="X1422" s="67">
        <v>6</v>
      </c>
      <c r="Y1422" s="67">
        <v>4</v>
      </c>
      <c r="Z1422" s="67">
        <v>12</v>
      </c>
      <c r="AA1422" s="67">
        <v>6</v>
      </c>
      <c r="AB1422" s="67">
        <v>12</v>
      </c>
      <c r="AC1422" s="67">
        <v>5</v>
      </c>
      <c r="AD1422" s="67">
        <v>12</v>
      </c>
      <c r="AE1422" s="67">
        <v>6</v>
      </c>
      <c r="AF1422" s="67">
        <v>11</v>
      </c>
      <c r="AG1422" s="67">
        <v>5</v>
      </c>
      <c r="AH1422" s="67">
        <v>11</v>
      </c>
      <c r="AI1422" s="67">
        <v>2</v>
      </c>
      <c r="AJ1422" s="67">
        <v>7</v>
      </c>
      <c r="AK1422" s="79" t="s">
        <v>1586</v>
      </c>
    </row>
    <row r="1423" spans="1:37" ht="12.75">
      <c r="A1423" s="35">
        <v>547827</v>
      </c>
      <c r="B1423" s="28" t="s">
        <v>872</v>
      </c>
      <c r="D1423" s="28" t="s">
        <v>389</v>
      </c>
      <c r="E1423" s="28" t="s">
        <v>83</v>
      </c>
      <c r="F1423" s="58" t="s">
        <v>8365</v>
      </c>
      <c r="I1423" s="28" t="s">
        <v>7812</v>
      </c>
      <c r="J1423" s="28" t="s">
        <v>1586</v>
      </c>
      <c r="K1423" s="28" t="s">
        <v>827</v>
      </c>
      <c r="L1423" s="28" t="s">
        <v>8001</v>
      </c>
      <c r="N1423" s="19">
        <f t="shared" si="154"/>
        <v>428.25</v>
      </c>
      <c r="O1423" s="19">
        <f t="shared" si="155"/>
        <v>12.235714285714286</v>
      </c>
      <c r="P1423" s="64">
        <f t="shared" si="156"/>
        <v>93</v>
      </c>
      <c r="Q1423" s="64">
        <f t="shared" si="157"/>
        <v>31</v>
      </c>
      <c r="R1423" s="64">
        <f t="shared" si="158"/>
        <v>62</v>
      </c>
      <c r="S1423" s="64">
        <f t="shared" si="159"/>
        <v>59</v>
      </c>
      <c r="T1423" s="64">
        <f t="shared" si="160"/>
        <v>34</v>
      </c>
      <c r="U1423" s="77">
        <v>2</v>
      </c>
      <c r="V1423" s="78">
        <v>2</v>
      </c>
      <c r="W1423" s="60">
        <v>70</v>
      </c>
      <c r="X1423" s="67">
        <v>17</v>
      </c>
      <c r="Y1423" s="67">
        <v>7</v>
      </c>
      <c r="Z1423" s="67">
        <v>13</v>
      </c>
      <c r="AA1423" s="67">
        <v>7</v>
      </c>
      <c r="AB1423" s="67">
        <v>13</v>
      </c>
      <c r="AC1423" s="67">
        <v>6</v>
      </c>
      <c r="AD1423" s="67">
        <v>13</v>
      </c>
      <c r="AE1423" s="67">
        <v>3</v>
      </c>
      <c r="AF1423" s="67">
        <v>6</v>
      </c>
      <c r="AG1423" s="67">
        <v>3</v>
      </c>
      <c r="AH1423" s="67">
        <v>6</v>
      </c>
      <c r="AI1423" s="67">
        <v>5</v>
      </c>
      <c r="AJ1423" s="67">
        <v>11</v>
      </c>
      <c r="AK1423" s="79" t="s">
        <v>1586</v>
      </c>
    </row>
    <row r="1424" spans="1:37" ht="12.75">
      <c r="A1424" s="35">
        <v>443505</v>
      </c>
      <c r="B1424" s="28" t="s">
        <v>872</v>
      </c>
      <c r="C1424" s="28" t="s">
        <v>7577</v>
      </c>
      <c r="D1424" s="28" t="s">
        <v>389</v>
      </c>
      <c r="E1424" s="28" t="s">
        <v>83</v>
      </c>
      <c r="F1424" s="58" t="s">
        <v>8366</v>
      </c>
      <c r="G1424" s="28" t="s">
        <v>1586</v>
      </c>
      <c r="H1424" s="28" t="s">
        <v>1586</v>
      </c>
      <c r="I1424" s="28" t="s">
        <v>1586</v>
      </c>
      <c r="J1424" s="28" t="s">
        <v>1586</v>
      </c>
      <c r="K1424" s="28" t="s">
        <v>827</v>
      </c>
      <c r="L1424" s="28" t="s">
        <v>8001</v>
      </c>
      <c r="N1424" s="19">
        <f t="shared" si="154"/>
        <v>427</v>
      </c>
      <c r="O1424" s="19">
        <f t="shared" si="155"/>
        <v>12.20</v>
      </c>
      <c r="P1424" s="64">
        <f t="shared" si="156"/>
        <v>93</v>
      </c>
      <c r="Q1424" s="64">
        <f t="shared" si="157"/>
        <v>31</v>
      </c>
      <c r="R1424" s="64">
        <f t="shared" si="158"/>
        <v>62</v>
      </c>
      <c r="S1424" s="64">
        <f t="shared" si="159"/>
        <v>59</v>
      </c>
      <c r="T1424" s="64">
        <f t="shared" si="160"/>
        <v>34</v>
      </c>
      <c r="U1424" s="77">
        <v>2</v>
      </c>
      <c r="V1424" s="78">
        <v>2</v>
      </c>
      <c r="W1424" s="60">
        <v>70</v>
      </c>
      <c r="X1424" s="67">
        <v>12</v>
      </c>
      <c r="Y1424" s="67">
        <v>7</v>
      </c>
      <c r="Z1424" s="67">
        <v>13</v>
      </c>
      <c r="AA1424" s="67">
        <v>7</v>
      </c>
      <c r="AB1424" s="67">
        <v>13</v>
      </c>
      <c r="AC1424" s="67">
        <v>6</v>
      </c>
      <c r="AD1424" s="67">
        <v>13</v>
      </c>
      <c r="AE1424" s="67">
        <v>3</v>
      </c>
      <c r="AF1424" s="67">
        <v>6</v>
      </c>
      <c r="AG1424" s="67">
        <v>3</v>
      </c>
      <c r="AH1424" s="67">
        <v>6</v>
      </c>
      <c r="AI1424" s="67">
        <v>5</v>
      </c>
      <c r="AJ1424" s="67">
        <v>11</v>
      </c>
      <c r="AK1424" s="79" t="s">
        <v>1586</v>
      </c>
    </row>
    <row r="1425" spans="1:37" ht="12.75">
      <c r="A1425" s="35">
        <v>488020</v>
      </c>
      <c r="B1425" s="28" t="s">
        <v>872</v>
      </c>
      <c r="D1425" s="28" t="s">
        <v>389</v>
      </c>
      <c r="E1425" s="28" t="s">
        <v>83</v>
      </c>
      <c r="G1425" s="28" t="s">
        <v>1586</v>
      </c>
      <c r="H1425" s="28" t="s">
        <v>7812</v>
      </c>
      <c r="I1425" s="28" t="s">
        <v>7812</v>
      </c>
      <c r="J1425" s="28" t="s">
        <v>1586</v>
      </c>
      <c r="K1425" s="28" t="s">
        <v>827</v>
      </c>
      <c r="L1425" s="28" t="s">
        <v>1788</v>
      </c>
      <c r="N1425" s="19">
        <f t="shared" si="154"/>
        <v>420.25</v>
      </c>
      <c r="O1425" s="19">
        <f t="shared" si="155"/>
        <v>17.153061224489797</v>
      </c>
      <c r="P1425" s="64">
        <f t="shared" si="156"/>
        <v>91</v>
      </c>
      <c r="Q1425" s="64">
        <f t="shared" si="157"/>
        <v>29</v>
      </c>
      <c r="R1425" s="64">
        <f t="shared" si="158"/>
        <v>62</v>
      </c>
      <c r="S1425" s="64">
        <f t="shared" si="159"/>
        <v>58</v>
      </c>
      <c r="T1425" s="64">
        <f t="shared" si="160"/>
        <v>33</v>
      </c>
      <c r="U1425" s="77">
        <v>2</v>
      </c>
      <c r="V1425" s="78">
        <v>2</v>
      </c>
      <c r="W1425" s="60">
        <v>49</v>
      </c>
      <c r="X1425" s="67">
        <v>17</v>
      </c>
      <c r="Y1425" s="67">
        <v>6</v>
      </c>
      <c r="Z1425" s="67">
        <v>13</v>
      </c>
      <c r="AA1425" s="67">
        <v>7</v>
      </c>
      <c r="AB1425" s="67">
        <v>13</v>
      </c>
      <c r="AC1425" s="67">
        <v>6</v>
      </c>
      <c r="AD1425" s="67">
        <v>13</v>
      </c>
      <c r="AE1425" s="67">
        <v>3</v>
      </c>
      <c r="AF1425" s="67">
        <v>6</v>
      </c>
      <c r="AG1425" s="67">
        <v>3</v>
      </c>
      <c r="AH1425" s="67">
        <v>6</v>
      </c>
      <c r="AI1425" s="67">
        <v>4</v>
      </c>
      <c r="AJ1425" s="67">
        <v>11</v>
      </c>
      <c r="AK1425" s="79" t="s">
        <v>1586</v>
      </c>
    </row>
    <row r="1426" spans="1:37" ht="12.75">
      <c r="A1426" s="35">
        <v>360167</v>
      </c>
      <c r="B1426" s="28" t="s">
        <v>872</v>
      </c>
      <c r="D1426" s="28" t="s">
        <v>389</v>
      </c>
      <c r="E1426" s="28" t="s">
        <v>83</v>
      </c>
      <c r="I1426" s="28" t="s">
        <v>7812</v>
      </c>
      <c r="J1426" s="28" t="s">
        <v>1586</v>
      </c>
      <c r="K1426" s="28" t="s">
        <v>827</v>
      </c>
      <c r="L1426" s="28" t="s">
        <v>6090</v>
      </c>
      <c r="N1426" s="19">
        <f t="shared" si="154"/>
        <v>415.25</v>
      </c>
      <c r="O1426" s="19">
        <f t="shared" si="155"/>
        <v>22.445945945945947</v>
      </c>
      <c r="P1426" s="64">
        <f t="shared" si="156"/>
        <v>90</v>
      </c>
      <c r="Q1426" s="64">
        <f t="shared" si="157"/>
        <v>28</v>
      </c>
      <c r="R1426" s="64">
        <f t="shared" si="158"/>
        <v>62</v>
      </c>
      <c r="S1426" s="64">
        <f t="shared" si="159"/>
        <v>57</v>
      </c>
      <c r="T1426" s="64">
        <f t="shared" si="160"/>
        <v>33</v>
      </c>
      <c r="U1426" s="77">
        <v>2</v>
      </c>
      <c r="V1426" s="78">
        <v>2</v>
      </c>
      <c r="W1426" s="60">
        <v>37</v>
      </c>
      <c r="X1426" s="67">
        <v>17</v>
      </c>
      <c r="Y1426" s="67">
        <v>5</v>
      </c>
      <c r="Z1426" s="67">
        <v>13</v>
      </c>
      <c r="AA1426" s="67">
        <v>7</v>
      </c>
      <c r="AB1426" s="67">
        <v>13</v>
      </c>
      <c r="AC1426" s="67">
        <v>6</v>
      </c>
      <c r="AD1426" s="67">
        <v>13</v>
      </c>
      <c r="AE1426" s="67">
        <v>3</v>
      </c>
      <c r="AF1426" s="67">
        <v>6</v>
      </c>
      <c r="AG1426" s="67">
        <v>3</v>
      </c>
      <c r="AH1426" s="67">
        <v>6</v>
      </c>
      <c r="AI1426" s="67">
        <v>4</v>
      </c>
      <c r="AJ1426" s="67">
        <v>11</v>
      </c>
      <c r="AK1426" s="79" t="s">
        <v>1586</v>
      </c>
    </row>
    <row r="1427" spans="1:37" ht="12.75">
      <c r="A1427" s="35">
        <v>320810</v>
      </c>
      <c r="B1427" s="28" t="s">
        <v>872</v>
      </c>
      <c r="C1427" s="28" t="s">
        <v>6087</v>
      </c>
      <c r="D1427" s="28" t="s">
        <v>389</v>
      </c>
      <c r="E1427" s="28" t="s">
        <v>83</v>
      </c>
      <c r="F1427" s="58" t="s">
        <v>8321</v>
      </c>
      <c r="I1427" s="28" t="s">
        <v>7812</v>
      </c>
      <c r="J1427" s="28" t="s">
        <v>1586</v>
      </c>
      <c r="K1427" s="28" t="s">
        <v>827</v>
      </c>
      <c r="L1427" s="28" t="s">
        <v>6090</v>
      </c>
      <c r="N1427" s="19">
        <f t="shared" si="154"/>
        <v>415.25</v>
      </c>
      <c r="O1427" s="19">
        <f t="shared" si="155"/>
        <v>19.773809523809526</v>
      </c>
      <c r="P1427" s="64">
        <f t="shared" si="156"/>
        <v>90</v>
      </c>
      <c r="Q1427" s="64">
        <f t="shared" si="157"/>
        <v>28</v>
      </c>
      <c r="R1427" s="64">
        <f t="shared" si="158"/>
        <v>62</v>
      </c>
      <c r="S1427" s="64">
        <f t="shared" si="159"/>
        <v>57</v>
      </c>
      <c r="T1427" s="64">
        <f t="shared" si="160"/>
        <v>33</v>
      </c>
      <c r="U1427" s="77">
        <v>2</v>
      </c>
      <c r="V1427" s="78">
        <v>2</v>
      </c>
      <c r="W1427" s="60">
        <v>42</v>
      </c>
      <c r="X1427" s="67">
        <v>17</v>
      </c>
      <c r="Y1427" s="67">
        <v>5</v>
      </c>
      <c r="Z1427" s="67">
        <v>13</v>
      </c>
      <c r="AA1427" s="67">
        <v>7</v>
      </c>
      <c r="AB1427" s="67">
        <v>13</v>
      </c>
      <c r="AC1427" s="67">
        <v>6</v>
      </c>
      <c r="AD1427" s="67">
        <v>13</v>
      </c>
      <c r="AE1427" s="67">
        <v>3</v>
      </c>
      <c r="AF1427" s="67">
        <v>6</v>
      </c>
      <c r="AG1427" s="67">
        <v>3</v>
      </c>
      <c r="AH1427" s="67">
        <v>6</v>
      </c>
      <c r="AI1427" s="67">
        <v>4</v>
      </c>
      <c r="AJ1427" s="67">
        <v>11</v>
      </c>
      <c r="AK1427" s="79" t="s">
        <v>1586</v>
      </c>
    </row>
    <row r="1428" spans="1:37" ht="12.75">
      <c r="A1428" s="35">
        <v>750000</v>
      </c>
      <c r="B1428" s="28" t="s">
        <v>868</v>
      </c>
      <c r="C1428" s="28" t="s">
        <v>7674</v>
      </c>
      <c r="D1428" s="28" t="s">
        <v>389</v>
      </c>
      <c r="E1428" s="28" t="s">
        <v>83</v>
      </c>
      <c r="J1428" s="28" t="s">
        <v>1586</v>
      </c>
      <c r="K1428" s="28" t="s">
        <v>827</v>
      </c>
      <c r="L1428" s="28" t="s">
        <v>6255</v>
      </c>
      <c r="N1428" s="19">
        <f t="shared" si="154"/>
        <v>424.25</v>
      </c>
      <c r="O1428" s="19">
        <f t="shared" si="155"/>
        <v>11.313333333333333</v>
      </c>
      <c r="P1428" s="64">
        <f t="shared" si="156"/>
        <v>92</v>
      </c>
      <c r="Q1428" s="64">
        <f t="shared" si="157"/>
        <v>31</v>
      </c>
      <c r="R1428" s="64">
        <f t="shared" si="158"/>
        <v>61</v>
      </c>
      <c r="S1428" s="64">
        <f t="shared" si="159"/>
        <v>59</v>
      </c>
      <c r="T1428" s="64">
        <f t="shared" si="160"/>
        <v>33</v>
      </c>
      <c r="U1428" s="77">
        <v>2</v>
      </c>
      <c r="V1428" s="78">
        <v>2</v>
      </c>
      <c r="W1428" s="60">
        <v>75</v>
      </c>
      <c r="X1428" s="67">
        <v>15</v>
      </c>
      <c r="Y1428" s="67">
        <v>7</v>
      </c>
      <c r="Z1428" s="67">
        <v>13</v>
      </c>
      <c r="AA1428" s="67">
        <v>7</v>
      </c>
      <c r="AB1428" s="67">
        <v>13</v>
      </c>
      <c r="AC1428" s="67">
        <v>6</v>
      </c>
      <c r="AD1428" s="67">
        <v>13</v>
      </c>
      <c r="AE1428" s="67">
        <v>4</v>
      </c>
      <c r="AF1428" s="67">
        <v>8</v>
      </c>
      <c r="AG1428" s="67">
        <v>4</v>
      </c>
      <c r="AH1428" s="67">
        <v>8</v>
      </c>
      <c r="AI1428" s="67">
        <v>3</v>
      </c>
      <c r="AJ1428" s="67">
        <v>6</v>
      </c>
      <c r="AK1428" s="79" t="s">
        <v>1586</v>
      </c>
    </row>
    <row r="1429" spans="1:37" ht="12.75">
      <c r="A1429" s="35">
        <v>273762</v>
      </c>
      <c r="B1429" s="28" t="s">
        <v>872</v>
      </c>
      <c r="D1429" s="28" t="s">
        <v>389</v>
      </c>
      <c r="E1429" s="28" t="s">
        <v>83</v>
      </c>
      <c r="J1429" s="28" t="s">
        <v>1586</v>
      </c>
      <c r="K1429" s="28" t="s">
        <v>827</v>
      </c>
      <c r="L1429" s="28" t="s">
        <v>1120</v>
      </c>
      <c r="N1429" s="19">
        <f t="shared" si="154"/>
        <v>409.50</v>
      </c>
      <c r="O1429" s="19">
        <f t="shared" si="155"/>
        <v>11.869565217391305</v>
      </c>
      <c r="P1429" s="64">
        <f t="shared" si="156"/>
        <v>89</v>
      </c>
      <c r="Q1429" s="64">
        <f t="shared" si="157"/>
        <v>28</v>
      </c>
      <c r="R1429" s="64">
        <f t="shared" si="158"/>
        <v>61</v>
      </c>
      <c r="S1429" s="64">
        <f t="shared" si="159"/>
        <v>56</v>
      </c>
      <c r="T1429" s="64">
        <f t="shared" si="160"/>
        <v>33</v>
      </c>
      <c r="U1429" s="77">
        <v>2</v>
      </c>
      <c r="V1429" s="78">
        <v>2</v>
      </c>
      <c r="W1429" s="60">
        <v>69</v>
      </c>
      <c r="X1429" s="67">
        <v>16</v>
      </c>
      <c r="Y1429" s="67">
        <v>6</v>
      </c>
      <c r="Z1429" s="67">
        <v>13</v>
      </c>
      <c r="AA1429" s="67">
        <v>6</v>
      </c>
      <c r="AB1429" s="67">
        <v>13</v>
      </c>
      <c r="AC1429" s="67">
        <v>5</v>
      </c>
      <c r="AD1429" s="67">
        <v>13</v>
      </c>
      <c r="AE1429" s="67">
        <v>3</v>
      </c>
      <c r="AF1429" s="67">
        <v>5</v>
      </c>
      <c r="AG1429" s="67">
        <v>3</v>
      </c>
      <c r="AH1429" s="67">
        <v>5</v>
      </c>
      <c r="AI1429" s="67">
        <v>5</v>
      </c>
      <c r="AJ1429" s="67">
        <v>12</v>
      </c>
      <c r="AK1429" s="79" t="s">
        <v>1586</v>
      </c>
    </row>
    <row r="1430" spans="1:37" ht="12.75">
      <c r="A1430" s="35">
        <v>156250</v>
      </c>
      <c r="B1430" s="28" t="s">
        <v>868</v>
      </c>
      <c r="C1430" s="28" t="s">
        <v>7658</v>
      </c>
      <c r="D1430" s="28" t="s">
        <v>389</v>
      </c>
      <c r="E1430" s="28" t="s">
        <v>83</v>
      </c>
      <c r="J1430" s="28" t="s">
        <v>1586</v>
      </c>
      <c r="K1430" s="28" t="s">
        <v>827</v>
      </c>
      <c r="L1430" s="28" t="s">
        <v>6536</v>
      </c>
      <c r="M1430" s="40" t="s">
        <v>8851</v>
      </c>
      <c r="N1430" s="19">
        <f t="shared" si="154"/>
        <v>416.25</v>
      </c>
      <c r="O1430" s="19">
        <f t="shared" si="155"/>
        <v>14.866071428571429</v>
      </c>
      <c r="P1430" s="64">
        <f t="shared" si="156"/>
        <v>90</v>
      </c>
      <c r="Q1430" s="64">
        <f t="shared" si="157"/>
        <v>29</v>
      </c>
      <c r="R1430" s="64">
        <f t="shared" si="158"/>
        <v>61</v>
      </c>
      <c r="S1430" s="64">
        <f t="shared" si="159"/>
        <v>58</v>
      </c>
      <c r="T1430" s="64">
        <f t="shared" si="160"/>
        <v>32</v>
      </c>
      <c r="U1430" s="77">
        <v>2</v>
      </c>
      <c r="V1430" s="78">
        <v>2</v>
      </c>
      <c r="W1430" s="60">
        <v>56</v>
      </c>
      <c r="X1430" s="67">
        <v>15</v>
      </c>
      <c r="Y1430" s="67">
        <v>6</v>
      </c>
      <c r="Z1430" s="67">
        <v>13</v>
      </c>
      <c r="AA1430" s="67">
        <v>7</v>
      </c>
      <c r="AB1430" s="67">
        <v>13</v>
      </c>
      <c r="AC1430" s="67">
        <v>6</v>
      </c>
      <c r="AD1430" s="67">
        <v>13</v>
      </c>
      <c r="AE1430" s="67">
        <v>4</v>
      </c>
      <c r="AF1430" s="67">
        <v>8</v>
      </c>
      <c r="AG1430" s="67">
        <v>4</v>
      </c>
      <c r="AH1430" s="67">
        <v>8</v>
      </c>
      <c r="AI1430" s="67">
        <v>2</v>
      </c>
      <c r="AJ1430" s="67">
        <v>6</v>
      </c>
      <c r="AK1430" s="79" t="s">
        <v>1586</v>
      </c>
    </row>
    <row r="1431" spans="2:37" ht="12.75">
      <c r="B1431" s="28" t="s">
        <v>872</v>
      </c>
      <c r="D1431" s="28" t="s">
        <v>389</v>
      </c>
      <c r="E1431" s="28" t="s">
        <v>83</v>
      </c>
      <c r="G1431" s="28" t="s">
        <v>1586</v>
      </c>
      <c r="H1431" s="28" t="s">
        <v>7812</v>
      </c>
      <c r="J1431" s="28" t="s">
        <v>1586</v>
      </c>
      <c r="K1431" s="28" t="s">
        <v>827</v>
      </c>
      <c r="L1431" s="28" t="s">
        <v>581</v>
      </c>
      <c r="N1431" s="19">
        <f t="shared" si="154"/>
        <v>401.50</v>
      </c>
      <c r="O1431" s="19">
        <f t="shared" si="155"/>
        <v>16.387755102040817</v>
      </c>
      <c r="P1431" s="64">
        <f t="shared" si="156"/>
        <v>87</v>
      </c>
      <c r="Q1431" s="64">
        <f t="shared" si="157"/>
        <v>26</v>
      </c>
      <c r="R1431" s="64">
        <f t="shared" si="158"/>
        <v>61</v>
      </c>
      <c r="S1431" s="64">
        <f t="shared" si="159"/>
        <v>55</v>
      </c>
      <c r="T1431" s="64">
        <f t="shared" si="160"/>
        <v>32</v>
      </c>
      <c r="U1431" s="77">
        <v>2</v>
      </c>
      <c r="V1431" s="78">
        <v>2</v>
      </c>
      <c r="W1431" s="60">
        <v>49</v>
      </c>
      <c r="X1431" s="67">
        <v>16</v>
      </c>
      <c r="Y1431" s="67">
        <v>5</v>
      </c>
      <c r="Z1431" s="67">
        <v>13</v>
      </c>
      <c r="AA1431" s="67">
        <v>6</v>
      </c>
      <c r="AB1431" s="67">
        <v>13</v>
      </c>
      <c r="AC1431" s="67">
        <v>5</v>
      </c>
      <c r="AD1431" s="67">
        <v>13</v>
      </c>
      <c r="AE1431" s="67">
        <v>3</v>
      </c>
      <c r="AF1431" s="67">
        <v>5</v>
      </c>
      <c r="AG1431" s="67">
        <v>3</v>
      </c>
      <c r="AH1431" s="67">
        <v>5</v>
      </c>
      <c r="AI1431" s="67">
        <v>4</v>
      </c>
      <c r="AJ1431" s="67">
        <v>12</v>
      </c>
      <c r="AK1431" s="79" t="s">
        <v>1586</v>
      </c>
    </row>
    <row r="1432" spans="1:37" ht="12.75">
      <c r="A1432" s="35">
        <v>208720</v>
      </c>
      <c r="B1432" s="28" t="s">
        <v>872</v>
      </c>
      <c r="D1432" s="28" t="s">
        <v>389</v>
      </c>
      <c r="E1432" s="28" t="s">
        <v>83</v>
      </c>
      <c r="F1432" s="58" t="s">
        <v>8032</v>
      </c>
      <c r="G1432" s="28" t="s">
        <v>1586</v>
      </c>
      <c r="H1432" s="28" t="s">
        <v>7812</v>
      </c>
      <c r="J1432" s="28" t="s">
        <v>1586</v>
      </c>
      <c r="K1432" s="28" t="s">
        <v>827</v>
      </c>
      <c r="L1432" s="28" t="s">
        <v>8035</v>
      </c>
      <c r="N1432" s="19">
        <f t="shared" si="154"/>
        <v>393.50</v>
      </c>
      <c r="O1432" s="19">
        <f t="shared" si="155"/>
        <v>21.861111111111111</v>
      </c>
      <c r="P1432" s="64">
        <f t="shared" si="156"/>
        <v>85</v>
      </c>
      <c r="Q1432" s="64">
        <f t="shared" si="157"/>
        <v>24</v>
      </c>
      <c r="R1432" s="64">
        <f t="shared" si="158"/>
        <v>61</v>
      </c>
      <c r="S1432" s="64">
        <f t="shared" si="159"/>
        <v>54</v>
      </c>
      <c r="T1432" s="64">
        <f t="shared" si="160"/>
        <v>31</v>
      </c>
      <c r="U1432" s="77">
        <v>2</v>
      </c>
      <c r="V1432" s="78">
        <v>2</v>
      </c>
      <c r="W1432" s="60">
        <v>36</v>
      </c>
      <c r="X1432" s="67">
        <v>16</v>
      </c>
      <c r="Y1432" s="67">
        <v>4</v>
      </c>
      <c r="Z1432" s="67">
        <v>13</v>
      </c>
      <c r="AA1432" s="67">
        <v>6</v>
      </c>
      <c r="AB1432" s="67">
        <v>13</v>
      </c>
      <c r="AC1432" s="67">
        <v>5</v>
      </c>
      <c r="AD1432" s="67">
        <v>13</v>
      </c>
      <c r="AE1432" s="67">
        <v>3</v>
      </c>
      <c r="AF1432" s="67">
        <v>5</v>
      </c>
      <c r="AG1432" s="67">
        <v>2</v>
      </c>
      <c r="AH1432" s="67">
        <v>5</v>
      </c>
      <c r="AI1432" s="67">
        <v>4</v>
      </c>
      <c r="AJ1432" s="67">
        <v>12</v>
      </c>
      <c r="AK1432" s="79" t="s">
        <v>1586</v>
      </c>
    </row>
    <row r="1433" spans="1:37" ht="12.75">
      <c r="A1433" s="35">
        <v>193297</v>
      </c>
      <c r="B1433" s="28" t="s">
        <v>872</v>
      </c>
      <c r="D1433" s="28" t="s">
        <v>389</v>
      </c>
      <c r="E1433" s="28" t="s">
        <v>83</v>
      </c>
      <c r="F1433" s="58" t="s">
        <v>8359</v>
      </c>
      <c r="I1433" s="28" t="s">
        <v>7812</v>
      </c>
      <c r="J1433" s="28" t="s">
        <v>1586</v>
      </c>
      <c r="K1433" s="28" t="s">
        <v>827</v>
      </c>
      <c r="L1433" s="28" t="s">
        <v>1480</v>
      </c>
      <c r="N1433" s="19">
        <f t="shared" si="154"/>
        <v>393.50</v>
      </c>
      <c r="O1433" s="19">
        <f t="shared" si="155"/>
        <v>19.195121951219512</v>
      </c>
      <c r="P1433" s="64">
        <f t="shared" si="156"/>
        <v>85</v>
      </c>
      <c r="Q1433" s="64">
        <f t="shared" si="157"/>
        <v>24</v>
      </c>
      <c r="R1433" s="64">
        <f t="shared" si="158"/>
        <v>61</v>
      </c>
      <c r="S1433" s="64">
        <f t="shared" si="159"/>
        <v>54</v>
      </c>
      <c r="T1433" s="64">
        <f t="shared" si="160"/>
        <v>31</v>
      </c>
      <c r="U1433" s="77">
        <v>2</v>
      </c>
      <c r="V1433" s="78">
        <v>2</v>
      </c>
      <c r="W1433" s="60">
        <v>41</v>
      </c>
      <c r="X1433" s="67">
        <v>16</v>
      </c>
      <c r="Y1433" s="67">
        <v>4</v>
      </c>
      <c r="Z1433" s="67">
        <v>13</v>
      </c>
      <c r="AA1433" s="67">
        <v>6</v>
      </c>
      <c r="AB1433" s="67">
        <v>13</v>
      </c>
      <c r="AC1433" s="67">
        <v>5</v>
      </c>
      <c r="AD1433" s="67">
        <v>13</v>
      </c>
      <c r="AE1433" s="67">
        <v>3</v>
      </c>
      <c r="AF1433" s="67">
        <v>5</v>
      </c>
      <c r="AG1433" s="67">
        <v>2</v>
      </c>
      <c r="AH1433" s="67">
        <v>5</v>
      </c>
      <c r="AI1433" s="67">
        <v>4</v>
      </c>
      <c r="AJ1433" s="67">
        <v>12</v>
      </c>
      <c r="AK1433" s="79" t="s">
        <v>1586</v>
      </c>
    </row>
    <row r="1434" spans="2:37" ht="12.75">
      <c r="B1434" s="28" t="s">
        <v>872</v>
      </c>
      <c r="D1434" s="28" t="s">
        <v>389</v>
      </c>
      <c r="E1434" s="28" t="s">
        <v>83</v>
      </c>
      <c r="J1434" s="28" t="s">
        <v>1586</v>
      </c>
      <c r="K1434" s="28" t="s">
        <v>827</v>
      </c>
      <c r="L1434" s="28" t="s">
        <v>121</v>
      </c>
      <c r="N1434" s="19">
        <f t="shared" si="154"/>
        <v>398.50</v>
      </c>
      <c r="O1434" s="19">
        <f t="shared" si="155"/>
        <v>13.741379310344827</v>
      </c>
      <c r="P1434" s="64">
        <f t="shared" si="156"/>
        <v>90</v>
      </c>
      <c r="Q1434" s="64">
        <f t="shared" si="157"/>
        <v>31</v>
      </c>
      <c r="R1434" s="64">
        <f t="shared" si="158"/>
        <v>59</v>
      </c>
      <c r="S1434" s="64">
        <f t="shared" si="159"/>
        <v>50</v>
      </c>
      <c r="T1434" s="64">
        <f t="shared" si="160"/>
        <v>40</v>
      </c>
      <c r="U1434" s="77">
        <v>2</v>
      </c>
      <c r="V1434" s="78">
        <v>2</v>
      </c>
      <c r="W1434" s="60">
        <v>58</v>
      </c>
      <c r="X1434" s="67">
        <v>12</v>
      </c>
      <c r="Y1434" s="67">
        <v>6</v>
      </c>
      <c r="Z1434" s="67">
        <v>11</v>
      </c>
      <c r="AA1434" s="67">
        <v>6</v>
      </c>
      <c r="AB1434" s="67">
        <v>11</v>
      </c>
      <c r="AC1434" s="67">
        <v>5</v>
      </c>
      <c r="AD1434" s="67">
        <v>11</v>
      </c>
      <c r="AE1434" s="67">
        <v>5</v>
      </c>
      <c r="AF1434" s="67">
        <v>9</v>
      </c>
      <c r="AG1434" s="67">
        <v>5</v>
      </c>
      <c r="AH1434" s="67">
        <v>9</v>
      </c>
      <c r="AI1434" s="67">
        <v>4</v>
      </c>
      <c r="AJ1434" s="67">
        <v>8</v>
      </c>
      <c r="AK1434" s="79" t="s">
        <v>1586</v>
      </c>
    </row>
    <row r="1435" spans="2:37" ht="12.75">
      <c r="B1435" s="28" t="s">
        <v>872</v>
      </c>
      <c r="D1435" s="28" t="s">
        <v>389</v>
      </c>
      <c r="E1435" s="28" t="s">
        <v>83</v>
      </c>
      <c r="J1435" s="28" t="s">
        <v>1586</v>
      </c>
      <c r="K1435" s="28" t="s">
        <v>827</v>
      </c>
      <c r="L1435" s="28" t="s">
        <v>121</v>
      </c>
      <c r="N1435" s="19">
        <f t="shared" si="154"/>
        <v>395.50</v>
      </c>
      <c r="O1435" s="19">
        <f t="shared" si="155"/>
        <v>17.977272727272727</v>
      </c>
      <c r="P1435" s="64">
        <f t="shared" si="156"/>
        <v>89</v>
      </c>
      <c r="Q1435" s="64">
        <f t="shared" si="157"/>
        <v>30</v>
      </c>
      <c r="R1435" s="64">
        <f t="shared" si="158"/>
        <v>59</v>
      </c>
      <c r="S1435" s="64">
        <f t="shared" si="159"/>
        <v>50</v>
      </c>
      <c r="T1435" s="64">
        <f t="shared" si="160"/>
        <v>39</v>
      </c>
      <c r="U1435" s="77">
        <v>2</v>
      </c>
      <c r="V1435" s="78">
        <v>2</v>
      </c>
      <c r="W1435" s="60">
        <v>44</v>
      </c>
      <c r="X1435" s="67">
        <v>12</v>
      </c>
      <c r="Y1435" s="67">
        <v>6</v>
      </c>
      <c r="Z1435" s="67">
        <v>11</v>
      </c>
      <c r="AA1435" s="67">
        <v>6</v>
      </c>
      <c r="AB1435" s="67">
        <v>11</v>
      </c>
      <c r="AC1435" s="67">
        <v>5</v>
      </c>
      <c r="AD1435" s="67">
        <v>11</v>
      </c>
      <c r="AE1435" s="67">
        <v>5</v>
      </c>
      <c r="AF1435" s="67">
        <v>9</v>
      </c>
      <c r="AG1435" s="67">
        <v>5</v>
      </c>
      <c r="AH1435" s="67">
        <v>9</v>
      </c>
      <c r="AI1435" s="67">
        <v>3</v>
      </c>
      <c r="AJ1435" s="67">
        <v>8</v>
      </c>
      <c r="AK1435" s="79" t="s">
        <v>1586</v>
      </c>
    </row>
    <row r="1436" spans="1:37" ht="12.75">
      <c r="A1436" s="35">
        <v>154880</v>
      </c>
      <c r="B1436" s="28" t="s">
        <v>872</v>
      </c>
      <c r="C1436" s="28" t="s">
        <v>6087</v>
      </c>
      <c r="D1436" s="28" t="s">
        <v>389</v>
      </c>
      <c r="E1436" s="28" t="s">
        <v>83</v>
      </c>
      <c r="F1436" s="58" t="s">
        <v>8336</v>
      </c>
      <c r="I1436" s="28" t="s">
        <v>7812</v>
      </c>
      <c r="J1436" s="28" t="s">
        <v>1586</v>
      </c>
      <c r="K1436" s="28" t="s">
        <v>827</v>
      </c>
      <c r="L1436" s="28" t="s">
        <v>121</v>
      </c>
      <c r="N1436" s="19">
        <f t="shared" si="154"/>
        <v>395.50</v>
      </c>
      <c r="O1436" s="19">
        <f t="shared" si="155"/>
        <v>16.142857142857142</v>
      </c>
      <c r="P1436" s="64">
        <f t="shared" si="156"/>
        <v>89</v>
      </c>
      <c r="Q1436" s="64">
        <f t="shared" si="157"/>
        <v>30</v>
      </c>
      <c r="R1436" s="64">
        <f t="shared" si="158"/>
        <v>59</v>
      </c>
      <c r="S1436" s="64">
        <f t="shared" si="159"/>
        <v>50</v>
      </c>
      <c r="T1436" s="64">
        <f t="shared" si="160"/>
        <v>39</v>
      </c>
      <c r="U1436" s="77">
        <v>2</v>
      </c>
      <c r="V1436" s="78">
        <v>2</v>
      </c>
      <c r="W1436" s="60">
        <v>49</v>
      </c>
      <c r="X1436" s="67">
        <v>12</v>
      </c>
      <c r="Y1436" s="67">
        <v>6</v>
      </c>
      <c r="Z1436" s="67">
        <v>11</v>
      </c>
      <c r="AA1436" s="67">
        <v>6</v>
      </c>
      <c r="AB1436" s="67">
        <v>11</v>
      </c>
      <c r="AC1436" s="67">
        <v>5</v>
      </c>
      <c r="AD1436" s="67">
        <v>11</v>
      </c>
      <c r="AE1436" s="67">
        <v>5</v>
      </c>
      <c r="AF1436" s="67">
        <v>9</v>
      </c>
      <c r="AG1436" s="67">
        <v>5</v>
      </c>
      <c r="AH1436" s="67">
        <v>9</v>
      </c>
      <c r="AI1436" s="67">
        <v>3</v>
      </c>
      <c r="AJ1436" s="67">
        <v>8</v>
      </c>
      <c r="AK1436" s="79" t="s">
        <v>1586</v>
      </c>
    </row>
    <row r="1437" spans="1:37" ht="12.75">
      <c r="A1437" s="35">
        <v>148912</v>
      </c>
      <c r="B1437" s="28" t="s">
        <v>872</v>
      </c>
      <c r="D1437" s="28" t="s">
        <v>389</v>
      </c>
      <c r="E1437" s="28" t="s">
        <v>83</v>
      </c>
      <c r="F1437" s="58" t="s">
        <v>8335</v>
      </c>
      <c r="I1437" s="28" t="s">
        <v>7812</v>
      </c>
      <c r="J1437" s="28" t="s">
        <v>1586</v>
      </c>
      <c r="K1437" s="28" t="s">
        <v>827</v>
      </c>
      <c r="L1437" s="28" t="s">
        <v>121</v>
      </c>
      <c r="N1437" s="19">
        <f t="shared" si="154"/>
        <v>395.50</v>
      </c>
      <c r="O1437" s="19">
        <f t="shared" si="155"/>
        <v>16.142857142857142</v>
      </c>
      <c r="P1437" s="64">
        <f t="shared" si="156"/>
        <v>89</v>
      </c>
      <c r="Q1437" s="64">
        <f t="shared" si="157"/>
        <v>30</v>
      </c>
      <c r="R1437" s="64">
        <f t="shared" si="158"/>
        <v>59</v>
      </c>
      <c r="S1437" s="64">
        <f t="shared" si="159"/>
        <v>50</v>
      </c>
      <c r="T1437" s="64">
        <f t="shared" si="160"/>
        <v>39</v>
      </c>
      <c r="U1437" s="77">
        <v>2</v>
      </c>
      <c r="V1437" s="78">
        <v>2</v>
      </c>
      <c r="W1437" s="60">
        <v>49</v>
      </c>
      <c r="X1437" s="67">
        <v>12</v>
      </c>
      <c r="Y1437" s="67">
        <v>6</v>
      </c>
      <c r="Z1437" s="67">
        <v>11</v>
      </c>
      <c r="AA1437" s="67">
        <v>6</v>
      </c>
      <c r="AB1437" s="67">
        <v>11</v>
      </c>
      <c r="AC1437" s="67">
        <v>5</v>
      </c>
      <c r="AD1437" s="67">
        <v>11</v>
      </c>
      <c r="AE1437" s="67">
        <v>5</v>
      </c>
      <c r="AF1437" s="67">
        <v>9</v>
      </c>
      <c r="AG1437" s="67">
        <v>5</v>
      </c>
      <c r="AH1437" s="67">
        <v>9</v>
      </c>
      <c r="AI1437" s="67">
        <v>3</v>
      </c>
      <c r="AJ1437" s="67">
        <v>8</v>
      </c>
      <c r="AK1437" s="79" t="s">
        <v>1586</v>
      </c>
    </row>
    <row r="1438" spans="1:37" ht="12.75">
      <c r="A1438" s="35">
        <v>174755</v>
      </c>
      <c r="B1438" s="28" t="s">
        <v>872</v>
      </c>
      <c r="D1438" s="28" t="s">
        <v>389</v>
      </c>
      <c r="E1438" s="28" t="s">
        <v>83</v>
      </c>
      <c r="I1438" s="28" t="s">
        <v>7812</v>
      </c>
      <c r="J1438" s="28" t="s">
        <v>1586</v>
      </c>
      <c r="K1438" s="28" t="s">
        <v>827</v>
      </c>
      <c r="L1438" s="28" t="s">
        <v>103</v>
      </c>
      <c r="N1438" s="19">
        <f t="shared" si="154"/>
        <v>390.50</v>
      </c>
      <c r="O1438" s="19">
        <f t="shared" si="155"/>
        <v>22.314285714285713</v>
      </c>
      <c r="P1438" s="64">
        <f t="shared" si="156"/>
        <v>88</v>
      </c>
      <c r="Q1438" s="64">
        <f t="shared" si="157"/>
        <v>29</v>
      </c>
      <c r="R1438" s="64">
        <f t="shared" si="158"/>
        <v>59</v>
      </c>
      <c r="S1438" s="64">
        <f t="shared" si="159"/>
        <v>49</v>
      </c>
      <c r="T1438" s="64">
        <f t="shared" si="160"/>
        <v>39</v>
      </c>
      <c r="U1438" s="77">
        <v>2</v>
      </c>
      <c r="V1438" s="78">
        <v>2</v>
      </c>
      <c r="W1438" s="60">
        <v>35</v>
      </c>
      <c r="X1438" s="67">
        <v>12</v>
      </c>
      <c r="Y1438" s="67">
        <v>5</v>
      </c>
      <c r="Z1438" s="67">
        <v>11</v>
      </c>
      <c r="AA1438" s="67">
        <v>6</v>
      </c>
      <c r="AB1438" s="67">
        <v>11</v>
      </c>
      <c r="AC1438" s="67">
        <v>5</v>
      </c>
      <c r="AD1438" s="67">
        <v>11</v>
      </c>
      <c r="AE1438" s="67">
        <v>5</v>
      </c>
      <c r="AF1438" s="67">
        <v>9</v>
      </c>
      <c r="AG1438" s="67">
        <v>5</v>
      </c>
      <c r="AH1438" s="67">
        <v>9</v>
      </c>
      <c r="AI1438" s="67">
        <v>3</v>
      </c>
      <c r="AJ1438" s="67">
        <v>8</v>
      </c>
      <c r="AK1438" s="79" t="s">
        <v>1586</v>
      </c>
    </row>
    <row r="1439" spans="1:37" ht="12.75">
      <c r="A1439" s="35">
        <v>120148</v>
      </c>
      <c r="B1439" s="28" t="s">
        <v>872</v>
      </c>
      <c r="D1439" s="28" t="s">
        <v>389</v>
      </c>
      <c r="E1439" s="28" t="s">
        <v>83</v>
      </c>
      <c r="I1439" s="28" t="s">
        <v>7812</v>
      </c>
      <c r="J1439" s="28" t="s">
        <v>1586</v>
      </c>
      <c r="K1439" s="28" t="s">
        <v>827</v>
      </c>
      <c r="L1439" s="28" t="s">
        <v>103</v>
      </c>
      <c r="N1439" s="19">
        <f t="shared" si="154"/>
        <v>390.50</v>
      </c>
      <c r="O1439" s="19">
        <f t="shared" si="155"/>
        <v>20.025641025641026</v>
      </c>
      <c r="P1439" s="64">
        <f t="shared" si="156"/>
        <v>88</v>
      </c>
      <c r="Q1439" s="64">
        <f t="shared" si="157"/>
        <v>29</v>
      </c>
      <c r="R1439" s="64">
        <f t="shared" si="158"/>
        <v>59</v>
      </c>
      <c r="S1439" s="64">
        <f t="shared" si="159"/>
        <v>49</v>
      </c>
      <c r="T1439" s="64">
        <f t="shared" si="160"/>
        <v>39</v>
      </c>
      <c r="U1439" s="77">
        <v>2</v>
      </c>
      <c r="V1439" s="78">
        <v>2</v>
      </c>
      <c r="W1439" s="60">
        <v>39</v>
      </c>
      <c r="X1439" s="67">
        <v>12</v>
      </c>
      <c r="Y1439" s="67">
        <v>5</v>
      </c>
      <c r="Z1439" s="67">
        <v>11</v>
      </c>
      <c r="AA1439" s="67">
        <v>6</v>
      </c>
      <c r="AB1439" s="67">
        <v>11</v>
      </c>
      <c r="AC1439" s="67">
        <v>5</v>
      </c>
      <c r="AD1439" s="67">
        <v>11</v>
      </c>
      <c r="AE1439" s="67">
        <v>5</v>
      </c>
      <c r="AF1439" s="67">
        <v>9</v>
      </c>
      <c r="AG1439" s="67">
        <v>5</v>
      </c>
      <c r="AH1439" s="67">
        <v>9</v>
      </c>
      <c r="AI1439" s="67">
        <v>3</v>
      </c>
      <c r="AJ1439" s="67">
        <v>8</v>
      </c>
      <c r="AK1439" s="79" t="s">
        <v>1586</v>
      </c>
    </row>
    <row r="1440" spans="1:37" ht="12.75">
      <c r="A1440" s="35">
        <v>125000</v>
      </c>
      <c r="B1440" s="28" t="s">
        <v>870</v>
      </c>
      <c r="C1440" s="28" t="s">
        <v>4834</v>
      </c>
      <c r="D1440" s="28" t="s">
        <v>389</v>
      </c>
      <c r="E1440" s="28" t="s">
        <v>83</v>
      </c>
      <c r="J1440" s="28" t="s">
        <v>1586</v>
      </c>
      <c r="K1440" s="28" t="s">
        <v>827</v>
      </c>
      <c r="L1440" s="28" t="s">
        <v>2513</v>
      </c>
      <c r="N1440" s="19">
        <f t="shared" si="154"/>
        <v>389.50</v>
      </c>
      <c r="O1440" s="19">
        <f t="shared" si="155"/>
        <v>19.974358974358974</v>
      </c>
      <c r="P1440" s="64">
        <f t="shared" si="156"/>
        <v>88</v>
      </c>
      <c r="Q1440" s="64">
        <f t="shared" si="157"/>
        <v>29</v>
      </c>
      <c r="R1440" s="64">
        <f t="shared" si="158"/>
        <v>59</v>
      </c>
      <c r="S1440" s="64">
        <f t="shared" si="159"/>
        <v>49</v>
      </c>
      <c r="T1440" s="64">
        <f t="shared" si="160"/>
        <v>39</v>
      </c>
      <c r="U1440" s="77">
        <v>2</v>
      </c>
      <c r="V1440" s="78">
        <v>2</v>
      </c>
      <c r="W1440" s="60">
        <v>39</v>
      </c>
      <c r="X1440" s="67">
        <v>8</v>
      </c>
      <c r="Y1440" s="67">
        <v>5</v>
      </c>
      <c r="Z1440" s="67">
        <v>11</v>
      </c>
      <c r="AA1440" s="67">
        <v>6</v>
      </c>
      <c r="AB1440" s="67">
        <v>11</v>
      </c>
      <c r="AC1440" s="67">
        <v>5</v>
      </c>
      <c r="AD1440" s="67">
        <v>11</v>
      </c>
      <c r="AE1440" s="67">
        <v>5</v>
      </c>
      <c r="AF1440" s="67">
        <v>9</v>
      </c>
      <c r="AG1440" s="67">
        <v>5</v>
      </c>
      <c r="AH1440" s="67">
        <v>9</v>
      </c>
      <c r="AI1440" s="67">
        <v>3</v>
      </c>
      <c r="AJ1440" s="67">
        <v>8</v>
      </c>
      <c r="AK1440" s="79" t="s">
        <v>1586</v>
      </c>
    </row>
    <row r="1441" spans="2:37" ht="12.75">
      <c r="B1441" s="28" t="s">
        <v>872</v>
      </c>
      <c r="D1441" s="28" t="s">
        <v>389</v>
      </c>
      <c r="E1441" s="28" t="s">
        <v>83</v>
      </c>
      <c r="J1441" s="28" t="s">
        <v>1586</v>
      </c>
      <c r="K1441" s="28" t="s">
        <v>827</v>
      </c>
      <c r="L1441" s="28" t="s">
        <v>103</v>
      </c>
      <c r="N1441" s="19">
        <f t="shared" si="154"/>
        <v>389.50</v>
      </c>
      <c r="O1441" s="19">
        <f t="shared" si="155"/>
        <v>19.974358974358974</v>
      </c>
      <c r="P1441" s="64">
        <f t="shared" si="156"/>
        <v>88</v>
      </c>
      <c r="Q1441" s="64">
        <f t="shared" si="157"/>
        <v>29</v>
      </c>
      <c r="R1441" s="64">
        <f t="shared" si="158"/>
        <v>59</v>
      </c>
      <c r="S1441" s="64">
        <f t="shared" si="159"/>
        <v>49</v>
      </c>
      <c r="T1441" s="64">
        <f t="shared" si="160"/>
        <v>39</v>
      </c>
      <c r="U1441" s="77">
        <v>2</v>
      </c>
      <c r="V1441" s="78">
        <v>2</v>
      </c>
      <c r="W1441" s="60">
        <v>39</v>
      </c>
      <c r="X1441" s="67">
        <v>8</v>
      </c>
      <c r="Y1441" s="67">
        <v>5</v>
      </c>
      <c r="Z1441" s="67">
        <v>11</v>
      </c>
      <c r="AA1441" s="67">
        <v>6</v>
      </c>
      <c r="AB1441" s="67">
        <v>11</v>
      </c>
      <c r="AC1441" s="67">
        <v>5</v>
      </c>
      <c r="AD1441" s="67">
        <v>11</v>
      </c>
      <c r="AE1441" s="67">
        <v>5</v>
      </c>
      <c r="AF1441" s="67">
        <v>9</v>
      </c>
      <c r="AG1441" s="67">
        <v>5</v>
      </c>
      <c r="AH1441" s="67">
        <v>9</v>
      </c>
      <c r="AI1441" s="67">
        <v>3</v>
      </c>
      <c r="AJ1441" s="67">
        <v>8</v>
      </c>
      <c r="AK1441" s="79" t="s">
        <v>1586</v>
      </c>
    </row>
    <row r="1442" spans="1:37" ht="12.75">
      <c r="A1442" s="35">
        <v>135361</v>
      </c>
      <c r="B1442" s="28" t="s">
        <v>872</v>
      </c>
      <c r="D1442" s="28" t="s">
        <v>389</v>
      </c>
      <c r="E1442" s="28" t="s">
        <v>83</v>
      </c>
      <c r="F1442" s="58" t="s">
        <v>8323</v>
      </c>
      <c r="G1442" s="28" t="s">
        <v>1586</v>
      </c>
      <c r="H1442" s="28" t="s">
        <v>7812</v>
      </c>
      <c r="J1442" s="28" t="s">
        <v>1586</v>
      </c>
      <c r="K1442" s="28" t="s">
        <v>827</v>
      </c>
      <c r="L1442" s="28" t="s">
        <v>291</v>
      </c>
      <c r="N1442" s="19">
        <f t="shared" si="154"/>
        <v>382.50</v>
      </c>
      <c r="O1442" s="19">
        <f t="shared" si="155"/>
        <v>29.423076923076923</v>
      </c>
      <c r="P1442" s="64">
        <f t="shared" si="156"/>
        <v>86</v>
      </c>
      <c r="Q1442" s="64">
        <f t="shared" si="157"/>
        <v>27</v>
      </c>
      <c r="R1442" s="64">
        <f t="shared" si="158"/>
        <v>59</v>
      </c>
      <c r="S1442" s="64">
        <f t="shared" si="159"/>
        <v>48</v>
      </c>
      <c r="T1442" s="64">
        <f t="shared" si="160"/>
        <v>38</v>
      </c>
      <c r="U1442" s="77">
        <v>2</v>
      </c>
      <c r="V1442" s="78">
        <v>2</v>
      </c>
      <c r="W1442" s="60">
        <v>26</v>
      </c>
      <c r="X1442" s="67">
        <v>12</v>
      </c>
      <c r="Y1442" s="67">
        <v>4</v>
      </c>
      <c r="Z1442" s="67">
        <v>11</v>
      </c>
      <c r="AA1442" s="67">
        <v>6</v>
      </c>
      <c r="AB1442" s="67">
        <v>11</v>
      </c>
      <c r="AC1442" s="67">
        <v>5</v>
      </c>
      <c r="AD1442" s="67">
        <v>11</v>
      </c>
      <c r="AE1442" s="67">
        <v>5</v>
      </c>
      <c r="AF1442" s="67">
        <v>9</v>
      </c>
      <c r="AG1442" s="67">
        <v>4</v>
      </c>
      <c r="AH1442" s="67">
        <v>9</v>
      </c>
      <c r="AI1442" s="67">
        <v>3</v>
      </c>
      <c r="AJ1442" s="67">
        <v>8</v>
      </c>
      <c r="AK1442" s="79" t="s">
        <v>1586</v>
      </c>
    </row>
    <row r="1443" spans="1:37" ht="12.75">
      <c r="A1443" s="35">
        <v>153415</v>
      </c>
      <c r="B1443" s="28" t="s">
        <v>872</v>
      </c>
      <c r="C1443" s="28" t="s">
        <v>6087</v>
      </c>
      <c r="D1443" s="28" t="s">
        <v>389</v>
      </c>
      <c r="E1443" s="28" t="s">
        <v>83</v>
      </c>
      <c r="F1443" s="58" t="s">
        <v>8355</v>
      </c>
      <c r="G1443" s="28" t="s">
        <v>1586</v>
      </c>
      <c r="H1443" s="28" t="s">
        <v>7812</v>
      </c>
      <c r="J1443" s="28" t="s">
        <v>1586</v>
      </c>
      <c r="K1443" s="28" t="s">
        <v>827</v>
      </c>
      <c r="L1443" s="28" t="s">
        <v>1245</v>
      </c>
      <c r="N1443" s="19">
        <f t="shared" si="154"/>
        <v>369</v>
      </c>
      <c r="O1443" s="19">
        <f t="shared" si="155"/>
        <v>46.125</v>
      </c>
      <c r="P1443" s="64">
        <f t="shared" si="156"/>
        <v>83</v>
      </c>
      <c r="Q1443" s="64">
        <f t="shared" si="157"/>
        <v>24</v>
      </c>
      <c r="R1443" s="64">
        <f t="shared" si="158"/>
        <v>59</v>
      </c>
      <c r="S1443" s="64">
        <f t="shared" si="159"/>
        <v>46</v>
      </c>
      <c r="T1443" s="64">
        <f t="shared" si="160"/>
        <v>37</v>
      </c>
      <c r="U1443" s="77">
        <v>2</v>
      </c>
      <c r="V1443" s="78">
        <v>2</v>
      </c>
      <c r="W1443" s="60">
        <v>16</v>
      </c>
      <c r="X1443" s="67">
        <v>10</v>
      </c>
      <c r="Y1443" s="67">
        <v>4</v>
      </c>
      <c r="Z1443" s="67">
        <v>11</v>
      </c>
      <c r="AA1443" s="67">
        <v>5</v>
      </c>
      <c r="AB1443" s="67">
        <v>11</v>
      </c>
      <c r="AC1443" s="67">
        <v>4</v>
      </c>
      <c r="AD1443" s="67">
        <v>11</v>
      </c>
      <c r="AE1443" s="67">
        <v>5</v>
      </c>
      <c r="AF1443" s="67">
        <v>10</v>
      </c>
      <c r="AG1443" s="67">
        <v>4</v>
      </c>
      <c r="AH1443" s="67">
        <v>10</v>
      </c>
      <c r="AI1443" s="67">
        <v>2</v>
      </c>
      <c r="AJ1443" s="67">
        <v>6</v>
      </c>
      <c r="AK1443" s="79" t="s">
        <v>1586</v>
      </c>
    </row>
    <row r="1444" spans="1:37" ht="12.75">
      <c r="A1444" s="35">
        <v>144451</v>
      </c>
      <c r="B1444" s="28" t="s">
        <v>872</v>
      </c>
      <c r="D1444" s="28" t="s">
        <v>389</v>
      </c>
      <c r="E1444" s="28" t="s">
        <v>83</v>
      </c>
      <c r="F1444" s="58" t="s">
        <v>8327</v>
      </c>
      <c r="I1444" s="28" t="s">
        <v>7812</v>
      </c>
      <c r="J1444" s="28" t="s">
        <v>1586</v>
      </c>
      <c r="K1444" s="28" t="s">
        <v>827</v>
      </c>
      <c r="L1444" s="28" t="s">
        <v>1077</v>
      </c>
      <c r="N1444" s="19">
        <f t="shared" si="154"/>
        <v>369</v>
      </c>
      <c r="O1444" s="19">
        <f t="shared" si="155"/>
        <v>41</v>
      </c>
      <c r="P1444" s="64">
        <f t="shared" si="156"/>
        <v>83</v>
      </c>
      <c r="Q1444" s="64">
        <f t="shared" si="157"/>
        <v>24</v>
      </c>
      <c r="R1444" s="64">
        <f t="shared" si="158"/>
        <v>59</v>
      </c>
      <c r="S1444" s="64">
        <f t="shared" si="159"/>
        <v>46</v>
      </c>
      <c r="T1444" s="64">
        <f t="shared" si="160"/>
        <v>37</v>
      </c>
      <c r="U1444" s="77">
        <v>2</v>
      </c>
      <c r="V1444" s="78">
        <v>2</v>
      </c>
      <c r="W1444" s="60">
        <v>18</v>
      </c>
      <c r="X1444" s="67">
        <v>10</v>
      </c>
      <c r="Y1444" s="67">
        <v>4</v>
      </c>
      <c r="Z1444" s="67">
        <v>11</v>
      </c>
      <c r="AA1444" s="67">
        <v>5</v>
      </c>
      <c r="AB1444" s="67">
        <v>11</v>
      </c>
      <c r="AC1444" s="67">
        <v>4</v>
      </c>
      <c r="AD1444" s="67">
        <v>11</v>
      </c>
      <c r="AE1444" s="67">
        <v>5</v>
      </c>
      <c r="AF1444" s="67">
        <v>10</v>
      </c>
      <c r="AG1444" s="67">
        <v>4</v>
      </c>
      <c r="AH1444" s="67">
        <v>10</v>
      </c>
      <c r="AI1444" s="67">
        <v>2</v>
      </c>
      <c r="AJ1444" s="67">
        <v>6</v>
      </c>
      <c r="AK1444" s="79" t="s">
        <v>1586</v>
      </c>
    </row>
    <row r="1445" spans="1:37" ht="12.75">
      <c r="A1445" s="35">
        <v>131319</v>
      </c>
      <c r="B1445" s="28" t="s">
        <v>872</v>
      </c>
      <c r="D1445" s="28" t="s">
        <v>389</v>
      </c>
      <c r="E1445" s="28" t="s">
        <v>83</v>
      </c>
      <c r="F1445" s="58" t="s">
        <v>8327</v>
      </c>
      <c r="I1445" s="28" t="s">
        <v>1586</v>
      </c>
      <c r="J1445" s="28" t="s">
        <v>1586</v>
      </c>
      <c r="K1445" s="28" t="s">
        <v>827</v>
      </c>
      <c r="L1445" s="28" t="s">
        <v>1077</v>
      </c>
      <c r="N1445" s="19">
        <f t="shared" si="154"/>
        <v>368</v>
      </c>
      <c r="O1445" s="19">
        <f t="shared" si="155"/>
        <v>40.888888888888886</v>
      </c>
      <c r="P1445" s="64">
        <f t="shared" si="156"/>
        <v>83</v>
      </c>
      <c r="Q1445" s="64">
        <f t="shared" si="157"/>
        <v>24</v>
      </c>
      <c r="R1445" s="64">
        <f t="shared" si="158"/>
        <v>59</v>
      </c>
      <c r="S1445" s="64">
        <f t="shared" si="159"/>
        <v>46</v>
      </c>
      <c r="T1445" s="64">
        <f t="shared" si="160"/>
        <v>37</v>
      </c>
      <c r="U1445" s="77">
        <v>2</v>
      </c>
      <c r="V1445" s="78">
        <v>2</v>
      </c>
      <c r="W1445" s="60">
        <v>18</v>
      </c>
      <c r="X1445" s="67">
        <v>6</v>
      </c>
      <c r="Y1445" s="67">
        <v>4</v>
      </c>
      <c r="Z1445" s="67">
        <v>11</v>
      </c>
      <c r="AA1445" s="67">
        <v>5</v>
      </c>
      <c r="AB1445" s="67">
        <v>11</v>
      </c>
      <c r="AC1445" s="67">
        <v>4</v>
      </c>
      <c r="AD1445" s="67">
        <v>11</v>
      </c>
      <c r="AE1445" s="67">
        <v>5</v>
      </c>
      <c r="AF1445" s="67">
        <v>10</v>
      </c>
      <c r="AG1445" s="67">
        <v>4</v>
      </c>
      <c r="AH1445" s="67">
        <v>10</v>
      </c>
      <c r="AI1445" s="67">
        <v>2</v>
      </c>
      <c r="AJ1445" s="67">
        <v>6</v>
      </c>
      <c r="AK1445" s="79" t="s">
        <v>1586</v>
      </c>
    </row>
    <row r="1446" spans="2:37" ht="12.75">
      <c r="B1446" s="28" t="s">
        <v>872</v>
      </c>
      <c r="D1446" s="28" t="s">
        <v>389</v>
      </c>
      <c r="E1446" s="28" t="s">
        <v>83</v>
      </c>
      <c r="J1446" s="28" t="s">
        <v>1586</v>
      </c>
      <c r="K1446" s="28" t="s">
        <v>827</v>
      </c>
      <c r="L1446" s="28" t="s">
        <v>84</v>
      </c>
      <c r="N1446" s="19">
        <f t="shared" si="154"/>
        <v>379</v>
      </c>
      <c r="O1446" s="19">
        <f t="shared" si="155"/>
        <v>29.153846153846153</v>
      </c>
      <c r="P1446" s="64">
        <f t="shared" si="156"/>
        <v>85</v>
      </c>
      <c r="Q1446" s="64">
        <f t="shared" si="157"/>
        <v>27</v>
      </c>
      <c r="R1446" s="64">
        <f t="shared" si="158"/>
        <v>58</v>
      </c>
      <c r="S1446" s="64">
        <f t="shared" si="159"/>
        <v>48</v>
      </c>
      <c r="T1446" s="64">
        <f t="shared" si="160"/>
        <v>37</v>
      </c>
      <c r="U1446" s="77">
        <v>2</v>
      </c>
      <c r="V1446" s="78">
        <v>2</v>
      </c>
      <c r="W1446" s="60">
        <v>26</v>
      </c>
      <c r="X1446" s="67">
        <v>12</v>
      </c>
      <c r="Y1446" s="67">
        <v>4</v>
      </c>
      <c r="Z1446" s="67">
        <v>11</v>
      </c>
      <c r="AA1446" s="67">
        <v>6</v>
      </c>
      <c r="AB1446" s="67">
        <v>11</v>
      </c>
      <c r="AC1446" s="67">
        <v>5</v>
      </c>
      <c r="AD1446" s="67">
        <v>11</v>
      </c>
      <c r="AE1446" s="67">
        <v>5</v>
      </c>
      <c r="AF1446" s="67">
        <v>9</v>
      </c>
      <c r="AG1446" s="67">
        <v>4</v>
      </c>
      <c r="AH1446" s="67">
        <v>9</v>
      </c>
      <c r="AI1446" s="67">
        <v>3</v>
      </c>
      <c r="AJ1446" s="67">
        <v>7</v>
      </c>
      <c r="AK1446" s="79" t="s">
        <v>1586</v>
      </c>
    </row>
    <row r="1447" spans="2:37" ht="12.75">
      <c r="B1447" s="28" t="s">
        <v>868</v>
      </c>
      <c r="C1447" s="28" t="s">
        <v>7670</v>
      </c>
      <c r="D1447" s="28" t="s">
        <v>389</v>
      </c>
      <c r="E1447" s="28" t="s">
        <v>83</v>
      </c>
      <c r="J1447" s="28" t="s">
        <v>1586</v>
      </c>
      <c r="K1447" s="28" t="s">
        <v>827</v>
      </c>
      <c r="L1447" s="28" t="s">
        <v>5203</v>
      </c>
      <c r="N1447" s="19">
        <f t="shared" si="154"/>
        <v>397.25</v>
      </c>
      <c r="O1447" s="19">
        <f t="shared" si="155"/>
        <v>24.828125</v>
      </c>
      <c r="P1447" s="64">
        <f t="shared" si="156"/>
        <v>88</v>
      </c>
      <c r="Q1447" s="64">
        <f t="shared" si="157"/>
        <v>30</v>
      </c>
      <c r="R1447" s="64">
        <f t="shared" si="158"/>
        <v>58</v>
      </c>
      <c r="S1447" s="64">
        <f t="shared" si="159"/>
        <v>52</v>
      </c>
      <c r="T1447" s="64">
        <f t="shared" si="160"/>
        <v>36</v>
      </c>
      <c r="U1447" s="77">
        <v>2</v>
      </c>
      <c r="V1447" s="78">
        <v>2</v>
      </c>
      <c r="W1447" s="60">
        <v>32</v>
      </c>
      <c r="X1447" s="67">
        <v>17</v>
      </c>
      <c r="Y1447" s="67">
        <v>5</v>
      </c>
      <c r="Z1447" s="67">
        <v>12</v>
      </c>
      <c r="AA1447" s="67">
        <v>6</v>
      </c>
      <c r="AB1447" s="67">
        <v>12</v>
      </c>
      <c r="AC1447" s="67">
        <v>5</v>
      </c>
      <c r="AD1447" s="67">
        <v>12</v>
      </c>
      <c r="AE1447" s="67">
        <v>5</v>
      </c>
      <c r="AF1447" s="67">
        <v>8</v>
      </c>
      <c r="AG1447" s="67">
        <v>5</v>
      </c>
      <c r="AH1447" s="67">
        <v>8</v>
      </c>
      <c r="AI1447" s="67">
        <v>4</v>
      </c>
      <c r="AJ1447" s="67">
        <v>6</v>
      </c>
      <c r="AK1447" s="79" t="s">
        <v>1586</v>
      </c>
    </row>
    <row r="1448" spans="1:37" ht="12.75">
      <c r="A1448" s="35">
        <v>5625000</v>
      </c>
      <c r="B1448" s="28" t="s">
        <v>868</v>
      </c>
      <c r="C1448" s="28" t="s">
        <v>7617</v>
      </c>
      <c r="D1448" s="28" t="s">
        <v>389</v>
      </c>
      <c r="E1448" s="28" t="s">
        <v>83</v>
      </c>
      <c r="J1448" s="28" t="s">
        <v>1586</v>
      </c>
      <c r="K1448" s="28" t="s">
        <v>827</v>
      </c>
      <c r="L1448" s="28" t="s">
        <v>6466</v>
      </c>
      <c r="M1448" s="40" t="s">
        <v>8850</v>
      </c>
      <c r="N1448" s="19">
        <f t="shared" si="154"/>
        <v>381.25</v>
      </c>
      <c r="O1448" s="19">
        <f t="shared" si="155"/>
        <v>19.0625</v>
      </c>
      <c r="P1448" s="64">
        <f t="shared" si="156"/>
        <v>83</v>
      </c>
      <c r="Q1448" s="64">
        <f t="shared" si="157"/>
        <v>26</v>
      </c>
      <c r="R1448" s="64">
        <f t="shared" si="158"/>
        <v>57</v>
      </c>
      <c r="S1448" s="64">
        <f t="shared" si="159"/>
        <v>52</v>
      </c>
      <c r="T1448" s="64">
        <f t="shared" si="160"/>
        <v>31</v>
      </c>
      <c r="U1448" s="77">
        <v>2</v>
      </c>
      <c r="V1448" s="78">
        <v>2</v>
      </c>
      <c r="W1448" s="60">
        <v>40</v>
      </c>
      <c r="X1448" s="67">
        <v>15</v>
      </c>
      <c r="Y1448" s="67">
        <v>5</v>
      </c>
      <c r="Z1448" s="67">
        <v>12</v>
      </c>
      <c r="AA1448" s="67">
        <v>6</v>
      </c>
      <c r="AB1448" s="67">
        <v>12</v>
      </c>
      <c r="AC1448" s="67">
        <v>5</v>
      </c>
      <c r="AD1448" s="67">
        <v>12</v>
      </c>
      <c r="AE1448" s="67">
        <v>4</v>
      </c>
      <c r="AF1448" s="67">
        <v>8</v>
      </c>
      <c r="AG1448" s="67">
        <v>4</v>
      </c>
      <c r="AH1448" s="67">
        <v>8</v>
      </c>
      <c r="AI1448" s="67">
        <v>2</v>
      </c>
      <c r="AJ1448" s="67">
        <v>5</v>
      </c>
      <c r="AK1448" s="79" t="s">
        <v>1586</v>
      </c>
    </row>
    <row r="1449" spans="1:37" ht="12.75">
      <c r="A1449" s="35">
        <v>625000</v>
      </c>
      <c r="B1449" s="28" t="s">
        <v>868</v>
      </c>
      <c r="C1449" s="28" t="s">
        <v>7674</v>
      </c>
      <c r="D1449" s="28" t="s">
        <v>389</v>
      </c>
      <c r="E1449" s="28" t="s">
        <v>83</v>
      </c>
      <c r="J1449" s="28" t="s">
        <v>1586</v>
      </c>
      <c r="K1449" s="28" t="s">
        <v>827</v>
      </c>
      <c r="L1449" s="28" t="s">
        <v>6254</v>
      </c>
      <c r="M1449" s="40" t="s">
        <v>8849</v>
      </c>
      <c r="N1449" s="19">
        <f t="shared" si="154"/>
        <v>381.25</v>
      </c>
      <c r="O1449" s="19">
        <f t="shared" si="155"/>
        <v>19.0625</v>
      </c>
      <c r="P1449" s="64">
        <f t="shared" si="156"/>
        <v>83</v>
      </c>
      <c r="Q1449" s="64">
        <f t="shared" si="157"/>
        <v>26</v>
      </c>
      <c r="R1449" s="64">
        <f t="shared" si="158"/>
        <v>57</v>
      </c>
      <c r="S1449" s="64">
        <f t="shared" si="159"/>
        <v>52</v>
      </c>
      <c r="T1449" s="64">
        <f t="shared" si="160"/>
        <v>31</v>
      </c>
      <c r="U1449" s="77">
        <v>2</v>
      </c>
      <c r="V1449" s="78">
        <v>2</v>
      </c>
      <c r="W1449" s="60">
        <v>40</v>
      </c>
      <c r="X1449" s="67">
        <v>15</v>
      </c>
      <c r="Y1449" s="67">
        <v>5</v>
      </c>
      <c r="Z1449" s="67">
        <v>12</v>
      </c>
      <c r="AA1449" s="67">
        <v>6</v>
      </c>
      <c r="AB1449" s="67">
        <v>12</v>
      </c>
      <c r="AC1449" s="67">
        <v>5</v>
      </c>
      <c r="AD1449" s="67">
        <v>12</v>
      </c>
      <c r="AE1449" s="67">
        <v>4</v>
      </c>
      <c r="AF1449" s="67">
        <v>8</v>
      </c>
      <c r="AG1449" s="67">
        <v>4</v>
      </c>
      <c r="AH1449" s="67">
        <v>8</v>
      </c>
      <c r="AI1449" s="67">
        <v>2</v>
      </c>
      <c r="AJ1449" s="67">
        <v>5</v>
      </c>
      <c r="AK1449" s="79" t="s">
        <v>1586</v>
      </c>
    </row>
    <row r="1450" spans="1:37" ht="12.75">
      <c r="A1450" s="35">
        <v>220</v>
      </c>
      <c r="B1450" s="28" t="s">
        <v>875</v>
      </c>
      <c r="C1450" s="28" t="s">
        <v>4287</v>
      </c>
      <c r="D1450" s="28" t="s">
        <v>389</v>
      </c>
      <c r="E1450" s="28" t="s">
        <v>83</v>
      </c>
      <c r="J1450" s="28" t="s">
        <v>1586</v>
      </c>
      <c r="K1450" s="28" t="s">
        <v>1256</v>
      </c>
      <c r="L1450" s="28" t="s">
        <v>4286</v>
      </c>
      <c r="N1450" s="19">
        <f t="shared" si="154"/>
        <v>381.25</v>
      </c>
      <c r="O1450" s="19">
        <f t="shared" si="155"/>
        <v>19.0625</v>
      </c>
      <c r="P1450" s="64">
        <f t="shared" si="156"/>
        <v>83</v>
      </c>
      <c r="Q1450" s="64">
        <f t="shared" si="157"/>
        <v>26</v>
      </c>
      <c r="R1450" s="64">
        <f t="shared" si="158"/>
        <v>57</v>
      </c>
      <c r="S1450" s="64">
        <f t="shared" si="159"/>
        <v>52</v>
      </c>
      <c r="T1450" s="64">
        <f t="shared" si="160"/>
        <v>31</v>
      </c>
      <c r="U1450" s="77">
        <v>2</v>
      </c>
      <c r="V1450" s="78">
        <v>2</v>
      </c>
      <c r="W1450" s="60">
        <v>40</v>
      </c>
      <c r="X1450" s="67">
        <v>15</v>
      </c>
      <c r="Y1450" s="67">
        <v>5</v>
      </c>
      <c r="Z1450" s="67">
        <v>12</v>
      </c>
      <c r="AA1450" s="67">
        <v>6</v>
      </c>
      <c r="AB1450" s="67">
        <v>12</v>
      </c>
      <c r="AC1450" s="67">
        <v>5</v>
      </c>
      <c r="AD1450" s="67">
        <v>12</v>
      </c>
      <c r="AE1450" s="67">
        <v>4</v>
      </c>
      <c r="AF1450" s="67">
        <v>8</v>
      </c>
      <c r="AG1450" s="67">
        <v>4</v>
      </c>
      <c r="AH1450" s="67">
        <v>8</v>
      </c>
      <c r="AI1450" s="67">
        <v>2</v>
      </c>
      <c r="AJ1450" s="67">
        <v>5</v>
      </c>
      <c r="AK1450" s="79" t="s">
        <v>1586</v>
      </c>
    </row>
    <row r="1451" spans="1:37" ht="12.75">
      <c r="A1451" s="35">
        <v>625000</v>
      </c>
      <c r="B1451" s="28" t="s">
        <v>868</v>
      </c>
      <c r="C1451" s="28" t="s">
        <v>7672</v>
      </c>
      <c r="D1451" s="28" t="s">
        <v>389</v>
      </c>
      <c r="E1451" s="28" t="s">
        <v>83</v>
      </c>
      <c r="J1451" s="28" t="s">
        <v>1586</v>
      </c>
      <c r="K1451" s="28" t="s">
        <v>827</v>
      </c>
      <c r="L1451" s="28" t="s">
        <v>6254</v>
      </c>
      <c r="N1451" s="19">
        <f t="shared" si="154"/>
        <v>381.25</v>
      </c>
      <c r="O1451" s="19">
        <f t="shared" si="155"/>
        <v>19.0625</v>
      </c>
      <c r="P1451" s="64">
        <f t="shared" si="156"/>
        <v>83</v>
      </c>
      <c r="Q1451" s="64">
        <f t="shared" si="157"/>
        <v>26</v>
      </c>
      <c r="R1451" s="64">
        <f t="shared" si="158"/>
        <v>57</v>
      </c>
      <c r="S1451" s="64">
        <f t="shared" si="159"/>
        <v>52</v>
      </c>
      <c r="T1451" s="64">
        <f t="shared" si="160"/>
        <v>31</v>
      </c>
      <c r="U1451" s="77">
        <v>2</v>
      </c>
      <c r="V1451" s="78">
        <v>2</v>
      </c>
      <c r="W1451" s="60">
        <v>40</v>
      </c>
      <c r="X1451" s="67">
        <v>15</v>
      </c>
      <c r="Y1451" s="67">
        <v>5</v>
      </c>
      <c r="Z1451" s="67">
        <v>12</v>
      </c>
      <c r="AA1451" s="67">
        <v>6</v>
      </c>
      <c r="AB1451" s="67">
        <v>12</v>
      </c>
      <c r="AC1451" s="67">
        <v>5</v>
      </c>
      <c r="AD1451" s="67">
        <v>12</v>
      </c>
      <c r="AE1451" s="67">
        <v>4</v>
      </c>
      <c r="AF1451" s="67">
        <v>8</v>
      </c>
      <c r="AG1451" s="67">
        <v>4</v>
      </c>
      <c r="AH1451" s="67">
        <v>8</v>
      </c>
      <c r="AI1451" s="67">
        <v>2</v>
      </c>
      <c r="AJ1451" s="67">
        <v>5</v>
      </c>
      <c r="AK1451" s="79" t="s">
        <v>1586</v>
      </c>
    </row>
    <row r="1452" spans="1:37" ht="12.75">
      <c r="A1452" s="35">
        <v>16875000</v>
      </c>
      <c r="B1452" s="28" t="s">
        <v>868</v>
      </c>
      <c r="C1452" s="28" t="s">
        <v>7652</v>
      </c>
      <c r="D1452" s="28" t="s">
        <v>389</v>
      </c>
      <c r="E1452" s="28" t="s">
        <v>83</v>
      </c>
      <c r="J1452" s="28" t="s">
        <v>1586</v>
      </c>
      <c r="K1452" s="28" t="s">
        <v>827</v>
      </c>
      <c r="L1452" s="28" t="s">
        <v>6382</v>
      </c>
      <c r="M1452" s="40" t="s">
        <v>8855</v>
      </c>
      <c r="N1452" s="19">
        <f t="shared" si="154"/>
        <v>373.25</v>
      </c>
      <c r="O1452" s="19">
        <f t="shared" si="155"/>
        <v>24.883333333333333</v>
      </c>
      <c r="P1452" s="64">
        <f t="shared" si="156"/>
        <v>81</v>
      </c>
      <c r="Q1452" s="64">
        <f t="shared" si="157"/>
        <v>24</v>
      </c>
      <c r="R1452" s="64">
        <f t="shared" si="158"/>
        <v>57</v>
      </c>
      <c r="S1452" s="64">
        <f t="shared" si="159"/>
        <v>51</v>
      </c>
      <c r="T1452" s="64">
        <f t="shared" si="160"/>
        <v>30</v>
      </c>
      <c r="U1452" s="77">
        <v>2</v>
      </c>
      <c r="V1452" s="78">
        <v>2</v>
      </c>
      <c r="W1452" s="60">
        <v>30</v>
      </c>
      <c r="X1452" s="67">
        <v>15</v>
      </c>
      <c r="Y1452" s="67">
        <v>4</v>
      </c>
      <c r="Z1452" s="67">
        <v>12</v>
      </c>
      <c r="AA1452" s="67">
        <v>6</v>
      </c>
      <c r="AB1452" s="67">
        <v>12</v>
      </c>
      <c r="AC1452" s="67">
        <v>5</v>
      </c>
      <c r="AD1452" s="67">
        <v>12</v>
      </c>
      <c r="AE1452" s="67">
        <v>4</v>
      </c>
      <c r="AF1452" s="67">
        <v>8</v>
      </c>
      <c r="AG1452" s="67">
        <v>3</v>
      </c>
      <c r="AH1452" s="67">
        <v>8</v>
      </c>
      <c r="AI1452" s="67">
        <v>2</v>
      </c>
      <c r="AJ1452" s="67">
        <v>5</v>
      </c>
      <c r="AK1452" s="79" t="s">
        <v>1586</v>
      </c>
    </row>
    <row r="1453" spans="1:37" ht="12.75">
      <c r="A1453" s="35">
        <v>62500</v>
      </c>
      <c r="B1453" s="28" t="s">
        <v>868</v>
      </c>
      <c r="C1453" s="28" t="s">
        <v>7657</v>
      </c>
      <c r="D1453" s="28" t="s">
        <v>389</v>
      </c>
      <c r="E1453" s="28" t="s">
        <v>83</v>
      </c>
      <c r="J1453" s="28" t="s">
        <v>1586</v>
      </c>
      <c r="K1453" s="28" t="s">
        <v>827</v>
      </c>
      <c r="L1453" s="28" t="s">
        <v>5624</v>
      </c>
      <c r="N1453" s="19">
        <f t="shared" si="154"/>
        <v>378.75</v>
      </c>
      <c r="O1453" s="19">
        <f t="shared" si="155"/>
        <v>15.15</v>
      </c>
      <c r="P1453" s="64">
        <f t="shared" si="156"/>
        <v>82</v>
      </c>
      <c r="Q1453" s="64">
        <f t="shared" si="157"/>
        <v>27</v>
      </c>
      <c r="R1453" s="64">
        <f t="shared" si="158"/>
        <v>55</v>
      </c>
      <c r="S1453" s="64">
        <f t="shared" si="159"/>
        <v>53</v>
      </c>
      <c r="T1453" s="64">
        <f t="shared" si="160"/>
        <v>29</v>
      </c>
      <c r="U1453" s="77">
        <v>2</v>
      </c>
      <c r="V1453" s="78">
        <v>2</v>
      </c>
      <c r="W1453" s="60">
        <v>50</v>
      </c>
      <c r="X1453" s="67">
        <v>13</v>
      </c>
      <c r="Y1453" s="67">
        <v>6</v>
      </c>
      <c r="Z1453" s="67">
        <v>12</v>
      </c>
      <c r="AA1453" s="67">
        <v>6</v>
      </c>
      <c r="AB1453" s="67">
        <v>12</v>
      </c>
      <c r="AC1453" s="67">
        <v>5</v>
      </c>
      <c r="AD1453" s="67">
        <v>12</v>
      </c>
      <c r="AE1453" s="67">
        <v>4</v>
      </c>
      <c r="AF1453" s="67">
        <v>7</v>
      </c>
      <c r="AG1453" s="67">
        <v>4</v>
      </c>
      <c r="AH1453" s="67">
        <v>7</v>
      </c>
      <c r="AI1453" s="67">
        <v>2</v>
      </c>
      <c r="AJ1453" s="67">
        <v>5</v>
      </c>
      <c r="AK1453" s="79" t="s">
        <v>1586</v>
      </c>
    </row>
    <row r="1454" spans="1:37" ht="12.75">
      <c r="A1454" s="35">
        <v>62500</v>
      </c>
      <c r="B1454" s="28" t="s">
        <v>868</v>
      </c>
      <c r="C1454" s="28" t="s">
        <v>7654</v>
      </c>
      <c r="D1454" s="28" t="s">
        <v>389</v>
      </c>
      <c r="E1454" s="28" t="s">
        <v>83</v>
      </c>
      <c r="J1454" s="28" t="s">
        <v>1586</v>
      </c>
      <c r="K1454" s="28" t="s">
        <v>827</v>
      </c>
      <c r="L1454" s="28" t="s">
        <v>2114</v>
      </c>
      <c r="N1454" s="19">
        <f t="shared" si="154"/>
        <v>378.75</v>
      </c>
      <c r="O1454" s="19">
        <f t="shared" si="155"/>
        <v>15.15</v>
      </c>
      <c r="P1454" s="64">
        <f t="shared" si="156"/>
        <v>82</v>
      </c>
      <c r="Q1454" s="64">
        <f t="shared" si="157"/>
        <v>27</v>
      </c>
      <c r="R1454" s="64">
        <f t="shared" si="158"/>
        <v>55</v>
      </c>
      <c r="S1454" s="64">
        <f t="shared" si="159"/>
        <v>53</v>
      </c>
      <c r="T1454" s="64">
        <f t="shared" si="160"/>
        <v>29</v>
      </c>
      <c r="U1454" s="77">
        <v>2</v>
      </c>
      <c r="V1454" s="78">
        <v>2</v>
      </c>
      <c r="W1454" s="60">
        <v>50</v>
      </c>
      <c r="X1454" s="67">
        <v>13</v>
      </c>
      <c r="Y1454" s="67">
        <v>6</v>
      </c>
      <c r="Z1454" s="67">
        <v>12</v>
      </c>
      <c r="AA1454" s="67">
        <v>6</v>
      </c>
      <c r="AB1454" s="67">
        <v>12</v>
      </c>
      <c r="AC1454" s="67">
        <v>5</v>
      </c>
      <c r="AD1454" s="67">
        <v>12</v>
      </c>
      <c r="AE1454" s="67">
        <v>4</v>
      </c>
      <c r="AF1454" s="67">
        <v>7</v>
      </c>
      <c r="AG1454" s="67">
        <v>4</v>
      </c>
      <c r="AH1454" s="67">
        <v>7</v>
      </c>
      <c r="AI1454" s="67">
        <v>2</v>
      </c>
      <c r="AJ1454" s="67">
        <v>5</v>
      </c>
      <c r="AK1454" s="79" t="s">
        <v>1586</v>
      </c>
    </row>
    <row r="1455" spans="1:37" ht="12.75">
      <c r="A1455" s="35">
        <v>62500</v>
      </c>
      <c r="B1455" s="28" t="s">
        <v>868</v>
      </c>
      <c r="C1455" s="28" t="s">
        <v>7655</v>
      </c>
      <c r="D1455" s="28" t="s">
        <v>389</v>
      </c>
      <c r="E1455" s="28" t="s">
        <v>83</v>
      </c>
      <c r="J1455" s="28" t="s">
        <v>1586</v>
      </c>
      <c r="K1455" s="28" t="s">
        <v>827</v>
      </c>
      <c r="L1455" s="28" t="s">
        <v>2467</v>
      </c>
      <c r="N1455" s="19">
        <f t="shared" si="154"/>
        <v>378.75</v>
      </c>
      <c r="O1455" s="19">
        <f t="shared" si="155"/>
        <v>15.15</v>
      </c>
      <c r="P1455" s="64">
        <f t="shared" si="156"/>
        <v>82</v>
      </c>
      <c r="Q1455" s="64">
        <f t="shared" si="157"/>
        <v>27</v>
      </c>
      <c r="R1455" s="64">
        <f t="shared" si="158"/>
        <v>55</v>
      </c>
      <c r="S1455" s="64">
        <f t="shared" si="159"/>
        <v>53</v>
      </c>
      <c r="T1455" s="64">
        <f t="shared" si="160"/>
        <v>29</v>
      </c>
      <c r="U1455" s="77">
        <v>2</v>
      </c>
      <c r="V1455" s="78">
        <v>2</v>
      </c>
      <c r="W1455" s="60">
        <v>50</v>
      </c>
      <c r="X1455" s="67">
        <v>13</v>
      </c>
      <c r="Y1455" s="67">
        <v>6</v>
      </c>
      <c r="Z1455" s="67">
        <v>12</v>
      </c>
      <c r="AA1455" s="67">
        <v>6</v>
      </c>
      <c r="AB1455" s="67">
        <v>12</v>
      </c>
      <c r="AC1455" s="67">
        <v>5</v>
      </c>
      <c r="AD1455" s="67">
        <v>12</v>
      </c>
      <c r="AE1455" s="67">
        <v>4</v>
      </c>
      <c r="AF1455" s="67">
        <v>7</v>
      </c>
      <c r="AG1455" s="67">
        <v>4</v>
      </c>
      <c r="AH1455" s="67">
        <v>7</v>
      </c>
      <c r="AI1455" s="67">
        <v>2</v>
      </c>
      <c r="AJ1455" s="67">
        <v>5</v>
      </c>
      <c r="AK1455" s="79" t="s">
        <v>1586</v>
      </c>
    </row>
    <row r="1456" spans="1:37" ht="12.75">
      <c r="A1456" s="35">
        <v>2999</v>
      </c>
      <c r="B1456" s="28" t="s">
        <v>868</v>
      </c>
      <c r="C1456" s="28" t="s">
        <v>7644</v>
      </c>
      <c r="D1456" s="28" t="s">
        <v>389</v>
      </c>
      <c r="E1456" s="28" t="s">
        <v>83</v>
      </c>
      <c r="J1456" s="28" t="s">
        <v>1586</v>
      </c>
      <c r="K1456" s="28" t="s">
        <v>827</v>
      </c>
      <c r="L1456" s="28" t="s">
        <v>3926</v>
      </c>
      <c r="N1456" s="19">
        <f t="shared" si="154"/>
        <v>373.75</v>
      </c>
      <c r="O1456" s="19">
        <f t="shared" si="155"/>
        <v>18.6875</v>
      </c>
      <c r="P1456" s="64">
        <f t="shared" si="156"/>
        <v>81</v>
      </c>
      <c r="Q1456" s="64">
        <f t="shared" si="157"/>
        <v>26</v>
      </c>
      <c r="R1456" s="64">
        <f t="shared" si="158"/>
        <v>55</v>
      </c>
      <c r="S1456" s="64">
        <f t="shared" si="159"/>
        <v>52</v>
      </c>
      <c r="T1456" s="64">
        <f t="shared" si="160"/>
        <v>29</v>
      </c>
      <c r="U1456" s="77">
        <v>2</v>
      </c>
      <c r="V1456" s="78">
        <v>2</v>
      </c>
      <c r="W1456" s="60">
        <v>40</v>
      </c>
      <c r="X1456" s="67">
        <v>13</v>
      </c>
      <c r="Y1456" s="67">
        <v>5</v>
      </c>
      <c r="Z1456" s="67">
        <v>12</v>
      </c>
      <c r="AA1456" s="67">
        <v>6</v>
      </c>
      <c r="AB1456" s="67">
        <v>12</v>
      </c>
      <c r="AC1456" s="67">
        <v>5</v>
      </c>
      <c r="AD1456" s="67">
        <v>12</v>
      </c>
      <c r="AE1456" s="67">
        <v>4</v>
      </c>
      <c r="AF1456" s="67">
        <v>7</v>
      </c>
      <c r="AG1456" s="67">
        <v>4</v>
      </c>
      <c r="AH1456" s="67">
        <v>7</v>
      </c>
      <c r="AI1456" s="67">
        <v>2</v>
      </c>
      <c r="AJ1456" s="67">
        <v>5</v>
      </c>
      <c r="AK1456" s="79" t="s">
        <v>1586</v>
      </c>
    </row>
    <row r="1457" spans="1:37" ht="12.75">
      <c r="A1457" s="35">
        <v>62500</v>
      </c>
      <c r="B1457" s="28" t="s">
        <v>868</v>
      </c>
      <c r="C1457" s="28" t="s">
        <v>7654</v>
      </c>
      <c r="D1457" s="28" t="s">
        <v>389</v>
      </c>
      <c r="E1457" s="28" t="s">
        <v>83</v>
      </c>
      <c r="J1457" s="28" t="s">
        <v>1586</v>
      </c>
      <c r="K1457" s="28" t="s">
        <v>827</v>
      </c>
      <c r="L1457" s="28" t="s">
        <v>2111</v>
      </c>
      <c r="N1457" s="19">
        <f t="shared" si="154"/>
        <v>373.75</v>
      </c>
      <c r="O1457" s="19">
        <f t="shared" si="155"/>
        <v>18.6875</v>
      </c>
      <c r="P1457" s="64">
        <f t="shared" si="156"/>
        <v>81</v>
      </c>
      <c r="Q1457" s="64">
        <f t="shared" si="157"/>
        <v>26</v>
      </c>
      <c r="R1457" s="64">
        <f t="shared" si="158"/>
        <v>55</v>
      </c>
      <c r="S1457" s="64">
        <f t="shared" si="159"/>
        <v>52</v>
      </c>
      <c r="T1457" s="64">
        <f t="shared" si="160"/>
        <v>29</v>
      </c>
      <c r="U1457" s="77">
        <v>2</v>
      </c>
      <c r="V1457" s="78">
        <v>2</v>
      </c>
      <c r="W1457" s="60">
        <v>40</v>
      </c>
      <c r="X1457" s="67">
        <v>13</v>
      </c>
      <c r="Y1457" s="67">
        <v>5</v>
      </c>
      <c r="Z1457" s="67">
        <v>12</v>
      </c>
      <c r="AA1457" s="67">
        <v>6</v>
      </c>
      <c r="AB1457" s="67">
        <v>12</v>
      </c>
      <c r="AC1457" s="67">
        <v>5</v>
      </c>
      <c r="AD1457" s="67">
        <v>12</v>
      </c>
      <c r="AE1457" s="67">
        <v>4</v>
      </c>
      <c r="AF1457" s="67">
        <v>7</v>
      </c>
      <c r="AG1457" s="67">
        <v>4</v>
      </c>
      <c r="AH1457" s="67">
        <v>7</v>
      </c>
      <c r="AI1457" s="67">
        <v>2</v>
      </c>
      <c r="AJ1457" s="67">
        <v>5</v>
      </c>
      <c r="AK1457" s="79" t="s">
        <v>1586</v>
      </c>
    </row>
    <row r="1458" spans="1:37" ht="12.75">
      <c r="A1458" s="35">
        <v>62500</v>
      </c>
      <c r="B1458" s="28" t="s">
        <v>868</v>
      </c>
      <c r="C1458" s="28" t="s">
        <v>7654</v>
      </c>
      <c r="D1458" s="28" t="s">
        <v>389</v>
      </c>
      <c r="E1458" s="28" t="s">
        <v>83</v>
      </c>
      <c r="J1458" s="28" t="s">
        <v>1586</v>
      </c>
      <c r="K1458" s="28" t="s">
        <v>827</v>
      </c>
      <c r="L1458" s="28" t="s">
        <v>2110</v>
      </c>
      <c r="N1458" s="19">
        <f t="shared" si="154"/>
        <v>373.75</v>
      </c>
      <c r="O1458" s="19">
        <f t="shared" si="155"/>
        <v>18.6875</v>
      </c>
      <c r="P1458" s="64">
        <f t="shared" si="156"/>
        <v>81</v>
      </c>
      <c r="Q1458" s="64">
        <f t="shared" si="157"/>
        <v>26</v>
      </c>
      <c r="R1458" s="64">
        <f t="shared" si="158"/>
        <v>55</v>
      </c>
      <c r="S1458" s="64">
        <f t="shared" si="159"/>
        <v>52</v>
      </c>
      <c r="T1458" s="64">
        <f t="shared" si="160"/>
        <v>29</v>
      </c>
      <c r="U1458" s="77">
        <v>2</v>
      </c>
      <c r="V1458" s="78">
        <v>2</v>
      </c>
      <c r="W1458" s="60">
        <v>40</v>
      </c>
      <c r="X1458" s="67">
        <v>13</v>
      </c>
      <c r="Y1458" s="67">
        <v>5</v>
      </c>
      <c r="Z1458" s="67">
        <v>12</v>
      </c>
      <c r="AA1458" s="67">
        <v>6</v>
      </c>
      <c r="AB1458" s="67">
        <v>12</v>
      </c>
      <c r="AC1458" s="67">
        <v>5</v>
      </c>
      <c r="AD1458" s="67">
        <v>12</v>
      </c>
      <c r="AE1458" s="67">
        <v>4</v>
      </c>
      <c r="AF1458" s="67">
        <v>7</v>
      </c>
      <c r="AG1458" s="67">
        <v>4</v>
      </c>
      <c r="AH1458" s="67">
        <v>7</v>
      </c>
      <c r="AI1458" s="67">
        <v>2</v>
      </c>
      <c r="AJ1458" s="67">
        <v>5</v>
      </c>
      <c r="AK1458" s="79" t="s">
        <v>1586</v>
      </c>
    </row>
    <row r="1459" spans="1:37" ht="12.75">
      <c r="A1459" s="35">
        <v>62500</v>
      </c>
      <c r="B1459" s="28" t="s">
        <v>868</v>
      </c>
      <c r="C1459" s="28" t="s">
        <v>7655</v>
      </c>
      <c r="D1459" s="28" t="s">
        <v>389</v>
      </c>
      <c r="E1459" s="28" t="s">
        <v>83</v>
      </c>
      <c r="J1459" s="28" t="s">
        <v>1586</v>
      </c>
      <c r="K1459" s="28" t="s">
        <v>827</v>
      </c>
      <c r="L1459" s="28" t="s">
        <v>2468</v>
      </c>
      <c r="N1459" s="19">
        <f t="shared" si="154"/>
        <v>373.75</v>
      </c>
      <c r="O1459" s="19">
        <f t="shared" si="155"/>
        <v>18.6875</v>
      </c>
      <c r="P1459" s="64">
        <f t="shared" si="156"/>
        <v>81</v>
      </c>
      <c r="Q1459" s="64">
        <f t="shared" si="157"/>
        <v>26</v>
      </c>
      <c r="R1459" s="64">
        <f t="shared" si="158"/>
        <v>55</v>
      </c>
      <c r="S1459" s="64">
        <f t="shared" si="159"/>
        <v>52</v>
      </c>
      <c r="T1459" s="64">
        <f t="shared" si="160"/>
        <v>29</v>
      </c>
      <c r="U1459" s="77">
        <v>2</v>
      </c>
      <c r="V1459" s="78">
        <v>2</v>
      </c>
      <c r="W1459" s="60">
        <v>40</v>
      </c>
      <c r="X1459" s="67">
        <v>13</v>
      </c>
      <c r="Y1459" s="67">
        <v>5</v>
      </c>
      <c r="Z1459" s="67">
        <v>12</v>
      </c>
      <c r="AA1459" s="67">
        <v>6</v>
      </c>
      <c r="AB1459" s="67">
        <v>12</v>
      </c>
      <c r="AC1459" s="67">
        <v>5</v>
      </c>
      <c r="AD1459" s="67">
        <v>12</v>
      </c>
      <c r="AE1459" s="67">
        <v>4</v>
      </c>
      <c r="AF1459" s="67">
        <v>7</v>
      </c>
      <c r="AG1459" s="67">
        <v>4</v>
      </c>
      <c r="AH1459" s="67">
        <v>7</v>
      </c>
      <c r="AI1459" s="67">
        <v>2</v>
      </c>
      <c r="AJ1459" s="67">
        <v>5</v>
      </c>
      <c r="AK1459" s="79" t="s">
        <v>1586</v>
      </c>
    </row>
    <row r="1460" spans="1:37" ht="12.75">
      <c r="A1460" s="35">
        <v>125000</v>
      </c>
      <c r="B1460" s="28" t="s">
        <v>868</v>
      </c>
      <c r="C1460" s="28" t="s">
        <v>7773</v>
      </c>
      <c r="D1460" s="28" t="s">
        <v>389</v>
      </c>
      <c r="E1460" s="28" t="s">
        <v>83</v>
      </c>
      <c r="J1460" s="28" t="s">
        <v>1586</v>
      </c>
      <c r="K1460" s="28" t="s">
        <v>827</v>
      </c>
      <c r="L1460" s="28" t="s">
        <v>3897</v>
      </c>
      <c r="N1460" s="19">
        <f t="shared" si="154"/>
        <v>373.75</v>
      </c>
      <c r="O1460" s="19">
        <f t="shared" si="155"/>
        <v>18.6875</v>
      </c>
      <c r="P1460" s="64">
        <f t="shared" si="156"/>
        <v>81</v>
      </c>
      <c r="Q1460" s="64">
        <f t="shared" si="157"/>
        <v>26</v>
      </c>
      <c r="R1460" s="64">
        <f t="shared" si="158"/>
        <v>55</v>
      </c>
      <c r="S1460" s="64">
        <f t="shared" si="159"/>
        <v>52</v>
      </c>
      <c r="T1460" s="64">
        <f t="shared" si="160"/>
        <v>29</v>
      </c>
      <c r="U1460" s="77">
        <v>2</v>
      </c>
      <c r="V1460" s="78">
        <v>2</v>
      </c>
      <c r="W1460" s="60">
        <v>40</v>
      </c>
      <c r="X1460" s="67">
        <v>13</v>
      </c>
      <c r="Y1460" s="67">
        <v>5</v>
      </c>
      <c r="Z1460" s="67">
        <v>12</v>
      </c>
      <c r="AA1460" s="67">
        <v>6</v>
      </c>
      <c r="AB1460" s="67">
        <v>12</v>
      </c>
      <c r="AC1460" s="67">
        <v>5</v>
      </c>
      <c r="AD1460" s="67">
        <v>12</v>
      </c>
      <c r="AE1460" s="67">
        <v>4</v>
      </c>
      <c r="AF1460" s="67">
        <v>7</v>
      </c>
      <c r="AG1460" s="67">
        <v>4</v>
      </c>
      <c r="AH1460" s="67">
        <v>7</v>
      </c>
      <c r="AI1460" s="67">
        <v>2</v>
      </c>
      <c r="AJ1460" s="67">
        <v>5</v>
      </c>
      <c r="AK1460" s="79" t="s">
        <v>1586</v>
      </c>
    </row>
    <row r="1461" spans="1:37" ht="12.75">
      <c r="A1461" s="35">
        <v>220</v>
      </c>
      <c r="B1461" s="28" t="s">
        <v>868</v>
      </c>
      <c r="C1461" s="28" t="s">
        <v>7616</v>
      </c>
      <c r="D1461" s="28" t="s">
        <v>389</v>
      </c>
      <c r="E1461" s="28" t="s">
        <v>83</v>
      </c>
      <c r="J1461" s="28" t="s">
        <v>1586</v>
      </c>
      <c r="K1461" s="28" t="s">
        <v>827</v>
      </c>
      <c r="L1461" s="28" t="s">
        <v>3896</v>
      </c>
      <c r="N1461" s="19">
        <f t="shared" si="154"/>
        <v>373.75</v>
      </c>
      <c r="O1461" s="19">
        <f t="shared" si="155"/>
        <v>18.6875</v>
      </c>
      <c r="P1461" s="64">
        <f t="shared" si="156"/>
        <v>81</v>
      </c>
      <c r="Q1461" s="64">
        <f t="shared" si="157"/>
        <v>26</v>
      </c>
      <c r="R1461" s="64">
        <f t="shared" si="158"/>
        <v>55</v>
      </c>
      <c r="S1461" s="64">
        <f t="shared" si="159"/>
        <v>52</v>
      </c>
      <c r="T1461" s="64">
        <f t="shared" si="160"/>
        <v>29</v>
      </c>
      <c r="U1461" s="77">
        <v>2</v>
      </c>
      <c r="V1461" s="78">
        <v>2</v>
      </c>
      <c r="W1461" s="60">
        <v>40</v>
      </c>
      <c r="X1461" s="67">
        <v>13</v>
      </c>
      <c r="Y1461" s="67">
        <v>5</v>
      </c>
      <c r="Z1461" s="67">
        <v>12</v>
      </c>
      <c r="AA1461" s="67">
        <v>6</v>
      </c>
      <c r="AB1461" s="67">
        <v>12</v>
      </c>
      <c r="AC1461" s="67">
        <v>5</v>
      </c>
      <c r="AD1461" s="67">
        <v>12</v>
      </c>
      <c r="AE1461" s="67">
        <v>4</v>
      </c>
      <c r="AF1461" s="67">
        <v>7</v>
      </c>
      <c r="AG1461" s="67">
        <v>4</v>
      </c>
      <c r="AH1461" s="67">
        <v>7</v>
      </c>
      <c r="AI1461" s="67">
        <v>2</v>
      </c>
      <c r="AJ1461" s="67">
        <v>5</v>
      </c>
      <c r="AK1461" s="79" t="s">
        <v>1586</v>
      </c>
    </row>
    <row r="1462" spans="1:37" ht="12.75">
      <c r="A1462" s="35">
        <v>62500</v>
      </c>
      <c r="B1462" s="28" t="s">
        <v>868</v>
      </c>
      <c r="C1462" s="28" t="s">
        <v>7655</v>
      </c>
      <c r="D1462" s="28" t="s">
        <v>389</v>
      </c>
      <c r="E1462" s="28" t="s">
        <v>83</v>
      </c>
      <c r="J1462" s="28" t="s">
        <v>1586</v>
      </c>
      <c r="K1462" s="28" t="s">
        <v>827</v>
      </c>
      <c r="L1462" s="28" t="s">
        <v>2466</v>
      </c>
      <c r="N1462" s="19">
        <f t="shared" si="154"/>
        <v>373.75</v>
      </c>
      <c r="O1462" s="19">
        <f t="shared" si="155"/>
        <v>18.6875</v>
      </c>
      <c r="P1462" s="64">
        <f t="shared" si="156"/>
        <v>81</v>
      </c>
      <c r="Q1462" s="64">
        <f t="shared" si="157"/>
        <v>26</v>
      </c>
      <c r="R1462" s="64">
        <f t="shared" si="158"/>
        <v>55</v>
      </c>
      <c r="S1462" s="64">
        <f t="shared" si="159"/>
        <v>52</v>
      </c>
      <c r="T1462" s="64">
        <f t="shared" si="160"/>
        <v>29</v>
      </c>
      <c r="U1462" s="77">
        <v>2</v>
      </c>
      <c r="V1462" s="78">
        <v>2</v>
      </c>
      <c r="W1462" s="60">
        <v>40</v>
      </c>
      <c r="X1462" s="67">
        <v>13</v>
      </c>
      <c r="Y1462" s="67">
        <v>5</v>
      </c>
      <c r="Z1462" s="67">
        <v>12</v>
      </c>
      <c r="AA1462" s="67">
        <v>6</v>
      </c>
      <c r="AB1462" s="67">
        <v>12</v>
      </c>
      <c r="AC1462" s="67">
        <v>5</v>
      </c>
      <c r="AD1462" s="67">
        <v>12</v>
      </c>
      <c r="AE1462" s="67">
        <v>4</v>
      </c>
      <c r="AF1462" s="67">
        <v>7</v>
      </c>
      <c r="AG1462" s="67">
        <v>4</v>
      </c>
      <c r="AH1462" s="67">
        <v>7</v>
      </c>
      <c r="AI1462" s="67">
        <v>2</v>
      </c>
      <c r="AJ1462" s="67">
        <v>5</v>
      </c>
      <c r="AK1462" s="79" t="s">
        <v>1586</v>
      </c>
    </row>
    <row r="1463" spans="1:37" ht="12.75">
      <c r="A1463" s="35">
        <v>905625</v>
      </c>
      <c r="B1463" s="28" t="s">
        <v>868</v>
      </c>
      <c r="C1463" s="28" t="s">
        <v>7653</v>
      </c>
      <c r="D1463" s="28" t="s">
        <v>389</v>
      </c>
      <c r="E1463" s="28" t="s">
        <v>83</v>
      </c>
      <c r="J1463" s="28" t="s">
        <v>1586</v>
      </c>
      <c r="K1463" s="28" t="s">
        <v>827</v>
      </c>
      <c r="L1463" s="28" t="s">
        <v>6389</v>
      </c>
      <c r="N1463" s="19">
        <f t="shared" si="154"/>
        <v>373.75</v>
      </c>
      <c r="O1463" s="19">
        <f t="shared" si="155"/>
        <v>15.572916666666666</v>
      </c>
      <c r="P1463" s="64">
        <f t="shared" si="156"/>
        <v>81</v>
      </c>
      <c r="Q1463" s="64">
        <f t="shared" si="157"/>
        <v>26</v>
      </c>
      <c r="R1463" s="64">
        <f t="shared" si="158"/>
        <v>55</v>
      </c>
      <c r="S1463" s="64">
        <f t="shared" si="159"/>
        <v>52</v>
      </c>
      <c r="T1463" s="64">
        <f t="shared" si="160"/>
        <v>29</v>
      </c>
      <c r="U1463" s="77">
        <v>2</v>
      </c>
      <c r="V1463" s="78">
        <v>2</v>
      </c>
      <c r="W1463" s="60">
        <v>48</v>
      </c>
      <c r="X1463" s="67">
        <v>13</v>
      </c>
      <c r="Y1463" s="67">
        <v>5</v>
      </c>
      <c r="Z1463" s="67">
        <v>12</v>
      </c>
      <c r="AA1463" s="67">
        <v>6</v>
      </c>
      <c r="AB1463" s="67">
        <v>12</v>
      </c>
      <c r="AC1463" s="67">
        <v>5</v>
      </c>
      <c r="AD1463" s="67">
        <v>12</v>
      </c>
      <c r="AE1463" s="67">
        <v>4</v>
      </c>
      <c r="AF1463" s="67">
        <v>7</v>
      </c>
      <c r="AG1463" s="67">
        <v>4</v>
      </c>
      <c r="AH1463" s="67">
        <v>7</v>
      </c>
      <c r="AI1463" s="67">
        <v>2</v>
      </c>
      <c r="AJ1463" s="67">
        <v>5</v>
      </c>
      <c r="AK1463" s="79" t="s">
        <v>1586</v>
      </c>
    </row>
    <row r="1464" spans="1:37" ht="12.75">
      <c r="A1464" s="35">
        <v>147101</v>
      </c>
      <c r="B1464" s="28" t="s">
        <v>872</v>
      </c>
      <c r="D1464" s="28" t="s">
        <v>389</v>
      </c>
      <c r="E1464" s="28" t="s">
        <v>83</v>
      </c>
      <c r="J1464" s="28" t="s">
        <v>1586</v>
      </c>
      <c r="K1464" s="28" t="s">
        <v>827</v>
      </c>
      <c r="L1464" s="28" t="s">
        <v>1480</v>
      </c>
      <c r="N1464" s="19">
        <f t="shared" si="154"/>
        <v>357</v>
      </c>
      <c r="O1464" s="19">
        <f t="shared" si="155"/>
        <v>31.043478260869566</v>
      </c>
      <c r="P1464" s="64">
        <f t="shared" si="156"/>
        <v>78</v>
      </c>
      <c r="Q1464" s="64">
        <f t="shared" si="157"/>
        <v>24</v>
      </c>
      <c r="R1464" s="64">
        <f t="shared" si="158"/>
        <v>54</v>
      </c>
      <c r="S1464" s="64">
        <f t="shared" si="159"/>
        <v>48</v>
      </c>
      <c r="T1464" s="64">
        <f t="shared" si="160"/>
        <v>30</v>
      </c>
      <c r="U1464" s="77">
        <v>2</v>
      </c>
      <c r="V1464" s="78">
        <v>2</v>
      </c>
      <c r="W1464" s="60">
        <v>23</v>
      </c>
      <c r="X1464" s="67">
        <v>16</v>
      </c>
      <c r="Y1464" s="67">
        <v>4</v>
      </c>
      <c r="Z1464" s="67">
        <v>11</v>
      </c>
      <c r="AA1464" s="67">
        <v>6</v>
      </c>
      <c r="AB1464" s="67">
        <v>11</v>
      </c>
      <c r="AC1464" s="67">
        <v>5</v>
      </c>
      <c r="AD1464" s="67">
        <v>11</v>
      </c>
      <c r="AE1464" s="67">
        <v>3</v>
      </c>
      <c r="AF1464" s="67">
        <v>5</v>
      </c>
      <c r="AG1464" s="67">
        <v>2</v>
      </c>
      <c r="AH1464" s="67">
        <v>5</v>
      </c>
      <c r="AI1464" s="67">
        <v>4</v>
      </c>
      <c r="AJ1464" s="67">
        <v>11</v>
      </c>
      <c r="AK1464" s="79" t="s">
        <v>1586</v>
      </c>
    </row>
    <row r="1465" spans="1:37" ht="12.75">
      <c r="A1465" s="35">
        <v>94325</v>
      </c>
      <c r="B1465" s="28" t="s">
        <v>872</v>
      </c>
      <c r="C1465" s="28" t="s">
        <v>6087</v>
      </c>
      <c r="D1465" s="28" t="s">
        <v>389</v>
      </c>
      <c r="E1465" s="28" t="s">
        <v>83</v>
      </c>
      <c r="F1465" s="58" t="s">
        <v>8221</v>
      </c>
      <c r="I1465" s="28" t="s">
        <v>1586</v>
      </c>
      <c r="J1465" s="28" t="s">
        <v>1586</v>
      </c>
      <c r="K1465" s="28" t="s">
        <v>827</v>
      </c>
      <c r="L1465" s="28" t="s">
        <v>320</v>
      </c>
      <c r="N1465" s="19">
        <f t="shared" si="154"/>
        <v>367</v>
      </c>
      <c r="O1465" s="19">
        <f t="shared" si="155"/>
        <v>11.65079365079365</v>
      </c>
      <c r="P1465" s="64">
        <f t="shared" si="156"/>
        <v>79</v>
      </c>
      <c r="Q1465" s="64">
        <f t="shared" si="157"/>
        <v>25</v>
      </c>
      <c r="R1465" s="64">
        <f t="shared" si="158"/>
        <v>54</v>
      </c>
      <c r="S1465" s="64">
        <f t="shared" si="159"/>
        <v>53</v>
      </c>
      <c r="T1465" s="64">
        <f t="shared" si="160"/>
        <v>26</v>
      </c>
      <c r="U1465" s="77">
        <v>2</v>
      </c>
      <c r="V1465" s="78">
        <v>2</v>
      </c>
      <c r="W1465" s="60">
        <v>63</v>
      </c>
      <c r="X1465" s="67">
        <v>4</v>
      </c>
      <c r="Y1465" s="67">
        <v>6</v>
      </c>
      <c r="Z1465" s="67">
        <v>12</v>
      </c>
      <c r="AA1465" s="67">
        <v>6</v>
      </c>
      <c r="AB1465" s="67">
        <v>12</v>
      </c>
      <c r="AC1465" s="67">
        <v>5</v>
      </c>
      <c r="AD1465" s="67">
        <v>12</v>
      </c>
      <c r="AE1465" s="67">
        <v>3</v>
      </c>
      <c r="AF1465" s="67">
        <v>7</v>
      </c>
      <c r="AG1465" s="67">
        <v>3</v>
      </c>
      <c r="AH1465" s="67">
        <v>7</v>
      </c>
      <c r="AI1465" s="67">
        <v>2</v>
      </c>
      <c r="AJ1465" s="67">
        <v>4</v>
      </c>
      <c r="AK1465" s="79" t="s">
        <v>1586</v>
      </c>
    </row>
    <row r="1466" spans="1:37" ht="12.75">
      <c r="A1466" s="35">
        <v>62254</v>
      </c>
      <c r="B1466" s="28" t="s">
        <v>872</v>
      </c>
      <c r="C1466" s="28" t="s">
        <v>6087</v>
      </c>
      <c r="D1466" s="28" t="s">
        <v>389</v>
      </c>
      <c r="E1466" s="28" t="s">
        <v>83</v>
      </c>
      <c r="F1466" s="58" t="s">
        <v>8221</v>
      </c>
      <c r="I1466" s="28" t="s">
        <v>7812</v>
      </c>
      <c r="J1466" s="28" t="s">
        <v>1586</v>
      </c>
      <c r="K1466" s="28" t="s">
        <v>827</v>
      </c>
      <c r="L1466" s="28" t="s">
        <v>8000</v>
      </c>
      <c r="N1466" s="19">
        <f t="shared" si="154"/>
        <v>357.50</v>
      </c>
      <c r="O1466" s="19">
        <f t="shared" si="155"/>
        <v>19.324324324324323</v>
      </c>
      <c r="P1466" s="64">
        <f t="shared" si="156"/>
        <v>77</v>
      </c>
      <c r="Q1466" s="64">
        <f t="shared" si="157"/>
        <v>23</v>
      </c>
      <c r="R1466" s="64">
        <f t="shared" si="158"/>
        <v>54</v>
      </c>
      <c r="S1466" s="64">
        <f t="shared" si="159"/>
        <v>51</v>
      </c>
      <c r="T1466" s="64">
        <f t="shared" si="160"/>
        <v>26</v>
      </c>
      <c r="U1466" s="77">
        <v>2</v>
      </c>
      <c r="V1466" s="78">
        <v>2</v>
      </c>
      <c r="W1466" s="60">
        <v>37</v>
      </c>
      <c r="X1466" s="67">
        <v>6</v>
      </c>
      <c r="Y1466" s="67">
        <v>4</v>
      </c>
      <c r="Z1466" s="67">
        <v>12</v>
      </c>
      <c r="AA1466" s="67">
        <v>6</v>
      </c>
      <c r="AB1466" s="67">
        <v>12</v>
      </c>
      <c r="AC1466" s="67">
        <v>5</v>
      </c>
      <c r="AD1466" s="67">
        <v>12</v>
      </c>
      <c r="AE1466" s="67">
        <v>3</v>
      </c>
      <c r="AF1466" s="67">
        <v>7</v>
      </c>
      <c r="AG1466" s="67">
        <v>3</v>
      </c>
      <c r="AH1466" s="67">
        <v>7</v>
      </c>
      <c r="AI1466" s="67">
        <v>2</v>
      </c>
      <c r="AJ1466" s="67">
        <v>4</v>
      </c>
      <c r="AK1466" s="79" t="s">
        <v>1586</v>
      </c>
    </row>
    <row r="1467" spans="1:37" ht="12.75">
      <c r="A1467" s="35">
        <v>150942</v>
      </c>
      <c r="B1467" s="28" t="s">
        <v>872</v>
      </c>
      <c r="D1467" s="28" t="s">
        <v>389</v>
      </c>
      <c r="E1467" s="28" t="s">
        <v>83</v>
      </c>
      <c r="J1467" s="28" t="s">
        <v>1586</v>
      </c>
      <c r="K1467" s="28" t="s">
        <v>827</v>
      </c>
      <c r="L1467" s="28" t="s">
        <v>121</v>
      </c>
      <c r="N1467" s="19">
        <f t="shared" si="154"/>
        <v>347.50</v>
      </c>
      <c r="O1467" s="19">
        <f t="shared" si="155"/>
        <v>23.166666666666668</v>
      </c>
      <c r="P1467" s="64">
        <f t="shared" si="156"/>
        <v>78</v>
      </c>
      <c r="Q1467" s="64">
        <f t="shared" si="157"/>
        <v>25</v>
      </c>
      <c r="R1467" s="64">
        <f t="shared" si="158"/>
        <v>53</v>
      </c>
      <c r="S1467" s="64">
        <f t="shared" si="159"/>
        <v>44</v>
      </c>
      <c r="T1467" s="64">
        <f t="shared" si="160"/>
        <v>34</v>
      </c>
      <c r="U1467" s="77">
        <v>2</v>
      </c>
      <c r="V1467" s="78">
        <v>2</v>
      </c>
      <c r="W1467" s="60">
        <v>30</v>
      </c>
      <c r="X1467" s="67">
        <v>12</v>
      </c>
      <c r="Y1467" s="67">
        <v>5</v>
      </c>
      <c r="Z1467" s="67">
        <v>10</v>
      </c>
      <c r="AA1467" s="67">
        <v>5</v>
      </c>
      <c r="AB1467" s="67">
        <v>10</v>
      </c>
      <c r="AC1467" s="67">
        <v>4</v>
      </c>
      <c r="AD1467" s="67">
        <v>10</v>
      </c>
      <c r="AE1467" s="67">
        <v>4</v>
      </c>
      <c r="AF1467" s="67">
        <v>8</v>
      </c>
      <c r="AG1467" s="67">
        <v>4</v>
      </c>
      <c r="AH1467" s="67">
        <v>8</v>
      </c>
      <c r="AI1467" s="67">
        <v>3</v>
      </c>
      <c r="AJ1467" s="67">
        <v>7</v>
      </c>
      <c r="AK1467" s="79" t="s">
        <v>1586</v>
      </c>
    </row>
    <row r="1468" spans="1:37" ht="12.75">
      <c r="A1468" s="35">
        <v>69307</v>
      </c>
      <c r="B1468" s="28" t="s">
        <v>872</v>
      </c>
      <c r="D1468" s="28" t="s">
        <v>389</v>
      </c>
      <c r="E1468" s="28" t="s">
        <v>83</v>
      </c>
      <c r="F1468" s="58" t="s">
        <v>8340</v>
      </c>
      <c r="G1468" s="28" t="s">
        <v>1586</v>
      </c>
      <c r="H1468" s="28" t="s">
        <v>7812</v>
      </c>
      <c r="J1468" s="28" t="s">
        <v>1586</v>
      </c>
      <c r="K1468" s="28" t="s">
        <v>827</v>
      </c>
      <c r="L1468" s="28" t="s">
        <v>291</v>
      </c>
      <c r="N1468" s="19">
        <f t="shared" si="154"/>
        <v>339.50</v>
      </c>
      <c r="O1468" s="19">
        <f t="shared" si="155"/>
        <v>42.4375</v>
      </c>
      <c r="P1468" s="64">
        <f t="shared" si="156"/>
        <v>76</v>
      </c>
      <c r="Q1468" s="64">
        <f t="shared" si="157"/>
        <v>23</v>
      </c>
      <c r="R1468" s="64">
        <f t="shared" si="158"/>
        <v>53</v>
      </c>
      <c r="S1468" s="64">
        <f t="shared" si="159"/>
        <v>43</v>
      </c>
      <c r="T1468" s="64">
        <f t="shared" si="160"/>
        <v>33</v>
      </c>
      <c r="U1468" s="77">
        <v>2</v>
      </c>
      <c r="V1468" s="78">
        <v>2</v>
      </c>
      <c r="W1468" s="60">
        <v>16</v>
      </c>
      <c r="X1468" s="67">
        <v>12</v>
      </c>
      <c r="Y1468" s="67">
        <v>4</v>
      </c>
      <c r="Z1468" s="67">
        <v>10</v>
      </c>
      <c r="AA1468" s="67">
        <v>5</v>
      </c>
      <c r="AB1468" s="67">
        <v>10</v>
      </c>
      <c r="AC1468" s="67">
        <v>4</v>
      </c>
      <c r="AD1468" s="67">
        <v>10</v>
      </c>
      <c r="AE1468" s="67">
        <v>4</v>
      </c>
      <c r="AF1468" s="67">
        <v>8</v>
      </c>
      <c r="AG1468" s="67">
        <v>4</v>
      </c>
      <c r="AH1468" s="67">
        <v>8</v>
      </c>
      <c r="AI1468" s="67">
        <v>2</v>
      </c>
      <c r="AJ1468" s="67">
        <v>7</v>
      </c>
      <c r="AK1468" s="79" t="s">
        <v>1586</v>
      </c>
    </row>
    <row r="1469" spans="1:37" ht="12.75">
      <c r="A1469" s="35">
        <v>60782</v>
      </c>
      <c r="B1469" s="28" t="s">
        <v>872</v>
      </c>
      <c r="D1469" s="28" t="s">
        <v>389</v>
      </c>
      <c r="E1469" s="28" t="s">
        <v>83</v>
      </c>
      <c r="F1469" s="58" t="s">
        <v>8228</v>
      </c>
      <c r="I1469" s="28" t="s">
        <v>7812</v>
      </c>
      <c r="J1469" s="28" t="s">
        <v>1586</v>
      </c>
      <c r="K1469" s="28" t="s">
        <v>827</v>
      </c>
      <c r="L1469" s="28" t="s">
        <v>84</v>
      </c>
      <c r="N1469" s="19">
        <f t="shared" si="154"/>
        <v>339.50</v>
      </c>
      <c r="O1469" s="19">
        <f t="shared" si="155"/>
        <v>37.722222222222221</v>
      </c>
      <c r="P1469" s="64">
        <f t="shared" si="156"/>
        <v>76</v>
      </c>
      <c r="Q1469" s="64">
        <f t="shared" si="157"/>
        <v>23</v>
      </c>
      <c r="R1469" s="64">
        <f t="shared" si="158"/>
        <v>53</v>
      </c>
      <c r="S1469" s="64">
        <f t="shared" si="159"/>
        <v>43</v>
      </c>
      <c r="T1469" s="64">
        <f t="shared" si="160"/>
        <v>33</v>
      </c>
      <c r="U1469" s="77">
        <v>2</v>
      </c>
      <c r="V1469" s="78">
        <v>2</v>
      </c>
      <c r="W1469" s="60">
        <v>18</v>
      </c>
      <c r="X1469" s="67">
        <v>12</v>
      </c>
      <c r="Y1469" s="67">
        <v>4</v>
      </c>
      <c r="Z1469" s="67">
        <v>10</v>
      </c>
      <c r="AA1469" s="67">
        <v>5</v>
      </c>
      <c r="AB1469" s="67">
        <v>10</v>
      </c>
      <c r="AC1469" s="67">
        <v>4</v>
      </c>
      <c r="AD1469" s="67">
        <v>10</v>
      </c>
      <c r="AE1469" s="67">
        <v>4</v>
      </c>
      <c r="AF1469" s="67">
        <v>8</v>
      </c>
      <c r="AG1469" s="67">
        <v>4</v>
      </c>
      <c r="AH1469" s="67">
        <v>8</v>
      </c>
      <c r="AI1469" s="67">
        <v>2</v>
      </c>
      <c r="AJ1469" s="67">
        <v>7</v>
      </c>
      <c r="AK1469" s="79" t="s">
        <v>1586</v>
      </c>
    </row>
    <row r="1470" spans="2:37" ht="12.75">
      <c r="B1470" s="28" t="s">
        <v>872</v>
      </c>
      <c r="D1470" s="28" t="s">
        <v>389</v>
      </c>
      <c r="E1470" s="28" t="s">
        <v>83</v>
      </c>
      <c r="J1470" s="28" t="s">
        <v>1586</v>
      </c>
      <c r="K1470" s="28" t="s">
        <v>827</v>
      </c>
      <c r="L1470" s="28" t="s">
        <v>103</v>
      </c>
      <c r="N1470" s="19">
        <f t="shared" si="154"/>
        <v>339.50</v>
      </c>
      <c r="O1470" s="19">
        <f t="shared" si="155"/>
        <v>32.333333333333336</v>
      </c>
      <c r="P1470" s="64">
        <f t="shared" si="156"/>
        <v>76</v>
      </c>
      <c r="Q1470" s="64">
        <f t="shared" si="157"/>
        <v>23</v>
      </c>
      <c r="R1470" s="64">
        <f t="shared" si="158"/>
        <v>53</v>
      </c>
      <c r="S1470" s="64">
        <f t="shared" si="159"/>
        <v>43</v>
      </c>
      <c r="T1470" s="64">
        <f t="shared" si="160"/>
        <v>33</v>
      </c>
      <c r="U1470" s="77">
        <v>2</v>
      </c>
      <c r="V1470" s="78">
        <v>2</v>
      </c>
      <c r="W1470" s="60">
        <v>21</v>
      </c>
      <c r="X1470" s="67">
        <v>12</v>
      </c>
      <c r="Y1470" s="67">
        <v>4</v>
      </c>
      <c r="Z1470" s="67">
        <v>10</v>
      </c>
      <c r="AA1470" s="67">
        <v>5</v>
      </c>
      <c r="AB1470" s="67">
        <v>10</v>
      </c>
      <c r="AC1470" s="67">
        <v>4</v>
      </c>
      <c r="AD1470" s="67">
        <v>10</v>
      </c>
      <c r="AE1470" s="67">
        <v>4</v>
      </c>
      <c r="AF1470" s="67">
        <v>8</v>
      </c>
      <c r="AG1470" s="67">
        <v>4</v>
      </c>
      <c r="AH1470" s="67">
        <v>8</v>
      </c>
      <c r="AI1470" s="67">
        <v>2</v>
      </c>
      <c r="AJ1470" s="67">
        <v>7</v>
      </c>
      <c r="AK1470" s="79" t="s">
        <v>1586</v>
      </c>
    </row>
    <row r="1471" spans="1:37" ht="12.75">
      <c r="A1471" s="35">
        <v>81277</v>
      </c>
      <c r="B1471" s="28" t="s">
        <v>872</v>
      </c>
      <c r="D1471" s="28" t="s">
        <v>389</v>
      </c>
      <c r="E1471" s="28" t="s">
        <v>83</v>
      </c>
      <c r="F1471" s="58" t="s">
        <v>8362</v>
      </c>
      <c r="I1471" s="28" t="s">
        <v>7812</v>
      </c>
      <c r="J1471" s="28" t="s">
        <v>1586</v>
      </c>
      <c r="K1471" s="28" t="s">
        <v>827</v>
      </c>
      <c r="L1471" s="28" t="s">
        <v>103</v>
      </c>
      <c r="N1471" s="19">
        <f t="shared" si="154"/>
        <v>339.50</v>
      </c>
      <c r="O1471" s="19">
        <f t="shared" si="155"/>
        <v>28.291666666666668</v>
      </c>
      <c r="P1471" s="64">
        <f t="shared" si="156"/>
        <v>76</v>
      </c>
      <c r="Q1471" s="64">
        <f t="shared" si="157"/>
        <v>23</v>
      </c>
      <c r="R1471" s="64">
        <f t="shared" si="158"/>
        <v>53</v>
      </c>
      <c r="S1471" s="64">
        <f t="shared" si="159"/>
        <v>43</v>
      </c>
      <c r="T1471" s="64">
        <f t="shared" si="160"/>
        <v>33</v>
      </c>
      <c r="U1471" s="77">
        <v>2</v>
      </c>
      <c r="V1471" s="78">
        <v>2</v>
      </c>
      <c r="W1471" s="60">
        <v>24</v>
      </c>
      <c r="X1471" s="67">
        <v>12</v>
      </c>
      <c r="Y1471" s="67">
        <v>4</v>
      </c>
      <c r="Z1471" s="67">
        <v>10</v>
      </c>
      <c r="AA1471" s="67">
        <v>5</v>
      </c>
      <c r="AB1471" s="67">
        <v>10</v>
      </c>
      <c r="AC1471" s="67">
        <v>4</v>
      </c>
      <c r="AD1471" s="67">
        <v>10</v>
      </c>
      <c r="AE1471" s="67">
        <v>4</v>
      </c>
      <c r="AF1471" s="67">
        <v>8</v>
      </c>
      <c r="AG1471" s="67">
        <v>4</v>
      </c>
      <c r="AH1471" s="67">
        <v>8</v>
      </c>
      <c r="AI1471" s="67">
        <v>2</v>
      </c>
      <c r="AJ1471" s="67">
        <v>7</v>
      </c>
      <c r="AK1471" s="79" t="s">
        <v>1586</v>
      </c>
    </row>
    <row r="1472" spans="1:37" ht="12.75">
      <c r="A1472" s="35">
        <v>81045</v>
      </c>
      <c r="B1472" s="28" t="s">
        <v>872</v>
      </c>
      <c r="D1472" s="28" t="s">
        <v>389</v>
      </c>
      <c r="E1472" s="28" t="s">
        <v>83</v>
      </c>
      <c r="F1472" s="58" t="s">
        <v>8228</v>
      </c>
      <c r="I1472" s="28" t="s">
        <v>7812</v>
      </c>
      <c r="J1472" s="28" t="s">
        <v>1586</v>
      </c>
      <c r="K1472" s="28" t="s">
        <v>827</v>
      </c>
      <c r="L1472" s="28" t="s">
        <v>103</v>
      </c>
      <c r="N1472" s="19">
        <f t="shared" si="154"/>
        <v>339.50</v>
      </c>
      <c r="O1472" s="19">
        <f t="shared" si="155"/>
        <v>28.291666666666668</v>
      </c>
      <c r="P1472" s="64">
        <f t="shared" si="156"/>
        <v>76</v>
      </c>
      <c r="Q1472" s="64">
        <f t="shared" si="157"/>
        <v>23</v>
      </c>
      <c r="R1472" s="64">
        <f t="shared" si="158"/>
        <v>53</v>
      </c>
      <c r="S1472" s="64">
        <f t="shared" si="159"/>
        <v>43</v>
      </c>
      <c r="T1472" s="64">
        <f t="shared" si="160"/>
        <v>33</v>
      </c>
      <c r="U1472" s="77">
        <v>2</v>
      </c>
      <c r="V1472" s="78">
        <v>2</v>
      </c>
      <c r="W1472" s="60">
        <v>24</v>
      </c>
      <c r="X1472" s="67">
        <v>12</v>
      </c>
      <c r="Y1472" s="67">
        <v>4</v>
      </c>
      <c r="Z1472" s="67">
        <v>10</v>
      </c>
      <c r="AA1472" s="67">
        <v>5</v>
      </c>
      <c r="AB1472" s="67">
        <v>10</v>
      </c>
      <c r="AC1472" s="67">
        <v>4</v>
      </c>
      <c r="AD1472" s="67">
        <v>10</v>
      </c>
      <c r="AE1472" s="67">
        <v>4</v>
      </c>
      <c r="AF1472" s="67">
        <v>8</v>
      </c>
      <c r="AG1472" s="67">
        <v>4</v>
      </c>
      <c r="AH1472" s="67">
        <v>8</v>
      </c>
      <c r="AI1472" s="67">
        <v>2</v>
      </c>
      <c r="AJ1472" s="67">
        <v>7</v>
      </c>
      <c r="AK1472" s="79" t="s">
        <v>1586</v>
      </c>
    </row>
    <row r="1473" spans="2:37" ht="12.75">
      <c r="B1473" s="28" t="s">
        <v>872</v>
      </c>
      <c r="D1473" s="28" t="s">
        <v>389</v>
      </c>
      <c r="E1473" s="28" t="s">
        <v>83</v>
      </c>
      <c r="J1473" s="28" t="s">
        <v>1586</v>
      </c>
      <c r="K1473" s="28" t="s">
        <v>827</v>
      </c>
      <c r="L1473" s="28" t="s">
        <v>160</v>
      </c>
      <c r="N1473" s="19">
        <f t="shared" si="154"/>
        <v>345.25</v>
      </c>
      <c r="O1473" s="19">
        <f t="shared" si="155"/>
        <v>13.81</v>
      </c>
      <c r="P1473" s="64">
        <f t="shared" si="156"/>
        <v>74</v>
      </c>
      <c r="Q1473" s="64">
        <f t="shared" si="157"/>
        <v>25</v>
      </c>
      <c r="R1473" s="64">
        <f t="shared" si="158"/>
        <v>49</v>
      </c>
      <c r="S1473" s="64">
        <f t="shared" si="159"/>
        <v>50</v>
      </c>
      <c r="T1473" s="64">
        <f t="shared" si="160"/>
        <v>24</v>
      </c>
      <c r="U1473" s="77">
        <v>2</v>
      </c>
      <c r="V1473" s="78">
        <v>2</v>
      </c>
      <c r="W1473" s="60">
        <v>50</v>
      </c>
      <c r="X1473" s="67">
        <v>11</v>
      </c>
      <c r="Y1473" s="67">
        <v>6</v>
      </c>
      <c r="Z1473" s="67">
        <v>11</v>
      </c>
      <c r="AA1473" s="67">
        <v>6</v>
      </c>
      <c r="AB1473" s="67">
        <v>11</v>
      </c>
      <c r="AC1473" s="67">
        <v>5</v>
      </c>
      <c r="AD1473" s="67">
        <v>11</v>
      </c>
      <c r="AE1473" s="67">
        <v>3</v>
      </c>
      <c r="AF1473" s="67">
        <v>6</v>
      </c>
      <c r="AG1473" s="67">
        <v>3</v>
      </c>
      <c r="AH1473" s="67">
        <v>6</v>
      </c>
      <c r="AI1473" s="67">
        <v>2</v>
      </c>
      <c r="AJ1473" s="67">
        <v>4</v>
      </c>
      <c r="AK1473" s="79" t="s">
        <v>1586</v>
      </c>
    </row>
    <row r="1474" spans="1:37" ht="12.75">
      <c r="A1474" s="35">
        <v>3630</v>
      </c>
      <c r="B1474" s="28" t="s">
        <v>872</v>
      </c>
      <c r="D1474" s="28" t="s">
        <v>389</v>
      </c>
      <c r="E1474" s="28" t="s">
        <v>83</v>
      </c>
      <c r="I1474" s="28" t="s">
        <v>7812</v>
      </c>
      <c r="J1474" s="28" t="s">
        <v>1586</v>
      </c>
      <c r="K1474" s="28" t="s">
        <v>827</v>
      </c>
      <c r="L1474" s="28" t="s">
        <v>7999</v>
      </c>
      <c r="N1474" s="19">
        <f t="shared" si="161" ref="N1474:N1537">2*Q1474+2.5*R1474+3*S1474+T1474+0.25*X1474-1.5*U1474-0.5*V1474</f>
        <v>336</v>
      </c>
      <c r="O1474" s="19">
        <f t="shared" si="162" ref="O1474:O1537">N1474/(0.5*W1474)</f>
        <v>16.80</v>
      </c>
      <c r="P1474" s="64">
        <f t="shared" si="163" ref="P1474:P1537">SUM(Y1474:AJ1474)</f>
        <v>72</v>
      </c>
      <c r="Q1474" s="64">
        <f t="shared" si="164" ref="Q1474:Q1537">Y1474+AA1474+AC1474+AE1474+AG1474+AI1474</f>
        <v>23</v>
      </c>
      <c r="R1474" s="64">
        <f t="shared" si="165" ref="R1474:R1537">Z1474+AB1474+AD1474+AF1474+AH1474+AJ1474</f>
        <v>49</v>
      </c>
      <c r="S1474" s="64">
        <f t="shared" si="166" ref="S1474:S1537">SUM(Y1474:AD1474)</f>
        <v>48</v>
      </c>
      <c r="T1474" s="64">
        <f t="shared" si="167" ref="T1474:T1537">SUM(AE1474:AJ1474)</f>
        <v>24</v>
      </c>
      <c r="U1474" s="77">
        <v>2</v>
      </c>
      <c r="V1474" s="78">
        <v>2</v>
      </c>
      <c r="W1474" s="60">
        <v>40</v>
      </c>
      <c r="X1474" s="67">
        <v>14</v>
      </c>
      <c r="Y1474" s="67">
        <v>5</v>
      </c>
      <c r="Z1474" s="67">
        <v>11</v>
      </c>
      <c r="AA1474" s="67">
        <v>5</v>
      </c>
      <c r="AB1474" s="67">
        <v>11</v>
      </c>
      <c r="AC1474" s="67">
        <v>5</v>
      </c>
      <c r="AD1474" s="67">
        <v>11</v>
      </c>
      <c r="AE1474" s="67">
        <v>3</v>
      </c>
      <c r="AF1474" s="67">
        <v>6</v>
      </c>
      <c r="AG1474" s="67">
        <v>3</v>
      </c>
      <c r="AH1474" s="67">
        <v>6</v>
      </c>
      <c r="AI1474" s="67">
        <v>2</v>
      </c>
      <c r="AJ1474" s="67">
        <v>4</v>
      </c>
      <c r="AK1474" s="79" t="s">
        <v>1586</v>
      </c>
    </row>
    <row r="1475" spans="1:37" ht="12.75">
      <c r="A1475" s="35">
        <v>11250</v>
      </c>
      <c r="B1475" s="28" t="s">
        <v>868</v>
      </c>
      <c r="C1475" s="28" t="s">
        <v>1046</v>
      </c>
      <c r="D1475" s="28" t="s">
        <v>389</v>
      </c>
      <c r="E1475" s="28" t="s">
        <v>83</v>
      </c>
      <c r="J1475" s="28" t="s">
        <v>1586</v>
      </c>
      <c r="K1475" s="28" t="s">
        <v>1256</v>
      </c>
      <c r="L1475" s="28" t="s">
        <v>1492</v>
      </c>
      <c r="N1475" s="19">
        <f t="shared" si="161"/>
        <v>335.25</v>
      </c>
      <c r="O1475" s="19">
        <f t="shared" si="162"/>
        <v>16.7625</v>
      </c>
      <c r="P1475" s="64">
        <f t="shared" si="163"/>
        <v>72</v>
      </c>
      <c r="Q1475" s="64">
        <f t="shared" si="164"/>
        <v>23</v>
      </c>
      <c r="R1475" s="64">
        <f t="shared" si="165"/>
        <v>49</v>
      </c>
      <c r="S1475" s="64">
        <f t="shared" si="166"/>
        <v>48</v>
      </c>
      <c r="T1475" s="64">
        <f t="shared" si="167"/>
        <v>24</v>
      </c>
      <c r="U1475" s="77">
        <v>2</v>
      </c>
      <c r="V1475" s="78">
        <v>2</v>
      </c>
      <c r="W1475" s="60">
        <v>40</v>
      </c>
      <c r="X1475" s="67">
        <v>11</v>
      </c>
      <c r="Y1475" s="67">
        <v>5</v>
      </c>
      <c r="Z1475" s="67">
        <v>11</v>
      </c>
      <c r="AA1475" s="67">
        <v>5</v>
      </c>
      <c r="AB1475" s="67">
        <v>11</v>
      </c>
      <c r="AC1475" s="67">
        <v>5</v>
      </c>
      <c r="AD1475" s="67">
        <v>11</v>
      </c>
      <c r="AE1475" s="67">
        <v>3</v>
      </c>
      <c r="AF1475" s="67">
        <v>6</v>
      </c>
      <c r="AG1475" s="67">
        <v>3</v>
      </c>
      <c r="AH1475" s="67">
        <v>6</v>
      </c>
      <c r="AI1475" s="67">
        <v>2</v>
      </c>
      <c r="AJ1475" s="67">
        <v>4</v>
      </c>
      <c r="AK1475" s="79" t="s">
        <v>1586</v>
      </c>
    </row>
    <row r="1476" spans="1:37" ht="12.75">
      <c r="A1476" s="35">
        <v>6250</v>
      </c>
      <c r="B1476" s="28" t="s">
        <v>870</v>
      </c>
      <c r="C1476" s="28" t="s">
        <v>3190</v>
      </c>
      <c r="D1476" s="28" t="s">
        <v>389</v>
      </c>
      <c r="E1476" s="28" t="s">
        <v>83</v>
      </c>
      <c r="J1476" s="28" t="s">
        <v>1586</v>
      </c>
      <c r="K1476" s="28" t="s">
        <v>827</v>
      </c>
      <c r="L1476" s="28" t="s">
        <v>3195</v>
      </c>
      <c r="N1476" s="19">
        <f t="shared" si="161"/>
        <v>335.25</v>
      </c>
      <c r="O1476" s="19">
        <f t="shared" si="162"/>
        <v>16.7625</v>
      </c>
      <c r="P1476" s="64">
        <f t="shared" si="163"/>
        <v>72</v>
      </c>
      <c r="Q1476" s="64">
        <f t="shared" si="164"/>
        <v>23</v>
      </c>
      <c r="R1476" s="64">
        <f t="shared" si="165"/>
        <v>49</v>
      </c>
      <c r="S1476" s="64">
        <f t="shared" si="166"/>
        <v>48</v>
      </c>
      <c r="T1476" s="64">
        <f t="shared" si="167"/>
        <v>24</v>
      </c>
      <c r="U1476" s="77">
        <v>2</v>
      </c>
      <c r="V1476" s="78">
        <v>2</v>
      </c>
      <c r="W1476" s="60">
        <v>40</v>
      </c>
      <c r="X1476" s="67">
        <v>11</v>
      </c>
      <c r="Y1476" s="67">
        <v>5</v>
      </c>
      <c r="Z1476" s="67">
        <v>11</v>
      </c>
      <c r="AA1476" s="67">
        <v>5</v>
      </c>
      <c r="AB1476" s="67">
        <v>11</v>
      </c>
      <c r="AC1476" s="67">
        <v>5</v>
      </c>
      <c r="AD1476" s="67">
        <v>11</v>
      </c>
      <c r="AE1476" s="67">
        <v>3</v>
      </c>
      <c r="AF1476" s="67">
        <v>6</v>
      </c>
      <c r="AG1476" s="67">
        <v>3</v>
      </c>
      <c r="AH1476" s="67">
        <v>6</v>
      </c>
      <c r="AI1476" s="67">
        <v>2</v>
      </c>
      <c r="AJ1476" s="67">
        <v>4</v>
      </c>
      <c r="AK1476" s="79" t="s">
        <v>1586</v>
      </c>
    </row>
    <row r="1477" spans="1:37" ht="12.75">
      <c r="A1477" s="35">
        <v>125000</v>
      </c>
      <c r="B1477" s="28" t="s">
        <v>870</v>
      </c>
      <c r="C1477" s="28" t="s">
        <v>644</v>
      </c>
      <c r="D1477" s="28" t="s">
        <v>389</v>
      </c>
      <c r="E1477" s="28" t="s">
        <v>83</v>
      </c>
      <c r="J1477" s="28" t="s">
        <v>1586</v>
      </c>
      <c r="K1477" s="28" t="s">
        <v>827</v>
      </c>
      <c r="L1477" s="28" t="s">
        <v>2687</v>
      </c>
      <c r="N1477" s="19">
        <f t="shared" si="161"/>
        <v>335.25</v>
      </c>
      <c r="O1477" s="19">
        <f t="shared" si="162"/>
        <v>16.7625</v>
      </c>
      <c r="P1477" s="64">
        <f t="shared" si="163"/>
        <v>72</v>
      </c>
      <c r="Q1477" s="64">
        <f t="shared" si="164"/>
        <v>23</v>
      </c>
      <c r="R1477" s="64">
        <f t="shared" si="165"/>
        <v>49</v>
      </c>
      <c r="S1477" s="64">
        <f t="shared" si="166"/>
        <v>48</v>
      </c>
      <c r="T1477" s="64">
        <f t="shared" si="167"/>
        <v>24</v>
      </c>
      <c r="U1477" s="77">
        <v>2</v>
      </c>
      <c r="V1477" s="78">
        <v>2</v>
      </c>
      <c r="W1477" s="60">
        <v>40</v>
      </c>
      <c r="X1477" s="67">
        <v>11</v>
      </c>
      <c r="Y1477" s="67">
        <v>5</v>
      </c>
      <c r="Z1477" s="67">
        <v>11</v>
      </c>
      <c r="AA1477" s="67">
        <v>5</v>
      </c>
      <c r="AB1477" s="67">
        <v>11</v>
      </c>
      <c r="AC1477" s="67">
        <v>5</v>
      </c>
      <c r="AD1477" s="67">
        <v>11</v>
      </c>
      <c r="AE1477" s="67">
        <v>3</v>
      </c>
      <c r="AF1477" s="67">
        <v>6</v>
      </c>
      <c r="AG1477" s="67">
        <v>3</v>
      </c>
      <c r="AH1477" s="67">
        <v>6</v>
      </c>
      <c r="AI1477" s="67">
        <v>2</v>
      </c>
      <c r="AJ1477" s="67">
        <v>4</v>
      </c>
      <c r="AK1477" s="79" t="s">
        <v>1586</v>
      </c>
    </row>
    <row r="1478" spans="1:37" ht="12.75">
      <c r="A1478" s="35">
        <v>4537</v>
      </c>
      <c r="B1478" s="28" t="s">
        <v>872</v>
      </c>
      <c r="D1478" s="28" t="s">
        <v>389</v>
      </c>
      <c r="E1478" s="28" t="s">
        <v>83</v>
      </c>
      <c r="I1478" s="28" t="s">
        <v>7812</v>
      </c>
      <c r="J1478" s="28" t="s">
        <v>1586</v>
      </c>
      <c r="K1478" s="28" t="s">
        <v>827</v>
      </c>
      <c r="L1478" s="28" t="s">
        <v>320</v>
      </c>
      <c r="N1478" s="19">
        <f t="shared" si="161"/>
        <v>336</v>
      </c>
      <c r="O1478" s="19">
        <f t="shared" si="162"/>
        <v>13.44</v>
      </c>
      <c r="P1478" s="64">
        <f t="shared" si="163"/>
        <v>72</v>
      </c>
      <c r="Q1478" s="64">
        <f t="shared" si="164"/>
        <v>23</v>
      </c>
      <c r="R1478" s="64">
        <f t="shared" si="165"/>
        <v>49</v>
      </c>
      <c r="S1478" s="64">
        <f t="shared" si="166"/>
        <v>48</v>
      </c>
      <c r="T1478" s="64">
        <f t="shared" si="167"/>
        <v>24</v>
      </c>
      <c r="U1478" s="77">
        <v>2</v>
      </c>
      <c r="V1478" s="78">
        <v>2</v>
      </c>
      <c r="W1478" s="60">
        <v>50</v>
      </c>
      <c r="X1478" s="67">
        <v>14</v>
      </c>
      <c r="Y1478" s="67">
        <v>5</v>
      </c>
      <c r="Z1478" s="67">
        <v>11</v>
      </c>
      <c r="AA1478" s="67">
        <v>5</v>
      </c>
      <c r="AB1478" s="67">
        <v>11</v>
      </c>
      <c r="AC1478" s="67">
        <v>5</v>
      </c>
      <c r="AD1478" s="67">
        <v>11</v>
      </c>
      <c r="AE1478" s="67">
        <v>3</v>
      </c>
      <c r="AF1478" s="67">
        <v>6</v>
      </c>
      <c r="AG1478" s="67">
        <v>3</v>
      </c>
      <c r="AH1478" s="67">
        <v>6</v>
      </c>
      <c r="AI1478" s="67">
        <v>2</v>
      </c>
      <c r="AJ1478" s="67">
        <v>4</v>
      </c>
      <c r="AK1478" s="79" t="s">
        <v>1586</v>
      </c>
    </row>
    <row r="1479" spans="1:37" ht="12.75">
      <c r="A1479" s="35">
        <v>62500</v>
      </c>
      <c r="B1479" s="28" t="s">
        <v>870</v>
      </c>
      <c r="C1479" s="28" t="s">
        <v>3247</v>
      </c>
      <c r="D1479" s="28" t="s">
        <v>389</v>
      </c>
      <c r="E1479" s="28" t="s">
        <v>83</v>
      </c>
      <c r="J1479" s="28" t="s">
        <v>1586</v>
      </c>
      <c r="K1479" s="28" t="s">
        <v>3070</v>
      </c>
      <c r="L1479" s="28" t="s">
        <v>3271</v>
      </c>
      <c r="N1479" s="19">
        <f t="shared" si="161"/>
        <v>335.25</v>
      </c>
      <c r="O1479" s="19">
        <f t="shared" si="162"/>
        <v>13.41</v>
      </c>
      <c r="P1479" s="64">
        <f t="shared" si="163"/>
        <v>72</v>
      </c>
      <c r="Q1479" s="64">
        <f t="shared" si="164"/>
        <v>23</v>
      </c>
      <c r="R1479" s="64">
        <f t="shared" si="165"/>
        <v>49</v>
      </c>
      <c r="S1479" s="64">
        <f t="shared" si="166"/>
        <v>48</v>
      </c>
      <c r="T1479" s="64">
        <f t="shared" si="167"/>
        <v>24</v>
      </c>
      <c r="U1479" s="77">
        <v>2</v>
      </c>
      <c r="V1479" s="78">
        <v>2</v>
      </c>
      <c r="W1479" s="60">
        <v>50</v>
      </c>
      <c r="X1479" s="67">
        <v>11</v>
      </c>
      <c r="Y1479" s="67">
        <v>5</v>
      </c>
      <c r="Z1479" s="67">
        <v>11</v>
      </c>
      <c r="AA1479" s="67">
        <v>5</v>
      </c>
      <c r="AB1479" s="67">
        <v>11</v>
      </c>
      <c r="AC1479" s="67">
        <v>5</v>
      </c>
      <c r="AD1479" s="67">
        <v>11</v>
      </c>
      <c r="AE1479" s="67">
        <v>3</v>
      </c>
      <c r="AF1479" s="67">
        <v>6</v>
      </c>
      <c r="AG1479" s="67">
        <v>3</v>
      </c>
      <c r="AH1479" s="67">
        <v>6</v>
      </c>
      <c r="AI1479" s="67">
        <v>2</v>
      </c>
      <c r="AJ1479" s="67">
        <v>4</v>
      </c>
      <c r="AK1479" s="79" t="s">
        <v>1586</v>
      </c>
    </row>
    <row r="1480" spans="1:37" ht="12.75">
      <c r="A1480" s="35">
        <v>4125</v>
      </c>
      <c r="B1480" s="28" t="s">
        <v>872</v>
      </c>
      <c r="D1480" s="28" t="s">
        <v>389</v>
      </c>
      <c r="E1480" s="28" t="s">
        <v>83</v>
      </c>
      <c r="J1480" s="28" t="s">
        <v>1586</v>
      </c>
      <c r="K1480" s="28" t="s">
        <v>827</v>
      </c>
      <c r="L1480" s="28" t="s">
        <v>320</v>
      </c>
      <c r="N1480" s="19">
        <f t="shared" si="161"/>
        <v>334.75</v>
      </c>
      <c r="O1480" s="19">
        <f t="shared" si="162"/>
        <v>13.39</v>
      </c>
      <c r="P1480" s="64">
        <f t="shared" si="163"/>
        <v>72</v>
      </c>
      <c r="Q1480" s="64">
        <f t="shared" si="164"/>
        <v>23</v>
      </c>
      <c r="R1480" s="64">
        <f t="shared" si="165"/>
        <v>49</v>
      </c>
      <c r="S1480" s="64">
        <f t="shared" si="166"/>
        <v>48</v>
      </c>
      <c r="T1480" s="64">
        <f t="shared" si="167"/>
        <v>24</v>
      </c>
      <c r="U1480" s="77">
        <v>2</v>
      </c>
      <c r="V1480" s="78">
        <v>2</v>
      </c>
      <c r="W1480" s="60">
        <v>50</v>
      </c>
      <c r="X1480" s="67">
        <v>9</v>
      </c>
      <c r="Y1480" s="67">
        <v>5</v>
      </c>
      <c r="Z1480" s="67">
        <v>11</v>
      </c>
      <c r="AA1480" s="67">
        <v>5</v>
      </c>
      <c r="AB1480" s="67">
        <v>11</v>
      </c>
      <c r="AC1480" s="67">
        <v>5</v>
      </c>
      <c r="AD1480" s="67">
        <v>11</v>
      </c>
      <c r="AE1480" s="67">
        <v>3</v>
      </c>
      <c r="AF1480" s="67">
        <v>6</v>
      </c>
      <c r="AG1480" s="67">
        <v>3</v>
      </c>
      <c r="AH1480" s="67">
        <v>6</v>
      </c>
      <c r="AI1480" s="67">
        <v>2</v>
      </c>
      <c r="AJ1480" s="67">
        <v>4</v>
      </c>
      <c r="AK1480" s="79" t="s">
        <v>1586</v>
      </c>
    </row>
    <row r="1481" spans="2:37" ht="12.75">
      <c r="B1481" s="28" t="s">
        <v>873</v>
      </c>
      <c r="D1481" s="28" t="s">
        <v>389</v>
      </c>
      <c r="E1481" s="28" t="s">
        <v>83</v>
      </c>
      <c r="J1481" s="28" t="s">
        <v>1586</v>
      </c>
      <c r="K1481" s="28" t="s">
        <v>827</v>
      </c>
      <c r="L1481" s="28" t="s">
        <v>319</v>
      </c>
      <c r="N1481" s="19">
        <f t="shared" si="161"/>
        <v>335</v>
      </c>
      <c r="O1481" s="19">
        <f t="shared" si="162"/>
        <v>10.634920634920634</v>
      </c>
      <c r="P1481" s="64">
        <f t="shared" si="163"/>
        <v>75</v>
      </c>
      <c r="Q1481" s="64">
        <f t="shared" si="164"/>
        <v>27</v>
      </c>
      <c r="R1481" s="64">
        <f t="shared" si="165"/>
        <v>48</v>
      </c>
      <c r="S1481" s="64">
        <f t="shared" si="166"/>
        <v>44</v>
      </c>
      <c r="T1481" s="64">
        <f t="shared" si="167"/>
        <v>31</v>
      </c>
      <c r="U1481" s="77">
        <v>2</v>
      </c>
      <c r="V1481" s="78">
        <v>2</v>
      </c>
      <c r="W1481" s="60">
        <v>63</v>
      </c>
      <c r="X1481" s="67">
        <v>8</v>
      </c>
      <c r="Y1481" s="67">
        <v>6</v>
      </c>
      <c r="Z1481" s="67">
        <v>9</v>
      </c>
      <c r="AA1481" s="67">
        <v>5</v>
      </c>
      <c r="AB1481" s="67">
        <v>9</v>
      </c>
      <c r="AC1481" s="67">
        <v>6</v>
      </c>
      <c r="AD1481" s="67">
        <v>9</v>
      </c>
      <c r="AE1481" s="67">
        <v>6</v>
      </c>
      <c r="AF1481" s="67">
        <v>7</v>
      </c>
      <c r="AG1481" s="67">
        <v>3</v>
      </c>
      <c r="AH1481" s="67">
        <v>7</v>
      </c>
      <c r="AI1481" s="67">
        <v>1</v>
      </c>
      <c r="AJ1481" s="67">
        <v>7</v>
      </c>
      <c r="AK1481" s="79" t="s">
        <v>1586</v>
      </c>
    </row>
    <row r="1482" spans="1:37" ht="12.75">
      <c r="A1482" s="35">
        <v>75</v>
      </c>
      <c r="B1482" s="28" t="s">
        <v>5602</v>
      </c>
      <c r="D1482" s="28" t="s">
        <v>389</v>
      </c>
      <c r="E1482" s="28" t="s">
        <v>83</v>
      </c>
      <c r="F1482" s="58" t="s">
        <v>7359</v>
      </c>
      <c r="J1482" s="28" t="s">
        <v>1586</v>
      </c>
      <c r="K1482" s="28" t="s">
        <v>827</v>
      </c>
      <c r="L1482" s="28" t="s">
        <v>319</v>
      </c>
      <c r="N1482" s="19">
        <f t="shared" si="161"/>
        <v>335</v>
      </c>
      <c r="O1482" s="19">
        <f t="shared" si="162"/>
        <v>10.46875</v>
      </c>
      <c r="P1482" s="64">
        <f t="shared" si="163"/>
        <v>75</v>
      </c>
      <c r="Q1482" s="64">
        <f t="shared" si="164"/>
        <v>27</v>
      </c>
      <c r="R1482" s="64">
        <f t="shared" si="165"/>
        <v>48</v>
      </c>
      <c r="S1482" s="64">
        <f t="shared" si="166"/>
        <v>44</v>
      </c>
      <c r="T1482" s="64">
        <f t="shared" si="167"/>
        <v>31</v>
      </c>
      <c r="U1482" s="77">
        <v>2</v>
      </c>
      <c r="V1482" s="78">
        <v>2</v>
      </c>
      <c r="W1482" s="60">
        <v>64</v>
      </c>
      <c r="X1482" s="67">
        <v>8</v>
      </c>
      <c r="Y1482" s="67">
        <v>6</v>
      </c>
      <c r="Z1482" s="67">
        <v>9</v>
      </c>
      <c r="AA1482" s="67">
        <v>5</v>
      </c>
      <c r="AB1482" s="67">
        <v>9</v>
      </c>
      <c r="AC1482" s="67">
        <v>6</v>
      </c>
      <c r="AD1482" s="67">
        <v>9</v>
      </c>
      <c r="AE1482" s="67">
        <v>6</v>
      </c>
      <c r="AF1482" s="67">
        <v>7</v>
      </c>
      <c r="AG1482" s="67">
        <v>3</v>
      </c>
      <c r="AH1482" s="67">
        <v>7</v>
      </c>
      <c r="AI1482" s="67">
        <v>1</v>
      </c>
      <c r="AJ1482" s="67">
        <v>7</v>
      </c>
      <c r="AK1482" s="79" t="s">
        <v>1586</v>
      </c>
    </row>
    <row r="1483" spans="1:37" ht="12.75">
      <c r="A1483" s="35">
        <v>1363</v>
      </c>
      <c r="B1483" s="28" t="s">
        <v>872</v>
      </c>
      <c r="D1483" s="28" t="s">
        <v>389</v>
      </c>
      <c r="E1483" s="28" t="s">
        <v>83</v>
      </c>
      <c r="F1483" s="58" t="s">
        <v>8357</v>
      </c>
      <c r="I1483" s="28" t="s">
        <v>7812</v>
      </c>
      <c r="J1483" s="28" t="s">
        <v>1586</v>
      </c>
      <c r="K1483" s="28" t="s">
        <v>827</v>
      </c>
      <c r="L1483" s="28" t="s">
        <v>3880</v>
      </c>
      <c r="N1483" s="19">
        <f t="shared" si="161"/>
        <v>311.75</v>
      </c>
      <c r="O1483" s="19">
        <f t="shared" si="162"/>
        <v>23.98076923076923</v>
      </c>
      <c r="P1483" s="64">
        <f t="shared" si="163"/>
        <v>68</v>
      </c>
      <c r="Q1483" s="64">
        <f t="shared" si="164"/>
        <v>20</v>
      </c>
      <c r="R1483" s="64">
        <f t="shared" si="165"/>
        <v>48</v>
      </c>
      <c r="S1483" s="64">
        <f t="shared" si="166"/>
        <v>42</v>
      </c>
      <c r="T1483" s="64">
        <f t="shared" si="167"/>
        <v>26</v>
      </c>
      <c r="U1483" s="77">
        <v>2</v>
      </c>
      <c r="V1483" s="78">
        <v>2</v>
      </c>
      <c r="W1483" s="60">
        <v>26</v>
      </c>
      <c r="X1483" s="67">
        <v>15</v>
      </c>
      <c r="Y1483" s="67">
        <v>3</v>
      </c>
      <c r="Z1483" s="67">
        <v>10</v>
      </c>
      <c r="AA1483" s="67">
        <v>5</v>
      </c>
      <c r="AB1483" s="67">
        <v>10</v>
      </c>
      <c r="AC1483" s="67">
        <v>4</v>
      </c>
      <c r="AD1483" s="67">
        <v>10</v>
      </c>
      <c r="AE1483" s="67">
        <v>3</v>
      </c>
      <c r="AF1483" s="67">
        <v>7</v>
      </c>
      <c r="AG1483" s="67">
        <v>3</v>
      </c>
      <c r="AH1483" s="67">
        <v>7</v>
      </c>
      <c r="AI1483" s="67">
        <v>2</v>
      </c>
      <c r="AJ1483" s="67">
        <v>4</v>
      </c>
      <c r="AK1483" s="79" t="s">
        <v>1586</v>
      </c>
    </row>
    <row r="1484" spans="1:37" ht="12.75">
      <c r="A1484" s="35">
        <v>1303</v>
      </c>
      <c r="B1484" s="28" t="s">
        <v>872</v>
      </c>
      <c r="D1484" s="28" t="s">
        <v>389</v>
      </c>
      <c r="E1484" s="28" t="s">
        <v>83</v>
      </c>
      <c r="F1484" s="58" t="s">
        <v>8293</v>
      </c>
      <c r="J1484" s="28" t="s">
        <v>1586</v>
      </c>
      <c r="K1484" s="28" t="s">
        <v>827</v>
      </c>
      <c r="L1484" s="28" t="s">
        <v>3880</v>
      </c>
      <c r="N1484" s="19">
        <f t="shared" si="161"/>
        <v>311.75</v>
      </c>
      <c r="O1484" s="19">
        <f t="shared" si="162"/>
        <v>22.267857142857142</v>
      </c>
      <c r="P1484" s="64">
        <f t="shared" si="163"/>
        <v>68</v>
      </c>
      <c r="Q1484" s="64">
        <f t="shared" si="164"/>
        <v>20</v>
      </c>
      <c r="R1484" s="64">
        <f t="shared" si="165"/>
        <v>48</v>
      </c>
      <c r="S1484" s="64">
        <f t="shared" si="166"/>
        <v>42</v>
      </c>
      <c r="T1484" s="64">
        <f t="shared" si="167"/>
        <v>26</v>
      </c>
      <c r="U1484" s="77">
        <v>2</v>
      </c>
      <c r="V1484" s="78">
        <v>2</v>
      </c>
      <c r="W1484" s="60">
        <v>28</v>
      </c>
      <c r="X1484" s="67">
        <v>15</v>
      </c>
      <c r="Y1484" s="67">
        <v>3</v>
      </c>
      <c r="Z1484" s="67">
        <v>10</v>
      </c>
      <c r="AA1484" s="67">
        <v>5</v>
      </c>
      <c r="AB1484" s="67">
        <v>10</v>
      </c>
      <c r="AC1484" s="67">
        <v>4</v>
      </c>
      <c r="AD1484" s="67">
        <v>10</v>
      </c>
      <c r="AE1484" s="67">
        <v>3</v>
      </c>
      <c r="AF1484" s="67">
        <v>7</v>
      </c>
      <c r="AG1484" s="67">
        <v>3</v>
      </c>
      <c r="AH1484" s="67">
        <v>7</v>
      </c>
      <c r="AI1484" s="67">
        <v>2</v>
      </c>
      <c r="AJ1484" s="67">
        <v>4</v>
      </c>
      <c r="AK1484" s="79" t="s">
        <v>1586</v>
      </c>
    </row>
    <row r="1485" spans="1:37" ht="12.75">
      <c r="A1485" s="35">
        <v>37500</v>
      </c>
      <c r="B1485" s="28" t="s">
        <v>868</v>
      </c>
      <c r="C1485" s="28" t="s">
        <v>7659</v>
      </c>
      <c r="D1485" s="28" t="s">
        <v>389</v>
      </c>
      <c r="E1485" s="28" t="s">
        <v>83</v>
      </c>
      <c r="J1485" s="28" t="s">
        <v>1586</v>
      </c>
      <c r="K1485" s="28" t="s">
        <v>827</v>
      </c>
      <c r="L1485" s="28" t="s">
        <v>6556</v>
      </c>
      <c r="N1485" s="19">
        <f t="shared" si="161"/>
        <v>319.25</v>
      </c>
      <c r="O1485" s="19">
        <f t="shared" si="162"/>
        <v>26.604166666666668</v>
      </c>
      <c r="P1485" s="64">
        <f t="shared" si="163"/>
        <v>69</v>
      </c>
      <c r="Q1485" s="64">
        <f t="shared" si="164"/>
        <v>23</v>
      </c>
      <c r="R1485" s="64">
        <f t="shared" si="165"/>
        <v>46</v>
      </c>
      <c r="S1485" s="64">
        <f t="shared" si="166"/>
        <v>45</v>
      </c>
      <c r="T1485" s="64">
        <f t="shared" si="167"/>
        <v>24</v>
      </c>
      <c r="U1485" s="77">
        <v>2</v>
      </c>
      <c r="V1485" s="78">
        <v>2</v>
      </c>
      <c r="W1485" s="60">
        <v>24</v>
      </c>
      <c r="X1485" s="67">
        <v>13</v>
      </c>
      <c r="Y1485" s="67">
        <v>5</v>
      </c>
      <c r="Z1485" s="67">
        <v>10</v>
      </c>
      <c r="AA1485" s="67">
        <v>5</v>
      </c>
      <c r="AB1485" s="67">
        <v>10</v>
      </c>
      <c r="AC1485" s="67">
        <v>5</v>
      </c>
      <c r="AD1485" s="67">
        <v>10</v>
      </c>
      <c r="AE1485" s="67">
        <v>3</v>
      </c>
      <c r="AF1485" s="67">
        <v>6</v>
      </c>
      <c r="AG1485" s="67">
        <v>3</v>
      </c>
      <c r="AH1485" s="67">
        <v>6</v>
      </c>
      <c r="AI1485" s="67">
        <v>2</v>
      </c>
      <c r="AJ1485" s="67">
        <v>4</v>
      </c>
      <c r="AK1485" s="79" t="s">
        <v>1586</v>
      </c>
    </row>
    <row r="1486" spans="1:37" ht="12.75">
      <c r="A1486" s="35">
        <v>75</v>
      </c>
      <c r="B1486" s="28" t="s">
        <v>873</v>
      </c>
      <c r="D1486" s="28" t="s">
        <v>389</v>
      </c>
      <c r="E1486" s="28" t="s">
        <v>83</v>
      </c>
      <c r="J1486" s="28" t="s">
        <v>1586</v>
      </c>
      <c r="K1486" s="28" t="s">
        <v>827</v>
      </c>
      <c r="L1486" s="28" t="s">
        <v>1777</v>
      </c>
      <c r="N1486" s="19">
        <f t="shared" si="161"/>
        <v>303.50</v>
      </c>
      <c r="O1486" s="19">
        <f t="shared" si="162"/>
        <v>13.795454545454545</v>
      </c>
      <c r="P1486" s="64">
        <f t="shared" si="163"/>
        <v>69</v>
      </c>
      <c r="Q1486" s="64">
        <f t="shared" si="164"/>
        <v>24</v>
      </c>
      <c r="R1486" s="64">
        <f t="shared" si="165"/>
        <v>45</v>
      </c>
      <c r="S1486" s="64">
        <f t="shared" si="166"/>
        <v>38</v>
      </c>
      <c r="T1486" s="64">
        <f t="shared" si="167"/>
        <v>31</v>
      </c>
      <c r="U1486" s="77">
        <v>2</v>
      </c>
      <c r="V1486" s="78">
        <v>2</v>
      </c>
      <c r="W1486" s="60">
        <v>44</v>
      </c>
      <c r="X1486" s="67">
        <v>8</v>
      </c>
      <c r="Y1486" s="67">
        <v>5</v>
      </c>
      <c r="Z1486" s="67">
        <v>8</v>
      </c>
      <c r="AA1486" s="67">
        <v>4</v>
      </c>
      <c r="AB1486" s="67">
        <v>8</v>
      </c>
      <c r="AC1486" s="67">
        <v>5</v>
      </c>
      <c r="AD1486" s="67">
        <v>8</v>
      </c>
      <c r="AE1486" s="67">
        <v>6</v>
      </c>
      <c r="AF1486" s="67">
        <v>7</v>
      </c>
      <c r="AG1486" s="67">
        <v>3</v>
      </c>
      <c r="AH1486" s="67">
        <v>7</v>
      </c>
      <c r="AI1486" s="67">
        <v>1</v>
      </c>
      <c r="AJ1486" s="67">
        <v>7</v>
      </c>
      <c r="AK1486" s="79" t="s">
        <v>1586</v>
      </c>
    </row>
    <row r="1487" spans="1:37" ht="12.75">
      <c r="A1487" s="35">
        <v>3750</v>
      </c>
      <c r="B1487" s="28" t="s">
        <v>869</v>
      </c>
      <c r="C1487" s="28" t="s">
        <v>5006</v>
      </c>
      <c r="D1487" s="28" t="s">
        <v>389</v>
      </c>
      <c r="E1487" s="28" t="s">
        <v>83</v>
      </c>
      <c r="J1487" s="28" t="s">
        <v>1586</v>
      </c>
      <c r="K1487" s="28" t="s">
        <v>827</v>
      </c>
      <c r="L1487" s="28" t="s">
        <v>862</v>
      </c>
      <c r="N1487" s="19">
        <f t="shared" si="161"/>
        <v>309.75</v>
      </c>
      <c r="O1487" s="19">
        <f t="shared" si="162"/>
        <v>12.39</v>
      </c>
      <c r="P1487" s="64">
        <f t="shared" si="163"/>
        <v>67</v>
      </c>
      <c r="Q1487" s="64">
        <f t="shared" si="164"/>
        <v>22</v>
      </c>
      <c r="R1487" s="64">
        <f t="shared" si="165"/>
        <v>45</v>
      </c>
      <c r="S1487" s="64">
        <f t="shared" si="166"/>
        <v>44</v>
      </c>
      <c r="T1487" s="64">
        <f t="shared" si="167"/>
        <v>23</v>
      </c>
      <c r="U1487" s="77">
        <v>2</v>
      </c>
      <c r="V1487" s="78">
        <v>2</v>
      </c>
      <c r="W1487" s="60">
        <v>50</v>
      </c>
      <c r="X1487" s="67">
        <v>9</v>
      </c>
      <c r="Y1487" s="67">
        <v>5</v>
      </c>
      <c r="Z1487" s="67">
        <v>10</v>
      </c>
      <c r="AA1487" s="67">
        <v>5</v>
      </c>
      <c r="AB1487" s="67">
        <v>10</v>
      </c>
      <c r="AC1487" s="67">
        <v>4</v>
      </c>
      <c r="AD1487" s="67">
        <v>10</v>
      </c>
      <c r="AE1487" s="67">
        <v>3</v>
      </c>
      <c r="AF1487" s="67">
        <v>6</v>
      </c>
      <c r="AG1487" s="67">
        <v>3</v>
      </c>
      <c r="AH1487" s="67">
        <v>6</v>
      </c>
      <c r="AI1487" s="67">
        <v>2</v>
      </c>
      <c r="AJ1487" s="67">
        <v>3</v>
      </c>
      <c r="AK1487" s="79" t="s">
        <v>1586</v>
      </c>
    </row>
    <row r="1488" spans="1:37" ht="12.75">
      <c r="A1488" s="35">
        <v>937</v>
      </c>
      <c r="B1488" s="28" t="s">
        <v>870</v>
      </c>
      <c r="C1488" s="28" t="s">
        <v>1845</v>
      </c>
      <c r="D1488" s="28" t="s">
        <v>389</v>
      </c>
      <c r="E1488" s="28" t="s">
        <v>83</v>
      </c>
      <c r="J1488" s="28" t="s">
        <v>1586</v>
      </c>
      <c r="K1488" s="28" t="s">
        <v>827</v>
      </c>
      <c r="L1488" s="28" t="s">
        <v>1829</v>
      </c>
      <c r="N1488" s="19">
        <f t="shared" si="161"/>
        <v>309.75</v>
      </c>
      <c r="O1488" s="19">
        <f t="shared" si="162"/>
        <v>12.39</v>
      </c>
      <c r="P1488" s="64">
        <f t="shared" si="163"/>
        <v>67</v>
      </c>
      <c r="Q1488" s="64">
        <f t="shared" si="164"/>
        <v>22</v>
      </c>
      <c r="R1488" s="64">
        <f t="shared" si="165"/>
        <v>45</v>
      </c>
      <c r="S1488" s="64">
        <f t="shared" si="166"/>
        <v>44</v>
      </c>
      <c r="T1488" s="64">
        <f t="shared" si="167"/>
        <v>23</v>
      </c>
      <c r="U1488" s="77">
        <v>2</v>
      </c>
      <c r="V1488" s="78">
        <v>2</v>
      </c>
      <c r="W1488" s="60">
        <v>50</v>
      </c>
      <c r="X1488" s="67">
        <v>9</v>
      </c>
      <c r="Y1488" s="67">
        <v>5</v>
      </c>
      <c r="Z1488" s="67">
        <v>10</v>
      </c>
      <c r="AA1488" s="67">
        <v>5</v>
      </c>
      <c r="AB1488" s="67">
        <v>10</v>
      </c>
      <c r="AC1488" s="67">
        <v>4</v>
      </c>
      <c r="AD1488" s="67">
        <v>10</v>
      </c>
      <c r="AE1488" s="67">
        <v>3</v>
      </c>
      <c r="AF1488" s="67">
        <v>6</v>
      </c>
      <c r="AG1488" s="67">
        <v>3</v>
      </c>
      <c r="AH1488" s="67">
        <v>6</v>
      </c>
      <c r="AI1488" s="67">
        <v>2</v>
      </c>
      <c r="AJ1488" s="67">
        <v>3</v>
      </c>
      <c r="AK1488" s="79" t="s">
        <v>1586</v>
      </c>
    </row>
    <row r="1489" spans="1:37" ht="12.75">
      <c r="A1489" s="35">
        <v>3750</v>
      </c>
      <c r="B1489" s="28" t="s">
        <v>871</v>
      </c>
      <c r="C1489" s="28" t="s">
        <v>2179</v>
      </c>
      <c r="D1489" s="28" t="s">
        <v>389</v>
      </c>
      <c r="E1489" s="28" t="s">
        <v>83</v>
      </c>
      <c r="J1489" s="28" t="s">
        <v>1586</v>
      </c>
      <c r="K1489" s="28" t="s">
        <v>827</v>
      </c>
      <c r="L1489" s="28" t="s">
        <v>2143</v>
      </c>
      <c r="N1489" s="19">
        <f t="shared" si="161"/>
        <v>309.75</v>
      </c>
      <c r="O1489" s="19">
        <f t="shared" si="162"/>
        <v>12.39</v>
      </c>
      <c r="P1489" s="64">
        <f t="shared" si="163"/>
        <v>67</v>
      </c>
      <c r="Q1489" s="64">
        <f t="shared" si="164"/>
        <v>22</v>
      </c>
      <c r="R1489" s="64">
        <f t="shared" si="165"/>
        <v>45</v>
      </c>
      <c r="S1489" s="64">
        <f t="shared" si="166"/>
        <v>44</v>
      </c>
      <c r="T1489" s="64">
        <f t="shared" si="167"/>
        <v>23</v>
      </c>
      <c r="U1489" s="77">
        <v>2</v>
      </c>
      <c r="V1489" s="78">
        <v>2</v>
      </c>
      <c r="W1489" s="60">
        <v>50</v>
      </c>
      <c r="X1489" s="67">
        <v>9</v>
      </c>
      <c r="Y1489" s="67">
        <v>5</v>
      </c>
      <c r="Z1489" s="67">
        <v>10</v>
      </c>
      <c r="AA1489" s="67">
        <v>5</v>
      </c>
      <c r="AB1489" s="67">
        <v>10</v>
      </c>
      <c r="AC1489" s="67">
        <v>4</v>
      </c>
      <c r="AD1489" s="67">
        <v>10</v>
      </c>
      <c r="AE1489" s="67">
        <v>3</v>
      </c>
      <c r="AF1489" s="67">
        <v>6</v>
      </c>
      <c r="AG1489" s="67">
        <v>3</v>
      </c>
      <c r="AH1489" s="67">
        <v>6</v>
      </c>
      <c r="AI1489" s="67">
        <v>2</v>
      </c>
      <c r="AJ1489" s="67">
        <v>3</v>
      </c>
      <c r="AK1489" s="79" t="s">
        <v>1586</v>
      </c>
    </row>
    <row r="1490" spans="1:37" ht="12.75">
      <c r="A1490" s="35">
        <v>43</v>
      </c>
      <c r="B1490" s="28" t="s">
        <v>871</v>
      </c>
      <c r="C1490" s="28" t="s">
        <v>604</v>
      </c>
      <c r="D1490" s="28" t="s">
        <v>389</v>
      </c>
      <c r="E1490" s="28" t="s">
        <v>83</v>
      </c>
      <c r="J1490" s="28" t="s">
        <v>1586</v>
      </c>
      <c r="K1490" s="28" t="s">
        <v>827</v>
      </c>
      <c r="L1490" s="28" t="s">
        <v>1648</v>
      </c>
      <c r="N1490" s="19">
        <f t="shared" si="161"/>
        <v>301.75</v>
      </c>
      <c r="O1490" s="19">
        <f t="shared" si="162"/>
        <v>15.0875</v>
      </c>
      <c r="P1490" s="64">
        <f t="shared" si="163"/>
        <v>65</v>
      </c>
      <c r="Q1490" s="64">
        <f t="shared" si="164"/>
        <v>20</v>
      </c>
      <c r="R1490" s="64">
        <f t="shared" si="165"/>
        <v>45</v>
      </c>
      <c r="S1490" s="64">
        <f t="shared" si="166"/>
        <v>43</v>
      </c>
      <c r="T1490" s="64">
        <f t="shared" si="167"/>
        <v>22</v>
      </c>
      <c r="U1490" s="77">
        <v>2</v>
      </c>
      <c r="V1490" s="78">
        <v>2</v>
      </c>
      <c r="W1490" s="60">
        <v>40</v>
      </c>
      <c r="X1490" s="67">
        <v>9</v>
      </c>
      <c r="Y1490" s="67">
        <v>4</v>
      </c>
      <c r="Z1490" s="67">
        <v>10</v>
      </c>
      <c r="AA1490" s="67">
        <v>5</v>
      </c>
      <c r="AB1490" s="67">
        <v>10</v>
      </c>
      <c r="AC1490" s="67">
        <v>4</v>
      </c>
      <c r="AD1490" s="67">
        <v>10</v>
      </c>
      <c r="AE1490" s="67">
        <v>3</v>
      </c>
      <c r="AF1490" s="67">
        <v>6</v>
      </c>
      <c r="AG1490" s="67">
        <v>3</v>
      </c>
      <c r="AH1490" s="67">
        <v>6</v>
      </c>
      <c r="AI1490" s="67">
        <v>1</v>
      </c>
      <c r="AJ1490" s="67">
        <v>3</v>
      </c>
      <c r="AK1490" s="79" t="s">
        <v>1586</v>
      </c>
    </row>
    <row r="1491" spans="1:37" ht="12.75">
      <c r="A1491" s="35">
        <v>1603525</v>
      </c>
      <c r="B1491" s="28" t="s">
        <v>872</v>
      </c>
      <c r="D1491" s="28" t="s">
        <v>389</v>
      </c>
      <c r="E1491" s="28" t="s">
        <v>83</v>
      </c>
      <c r="F1491" s="58" t="s">
        <v>8332</v>
      </c>
      <c r="G1491" s="28" t="s">
        <v>7812</v>
      </c>
      <c r="H1491" s="28" t="s">
        <v>1586</v>
      </c>
      <c r="I1491" s="28" t="s">
        <v>1586</v>
      </c>
      <c r="J1491" s="28" t="s">
        <v>1586</v>
      </c>
      <c r="K1491" s="28" t="s">
        <v>827</v>
      </c>
      <c r="L1491" s="28" t="s">
        <v>7842</v>
      </c>
      <c r="N1491" s="19">
        <f t="shared" si="161"/>
        <v>501.50</v>
      </c>
      <c r="O1491" s="19">
        <f t="shared" si="162"/>
        <v>11.021978021978022</v>
      </c>
      <c r="P1491" s="64">
        <f t="shared" si="163"/>
        <v>114</v>
      </c>
      <c r="Q1491" s="64">
        <f t="shared" si="164"/>
        <v>38</v>
      </c>
      <c r="R1491" s="64">
        <f t="shared" si="165"/>
        <v>76</v>
      </c>
      <c r="S1491" s="64">
        <f t="shared" si="166"/>
        <v>62</v>
      </c>
      <c r="T1491" s="64">
        <f t="shared" si="167"/>
        <v>52</v>
      </c>
      <c r="U1491" s="77">
        <v>3</v>
      </c>
      <c r="V1491" s="78">
        <v>2</v>
      </c>
      <c r="W1491" s="60">
        <v>91</v>
      </c>
      <c r="X1491" s="67">
        <v>12</v>
      </c>
      <c r="Y1491" s="67">
        <v>7</v>
      </c>
      <c r="Z1491" s="67">
        <v>14</v>
      </c>
      <c r="AA1491" s="67">
        <v>7</v>
      </c>
      <c r="AB1491" s="67">
        <v>14</v>
      </c>
      <c r="AC1491" s="67">
        <v>6</v>
      </c>
      <c r="AD1491" s="67">
        <v>14</v>
      </c>
      <c r="AE1491" s="67">
        <v>6</v>
      </c>
      <c r="AF1491" s="67">
        <v>11</v>
      </c>
      <c r="AG1491" s="67">
        <v>6</v>
      </c>
      <c r="AH1491" s="67">
        <v>11</v>
      </c>
      <c r="AI1491" s="67">
        <v>6</v>
      </c>
      <c r="AJ1491" s="67">
        <v>12</v>
      </c>
      <c r="AK1491" s="79" t="s">
        <v>1586</v>
      </c>
    </row>
    <row r="1492" spans="1:37" ht="12.75">
      <c r="A1492" s="35">
        <v>1457750</v>
      </c>
      <c r="B1492" s="28" t="s">
        <v>872</v>
      </c>
      <c r="D1492" s="28" t="s">
        <v>389</v>
      </c>
      <c r="E1492" s="28" t="s">
        <v>83</v>
      </c>
      <c r="F1492" s="58" t="s">
        <v>8332</v>
      </c>
      <c r="I1492" s="28" t="s">
        <v>1586</v>
      </c>
      <c r="J1492" s="28" t="s">
        <v>1586</v>
      </c>
      <c r="K1492" s="28" t="s">
        <v>827</v>
      </c>
      <c r="L1492" s="28" t="s">
        <v>7841</v>
      </c>
      <c r="N1492" s="19">
        <f t="shared" si="161"/>
        <v>498.50</v>
      </c>
      <c r="O1492" s="19">
        <f t="shared" si="162"/>
        <v>13.118421052631579</v>
      </c>
      <c r="P1492" s="64">
        <f t="shared" si="163"/>
        <v>113</v>
      </c>
      <c r="Q1492" s="64">
        <f t="shared" si="164"/>
        <v>37</v>
      </c>
      <c r="R1492" s="64">
        <f t="shared" si="165"/>
        <v>76</v>
      </c>
      <c r="S1492" s="64">
        <f t="shared" si="166"/>
        <v>62</v>
      </c>
      <c r="T1492" s="64">
        <f t="shared" si="167"/>
        <v>51</v>
      </c>
      <c r="U1492" s="77">
        <v>3</v>
      </c>
      <c r="V1492" s="78">
        <v>2</v>
      </c>
      <c r="W1492" s="60">
        <v>76</v>
      </c>
      <c r="X1492" s="67">
        <v>12</v>
      </c>
      <c r="Y1492" s="67">
        <v>7</v>
      </c>
      <c r="Z1492" s="67">
        <v>14</v>
      </c>
      <c r="AA1492" s="67">
        <v>7</v>
      </c>
      <c r="AB1492" s="67">
        <v>14</v>
      </c>
      <c r="AC1492" s="67">
        <v>6</v>
      </c>
      <c r="AD1492" s="67">
        <v>14</v>
      </c>
      <c r="AE1492" s="67">
        <v>6</v>
      </c>
      <c r="AF1492" s="67">
        <v>11</v>
      </c>
      <c r="AG1492" s="67">
        <v>6</v>
      </c>
      <c r="AH1492" s="67">
        <v>11</v>
      </c>
      <c r="AI1492" s="67">
        <v>5</v>
      </c>
      <c r="AJ1492" s="67">
        <v>12</v>
      </c>
      <c r="AK1492" s="79" t="s">
        <v>1586</v>
      </c>
    </row>
    <row r="1493" spans="1:37" ht="12.75">
      <c r="A1493" s="35">
        <v>720336</v>
      </c>
      <c r="B1493" s="28" t="s">
        <v>872</v>
      </c>
      <c r="D1493" s="28" t="s">
        <v>389</v>
      </c>
      <c r="E1493" s="28" t="s">
        <v>83</v>
      </c>
      <c r="I1493" s="28" t="s">
        <v>7812</v>
      </c>
      <c r="J1493" s="28" t="s">
        <v>1586</v>
      </c>
      <c r="K1493" s="28" t="s">
        <v>2521</v>
      </c>
      <c r="L1493" s="28" t="s">
        <v>6091</v>
      </c>
      <c r="N1493" s="19">
        <f t="shared" si="161"/>
        <v>413.25</v>
      </c>
      <c r="O1493" s="19">
        <f t="shared" si="162"/>
        <v>11.02</v>
      </c>
      <c r="P1493" s="64">
        <f t="shared" si="163"/>
        <v>90</v>
      </c>
      <c r="Q1493" s="64">
        <f t="shared" si="164"/>
        <v>28</v>
      </c>
      <c r="R1493" s="64">
        <f t="shared" si="165"/>
        <v>62</v>
      </c>
      <c r="S1493" s="64">
        <f t="shared" si="166"/>
        <v>57</v>
      </c>
      <c r="T1493" s="64">
        <f t="shared" si="167"/>
        <v>33</v>
      </c>
      <c r="U1493" s="77">
        <v>3</v>
      </c>
      <c r="V1493" s="78">
        <v>3</v>
      </c>
      <c r="W1493" s="60">
        <v>75</v>
      </c>
      <c r="X1493" s="67">
        <v>17</v>
      </c>
      <c r="Y1493" s="67">
        <v>5</v>
      </c>
      <c r="Z1493" s="67">
        <v>13</v>
      </c>
      <c r="AA1493" s="67">
        <v>7</v>
      </c>
      <c r="AB1493" s="67">
        <v>13</v>
      </c>
      <c r="AC1493" s="67">
        <v>6</v>
      </c>
      <c r="AD1493" s="67">
        <v>13</v>
      </c>
      <c r="AE1493" s="67">
        <v>3</v>
      </c>
      <c r="AF1493" s="67">
        <v>6</v>
      </c>
      <c r="AG1493" s="67">
        <v>3</v>
      </c>
      <c r="AH1493" s="67">
        <v>6</v>
      </c>
      <c r="AI1493" s="67">
        <v>4</v>
      </c>
      <c r="AJ1493" s="67">
        <v>11</v>
      </c>
      <c r="AK1493" s="79" t="s">
        <v>1586</v>
      </c>
    </row>
    <row r="1494" spans="1:37" ht="12.75">
      <c r="A1494" s="35">
        <v>344283</v>
      </c>
      <c r="B1494" s="28" t="s">
        <v>872</v>
      </c>
      <c r="C1494" s="28" t="s">
        <v>6087</v>
      </c>
      <c r="D1494" s="28" t="s">
        <v>389</v>
      </c>
      <c r="E1494" s="28" t="s">
        <v>83</v>
      </c>
      <c r="F1494" s="58" t="s">
        <v>8328</v>
      </c>
      <c r="G1494" s="28" t="s">
        <v>7812</v>
      </c>
      <c r="H1494" s="28" t="s">
        <v>1586</v>
      </c>
      <c r="J1494" s="28" t="s">
        <v>1586</v>
      </c>
      <c r="K1494" s="28" t="s">
        <v>827</v>
      </c>
      <c r="L1494" s="28" t="s">
        <v>7386</v>
      </c>
      <c r="N1494" s="19">
        <f t="shared" si="161"/>
        <v>423</v>
      </c>
      <c r="O1494" s="19">
        <f t="shared" si="162"/>
        <v>10.317073170731707</v>
      </c>
      <c r="P1494" s="64">
        <f t="shared" si="163"/>
        <v>92</v>
      </c>
      <c r="Q1494" s="64">
        <f t="shared" si="164"/>
        <v>31</v>
      </c>
      <c r="R1494" s="64">
        <f t="shared" si="165"/>
        <v>61</v>
      </c>
      <c r="S1494" s="64">
        <f t="shared" si="166"/>
        <v>59</v>
      </c>
      <c r="T1494" s="64">
        <f t="shared" si="167"/>
        <v>33</v>
      </c>
      <c r="U1494" s="77">
        <v>3</v>
      </c>
      <c r="V1494" s="78">
        <v>2</v>
      </c>
      <c r="W1494" s="60">
        <v>82</v>
      </c>
      <c r="X1494" s="67">
        <v>16</v>
      </c>
      <c r="Y1494" s="67">
        <v>7</v>
      </c>
      <c r="Z1494" s="67">
        <v>13</v>
      </c>
      <c r="AA1494" s="67">
        <v>7</v>
      </c>
      <c r="AB1494" s="67">
        <v>13</v>
      </c>
      <c r="AC1494" s="67">
        <v>6</v>
      </c>
      <c r="AD1494" s="67">
        <v>13</v>
      </c>
      <c r="AE1494" s="67">
        <v>3</v>
      </c>
      <c r="AF1494" s="67">
        <v>5</v>
      </c>
      <c r="AG1494" s="67">
        <v>3</v>
      </c>
      <c r="AH1494" s="67">
        <v>5</v>
      </c>
      <c r="AI1494" s="67">
        <v>5</v>
      </c>
      <c r="AJ1494" s="67">
        <v>12</v>
      </c>
      <c r="AK1494" s="79" t="s">
        <v>1586</v>
      </c>
    </row>
    <row r="1495" spans="1:37" ht="12.75">
      <c r="A1495" s="35">
        <v>2812</v>
      </c>
      <c r="B1495" s="28" t="s">
        <v>870</v>
      </c>
      <c r="C1495" s="28" t="s">
        <v>5505</v>
      </c>
      <c r="D1495" s="28" t="s">
        <v>389</v>
      </c>
      <c r="E1495" s="28" t="s">
        <v>83</v>
      </c>
      <c r="J1495" s="28" t="s">
        <v>1586</v>
      </c>
      <c r="K1495" s="28" t="s">
        <v>1256</v>
      </c>
      <c r="L1495" s="28" t="s">
        <v>5469</v>
      </c>
      <c r="N1495" s="19">
        <f t="shared" si="161"/>
        <v>285.50</v>
      </c>
      <c r="O1495" s="19">
        <f t="shared" si="162"/>
        <v>12.688888888888888</v>
      </c>
      <c r="P1495" s="64">
        <f t="shared" si="163"/>
        <v>66</v>
      </c>
      <c r="Q1495" s="64">
        <f t="shared" si="164"/>
        <v>24</v>
      </c>
      <c r="R1495" s="64">
        <f t="shared" si="165"/>
        <v>42</v>
      </c>
      <c r="S1495" s="64">
        <f t="shared" si="166"/>
        <v>35</v>
      </c>
      <c r="T1495" s="64">
        <f t="shared" si="167"/>
        <v>31</v>
      </c>
      <c r="U1495" s="77">
        <v>3</v>
      </c>
      <c r="V1495" s="78">
        <v>2</v>
      </c>
      <c r="W1495" s="60">
        <v>45</v>
      </c>
      <c r="X1495" s="67">
        <v>8</v>
      </c>
      <c r="Y1495" s="67">
        <v>5</v>
      </c>
      <c r="Z1495" s="67">
        <v>7</v>
      </c>
      <c r="AA1495" s="67">
        <v>4</v>
      </c>
      <c r="AB1495" s="67">
        <v>7</v>
      </c>
      <c r="AC1495" s="67">
        <v>5</v>
      </c>
      <c r="AD1495" s="67">
        <v>7</v>
      </c>
      <c r="AE1495" s="67">
        <v>6</v>
      </c>
      <c r="AF1495" s="67">
        <v>7</v>
      </c>
      <c r="AG1495" s="67">
        <v>3</v>
      </c>
      <c r="AH1495" s="67">
        <v>7</v>
      </c>
      <c r="AI1495" s="67">
        <v>1</v>
      </c>
      <c r="AJ1495" s="67">
        <v>7</v>
      </c>
      <c r="AK1495" s="79" t="s">
        <v>1586</v>
      </c>
    </row>
    <row r="1496" spans="1:37" ht="12.75">
      <c r="A1496" s="35">
        <v>2500</v>
      </c>
      <c r="B1496" s="28" t="s">
        <v>870</v>
      </c>
      <c r="C1496" s="28" t="s">
        <v>925</v>
      </c>
      <c r="D1496" s="28" t="s">
        <v>389</v>
      </c>
      <c r="E1496" s="28" t="s">
        <v>83</v>
      </c>
      <c r="J1496" s="28" t="s">
        <v>1586</v>
      </c>
      <c r="K1496" s="28" t="s">
        <v>1256</v>
      </c>
      <c r="L1496" s="28" t="s">
        <v>918</v>
      </c>
      <c r="N1496" s="19">
        <f t="shared" si="161"/>
        <v>285.50</v>
      </c>
      <c r="O1496" s="19">
        <f t="shared" si="162"/>
        <v>12.688888888888888</v>
      </c>
      <c r="P1496" s="64">
        <f t="shared" si="163"/>
        <v>66</v>
      </c>
      <c r="Q1496" s="64">
        <f t="shared" si="164"/>
        <v>24</v>
      </c>
      <c r="R1496" s="64">
        <f t="shared" si="165"/>
        <v>42</v>
      </c>
      <c r="S1496" s="64">
        <f t="shared" si="166"/>
        <v>35</v>
      </c>
      <c r="T1496" s="64">
        <f t="shared" si="167"/>
        <v>31</v>
      </c>
      <c r="U1496" s="77">
        <v>3</v>
      </c>
      <c r="V1496" s="78">
        <v>2</v>
      </c>
      <c r="W1496" s="60">
        <v>45</v>
      </c>
      <c r="X1496" s="67">
        <v>8</v>
      </c>
      <c r="Y1496" s="67">
        <v>5</v>
      </c>
      <c r="Z1496" s="67">
        <v>7</v>
      </c>
      <c r="AA1496" s="67">
        <v>4</v>
      </c>
      <c r="AB1496" s="67">
        <v>7</v>
      </c>
      <c r="AC1496" s="67">
        <v>5</v>
      </c>
      <c r="AD1496" s="67">
        <v>7</v>
      </c>
      <c r="AE1496" s="67">
        <v>6</v>
      </c>
      <c r="AF1496" s="67">
        <v>7</v>
      </c>
      <c r="AG1496" s="67">
        <v>3</v>
      </c>
      <c r="AH1496" s="67">
        <v>7</v>
      </c>
      <c r="AI1496" s="67">
        <v>1</v>
      </c>
      <c r="AJ1496" s="67">
        <v>7</v>
      </c>
      <c r="AK1496" s="79" t="s">
        <v>1586</v>
      </c>
    </row>
    <row r="1497" spans="1:37" ht="12.75">
      <c r="A1497" s="35">
        <v>1250</v>
      </c>
      <c r="B1497" s="28" t="s">
        <v>870</v>
      </c>
      <c r="C1497" s="28" t="s">
        <v>5817</v>
      </c>
      <c r="D1497" s="28" t="s">
        <v>389</v>
      </c>
      <c r="E1497" s="28" t="s">
        <v>83</v>
      </c>
      <c r="J1497" s="28" t="s">
        <v>1586</v>
      </c>
      <c r="K1497" s="28" t="s">
        <v>1256</v>
      </c>
      <c r="L1497" s="28" t="s">
        <v>5828</v>
      </c>
      <c r="N1497" s="19">
        <f t="shared" si="161"/>
        <v>285.50</v>
      </c>
      <c r="O1497" s="19">
        <f t="shared" si="162"/>
        <v>12.688888888888888</v>
      </c>
      <c r="P1497" s="64">
        <f t="shared" si="163"/>
        <v>66</v>
      </c>
      <c r="Q1497" s="64">
        <f t="shared" si="164"/>
        <v>24</v>
      </c>
      <c r="R1497" s="64">
        <f t="shared" si="165"/>
        <v>42</v>
      </c>
      <c r="S1497" s="64">
        <f t="shared" si="166"/>
        <v>35</v>
      </c>
      <c r="T1497" s="64">
        <f t="shared" si="167"/>
        <v>31</v>
      </c>
      <c r="U1497" s="77">
        <v>3</v>
      </c>
      <c r="V1497" s="78">
        <v>2</v>
      </c>
      <c r="W1497" s="60">
        <v>45</v>
      </c>
      <c r="X1497" s="67">
        <v>8</v>
      </c>
      <c r="Y1497" s="67">
        <v>5</v>
      </c>
      <c r="Z1497" s="67">
        <v>7</v>
      </c>
      <c r="AA1497" s="67">
        <v>4</v>
      </c>
      <c r="AB1497" s="67">
        <v>7</v>
      </c>
      <c r="AC1497" s="67">
        <v>5</v>
      </c>
      <c r="AD1497" s="67">
        <v>7</v>
      </c>
      <c r="AE1497" s="67">
        <v>6</v>
      </c>
      <c r="AF1497" s="67">
        <v>7</v>
      </c>
      <c r="AG1497" s="67">
        <v>3</v>
      </c>
      <c r="AH1497" s="67">
        <v>7</v>
      </c>
      <c r="AI1497" s="67">
        <v>1</v>
      </c>
      <c r="AJ1497" s="67">
        <v>7</v>
      </c>
      <c r="AK1497" s="79" t="s">
        <v>1586</v>
      </c>
    </row>
    <row r="1498" spans="1:37" ht="12.75">
      <c r="A1498" s="35">
        <v>1250</v>
      </c>
      <c r="B1498" s="28" t="s">
        <v>870</v>
      </c>
      <c r="C1498" s="28" t="s">
        <v>5817</v>
      </c>
      <c r="D1498" s="28" t="s">
        <v>389</v>
      </c>
      <c r="E1498" s="28" t="s">
        <v>83</v>
      </c>
      <c r="J1498" s="28" t="s">
        <v>1586</v>
      </c>
      <c r="K1498" s="28" t="s">
        <v>827</v>
      </c>
      <c r="L1498" s="28" t="s">
        <v>5831</v>
      </c>
      <c r="N1498" s="19">
        <f t="shared" si="161"/>
        <v>285.50</v>
      </c>
      <c r="O1498" s="19">
        <f t="shared" si="162"/>
        <v>12.688888888888888</v>
      </c>
      <c r="P1498" s="64">
        <f t="shared" si="163"/>
        <v>66</v>
      </c>
      <c r="Q1498" s="64">
        <f t="shared" si="164"/>
        <v>24</v>
      </c>
      <c r="R1498" s="64">
        <f t="shared" si="165"/>
        <v>42</v>
      </c>
      <c r="S1498" s="64">
        <f t="shared" si="166"/>
        <v>35</v>
      </c>
      <c r="T1498" s="64">
        <f t="shared" si="167"/>
        <v>31</v>
      </c>
      <c r="U1498" s="77">
        <v>3</v>
      </c>
      <c r="V1498" s="78">
        <v>2</v>
      </c>
      <c r="W1498" s="60">
        <v>45</v>
      </c>
      <c r="X1498" s="67">
        <v>8</v>
      </c>
      <c r="Y1498" s="67">
        <v>5</v>
      </c>
      <c r="Z1498" s="67">
        <v>7</v>
      </c>
      <c r="AA1498" s="67">
        <v>4</v>
      </c>
      <c r="AB1498" s="67">
        <v>7</v>
      </c>
      <c r="AC1498" s="67">
        <v>5</v>
      </c>
      <c r="AD1498" s="67">
        <v>7</v>
      </c>
      <c r="AE1498" s="67">
        <v>6</v>
      </c>
      <c r="AF1498" s="67">
        <v>7</v>
      </c>
      <c r="AG1498" s="67">
        <v>3</v>
      </c>
      <c r="AH1498" s="67">
        <v>7</v>
      </c>
      <c r="AI1498" s="67">
        <v>1</v>
      </c>
      <c r="AJ1498" s="67">
        <v>7</v>
      </c>
      <c r="AK1498" s="79" t="s">
        <v>1586</v>
      </c>
    </row>
    <row r="1499" spans="1:37" ht="12.75">
      <c r="A1499" s="35">
        <v>375</v>
      </c>
      <c r="B1499" s="28" t="s">
        <v>871</v>
      </c>
      <c r="C1499" s="28" t="s">
        <v>589</v>
      </c>
      <c r="D1499" s="28" t="s">
        <v>389</v>
      </c>
      <c r="E1499" s="28" t="s">
        <v>83</v>
      </c>
      <c r="J1499" s="28" t="s">
        <v>1586</v>
      </c>
      <c r="K1499" s="28" t="s">
        <v>827</v>
      </c>
      <c r="L1499" s="28" t="s">
        <v>4399</v>
      </c>
      <c r="N1499" s="19">
        <f t="shared" si="161"/>
        <v>285.50</v>
      </c>
      <c r="O1499" s="19">
        <f t="shared" si="162"/>
        <v>12.688888888888888</v>
      </c>
      <c r="P1499" s="64">
        <f t="shared" si="163"/>
        <v>66</v>
      </c>
      <c r="Q1499" s="64">
        <f t="shared" si="164"/>
        <v>24</v>
      </c>
      <c r="R1499" s="64">
        <f t="shared" si="165"/>
        <v>42</v>
      </c>
      <c r="S1499" s="64">
        <f t="shared" si="166"/>
        <v>35</v>
      </c>
      <c r="T1499" s="64">
        <f t="shared" si="167"/>
        <v>31</v>
      </c>
      <c r="U1499" s="77">
        <v>3</v>
      </c>
      <c r="V1499" s="78">
        <v>2</v>
      </c>
      <c r="W1499" s="60">
        <v>45</v>
      </c>
      <c r="X1499" s="67">
        <v>8</v>
      </c>
      <c r="Y1499" s="67">
        <v>5</v>
      </c>
      <c r="Z1499" s="67">
        <v>7</v>
      </c>
      <c r="AA1499" s="67">
        <v>4</v>
      </c>
      <c r="AB1499" s="67">
        <v>7</v>
      </c>
      <c r="AC1499" s="67">
        <v>5</v>
      </c>
      <c r="AD1499" s="67">
        <v>7</v>
      </c>
      <c r="AE1499" s="67">
        <v>6</v>
      </c>
      <c r="AF1499" s="67">
        <v>7</v>
      </c>
      <c r="AG1499" s="67">
        <v>3</v>
      </c>
      <c r="AH1499" s="67">
        <v>7</v>
      </c>
      <c r="AI1499" s="67">
        <v>1</v>
      </c>
      <c r="AJ1499" s="67">
        <v>7</v>
      </c>
      <c r="AK1499" s="79" t="s">
        <v>1586</v>
      </c>
    </row>
    <row r="1500" spans="1:37" ht="12.75">
      <c r="A1500" s="35">
        <v>37</v>
      </c>
      <c r="B1500" s="28" t="s">
        <v>871</v>
      </c>
      <c r="C1500" s="28" t="s">
        <v>1620</v>
      </c>
      <c r="D1500" s="28" t="s">
        <v>389</v>
      </c>
      <c r="E1500" s="28" t="s">
        <v>83</v>
      </c>
      <c r="J1500" s="28" t="s">
        <v>1586</v>
      </c>
      <c r="K1500" s="28" t="s">
        <v>827</v>
      </c>
      <c r="L1500" s="28" t="s">
        <v>319</v>
      </c>
      <c r="N1500" s="19">
        <f t="shared" si="161"/>
        <v>285.50</v>
      </c>
      <c r="O1500" s="19">
        <f t="shared" si="162"/>
        <v>12.688888888888888</v>
      </c>
      <c r="P1500" s="64">
        <f t="shared" si="163"/>
        <v>66</v>
      </c>
      <c r="Q1500" s="64">
        <f t="shared" si="164"/>
        <v>24</v>
      </c>
      <c r="R1500" s="64">
        <f t="shared" si="165"/>
        <v>42</v>
      </c>
      <c r="S1500" s="64">
        <f t="shared" si="166"/>
        <v>35</v>
      </c>
      <c r="T1500" s="64">
        <f t="shared" si="167"/>
        <v>31</v>
      </c>
      <c r="U1500" s="77">
        <v>3</v>
      </c>
      <c r="V1500" s="78">
        <v>2</v>
      </c>
      <c r="W1500" s="60">
        <v>45</v>
      </c>
      <c r="X1500" s="67">
        <v>8</v>
      </c>
      <c r="Y1500" s="67">
        <v>5</v>
      </c>
      <c r="Z1500" s="67">
        <v>7</v>
      </c>
      <c r="AA1500" s="67">
        <v>4</v>
      </c>
      <c r="AB1500" s="67">
        <v>7</v>
      </c>
      <c r="AC1500" s="67">
        <v>5</v>
      </c>
      <c r="AD1500" s="67">
        <v>7</v>
      </c>
      <c r="AE1500" s="67">
        <v>6</v>
      </c>
      <c r="AF1500" s="67">
        <v>7</v>
      </c>
      <c r="AG1500" s="67">
        <v>3</v>
      </c>
      <c r="AH1500" s="67">
        <v>7</v>
      </c>
      <c r="AI1500" s="67">
        <v>1</v>
      </c>
      <c r="AJ1500" s="67">
        <v>7</v>
      </c>
      <c r="AK1500" s="79" t="s">
        <v>1586</v>
      </c>
    </row>
    <row r="1501" spans="1:37" ht="12.75">
      <c r="A1501" s="35">
        <v>3750</v>
      </c>
      <c r="B1501" s="28" t="s">
        <v>871</v>
      </c>
      <c r="C1501" s="28" t="s">
        <v>652</v>
      </c>
      <c r="D1501" s="28" t="s">
        <v>389</v>
      </c>
      <c r="E1501" s="28" t="s">
        <v>83</v>
      </c>
      <c r="J1501" s="28" t="s">
        <v>1586</v>
      </c>
      <c r="K1501" s="28" t="s">
        <v>827</v>
      </c>
      <c r="L1501" s="28" t="s">
        <v>862</v>
      </c>
      <c r="N1501" s="19">
        <f t="shared" si="161"/>
        <v>285.50</v>
      </c>
      <c r="O1501" s="19">
        <f t="shared" si="162"/>
        <v>12.688888888888888</v>
      </c>
      <c r="P1501" s="64">
        <f t="shared" si="163"/>
        <v>66</v>
      </c>
      <c r="Q1501" s="64">
        <f t="shared" si="164"/>
        <v>24</v>
      </c>
      <c r="R1501" s="64">
        <f t="shared" si="165"/>
        <v>42</v>
      </c>
      <c r="S1501" s="64">
        <f t="shared" si="166"/>
        <v>35</v>
      </c>
      <c r="T1501" s="64">
        <f t="shared" si="167"/>
        <v>31</v>
      </c>
      <c r="U1501" s="77">
        <v>3</v>
      </c>
      <c r="V1501" s="78">
        <v>2</v>
      </c>
      <c r="W1501" s="60">
        <v>45</v>
      </c>
      <c r="X1501" s="67">
        <v>8</v>
      </c>
      <c r="Y1501" s="67">
        <v>5</v>
      </c>
      <c r="Z1501" s="67">
        <v>7</v>
      </c>
      <c r="AA1501" s="67">
        <v>4</v>
      </c>
      <c r="AB1501" s="67">
        <v>7</v>
      </c>
      <c r="AC1501" s="67">
        <v>5</v>
      </c>
      <c r="AD1501" s="67">
        <v>7</v>
      </c>
      <c r="AE1501" s="67">
        <v>6</v>
      </c>
      <c r="AF1501" s="67">
        <v>7</v>
      </c>
      <c r="AG1501" s="67">
        <v>3</v>
      </c>
      <c r="AH1501" s="67">
        <v>7</v>
      </c>
      <c r="AI1501" s="67">
        <v>1</v>
      </c>
      <c r="AJ1501" s="67">
        <v>7</v>
      </c>
      <c r="AK1501" s="79" t="s">
        <v>1586</v>
      </c>
    </row>
    <row r="1502" spans="1:37" ht="12.75">
      <c r="A1502" s="35">
        <v>425</v>
      </c>
      <c r="B1502" s="28" t="s">
        <v>871</v>
      </c>
      <c r="C1502" s="28" t="s">
        <v>5308</v>
      </c>
      <c r="D1502" s="28" t="s">
        <v>389</v>
      </c>
      <c r="E1502" s="28" t="s">
        <v>83</v>
      </c>
      <c r="J1502" s="28" t="s">
        <v>1586</v>
      </c>
      <c r="K1502" s="28" t="s">
        <v>5319</v>
      </c>
      <c r="L1502" s="28" t="s">
        <v>5320</v>
      </c>
      <c r="N1502" s="19">
        <f t="shared" si="161"/>
        <v>285.50</v>
      </c>
      <c r="O1502" s="19">
        <f t="shared" si="162"/>
        <v>12.688888888888888</v>
      </c>
      <c r="P1502" s="64">
        <f t="shared" si="163"/>
        <v>66</v>
      </c>
      <c r="Q1502" s="64">
        <f t="shared" si="164"/>
        <v>24</v>
      </c>
      <c r="R1502" s="64">
        <f t="shared" si="165"/>
        <v>42</v>
      </c>
      <c r="S1502" s="64">
        <f t="shared" si="166"/>
        <v>35</v>
      </c>
      <c r="T1502" s="64">
        <f t="shared" si="167"/>
        <v>31</v>
      </c>
      <c r="U1502" s="77">
        <v>3</v>
      </c>
      <c r="V1502" s="78">
        <v>2</v>
      </c>
      <c r="W1502" s="60">
        <v>45</v>
      </c>
      <c r="X1502" s="67">
        <v>8</v>
      </c>
      <c r="Y1502" s="67">
        <v>5</v>
      </c>
      <c r="Z1502" s="67">
        <v>7</v>
      </c>
      <c r="AA1502" s="67">
        <v>4</v>
      </c>
      <c r="AB1502" s="67">
        <v>7</v>
      </c>
      <c r="AC1502" s="67">
        <v>5</v>
      </c>
      <c r="AD1502" s="67">
        <v>7</v>
      </c>
      <c r="AE1502" s="67">
        <v>6</v>
      </c>
      <c r="AF1502" s="67">
        <v>7</v>
      </c>
      <c r="AG1502" s="67">
        <v>3</v>
      </c>
      <c r="AH1502" s="67">
        <v>7</v>
      </c>
      <c r="AI1502" s="67">
        <v>1</v>
      </c>
      <c r="AJ1502" s="67">
        <v>7</v>
      </c>
      <c r="AK1502" s="79" t="s">
        <v>1586</v>
      </c>
    </row>
    <row r="1503" spans="1:37" ht="12.75">
      <c r="A1503" s="35">
        <v>5400</v>
      </c>
      <c r="B1503" s="28" t="s">
        <v>868</v>
      </c>
      <c r="C1503" s="28" t="s">
        <v>638</v>
      </c>
      <c r="D1503" s="28" t="s">
        <v>389</v>
      </c>
      <c r="E1503" s="28" t="s">
        <v>176</v>
      </c>
      <c r="J1503" s="28" t="s">
        <v>1586</v>
      </c>
      <c r="K1503" s="28" t="s">
        <v>2680</v>
      </c>
      <c r="L1503" s="28" t="s">
        <v>3894</v>
      </c>
      <c r="N1503" s="19">
        <f t="shared" si="161"/>
        <v>451.75</v>
      </c>
      <c r="O1503" s="19">
        <f t="shared" si="162"/>
        <v>30.116666666666667</v>
      </c>
      <c r="P1503" s="64">
        <f t="shared" si="163"/>
        <v>104</v>
      </c>
      <c r="Q1503" s="64">
        <f t="shared" si="164"/>
        <v>32</v>
      </c>
      <c r="R1503" s="64">
        <f t="shared" si="165"/>
        <v>72</v>
      </c>
      <c r="S1503" s="64">
        <f t="shared" si="166"/>
        <v>52</v>
      </c>
      <c r="T1503" s="64">
        <f t="shared" si="167"/>
        <v>52</v>
      </c>
      <c r="U1503" s="77">
        <v>2</v>
      </c>
      <c r="V1503" s="78">
        <v>2</v>
      </c>
      <c r="W1503" s="60">
        <v>30</v>
      </c>
      <c r="X1503" s="67">
        <v>15</v>
      </c>
      <c r="Y1503" s="67">
        <v>5</v>
      </c>
      <c r="Z1503" s="67">
        <v>12</v>
      </c>
      <c r="AA1503" s="67">
        <v>6</v>
      </c>
      <c r="AB1503" s="67">
        <v>12</v>
      </c>
      <c r="AC1503" s="67">
        <v>5</v>
      </c>
      <c r="AD1503" s="67">
        <v>12</v>
      </c>
      <c r="AE1503" s="67">
        <v>6</v>
      </c>
      <c r="AF1503" s="67">
        <v>12</v>
      </c>
      <c r="AG1503" s="67">
        <v>6</v>
      </c>
      <c r="AH1503" s="67">
        <v>12</v>
      </c>
      <c r="AI1503" s="67">
        <v>4</v>
      </c>
      <c r="AJ1503" s="67">
        <v>12</v>
      </c>
      <c r="AK1503" s="79" t="s">
        <v>1586</v>
      </c>
    </row>
    <row r="1504" spans="1:37" ht="12.75">
      <c r="A1504" s="35">
        <v>55000</v>
      </c>
      <c r="B1504" s="28" t="s">
        <v>868</v>
      </c>
      <c r="C1504" s="28" t="s">
        <v>638</v>
      </c>
      <c r="D1504" s="28" t="s">
        <v>389</v>
      </c>
      <c r="E1504" s="28" t="s">
        <v>176</v>
      </c>
      <c r="J1504" s="28" t="s">
        <v>1586</v>
      </c>
      <c r="K1504" s="28" t="s">
        <v>2680</v>
      </c>
      <c r="L1504" s="28" t="s">
        <v>1034</v>
      </c>
      <c r="N1504" s="19">
        <f t="shared" si="161"/>
        <v>443.75</v>
      </c>
      <c r="O1504" s="19">
        <f t="shared" si="162"/>
        <v>35.50</v>
      </c>
      <c r="P1504" s="64">
        <f t="shared" si="163"/>
        <v>102</v>
      </c>
      <c r="Q1504" s="64">
        <f t="shared" si="164"/>
        <v>30</v>
      </c>
      <c r="R1504" s="64">
        <f t="shared" si="165"/>
        <v>72</v>
      </c>
      <c r="S1504" s="64">
        <f t="shared" si="166"/>
        <v>51</v>
      </c>
      <c r="T1504" s="64">
        <f t="shared" si="167"/>
        <v>51</v>
      </c>
      <c r="U1504" s="77">
        <v>2</v>
      </c>
      <c r="V1504" s="78">
        <v>2</v>
      </c>
      <c r="W1504" s="60">
        <v>25</v>
      </c>
      <c r="X1504" s="67">
        <v>15</v>
      </c>
      <c r="Y1504" s="67">
        <v>4</v>
      </c>
      <c r="Z1504" s="67">
        <v>12</v>
      </c>
      <c r="AA1504" s="67">
        <v>6</v>
      </c>
      <c r="AB1504" s="67">
        <v>12</v>
      </c>
      <c r="AC1504" s="67">
        <v>5</v>
      </c>
      <c r="AD1504" s="67">
        <v>12</v>
      </c>
      <c r="AE1504" s="67">
        <v>6</v>
      </c>
      <c r="AF1504" s="67">
        <v>12</v>
      </c>
      <c r="AG1504" s="67">
        <v>5</v>
      </c>
      <c r="AH1504" s="67">
        <v>12</v>
      </c>
      <c r="AI1504" s="67">
        <v>4</v>
      </c>
      <c r="AJ1504" s="67">
        <v>12</v>
      </c>
      <c r="AK1504" s="79" t="s">
        <v>1586</v>
      </c>
    </row>
    <row r="1505" spans="1:37" ht="12.75">
      <c r="A1505" s="35">
        <v>1375</v>
      </c>
      <c r="B1505" s="28" t="s">
        <v>868</v>
      </c>
      <c r="C1505" s="28" t="s">
        <v>638</v>
      </c>
      <c r="D1505" s="28" t="s">
        <v>389</v>
      </c>
      <c r="E1505" s="28" t="s">
        <v>176</v>
      </c>
      <c r="J1505" s="28" t="s">
        <v>1586</v>
      </c>
      <c r="K1505" s="28" t="s">
        <v>2680</v>
      </c>
      <c r="L1505" s="28" t="s">
        <v>4243</v>
      </c>
      <c r="N1505" s="19">
        <f t="shared" si="161"/>
        <v>443.75</v>
      </c>
      <c r="O1505" s="19">
        <f t="shared" si="162"/>
        <v>35.50</v>
      </c>
      <c r="P1505" s="64">
        <f t="shared" si="163"/>
        <v>102</v>
      </c>
      <c r="Q1505" s="64">
        <f t="shared" si="164"/>
        <v>30</v>
      </c>
      <c r="R1505" s="64">
        <f t="shared" si="165"/>
        <v>72</v>
      </c>
      <c r="S1505" s="64">
        <f t="shared" si="166"/>
        <v>51</v>
      </c>
      <c r="T1505" s="64">
        <f t="shared" si="167"/>
        <v>51</v>
      </c>
      <c r="U1505" s="77">
        <v>2</v>
      </c>
      <c r="V1505" s="78">
        <v>2</v>
      </c>
      <c r="W1505" s="60">
        <v>25</v>
      </c>
      <c r="X1505" s="67">
        <v>15</v>
      </c>
      <c r="Y1505" s="67">
        <v>4</v>
      </c>
      <c r="Z1505" s="67">
        <v>12</v>
      </c>
      <c r="AA1505" s="67">
        <v>6</v>
      </c>
      <c r="AB1505" s="67">
        <v>12</v>
      </c>
      <c r="AC1505" s="67">
        <v>5</v>
      </c>
      <c r="AD1505" s="67">
        <v>12</v>
      </c>
      <c r="AE1505" s="67">
        <v>6</v>
      </c>
      <c r="AF1505" s="67">
        <v>12</v>
      </c>
      <c r="AG1505" s="67">
        <v>5</v>
      </c>
      <c r="AH1505" s="67">
        <v>12</v>
      </c>
      <c r="AI1505" s="67">
        <v>4</v>
      </c>
      <c r="AJ1505" s="67">
        <v>12</v>
      </c>
      <c r="AK1505" s="79" t="s">
        <v>1586</v>
      </c>
    </row>
    <row r="1506" spans="1:37" ht="12.75">
      <c r="A1506" s="35">
        <v>278195</v>
      </c>
      <c r="B1506" s="28" t="s">
        <v>872</v>
      </c>
      <c r="D1506" s="28" t="s">
        <v>389</v>
      </c>
      <c r="E1506" s="28" t="s">
        <v>176</v>
      </c>
      <c r="I1506" s="28" t="s">
        <v>7812</v>
      </c>
      <c r="J1506" s="28" t="s">
        <v>1586</v>
      </c>
      <c r="K1506" s="28" t="s">
        <v>2680</v>
      </c>
      <c r="L1506" s="28" t="s">
        <v>7987</v>
      </c>
      <c r="N1506" s="19">
        <f t="shared" si="161"/>
        <v>401.75</v>
      </c>
      <c r="O1506" s="19">
        <f t="shared" si="162"/>
        <v>21.144736842105264</v>
      </c>
      <c r="P1506" s="64">
        <f t="shared" si="163"/>
        <v>89</v>
      </c>
      <c r="Q1506" s="64">
        <f t="shared" si="164"/>
        <v>28</v>
      </c>
      <c r="R1506" s="64">
        <f t="shared" si="165"/>
        <v>61</v>
      </c>
      <c r="S1506" s="64">
        <f t="shared" si="166"/>
        <v>52</v>
      </c>
      <c r="T1506" s="64">
        <f t="shared" si="167"/>
        <v>37</v>
      </c>
      <c r="U1506" s="77">
        <v>2</v>
      </c>
      <c r="V1506" s="78">
        <v>2</v>
      </c>
      <c r="W1506" s="60">
        <v>38</v>
      </c>
      <c r="X1506" s="67">
        <v>17</v>
      </c>
      <c r="Y1506" s="67">
        <v>5</v>
      </c>
      <c r="Z1506" s="67">
        <v>12</v>
      </c>
      <c r="AA1506" s="67">
        <v>6</v>
      </c>
      <c r="AB1506" s="67">
        <v>12</v>
      </c>
      <c r="AC1506" s="67">
        <v>5</v>
      </c>
      <c r="AD1506" s="67">
        <v>12</v>
      </c>
      <c r="AE1506" s="67">
        <v>5</v>
      </c>
      <c r="AF1506" s="67">
        <v>10</v>
      </c>
      <c r="AG1506" s="67">
        <v>5</v>
      </c>
      <c r="AH1506" s="67">
        <v>10</v>
      </c>
      <c r="AI1506" s="67">
        <v>2</v>
      </c>
      <c r="AJ1506" s="67">
        <v>5</v>
      </c>
      <c r="AK1506" s="79" t="s">
        <v>1586</v>
      </c>
    </row>
    <row r="1507" spans="2:37" ht="12.75">
      <c r="B1507" s="28" t="s">
        <v>872</v>
      </c>
      <c r="D1507" s="28" t="s">
        <v>389</v>
      </c>
      <c r="E1507" s="28" t="s">
        <v>176</v>
      </c>
      <c r="J1507" s="28" t="s">
        <v>1586</v>
      </c>
      <c r="K1507" s="28" t="s">
        <v>2680</v>
      </c>
      <c r="L1507" s="28" t="s">
        <v>282</v>
      </c>
      <c r="N1507" s="19">
        <f t="shared" si="161"/>
        <v>370</v>
      </c>
      <c r="O1507" s="19">
        <f t="shared" si="162"/>
        <v>26.428571428571427</v>
      </c>
      <c r="P1507" s="64">
        <f t="shared" si="163"/>
        <v>83</v>
      </c>
      <c r="Q1507" s="64">
        <f t="shared" si="164"/>
        <v>25</v>
      </c>
      <c r="R1507" s="64">
        <f t="shared" si="165"/>
        <v>58</v>
      </c>
      <c r="S1507" s="64">
        <f t="shared" si="166"/>
        <v>47</v>
      </c>
      <c r="T1507" s="64">
        <f t="shared" si="167"/>
        <v>36</v>
      </c>
      <c r="U1507" s="77">
        <v>2</v>
      </c>
      <c r="V1507" s="78">
        <v>2</v>
      </c>
      <c r="W1507" s="60">
        <v>28</v>
      </c>
      <c r="X1507" s="67">
        <v>8</v>
      </c>
      <c r="Y1507" s="67">
        <v>5</v>
      </c>
      <c r="Z1507" s="67">
        <v>11</v>
      </c>
      <c r="AA1507" s="67">
        <v>5</v>
      </c>
      <c r="AB1507" s="67">
        <v>11</v>
      </c>
      <c r="AC1507" s="67">
        <v>4</v>
      </c>
      <c r="AD1507" s="67">
        <v>11</v>
      </c>
      <c r="AE1507" s="67">
        <v>4</v>
      </c>
      <c r="AF1507" s="67">
        <v>9</v>
      </c>
      <c r="AG1507" s="67">
        <v>4</v>
      </c>
      <c r="AH1507" s="67">
        <v>9</v>
      </c>
      <c r="AI1507" s="67">
        <v>3</v>
      </c>
      <c r="AJ1507" s="67">
        <v>7</v>
      </c>
      <c r="AK1507" s="79" t="s">
        <v>1586</v>
      </c>
    </row>
    <row r="1508" spans="1:37" ht="12.75">
      <c r="A1508" s="35">
        <v>37500</v>
      </c>
      <c r="B1508" s="28" t="s">
        <v>868</v>
      </c>
      <c r="C1508" s="28" t="s">
        <v>634</v>
      </c>
      <c r="D1508" s="28" t="s">
        <v>389</v>
      </c>
      <c r="E1508" s="28" t="s">
        <v>176</v>
      </c>
      <c r="J1508" s="28" t="s">
        <v>1586</v>
      </c>
      <c r="K1508" s="28" t="s">
        <v>2680</v>
      </c>
      <c r="L1508" s="28" t="s">
        <v>98</v>
      </c>
      <c r="N1508" s="19">
        <f t="shared" si="161"/>
        <v>365.75</v>
      </c>
      <c r="O1508" s="19">
        <f t="shared" si="162"/>
        <v>29.26</v>
      </c>
      <c r="P1508" s="64">
        <f t="shared" si="163"/>
        <v>79</v>
      </c>
      <c r="Q1508" s="64">
        <f t="shared" si="164"/>
        <v>24</v>
      </c>
      <c r="R1508" s="64">
        <f t="shared" si="165"/>
        <v>55</v>
      </c>
      <c r="S1508" s="64">
        <f t="shared" si="166"/>
        <v>51</v>
      </c>
      <c r="T1508" s="64">
        <f t="shared" si="167"/>
        <v>28</v>
      </c>
      <c r="U1508" s="77">
        <v>2</v>
      </c>
      <c r="V1508" s="78">
        <v>2</v>
      </c>
      <c r="W1508" s="60">
        <v>25</v>
      </c>
      <c r="X1508" s="67">
        <v>13</v>
      </c>
      <c r="Y1508" s="67">
        <v>4</v>
      </c>
      <c r="Z1508" s="67">
        <v>12</v>
      </c>
      <c r="AA1508" s="67">
        <v>6</v>
      </c>
      <c r="AB1508" s="67">
        <v>12</v>
      </c>
      <c r="AC1508" s="67">
        <v>5</v>
      </c>
      <c r="AD1508" s="67">
        <v>12</v>
      </c>
      <c r="AE1508" s="67">
        <v>4</v>
      </c>
      <c r="AF1508" s="67">
        <v>7</v>
      </c>
      <c r="AG1508" s="67">
        <v>3</v>
      </c>
      <c r="AH1508" s="67">
        <v>7</v>
      </c>
      <c r="AI1508" s="67">
        <v>2</v>
      </c>
      <c r="AJ1508" s="67">
        <v>5</v>
      </c>
      <c r="AK1508" s="79" t="s">
        <v>1586</v>
      </c>
    </row>
    <row r="1509" spans="1:37" ht="12.75">
      <c r="A1509" s="35">
        <v>31</v>
      </c>
      <c r="B1509" s="28" t="s">
        <v>871</v>
      </c>
      <c r="C1509" s="28" t="s">
        <v>1620</v>
      </c>
      <c r="D1509" s="28" t="s">
        <v>389</v>
      </c>
      <c r="E1509" s="28" t="s">
        <v>176</v>
      </c>
      <c r="J1509" s="28" t="s">
        <v>1586</v>
      </c>
      <c r="K1509" s="28" t="s">
        <v>2680</v>
      </c>
      <c r="L1509" s="28" t="s">
        <v>818</v>
      </c>
      <c r="N1509" s="19">
        <f t="shared" si="161"/>
        <v>314</v>
      </c>
      <c r="O1509" s="19">
        <f t="shared" si="162"/>
        <v>6.28</v>
      </c>
      <c r="P1509" s="64">
        <f t="shared" si="163"/>
        <v>72</v>
      </c>
      <c r="Q1509" s="64">
        <f t="shared" si="164"/>
        <v>24</v>
      </c>
      <c r="R1509" s="64">
        <f t="shared" si="165"/>
        <v>48</v>
      </c>
      <c r="S1509" s="64">
        <f t="shared" si="166"/>
        <v>38</v>
      </c>
      <c r="T1509" s="64">
        <f t="shared" si="167"/>
        <v>34</v>
      </c>
      <c r="U1509" s="77">
        <v>2</v>
      </c>
      <c r="V1509" s="78">
        <v>2</v>
      </c>
      <c r="W1509" s="60">
        <v>100</v>
      </c>
      <c r="X1509" s="67">
        <v>8</v>
      </c>
      <c r="Y1509" s="67">
        <v>5</v>
      </c>
      <c r="Z1509" s="67">
        <v>8</v>
      </c>
      <c r="AA1509" s="67">
        <v>4</v>
      </c>
      <c r="AB1509" s="67">
        <v>8</v>
      </c>
      <c r="AC1509" s="67">
        <v>5</v>
      </c>
      <c r="AD1509" s="67">
        <v>8</v>
      </c>
      <c r="AE1509" s="67">
        <v>4</v>
      </c>
      <c r="AF1509" s="67">
        <v>8</v>
      </c>
      <c r="AG1509" s="67">
        <v>4</v>
      </c>
      <c r="AH1509" s="67">
        <v>8</v>
      </c>
      <c r="AI1509" s="67">
        <v>2</v>
      </c>
      <c r="AJ1509" s="67">
        <v>8</v>
      </c>
      <c r="AK1509" s="79" t="s">
        <v>1586</v>
      </c>
    </row>
    <row r="1510" spans="2:37" ht="12.75">
      <c r="B1510" s="28" t="s">
        <v>873</v>
      </c>
      <c r="D1510" s="28" t="s">
        <v>389</v>
      </c>
      <c r="E1510" s="28" t="s">
        <v>176</v>
      </c>
      <c r="J1510" s="28" t="s">
        <v>1586</v>
      </c>
      <c r="K1510" s="28" t="s">
        <v>2680</v>
      </c>
      <c r="L1510" s="28" t="s">
        <v>66</v>
      </c>
      <c r="N1510" s="19">
        <f t="shared" si="161"/>
        <v>314</v>
      </c>
      <c r="O1510" s="19">
        <f t="shared" si="162"/>
        <v>6.28</v>
      </c>
      <c r="P1510" s="64">
        <f t="shared" si="163"/>
        <v>72</v>
      </c>
      <c r="Q1510" s="64">
        <f t="shared" si="164"/>
        <v>24</v>
      </c>
      <c r="R1510" s="64">
        <f t="shared" si="165"/>
        <v>48</v>
      </c>
      <c r="S1510" s="64">
        <f t="shared" si="166"/>
        <v>38</v>
      </c>
      <c r="T1510" s="64">
        <f t="shared" si="167"/>
        <v>34</v>
      </c>
      <c r="U1510" s="77">
        <v>2</v>
      </c>
      <c r="V1510" s="78">
        <v>2</v>
      </c>
      <c r="W1510" s="60">
        <v>100</v>
      </c>
      <c r="X1510" s="67">
        <v>8</v>
      </c>
      <c r="Y1510" s="67">
        <v>5</v>
      </c>
      <c r="Z1510" s="67">
        <v>8</v>
      </c>
      <c r="AA1510" s="67">
        <v>4</v>
      </c>
      <c r="AB1510" s="67">
        <v>8</v>
      </c>
      <c r="AC1510" s="67">
        <v>5</v>
      </c>
      <c r="AD1510" s="67">
        <v>8</v>
      </c>
      <c r="AE1510" s="67">
        <v>4</v>
      </c>
      <c r="AF1510" s="67">
        <v>8</v>
      </c>
      <c r="AG1510" s="67">
        <v>4</v>
      </c>
      <c r="AH1510" s="67">
        <v>8</v>
      </c>
      <c r="AI1510" s="67">
        <v>2</v>
      </c>
      <c r="AJ1510" s="67">
        <v>8</v>
      </c>
      <c r="AK1510" s="79" t="s">
        <v>1586</v>
      </c>
    </row>
    <row r="1511" spans="1:37" ht="12.75">
      <c r="A1511" s="35">
        <v>75</v>
      </c>
      <c r="B1511" s="28" t="s">
        <v>871</v>
      </c>
      <c r="C1511" s="28" t="s">
        <v>604</v>
      </c>
      <c r="D1511" s="28" t="s">
        <v>389</v>
      </c>
      <c r="E1511" s="28" t="s">
        <v>176</v>
      </c>
      <c r="J1511" s="28" t="s">
        <v>1586</v>
      </c>
      <c r="K1511" s="28" t="s">
        <v>2680</v>
      </c>
      <c r="L1511" s="28" t="s">
        <v>1646</v>
      </c>
      <c r="N1511" s="19">
        <f t="shared" si="161"/>
        <v>301.75</v>
      </c>
      <c r="O1511" s="19">
        <f t="shared" si="162"/>
        <v>20.116666666666667</v>
      </c>
      <c r="P1511" s="64">
        <f t="shared" si="163"/>
        <v>65</v>
      </c>
      <c r="Q1511" s="64">
        <f t="shared" si="164"/>
        <v>20</v>
      </c>
      <c r="R1511" s="64">
        <f t="shared" si="165"/>
        <v>45</v>
      </c>
      <c r="S1511" s="64">
        <f t="shared" si="166"/>
        <v>43</v>
      </c>
      <c r="T1511" s="64">
        <f t="shared" si="167"/>
        <v>22</v>
      </c>
      <c r="U1511" s="77">
        <v>2</v>
      </c>
      <c r="V1511" s="78">
        <v>2</v>
      </c>
      <c r="W1511" s="60">
        <v>30</v>
      </c>
      <c r="X1511" s="67">
        <v>9</v>
      </c>
      <c r="Y1511" s="67">
        <v>4</v>
      </c>
      <c r="Z1511" s="67">
        <v>10</v>
      </c>
      <c r="AA1511" s="67">
        <v>5</v>
      </c>
      <c r="AB1511" s="67">
        <v>10</v>
      </c>
      <c r="AC1511" s="67">
        <v>4</v>
      </c>
      <c r="AD1511" s="67">
        <v>10</v>
      </c>
      <c r="AE1511" s="67">
        <v>3</v>
      </c>
      <c r="AF1511" s="67">
        <v>6</v>
      </c>
      <c r="AG1511" s="67">
        <v>3</v>
      </c>
      <c r="AH1511" s="67">
        <v>6</v>
      </c>
      <c r="AI1511" s="67">
        <v>1</v>
      </c>
      <c r="AJ1511" s="67">
        <v>3</v>
      </c>
      <c r="AK1511" s="79" t="s">
        <v>1586</v>
      </c>
    </row>
    <row r="1512" spans="1:37" ht="12.75">
      <c r="A1512" s="35">
        <v>825</v>
      </c>
      <c r="B1512" s="28" t="s">
        <v>868</v>
      </c>
      <c r="C1512" s="28" t="s">
        <v>638</v>
      </c>
      <c r="D1512" s="28" t="s">
        <v>389</v>
      </c>
      <c r="E1512" s="28" t="s">
        <v>91</v>
      </c>
      <c r="J1512" s="28" t="s">
        <v>1586</v>
      </c>
      <c r="K1512" s="28" t="s">
        <v>2525</v>
      </c>
      <c r="L1512" s="28" t="s">
        <v>4245</v>
      </c>
      <c r="N1512" s="19">
        <f t="shared" si="161"/>
        <v>443.75</v>
      </c>
      <c r="O1512" s="19">
        <f t="shared" si="162"/>
        <v>59.166666666666664</v>
      </c>
      <c r="P1512" s="64">
        <f t="shared" si="163"/>
        <v>102</v>
      </c>
      <c r="Q1512" s="64">
        <f t="shared" si="164"/>
        <v>30</v>
      </c>
      <c r="R1512" s="64">
        <f t="shared" si="165"/>
        <v>72</v>
      </c>
      <c r="S1512" s="64">
        <f t="shared" si="166"/>
        <v>51</v>
      </c>
      <c r="T1512" s="64">
        <f t="shared" si="167"/>
        <v>51</v>
      </c>
      <c r="U1512" s="77">
        <v>2</v>
      </c>
      <c r="V1512" s="78">
        <v>2</v>
      </c>
      <c r="W1512" s="60">
        <v>15</v>
      </c>
      <c r="X1512" s="67">
        <v>15</v>
      </c>
      <c r="Y1512" s="67">
        <v>4</v>
      </c>
      <c r="Z1512" s="67">
        <v>12</v>
      </c>
      <c r="AA1512" s="67">
        <v>6</v>
      </c>
      <c r="AB1512" s="67">
        <v>12</v>
      </c>
      <c r="AC1512" s="67">
        <v>5</v>
      </c>
      <c r="AD1512" s="67">
        <v>12</v>
      </c>
      <c r="AE1512" s="67">
        <v>6</v>
      </c>
      <c r="AF1512" s="67">
        <v>12</v>
      </c>
      <c r="AG1512" s="67">
        <v>5</v>
      </c>
      <c r="AH1512" s="67">
        <v>12</v>
      </c>
      <c r="AI1512" s="67">
        <v>4</v>
      </c>
      <c r="AJ1512" s="67">
        <v>12</v>
      </c>
      <c r="AK1512" s="79" t="s">
        <v>1586</v>
      </c>
    </row>
    <row r="1513" spans="1:37" ht="12.75">
      <c r="A1513" s="35">
        <v>275555</v>
      </c>
      <c r="B1513" s="28" t="s">
        <v>872</v>
      </c>
      <c r="D1513" s="28" t="s">
        <v>389</v>
      </c>
      <c r="E1513" s="28" t="s">
        <v>91</v>
      </c>
      <c r="I1513" s="28" t="s">
        <v>7812</v>
      </c>
      <c r="J1513" s="28" t="s">
        <v>1586</v>
      </c>
      <c r="K1513" s="28" t="s">
        <v>2525</v>
      </c>
      <c r="L1513" s="28" t="s">
        <v>2233</v>
      </c>
      <c r="N1513" s="19">
        <f t="shared" si="161"/>
        <v>436.75</v>
      </c>
      <c r="O1513" s="19">
        <f t="shared" si="162"/>
        <v>25.691176470588236</v>
      </c>
      <c r="P1513" s="64">
        <f t="shared" si="163"/>
        <v>101</v>
      </c>
      <c r="Q1513" s="64">
        <f t="shared" si="164"/>
        <v>34</v>
      </c>
      <c r="R1513" s="64">
        <f t="shared" si="165"/>
        <v>67</v>
      </c>
      <c r="S1513" s="64">
        <f t="shared" si="166"/>
        <v>50</v>
      </c>
      <c r="T1513" s="64">
        <f t="shared" si="167"/>
        <v>51</v>
      </c>
      <c r="U1513" s="77">
        <v>2</v>
      </c>
      <c r="V1513" s="78">
        <v>2</v>
      </c>
      <c r="W1513" s="60">
        <v>34</v>
      </c>
      <c r="X1513" s="67">
        <v>17</v>
      </c>
      <c r="Y1513" s="67">
        <v>6</v>
      </c>
      <c r="Z1513" s="67">
        <v>11</v>
      </c>
      <c r="AA1513" s="67">
        <v>6</v>
      </c>
      <c r="AB1513" s="67">
        <v>11</v>
      </c>
      <c r="AC1513" s="67">
        <v>5</v>
      </c>
      <c r="AD1513" s="67">
        <v>11</v>
      </c>
      <c r="AE1513" s="67">
        <v>6</v>
      </c>
      <c r="AF1513" s="67">
        <v>12</v>
      </c>
      <c r="AG1513" s="67">
        <v>6</v>
      </c>
      <c r="AH1513" s="67">
        <v>12</v>
      </c>
      <c r="AI1513" s="67">
        <v>5</v>
      </c>
      <c r="AJ1513" s="67">
        <v>10</v>
      </c>
      <c r="AK1513" s="79" t="s">
        <v>1586</v>
      </c>
    </row>
    <row r="1514" spans="1:37" ht="12.75">
      <c r="A1514" s="35">
        <v>451873</v>
      </c>
      <c r="B1514" s="28" t="s">
        <v>872</v>
      </c>
      <c r="D1514" s="28" t="s">
        <v>389</v>
      </c>
      <c r="E1514" s="28" t="s">
        <v>91</v>
      </c>
      <c r="G1514" s="28" t="s">
        <v>7812</v>
      </c>
      <c r="H1514" s="28" t="s">
        <v>1586</v>
      </c>
      <c r="I1514" s="28" t="s">
        <v>7812</v>
      </c>
      <c r="J1514" s="28" t="s">
        <v>1586</v>
      </c>
      <c r="K1514" s="28" t="s">
        <v>2525</v>
      </c>
      <c r="L1514" s="28" t="s">
        <v>1250</v>
      </c>
      <c r="N1514" s="19">
        <f t="shared" si="161"/>
        <v>434.25</v>
      </c>
      <c r="O1514" s="19">
        <f t="shared" si="162"/>
        <v>20.678571428571427</v>
      </c>
      <c r="P1514" s="64">
        <f t="shared" si="163"/>
        <v>95</v>
      </c>
      <c r="Q1514" s="64">
        <f t="shared" si="164"/>
        <v>33</v>
      </c>
      <c r="R1514" s="64">
        <f t="shared" si="165"/>
        <v>62</v>
      </c>
      <c r="S1514" s="64">
        <f t="shared" si="166"/>
        <v>59</v>
      </c>
      <c r="T1514" s="64">
        <f t="shared" si="167"/>
        <v>36</v>
      </c>
      <c r="U1514" s="77">
        <v>2</v>
      </c>
      <c r="V1514" s="78">
        <v>2</v>
      </c>
      <c r="W1514" s="60">
        <v>42</v>
      </c>
      <c r="X1514" s="67">
        <v>17</v>
      </c>
      <c r="Y1514" s="67">
        <v>7</v>
      </c>
      <c r="Z1514" s="67">
        <v>13</v>
      </c>
      <c r="AA1514" s="67">
        <v>7</v>
      </c>
      <c r="AB1514" s="67">
        <v>13</v>
      </c>
      <c r="AC1514" s="67">
        <v>6</v>
      </c>
      <c r="AD1514" s="67">
        <v>13</v>
      </c>
      <c r="AE1514" s="67">
        <v>4</v>
      </c>
      <c r="AF1514" s="67">
        <v>6</v>
      </c>
      <c r="AG1514" s="67">
        <v>4</v>
      </c>
      <c r="AH1514" s="67">
        <v>6</v>
      </c>
      <c r="AI1514" s="67">
        <v>5</v>
      </c>
      <c r="AJ1514" s="67">
        <v>11</v>
      </c>
      <c r="AK1514" s="79" t="s">
        <v>1586</v>
      </c>
    </row>
    <row r="1515" spans="1:37" ht="12.75">
      <c r="A1515" s="35">
        <v>5000000</v>
      </c>
      <c r="B1515" s="28" t="s">
        <v>868</v>
      </c>
      <c r="C1515" s="28" t="s">
        <v>7670</v>
      </c>
      <c r="D1515" s="28" t="s">
        <v>389</v>
      </c>
      <c r="E1515" s="28" t="s">
        <v>91</v>
      </c>
      <c r="J1515" s="28" t="s">
        <v>1586</v>
      </c>
      <c r="K1515" s="28" t="s">
        <v>2525</v>
      </c>
      <c r="L1515" s="28" t="s">
        <v>5207</v>
      </c>
      <c r="N1515" s="19">
        <f t="shared" si="161"/>
        <v>397.25</v>
      </c>
      <c r="O1515" s="19">
        <f t="shared" si="162"/>
        <v>49.65625</v>
      </c>
      <c r="P1515" s="64">
        <f t="shared" si="163"/>
        <v>88</v>
      </c>
      <c r="Q1515" s="64">
        <f t="shared" si="164"/>
        <v>30</v>
      </c>
      <c r="R1515" s="64">
        <f t="shared" si="165"/>
        <v>58</v>
      </c>
      <c r="S1515" s="64">
        <f t="shared" si="166"/>
        <v>52</v>
      </c>
      <c r="T1515" s="64">
        <f t="shared" si="167"/>
        <v>36</v>
      </c>
      <c r="U1515" s="77">
        <v>2</v>
      </c>
      <c r="V1515" s="78">
        <v>2</v>
      </c>
      <c r="W1515" s="60">
        <v>16</v>
      </c>
      <c r="X1515" s="67">
        <v>17</v>
      </c>
      <c r="Y1515" s="67">
        <v>5</v>
      </c>
      <c r="Z1515" s="67">
        <v>12</v>
      </c>
      <c r="AA1515" s="67">
        <v>6</v>
      </c>
      <c r="AB1515" s="67">
        <v>12</v>
      </c>
      <c r="AC1515" s="67">
        <v>5</v>
      </c>
      <c r="AD1515" s="67">
        <v>12</v>
      </c>
      <c r="AE1515" s="67">
        <v>5</v>
      </c>
      <c r="AF1515" s="67">
        <v>8</v>
      </c>
      <c r="AG1515" s="67">
        <v>5</v>
      </c>
      <c r="AH1515" s="67">
        <v>8</v>
      </c>
      <c r="AI1515" s="67">
        <v>4</v>
      </c>
      <c r="AJ1515" s="67">
        <v>6</v>
      </c>
      <c r="AK1515" s="79" t="s">
        <v>1586</v>
      </c>
    </row>
    <row r="1516" spans="1:37" ht="12.75">
      <c r="A1516" s="35">
        <v>62500</v>
      </c>
      <c r="B1516" s="28" t="s">
        <v>868</v>
      </c>
      <c r="C1516" s="28" t="s">
        <v>7657</v>
      </c>
      <c r="D1516" s="28" t="s">
        <v>389</v>
      </c>
      <c r="E1516" s="28" t="s">
        <v>91</v>
      </c>
      <c r="J1516" s="28" t="s">
        <v>1586</v>
      </c>
      <c r="K1516" s="28" t="s">
        <v>2525</v>
      </c>
      <c r="L1516" s="28" t="s">
        <v>5623</v>
      </c>
      <c r="N1516" s="19">
        <f t="shared" si="161"/>
        <v>378.75</v>
      </c>
      <c r="O1516" s="19">
        <f t="shared" si="162"/>
        <v>30.30</v>
      </c>
      <c r="P1516" s="64">
        <f t="shared" si="163"/>
        <v>82</v>
      </c>
      <c r="Q1516" s="64">
        <f t="shared" si="164"/>
        <v>27</v>
      </c>
      <c r="R1516" s="64">
        <f t="shared" si="165"/>
        <v>55</v>
      </c>
      <c r="S1516" s="64">
        <f t="shared" si="166"/>
        <v>53</v>
      </c>
      <c r="T1516" s="64">
        <f t="shared" si="167"/>
        <v>29</v>
      </c>
      <c r="U1516" s="77">
        <v>2</v>
      </c>
      <c r="V1516" s="78">
        <v>2</v>
      </c>
      <c r="W1516" s="60">
        <v>25</v>
      </c>
      <c r="X1516" s="67">
        <v>13</v>
      </c>
      <c r="Y1516" s="67">
        <v>6</v>
      </c>
      <c r="Z1516" s="67">
        <v>12</v>
      </c>
      <c r="AA1516" s="67">
        <v>6</v>
      </c>
      <c r="AB1516" s="67">
        <v>12</v>
      </c>
      <c r="AC1516" s="67">
        <v>5</v>
      </c>
      <c r="AD1516" s="67">
        <v>12</v>
      </c>
      <c r="AE1516" s="67">
        <v>4</v>
      </c>
      <c r="AF1516" s="67">
        <v>7</v>
      </c>
      <c r="AG1516" s="67">
        <v>4</v>
      </c>
      <c r="AH1516" s="67">
        <v>7</v>
      </c>
      <c r="AI1516" s="67">
        <v>2</v>
      </c>
      <c r="AJ1516" s="67">
        <v>5</v>
      </c>
      <c r="AK1516" s="79" t="s">
        <v>1586</v>
      </c>
    </row>
    <row r="1517" spans="1:37" ht="12.75">
      <c r="A1517" s="35">
        <v>62500</v>
      </c>
      <c r="B1517" s="28" t="s">
        <v>868</v>
      </c>
      <c r="C1517" s="28" t="s">
        <v>7654</v>
      </c>
      <c r="D1517" s="28" t="s">
        <v>389</v>
      </c>
      <c r="E1517" s="28" t="s">
        <v>91</v>
      </c>
      <c r="J1517" s="28" t="s">
        <v>1586</v>
      </c>
      <c r="K1517" s="28" t="s">
        <v>2525</v>
      </c>
      <c r="L1517" s="28" t="s">
        <v>2106</v>
      </c>
      <c r="N1517" s="19">
        <f t="shared" si="161"/>
        <v>378.75</v>
      </c>
      <c r="O1517" s="19">
        <f t="shared" si="162"/>
        <v>30.30</v>
      </c>
      <c r="P1517" s="64">
        <f t="shared" si="163"/>
        <v>82</v>
      </c>
      <c r="Q1517" s="64">
        <f t="shared" si="164"/>
        <v>27</v>
      </c>
      <c r="R1517" s="64">
        <f t="shared" si="165"/>
        <v>55</v>
      </c>
      <c r="S1517" s="64">
        <f t="shared" si="166"/>
        <v>53</v>
      </c>
      <c r="T1517" s="64">
        <f t="shared" si="167"/>
        <v>29</v>
      </c>
      <c r="U1517" s="77">
        <v>2</v>
      </c>
      <c r="V1517" s="78">
        <v>2</v>
      </c>
      <c r="W1517" s="60">
        <v>25</v>
      </c>
      <c r="X1517" s="67">
        <v>13</v>
      </c>
      <c r="Y1517" s="67">
        <v>6</v>
      </c>
      <c r="Z1517" s="67">
        <v>12</v>
      </c>
      <c r="AA1517" s="67">
        <v>6</v>
      </c>
      <c r="AB1517" s="67">
        <v>12</v>
      </c>
      <c r="AC1517" s="67">
        <v>5</v>
      </c>
      <c r="AD1517" s="67">
        <v>12</v>
      </c>
      <c r="AE1517" s="67">
        <v>4</v>
      </c>
      <c r="AF1517" s="67">
        <v>7</v>
      </c>
      <c r="AG1517" s="67">
        <v>4</v>
      </c>
      <c r="AH1517" s="67">
        <v>7</v>
      </c>
      <c r="AI1517" s="67">
        <v>2</v>
      </c>
      <c r="AJ1517" s="67">
        <v>5</v>
      </c>
      <c r="AK1517" s="79" t="s">
        <v>1586</v>
      </c>
    </row>
    <row r="1518" spans="1:37" ht="12.75">
      <c r="A1518" s="35">
        <v>62500</v>
      </c>
      <c r="B1518" s="28" t="s">
        <v>868</v>
      </c>
      <c r="C1518" s="28" t="s">
        <v>7655</v>
      </c>
      <c r="D1518" s="28" t="s">
        <v>389</v>
      </c>
      <c r="E1518" s="28" t="s">
        <v>91</v>
      </c>
      <c r="J1518" s="28" t="s">
        <v>1586</v>
      </c>
      <c r="K1518" s="28" t="s">
        <v>2525</v>
      </c>
      <c r="L1518" s="28" t="s">
        <v>2476</v>
      </c>
      <c r="N1518" s="19">
        <f t="shared" si="161"/>
        <v>378.75</v>
      </c>
      <c r="O1518" s="19">
        <f t="shared" si="162"/>
        <v>30.30</v>
      </c>
      <c r="P1518" s="64">
        <f t="shared" si="163"/>
        <v>82</v>
      </c>
      <c r="Q1518" s="64">
        <f t="shared" si="164"/>
        <v>27</v>
      </c>
      <c r="R1518" s="64">
        <f t="shared" si="165"/>
        <v>55</v>
      </c>
      <c r="S1518" s="64">
        <f t="shared" si="166"/>
        <v>53</v>
      </c>
      <c r="T1518" s="64">
        <f t="shared" si="167"/>
        <v>29</v>
      </c>
      <c r="U1518" s="77">
        <v>2</v>
      </c>
      <c r="V1518" s="78">
        <v>2</v>
      </c>
      <c r="W1518" s="60">
        <v>25</v>
      </c>
      <c r="X1518" s="67">
        <v>13</v>
      </c>
      <c r="Y1518" s="67">
        <v>6</v>
      </c>
      <c r="Z1518" s="67">
        <v>12</v>
      </c>
      <c r="AA1518" s="67">
        <v>6</v>
      </c>
      <c r="AB1518" s="67">
        <v>12</v>
      </c>
      <c r="AC1518" s="67">
        <v>5</v>
      </c>
      <c r="AD1518" s="67">
        <v>12</v>
      </c>
      <c r="AE1518" s="67">
        <v>4</v>
      </c>
      <c r="AF1518" s="67">
        <v>7</v>
      </c>
      <c r="AG1518" s="67">
        <v>4</v>
      </c>
      <c r="AH1518" s="67">
        <v>7</v>
      </c>
      <c r="AI1518" s="67">
        <v>2</v>
      </c>
      <c r="AJ1518" s="67">
        <v>5</v>
      </c>
      <c r="AK1518" s="79" t="s">
        <v>1586</v>
      </c>
    </row>
    <row r="1519" spans="1:37" ht="12.75">
      <c r="A1519" s="35">
        <v>75000</v>
      </c>
      <c r="B1519" s="28" t="s">
        <v>868</v>
      </c>
      <c r="C1519" s="28" t="s">
        <v>7657</v>
      </c>
      <c r="D1519" s="28" t="s">
        <v>389</v>
      </c>
      <c r="E1519" s="28" t="s">
        <v>91</v>
      </c>
      <c r="J1519" s="28" t="s">
        <v>1586</v>
      </c>
      <c r="K1519" s="28" t="s">
        <v>2525</v>
      </c>
      <c r="L1519" s="28" t="s">
        <v>2477</v>
      </c>
      <c r="N1519" s="19">
        <f t="shared" si="161"/>
        <v>373.75</v>
      </c>
      <c r="O1519" s="19">
        <f t="shared" si="162"/>
        <v>74.75</v>
      </c>
      <c r="P1519" s="64">
        <f t="shared" si="163"/>
        <v>81</v>
      </c>
      <c r="Q1519" s="64">
        <f t="shared" si="164"/>
        <v>26</v>
      </c>
      <c r="R1519" s="64">
        <f t="shared" si="165"/>
        <v>55</v>
      </c>
      <c r="S1519" s="64">
        <f t="shared" si="166"/>
        <v>52</v>
      </c>
      <c r="T1519" s="64">
        <f t="shared" si="167"/>
        <v>29</v>
      </c>
      <c r="U1519" s="77">
        <v>2</v>
      </c>
      <c r="V1519" s="78">
        <v>2</v>
      </c>
      <c r="W1519" s="60">
        <v>10</v>
      </c>
      <c r="X1519" s="67">
        <v>13</v>
      </c>
      <c r="Y1519" s="67">
        <v>5</v>
      </c>
      <c r="Z1519" s="67">
        <v>12</v>
      </c>
      <c r="AA1519" s="67">
        <v>6</v>
      </c>
      <c r="AB1519" s="67">
        <v>12</v>
      </c>
      <c r="AC1519" s="67">
        <v>5</v>
      </c>
      <c r="AD1519" s="67">
        <v>12</v>
      </c>
      <c r="AE1519" s="67">
        <v>4</v>
      </c>
      <c r="AF1519" s="67">
        <v>7</v>
      </c>
      <c r="AG1519" s="67">
        <v>4</v>
      </c>
      <c r="AH1519" s="67">
        <v>7</v>
      </c>
      <c r="AI1519" s="67">
        <v>2</v>
      </c>
      <c r="AJ1519" s="67">
        <v>5</v>
      </c>
      <c r="AK1519" s="79" t="s">
        <v>1586</v>
      </c>
    </row>
    <row r="1520" spans="1:37" ht="12.75">
      <c r="A1520" s="35">
        <v>75000</v>
      </c>
      <c r="B1520" s="28" t="s">
        <v>868</v>
      </c>
      <c r="C1520" s="28" t="s">
        <v>7657</v>
      </c>
      <c r="D1520" s="28" t="s">
        <v>389</v>
      </c>
      <c r="E1520" s="28" t="s">
        <v>91</v>
      </c>
      <c r="J1520" s="28" t="s">
        <v>1586</v>
      </c>
      <c r="K1520" s="28" t="s">
        <v>2525</v>
      </c>
      <c r="L1520" s="28" t="s">
        <v>5637</v>
      </c>
      <c r="N1520" s="19">
        <f t="shared" si="161"/>
        <v>373.75</v>
      </c>
      <c r="O1520" s="19">
        <f t="shared" si="162"/>
        <v>74.75</v>
      </c>
      <c r="P1520" s="64">
        <f t="shared" si="163"/>
        <v>81</v>
      </c>
      <c r="Q1520" s="64">
        <f t="shared" si="164"/>
        <v>26</v>
      </c>
      <c r="R1520" s="64">
        <f t="shared" si="165"/>
        <v>55</v>
      </c>
      <c r="S1520" s="64">
        <f t="shared" si="166"/>
        <v>52</v>
      </c>
      <c r="T1520" s="64">
        <f t="shared" si="167"/>
        <v>29</v>
      </c>
      <c r="U1520" s="77">
        <v>2</v>
      </c>
      <c r="V1520" s="78">
        <v>2</v>
      </c>
      <c r="W1520" s="60">
        <v>10</v>
      </c>
      <c r="X1520" s="67">
        <v>13</v>
      </c>
      <c r="Y1520" s="67">
        <v>5</v>
      </c>
      <c r="Z1520" s="67">
        <v>12</v>
      </c>
      <c r="AA1520" s="67">
        <v>6</v>
      </c>
      <c r="AB1520" s="67">
        <v>12</v>
      </c>
      <c r="AC1520" s="67">
        <v>5</v>
      </c>
      <c r="AD1520" s="67">
        <v>12</v>
      </c>
      <c r="AE1520" s="67">
        <v>4</v>
      </c>
      <c r="AF1520" s="67">
        <v>7</v>
      </c>
      <c r="AG1520" s="67">
        <v>4</v>
      </c>
      <c r="AH1520" s="67">
        <v>7</v>
      </c>
      <c r="AI1520" s="67">
        <v>2</v>
      </c>
      <c r="AJ1520" s="67">
        <v>5</v>
      </c>
      <c r="AK1520" s="79" t="s">
        <v>1586</v>
      </c>
    </row>
    <row r="1521" spans="1:37" ht="12.75">
      <c r="A1521" s="35">
        <v>62500</v>
      </c>
      <c r="B1521" s="28" t="s">
        <v>868</v>
      </c>
      <c r="C1521" s="28" t="s">
        <v>7655</v>
      </c>
      <c r="D1521" s="28" t="s">
        <v>389</v>
      </c>
      <c r="E1521" s="28" t="s">
        <v>91</v>
      </c>
      <c r="J1521" s="28" t="s">
        <v>1586</v>
      </c>
      <c r="K1521" s="28" t="s">
        <v>2525</v>
      </c>
      <c r="L1521" s="28" t="s">
        <v>2477</v>
      </c>
      <c r="N1521" s="19">
        <f t="shared" si="161"/>
        <v>373.75</v>
      </c>
      <c r="O1521" s="19">
        <f t="shared" si="162"/>
        <v>37.375</v>
      </c>
      <c r="P1521" s="64">
        <f t="shared" si="163"/>
        <v>81</v>
      </c>
      <c r="Q1521" s="64">
        <f t="shared" si="164"/>
        <v>26</v>
      </c>
      <c r="R1521" s="64">
        <f t="shared" si="165"/>
        <v>55</v>
      </c>
      <c r="S1521" s="64">
        <f t="shared" si="166"/>
        <v>52</v>
      </c>
      <c r="T1521" s="64">
        <f t="shared" si="167"/>
        <v>29</v>
      </c>
      <c r="U1521" s="77">
        <v>2</v>
      </c>
      <c r="V1521" s="78">
        <v>2</v>
      </c>
      <c r="W1521" s="60">
        <v>20</v>
      </c>
      <c r="X1521" s="67">
        <v>13</v>
      </c>
      <c r="Y1521" s="67">
        <v>5</v>
      </c>
      <c r="Z1521" s="67">
        <v>12</v>
      </c>
      <c r="AA1521" s="67">
        <v>6</v>
      </c>
      <c r="AB1521" s="67">
        <v>12</v>
      </c>
      <c r="AC1521" s="67">
        <v>5</v>
      </c>
      <c r="AD1521" s="67">
        <v>12</v>
      </c>
      <c r="AE1521" s="67">
        <v>4</v>
      </c>
      <c r="AF1521" s="67">
        <v>7</v>
      </c>
      <c r="AG1521" s="67">
        <v>4</v>
      </c>
      <c r="AH1521" s="67">
        <v>7</v>
      </c>
      <c r="AI1521" s="67">
        <v>2</v>
      </c>
      <c r="AJ1521" s="67">
        <v>5</v>
      </c>
      <c r="AK1521" s="79" t="s">
        <v>1586</v>
      </c>
    </row>
    <row r="1522" spans="1:37" ht="12.75">
      <c r="A1522" s="35">
        <v>62500</v>
      </c>
      <c r="B1522" s="28" t="s">
        <v>868</v>
      </c>
      <c r="C1522" s="28" t="s">
        <v>7654</v>
      </c>
      <c r="D1522" s="28" t="s">
        <v>389</v>
      </c>
      <c r="E1522" s="28" t="s">
        <v>91</v>
      </c>
      <c r="J1522" s="28" t="s">
        <v>1586</v>
      </c>
      <c r="K1522" s="28" t="s">
        <v>2525</v>
      </c>
      <c r="L1522" s="28" t="s">
        <v>2102</v>
      </c>
      <c r="N1522" s="19">
        <f t="shared" si="161"/>
        <v>373.75</v>
      </c>
      <c r="O1522" s="19">
        <f t="shared" si="162"/>
        <v>37.375</v>
      </c>
      <c r="P1522" s="64">
        <f t="shared" si="163"/>
        <v>81</v>
      </c>
      <c r="Q1522" s="64">
        <f t="shared" si="164"/>
        <v>26</v>
      </c>
      <c r="R1522" s="64">
        <f t="shared" si="165"/>
        <v>55</v>
      </c>
      <c r="S1522" s="64">
        <f t="shared" si="166"/>
        <v>52</v>
      </c>
      <c r="T1522" s="64">
        <f t="shared" si="167"/>
        <v>29</v>
      </c>
      <c r="U1522" s="77">
        <v>2</v>
      </c>
      <c r="V1522" s="78">
        <v>2</v>
      </c>
      <c r="W1522" s="60">
        <v>20</v>
      </c>
      <c r="X1522" s="67">
        <v>13</v>
      </c>
      <c r="Y1522" s="67">
        <v>5</v>
      </c>
      <c r="Z1522" s="67">
        <v>12</v>
      </c>
      <c r="AA1522" s="67">
        <v>6</v>
      </c>
      <c r="AB1522" s="67">
        <v>12</v>
      </c>
      <c r="AC1522" s="67">
        <v>5</v>
      </c>
      <c r="AD1522" s="67">
        <v>12</v>
      </c>
      <c r="AE1522" s="67">
        <v>4</v>
      </c>
      <c r="AF1522" s="67">
        <v>7</v>
      </c>
      <c r="AG1522" s="67">
        <v>4</v>
      </c>
      <c r="AH1522" s="67">
        <v>7</v>
      </c>
      <c r="AI1522" s="67">
        <v>2</v>
      </c>
      <c r="AJ1522" s="67">
        <v>5</v>
      </c>
      <c r="AK1522" s="79" t="s">
        <v>1586</v>
      </c>
    </row>
    <row r="1523" spans="1:37" ht="12.75">
      <c r="A1523" s="35">
        <v>30021</v>
      </c>
      <c r="B1523" s="28" t="s">
        <v>872</v>
      </c>
      <c r="C1523" s="28" t="s">
        <v>6087</v>
      </c>
      <c r="D1523" s="28" t="s">
        <v>389</v>
      </c>
      <c r="E1523" s="28" t="s">
        <v>91</v>
      </c>
      <c r="F1523" s="58" t="s">
        <v>8399</v>
      </c>
      <c r="I1523" s="28" t="s">
        <v>7812</v>
      </c>
      <c r="J1523" s="28" t="s">
        <v>1586</v>
      </c>
      <c r="K1523" s="28" t="s">
        <v>2525</v>
      </c>
      <c r="L1523" s="28" t="s">
        <v>7986</v>
      </c>
      <c r="N1523" s="19">
        <f t="shared" si="161"/>
        <v>339.50</v>
      </c>
      <c r="O1523" s="19">
        <f t="shared" si="162"/>
        <v>75.444444444444443</v>
      </c>
      <c r="P1523" s="64">
        <f t="shared" si="163"/>
        <v>76</v>
      </c>
      <c r="Q1523" s="64">
        <f t="shared" si="164"/>
        <v>23</v>
      </c>
      <c r="R1523" s="64">
        <f t="shared" si="165"/>
        <v>53</v>
      </c>
      <c r="S1523" s="64">
        <f t="shared" si="166"/>
        <v>43</v>
      </c>
      <c r="T1523" s="64">
        <f t="shared" si="167"/>
        <v>33</v>
      </c>
      <c r="U1523" s="77">
        <v>2</v>
      </c>
      <c r="V1523" s="78">
        <v>2</v>
      </c>
      <c r="W1523" s="60">
        <v>9</v>
      </c>
      <c r="X1523" s="67">
        <v>12</v>
      </c>
      <c r="Y1523" s="67">
        <v>4</v>
      </c>
      <c r="Z1523" s="67">
        <v>10</v>
      </c>
      <c r="AA1523" s="67">
        <v>5</v>
      </c>
      <c r="AB1523" s="67">
        <v>10</v>
      </c>
      <c r="AC1523" s="67">
        <v>4</v>
      </c>
      <c r="AD1523" s="67">
        <v>10</v>
      </c>
      <c r="AE1523" s="67">
        <v>4</v>
      </c>
      <c r="AF1523" s="67">
        <v>8</v>
      </c>
      <c r="AG1523" s="67">
        <v>4</v>
      </c>
      <c r="AH1523" s="67">
        <v>8</v>
      </c>
      <c r="AI1523" s="67">
        <v>2</v>
      </c>
      <c r="AJ1523" s="67">
        <v>7</v>
      </c>
      <c r="AK1523" s="79" t="s">
        <v>1586</v>
      </c>
    </row>
    <row r="1524" spans="1:37" ht="12.75">
      <c r="A1524" s="35">
        <v>110</v>
      </c>
      <c r="B1524" s="28" t="s">
        <v>871</v>
      </c>
      <c r="C1524" s="28" t="s">
        <v>604</v>
      </c>
      <c r="D1524" s="28" t="s">
        <v>389</v>
      </c>
      <c r="E1524" s="28" t="s">
        <v>91</v>
      </c>
      <c r="J1524" s="28" t="s">
        <v>1586</v>
      </c>
      <c r="K1524" s="28" t="s">
        <v>2525</v>
      </c>
      <c r="L1524" s="28" t="s">
        <v>7783</v>
      </c>
      <c r="N1524" s="19">
        <f t="shared" si="161"/>
        <v>301.75</v>
      </c>
      <c r="O1524" s="19">
        <f t="shared" si="162"/>
        <v>30.175</v>
      </c>
      <c r="P1524" s="64">
        <f t="shared" si="163"/>
        <v>65</v>
      </c>
      <c r="Q1524" s="64">
        <f t="shared" si="164"/>
        <v>20</v>
      </c>
      <c r="R1524" s="64">
        <f t="shared" si="165"/>
        <v>45</v>
      </c>
      <c r="S1524" s="64">
        <f t="shared" si="166"/>
        <v>43</v>
      </c>
      <c r="T1524" s="64">
        <f t="shared" si="167"/>
        <v>22</v>
      </c>
      <c r="U1524" s="77">
        <v>2</v>
      </c>
      <c r="V1524" s="78">
        <v>2</v>
      </c>
      <c r="W1524" s="60">
        <v>20</v>
      </c>
      <c r="X1524" s="67">
        <v>9</v>
      </c>
      <c r="Y1524" s="67">
        <v>4</v>
      </c>
      <c r="Z1524" s="67">
        <v>10</v>
      </c>
      <c r="AA1524" s="67">
        <v>5</v>
      </c>
      <c r="AB1524" s="67">
        <v>10</v>
      </c>
      <c r="AC1524" s="67">
        <v>4</v>
      </c>
      <c r="AD1524" s="67">
        <v>10</v>
      </c>
      <c r="AE1524" s="67">
        <v>3</v>
      </c>
      <c r="AF1524" s="67">
        <v>6</v>
      </c>
      <c r="AG1524" s="67">
        <v>3</v>
      </c>
      <c r="AH1524" s="67">
        <v>6</v>
      </c>
      <c r="AI1524" s="67">
        <v>1</v>
      </c>
      <c r="AJ1524" s="67">
        <v>3</v>
      </c>
      <c r="AK1524" s="79" t="s">
        <v>1586</v>
      </c>
    </row>
    <row r="1525" spans="1:37" ht="12.75">
      <c r="A1525" s="35">
        <v>34718750</v>
      </c>
      <c r="B1525" s="20" t="s">
        <v>874</v>
      </c>
      <c r="C1525" s="20" t="s">
        <v>753</v>
      </c>
      <c r="D1525" s="28" t="s">
        <v>388</v>
      </c>
      <c r="E1525" s="28" t="s">
        <v>73</v>
      </c>
      <c r="J1525" s="72" t="s">
        <v>7812</v>
      </c>
      <c r="K1525" s="28" t="s">
        <v>2519</v>
      </c>
      <c r="L1525" s="72" t="s">
        <v>8808</v>
      </c>
      <c r="N1525" s="19">
        <f t="shared" si="161"/>
        <v>507.75</v>
      </c>
      <c r="O1525" s="19">
        <f t="shared" si="162"/>
        <v>2.5387499999999998</v>
      </c>
      <c r="P1525" s="64">
        <f t="shared" si="163"/>
        <v>116</v>
      </c>
      <c r="Q1525" s="64">
        <f t="shared" si="164"/>
        <v>43</v>
      </c>
      <c r="R1525" s="64">
        <f t="shared" si="165"/>
        <v>73</v>
      </c>
      <c r="S1525" s="64">
        <f t="shared" si="166"/>
        <v>70</v>
      </c>
      <c r="T1525" s="64">
        <f t="shared" si="167"/>
        <v>46</v>
      </c>
      <c r="U1525" s="77">
        <v>9</v>
      </c>
      <c r="V1525" s="78">
        <v>14</v>
      </c>
      <c r="W1525" s="60">
        <v>400</v>
      </c>
      <c r="X1525" s="67">
        <v>15</v>
      </c>
      <c r="Y1525" s="67">
        <v>9</v>
      </c>
      <c r="Z1525" s="67">
        <v>15</v>
      </c>
      <c r="AA1525" s="67">
        <v>8</v>
      </c>
      <c r="AB1525" s="67">
        <v>15</v>
      </c>
      <c r="AC1525" s="67">
        <v>8</v>
      </c>
      <c r="AD1525" s="67">
        <v>15</v>
      </c>
      <c r="AE1525" s="67">
        <v>7</v>
      </c>
      <c r="AF1525" s="67">
        <v>10</v>
      </c>
      <c r="AG1525" s="67">
        <v>6</v>
      </c>
      <c r="AH1525" s="67">
        <v>10</v>
      </c>
      <c r="AI1525" s="67">
        <v>5</v>
      </c>
      <c r="AJ1525" s="67">
        <v>8</v>
      </c>
      <c r="AK1525" s="79" t="s">
        <v>1586</v>
      </c>
    </row>
    <row r="1526" spans="1:37" ht="12.75">
      <c r="A1526" s="35">
        <v>19370614</v>
      </c>
      <c r="B1526" s="28" t="s">
        <v>872</v>
      </c>
      <c r="C1526" s="28" t="s">
        <v>6232</v>
      </c>
      <c r="D1526" s="28" t="s">
        <v>388</v>
      </c>
      <c r="E1526" s="28" t="s">
        <v>73</v>
      </c>
      <c r="F1526" s="58" t="s">
        <v>8233</v>
      </c>
      <c r="G1526" s="28" t="s">
        <v>1586</v>
      </c>
      <c r="H1526" s="28" t="s">
        <v>1586</v>
      </c>
      <c r="I1526" s="28" t="s">
        <v>1586</v>
      </c>
      <c r="J1526" s="28" t="s">
        <v>1586</v>
      </c>
      <c r="K1526" s="28" t="s">
        <v>2519</v>
      </c>
      <c r="L1526" s="28" t="s">
        <v>7850</v>
      </c>
      <c r="N1526" s="19">
        <f t="shared" si="161"/>
        <v>487.50</v>
      </c>
      <c r="O1526" s="19">
        <f t="shared" si="162"/>
        <v>1.3948497854077253</v>
      </c>
      <c r="P1526" s="64">
        <f t="shared" si="163"/>
        <v>114</v>
      </c>
      <c r="Q1526" s="64">
        <f t="shared" si="164"/>
        <v>42</v>
      </c>
      <c r="R1526" s="64">
        <f t="shared" si="165"/>
        <v>72</v>
      </c>
      <c r="S1526" s="64">
        <f t="shared" si="166"/>
        <v>67</v>
      </c>
      <c r="T1526" s="64">
        <f t="shared" si="167"/>
        <v>47</v>
      </c>
      <c r="U1526" s="77">
        <v>14</v>
      </c>
      <c r="V1526" s="78">
        <v>14</v>
      </c>
      <c r="W1526" s="60">
        <v>699</v>
      </c>
      <c r="X1526" s="67">
        <v>14</v>
      </c>
      <c r="Y1526" s="67">
        <v>7</v>
      </c>
      <c r="Z1526" s="67">
        <v>14</v>
      </c>
      <c r="AA1526" s="67">
        <v>9</v>
      </c>
      <c r="AB1526" s="67">
        <v>14</v>
      </c>
      <c r="AC1526" s="67">
        <v>9</v>
      </c>
      <c r="AD1526" s="67">
        <v>14</v>
      </c>
      <c r="AE1526" s="67">
        <v>5</v>
      </c>
      <c r="AF1526" s="67">
        <v>10</v>
      </c>
      <c r="AG1526" s="67">
        <v>7</v>
      </c>
      <c r="AH1526" s="67">
        <v>10</v>
      </c>
      <c r="AI1526" s="67">
        <v>5</v>
      </c>
      <c r="AJ1526" s="67">
        <v>10</v>
      </c>
      <c r="AK1526" s="79" t="s">
        <v>1586</v>
      </c>
    </row>
    <row r="1527" spans="1:37" ht="12.75">
      <c r="A1527" s="35">
        <v>5949373</v>
      </c>
      <c r="B1527" s="28" t="s">
        <v>876</v>
      </c>
      <c r="D1527" s="28" t="s">
        <v>388</v>
      </c>
      <c r="E1527" s="28" t="s">
        <v>73</v>
      </c>
      <c r="I1527" s="28" t="s">
        <v>7812</v>
      </c>
      <c r="J1527" s="28" t="s">
        <v>1586</v>
      </c>
      <c r="K1527" s="28" t="s">
        <v>2716</v>
      </c>
      <c r="L1527" s="28" t="s">
        <v>3405</v>
      </c>
      <c r="N1527" s="19">
        <f t="shared" si="161"/>
        <v>456.75</v>
      </c>
      <c r="O1527" s="19">
        <f t="shared" si="162"/>
        <v>1.5301507537688441</v>
      </c>
      <c r="P1527" s="64">
        <f t="shared" si="163"/>
        <v>111</v>
      </c>
      <c r="Q1527" s="64">
        <f t="shared" si="164"/>
        <v>38</v>
      </c>
      <c r="R1527" s="64">
        <f t="shared" si="165"/>
        <v>73</v>
      </c>
      <c r="S1527" s="64">
        <f t="shared" si="166"/>
        <v>54</v>
      </c>
      <c r="T1527" s="64">
        <f t="shared" si="167"/>
        <v>57</v>
      </c>
      <c r="U1527" s="77">
        <v>12</v>
      </c>
      <c r="V1527" s="78">
        <v>14</v>
      </c>
      <c r="W1527" s="60">
        <v>597</v>
      </c>
      <c r="X1527" s="67">
        <v>17</v>
      </c>
      <c r="Y1527" s="67">
        <v>6</v>
      </c>
      <c r="Z1527" s="67">
        <v>12</v>
      </c>
      <c r="AA1527" s="67">
        <v>6</v>
      </c>
      <c r="AB1527" s="67">
        <v>12</v>
      </c>
      <c r="AC1527" s="67">
        <v>6</v>
      </c>
      <c r="AD1527" s="67">
        <v>12</v>
      </c>
      <c r="AE1527" s="67">
        <v>7</v>
      </c>
      <c r="AF1527" s="67">
        <v>13</v>
      </c>
      <c r="AG1527" s="67">
        <v>7</v>
      </c>
      <c r="AH1527" s="67">
        <v>13</v>
      </c>
      <c r="AI1527" s="67">
        <v>6</v>
      </c>
      <c r="AJ1527" s="67">
        <v>11</v>
      </c>
      <c r="AK1527" s="79" t="s">
        <v>1586</v>
      </c>
    </row>
    <row r="1528" spans="1:37" ht="12.75">
      <c r="A1528" s="35">
        <v>2430757</v>
      </c>
      <c r="B1528" s="28" t="s">
        <v>872</v>
      </c>
      <c r="D1528" s="28" t="s">
        <v>388</v>
      </c>
      <c r="E1528" s="28" t="s">
        <v>73</v>
      </c>
      <c r="J1528" s="28" t="s">
        <v>1586</v>
      </c>
      <c r="K1528" s="28" t="s">
        <v>2519</v>
      </c>
      <c r="L1528" s="28" t="s">
        <v>118</v>
      </c>
      <c r="N1528" s="19">
        <f t="shared" si="161"/>
        <v>422</v>
      </c>
      <c r="O1528" s="19">
        <f t="shared" si="162"/>
        <v>2.099502487562189</v>
      </c>
      <c r="P1528" s="64">
        <f t="shared" si="163"/>
        <v>100</v>
      </c>
      <c r="Q1528" s="64">
        <f t="shared" si="164"/>
        <v>36</v>
      </c>
      <c r="R1528" s="64">
        <f t="shared" si="165"/>
        <v>64</v>
      </c>
      <c r="S1528" s="64">
        <f t="shared" si="166"/>
        <v>56</v>
      </c>
      <c r="T1528" s="64">
        <f t="shared" si="167"/>
        <v>44</v>
      </c>
      <c r="U1528" s="77">
        <v>12</v>
      </c>
      <c r="V1528" s="78">
        <v>14</v>
      </c>
      <c r="W1528" s="60">
        <v>402</v>
      </c>
      <c r="X1528" s="67">
        <v>12</v>
      </c>
      <c r="Y1528" s="67">
        <v>6</v>
      </c>
      <c r="Z1528" s="67">
        <v>12</v>
      </c>
      <c r="AA1528" s="67">
        <v>7</v>
      </c>
      <c r="AB1528" s="67">
        <v>12</v>
      </c>
      <c r="AC1528" s="67">
        <v>7</v>
      </c>
      <c r="AD1528" s="67">
        <v>12</v>
      </c>
      <c r="AE1528" s="67">
        <v>6</v>
      </c>
      <c r="AF1528" s="67">
        <v>10</v>
      </c>
      <c r="AG1528" s="67">
        <v>6</v>
      </c>
      <c r="AH1528" s="67">
        <v>10</v>
      </c>
      <c r="AI1528" s="67">
        <v>4</v>
      </c>
      <c r="AJ1528" s="67">
        <v>8</v>
      </c>
      <c r="AK1528" s="79" t="s">
        <v>1586</v>
      </c>
    </row>
    <row r="1529" spans="2:37" ht="12.75">
      <c r="B1529" s="28" t="s">
        <v>872</v>
      </c>
      <c r="D1529" s="28" t="s">
        <v>388</v>
      </c>
      <c r="E1529" s="28" t="s">
        <v>73</v>
      </c>
      <c r="J1529" s="28" t="s">
        <v>1586</v>
      </c>
      <c r="K1529" s="28" t="s">
        <v>2519</v>
      </c>
      <c r="L1529" s="28" t="s">
        <v>118</v>
      </c>
      <c r="N1529" s="19">
        <f t="shared" si="161"/>
        <v>421</v>
      </c>
      <c r="O1529" s="19">
        <f t="shared" si="162"/>
        <v>1.8878923766816143</v>
      </c>
      <c r="P1529" s="64">
        <f t="shared" si="163"/>
        <v>100</v>
      </c>
      <c r="Q1529" s="64">
        <f t="shared" si="164"/>
        <v>36</v>
      </c>
      <c r="R1529" s="64">
        <f t="shared" si="165"/>
        <v>64</v>
      </c>
      <c r="S1529" s="64">
        <f t="shared" si="166"/>
        <v>56</v>
      </c>
      <c r="T1529" s="64">
        <f t="shared" si="167"/>
        <v>44</v>
      </c>
      <c r="U1529" s="77">
        <v>12</v>
      </c>
      <c r="V1529" s="78">
        <v>14</v>
      </c>
      <c r="W1529" s="60">
        <v>446</v>
      </c>
      <c r="X1529" s="67">
        <v>8</v>
      </c>
      <c r="Y1529" s="67">
        <v>6</v>
      </c>
      <c r="Z1529" s="67">
        <v>12</v>
      </c>
      <c r="AA1529" s="67">
        <v>7</v>
      </c>
      <c r="AB1529" s="67">
        <v>12</v>
      </c>
      <c r="AC1529" s="67">
        <v>7</v>
      </c>
      <c r="AD1529" s="67">
        <v>12</v>
      </c>
      <c r="AE1529" s="67">
        <v>6</v>
      </c>
      <c r="AF1529" s="67">
        <v>10</v>
      </c>
      <c r="AG1529" s="67">
        <v>6</v>
      </c>
      <c r="AH1529" s="67">
        <v>10</v>
      </c>
      <c r="AI1529" s="67">
        <v>4</v>
      </c>
      <c r="AJ1529" s="67">
        <v>8</v>
      </c>
      <c r="AK1529" s="79" t="s">
        <v>1586</v>
      </c>
    </row>
    <row r="1530" spans="2:37" ht="12.75">
      <c r="B1530" s="28" t="s">
        <v>872</v>
      </c>
      <c r="D1530" s="28" t="s">
        <v>388</v>
      </c>
      <c r="E1530" s="28" t="s">
        <v>73</v>
      </c>
      <c r="J1530" s="28" t="s">
        <v>1586</v>
      </c>
      <c r="K1530" s="28" t="s">
        <v>2519</v>
      </c>
      <c r="L1530" s="28" t="s">
        <v>118</v>
      </c>
      <c r="N1530" s="19">
        <f t="shared" si="161"/>
        <v>422</v>
      </c>
      <c r="O1530" s="19">
        <f t="shared" si="162"/>
        <v>1.8839285714285714</v>
      </c>
      <c r="P1530" s="64">
        <f t="shared" si="163"/>
        <v>100</v>
      </c>
      <c r="Q1530" s="64">
        <f t="shared" si="164"/>
        <v>36</v>
      </c>
      <c r="R1530" s="64">
        <f t="shared" si="165"/>
        <v>64</v>
      </c>
      <c r="S1530" s="64">
        <f t="shared" si="166"/>
        <v>56</v>
      </c>
      <c r="T1530" s="64">
        <f t="shared" si="167"/>
        <v>44</v>
      </c>
      <c r="U1530" s="77">
        <v>12</v>
      </c>
      <c r="V1530" s="78">
        <v>14</v>
      </c>
      <c r="W1530" s="60">
        <v>448</v>
      </c>
      <c r="X1530" s="67">
        <v>12</v>
      </c>
      <c r="Y1530" s="67">
        <v>6</v>
      </c>
      <c r="Z1530" s="67">
        <v>12</v>
      </c>
      <c r="AA1530" s="67">
        <v>7</v>
      </c>
      <c r="AB1530" s="67">
        <v>12</v>
      </c>
      <c r="AC1530" s="67">
        <v>7</v>
      </c>
      <c r="AD1530" s="67">
        <v>12</v>
      </c>
      <c r="AE1530" s="67">
        <v>6</v>
      </c>
      <c r="AF1530" s="67">
        <v>10</v>
      </c>
      <c r="AG1530" s="67">
        <v>6</v>
      </c>
      <c r="AH1530" s="67">
        <v>10</v>
      </c>
      <c r="AI1530" s="67">
        <v>4</v>
      </c>
      <c r="AJ1530" s="67">
        <v>8</v>
      </c>
      <c r="AK1530" s="79" t="s">
        <v>1586</v>
      </c>
    </row>
    <row r="1531" spans="1:37" ht="12.75">
      <c r="A1531" s="35">
        <v>1479537</v>
      </c>
      <c r="B1531" s="28" t="s">
        <v>872</v>
      </c>
      <c r="D1531" s="28" t="s">
        <v>388</v>
      </c>
      <c r="E1531" s="28" t="s">
        <v>73</v>
      </c>
      <c r="J1531" s="28" t="s">
        <v>1586</v>
      </c>
      <c r="K1531" s="28" t="s">
        <v>2519</v>
      </c>
      <c r="L1531" s="28" t="s">
        <v>118</v>
      </c>
      <c r="N1531" s="19">
        <f t="shared" si="161"/>
        <v>421</v>
      </c>
      <c r="O1531" s="19">
        <f t="shared" si="162"/>
        <v>1.8794642857142858</v>
      </c>
      <c r="P1531" s="64">
        <f t="shared" si="163"/>
        <v>100</v>
      </c>
      <c r="Q1531" s="64">
        <f t="shared" si="164"/>
        <v>36</v>
      </c>
      <c r="R1531" s="64">
        <f t="shared" si="165"/>
        <v>64</v>
      </c>
      <c r="S1531" s="64">
        <f t="shared" si="166"/>
        <v>56</v>
      </c>
      <c r="T1531" s="64">
        <f t="shared" si="167"/>
        <v>44</v>
      </c>
      <c r="U1531" s="77">
        <v>12</v>
      </c>
      <c r="V1531" s="78">
        <v>14</v>
      </c>
      <c r="W1531" s="60">
        <v>448</v>
      </c>
      <c r="X1531" s="67">
        <v>8</v>
      </c>
      <c r="Y1531" s="67">
        <v>6</v>
      </c>
      <c r="Z1531" s="67">
        <v>12</v>
      </c>
      <c r="AA1531" s="67">
        <v>7</v>
      </c>
      <c r="AB1531" s="67">
        <v>12</v>
      </c>
      <c r="AC1531" s="67">
        <v>7</v>
      </c>
      <c r="AD1531" s="67">
        <v>12</v>
      </c>
      <c r="AE1531" s="67">
        <v>6</v>
      </c>
      <c r="AF1531" s="67">
        <v>10</v>
      </c>
      <c r="AG1531" s="67">
        <v>6</v>
      </c>
      <c r="AH1531" s="67">
        <v>10</v>
      </c>
      <c r="AI1531" s="67">
        <v>4</v>
      </c>
      <c r="AJ1531" s="67">
        <v>8</v>
      </c>
      <c r="AK1531" s="79" t="s">
        <v>1586</v>
      </c>
    </row>
    <row r="1532" spans="2:37" ht="12.75">
      <c r="B1532" s="28" t="s">
        <v>872</v>
      </c>
      <c r="D1532" s="28" t="s">
        <v>388</v>
      </c>
      <c r="E1532" s="28" t="s">
        <v>73</v>
      </c>
      <c r="J1532" s="28" t="s">
        <v>1586</v>
      </c>
      <c r="K1532" s="28" t="s">
        <v>2519</v>
      </c>
      <c r="L1532" s="28" t="s">
        <v>118</v>
      </c>
      <c r="N1532" s="19">
        <f t="shared" si="161"/>
        <v>422</v>
      </c>
      <c r="O1532" s="19">
        <f t="shared" si="162"/>
        <v>1.5864661654135339</v>
      </c>
      <c r="P1532" s="64">
        <f t="shared" si="163"/>
        <v>100</v>
      </c>
      <c r="Q1532" s="64">
        <f t="shared" si="164"/>
        <v>36</v>
      </c>
      <c r="R1532" s="64">
        <f t="shared" si="165"/>
        <v>64</v>
      </c>
      <c r="S1532" s="64">
        <f t="shared" si="166"/>
        <v>56</v>
      </c>
      <c r="T1532" s="64">
        <f t="shared" si="167"/>
        <v>44</v>
      </c>
      <c r="U1532" s="77">
        <v>12</v>
      </c>
      <c r="V1532" s="78">
        <v>14</v>
      </c>
      <c r="W1532" s="60">
        <v>532</v>
      </c>
      <c r="X1532" s="67">
        <v>12</v>
      </c>
      <c r="Y1532" s="67">
        <v>6</v>
      </c>
      <c r="Z1532" s="67">
        <v>12</v>
      </c>
      <c r="AA1532" s="67">
        <v>7</v>
      </c>
      <c r="AB1532" s="67">
        <v>12</v>
      </c>
      <c r="AC1532" s="67">
        <v>7</v>
      </c>
      <c r="AD1532" s="67">
        <v>12</v>
      </c>
      <c r="AE1532" s="67">
        <v>6</v>
      </c>
      <c r="AF1532" s="67">
        <v>10</v>
      </c>
      <c r="AG1532" s="67">
        <v>6</v>
      </c>
      <c r="AH1532" s="67">
        <v>10</v>
      </c>
      <c r="AI1532" s="67">
        <v>4</v>
      </c>
      <c r="AJ1532" s="67">
        <v>8</v>
      </c>
      <c r="AK1532" s="79" t="s">
        <v>1586</v>
      </c>
    </row>
    <row r="1533" spans="2:37" ht="12.75">
      <c r="B1533" s="28" t="s">
        <v>872</v>
      </c>
      <c r="D1533" s="28" t="s">
        <v>388</v>
      </c>
      <c r="E1533" s="28" t="s">
        <v>73</v>
      </c>
      <c r="J1533" s="28" t="s">
        <v>1586</v>
      </c>
      <c r="K1533" s="28" t="s">
        <v>2519</v>
      </c>
      <c r="L1533" s="28" t="s">
        <v>110</v>
      </c>
      <c r="N1533" s="19">
        <f t="shared" si="161"/>
        <v>417</v>
      </c>
      <c r="O1533" s="19">
        <f t="shared" si="162"/>
        <v>1.7484276729559749</v>
      </c>
      <c r="P1533" s="64">
        <f t="shared" si="163"/>
        <v>99</v>
      </c>
      <c r="Q1533" s="64">
        <f t="shared" si="164"/>
        <v>35</v>
      </c>
      <c r="R1533" s="64">
        <f t="shared" si="165"/>
        <v>64</v>
      </c>
      <c r="S1533" s="64">
        <f t="shared" si="166"/>
        <v>55</v>
      </c>
      <c r="T1533" s="64">
        <f t="shared" si="167"/>
        <v>44</v>
      </c>
      <c r="U1533" s="77">
        <v>12</v>
      </c>
      <c r="V1533" s="78">
        <v>14</v>
      </c>
      <c r="W1533" s="60">
        <v>477</v>
      </c>
      <c r="X1533" s="67">
        <v>12</v>
      </c>
      <c r="Y1533" s="67">
        <v>7</v>
      </c>
      <c r="Z1533" s="67">
        <v>12</v>
      </c>
      <c r="AA1533" s="67">
        <v>6</v>
      </c>
      <c r="AB1533" s="67">
        <v>12</v>
      </c>
      <c r="AC1533" s="67">
        <v>6</v>
      </c>
      <c r="AD1533" s="67">
        <v>12</v>
      </c>
      <c r="AE1533" s="67">
        <v>6</v>
      </c>
      <c r="AF1533" s="67">
        <v>10</v>
      </c>
      <c r="AG1533" s="67">
        <v>6</v>
      </c>
      <c r="AH1533" s="67">
        <v>10</v>
      </c>
      <c r="AI1533" s="67">
        <v>4</v>
      </c>
      <c r="AJ1533" s="67">
        <v>8</v>
      </c>
      <c r="AK1533" s="79" t="s">
        <v>1586</v>
      </c>
    </row>
    <row r="1534" spans="1:37" ht="12.75">
      <c r="A1534" s="35">
        <v>625000</v>
      </c>
      <c r="B1534" s="28" t="s">
        <v>868</v>
      </c>
      <c r="C1534" s="28" t="s">
        <v>7655</v>
      </c>
      <c r="D1534" s="28" t="s">
        <v>388</v>
      </c>
      <c r="E1534" s="28" t="s">
        <v>73</v>
      </c>
      <c r="J1534" s="28" t="s">
        <v>1586</v>
      </c>
      <c r="K1534" s="28" t="s">
        <v>2519</v>
      </c>
      <c r="L1534" s="28" t="s">
        <v>2443</v>
      </c>
      <c r="N1534" s="19">
        <f t="shared" si="161"/>
        <v>414.25</v>
      </c>
      <c r="O1534" s="19">
        <f t="shared" si="162"/>
        <v>1.657</v>
      </c>
      <c r="P1534" s="64">
        <f t="shared" si="163"/>
        <v>95</v>
      </c>
      <c r="Q1534" s="64">
        <f t="shared" si="164"/>
        <v>34</v>
      </c>
      <c r="R1534" s="64">
        <f t="shared" si="165"/>
        <v>61</v>
      </c>
      <c r="S1534" s="64">
        <f t="shared" si="166"/>
        <v>60</v>
      </c>
      <c r="T1534" s="64">
        <f t="shared" si="167"/>
        <v>35</v>
      </c>
      <c r="U1534" s="77">
        <v>12</v>
      </c>
      <c r="V1534" s="78">
        <v>14</v>
      </c>
      <c r="W1534" s="60">
        <v>500</v>
      </c>
      <c r="X1534" s="67">
        <v>15</v>
      </c>
      <c r="Y1534" s="67">
        <v>7</v>
      </c>
      <c r="Z1534" s="67">
        <v>13</v>
      </c>
      <c r="AA1534" s="67">
        <v>7</v>
      </c>
      <c r="AB1534" s="67">
        <v>13</v>
      </c>
      <c r="AC1534" s="67">
        <v>7</v>
      </c>
      <c r="AD1534" s="67">
        <v>13</v>
      </c>
      <c r="AE1534" s="67">
        <v>5</v>
      </c>
      <c r="AF1534" s="67">
        <v>8</v>
      </c>
      <c r="AG1534" s="67">
        <v>5</v>
      </c>
      <c r="AH1534" s="67">
        <v>8</v>
      </c>
      <c r="AI1534" s="67">
        <v>3</v>
      </c>
      <c r="AJ1534" s="67">
        <v>6</v>
      </c>
      <c r="AK1534" s="79" t="s">
        <v>1586</v>
      </c>
    </row>
    <row r="1535" spans="1:37" ht="12.75">
      <c r="A1535" s="35">
        <v>625000</v>
      </c>
      <c r="B1535" s="28" t="s">
        <v>868</v>
      </c>
      <c r="C1535" s="28" t="s">
        <v>7654</v>
      </c>
      <c r="D1535" s="28" t="s">
        <v>388</v>
      </c>
      <c r="E1535" s="28" t="s">
        <v>73</v>
      </c>
      <c r="J1535" s="28" t="s">
        <v>1586</v>
      </c>
      <c r="K1535" s="28" t="s">
        <v>2519</v>
      </c>
      <c r="L1535" s="28" t="s">
        <v>2085</v>
      </c>
      <c r="N1535" s="19">
        <f t="shared" si="161"/>
        <v>414.25</v>
      </c>
      <c r="O1535" s="19">
        <f t="shared" si="162"/>
        <v>1.657</v>
      </c>
      <c r="P1535" s="64">
        <f t="shared" si="163"/>
        <v>95</v>
      </c>
      <c r="Q1535" s="64">
        <f t="shared" si="164"/>
        <v>34</v>
      </c>
      <c r="R1535" s="64">
        <f t="shared" si="165"/>
        <v>61</v>
      </c>
      <c r="S1535" s="64">
        <f t="shared" si="166"/>
        <v>60</v>
      </c>
      <c r="T1535" s="64">
        <f t="shared" si="167"/>
        <v>35</v>
      </c>
      <c r="U1535" s="77">
        <v>12</v>
      </c>
      <c r="V1535" s="78">
        <v>14</v>
      </c>
      <c r="W1535" s="60">
        <v>500</v>
      </c>
      <c r="X1535" s="67">
        <v>15</v>
      </c>
      <c r="Y1535" s="67">
        <v>7</v>
      </c>
      <c r="Z1535" s="67">
        <v>13</v>
      </c>
      <c r="AA1535" s="67">
        <v>7</v>
      </c>
      <c r="AB1535" s="67">
        <v>13</v>
      </c>
      <c r="AC1535" s="67">
        <v>7</v>
      </c>
      <c r="AD1535" s="67">
        <v>13</v>
      </c>
      <c r="AE1535" s="67">
        <v>5</v>
      </c>
      <c r="AF1535" s="67">
        <v>8</v>
      </c>
      <c r="AG1535" s="67">
        <v>5</v>
      </c>
      <c r="AH1535" s="67">
        <v>8</v>
      </c>
      <c r="AI1535" s="67">
        <v>3</v>
      </c>
      <c r="AJ1535" s="67">
        <v>6</v>
      </c>
      <c r="AK1535" s="79" t="s">
        <v>1586</v>
      </c>
    </row>
    <row r="1536" spans="1:37" ht="12.75">
      <c r="A1536" s="35">
        <v>34718750</v>
      </c>
      <c r="B1536" s="20" t="s">
        <v>874</v>
      </c>
      <c r="C1536" s="20" t="s">
        <v>753</v>
      </c>
      <c r="D1536" s="28" t="s">
        <v>388</v>
      </c>
      <c r="E1536" s="28" t="s">
        <v>73</v>
      </c>
      <c r="J1536" s="28" t="s">
        <v>1586</v>
      </c>
      <c r="K1536" s="28" t="s">
        <v>2519</v>
      </c>
      <c r="L1536" s="28" t="s">
        <v>8808</v>
      </c>
      <c r="N1536" s="19">
        <f t="shared" si="161"/>
        <v>405.75</v>
      </c>
      <c r="O1536" s="19">
        <f t="shared" si="162"/>
        <v>2.02875</v>
      </c>
      <c r="P1536" s="64">
        <f t="shared" si="163"/>
        <v>92</v>
      </c>
      <c r="Q1536" s="64">
        <f t="shared" si="164"/>
        <v>31</v>
      </c>
      <c r="R1536" s="64">
        <f t="shared" si="165"/>
        <v>61</v>
      </c>
      <c r="S1536" s="64">
        <f t="shared" si="166"/>
        <v>58</v>
      </c>
      <c r="T1536" s="64">
        <f t="shared" si="167"/>
        <v>34</v>
      </c>
      <c r="U1536" s="77">
        <v>9</v>
      </c>
      <c r="V1536" s="78">
        <v>14</v>
      </c>
      <c r="W1536" s="60">
        <v>400</v>
      </c>
      <c r="X1536" s="67">
        <v>15</v>
      </c>
      <c r="Y1536" s="67">
        <v>7</v>
      </c>
      <c r="Z1536" s="67">
        <v>13</v>
      </c>
      <c r="AA1536" s="67">
        <v>6</v>
      </c>
      <c r="AB1536" s="67">
        <v>13</v>
      </c>
      <c r="AC1536" s="67">
        <v>6</v>
      </c>
      <c r="AD1536" s="67">
        <v>13</v>
      </c>
      <c r="AE1536" s="67">
        <v>5</v>
      </c>
      <c r="AF1536" s="67">
        <v>8</v>
      </c>
      <c r="AG1536" s="67">
        <v>4</v>
      </c>
      <c r="AH1536" s="67">
        <v>8</v>
      </c>
      <c r="AI1536" s="67">
        <v>3</v>
      </c>
      <c r="AJ1536" s="67">
        <v>6</v>
      </c>
      <c r="AK1536" s="79" t="s">
        <v>1586</v>
      </c>
    </row>
    <row r="1537" spans="1:37" ht="12.75">
      <c r="A1537" s="35">
        <v>1140182</v>
      </c>
      <c r="B1537" s="28" t="s">
        <v>872</v>
      </c>
      <c r="C1537" s="28" t="s">
        <v>6087</v>
      </c>
      <c r="D1537" s="28" t="s">
        <v>388</v>
      </c>
      <c r="E1537" s="28" t="s">
        <v>73</v>
      </c>
      <c r="F1537" s="58" t="s">
        <v>8228</v>
      </c>
      <c r="G1537" s="28" t="s">
        <v>1586</v>
      </c>
      <c r="H1537" s="28" t="s">
        <v>7812</v>
      </c>
      <c r="J1537" s="28" t="s">
        <v>1586</v>
      </c>
      <c r="K1537" s="28" t="s">
        <v>2519</v>
      </c>
      <c r="L1537" s="28" t="s">
        <v>6221</v>
      </c>
      <c r="N1537" s="19">
        <f t="shared" si="161"/>
        <v>373.50</v>
      </c>
      <c r="O1537" s="19">
        <f t="shared" si="162"/>
        <v>3.4583333333333335</v>
      </c>
      <c r="P1537" s="64">
        <f t="shared" si="163"/>
        <v>87</v>
      </c>
      <c r="Q1537" s="64">
        <f t="shared" si="164"/>
        <v>29</v>
      </c>
      <c r="R1537" s="64">
        <f t="shared" si="165"/>
        <v>58</v>
      </c>
      <c r="S1537" s="64">
        <f t="shared" si="166"/>
        <v>49</v>
      </c>
      <c r="T1537" s="64">
        <f t="shared" si="167"/>
        <v>38</v>
      </c>
      <c r="U1537" s="77">
        <v>7</v>
      </c>
      <c r="V1537" s="78">
        <v>14</v>
      </c>
      <c r="W1537" s="60">
        <v>216</v>
      </c>
      <c r="X1537" s="67">
        <v>12</v>
      </c>
      <c r="Y1537" s="67">
        <v>6</v>
      </c>
      <c r="Z1537" s="67">
        <v>11</v>
      </c>
      <c r="AA1537" s="67">
        <v>5</v>
      </c>
      <c r="AB1537" s="67">
        <v>11</v>
      </c>
      <c r="AC1537" s="67">
        <v>5</v>
      </c>
      <c r="AD1537" s="67">
        <v>11</v>
      </c>
      <c r="AE1537" s="67">
        <v>5</v>
      </c>
      <c r="AF1537" s="67">
        <v>9</v>
      </c>
      <c r="AG1537" s="67">
        <v>5</v>
      </c>
      <c r="AH1537" s="67">
        <v>9</v>
      </c>
      <c r="AI1537" s="67">
        <v>3</v>
      </c>
      <c r="AJ1537" s="67">
        <v>7</v>
      </c>
      <c r="AK1537" s="79" t="s">
        <v>1586</v>
      </c>
    </row>
    <row r="1538" spans="1:37" ht="12.75">
      <c r="A1538" s="35">
        <v>15872</v>
      </c>
      <c r="B1538" s="28" t="s">
        <v>872</v>
      </c>
      <c r="D1538" s="28" t="s">
        <v>388</v>
      </c>
      <c r="E1538" s="28" t="s">
        <v>73</v>
      </c>
      <c r="J1538" s="28" t="s">
        <v>1586</v>
      </c>
      <c r="K1538" s="28" t="s">
        <v>2519</v>
      </c>
      <c r="L1538" s="28" t="s">
        <v>99</v>
      </c>
      <c r="N1538" s="19">
        <f t="shared" si="168" ref="N1538:N1601">2*Q1538+2.5*R1538+3*S1538+T1538+0.25*X1538-1.5*U1538-0.5*V1538</f>
        <v>345</v>
      </c>
      <c r="O1538" s="19">
        <f t="shared" si="169" ref="O1538:O1601">N1538/(0.5*W1538)</f>
        <v>2.8395061728395063</v>
      </c>
      <c r="P1538" s="64">
        <f t="shared" si="170" ref="P1538:P1601">SUM(Y1538:AJ1538)</f>
        <v>81</v>
      </c>
      <c r="Q1538" s="64">
        <f t="shared" si="171" ref="Q1538:Q1601">Y1538+AA1538+AC1538+AE1538+AG1538+AI1538</f>
        <v>28</v>
      </c>
      <c r="R1538" s="64">
        <f t="shared" si="172" ref="R1538:R1601">Z1538+AB1538+AD1538+AF1538+AH1538+AJ1538</f>
        <v>53</v>
      </c>
      <c r="S1538" s="64">
        <f t="shared" si="173" ref="S1538:S1601">SUM(Y1538:AD1538)</f>
        <v>45</v>
      </c>
      <c r="T1538" s="64">
        <f t="shared" si="174" ref="T1538:T1601">SUM(AE1538:AJ1538)</f>
        <v>36</v>
      </c>
      <c r="U1538" s="77">
        <v>7</v>
      </c>
      <c r="V1538" s="78">
        <v>14</v>
      </c>
      <c r="W1538" s="60">
        <v>243</v>
      </c>
      <c r="X1538" s="67">
        <v>12</v>
      </c>
      <c r="Y1538" s="67">
        <v>5</v>
      </c>
      <c r="Z1538" s="67">
        <v>10</v>
      </c>
      <c r="AA1538" s="67">
        <v>5</v>
      </c>
      <c r="AB1538" s="67">
        <v>10</v>
      </c>
      <c r="AC1538" s="67">
        <v>5</v>
      </c>
      <c r="AD1538" s="67">
        <v>10</v>
      </c>
      <c r="AE1538" s="67">
        <v>6</v>
      </c>
      <c r="AF1538" s="67">
        <v>10</v>
      </c>
      <c r="AG1538" s="67">
        <v>5</v>
      </c>
      <c r="AH1538" s="67">
        <v>10</v>
      </c>
      <c r="AI1538" s="67">
        <v>2</v>
      </c>
      <c r="AJ1538" s="67">
        <v>3</v>
      </c>
      <c r="AK1538" s="79" t="s">
        <v>1586</v>
      </c>
    </row>
    <row r="1539" spans="1:37" ht="12.75">
      <c r="A1539" s="35">
        <v>55687</v>
      </c>
      <c r="B1539" s="28" t="s">
        <v>872</v>
      </c>
      <c r="D1539" s="28" t="s">
        <v>388</v>
      </c>
      <c r="E1539" s="28" t="s">
        <v>73</v>
      </c>
      <c r="I1539" s="28" t="s">
        <v>7812</v>
      </c>
      <c r="J1539" s="28" t="s">
        <v>1586</v>
      </c>
      <c r="K1539" s="28" t="s">
        <v>2519</v>
      </c>
      <c r="L1539" s="28" t="s">
        <v>8005</v>
      </c>
      <c r="N1539" s="19">
        <f t="shared" si="168"/>
        <v>343</v>
      </c>
      <c r="O1539" s="19">
        <f t="shared" si="169"/>
        <v>1.3720000000000001</v>
      </c>
      <c r="P1539" s="64">
        <f t="shared" si="170"/>
        <v>79</v>
      </c>
      <c r="Q1539" s="64">
        <f t="shared" si="171"/>
        <v>28</v>
      </c>
      <c r="R1539" s="64">
        <f t="shared" si="172"/>
        <v>51</v>
      </c>
      <c r="S1539" s="64">
        <f t="shared" si="173"/>
        <v>51</v>
      </c>
      <c r="T1539" s="64">
        <f t="shared" si="174"/>
        <v>28</v>
      </c>
      <c r="U1539" s="77">
        <v>12</v>
      </c>
      <c r="V1539" s="78">
        <v>14</v>
      </c>
      <c r="W1539" s="60">
        <v>500</v>
      </c>
      <c r="X1539" s="67">
        <v>14</v>
      </c>
      <c r="Y1539" s="67">
        <v>6</v>
      </c>
      <c r="Z1539" s="67">
        <v>11</v>
      </c>
      <c r="AA1539" s="67">
        <v>6</v>
      </c>
      <c r="AB1539" s="67">
        <v>11</v>
      </c>
      <c r="AC1539" s="67">
        <v>6</v>
      </c>
      <c r="AD1539" s="67">
        <v>11</v>
      </c>
      <c r="AE1539" s="67">
        <v>4</v>
      </c>
      <c r="AF1539" s="67">
        <v>7</v>
      </c>
      <c r="AG1539" s="67">
        <v>4</v>
      </c>
      <c r="AH1539" s="67">
        <v>7</v>
      </c>
      <c r="AI1539" s="67">
        <v>2</v>
      </c>
      <c r="AJ1539" s="67">
        <v>4</v>
      </c>
      <c r="AK1539" s="79" t="s">
        <v>1586</v>
      </c>
    </row>
    <row r="1540" spans="1:37" ht="12.75">
      <c r="A1540" s="35">
        <v>1875000</v>
      </c>
      <c r="B1540" s="28" t="s">
        <v>870</v>
      </c>
      <c r="C1540" s="28" t="s">
        <v>4834</v>
      </c>
      <c r="D1540" s="28" t="s">
        <v>388</v>
      </c>
      <c r="E1540" s="28" t="s">
        <v>73</v>
      </c>
      <c r="J1540" s="28" t="s">
        <v>1586</v>
      </c>
      <c r="K1540" s="28" t="s">
        <v>2519</v>
      </c>
      <c r="L1540" s="28" t="s">
        <v>2503</v>
      </c>
      <c r="N1540" s="19">
        <f t="shared" si="168"/>
        <v>337.25</v>
      </c>
      <c r="O1540" s="19">
        <f t="shared" si="169"/>
        <v>1.4988888888888889</v>
      </c>
      <c r="P1540" s="64">
        <f t="shared" si="170"/>
        <v>78</v>
      </c>
      <c r="Q1540" s="64">
        <f t="shared" si="171"/>
        <v>27</v>
      </c>
      <c r="R1540" s="64">
        <f t="shared" si="172"/>
        <v>51</v>
      </c>
      <c r="S1540" s="64">
        <f t="shared" si="173"/>
        <v>50</v>
      </c>
      <c r="T1540" s="64">
        <f t="shared" si="174"/>
        <v>28</v>
      </c>
      <c r="U1540" s="77">
        <v>12</v>
      </c>
      <c r="V1540" s="78">
        <v>14</v>
      </c>
      <c r="W1540" s="60">
        <v>450</v>
      </c>
      <c r="X1540" s="67">
        <v>11</v>
      </c>
      <c r="Y1540" s="67">
        <v>5</v>
      </c>
      <c r="Z1540" s="67">
        <v>11</v>
      </c>
      <c r="AA1540" s="67">
        <v>6</v>
      </c>
      <c r="AB1540" s="67">
        <v>11</v>
      </c>
      <c r="AC1540" s="67">
        <v>6</v>
      </c>
      <c r="AD1540" s="67">
        <v>11</v>
      </c>
      <c r="AE1540" s="67">
        <v>4</v>
      </c>
      <c r="AF1540" s="67">
        <v>7</v>
      </c>
      <c r="AG1540" s="67">
        <v>4</v>
      </c>
      <c r="AH1540" s="67">
        <v>7</v>
      </c>
      <c r="AI1540" s="67">
        <v>2</v>
      </c>
      <c r="AJ1540" s="67">
        <v>4</v>
      </c>
      <c r="AK1540" s="79" t="s">
        <v>1586</v>
      </c>
    </row>
    <row r="1541" spans="1:37" ht="12.75">
      <c r="A1541" s="35">
        <v>2700</v>
      </c>
      <c r="B1541" s="28" t="s">
        <v>870</v>
      </c>
      <c r="C1541" s="28" t="s">
        <v>2248</v>
      </c>
      <c r="D1541" s="28" t="s">
        <v>388</v>
      </c>
      <c r="E1541" s="28" t="s">
        <v>73</v>
      </c>
      <c r="J1541" s="28" t="s">
        <v>1586</v>
      </c>
      <c r="K1541" s="28" t="s">
        <v>2519</v>
      </c>
      <c r="L1541" s="28" t="s">
        <v>2320</v>
      </c>
      <c r="N1541" s="19">
        <f t="shared" si="168"/>
        <v>336.75</v>
      </c>
      <c r="O1541" s="19">
        <f t="shared" si="169"/>
        <v>1.68375</v>
      </c>
      <c r="P1541" s="64">
        <f t="shared" si="170"/>
        <v>77</v>
      </c>
      <c r="Q1541" s="64">
        <f t="shared" si="171"/>
        <v>26</v>
      </c>
      <c r="R1541" s="64">
        <f t="shared" si="172"/>
        <v>51</v>
      </c>
      <c r="S1541" s="64">
        <f t="shared" si="173"/>
        <v>49</v>
      </c>
      <c r="T1541" s="64">
        <f t="shared" si="174"/>
        <v>28</v>
      </c>
      <c r="U1541" s="77">
        <v>9</v>
      </c>
      <c r="V1541" s="78">
        <v>14</v>
      </c>
      <c r="W1541" s="60">
        <v>400</v>
      </c>
      <c r="X1541" s="67">
        <v>11</v>
      </c>
      <c r="Y1541" s="67">
        <v>6</v>
      </c>
      <c r="Z1541" s="67">
        <v>11</v>
      </c>
      <c r="AA1541" s="67">
        <v>5</v>
      </c>
      <c r="AB1541" s="67">
        <v>11</v>
      </c>
      <c r="AC1541" s="67">
        <v>5</v>
      </c>
      <c r="AD1541" s="67">
        <v>11</v>
      </c>
      <c r="AE1541" s="67">
        <v>4</v>
      </c>
      <c r="AF1541" s="67">
        <v>7</v>
      </c>
      <c r="AG1541" s="67">
        <v>4</v>
      </c>
      <c r="AH1541" s="67">
        <v>7</v>
      </c>
      <c r="AI1541" s="67">
        <v>2</v>
      </c>
      <c r="AJ1541" s="67">
        <v>4</v>
      </c>
      <c r="AK1541" s="79" t="s">
        <v>1586</v>
      </c>
    </row>
    <row r="1542" spans="1:37" ht="12.75">
      <c r="A1542" s="35">
        <v>13750</v>
      </c>
      <c r="B1542" s="28" t="s">
        <v>870</v>
      </c>
      <c r="C1542" s="28" t="s">
        <v>1845</v>
      </c>
      <c r="D1542" s="28" t="s">
        <v>388</v>
      </c>
      <c r="E1542" s="28" t="s">
        <v>73</v>
      </c>
      <c r="J1542" s="28" t="s">
        <v>1586</v>
      </c>
      <c r="K1542" s="28" t="s">
        <v>2519</v>
      </c>
      <c r="L1542" s="28" t="s">
        <v>1835</v>
      </c>
      <c r="N1542" s="19">
        <f t="shared" si="168"/>
        <v>323.75</v>
      </c>
      <c r="O1542" s="19">
        <f t="shared" si="169"/>
        <v>1.4388888888888889</v>
      </c>
      <c r="P1542" s="64">
        <f t="shared" si="170"/>
        <v>74</v>
      </c>
      <c r="Q1542" s="64">
        <f t="shared" si="171"/>
        <v>25</v>
      </c>
      <c r="R1542" s="64">
        <f t="shared" si="172"/>
        <v>49</v>
      </c>
      <c r="S1542" s="64">
        <f t="shared" si="173"/>
        <v>50</v>
      </c>
      <c r="T1542" s="64">
        <f t="shared" si="174"/>
        <v>24</v>
      </c>
      <c r="U1542" s="77">
        <v>12</v>
      </c>
      <c r="V1542" s="78">
        <v>14</v>
      </c>
      <c r="W1542" s="60">
        <v>450</v>
      </c>
      <c r="X1542" s="67">
        <v>9</v>
      </c>
      <c r="Y1542" s="67">
        <v>5</v>
      </c>
      <c r="Z1542" s="67">
        <v>11</v>
      </c>
      <c r="AA1542" s="67">
        <v>6</v>
      </c>
      <c r="AB1542" s="67">
        <v>11</v>
      </c>
      <c r="AC1542" s="67">
        <v>6</v>
      </c>
      <c r="AD1542" s="67">
        <v>11</v>
      </c>
      <c r="AE1542" s="67">
        <v>3</v>
      </c>
      <c r="AF1542" s="67">
        <v>6</v>
      </c>
      <c r="AG1542" s="67">
        <v>3</v>
      </c>
      <c r="AH1542" s="67">
        <v>6</v>
      </c>
      <c r="AI1542" s="67">
        <v>2</v>
      </c>
      <c r="AJ1542" s="67">
        <v>4</v>
      </c>
      <c r="AK1542" s="79" t="s">
        <v>1586</v>
      </c>
    </row>
    <row r="1543" spans="1:37" ht="12.75">
      <c r="A1543" s="35">
        <v>1337</v>
      </c>
      <c r="B1543" s="28" t="s">
        <v>871</v>
      </c>
      <c r="C1543" s="28" t="s">
        <v>604</v>
      </c>
      <c r="D1543" s="28" t="s">
        <v>388</v>
      </c>
      <c r="E1543" s="28" t="s">
        <v>73</v>
      </c>
      <c r="J1543" s="28" t="s">
        <v>1586</v>
      </c>
      <c r="K1543" s="28" t="s">
        <v>2519</v>
      </c>
      <c r="L1543" s="28" t="s">
        <v>1643</v>
      </c>
      <c r="N1543" s="19">
        <f t="shared" si="168"/>
        <v>323.25</v>
      </c>
      <c r="O1543" s="19">
        <f t="shared" si="169"/>
        <v>1.61625</v>
      </c>
      <c r="P1543" s="64">
        <f t="shared" si="170"/>
        <v>73</v>
      </c>
      <c r="Q1543" s="64">
        <f t="shared" si="171"/>
        <v>24</v>
      </c>
      <c r="R1543" s="64">
        <f t="shared" si="172"/>
        <v>49</v>
      </c>
      <c r="S1543" s="64">
        <f t="shared" si="173"/>
        <v>49</v>
      </c>
      <c r="T1543" s="64">
        <f t="shared" si="174"/>
        <v>24</v>
      </c>
      <c r="U1543" s="77">
        <v>9</v>
      </c>
      <c r="V1543" s="78">
        <v>14</v>
      </c>
      <c r="W1543" s="60">
        <v>400</v>
      </c>
      <c r="X1543" s="67">
        <v>9</v>
      </c>
      <c r="Y1543" s="67">
        <v>6</v>
      </c>
      <c r="Z1543" s="67">
        <v>11</v>
      </c>
      <c r="AA1543" s="67">
        <v>5</v>
      </c>
      <c r="AB1543" s="67">
        <v>11</v>
      </c>
      <c r="AC1543" s="67">
        <v>5</v>
      </c>
      <c r="AD1543" s="67">
        <v>11</v>
      </c>
      <c r="AE1543" s="67">
        <v>3</v>
      </c>
      <c r="AF1543" s="67">
        <v>6</v>
      </c>
      <c r="AG1543" s="67">
        <v>3</v>
      </c>
      <c r="AH1543" s="67">
        <v>6</v>
      </c>
      <c r="AI1543" s="67">
        <v>2</v>
      </c>
      <c r="AJ1543" s="67">
        <v>4</v>
      </c>
      <c r="AK1543" s="79" t="s">
        <v>1586</v>
      </c>
    </row>
    <row r="1544" spans="2:37" ht="12.75">
      <c r="B1544" s="28" t="s">
        <v>872</v>
      </c>
      <c r="D1544" s="28" t="s">
        <v>388</v>
      </c>
      <c r="E1544" s="28" t="s">
        <v>79</v>
      </c>
      <c r="J1544" s="28" t="s">
        <v>1586</v>
      </c>
      <c r="K1544" s="28" t="s">
        <v>796</v>
      </c>
      <c r="L1544" s="28" t="s">
        <v>273</v>
      </c>
      <c r="N1544" s="19">
        <f t="shared" si="168"/>
        <v>376.50</v>
      </c>
      <c r="O1544" s="19">
        <f t="shared" si="169"/>
        <v>5.7045454545454541</v>
      </c>
      <c r="P1544" s="64">
        <f t="shared" si="170"/>
        <v>87</v>
      </c>
      <c r="Q1544" s="64">
        <f t="shared" si="171"/>
        <v>29</v>
      </c>
      <c r="R1544" s="64">
        <f t="shared" si="172"/>
        <v>58</v>
      </c>
      <c r="S1544" s="64">
        <f t="shared" si="173"/>
        <v>49</v>
      </c>
      <c r="T1544" s="64">
        <f t="shared" si="174"/>
        <v>38</v>
      </c>
      <c r="U1544" s="77">
        <v>5</v>
      </c>
      <c r="V1544" s="78">
        <v>12</v>
      </c>
      <c r="W1544" s="60">
        <v>132</v>
      </c>
      <c r="X1544" s="67">
        <v>8</v>
      </c>
      <c r="Y1544" s="67">
        <v>6</v>
      </c>
      <c r="Z1544" s="67">
        <v>11</v>
      </c>
      <c r="AA1544" s="67">
        <v>5</v>
      </c>
      <c r="AB1544" s="67">
        <v>11</v>
      </c>
      <c r="AC1544" s="67">
        <v>5</v>
      </c>
      <c r="AD1544" s="67">
        <v>11</v>
      </c>
      <c r="AE1544" s="67">
        <v>5</v>
      </c>
      <c r="AF1544" s="67">
        <v>9</v>
      </c>
      <c r="AG1544" s="67">
        <v>5</v>
      </c>
      <c r="AH1544" s="67">
        <v>9</v>
      </c>
      <c r="AI1544" s="67">
        <v>3</v>
      </c>
      <c r="AJ1544" s="67">
        <v>7</v>
      </c>
      <c r="AK1544" s="79" t="s">
        <v>1586</v>
      </c>
    </row>
    <row r="1545" spans="1:37" ht="12.75">
      <c r="A1545" s="35">
        <v>1283782</v>
      </c>
      <c r="B1545" s="28" t="s">
        <v>872</v>
      </c>
      <c r="D1545" s="28" t="s">
        <v>388</v>
      </c>
      <c r="E1545" s="28" t="s">
        <v>71</v>
      </c>
      <c r="J1545" s="28" t="s">
        <v>1586</v>
      </c>
      <c r="K1545" s="28" t="s">
        <v>2520</v>
      </c>
      <c r="L1545" s="28" t="s">
        <v>1495</v>
      </c>
      <c r="N1545" s="19">
        <f t="shared" si="168"/>
        <v>437</v>
      </c>
      <c r="O1545" s="19">
        <f t="shared" si="169"/>
        <v>2.5187319884726227</v>
      </c>
      <c r="P1545" s="64">
        <f t="shared" si="170"/>
        <v>102</v>
      </c>
      <c r="Q1545" s="64">
        <f t="shared" si="171"/>
        <v>38</v>
      </c>
      <c r="R1545" s="64">
        <f t="shared" si="172"/>
        <v>64</v>
      </c>
      <c r="S1545" s="64">
        <f t="shared" si="173"/>
        <v>57</v>
      </c>
      <c r="T1545" s="64">
        <f t="shared" si="174"/>
        <v>45</v>
      </c>
      <c r="U1545" s="77">
        <v>9</v>
      </c>
      <c r="V1545" s="78">
        <v>9</v>
      </c>
      <c r="W1545" s="60">
        <v>347</v>
      </c>
      <c r="X1545" s="67">
        <v>12</v>
      </c>
      <c r="Y1545" s="67">
        <v>7</v>
      </c>
      <c r="Z1545" s="67">
        <v>12</v>
      </c>
      <c r="AA1545" s="67">
        <v>7</v>
      </c>
      <c r="AB1545" s="67">
        <v>12</v>
      </c>
      <c r="AC1545" s="67">
        <v>7</v>
      </c>
      <c r="AD1545" s="67">
        <v>12</v>
      </c>
      <c r="AE1545" s="67">
        <v>6</v>
      </c>
      <c r="AF1545" s="67">
        <v>10</v>
      </c>
      <c r="AG1545" s="67">
        <v>6</v>
      </c>
      <c r="AH1545" s="67">
        <v>10</v>
      </c>
      <c r="AI1545" s="67">
        <v>5</v>
      </c>
      <c r="AJ1545" s="67">
        <v>8</v>
      </c>
      <c r="AK1545" s="79" t="s">
        <v>1586</v>
      </c>
    </row>
    <row r="1546" spans="2:37" ht="12.75">
      <c r="B1546" s="28" t="s">
        <v>872</v>
      </c>
      <c r="D1546" s="28" t="s">
        <v>388</v>
      </c>
      <c r="E1546" s="28" t="s">
        <v>71</v>
      </c>
      <c r="J1546" s="28" t="s">
        <v>1586</v>
      </c>
      <c r="K1546" s="28" t="s">
        <v>2520</v>
      </c>
      <c r="L1546" s="28" t="s">
        <v>259</v>
      </c>
      <c r="N1546" s="19">
        <f t="shared" si="168"/>
        <v>429</v>
      </c>
      <c r="O1546" s="19">
        <f t="shared" si="169"/>
        <v>3.0533807829181496</v>
      </c>
      <c r="P1546" s="64">
        <f t="shared" si="170"/>
        <v>100</v>
      </c>
      <c r="Q1546" s="64">
        <f t="shared" si="171"/>
        <v>36</v>
      </c>
      <c r="R1546" s="64">
        <f t="shared" si="172"/>
        <v>64</v>
      </c>
      <c r="S1546" s="64">
        <f t="shared" si="173"/>
        <v>56</v>
      </c>
      <c r="T1546" s="64">
        <f t="shared" si="174"/>
        <v>44</v>
      </c>
      <c r="U1546" s="77">
        <v>9</v>
      </c>
      <c r="V1546" s="78">
        <v>9</v>
      </c>
      <c r="W1546" s="60">
        <v>281</v>
      </c>
      <c r="X1546" s="67">
        <v>12</v>
      </c>
      <c r="Y1546" s="67">
        <v>6</v>
      </c>
      <c r="Z1546" s="67">
        <v>12</v>
      </c>
      <c r="AA1546" s="67">
        <v>7</v>
      </c>
      <c r="AB1546" s="67">
        <v>12</v>
      </c>
      <c r="AC1546" s="67">
        <v>7</v>
      </c>
      <c r="AD1546" s="67">
        <v>12</v>
      </c>
      <c r="AE1546" s="67">
        <v>6</v>
      </c>
      <c r="AF1546" s="67">
        <v>10</v>
      </c>
      <c r="AG1546" s="67">
        <v>6</v>
      </c>
      <c r="AH1546" s="67">
        <v>10</v>
      </c>
      <c r="AI1546" s="67">
        <v>4</v>
      </c>
      <c r="AJ1546" s="67">
        <v>8</v>
      </c>
      <c r="AK1546" s="79" t="s">
        <v>1586</v>
      </c>
    </row>
    <row r="1547" spans="1:37" ht="12.75">
      <c r="A1547" s="35">
        <v>1360160</v>
      </c>
      <c r="B1547" s="28" t="s">
        <v>872</v>
      </c>
      <c r="D1547" s="28" t="s">
        <v>388</v>
      </c>
      <c r="E1547" s="28" t="s">
        <v>71</v>
      </c>
      <c r="J1547" s="28" t="s">
        <v>1586</v>
      </c>
      <c r="K1547" s="28" t="s">
        <v>2520</v>
      </c>
      <c r="L1547" s="28" t="s">
        <v>259</v>
      </c>
      <c r="N1547" s="19">
        <f t="shared" si="168"/>
        <v>428</v>
      </c>
      <c r="O1547" s="19">
        <f t="shared" si="169"/>
        <v>2.7348242811501597</v>
      </c>
      <c r="P1547" s="64">
        <f t="shared" si="170"/>
        <v>100</v>
      </c>
      <c r="Q1547" s="64">
        <f t="shared" si="171"/>
        <v>36</v>
      </c>
      <c r="R1547" s="64">
        <f t="shared" si="172"/>
        <v>64</v>
      </c>
      <c r="S1547" s="64">
        <f t="shared" si="173"/>
        <v>56</v>
      </c>
      <c r="T1547" s="64">
        <f t="shared" si="174"/>
        <v>44</v>
      </c>
      <c r="U1547" s="77">
        <v>9</v>
      </c>
      <c r="V1547" s="78">
        <v>9</v>
      </c>
      <c r="W1547" s="60">
        <v>313</v>
      </c>
      <c r="X1547" s="67">
        <v>8</v>
      </c>
      <c r="Y1547" s="67">
        <v>6</v>
      </c>
      <c r="Z1547" s="67">
        <v>12</v>
      </c>
      <c r="AA1547" s="67">
        <v>7</v>
      </c>
      <c r="AB1547" s="67">
        <v>12</v>
      </c>
      <c r="AC1547" s="67">
        <v>7</v>
      </c>
      <c r="AD1547" s="67">
        <v>12</v>
      </c>
      <c r="AE1547" s="67">
        <v>6</v>
      </c>
      <c r="AF1547" s="67">
        <v>10</v>
      </c>
      <c r="AG1547" s="67">
        <v>6</v>
      </c>
      <c r="AH1547" s="67">
        <v>10</v>
      </c>
      <c r="AI1547" s="67">
        <v>4</v>
      </c>
      <c r="AJ1547" s="67">
        <v>8</v>
      </c>
      <c r="AK1547" s="79" t="s">
        <v>1586</v>
      </c>
    </row>
    <row r="1548" spans="1:37" ht="12.75">
      <c r="A1548" s="35">
        <v>1027025</v>
      </c>
      <c r="B1548" s="28" t="s">
        <v>872</v>
      </c>
      <c r="D1548" s="28" t="s">
        <v>388</v>
      </c>
      <c r="E1548" s="28" t="s">
        <v>71</v>
      </c>
      <c r="J1548" s="28" t="s">
        <v>1586</v>
      </c>
      <c r="K1548" s="28" t="s">
        <v>2520</v>
      </c>
      <c r="L1548" s="28" t="s">
        <v>100</v>
      </c>
      <c r="N1548" s="19">
        <f t="shared" si="168"/>
        <v>424</v>
      </c>
      <c r="O1548" s="19">
        <f t="shared" si="169"/>
        <v>3.050359712230216</v>
      </c>
      <c r="P1548" s="64">
        <f t="shared" si="170"/>
        <v>98</v>
      </c>
      <c r="Q1548" s="64">
        <f t="shared" si="171"/>
        <v>34</v>
      </c>
      <c r="R1548" s="64">
        <f t="shared" si="172"/>
        <v>64</v>
      </c>
      <c r="S1548" s="64">
        <f t="shared" si="173"/>
        <v>55</v>
      </c>
      <c r="T1548" s="64">
        <f t="shared" si="174"/>
        <v>43</v>
      </c>
      <c r="U1548" s="77">
        <v>7</v>
      </c>
      <c r="V1548" s="78">
        <v>9</v>
      </c>
      <c r="W1548" s="60">
        <v>278</v>
      </c>
      <c r="X1548" s="67">
        <v>12</v>
      </c>
      <c r="Y1548" s="67">
        <v>7</v>
      </c>
      <c r="Z1548" s="67">
        <v>12</v>
      </c>
      <c r="AA1548" s="67">
        <v>6</v>
      </c>
      <c r="AB1548" s="67">
        <v>12</v>
      </c>
      <c r="AC1548" s="67">
        <v>6</v>
      </c>
      <c r="AD1548" s="67">
        <v>12</v>
      </c>
      <c r="AE1548" s="67">
        <v>6</v>
      </c>
      <c r="AF1548" s="67">
        <v>10</v>
      </c>
      <c r="AG1548" s="67">
        <v>5</v>
      </c>
      <c r="AH1548" s="67">
        <v>10</v>
      </c>
      <c r="AI1548" s="67">
        <v>4</v>
      </c>
      <c r="AJ1548" s="67">
        <v>8</v>
      </c>
      <c r="AK1548" s="79" t="s">
        <v>1586</v>
      </c>
    </row>
    <row r="1549" spans="1:37" ht="12.75">
      <c r="A1549" s="35">
        <v>375000</v>
      </c>
      <c r="B1549" s="28" t="s">
        <v>868</v>
      </c>
      <c r="C1549" s="28" t="s">
        <v>1046</v>
      </c>
      <c r="D1549" s="28" t="s">
        <v>388</v>
      </c>
      <c r="E1549" s="28" t="s">
        <v>71</v>
      </c>
      <c r="J1549" s="28" t="s">
        <v>1586</v>
      </c>
      <c r="K1549" s="28" t="s">
        <v>2520</v>
      </c>
      <c r="L1549" s="28" t="s">
        <v>1486</v>
      </c>
      <c r="N1549" s="19">
        <f t="shared" si="168"/>
        <v>411.25</v>
      </c>
      <c r="O1549" s="19">
        <f t="shared" si="169"/>
        <v>2.35</v>
      </c>
      <c r="P1549" s="64">
        <f t="shared" si="170"/>
        <v>92</v>
      </c>
      <c r="Q1549" s="64">
        <f t="shared" si="171"/>
        <v>32</v>
      </c>
      <c r="R1549" s="64">
        <f t="shared" si="172"/>
        <v>60</v>
      </c>
      <c r="S1549" s="64">
        <f t="shared" si="173"/>
        <v>60</v>
      </c>
      <c r="T1549" s="64">
        <f t="shared" si="174"/>
        <v>32</v>
      </c>
      <c r="U1549" s="77">
        <v>9</v>
      </c>
      <c r="V1549" s="78">
        <v>9</v>
      </c>
      <c r="W1549" s="60">
        <v>350</v>
      </c>
      <c r="X1549" s="67">
        <v>13</v>
      </c>
      <c r="Y1549" s="67">
        <v>7</v>
      </c>
      <c r="Z1549" s="67">
        <v>13</v>
      </c>
      <c r="AA1549" s="67">
        <v>7</v>
      </c>
      <c r="AB1549" s="67">
        <v>13</v>
      </c>
      <c r="AC1549" s="67">
        <v>7</v>
      </c>
      <c r="AD1549" s="67">
        <v>13</v>
      </c>
      <c r="AE1549" s="67">
        <v>4</v>
      </c>
      <c r="AF1549" s="67">
        <v>8</v>
      </c>
      <c r="AG1549" s="67">
        <v>4</v>
      </c>
      <c r="AH1549" s="67">
        <v>8</v>
      </c>
      <c r="AI1549" s="67">
        <v>3</v>
      </c>
      <c r="AJ1549" s="67">
        <v>5</v>
      </c>
      <c r="AK1549" s="79" t="s">
        <v>1586</v>
      </c>
    </row>
    <row r="1550" spans="1:37" ht="12.75">
      <c r="A1550" s="35">
        <v>843240</v>
      </c>
      <c r="B1550" s="28" t="s">
        <v>872</v>
      </c>
      <c r="D1550" s="28" t="s">
        <v>388</v>
      </c>
      <c r="E1550" s="28" t="s">
        <v>71</v>
      </c>
      <c r="F1550" s="58" t="s">
        <v>8409</v>
      </c>
      <c r="J1550" s="28" t="s">
        <v>1586</v>
      </c>
      <c r="K1550" s="28" t="s">
        <v>2520</v>
      </c>
      <c r="L1550" s="28" t="s">
        <v>259</v>
      </c>
      <c r="N1550" s="19">
        <f t="shared" si="168"/>
        <v>384</v>
      </c>
      <c r="O1550" s="19">
        <f t="shared" si="169"/>
        <v>4.4393063583815024</v>
      </c>
      <c r="P1550" s="64">
        <f t="shared" si="170"/>
        <v>89</v>
      </c>
      <c r="Q1550" s="64">
        <f t="shared" si="171"/>
        <v>31</v>
      </c>
      <c r="R1550" s="64">
        <f t="shared" si="172"/>
        <v>58</v>
      </c>
      <c r="S1550" s="64">
        <f t="shared" si="173"/>
        <v>50</v>
      </c>
      <c r="T1550" s="64">
        <f t="shared" si="174"/>
        <v>39</v>
      </c>
      <c r="U1550" s="77">
        <v>7</v>
      </c>
      <c r="V1550" s="78">
        <v>9</v>
      </c>
      <c r="W1550" s="60">
        <v>173</v>
      </c>
      <c r="X1550" s="67">
        <v>12</v>
      </c>
      <c r="Y1550" s="67">
        <v>5</v>
      </c>
      <c r="Z1550" s="67">
        <v>11</v>
      </c>
      <c r="AA1550" s="67">
        <v>6</v>
      </c>
      <c r="AB1550" s="67">
        <v>11</v>
      </c>
      <c r="AC1550" s="67">
        <v>6</v>
      </c>
      <c r="AD1550" s="67">
        <v>11</v>
      </c>
      <c r="AE1550" s="67">
        <v>5</v>
      </c>
      <c r="AF1550" s="67">
        <v>9</v>
      </c>
      <c r="AG1550" s="67">
        <v>5</v>
      </c>
      <c r="AH1550" s="67">
        <v>9</v>
      </c>
      <c r="AI1550" s="67">
        <v>4</v>
      </c>
      <c r="AJ1550" s="67">
        <v>7</v>
      </c>
      <c r="AK1550" s="79" t="s">
        <v>1586</v>
      </c>
    </row>
    <row r="1551" spans="1:37" ht="12.75">
      <c r="A1551" s="35">
        <v>770155</v>
      </c>
      <c r="B1551" s="28" t="s">
        <v>872</v>
      </c>
      <c r="D1551" s="28" t="s">
        <v>388</v>
      </c>
      <c r="E1551" s="28" t="s">
        <v>71</v>
      </c>
      <c r="I1551" s="28" t="s">
        <v>7812</v>
      </c>
      <c r="J1551" s="28" t="s">
        <v>1586</v>
      </c>
      <c r="K1551" s="28" t="s">
        <v>2520</v>
      </c>
      <c r="L1551" s="28" t="s">
        <v>259</v>
      </c>
      <c r="N1551" s="19">
        <f t="shared" si="168"/>
        <v>384</v>
      </c>
      <c r="O1551" s="19">
        <f t="shared" si="169"/>
        <v>4.0634920634920633</v>
      </c>
      <c r="P1551" s="64">
        <f t="shared" si="170"/>
        <v>89</v>
      </c>
      <c r="Q1551" s="64">
        <f t="shared" si="171"/>
        <v>31</v>
      </c>
      <c r="R1551" s="64">
        <f t="shared" si="172"/>
        <v>58</v>
      </c>
      <c r="S1551" s="64">
        <f t="shared" si="173"/>
        <v>50</v>
      </c>
      <c r="T1551" s="64">
        <f t="shared" si="174"/>
        <v>39</v>
      </c>
      <c r="U1551" s="77">
        <v>7</v>
      </c>
      <c r="V1551" s="78">
        <v>9</v>
      </c>
      <c r="W1551" s="60">
        <v>189</v>
      </c>
      <c r="X1551" s="67">
        <v>12</v>
      </c>
      <c r="Y1551" s="67">
        <v>5</v>
      </c>
      <c r="Z1551" s="67">
        <v>11</v>
      </c>
      <c r="AA1551" s="67">
        <v>6</v>
      </c>
      <c r="AB1551" s="67">
        <v>11</v>
      </c>
      <c r="AC1551" s="67">
        <v>6</v>
      </c>
      <c r="AD1551" s="67">
        <v>11</v>
      </c>
      <c r="AE1551" s="67">
        <v>5</v>
      </c>
      <c r="AF1551" s="67">
        <v>9</v>
      </c>
      <c r="AG1551" s="67">
        <v>5</v>
      </c>
      <c r="AH1551" s="67">
        <v>9</v>
      </c>
      <c r="AI1551" s="67">
        <v>4</v>
      </c>
      <c r="AJ1551" s="67">
        <v>7</v>
      </c>
      <c r="AK1551" s="79" t="s">
        <v>1586</v>
      </c>
    </row>
    <row r="1552" spans="1:37" ht="12.75">
      <c r="A1552" s="35">
        <v>1032436</v>
      </c>
      <c r="B1552" s="28" t="s">
        <v>872</v>
      </c>
      <c r="D1552" s="28" t="s">
        <v>388</v>
      </c>
      <c r="E1552" s="28" t="s">
        <v>71</v>
      </c>
      <c r="J1552" s="28" t="s">
        <v>1586</v>
      </c>
      <c r="K1552" s="28" t="s">
        <v>2520</v>
      </c>
      <c r="L1552" s="28" t="s">
        <v>259</v>
      </c>
      <c r="N1552" s="19">
        <f t="shared" si="168"/>
        <v>383</v>
      </c>
      <c r="O1552" s="19">
        <f t="shared" si="169"/>
        <v>4.052910052910053</v>
      </c>
      <c r="P1552" s="64">
        <f t="shared" si="170"/>
        <v>89</v>
      </c>
      <c r="Q1552" s="64">
        <f t="shared" si="171"/>
        <v>31</v>
      </c>
      <c r="R1552" s="64">
        <f t="shared" si="172"/>
        <v>58</v>
      </c>
      <c r="S1552" s="64">
        <f t="shared" si="173"/>
        <v>50</v>
      </c>
      <c r="T1552" s="64">
        <f t="shared" si="174"/>
        <v>39</v>
      </c>
      <c r="U1552" s="77">
        <v>7</v>
      </c>
      <c r="V1552" s="78">
        <v>9</v>
      </c>
      <c r="W1552" s="60">
        <v>189</v>
      </c>
      <c r="X1552" s="67">
        <v>8</v>
      </c>
      <c r="Y1552" s="67">
        <v>5</v>
      </c>
      <c r="Z1552" s="67">
        <v>11</v>
      </c>
      <c r="AA1552" s="67">
        <v>6</v>
      </c>
      <c r="AB1552" s="67">
        <v>11</v>
      </c>
      <c r="AC1552" s="67">
        <v>6</v>
      </c>
      <c r="AD1552" s="67">
        <v>11</v>
      </c>
      <c r="AE1552" s="67">
        <v>5</v>
      </c>
      <c r="AF1552" s="67">
        <v>9</v>
      </c>
      <c r="AG1552" s="67">
        <v>5</v>
      </c>
      <c r="AH1552" s="67">
        <v>9</v>
      </c>
      <c r="AI1552" s="67">
        <v>4</v>
      </c>
      <c r="AJ1552" s="67">
        <v>7</v>
      </c>
      <c r="AK1552" s="79" t="s">
        <v>1586</v>
      </c>
    </row>
    <row r="1553" spans="2:37" ht="12.75">
      <c r="B1553" s="28" t="s">
        <v>872</v>
      </c>
      <c r="D1553" s="28" t="s">
        <v>388</v>
      </c>
      <c r="E1553" s="28" t="s">
        <v>71</v>
      </c>
      <c r="J1553" s="28" t="s">
        <v>1586</v>
      </c>
      <c r="K1553" s="28" t="s">
        <v>2520</v>
      </c>
      <c r="L1553" s="28" t="s">
        <v>100</v>
      </c>
      <c r="N1553" s="19">
        <f t="shared" si="168"/>
        <v>376</v>
      </c>
      <c r="O1553" s="19">
        <f t="shared" si="169"/>
        <v>4.9801324503311255</v>
      </c>
      <c r="P1553" s="64">
        <f t="shared" si="170"/>
        <v>87</v>
      </c>
      <c r="Q1553" s="64">
        <f t="shared" si="171"/>
        <v>29</v>
      </c>
      <c r="R1553" s="64">
        <f t="shared" si="172"/>
        <v>58</v>
      </c>
      <c r="S1553" s="64">
        <f t="shared" si="173"/>
        <v>49</v>
      </c>
      <c r="T1553" s="64">
        <f t="shared" si="174"/>
        <v>38</v>
      </c>
      <c r="U1553" s="77">
        <v>7</v>
      </c>
      <c r="V1553" s="78">
        <v>9</v>
      </c>
      <c r="W1553" s="60">
        <v>151</v>
      </c>
      <c r="X1553" s="67">
        <v>12</v>
      </c>
      <c r="Y1553" s="67">
        <v>6</v>
      </c>
      <c r="Z1553" s="67">
        <v>11</v>
      </c>
      <c r="AA1553" s="67">
        <v>5</v>
      </c>
      <c r="AB1553" s="67">
        <v>11</v>
      </c>
      <c r="AC1553" s="67">
        <v>5</v>
      </c>
      <c r="AD1553" s="67">
        <v>11</v>
      </c>
      <c r="AE1553" s="67">
        <v>5</v>
      </c>
      <c r="AF1553" s="67">
        <v>9</v>
      </c>
      <c r="AG1553" s="67">
        <v>5</v>
      </c>
      <c r="AH1553" s="67">
        <v>9</v>
      </c>
      <c r="AI1553" s="67">
        <v>3</v>
      </c>
      <c r="AJ1553" s="67">
        <v>7</v>
      </c>
      <c r="AK1553" s="79" t="s">
        <v>1586</v>
      </c>
    </row>
    <row r="1554" spans="1:37" ht="12.75">
      <c r="A1554" s="35">
        <v>677523</v>
      </c>
      <c r="B1554" s="28" t="s">
        <v>872</v>
      </c>
      <c r="D1554" s="28" t="s">
        <v>388</v>
      </c>
      <c r="E1554" s="28" t="s">
        <v>71</v>
      </c>
      <c r="F1554" s="58" t="s">
        <v>8228</v>
      </c>
      <c r="I1554" s="28" t="s">
        <v>7812</v>
      </c>
      <c r="J1554" s="28" t="s">
        <v>1586</v>
      </c>
      <c r="K1554" s="28" t="s">
        <v>2520</v>
      </c>
      <c r="L1554" s="28" t="s">
        <v>100</v>
      </c>
      <c r="N1554" s="19">
        <f t="shared" si="168"/>
        <v>376</v>
      </c>
      <c r="O1554" s="19">
        <f t="shared" si="169"/>
        <v>4.4761904761904763</v>
      </c>
      <c r="P1554" s="64">
        <f t="shared" si="170"/>
        <v>87</v>
      </c>
      <c r="Q1554" s="64">
        <f t="shared" si="171"/>
        <v>29</v>
      </c>
      <c r="R1554" s="64">
        <f t="shared" si="172"/>
        <v>58</v>
      </c>
      <c r="S1554" s="64">
        <f t="shared" si="173"/>
        <v>49</v>
      </c>
      <c r="T1554" s="64">
        <f t="shared" si="174"/>
        <v>38</v>
      </c>
      <c r="U1554" s="77">
        <v>7</v>
      </c>
      <c r="V1554" s="78">
        <v>9</v>
      </c>
      <c r="W1554" s="60">
        <v>168</v>
      </c>
      <c r="X1554" s="67">
        <v>12</v>
      </c>
      <c r="Y1554" s="67">
        <v>6</v>
      </c>
      <c r="Z1554" s="67">
        <v>11</v>
      </c>
      <c r="AA1554" s="67">
        <v>5</v>
      </c>
      <c r="AB1554" s="67">
        <v>11</v>
      </c>
      <c r="AC1554" s="67">
        <v>5</v>
      </c>
      <c r="AD1554" s="67">
        <v>11</v>
      </c>
      <c r="AE1554" s="67">
        <v>5</v>
      </c>
      <c r="AF1554" s="67">
        <v>9</v>
      </c>
      <c r="AG1554" s="67">
        <v>5</v>
      </c>
      <c r="AH1554" s="67">
        <v>9</v>
      </c>
      <c r="AI1554" s="67">
        <v>3</v>
      </c>
      <c r="AJ1554" s="67">
        <v>7</v>
      </c>
      <c r="AK1554" s="79" t="s">
        <v>1586</v>
      </c>
    </row>
    <row r="1555" spans="1:37" ht="12.75">
      <c r="A1555" s="35">
        <v>670466</v>
      </c>
      <c r="B1555" s="28" t="s">
        <v>872</v>
      </c>
      <c r="D1555" s="28" t="s">
        <v>388</v>
      </c>
      <c r="E1555" s="28" t="s">
        <v>71</v>
      </c>
      <c r="F1555" s="58" t="s">
        <v>8410</v>
      </c>
      <c r="I1555" s="28" t="s">
        <v>7812</v>
      </c>
      <c r="J1555" s="28" t="s">
        <v>1586</v>
      </c>
      <c r="K1555" s="28" t="s">
        <v>2520</v>
      </c>
      <c r="L1555" s="28" t="s">
        <v>100</v>
      </c>
      <c r="N1555" s="19">
        <f t="shared" si="168"/>
        <v>376</v>
      </c>
      <c r="O1555" s="19">
        <f t="shared" si="169"/>
        <v>4.4761904761904763</v>
      </c>
      <c r="P1555" s="64">
        <f t="shared" si="170"/>
        <v>87</v>
      </c>
      <c r="Q1555" s="64">
        <f t="shared" si="171"/>
        <v>29</v>
      </c>
      <c r="R1555" s="64">
        <f t="shared" si="172"/>
        <v>58</v>
      </c>
      <c r="S1555" s="64">
        <f t="shared" si="173"/>
        <v>49</v>
      </c>
      <c r="T1555" s="64">
        <f t="shared" si="174"/>
        <v>38</v>
      </c>
      <c r="U1555" s="77">
        <v>7</v>
      </c>
      <c r="V1555" s="78">
        <v>9</v>
      </c>
      <c r="W1555" s="60">
        <v>168</v>
      </c>
      <c r="X1555" s="67">
        <v>12</v>
      </c>
      <c r="Y1555" s="67">
        <v>6</v>
      </c>
      <c r="Z1555" s="67">
        <v>11</v>
      </c>
      <c r="AA1555" s="67">
        <v>5</v>
      </c>
      <c r="AB1555" s="67">
        <v>11</v>
      </c>
      <c r="AC1555" s="67">
        <v>5</v>
      </c>
      <c r="AD1555" s="67">
        <v>11</v>
      </c>
      <c r="AE1555" s="67">
        <v>5</v>
      </c>
      <c r="AF1555" s="67">
        <v>9</v>
      </c>
      <c r="AG1555" s="67">
        <v>5</v>
      </c>
      <c r="AH1555" s="67">
        <v>9</v>
      </c>
      <c r="AI1555" s="67">
        <v>3</v>
      </c>
      <c r="AJ1555" s="67">
        <v>7</v>
      </c>
      <c r="AK1555" s="79" t="s">
        <v>1586</v>
      </c>
    </row>
    <row r="1556" spans="1:37" ht="12.75">
      <c r="A1556" s="35">
        <v>42542</v>
      </c>
      <c r="B1556" s="28" t="s">
        <v>872</v>
      </c>
      <c r="D1556" s="28" t="s">
        <v>388</v>
      </c>
      <c r="E1556" s="28" t="s">
        <v>71</v>
      </c>
      <c r="F1556" s="58" t="s">
        <v>8343</v>
      </c>
      <c r="J1556" s="28" t="s">
        <v>1586</v>
      </c>
      <c r="K1556" s="28" t="s">
        <v>2520</v>
      </c>
      <c r="L1556" s="28" t="s">
        <v>3904</v>
      </c>
      <c r="N1556" s="19">
        <f t="shared" si="168"/>
        <v>365.75</v>
      </c>
      <c r="O1556" s="19">
        <f t="shared" si="169"/>
        <v>2.09</v>
      </c>
      <c r="P1556" s="64">
        <f t="shared" si="170"/>
        <v>82</v>
      </c>
      <c r="Q1556" s="64">
        <f t="shared" si="171"/>
        <v>28</v>
      </c>
      <c r="R1556" s="64">
        <f t="shared" si="172"/>
        <v>54</v>
      </c>
      <c r="S1556" s="64">
        <f t="shared" si="173"/>
        <v>54</v>
      </c>
      <c r="T1556" s="64">
        <f t="shared" si="174"/>
        <v>28</v>
      </c>
      <c r="U1556" s="77">
        <v>9</v>
      </c>
      <c r="V1556" s="78">
        <v>9</v>
      </c>
      <c r="W1556" s="60">
        <v>350</v>
      </c>
      <c r="X1556" s="67">
        <v>11</v>
      </c>
      <c r="Y1556" s="67">
        <v>6</v>
      </c>
      <c r="Z1556" s="67">
        <v>12</v>
      </c>
      <c r="AA1556" s="67">
        <v>6</v>
      </c>
      <c r="AB1556" s="67">
        <v>12</v>
      </c>
      <c r="AC1556" s="67">
        <v>6</v>
      </c>
      <c r="AD1556" s="67">
        <v>12</v>
      </c>
      <c r="AE1556" s="67">
        <v>4</v>
      </c>
      <c r="AF1556" s="67">
        <v>7</v>
      </c>
      <c r="AG1556" s="67">
        <v>4</v>
      </c>
      <c r="AH1556" s="67">
        <v>7</v>
      </c>
      <c r="AI1556" s="67">
        <v>2</v>
      </c>
      <c r="AJ1556" s="67">
        <v>4</v>
      </c>
      <c r="AK1556" s="79" t="s">
        <v>1586</v>
      </c>
    </row>
    <row r="1557" spans="1:37" ht="12.75">
      <c r="A1557" s="35">
        <v>14397</v>
      </c>
      <c r="B1557" s="28" t="s">
        <v>872</v>
      </c>
      <c r="D1557" s="28" t="s">
        <v>388</v>
      </c>
      <c r="E1557" s="28" t="s">
        <v>71</v>
      </c>
      <c r="F1557" s="58" t="s">
        <v>8289</v>
      </c>
      <c r="I1557" s="28" t="s">
        <v>7812</v>
      </c>
      <c r="J1557" s="28" t="s">
        <v>1586</v>
      </c>
      <c r="K1557" s="28" t="s">
        <v>2520</v>
      </c>
      <c r="L1557" s="28" t="s">
        <v>3882</v>
      </c>
      <c r="N1557" s="19">
        <f t="shared" si="168"/>
        <v>346.75</v>
      </c>
      <c r="O1557" s="19">
        <f t="shared" si="169"/>
        <v>2.6268939393939394</v>
      </c>
      <c r="P1557" s="64">
        <f t="shared" si="170"/>
        <v>78</v>
      </c>
      <c r="Q1557" s="64">
        <f t="shared" si="171"/>
        <v>26</v>
      </c>
      <c r="R1557" s="64">
        <f t="shared" si="172"/>
        <v>52</v>
      </c>
      <c r="S1557" s="64">
        <f t="shared" si="173"/>
        <v>49</v>
      </c>
      <c r="T1557" s="64">
        <f t="shared" si="174"/>
        <v>29</v>
      </c>
      <c r="U1557" s="77">
        <v>7</v>
      </c>
      <c r="V1557" s="78">
        <v>9</v>
      </c>
      <c r="W1557" s="60">
        <v>264</v>
      </c>
      <c r="X1557" s="67">
        <v>15</v>
      </c>
      <c r="Y1557" s="67">
        <v>6</v>
      </c>
      <c r="Z1557" s="67">
        <v>11</v>
      </c>
      <c r="AA1557" s="67">
        <v>5</v>
      </c>
      <c r="AB1557" s="67">
        <v>11</v>
      </c>
      <c r="AC1557" s="67">
        <v>5</v>
      </c>
      <c r="AD1557" s="67">
        <v>11</v>
      </c>
      <c r="AE1557" s="67">
        <v>4</v>
      </c>
      <c r="AF1557" s="67">
        <v>7</v>
      </c>
      <c r="AG1557" s="67">
        <v>4</v>
      </c>
      <c r="AH1557" s="67">
        <v>7</v>
      </c>
      <c r="AI1557" s="67">
        <v>2</v>
      </c>
      <c r="AJ1557" s="67">
        <v>5</v>
      </c>
      <c r="AK1557" s="79" t="s">
        <v>1586</v>
      </c>
    </row>
    <row r="1558" spans="1:37" ht="12.75">
      <c r="A1558" s="35">
        <v>393</v>
      </c>
      <c r="B1558" s="28" t="s">
        <v>871</v>
      </c>
      <c r="C1558" s="28" t="s">
        <v>604</v>
      </c>
      <c r="D1558" s="28" t="s">
        <v>388</v>
      </c>
      <c r="E1558" s="28" t="s">
        <v>71</v>
      </c>
      <c r="J1558" s="28" t="s">
        <v>1586</v>
      </c>
      <c r="K1558" s="28" t="s">
        <v>2520</v>
      </c>
      <c r="L1558" s="28" t="s">
        <v>1641</v>
      </c>
      <c r="N1558" s="19">
        <f t="shared" si="168"/>
        <v>328.75</v>
      </c>
      <c r="O1558" s="19">
        <f t="shared" si="169"/>
        <v>2.3482142857142856</v>
      </c>
      <c r="P1558" s="64">
        <f t="shared" si="170"/>
        <v>73</v>
      </c>
      <c r="Q1558" s="64">
        <f t="shared" si="171"/>
        <v>24</v>
      </c>
      <c r="R1558" s="64">
        <f t="shared" si="172"/>
        <v>49</v>
      </c>
      <c r="S1558" s="64">
        <f t="shared" si="173"/>
        <v>49</v>
      </c>
      <c r="T1558" s="64">
        <f t="shared" si="174"/>
        <v>24</v>
      </c>
      <c r="U1558" s="77">
        <v>7</v>
      </c>
      <c r="V1558" s="78">
        <v>9</v>
      </c>
      <c r="W1558" s="60">
        <v>280</v>
      </c>
      <c r="X1558" s="67">
        <v>9</v>
      </c>
      <c r="Y1558" s="67">
        <v>6</v>
      </c>
      <c r="Z1558" s="67">
        <v>11</v>
      </c>
      <c r="AA1558" s="67">
        <v>5</v>
      </c>
      <c r="AB1558" s="67">
        <v>11</v>
      </c>
      <c r="AC1558" s="67">
        <v>5</v>
      </c>
      <c r="AD1558" s="67">
        <v>11</v>
      </c>
      <c r="AE1558" s="67">
        <v>3</v>
      </c>
      <c r="AF1558" s="67">
        <v>6</v>
      </c>
      <c r="AG1558" s="67">
        <v>3</v>
      </c>
      <c r="AH1558" s="67">
        <v>6</v>
      </c>
      <c r="AI1558" s="67">
        <v>2</v>
      </c>
      <c r="AJ1558" s="67">
        <v>4</v>
      </c>
      <c r="AK1558" s="79" t="s">
        <v>1586</v>
      </c>
    </row>
    <row r="1559" spans="1:37" ht="12.75">
      <c r="A1559" s="35">
        <v>711017</v>
      </c>
      <c r="B1559" s="28" t="s">
        <v>872</v>
      </c>
      <c r="C1559" s="28" t="s">
        <v>6087</v>
      </c>
      <c r="D1559" s="28" t="s">
        <v>388</v>
      </c>
      <c r="E1559" s="28" t="s">
        <v>77</v>
      </c>
      <c r="F1559" s="58" t="s">
        <v>8335</v>
      </c>
      <c r="I1559" s="28" t="s">
        <v>7812</v>
      </c>
      <c r="J1559" s="28" t="s">
        <v>1586</v>
      </c>
      <c r="K1559" s="28" t="s">
        <v>3048</v>
      </c>
      <c r="L1559" s="28" t="s">
        <v>170</v>
      </c>
      <c r="N1559" s="19">
        <f t="shared" si="168"/>
        <v>441</v>
      </c>
      <c r="O1559" s="19">
        <f t="shared" si="169"/>
        <v>4.2200956937799043</v>
      </c>
      <c r="P1559" s="64">
        <f t="shared" si="170"/>
        <v>102</v>
      </c>
      <c r="Q1559" s="64">
        <f t="shared" si="171"/>
        <v>38</v>
      </c>
      <c r="R1559" s="64">
        <f t="shared" si="172"/>
        <v>64</v>
      </c>
      <c r="S1559" s="64">
        <f t="shared" si="173"/>
        <v>57</v>
      </c>
      <c r="T1559" s="64">
        <f t="shared" si="174"/>
        <v>45</v>
      </c>
      <c r="U1559" s="77">
        <v>7</v>
      </c>
      <c r="V1559" s="78">
        <v>7</v>
      </c>
      <c r="W1559" s="60">
        <v>209</v>
      </c>
      <c r="X1559" s="67">
        <v>12</v>
      </c>
      <c r="Y1559" s="67">
        <v>7</v>
      </c>
      <c r="Z1559" s="67">
        <v>12</v>
      </c>
      <c r="AA1559" s="67">
        <v>7</v>
      </c>
      <c r="AB1559" s="67">
        <v>12</v>
      </c>
      <c r="AC1559" s="67">
        <v>7</v>
      </c>
      <c r="AD1559" s="67">
        <v>12</v>
      </c>
      <c r="AE1559" s="67">
        <v>6</v>
      </c>
      <c r="AF1559" s="67">
        <v>10</v>
      </c>
      <c r="AG1559" s="67">
        <v>6</v>
      </c>
      <c r="AH1559" s="67">
        <v>10</v>
      </c>
      <c r="AI1559" s="67">
        <v>5</v>
      </c>
      <c r="AJ1559" s="67">
        <v>8</v>
      </c>
      <c r="AK1559" s="79" t="s">
        <v>1586</v>
      </c>
    </row>
    <row r="1560" spans="1:37" ht="12.75">
      <c r="A1560" s="35">
        <v>761726</v>
      </c>
      <c r="B1560" s="28" t="s">
        <v>872</v>
      </c>
      <c r="D1560" s="28" t="s">
        <v>388</v>
      </c>
      <c r="E1560" s="28" t="s">
        <v>77</v>
      </c>
      <c r="J1560" s="28" t="s">
        <v>1586</v>
      </c>
      <c r="K1560" s="28" t="s">
        <v>3048</v>
      </c>
      <c r="L1560" s="28" t="s">
        <v>2353</v>
      </c>
      <c r="N1560" s="19">
        <f t="shared" si="168"/>
        <v>435</v>
      </c>
      <c r="O1560" s="19">
        <f t="shared" si="169"/>
        <v>4.6031746031746028</v>
      </c>
      <c r="P1560" s="64">
        <f t="shared" si="170"/>
        <v>100</v>
      </c>
      <c r="Q1560" s="64">
        <f t="shared" si="171"/>
        <v>36</v>
      </c>
      <c r="R1560" s="64">
        <f t="shared" si="172"/>
        <v>64</v>
      </c>
      <c r="S1560" s="64">
        <f t="shared" si="173"/>
        <v>56</v>
      </c>
      <c r="T1560" s="64">
        <f t="shared" si="174"/>
        <v>44</v>
      </c>
      <c r="U1560" s="77">
        <v>5</v>
      </c>
      <c r="V1560" s="78">
        <v>7</v>
      </c>
      <c r="W1560" s="60">
        <v>189</v>
      </c>
      <c r="X1560" s="67">
        <v>8</v>
      </c>
      <c r="Y1560" s="67">
        <v>6</v>
      </c>
      <c r="Z1560" s="67">
        <v>12</v>
      </c>
      <c r="AA1560" s="67">
        <v>7</v>
      </c>
      <c r="AB1560" s="67">
        <v>12</v>
      </c>
      <c r="AC1560" s="67">
        <v>7</v>
      </c>
      <c r="AD1560" s="67">
        <v>12</v>
      </c>
      <c r="AE1560" s="67">
        <v>6</v>
      </c>
      <c r="AF1560" s="67">
        <v>10</v>
      </c>
      <c r="AG1560" s="67">
        <v>6</v>
      </c>
      <c r="AH1560" s="67">
        <v>10</v>
      </c>
      <c r="AI1560" s="67">
        <v>4</v>
      </c>
      <c r="AJ1560" s="67">
        <v>8</v>
      </c>
      <c r="AK1560" s="79" t="s">
        <v>1586</v>
      </c>
    </row>
    <row r="1561" spans="1:37" ht="12.75">
      <c r="A1561" s="35">
        <v>749497</v>
      </c>
      <c r="B1561" s="28" t="s">
        <v>872</v>
      </c>
      <c r="D1561" s="28" t="s">
        <v>388</v>
      </c>
      <c r="E1561" s="28" t="s">
        <v>77</v>
      </c>
      <c r="J1561" s="28" t="s">
        <v>1586</v>
      </c>
      <c r="K1561" s="28" t="s">
        <v>3048</v>
      </c>
      <c r="L1561" s="28" t="s">
        <v>1498</v>
      </c>
      <c r="N1561" s="19">
        <f t="shared" si="168"/>
        <v>435</v>
      </c>
      <c r="O1561" s="19">
        <f t="shared" si="169"/>
        <v>4.6031746031746028</v>
      </c>
      <c r="P1561" s="64">
        <f t="shared" si="170"/>
        <v>100</v>
      </c>
      <c r="Q1561" s="64">
        <f t="shared" si="171"/>
        <v>36</v>
      </c>
      <c r="R1561" s="64">
        <f t="shared" si="172"/>
        <v>64</v>
      </c>
      <c r="S1561" s="64">
        <f t="shared" si="173"/>
        <v>56</v>
      </c>
      <c r="T1561" s="64">
        <f t="shared" si="174"/>
        <v>44</v>
      </c>
      <c r="U1561" s="77">
        <v>5</v>
      </c>
      <c r="V1561" s="78">
        <v>7</v>
      </c>
      <c r="W1561" s="60">
        <v>189</v>
      </c>
      <c r="X1561" s="67">
        <v>8</v>
      </c>
      <c r="Y1561" s="67">
        <v>6</v>
      </c>
      <c r="Z1561" s="67">
        <v>12</v>
      </c>
      <c r="AA1561" s="67">
        <v>7</v>
      </c>
      <c r="AB1561" s="67">
        <v>12</v>
      </c>
      <c r="AC1561" s="67">
        <v>7</v>
      </c>
      <c r="AD1561" s="67">
        <v>12</v>
      </c>
      <c r="AE1561" s="67">
        <v>6</v>
      </c>
      <c r="AF1561" s="67">
        <v>10</v>
      </c>
      <c r="AG1561" s="67">
        <v>6</v>
      </c>
      <c r="AH1561" s="67">
        <v>10</v>
      </c>
      <c r="AI1561" s="67">
        <v>4</v>
      </c>
      <c r="AJ1561" s="67">
        <v>8</v>
      </c>
      <c r="AK1561" s="79" t="s">
        <v>1586</v>
      </c>
    </row>
    <row r="1562" spans="1:37" ht="12.75">
      <c r="A1562" s="35">
        <v>1315656</v>
      </c>
      <c r="B1562" s="28" t="s">
        <v>872</v>
      </c>
      <c r="D1562" s="28" t="s">
        <v>388</v>
      </c>
      <c r="E1562" s="28" t="s">
        <v>77</v>
      </c>
      <c r="J1562" s="28" t="s">
        <v>1586</v>
      </c>
      <c r="K1562" s="28" t="s">
        <v>3048</v>
      </c>
      <c r="L1562" s="28" t="s">
        <v>908</v>
      </c>
      <c r="N1562" s="19">
        <f t="shared" si="168"/>
        <v>439.50</v>
      </c>
      <c r="O1562" s="19">
        <f t="shared" si="169"/>
        <v>4.126760563380282</v>
      </c>
      <c r="P1562" s="64">
        <f t="shared" si="170"/>
        <v>98</v>
      </c>
      <c r="Q1562" s="64">
        <f t="shared" si="171"/>
        <v>31</v>
      </c>
      <c r="R1562" s="64">
        <f t="shared" si="172"/>
        <v>67</v>
      </c>
      <c r="S1562" s="64">
        <f t="shared" si="173"/>
        <v>61</v>
      </c>
      <c r="T1562" s="64">
        <f t="shared" si="174"/>
        <v>37</v>
      </c>
      <c r="U1562" s="77">
        <v>7</v>
      </c>
      <c r="V1562" s="78">
        <v>7</v>
      </c>
      <c r="W1562" s="60">
        <v>213</v>
      </c>
      <c r="X1562" s="67">
        <v>16</v>
      </c>
      <c r="Y1562" s="67">
        <v>7</v>
      </c>
      <c r="Z1562" s="67">
        <v>14</v>
      </c>
      <c r="AA1562" s="67">
        <v>6</v>
      </c>
      <c r="AB1562" s="67">
        <v>14</v>
      </c>
      <c r="AC1562" s="67">
        <v>6</v>
      </c>
      <c r="AD1562" s="67">
        <v>14</v>
      </c>
      <c r="AE1562" s="67">
        <v>3</v>
      </c>
      <c r="AF1562" s="67">
        <v>6</v>
      </c>
      <c r="AG1562" s="67">
        <v>3</v>
      </c>
      <c r="AH1562" s="67">
        <v>6</v>
      </c>
      <c r="AI1562" s="67">
        <v>6</v>
      </c>
      <c r="AJ1562" s="67">
        <v>13</v>
      </c>
      <c r="AK1562" s="79" t="s">
        <v>1586</v>
      </c>
    </row>
    <row r="1563" spans="1:37" ht="12.75">
      <c r="A1563" s="35">
        <v>1184332</v>
      </c>
      <c r="B1563" s="28" t="s">
        <v>872</v>
      </c>
      <c r="C1563" s="28" t="s">
        <v>6087</v>
      </c>
      <c r="D1563" s="28" t="s">
        <v>388</v>
      </c>
      <c r="E1563" s="28" t="s">
        <v>77</v>
      </c>
      <c r="F1563" s="58" t="s">
        <v>7378</v>
      </c>
      <c r="I1563" s="28" t="s">
        <v>7812</v>
      </c>
      <c r="J1563" s="28" t="s">
        <v>1586</v>
      </c>
      <c r="K1563" s="28" t="s">
        <v>3048</v>
      </c>
      <c r="L1563" s="28" t="s">
        <v>908</v>
      </c>
      <c r="N1563" s="19">
        <f t="shared" si="168"/>
        <v>423</v>
      </c>
      <c r="O1563" s="19">
        <f t="shared" si="169"/>
        <v>4.1470588235294121</v>
      </c>
      <c r="P1563" s="64">
        <f t="shared" si="170"/>
        <v>95</v>
      </c>
      <c r="Q1563" s="64">
        <f t="shared" si="171"/>
        <v>31</v>
      </c>
      <c r="R1563" s="64">
        <f t="shared" si="172"/>
        <v>64</v>
      </c>
      <c r="S1563" s="64">
        <f t="shared" si="173"/>
        <v>58</v>
      </c>
      <c r="T1563" s="64">
        <f t="shared" si="174"/>
        <v>37</v>
      </c>
      <c r="U1563" s="77">
        <v>7</v>
      </c>
      <c r="V1563" s="78">
        <v>7</v>
      </c>
      <c r="W1563" s="60">
        <v>204</v>
      </c>
      <c r="X1563" s="67">
        <v>16</v>
      </c>
      <c r="Y1563" s="67">
        <v>7</v>
      </c>
      <c r="Z1563" s="67">
        <v>13</v>
      </c>
      <c r="AA1563" s="67">
        <v>6</v>
      </c>
      <c r="AB1563" s="67">
        <v>13</v>
      </c>
      <c r="AC1563" s="67">
        <v>6</v>
      </c>
      <c r="AD1563" s="67">
        <v>13</v>
      </c>
      <c r="AE1563" s="67">
        <v>3</v>
      </c>
      <c r="AF1563" s="67">
        <v>6</v>
      </c>
      <c r="AG1563" s="67">
        <v>3</v>
      </c>
      <c r="AH1563" s="67">
        <v>6</v>
      </c>
      <c r="AI1563" s="67">
        <v>6</v>
      </c>
      <c r="AJ1563" s="67">
        <v>13</v>
      </c>
      <c r="AK1563" s="79" t="s">
        <v>1586</v>
      </c>
    </row>
    <row r="1564" spans="1:37" ht="12.75">
      <c r="A1564" s="35">
        <v>963422</v>
      </c>
      <c r="B1564" s="28" t="s">
        <v>872</v>
      </c>
      <c r="C1564" s="28" t="s">
        <v>6087</v>
      </c>
      <c r="D1564" s="28" t="s">
        <v>388</v>
      </c>
      <c r="E1564" s="28" t="s">
        <v>77</v>
      </c>
      <c r="F1564" s="58" t="s">
        <v>8391</v>
      </c>
      <c r="G1564" s="28" t="s">
        <v>1586</v>
      </c>
      <c r="H1564" s="28" t="s">
        <v>7812</v>
      </c>
      <c r="J1564" s="28" t="s">
        <v>1586</v>
      </c>
      <c r="K1564" s="28" t="s">
        <v>3048</v>
      </c>
      <c r="L1564" s="28" t="s">
        <v>7382</v>
      </c>
      <c r="N1564" s="19">
        <f t="shared" si="168"/>
        <v>416.50</v>
      </c>
      <c r="O1564" s="19">
        <f t="shared" si="169"/>
        <v>4.6536312849162007</v>
      </c>
      <c r="P1564" s="64">
        <f t="shared" si="170"/>
        <v>93</v>
      </c>
      <c r="Q1564" s="64">
        <f t="shared" si="171"/>
        <v>30</v>
      </c>
      <c r="R1564" s="64">
        <f t="shared" si="172"/>
        <v>63</v>
      </c>
      <c r="S1564" s="64">
        <f t="shared" si="173"/>
        <v>58</v>
      </c>
      <c r="T1564" s="64">
        <f t="shared" si="174"/>
        <v>35</v>
      </c>
      <c r="U1564" s="77">
        <v>7</v>
      </c>
      <c r="V1564" s="78">
        <v>7</v>
      </c>
      <c r="W1564" s="60">
        <v>179</v>
      </c>
      <c r="X1564" s="67">
        <v>16</v>
      </c>
      <c r="Y1564" s="67">
        <v>7</v>
      </c>
      <c r="Z1564" s="67">
        <v>13</v>
      </c>
      <c r="AA1564" s="67">
        <v>6</v>
      </c>
      <c r="AB1564" s="67">
        <v>13</v>
      </c>
      <c r="AC1564" s="67">
        <v>6</v>
      </c>
      <c r="AD1564" s="67">
        <v>13</v>
      </c>
      <c r="AE1564" s="67">
        <v>3</v>
      </c>
      <c r="AF1564" s="67">
        <v>6</v>
      </c>
      <c r="AG1564" s="67">
        <v>3</v>
      </c>
      <c r="AH1564" s="67">
        <v>6</v>
      </c>
      <c r="AI1564" s="67">
        <v>5</v>
      </c>
      <c r="AJ1564" s="67">
        <v>12</v>
      </c>
      <c r="AK1564" s="79" t="s">
        <v>1586</v>
      </c>
    </row>
    <row r="1565" spans="1:37" ht="12.75">
      <c r="A1565" s="35">
        <v>1207071</v>
      </c>
      <c r="B1565" s="28" t="s">
        <v>872</v>
      </c>
      <c r="D1565" s="28" t="s">
        <v>388</v>
      </c>
      <c r="E1565" s="28" t="s">
        <v>77</v>
      </c>
      <c r="J1565" s="28" t="s">
        <v>1586</v>
      </c>
      <c r="K1565" s="28" t="s">
        <v>3048</v>
      </c>
      <c r="L1565" s="28" t="s">
        <v>1252</v>
      </c>
      <c r="N1565" s="19">
        <f t="shared" si="168"/>
        <v>399.50</v>
      </c>
      <c r="O1565" s="19">
        <f t="shared" si="169"/>
        <v>8.780219780219781</v>
      </c>
      <c r="P1565" s="64">
        <f t="shared" si="170"/>
        <v>93</v>
      </c>
      <c r="Q1565" s="64">
        <f t="shared" si="171"/>
        <v>31</v>
      </c>
      <c r="R1565" s="64">
        <f t="shared" si="172"/>
        <v>62</v>
      </c>
      <c r="S1565" s="64">
        <f t="shared" si="173"/>
        <v>49</v>
      </c>
      <c r="T1565" s="64">
        <f t="shared" si="174"/>
        <v>44</v>
      </c>
      <c r="U1565" s="77">
        <v>5</v>
      </c>
      <c r="V1565" s="78">
        <v>7</v>
      </c>
      <c r="W1565" s="60">
        <v>91</v>
      </c>
      <c r="X1565" s="67">
        <v>10</v>
      </c>
      <c r="Y1565" s="67">
        <v>6</v>
      </c>
      <c r="Z1565" s="67">
        <v>11</v>
      </c>
      <c r="AA1565" s="67">
        <v>5</v>
      </c>
      <c r="AB1565" s="67">
        <v>11</v>
      </c>
      <c r="AC1565" s="67">
        <v>5</v>
      </c>
      <c r="AD1565" s="67">
        <v>11</v>
      </c>
      <c r="AE1565" s="67">
        <v>6</v>
      </c>
      <c r="AF1565" s="67">
        <v>11</v>
      </c>
      <c r="AG1565" s="67">
        <v>6</v>
      </c>
      <c r="AH1565" s="67">
        <v>11</v>
      </c>
      <c r="AI1565" s="67">
        <v>3</v>
      </c>
      <c r="AJ1565" s="67">
        <v>7</v>
      </c>
      <c r="AK1565" s="79" t="s">
        <v>1586</v>
      </c>
    </row>
    <row r="1566" spans="2:37" ht="12.75">
      <c r="B1566" s="28" t="s">
        <v>872</v>
      </c>
      <c r="D1566" s="28" t="s">
        <v>388</v>
      </c>
      <c r="E1566" s="28" t="s">
        <v>77</v>
      </c>
      <c r="J1566" s="28" t="s">
        <v>1586</v>
      </c>
      <c r="K1566" s="28" t="s">
        <v>3048</v>
      </c>
      <c r="L1566" s="28" t="s">
        <v>170</v>
      </c>
      <c r="N1566" s="19">
        <f t="shared" si="168"/>
        <v>393</v>
      </c>
      <c r="O1566" s="19">
        <f t="shared" si="169"/>
        <v>6.9557522123893802</v>
      </c>
      <c r="P1566" s="64">
        <f t="shared" si="170"/>
        <v>90</v>
      </c>
      <c r="Q1566" s="64">
        <f t="shared" si="171"/>
        <v>32</v>
      </c>
      <c r="R1566" s="64">
        <f t="shared" si="172"/>
        <v>58</v>
      </c>
      <c r="S1566" s="64">
        <f t="shared" si="173"/>
        <v>51</v>
      </c>
      <c r="T1566" s="64">
        <f t="shared" si="174"/>
        <v>39</v>
      </c>
      <c r="U1566" s="77">
        <v>5</v>
      </c>
      <c r="V1566" s="78">
        <v>7</v>
      </c>
      <c r="W1566" s="60">
        <v>113</v>
      </c>
      <c r="X1566" s="67">
        <v>12</v>
      </c>
      <c r="Y1566" s="67">
        <v>6</v>
      </c>
      <c r="Z1566" s="67">
        <v>11</v>
      </c>
      <c r="AA1566" s="67">
        <v>6</v>
      </c>
      <c r="AB1566" s="67">
        <v>11</v>
      </c>
      <c r="AC1566" s="67">
        <v>6</v>
      </c>
      <c r="AD1566" s="67">
        <v>11</v>
      </c>
      <c r="AE1566" s="67">
        <v>5</v>
      </c>
      <c r="AF1566" s="67">
        <v>9</v>
      </c>
      <c r="AG1566" s="67">
        <v>5</v>
      </c>
      <c r="AH1566" s="67">
        <v>9</v>
      </c>
      <c r="AI1566" s="67">
        <v>4</v>
      </c>
      <c r="AJ1566" s="67">
        <v>7</v>
      </c>
      <c r="AK1566" s="79" t="s">
        <v>1586</v>
      </c>
    </row>
    <row r="1567" spans="2:37" ht="12.75">
      <c r="B1567" s="28" t="s">
        <v>872</v>
      </c>
      <c r="D1567" s="28" t="s">
        <v>388</v>
      </c>
      <c r="E1567" s="28" t="s">
        <v>77</v>
      </c>
      <c r="J1567" s="28" t="s">
        <v>1586</v>
      </c>
      <c r="K1567" s="28" t="s">
        <v>3048</v>
      </c>
      <c r="L1567" s="28" t="s">
        <v>276</v>
      </c>
      <c r="N1567" s="19">
        <f t="shared" si="168"/>
        <v>379</v>
      </c>
      <c r="O1567" s="19">
        <f t="shared" si="169"/>
        <v>8.3296703296703303</v>
      </c>
      <c r="P1567" s="64">
        <f t="shared" si="170"/>
        <v>87</v>
      </c>
      <c r="Q1567" s="64">
        <f t="shared" si="171"/>
        <v>29</v>
      </c>
      <c r="R1567" s="64">
        <f t="shared" si="172"/>
        <v>58</v>
      </c>
      <c r="S1567" s="64">
        <f t="shared" si="173"/>
        <v>49</v>
      </c>
      <c r="T1567" s="64">
        <f t="shared" si="174"/>
        <v>38</v>
      </c>
      <c r="U1567" s="77">
        <v>5</v>
      </c>
      <c r="V1567" s="78">
        <v>7</v>
      </c>
      <c r="W1567" s="60">
        <v>91</v>
      </c>
      <c r="X1567" s="67">
        <v>8</v>
      </c>
      <c r="Y1567" s="67">
        <v>6</v>
      </c>
      <c r="Z1567" s="67">
        <v>11</v>
      </c>
      <c r="AA1567" s="67">
        <v>5</v>
      </c>
      <c r="AB1567" s="67">
        <v>11</v>
      </c>
      <c r="AC1567" s="67">
        <v>5</v>
      </c>
      <c r="AD1567" s="67">
        <v>11</v>
      </c>
      <c r="AE1567" s="67">
        <v>5</v>
      </c>
      <c r="AF1567" s="67">
        <v>9</v>
      </c>
      <c r="AG1567" s="67">
        <v>5</v>
      </c>
      <c r="AH1567" s="67">
        <v>9</v>
      </c>
      <c r="AI1567" s="67">
        <v>3</v>
      </c>
      <c r="AJ1567" s="67">
        <v>7</v>
      </c>
      <c r="AK1567" s="79" t="s">
        <v>1586</v>
      </c>
    </row>
    <row r="1568" spans="1:37" ht="12.75">
      <c r="A1568" s="35">
        <v>250000</v>
      </c>
      <c r="B1568" s="28" t="s">
        <v>870</v>
      </c>
      <c r="C1568" s="28" t="s">
        <v>3247</v>
      </c>
      <c r="D1568" s="28" t="s">
        <v>388</v>
      </c>
      <c r="E1568" s="28" t="s">
        <v>77</v>
      </c>
      <c r="J1568" s="28" t="s">
        <v>1586</v>
      </c>
      <c r="K1568" s="28" t="s">
        <v>3049</v>
      </c>
      <c r="L1568" s="28" t="s">
        <v>3270</v>
      </c>
      <c r="N1568" s="19">
        <f t="shared" si="168"/>
        <v>351.25</v>
      </c>
      <c r="O1568" s="19">
        <f t="shared" si="169"/>
        <v>3.6973684210526314</v>
      </c>
      <c r="P1568" s="64">
        <f t="shared" si="170"/>
        <v>78</v>
      </c>
      <c r="Q1568" s="64">
        <f t="shared" si="171"/>
        <v>27</v>
      </c>
      <c r="R1568" s="64">
        <f t="shared" si="172"/>
        <v>51</v>
      </c>
      <c r="S1568" s="64">
        <f t="shared" si="173"/>
        <v>50</v>
      </c>
      <c r="T1568" s="64">
        <f t="shared" si="174"/>
        <v>28</v>
      </c>
      <c r="U1568" s="77">
        <v>5</v>
      </c>
      <c r="V1568" s="78">
        <v>7</v>
      </c>
      <c r="W1568" s="60">
        <v>190</v>
      </c>
      <c r="X1568" s="67">
        <v>11</v>
      </c>
      <c r="Y1568" s="67">
        <v>5</v>
      </c>
      <c r="Z1568" s="67">
        <v>11</v>
      </c>
      <c r="AA1568" s="67">
        <v>6</v>
      </c>
      <c r="AB1568" s="67">
        <v>11</v>
      </c>
      <c r="AC1568" s="67">
        <v>6</v>
      </c>
      <c r="AD1568" s="67">
        <v>11</v>
      </c>
      <c r="AE1568" s="67">
        <v>4</v>
      </c>
      <c r="AF1568" s="67">
        <v>7</v>
      </c>
      <c r="AG1568" s="67">
        <v>4</v>
      </c>
      <c r="AH1568" s="67">
        <v>7</v>
      </c>
      <c r="AI1568" s="67">
        <v>2</v>
      </c>
      <c r="AJ1568" s="67">
        <v>4</v>
      </c>
      <c r="AK1568" s="79" t="s">
        <v>1586</v>
      </c>
    </row>
    <row r="1569" spans="1:37" ht="12.75">
      <c r="A1569" s="35">
        <v>9375</v>
      </c>
      <c r="B1569" s="28" t="s">
        <v>871</v>
      </c>
      <c r="C1569" s="28" t="s">
        <v>601</v>
      </c>
      <c r="D1569" s="28" t="s">
        <v>388</v>
      </c>
      <c r="E1569" s="28" t="s">
        <v>77</v>
      </c>
      <c r="J1569" s="28" t="s">
        <v>1586</v>
      </c>
      <c r="K1569" s="28" t="s">
        <v>3043</v>
      </c>
      <c r="L1569" s="28" t="s">
        <v>599</v>
      </c>
      <c r="N1569" s="19">
        <f t="shared" si="168"/>
        <v>328</v>
      </c>
      <c r="O1569" s="19">
        <f t="shared" si="169"/>
        <v>3.28</v>
      </c>
      <c r="P1569" s="64">
        <f t="shared" si="170"/>
        <v>77</v>
      </c>
      <c r="Q1569" s="64">
        <f t="shared" si="171"/>
        <v>23</v>
      </c>
      <c r="R1569" s="64">
        <f t="shared" si="172"/>
        <v>54</v>
      </c>
      <c r="S1569" s="64">
        <f t="shared" si="173"/>
        <v>41</v>
      </c>
      <c r="T1569" s="64">
        <f t="shared" si="174"/>
        <v>36</v>
      </c>
      <c r="U1569" s="77">
        <v>7</v>
      </c>
      <c r="V1569" s="78">
        <v>7</v>
      </c>
      <c r="W1569" s="60">
        <v>200</v>
      </c>
      <c r="X1569" s="67">
        <v>8</v>
      </c>
      <c r="Y1569" s="67">
        <v>5</v>
      </c>
      <c r="Z1569" s="67">
        <v>9</v>
      </c>
      <c r="AA1569" s="67">
        <v>6</v>
      </c>
      <c r="AB1569" s="67">
        <v>9</v>
      </c>
      <c r="AC1569" s="67">
        <v>3</v>
      </c>
      <c r="AD1569" s="67">
        <v>9</v>
      </c>
      <c r="AE1569" s="67">
        <v>5</v>
      </c>
      <c r="AF1569" s="67">
        <v>9</v>
      </c>
      <c r="AG1569" s="67">
        <v>3</v>
      </c>
      <c r="AH1569" s="67">
        <v>9</v>
      </c>
      <c r="AI1569" s="67">
        <v>1</v>
      </c>
      <c r="AJ1569" s="67">
        <v>9</v>
      </c>
      <c r="AK1569" s="79" t="s">
        <v>1586</v>
      </c>
    </row>
    <row r="1570" spans="1:37" ht="12.75">
      <c r="A1570" s="35">
        <v>37500</v>
      </c>
      <c r="B1570" s="28" t="s">
        <v>870</v>
      </c>
      <c r="C1570" s="28" t="s">
        <v>2705</v>
      </c>
      <c r="D1570" s="28" t="s">
        <v>388</v>
      </c>
      <c r="E1570" s="28" t="s">
        <v>77</v>
      </c>
      <c r="J1570" s="28" t="s">
        <v>1586</v>
      </c>
      <c r="K1570" s="28" t="s">
        <v>2711</v>
      </c>
      <c r="L1570" s="28" t="s">
        <v>2712</v>
      </c>
      <c r="N1570" s="19">
        <f t="shared" si="168"/>
        <v>316.25</v>
      </c>
      <c r="O1570" s="19">
        <f t="shared" si="169"/>
        <v>1.8071428571428572</v>
      </c>
      <c r="P1570" s="64">
        <f t="shared" si="170"/>
        <v>76</v>
      </c>
      <c r="Q1570" s="64">
        <f t="shared" si="171"/>
        <v>22</v>
      </c>
      <c r="R1570" s="64">
        <f t="shared" si="172"/>
        <v>54</v>
      </c>
      <c r="S1570" s="64">
        <f t="shared" si="173"/>
        <v>38</v>
      </c>
      <c r="T1570" s="64">
        <f t="shared" si="174"/>
        <v>38</v>
      </c>
      <c r="U1570" s="77">
        <v>9</v>
      </c>
      <c r="V1570" s="78">
        <v>7</v>
      </c>
      <c r="W1570" s="60">
        <v>350</v>
      </c>
      <c r="X1570" s="67">
        <v>9</v>
      </c>
      <c r="Y1570" s="67">
        <v>4</v>
      </c>
      <c r="Z1570" s="67">
        <v>9</v>
      </c>
      <c r="AA1570" s="67">
        <v>5</v>
      </c>
      <c r="AB1570" s="67">
        <v>9</v>
      </c>
      <c r="AC1570" s="67">
        <v>2</v>
      </c>
      <c r="AD1570" s="67">
        <v>9</v>
      </c>
      <c r="AE1570" s="67">
        <v>6</v>
      </c>
      <c r="AF1570" s="67">
        <v>9</v>
      </c>
      <c r="AG1570" s="67">
        <v>4</v>
      </c>
      <c r="AH1570" s="67">
        <v>9</v>
      </c>
      <c r="AI1570" s="67">
        <v>1</v>
      </c>
      <c r="AJ1570" s="67">
        <v>9</v>
      </c>
      <c r="AK1570" s="79" t="s">
        <v>1586</v>
      </c>
    </row>
    <row r="1571" spans="1:37" ht="12.75">
      <c r="A1571" s="35">
        <v>243750</v>
      </c>
      <c r="B1571" s="28" t="s">
        <v>871</v>
      </c>
      <c r="C1571" s="28" t="s">
        <v>652</v>
      </c>
      <c r="D1571" s="28" t="s">
        <v>388</v>
      </c>
      <c r="E1571" s="28" t="s">
        <v>77</v>
      </c>
      <c r="J1571" s="28" t="s">
        <v>1586</v>
      </c>
      <c r="K1571" s="28" t="s">
        <v>3049</v>
      </c>
      <c r="L1571" s="28" t="s">
        <v>861</v>
      </c>
      <c r="N1571" s="19">
        <f t="shared" si="168"/>
        <v>316.25</v>
      </c>
      <c r="O1571" s="19">
        <f t="shared" si="169"/>
        <v>1.8071428571428572</v>
      </c>
      <c r="P1571" s="64">
        <f t="shared" si="170"/>
        <v>76</v>
      </c>
      <c r="Q1571" s="64">
        <f t="shared" si="171"/>
        <v>22</v>
      </c>
      <c r="R1571" s="64">
        <f t="shared" si="172"/>
        <v>54</v>
      </c>
      <c r="S1571" s="64">
        <f t="shared" si="173"/>
        <v>38</v>
      </c>
      <c r="T1571" s="64">
        <f t="shared" si="174"/>
        <v>38</v>
      </c>
      <c r="U1571" s="77">
        <v>9</v>
      </c>
      <c r="V1571" s="78">
        <v>7</v>
      </c>
      <c r="W1571" s="60">
        <v>350</v>
      </c>
      <c r="X1571" s="67">
        <v>9</v>
      </c>
      <c r="Y1571" s="67">
        <v>4</v>
      </c>
      <c r="Z1571" s="67">
        <v>9</v>
      </c>
      <c r="AA1571" s="67">
        <v>5</v>
      </c>
      <c r="AB1571" s="67">
        <v>9</v>
      </c>
      <c r="AC1571" s="67">
        <v>2</v>
      </c>
      <c r="AD1571" s="67">
        <v>9</v>
      </c>
      <c r="AE1571" s="67">
        <v>6</v>
      </c>
      <c r="AF1571" s="67">
        <v>9</v>
      </c>
      <c r="AG1571" s="67">
        <v>4</v>
      </c>
      <c r="AH1571" s="67">
        <v>9</v>
      </c>
      <c r="AI1571" s="67">
        <v>1</v>
      </c>
      <c r="AJ1571" s="67">
        <v>9</v>
      </c>
      <c r="AK1571" s="79" t="s">
        <v>1586</v>
      </c>
    </row>
    <row r="1572" spans="1:37" ht="12.75">
      <c r="A1572" s="35">
        <v>199875</v>
      </c>
      <c r="B1572" s="28" t="s">
        <v>871</v>
      </c>
      <c r="C1572" s="28" t="s">
        <v>652</v>
      </c>
      <c r="D1572" s="28" t="s">
        <v>388</v>
      </c>
      <c r="E1572" s="28" t="s">
        <v>77</v>
      </c>
      <c r="J1572" s="28" t="s">
        <v>1586</v>
      </c>
      <c r="K1572" s="28" t="s">
        <v>3049</v>
      </c>
      <c r="L1572" s="28" t="s">
        <v>857</v>
      </c>
      <c r="N1572" s="19">
        <f t="shared" si="168"/>
        <v>316.25</v>
      </c>
      <c r="O1572" s="19">
        <f t="shared" si="169"/>
        <v>1.8071428571428572</v>
      </c>
      <c r="P1572" s="64">
        <f t="shared" si="170"/>
        <v>76</v>
      </c>
      <c r="Q1572" s="64">
        <f t="shared" si="171"/>
        <v>22</v>
      </c>
      <c r="R1572" s="64">
        <f t="shared" si="172"/>
        <v>54</v>
      </c>
      <c r="S1572" s="64">
        <f t="shared" si="173"/>
        <v>38</v>
      </c>
      <c r="T1572" s="64">
        <f t="shared" si="174"/>
        <v>38</v>
      </c>
      <c r="U1572" s="77">
        <v>9</v>
      </c>
      <c r="V1572" s="78">
        <v>7</v>
      </c>
      <c r="W1572" s="60">
        <v>350</v>
      </c>
      <c r="X1572" s="67">
        <v>9</v>
      </c>
      <c r="Y1572" s="67">
        <v>4</v>
      </c>
      <c r="Z1572" s="67">
        <v>9</v>
      </c>
      <c r="AA1572" s="67">
        <v>5</v>
      </c>
      <c r="AB1572" s="67">
        <v>9</v>
      </c>
      <c r="AC1572" s="67">
        <v>2</v>
      </c>
      <c r="AD1572" s="67">
        <v>9</v>
      </c>
      <c r="AE1572" s="67">
        <v>6</v>
      </c>
      <c r="AF1572" s="67">
        <v>9</v>
      </c>
      <c r="AG1572" s="67">
        <v>4</v>
      </c>
      <c r="AH1572" s="67">
        <v>9</v>
      </c>
      <c r="AI1572" s="67">
        <v>1</v>
      </c>
      <c r="AJ1572" s="67">
        <v>9</v>
      </c>
      <c r="AK1572" s="79" t="s">
        <v>1586</v>
      </c>
    </row>
    <row r="1573" spans="1:37" ht="12.75">
      <c r="A1573" s="35">
        <v>28125</v>
      </c>
      <c r="B1573" s="28" t="s">
        <v>871</v>
      </c>
      <c r="C1573" s="28" t="s">
        <v>5308</v>
      </c>
      <c r="D1573" s="28" t="s">
        <v>388</v>
      </c>
      <c r="E1573" s="28" t="s">
        <v>77</v>
      </c>
      <c r="J1573" s="28" t="s">
        <v>1586</v>
      </c>
      <c r="K1573" s="28" t="s">
        <v>2711</v>
      </c>
      <c r="L1573" s="28" t="s">
        <v>5312</v>
      </c>
      <c r="N1573" s="19">
        <f t="shared" si="168"/>
        <v>316.25</v>
      </c>
      <c r="O1573" s="19">
        <f t="shared" si="169"/>
        <v>1.8071428571428572</v>
      </c>
      <c r="P1573" s="64">
        <f t="shared" si="170"/>
        <v>76</v>
      </c>
      <c r="Q1573" s="64">
        <f t="shared" si="171"/>
        <v>22</v>
      </c>
      <c r="R1573" s="64">
        <f t="shared" si="172"/>
        <v>54</v>
      </c>
      <c r="S1573" s="64">
        <f t="shared" si="173"/>
        <v>38</v>
      </c>
      <c r="T1573" s="64">
        <f t="shared" si="174"/>
        <v>38</v>
      </c>
      <c r="U1573" s="77">
        <v>9</v>
      </c>
      <c r="V1573" s="78">
        <v>7</v>
      </c>
      <c r="W1573" s="60">
        <v>350</v>
      </c>
      <c r="X1573" s="67">
        <v>9</v>
      </c>
      <c r="Y1573" s="67">
        <v>4</v>
      </c>
      <c r="Z1573" s="67">
        <v>9</v>
      </c>
      <c r="AA1573" s="67">
        <v>5</v>
      </c>
      <c r="AB1573" s="67">
        <v>9</v>
      </c>
      <c r="AC1573" s="67">
        <v>2</v>
      </c>
      <c r="AD1573" s="67">
        <v>9</v>
      </c>
      <c r="AE1573" s="67">
        <v>6</v>
      </c>
      <c r="AF1573" s="67">
        <v>9</v>
      </c>
      <c r="AG1573" s="67">
        <v>4</v>
      </c>
      <c r="AH1573" s="67">
        <v>9</v>
      </c>
      <c r="AI1573" s="67">
        <v>1</v>
      </c>
      <c r="AJ1573" s="67">
        <v>9</v>
      </c>
      <c r="AK1573" s="79" t="s">
        <v>1586</v>
      </c>
    </row>
    <row r="1574" spans="1:37" ht="12.75">
      <c r="A1574" s="35">
        <v>21875</v>
      </c>
      <c r="B1574" s="28" t="s">
        <v>871</v>
      </c>
      <c r="C1574" s="28" t="s">
        <v>589</v>
      </c>
      <c r="D1574" s="28" t="s">
        <v>388</v>
      </c>
      <c r="E1574" s="28" t="s">
        <v>77</v>
      </c>
      <c r="J1574" s="28" t="s">
        <v>1586</v>
      </c>
      <c r="K1574" s="28" t="s">
        <v>2711</v>
      </c>
      <c r="L1574" s="28" t="s">
        <v>4404</v>
      </c>
      <c r="N1574" s="19">
        <f t="shared" si="168"/>
        <v>316.25</v>
      </c>
      <c r="O1574" s="19">
        <f t="shared" si="169"/>
        <v>1.8071428571428572</v>
      </c>
      <c r="P1574" s="64">
        <f t="shared" si="170"/>
        <v>76</v>
      </c>
      <c r="Q1574" s="64">
        <f t="shared" si="171"/>
        <v>22</v>
      </c>
      <c r="R1574" s="64">
        <f t="shared" si="172"/>
        <v>54</v>
      </c>
      <c r="S1574" s="64">
        <f t="shared" si="173"/>
        <v>38</v>
      </c>
      <c r="T1574" s="64">
        <f t="shared" si="174"/>
        <v>38</v>
      </c>
      <c r="U1574" s="77">
        <v>9</v>
      </c>
      <c r="V1574" s="78">
        <v>7</v>
      </c>
      <c r="W1574" s="60">
        <v>350</v>
      </c>
      <c r="X1574" s="67">
        <v>9</v>
      </c>
      <c r="Y1574" s="67">
        <v>4</v>
      </c>
      <c r="Z1574" s="67">
        <v>9</v>
      </c>
      <c r="AA1574" s="67">
        <v>5</v>
      </c>
      <c r="AB1574" s="67">
        <v>9</v>
      </c>
      <c r="AC1574" s="67">
        <v>2</v>
      </c>
      <c r="AD1574" s="67">
        <v>9</v>
      </c>
      <c r="AE1574" s="67">
        <v>6</v>
      </c>
      <c r="AF1574" s="67">
        <v>9</v>
      </c>
      <c r="AG1574" s="67">
        <v>4</v>
      </c>
      <c r="AH1574" s="67">
        <v>9</v>
      </c>
      <c r="AI1574" s="67">
        <v>1</v>
      </c>
      <c r="AJ1574" s="67">
        <v>9</v>
      </c>
      <c r="AK1574" s="79" t="s">
        <v>1586</v>
      </c>
    </row>
    <row r="1575" spans="1:37" ht="12.75">
      <c r="A1575" s="35">
        <v>1250</v>
      </c>
      <c r="B1575" s="28" t="s">
        <v>871</v>
      </c>
      <c r="C1575" s="28" t="s">
        <v>1620</v>
      </c>
      <c r="D1575" s="28" t="s">
        <v>388</v>
      </c>
      <c r="E1575" s="28" t="s">
        <v>77</v>
      </c>
      <c r="J1575" s="28" t="s">
        <v>1586</v>
      </c>
      <c r="K1575" s="28" t="s">
        <v>3043</v>
      </c>
      <c r="L1575" s="28" t="s">
        <v>806</v>
      </c>
      <c r="N1575" s="19">
        <f t="shared" si="168"/>
        <v>313.25</v>
      </c>
      <c r="O1575" s="19">
        <f t="shared" si="169"/>
        <v>2.0883333333333334</v>
      </c>
      <c r="P1575" s="64">
        <f t="shared" si="170"/>
        <v>74</v>
      </c>
      <c r="Q1575" s="64">
        <f t="shared" si="171"/>
        <v>20</v>
      </c>
      <c r="R1575" s="64">
        <f t="shared" si="172"/>
        <v>54</v>
      </c>
      <c r="S1575" s="64">
        <f t="shared" si="173"/>
        <v>38</v>
      </c>
      <c r="T1575" s="64">
        <f t="shared" si="174"/>
        <v>36</v>
      </c>
      <c r="U1575" s="77">
        <v>7</v>
      </c>
      <c r="V1575" s="78">
        <v>7</v>
      </c>
      <c r="W1575" s="60">
        <v>300</v>
      </c>
      <c r="X1575" s="67">
        <v>9</v>
      </c>
      <c r="Y1575" s="67">
        <v>4</v>
      </c>
      <c r="Z1575" s="67">
        <v>9</v>
      </c>
      <c r="AA1575" s="67">
        <v>5</v>
      </c>
      <c r="AB1575" s="67">
        <v>9</v>
      </c>
      <c r="AC1575" s="67">
        <v>2</v>
      </c>
      <c r="AD1575" s="67">
        <v>9</v>
      </c>
      <c r="AE1575" s="67">
        <v>5</v>
      </c>
      <c r="AF1575" s="67">
        <v>9</v>
      </c>
      <c r="AG1575" s="67">
        <v>3</v>
      </c>
      <c r="AH1575" s="67">
        <v>9</v>
      </c>
      <c r="AI1575" s="67">
        <v>1</v>
      </c>
      <c r="AJ1575" s="67">
        <v>9</v>
      </c>
      <c r="AK1575" s="79" t="s">
        <v>1586</v>
      </c>
    </row>
    <row r="1576" spans="1:37" ht="12.75">
      <c r="A1576" s="35">
        <v>187500</v>
      </c>
      <c r="B1576" s="28" t="s">
        <v>871</v>
      </c>
      <c r="C1576" s="28" t="s">
        <v>652</v>
      </c>
      <c r="D1576" s="28" t="s">
        <v>388</v>
      </c>
      <c r="E1576" s="28" t="s">
        <v>77</v>
      </c>
      <c r="J1576" s="28" t="s">
        <v>1586</v>
      </c>
      <c r="K1576" s="28" t="s">
        <v>3043</v>
      </c>
      <c r="L1576" s="28" t="s">
        <v>856</v>
      </c>
      <c r="N1576" s="19">
        <f t="shared" si="168"/>
        <v>313.25</v>
      </c>
      <c r="O1576" s="19">
        <f t="shared" si="169"/>
        <v>2.0883333333333334</v>
      </c>
      <c r="P1576" s="64">
        <f t="shared" si="170"/>
        <v>74</v>
      </c>
      <c r="Q1576" s="64">
        <f t="shared" si="171"/>
        <v>20</v>
      </c>
      <c r="R1576" s="64">
        <f t="shared" si="172"/>
        <v>54</v>
      </c>
      <c r="S1576" s="64">
        <f t="shared" si="173"/>
        <v>38</v>
      </c>
      <c r="T1576" s="64">
        <f t="shared" si="174"/>
        <v>36</v>
      </c>
      <c r="U1576" s="77">
        <v>7</v>
      </c>
      <c r="V1576" s="78">
        <v>7</v>
      </c>
      <c r="W1576" s="60">
        <v>300</v>
      </c>
      <c r="X1576" s="67">
        <v>9</v>
      </c>
      <c r="Y1576" s="67">
        <v>4</v>
      </c>
      <c r="Z1576" s="67">
        <v>9</v>
      </c>
      <c r="AA1576" s="67">
        <v>5</v>
      </c>
      <c r="AB1576" s="67">
        <v>9</v>
      </c>
      <c r="AC1576" s="67">
        <v>2</v>
      </c>
      <c r="AD1576" s="67">
        <v>9</v>
      </c>
      <c r="AE1576" s="67">
        <v>5</v>
      </c>
      <c r="AF1576" s="67">
        <v>9</v>
      </c>
      <c r="AG1576" s="67">
        <v>3</v>
      </c>
      <c r="AH1576" s="67">
        <v>9</v>
      </c>
      <c r="AI1576" s="67">
        <v>1</v>
      </c>
      <c r="AJ1576" s="67">
        <v>9</v>
      </c>
      <c r="AK1576" s="79" t="s">
        <v>1586</v>
      </c>
    </row>
    <row r="1577" spans="1:37" ht="12.75">
      <c r="A1577" s="35">
        <v>19375</v>
      </c>
      <c r="B1577" s="28" t="s">
        <v>871</v>
      </c>
      <c r="C1577" s="28" t="s">
        <v>589</v>
      </c>
      <c r="D1577" s="28" t="s">
        <v>388</v>
      </c>
      <c r="E1577" s="28" t="s">
        <v>77</v>
      </c>
      <c r="J1577" s="28" t="s">
        <v>1586</v>
      </c>
      <c r="K1577" s="28" t="s">
        <v>3043</v>
      </c>
      <c r="L1577" s="28" t="s">
        <v>4403</v>
      </c>
      <c r="N1577" s="19">
        <f t="shared" si="168"/>
        <v>313.25</v>
      </c>
      <c r="O1577" s="19">
        <f t="shared" si="169"/>
        <v>2.0883333333333334</v>
      </c>
      <c r="P1577" s="64">
        <f t="shared" si="170"/>
        <v>74</v>
      </c>
      <c r="Q1577" s="64">
        <f t="shared" si="171"/>
        <v>20</v>
      </c>
      <c r="R1577" s="64">
        <f t="shared" si="172"/>
        <v>54</v>
      </c>
      <c r="S1577" s="64">
        <f t="shared" si="173"/>
        <v>38</v>
      </c>
      <c r="T1577" s="64">
        <f t="shared" si="174"/>
        <v>36</v>
      </c>
      <c r="U1577" s="77">
        <v>7</v>
      </c>
      <c r="V1577" s="78">
        <v>7</v>
      </c>
      <c r="W1577" s="60">
        <v>300</v>
      </c>
      <c r="X1577" s="67">
        <v>9</v>
      </c>
      <c r="Y1577" s="67">
        <v>4</v>
      </c>
      <c r="Z1577" s="67">
        <v>9</v>
      </c>
      <c r="AA1577" s="67">
        <v>5</v>
      </c>
      <c r="AB1577" s="67">
        <v>9</v>
      </c>
      <c r="AC1577" s="67">
        <v>2</v>
      </c>
      <c r="AD1577" s="67">
        <v>9</v>
      </c>
      <c r="AE1577" s="67">
        <v>5</v>
      </c>
      <c r="AF1577" s="67">
        <v>9</v>
      </c>
      <c r="AG1577" s="67">
        <v>3</v>
      </c>
      <c r="AH1577" s="67">
        <v>9</v>
      </c>
      <c r="AI1577" s="67">
        <v>1</v>
      </c>
      <c r="AJ1577" s="67">
        <v>9</v>
      </c>
      <c r="AK1577" s="79" t="s">
        <v>1586</v>
      </c>
    </row>
    <row r="1578" spans="1:37" ht="12.75">
      <c r="A1578" s="35">
        <v>18125</v>
      </c>
      <c r="B1578" s="28" t="s">
        <v>871</v>
      </c>
      <c r="C1578" s="28" t="s">
        <v>589</v>
      </c>
      <c r="D1578" s="28" t="s">
        <v>388</v>
      </c>
      <c r="E1578" s="28" t="s">
        <v>77</v>
      </c>
      <c r="J1578" s="28" t="s">
        <v>1586</v>
      </c>
      <c r="K1578" s="28" t="s">
        <v>2519</v>
      </c>
      <c r="L1578" s="28" t="s">
        <v>4405</v>
      </c>
      <c r="N1578" s="19">
        <f t="shared" si="168"/>
        <v>313.25</v>
      </c>
      <c r="O1578" s="19">
        <f t="shared" si="169"/>
        <v>2.0883333333333334</v>
      </c>
      <c r="P1578" s="64">
        <f t="shared" si="170"/>
        <v>74</v>
      </c>
      <c r="Q1578" s="64">
        <f t="shared" si="171"/>
        <v>20</v>
      </c>
      <c r="R1578" s="64">
        <f t="shared" si="172"/>
        <v>54</v>
      </c>
      <c r="S1578" s="64">
        <f t="shared" si="173"/>
        <v>38</v>
      </c>
      <c r="T1578" s="64">
        <f t="shared" si="174"/>
        <v>36</v>
      </c>
      <c r="U1578" s="77">
        <v>7</v>
      </c>
      <c r="V1578" s="78">
        <v>7</v>
      </c>
      <c r="W1578" s="60">
        <v>300</v>
      </c>
      <c r="X1578" s="67">
        <v>9</v>
      </c>
      <c r="Y1578" s="67">
        <v>4</v>
      </c>
      <c r="Z1578" s="67">
        <v>9</v>
      </c>
      <c r="AA1578" s="67">
        <v>5</v>
      </c>
      <c r="AB1578" s="67">
        <v>9</v>
      </c>
      <c r="AC1578" s="67">
        <v>2</v>
      </c>
      <c r="AD1578" s="67">
        <v>9</v>
      </c>
      <c r="AE1578" s="67">
        <v>5</v>
      </c>
      <c r="AF1578" s="67">
        <v>9</v>
      </c>
      <c r="AG1578" s="67">
        <v>3</v>
      </c>
      <c r="AH1578" s="67">
        <v>9</v>
      </c>
      <c r="AI1578" s="67">
        <v>1</v>
      </c>
      <c r="AJ1578" s="67">
        <v>9</v>
      </c>
      <c r="AK1578" s="79" t="s">
        <v>1586</v>
      </c>
    </row>
    <row r="1579" spans="1:37" ht="12.75">
      <c r="A1579" s="35">
        <v>1250</v>
      </c>
      <c r="B1579" s="28" t="s">
        <v>875</v>
      </c>
      <c r="C1579" s="28" t="s">
        <v>4150</v>
      </c>
      <c r="D1579" s="28" t="s">
        <v>388</v>
      </c>
      <c r="E1579" s="28" t="s">
        <v>77</v>
      </c>
      <c r="J1579" s="28" t="s">
        <v>1586</v>
      </c>
      <c r="K1579" s="28" t="s">
        <v>3043</v>
      </c>
      <c r="L1579" s="28" t="s">
        <v>3976</v>
      </c>
      <c r="N1579" s="19">
        <f t="shared" si="168"/>
        <v>313.25</v>
      </c>
      <c r="O1579" s="19">
        <f t="shared" si="169"/>
        <v>2.0883333333333334</v>
      </c>
      <c r="P1579" s="64">
        <f t="shared" si="170"/>
        <v>74</v>
      </c>
      <c r="Q1579" s="64">
        <f t="shared" si="171"/>
        <v>20</v>
      </c>
      <c r="R1579" s="64">
        <f t="shared" si="172"/>
        <v>54</v>
      </c>
      <c r="S1579" s="64">
        <f t="shared" si="173"/>
        <v>38</v>
      </c>
      <c r="T1579" s="64">
        <f t="shared" si="174"/>
        <v>36</v>
      </c>
      <c r="U1579" s="77">
        <v>7</v>
      </c>
      <c r="V1579" s="78">
        <v>7</v>
      </c>
      <c r="W1579" s="60">
        <v>300</v>
      </c>
      <c r="X1579" s="67">
        <v>9</v>
      </c>
      <c r="Y1579" s="67">
        <v>4</v>
      </c>
      <c r="Z1579" s="67">
        <v>9</v>
      </c>
      <c r="AA1579" s="67">
        <v>5</v>
      </c>
      <c r="AB1579" s="67">
        <v>9</v>
      </c>
      <c r="AC1579" s="67">
        <v>2</v>
      </c>
      <c r="AD1579" s="67">
        <v>9</v>
      </c>
      <c r="AE1579" s="67">
        <v>5</v>
      </c>
      <c r="AF1579" s="67">
        <v>9</v>
      </c>
      <c r="AG1579" s="67">
        <v>3</v>
      </c>
      <c r="AH1579" s="67">
        <v>9</v>
      </c>
      <c r="AI1579" s="67">
        <v>1</v>
      </c>
      <c r="AJ1579" s="67">
        <v>9</v>
      </c>
      <c r="AK1579" s="79" t="s">
        <v>1586</v>
      </c>
    </row>
    <row r="1580" spans="1:37" ht="12.75">
      <c r="A1580" s="35">
        <v>17277</v>
      </c>
      <c r="B1580" s="28" t="s">
        <v>872</v>
      </c>
      <c r="C1580" s="28" t="s">
        <v>6087</v>
      </c>
      <c r="D1580" s="28" t="s">
        <v>388</v>
      </c>
      <c r="E1580" s="28" t="s">
        <v>77</v>
      </c>
      <c r="F1580" s="58" t="s">
        <v>8220</v>
      </c>
      <c r="G1580" s="28" t="s">
        <v>1586</v>
      </c>
      <c r="H1580" s="28" t="s">
        <v>7812</v>
      </c>
      <c r="J1580" s="28" t="s">
        <v>1586</v>
      </c>
      <c r="K1580" s="28" t="s">
        <v>3048</v>
      </c>
      <c r="L1580" s="28" t="s">
        <v>7381</v>
      </c>
      <c r="N1580" s="19">
        <f t="shared" si="168"/>
        <v>332</v>
      </c>
      <c r="O1580" s="19">
        <f t="shared" si="169"/>
        <v>5.9285714285714288</v>
      </c>
      <c r="P1580" s="64">
        <f t="shared" si="170"/>
        <v>73</v>
      </c>
      <c r="Q1580" s="64">
        <f t="shared" si="171"/>
        <v>24</v>
      </c>
      <c r="R1580" s="64">
        <f t="shared" si="172"/>
        <v>49</v>
      </c>
      <c r="S1580" s="64">
        <f t="shared" si="173"/>
        <v>49</v>
      </c>
      <c r="T1580" s="64">
        <f t="shared" si="174"/>
        <v>24</v>
      </c>
      <c r="U1580" s="77">
        <v>5</v>
      </c>
      <c r="V1580" s="78">
        <v>7</v>
      </c>
      <c r="W1580" s="60">
        <v>112</v>
      </c>
      <c r="X1580" s="67">
        <v>6</v>
      </c>
      <c r="Y1580" s="67">
        <v>6</v>
      </c>
      <c r="Z1580" s="67">
        <v>11</v>
      </c>
      <c r="AA1580" s="67">
        <v>5</v>
      </c>
      <c r="AB1580" s="67">
        <v>11</v>
      </c>
      <c r="AC1580" s="67">
        <v>5</v>
      </c>
      <c r="AD1580" s="67">
        <v>11</v>
      </c>
      <c r="AE1580" s="67">
        <v>3</v>
      </c>
      <c r="AF1580" s="67">
        <v>6</v>
      </c>
      <c r="AG1580" s="67">
        <v>3</v>
      </c>
      <c r="AH1580" s="67">
        <v>6</v>
      </c>
      <c r="AI1580" s="67">
        <v>2</v>
      </c>
      <c r="AJ1580" s="67">
        <v>4</v>
      </c>
      <c r="AK1580" s="79" t="s">
        <v>1586</v>
      </c>
    </row>
    <row r="1581" spans="1:37" ht="12.75">
      <c r="A1581" s="35">
        <v>5225</v>
      </c>
      <c r="B1581" s="28" t="s">
        <v>868</v>
      </c>
      <c r="C1581" s="28" t="s">
        <v>638</v>
      </c>
      <c r="D1581" s="28" t="s">
        <v>388</v>
      </c>
      <c r="E1581" s="28" t="s">
        <v>96</v>
      </c>
      <c r="J1581" s="28" t="s">
        <v>1586</v>
      </c>
      <c r="K1581" s="28" t="s">
        <v>2521</v>
      </c>
      <c r="L1581" s="28" t="s">
        <v>1487</v>
      </c>
      <c r="N1581" s="19">
        <f t="shared" si="168"/>
        <v>552.75</v>
      </c>
      <c r="O1581" s="19">
        <f t="shared" si="169"/>
        <v>11.636842105263158</v>
      </c>
      <c r="P1581" s="64">
        <f t="shared" si="170"/>
        <v>130</v>
      </c>
      <c r="Q1581" s="64">
        <f t="shared" si="171"/>
        <v>46</v>
      </c>
      <c r="R1581" s="64">
        <f t="shared" si="172"/>
        <v>84</v>
      </c>
      <c r="S1581" s="64">
        <f t="shared" si="173"/>
        <v>65</v>
      </c>
      <c r="T1581" s="64">
        <f t="shared" si="174"/>
        <v>65</v>
      </c>
      <c r="U1581" s="77">
        <v>7</v>
      </c>
      <c r="V1581" s="78">
        <v>5</v>
      </c>
      <c r="W1581" s="60">
        <v>95</v>
      </c>
      <c r="X1581" s="67">
        <v>15</v>
      </c>
      <c r="Y1581" s="67">
        <v>8</v>
      </c>
      <c r="Z1581" s="67">
        <v>14</v>
      </c>
      <c r="AA1581" s="67">
        <v>9</v>
      </c>
      <c r="AB1581" s="67">
        <v>14</v>
      </c>
      <c r="AC1581" s="67">
        <v>6</v>
      </c>
      <c r="AD1581" s="67">
        <v>14</v>
      </c>
      <c r="AE1581" s="67">
        <v>8</v>
      </c>
      <c r="AF1581" s="67">
        <v>14</v>
      </c>
      <c r="AG1581" s="67">
        <v>8</v>
      </c>
      <c r="AH1581" s="67">
        <v>14</v>
      </c>
      <c r="AI1581" s="67">
        <v>7</v>
      </c>
      <c r="AJ1581" s="67">
        <v>14</v>
      </c>
      <c r="AK1581" s="79" t="s">
        <v>1586</v>
      </c>
    </row>
    <row r="1582" spans="1:37" ht="12.75">
      <c r="A1582" s="35">
        <v>225</v>
      </c>
      <c r="B1582" s="28" t="s">
        <v>877</v>
      </c>
      <c r="C1582" s="28" t="s">
        <v>7045</v>
      </c>
      <c r="D1582" s="28" t="s">
        <v>388</v>
      </c>
      <c r="E1582" s="28" t="s">
        <v>96</v>
      </c>
      <c r="J1582" s="28" t="s">
        <v>1586</v>
      </c>
      <c r="K1582" s="28" t="s">
        <v>2521</v>
      </c>
      <c r="L1582" s="28" t="s">
        <v>7636</v>
      </c>
      <c r="N1582" s="19">
        <f t="shared" si="168"/>
        <v>502.25</v>
      </c>
      <c r="O1582" s="19">
        <f t="shared" si="169"/>
        <v>10.918478260869565</v>
      </c>
      <c r="P1582" s="64">
        <f t="shared" si="170"/>
        <v>111</v>
      </c>
      <c r="Q1582" s="64">
        <f t="shared" si="171"/>
        <v>39</v>
      </c>
      <c r="R1582" s="64">
        <f t="shared" si="172"/>
        <v>72</v>
      </c>
      <c r="S1582" s="64">
        <f t="shared" si="173"/>
        <v>68</v>
      </c>
      <c r="T1582" s="64">
        <f t="shared" si="174"/>
        <v>43</v>
      </c>
      <c r="U1582" s="77">
        <v>2</v>
      </c>
      <c r="V1582" s="78">
        <v>5</v>
      </c>
      <c r="W1582" s="60">
        <v>92</v>
      </c>
      <c r="X1582" s="67">
        <v>11</v>
      </c>
      <c r="Y1582" s="67">
        <v>10</v>
      </c>
      <c r="Z1582" s="67">
        <v>14</v>
      </c>
      <c r="AA1582" s="67">
        <v>11</v>
      </c>
      <c r="AB1582" s="67">
        <v>14</v>
      </c>
      <c r="AC1582" s="67">
        <v>5</v>
      </c>
      <c r="AD1582" s="67">
        <v>14</v>
      </c>
      <c r="AE1582" s="67">
        <v>7</v>
      </c>
      <c r="AF1582" s="67">
        <v>10</v>
      </c>
      <c r="AG1582" s="67">
        <v>5</v>
      </c>
      <c r="AH1582" s="67">
        <v>10</v>
      </c>
      <c r="AI1582" s="67">
        <v>1</v>
      </c>
      <c r="AJ1582" s="67">
        <v>10</v>
      </c>
      <c r="AK1582" s="79" t="s">
        <v>1586</v>
      </c>
    </row>
    <row r="1583" spans="1:37" ht="12.75">
      <c r="A1583" s="35">
        <v>1004138</v>
      </c>
      <c r="B1583" s="28" t="s">
        <v>872</v>
      </c>
      <c r="D1583" s="28" t="s">
        <v>388</v>
      </c>
      <c r="E1583" s="28" t="s">
        <v>96</v>
      </c>
      <c r="F1583" s="58" t="s">
        <v>8350</v>
      </c>
      <c r="G1583" s="28" t="s">
        <v>7812</v>
      </c>
      <c r="H1583" s="28" t="s">
        <v>1586</v>
      </c>
      <c r="I1583" s="28" t="s">
        <v>7812</v>
      </c>
      <c r="J1583" s="28" t="s">
        <v>1586</v>
      </c>
      <c r="K1583" s="28" t="s">
        <v>2521</v>
      </c>
      <c r="L1583" s="28" t="s">
        <v>3910</v>
      </c>
      <c r="N1583" s="19">
        <f t="shared" si="168"/>
        <v>480.75</v>
      </c>
      <c r="O1583" s="19">
        <f t="shared" si="169"/>
        <v>5.9351851851851851</v>
      </c>
      <c r="P1583" s="64">
        <f t="shared" si="170"/>
        <v>109</v>
      </c>
      <c r="Q1583" s="64">
        <f t="shared" si="171"/>
        <v>42</v>
      </c>
      <c r="R1583" s="64">
        <f t="shared" si="172"/>
        <v>67</v>
      </c>
      <c r="S1583" s="64">
        <f t="shared" si="173"/>
        <v>63</v>
      </c>
      <c r="T1583" s="64">
        <f t="shared" si="174"/>
        <v>46</v>
      </c>
      <c r="U1583" s="77">
        <v>5</v>
      </c>
      <c r="V1583" s="78">
        <v>5</v>
      </c>
      <c r="W1583" s="60">
        <v>162</v>
      </c>
      <c r="X1583" s="67">
        <v>17</v>
      </c>
      <c r="Y1583" s="67">
        <v>8</v>
      </c>
      <c r="Z1583" s="67">
        <v>13</v>
      </c>
      <c r="AA1583" s="67">
        <v>8</v>
      </c>
      <c r="AB1583" s="67">
        <v>13</v>
      </c>
      <c r="AC1583" s="67">
        <v>8</v>
      </c>
      <c r="AD1583" s="67">
        <v>13</v>
      </c>
      <c r="AE1583" s="67">
        <v>7</v>
      </c>
      <c r="AF1583" s="67">
        <v>11</v>
      </c>
      <c r="AG1583" s="67">
        <v>7</v>
      </c>
      <c r="AH1583" s="67">
        <v>11</v>
      </c>
      <c r="AI1583" s="67">
        <v>4</v>
      </c>
      <c r="AJ1583" s="67">
        <v>6</v>
      </c>
      <c r="AK1583" s="79" t="s">
        <v>1586</v>
      </c>
    </row>
    <row r="1584" spans="1:37" ht="12.75">
      <c r="A1584" s="35">
        <v>729843</v>
      </c>
      <c r="B1584" s="28" t="s">
        <v>872</v>
      </c>
      <c r="D1584" s="28" t="s">
        <v>388</v>
      </c>
      <c r="E1584" s="28" t="s">
        <v>96</v>
      </c>
      <c r="G1584" s="28" t="s">
        <v>7812</v>
      </c>
      <c r="H1584" s="28" t="s">
        <v>1586</v>
      </c>
      <c r="J1584" s="28" t="s">
        <v>1586</v>
      </c>
      <c r="K1584" s="28" t="s">
        <v>2521</v>
      </c>
      <c r="L1584" s="28" t="s">
        <v>1290</v>
      </c>
      <c r="N1584" s="19">
        <f t="shared" si="168"/>
        <v>477.50</v>
      </c>
      <c r="O1584" s="19">
        <f t="shared" si="169"/>
        <v>5.4571428571428573</v>
      </c>
      <c r="P1584" s="64">
        <f t="shared" si="170"/>
        <v>106</v>
      </c>
      <c r="Q1584" s="64">
        <f t="shared" si="171"/>
        <v>39</v>
      </c>
      <c r="R1584" s="64">
        <f t="shared" si="172"/>
        <v>67</v>
      </c>
      <c r="S1584" s="64">
        <f t="shared" si="173"/>
        <v>66</v>
      </c>
      <c r="T1584" s="64">
        <f t="shared" si="174"/>
        <v>40</v>
      </c>
      <c r="U1584" s="77">
        <v>5</v>
      </c>
      <c r="V1584" s="78">
        <v>5</v>
      </c>
      <c r="W1584" s="60">
        <v>175</v>
      </c>
      <c r="X1584" s="67">
        <v>16</v>
      </c>
      <c r="Y1584" s="67">
        <v>8</v>
      </c>
      <c r="Z1584" s="67">
        <v>14</v>
      </c>
      <c r="AA1584" s="67">
        <v>8</v>
      </c>
      <c r="AB1584" s="67">
        <v>14</v>
      </c>
      <c r="AC1584" s="67">
        <v>8</v>
      </c>
      <c r="AD1584" s="67">
        <v>14</v>
      </c>
      <c r="AE1584" s="67">
        <v>4</v>
      </c>
      <c r="AF1584" s="67">
        <v>6</v>
      </c>
      <c r="AG1584" s="67">
        <v>4</v>
      </c>
      <c r="AH1584" s="67">
        <v>6</v>
      </c>
      <c r="AI1584" s="67">
        <v>7</v>
      </c>
      <c r="AJ1584" s="67">
        <v>13</v>
      </c>
      <c r="AK1584" s="79" t="s">
        <v>1586</v>
      </c>
    </row>
    <row r="1585" spans="1:37" ht="12.75">
      <c r="A1585" s="35">
        <v>937500</v>
      </c>
      <c r="B1585" s="28" t="s">
        <v>874</v>
      </c>
      <c r="C1585" s="28" t="s">
        <v>5573</v>
      </c>
      <c r="D1585" s="28" t="s">
        <v>388</v>
      </c>
      <c r="E1585" s="28" t="s">
        <v>96</v>
      </c>
      <c r="J1585" s="28" t="s">
        <v>1586</v>
      </c>
      <c r="K1585" s="28" t="s">
        <v>2521</v>
      </c>
      <c r="L1585" s="28" t="s">
        <v>5592</v>
      </c>
      <c r="N1585" s="19">
        <f t="shared" si="168"/>
        <v>467.75</v>
      </c>
      <c r="O1585" s="19">
        <f t="shared" si="169"/>
        <v>5.9585987261146496</v>
      </c>
      <c r="P1585" s="64">
        <f t="shared" si="170"/>
        <v>103</v>
      </c>
      <c r="Q1585" s="64">
        <f t="shared" si="171"/>
        <v>37</v>
      </c>
      <c r="R1585" s="64">
        <f t="shared" si="172"/>
        <v>66</v>
      </c>
      <c r="S1585" s="64">
        <f t="shared" si="173"/>
        <v>66</v>
      </c>
      <c r="T1585" s="64">
        <f t="shared" si="174"/>
        <v>37</v>
      </c>
      <c r="U1585" s="77">
        <v>5</v>
      </c>
      <c r="V1585" s="78">
        <v>5</v>
      </c>
      <c r="W1585" s="60">
        <v>157</v>
      </c>
      <c r="X1585" s="67">
        <v>15</v>
      </c>
      <c r="Y1585" s="67">
        <v>8</v>
      </c>
      <c r="Z1585" s="67">
        <v>14</v>
      </c>
      <c r="AA1585" s="67">
        <v>8</v>
      </c>
      <c r="AB1585" s="67">
        <v>14</v>
      </c>
      <c r="AC1585" s="67">
        <v>8</v>
      </c>
      <c r="AD1585" s="67">
        <v>14</v>
      </c>
      <c r="AE1585" s="67">
        <v>5</v>
      </c>
      <c r="AF1585" s="67">
        <v>9</v>
      </c>
      <c r="AG1585" s="67">
        <v>5</v>
      </c>
      <c r="AH1585" s="67">
        <v>9</v>
      </c>
      <c r="AI1585" s="67">
        <v>3</v>
      </c>
      <c r="AJ1585" s="67">
        <v>6</v>
      </c>
      <c r="AK1585" s="79" t="s">
        <v>1586</v>
      </c>
    </row>
    <row r="1586" spans="1:37" ht="12.75">
      <c r="A1586" s="35">
        <v>312716</v>
      </c>
      <c r="B1586" s="28" t="s">
        <v>872</v>
      </c>
      <c r="D1586" s="28" t="s">
        <v>388</v>
      </c>
      <c r="E1586" s="28" t="s">
        <v>96</v>
      </c>
      <c r="I1586" s="28" t="s">
        <v>7812</v>
      </c>
      <c r="J1586" s="28" t="s">
        <v>1586</v>
      </c>
      <c r="K1586" s="28" t="s">
        <v>2521</v>
      </c>
      <c r="L1586" s="28" t="s">
        <v>136</v>
      </c>
      <c r="N1586" s="19">
        <f t="shared" si="168"/>
        <v>445</v>
      </c>
      <c r="O1586" s="19">
        <f t="shared" si="169"/>
        <v>10</v>
      </c>
      <c r="P1586" s="64">
        <f t="shared" si="170"/>
        <v>102</v>
      </c>
      <c r="Q1586" s="64">
        <f t="shared" si="171"/>
        <v>38</v>
      </c>
      <c r="R1586" s="64">
        <f t="shared" si="172"/>
        <v>64</v>
      </c>
      <c r="S1586" s="64">
        <f t="shared" si="173"/>
        <v>57</v>
      </c>
      <c r="T1586" s="64">
        <f t="shared" si="174"/>
        <v>45</v>
      </c>
      <c r="U1586" s="77">
        <v>5</v>
      </c>
      <c r="V1586" s="78">
        <v>5</v>
      </c>
      <c r="W1586" s="60">
        <v>89</v>
      </c>
      <c r="X1586" s="67">
        <v>12</v>
      </c>
      <c r="Y1586" s="67">
        <v>7</v>
      </c>
      <c r="Z1586" s="67">
        <v>12</v>
      </c>
      <c r="AA1586" s="67">
        <v>7</v>
      </c>
      <c r="AB1586" s="67">
        <v>12</v>
      </c>
      <c r="AC1586" s="67">
        <v>7</v>
      </c>
      <c r="AD1586" s="67">
        <v>12</v>
      </c>
      <c r="AE1586" s="67">
        <v>6</v>
      </c>
      <c r="AF1586" s="67">
        <v>10</v>
      </c>
      <c r="AG1586" s="67">
        <v>6</v>
      </c>
      <c r="AH1586" s="67">
        <v>10</v>
      </c>
      <c r="AI1586" s="67">
        <v>5</v>
      </c>
      <c r="AJ1586" s="67">
        <v>8</v>
      </c>
      <c r="AK1586" s="79" t="s">
        <v>1586</v>
      </c>
    </row>
    <row r="1587" spans="2:37" ht="12.75">
      <c r="B1587" s="28" t="s">
        <v>872</v>
      </c>
      <c r="D1587" s="28" t="s">
        <v>388</v>
      </c>
      <c r="E1587" s="28" t="s">
        <v>96</v>
      </c>
      <c r="J1587" s="28" t="s">
        <v>1586</v>
      </c>
      <c r="K1587" s="28" t="s">
        <v>2521</v>
      </c>
      <c r="L1587" s="28" t="s">
        <v>136</v>
      </c>
      <c r="N1587" s="19">
        <f t="shared" si="168"/>
        <v>445</v>
      </c>
      <c r="O1587" s="19">
        <f t="shared" si="169"/>
        <v>9.6739130434782616</v>
      </c>
      <c r="P1587" s="64">
        <f t="shared" si="170"/>
        <v>102</v>
      </c>
      <c r="Q1587" s="64">
        <f t="shared" si="171"/>
        <v>38</v>
      </c>
      <c r="R1587" s="64">
        <f t="shared" si="172"/>
        <v>64</v>
      </c>
      <c r="S1587" s="64">
        <f t="shared" si="173"/>
        <v>57</v>
      </c>
      <c r="T1587" s="64">
        <f t="shared" si="174"/>
        <v>45</v>
      </c>
      <c r="U1587" s="77">
        <v>5</v>
      </c>
      <c r="V1587" s="78">
        <v>5</v>
      </c>
      <c r="W1587" s="60">
        <v>92</v>
      </c>
      <c r="X1587" s="67">
        <v>12</v>
      </c>
      <c r="Y1587" s="67">
        <v>7</v>
      </c>
      <c r="Z1587" s="67">
        <v>12</v>
      </c>
      <c r="AA1587" s="67">
        <v>7</v>
      </c>
      <c r="AB1587" s="67">
        <v>12</v>
      </c>
      <c r="AC1587" s="67">
        <v>7</v>
      </c>
      <c r="AD1587" s="67">
        <v>12</v>
      </c>
      <c r="AE1587" s="67">
        <v>6</v>
      </c>
      <c r="AF1587" s="67">
        <v>10</v>
      </c>
      <c r="AG1587" s="67">
        <v>6</v>
      </c>
      <c r="AH1587" s="67">
        <v>10</v>
      </c>
      <c r="AI1587" s="67">
        <v>5</v>
      </c>
      <c r="AJ1587" s="67">
        <v>8</v>
      </c>
      <c r="AK1587" s="79" t="s">
        <v>1586</v>
      </c>
    </row>
    <row r="1588" spans="2:37" ht="12.75">
      <c r="B1588" s="28" t="s">
        <v>872</v>
      </c>
      <c r="D1588" s="28" t="s">
        <v>388</v>
      </c>
      <c r="E1588" s="28" t="s">
        <v>96</v>
      </c>
      <c r="J1588" s="28" t="s">
        <v>1586</v>
      </c>
      <c r="K1588" s="28" t="s">
        <v>2521</v>
      </c>
      <c r="L1588" s="28" t="s">
        <v>136</v>
      </c>
      <c r="N1588" s="19">
        <f t="shared" si="168"/>
        <v>445</v>
      </c>
      <c r="O1588" s="19">
        <f t="shared" si="169"/>
        <v>7.17741935483871</v>
      </c>
      <c r="P1588" s="64">
        <f t="shared" si="170"/>
        <v>102</v>
      </c>
      <c r="Q1588" s="64">
        <f t="shared" si="171"/>
        <v>38</v>
      </c>
      <c r="R1588" s="64">
        <f t="shared" si="172"/>
        <v>64</v>
      </c>
      <c r="S1588" s="64">
        <f t="shared" si="173"/>
        <v>57</v>
      </c>
      <c r="T1588" s="64">
        <f t="shared" si="174"/>
        <v>45</v>
      </c>
      <c r="U1588" s="77">
        <v>5</v>
      </c>
      <c r="V1588" s="78">
        <v>5</v>
      </c>
      <c r="W1588" s="60">
        <v>124</v>
      </c>
      <c r="X1588" s="67">
        <v>12</v>
      </c>
      <c r="Y1588" s="67">
        <v>7</v>
      </c>
      <c r="Z1588" s="67">
        <v>12</v>
      </c>
      <c r="AA1588" s="67">
        <v>7</v>
      </c>
      <c r="AB1588" s="67">
        <v>12</v>
      </c>
      <c r="AC1588" s="67">
        <v>7</v>
      </c>
      <c r="AD1588" s="67">
        <v>12</v>
      </c>
      <c r="AE1588" s="67">
        <v>6</v>
      </c>
      <c r="AF1588" s="67">
        <v>10</v>
      </c>
      <c r="AG1588" s="67">
        <v>6</v>
      </c>
      <c r="AH1588" s="67">
        <v>10</v>
      </c>
      <c r="AI1588" s="67">
        <v>5</v>
      </c>
      <c r="AJ1588" s="67">
        <v>8</v>
      </c>
      <c r="AK1588" s="79" t="s">
        <v>1586</v>
      </c>
    </row>
    <row r="1589" spans="1:37" ht="12.75">
      <c r="A1589" s="35">
        <v>464196</v>
      </c>
      <c r="B1589" s="28" t="s">
        <v>872</v>
      </c>
      <c r="D1589" s="28" t="s">
        <v>388</v>
      </c>
      <c r="E1589" s="28" t="s">
        <v>96</v>
      </c>
      <c r="G1589" s="28" t="s">
        <v>7812</v>
      </c>
      <c r="H1589" s="28" t="s">
        <v>1586</v>
      </c>
      <c r="J1589" s="28" t="s">
        <v>1586</v>
      </c>
      <c r="K1589" s="28" t="s">
        <v>2521</v>
      </c>
      <c r="L1589" s="28" t="s">
        <v>1264</v>
      </c>
      <c r="N1589" s="19">
        <f t="shared" si="168"/>
        <v>445</v>
      </c>
      <c r="O1589" s="19">
        <f t="shared" si="169"/>
        <v>7.17741935483871</v>
      </c>
      <c r="P1589" s="64">
        <f t="shared" si="170"/>
        <v>102</v>
      </c>
      <c r="Q1589" s="64">
        <f t="shared" si="171"/>
        <v>38</v>
      </c>
      <c r="R1589" s="64">
        <f t="shared" si="172"/>
        <v>64</v>
      </c>
      <c r="S1589" s="64">
        <f t="shared" si="173"/>
        <v>57</v>
      </c>
      <c r="T1589" s="64">
        <f t="shared" si="174"/>
        <v>45</v>
      </c>
      <c r="U1589" s="77">
        <v>5</v>
      </c>
      <c r="V1589" s="78">
        <v>5</v>
      </c>
      <c r="W1589" s="60">
        <v>124</v>
      </c>
      <c r="X1589" s="67">
        <v>12</v>
      </c>
      <c r="Y1589" s="67">
        <v>7</v>
      </c>
      <c r="Z1589" s="67">
        <v>12</v>
      </c>
      <c r="AA1589" s="67">
        <v>7</v>
      </c>
      <c r="AB1589" s="67">
        <v>12</v>
      </c>
      <c r="AC1589" s="67">
        <v>7</v>
      </c>
      <c r="AD1589" s="67">
        <v>12</v>
      </c>
      <c r="AE1589" s="67">
        <v>6</v>
      </c>
      <c r="AF1589" s="67">
        <v>10</v>
      </c>
      <c r="AG1589" s="67">
        <v>6</v>
      </c>
      <c r="AH1589" s="67">
        <v>10</v>
      </c>
      <c r="AI1589" s="67">
        <v>5</v>
      </c>
      <c r="AJ1589" s="67">
        <v>8</v>
      </c>
      <c r="AK1589" s="79" t="s">
        <v>1586</v>
      </c>
    </row>
    <row r="1590" spans="1:37" ht="12.75">
      <c r="A1590" s="35">
        <v>225</v>
      </c>
      <c r="B1590" s="28" t="s">
        <v>873</v>
      </c>
      <c r="D1590" s="28" t="s">
        <v>388</v>
      </c>
      <c r="E1590" s="28" t="s">
        <v>96</v>
      </c>
      <c r="J1590" s="28" t="s">
        <v>1586</v>
      </c>
      <c r="K1590" s="28" t="s">
        <v>2521</v>
      </c>
      <c r="L1590" s="28" t="s">
        <v>1255</v>
      </c>
      <c r="N1590" s="19">
        <f t="shared" si="168"/>
        <v>432.75</v>
      </c>
      <c r="O1590" s="19">
        <f t="shared" si="169"/>
        <v>8.7424242424242422</v>
      </c>
      <c r="P1590" s="64">
        <f t="shared" si="170"/>
        <v>97</v>
      </c>
      <c r="Q1590" s="64">
        <f t="shared" si="171"/>
        <v>31</v>
      </c>
      <c r="R1590" s="64">
        <f t="shared" si="172"/>
        <v>66</v>
      </c>
      <c r="S1590" s="64">
        <f t="shared" si="173"/>
        <v>56</v>
      </c>
      <c r="T1590" s="64">
        <f t="shared" si="174"/>
        <v>41</v>
      </c>
      <c r="U1590" s="77">
        <v>2</v>
      </c>
      <c r="V1590" s="78">
        <v>5</v>
      </c>
      <c r="W1590" s="60">
        <v>99</v>
      </c>
      <c r="X1590" s="67">
        <v>9</v>
      </c>
      <c r="Y1590" s="67">
        <v>7</v>
      </c>
      <c r="Z1590" s="67">
        <v>12</v>
      </c>
      <c r="AA1590" s="67">
        <v>9</v>
      </c>
      <c r="AB1590" s="67">
        <v>12</v>
      </c>
      <c r="AC1590" s="67">
        <v>4</v>
      </c>
      <c r="AD1590" s="67">
        <v>12</v>
      </c>
      <c r="AE1590" s="67">
        <v>6</v>
      </c>
      <c r="AF1590" s="67">
        <v>10</v>
      </c>
      <c r="AG1590" s="67">
        <v>4</v>
      </c>
      <c r="AH1590" s="67">
        <v>10</v>
      </c>
      <c r="AI1590" s="67">
        <v>1</v>
      </c>
      <c r="AJ1590" s="67">
        <v>10</v>
      </c>
      <c r="AK1590" s="79" t="s">
        <v>1586</v>
      </c>
    </row>
    <row r="1591" spans="1:37" ht="12.75">
      <c r="A1591" s="35">
        <v>225</v>
      </c>
      <c r="B1591" s="28" t="s">
        <v>5602</v>
      </c>
      <c r="D1591" s="28" t="s">
        <v>388</v>
      </c>
      <c r="E1591" s="28" t="s">
        <v>96</v>
      </c>
      <c r="J1591" s="28" t="s">
        <v>1586</v>
      </c>
      <c r="K1591" s="28" t="s">
        <v>2521</v>
      </c>
      <c r="L1591" s="28" t="s">
        <v>3935</v>
      </c>
      <c r="N1591" s="19">
        <f t="shared" si="168"/>
        <v>412</v>
      </c>
      <c r="O1591" s="19">
        <f t="shared" si="169"/>
        <v>10.30</v>
      </c>
      <c r="P1591" s="64">
        <f t="shared" si="170"/>
        <v>93</v>
      </c>
      <c r="Q1591" s="64">
        <f t="shared" si="171"/>
        <v>30</v>
      </c>
      <c r="R1591" s="64">
        <f t="shared" si="172"/>
        <v>63</v>
      </c>
      <c r="S1591" s="64">
        <f t="shared" si="173"/>
        <v>52</v>
      </c>
      <c r="T1591" s="64">
        <f t="shared" si="174"/>
        <v>41</v>
      </c>
      <c r="U1591" s="77">
        <v>2</v>
      </c>
      <c r="V1591" s="78">
        <v>5</v>
      </c>
      <c r="W1591" s="60">
        <v>80</v>
      </c>
      <c r="X1591" s="67">
        <v>12</v>
      </c>
      <c r="Y1591" s="67">
        <v>7</v>
      </c>
      <c r="Z1591" s="67">
        <v>11</v>
      </c>
      <c r="AA1591" s="67">
        <v>8</v>
      </c>
      <c r="AB1591" s="67">
        <v>11</v>
      </c>
      <c r="AC1591" s="67">
        <v>4</v>
      </c>
      <c r="AD1591" s="67">
        <v>11</v>
      </c>
      <c r="AE1591" s="67">
        <v>6</v>
      </c>
      <c r="AF1591" s="67">
        <v>10</v>
      </c>
      <c r="AG1591" s="67">
        <v>4</v>
      </c>
      <c r="AH1591" s="67">
        <v>10</v>
      </c>
      <c r="AI1591" s="67">
        <v>1</v>
      </c>
      <c r="AJ1591" s="67">
        <v>10</v>
      </c>
      <c r="AK1591" s="79" t="s">
        <v>1586</v>
      </c>
    </row>
    <row r="1592" spans="1:37" ht="12.75">
      <c r="A1592" s="35">
        <v>214983</v>
      </c>
      <c r="B1592" s="28" t="s">
        <v>872</v>
      </c>
      <c r="D1592" s="28" t="s">
        <v>388</v>
      </c>
      <c r="E1592" s="28" t="s">
        <v>96</v>
      </c>
      <c r="J1592" s="28" t="s">
        <v>1586</v>
      </c>
      <c r="K1592" s="28" t="s">
        <v>2521</v>
      </c>
      <c r="L1592" s="28" t="s">
        <v>136</v>
      </c>
      <c r="N1592" s="19">
        <f t="shared" si="168"/>
        <v>397</v>
      </c>
      <c r="O1592" s="19">
        <f t="shared" si="169"/>
        <v>14.703703703703704</v>
      </c>
      <c r="P1592" s="64">
        <f t="shared" si="170"/>
        <v>90</v>
      </c>
      <c r="Q1592" s="64">
        <f t="shared" si="171"/>
        <v>32</v>
      </c>
      <c r="R1592" s="64">
        <f t="shared" si="172"/>
        <v>58</v>
      </c>
      <c r="S1592" s="64">
        <f t="shared" si="173"/>
        <v>51</v>
      </c>
      <c r="T1592" s="64">
        <f t="shared" si="174"/>
        <v>39</v>
      </c>
      <c r="U1592" s="77">
        <v>3</v>
      </c>
      <c r="V1592" s="78">
        <v>5</v>
      </c>
      <c r="W1592" s="60">
        <v>54</v>
      </c>
      <c r="X1592" s="67">
        <v>12</v>
      </c>
      <c r="Y1592" s="67">
        <v>6</v>
      </c>
      <c r="Z1592" s="67">
        <v>11</v>
      </c>
      <c r="AA1592" s="67">
        <v>6</v>
      </c>
      <c r="AB1592" s="67">
        <v>11</v>
      </c>
      <c r="AC1592" s="67">
        <v>6</v>
      </c>
      <c r="AD1592" s="67">
        <v>11</v>
      </c>
      <c r="AE1592" s="67">
        <v>5</v>
      </c>
      <c r="AF1592" s="67">
        <v>9</v>
      </c>
      <c r="AG1592" s="67">
        <v>5</v>
      </c>
      <c r="AH1592" s="67">
        <v>9</v>
      </c>
      <c r="AI1592" s="67">
        <v>4</v>
      </c>
      <c r="AJ1592" s="67">
        <v>7</v>
      </c>
      <c r="AK1592" s="79" t="s">
        <v>1586</v>
      </c>
    </row>
    <row r="1593" spans="1:37" ht="12.75">
      <c r="A1593" s="35">
        <v>184271</v>
      </c>
      <c r="B1593" s="28" t="s">
        <v>872</v>
      </c>
      <c r="D1593" s="28" t="s">
        <v>388</v>
      </c>
      <c r="E1593" s="28" t="s">
        <v>96</v>
      </c>
      <c r="I1593" s="28" t="s">
        <v>7812</v>
      </c>
      <c r="J1593" s="28" t="s">
        <v>1586</v>
      </c>
      <c r="K1593" s="28" t="s">
        <v>2521</v>
      </c>
      <c r="L1593" s="28" t="s">
        <v>2397</v>
      </c>
      <c r="N1593" s="19">
        <f t="shared" si="168"/>
        <v>392</v>
      </c>
      <c r="O1593" s="19">
        <f t="shared" si="169"/>
        <v>14.518518518518519</v>
      </c>
      <c r="P1593" s="64">
        <f t="shared" si="170"/>
        <v>89</v>
      </c>
      <c r="Q1593" s="64">
        <f t="shared" si="171"/>
        <v>31</v>
      </c>
      <c r="R1593" s="64">
        <f t="shared" si="172"/>
        <v>58</v>
      </c>
      <c r="S1593" s="64">
        <f t="shared" si="173"/>
        <v>50</v>
      </c>
      <c r="T1593" s="64">
        <f t="shared" si="174"/>
        <v>39</v>
      </c>
      <c r="U1593" s="77">
        <v>3</v>
      </c>
      <c r="V1593" s="78">
        <v>5</v>
      </c>
      <c r="W1593" s="60">
        <v>54</v>
      </c>
      <c r="X1593" s="67">
        <v>12</v>
      </c>
      <c r="Y1593" s="67">
        <v>5</v>
      </c>
      <c r="Z1593" s="67">
        <v>11</v>
      </c>
      <c r="AA1593" s="67">
        <v>6</v>
      </c>
      <c r="AB1593" s="67">
        <v>11</v>
      </c>
      <c r="AC1593" s="67">
        <v>6</v>
      </c>
      <c r="AD1593" s="67">
        <v>11</v>
      </c>
      <c r="AE1593" s="67">
        <v>5</v>
      </c>
      <c r="AF1593" s="67">
        <v>9</v>
      </c>
      <c r="AG1593" s="67">
        <v>5</v>
      </c>
      <c r="AH1593" s="67">
        <v>9</v>
      </c>
      <c r="AI1593" s="67">
        <v>4</v>
      </c>
      <c r="AJ1593" s="67">
        <v>7</v>
      </c>
      <c r="AK1593" s="79" t="s">
        <v>1586</v>
      </c>
    </row>
    <row r="1594" spans="1:37" ht="12.75">
      <c r="A1594" s="35">
        <v>20787</v>
      </c>
      <c r="B1594" s="28" t="s">
        <v>870</v>
      </c>
      <c r="C1594" s="28" t="s">
        <v>2629</v>
      </c>
      <c r="D1594" s="28" t="s">
        <v>388</v>
      </c>
      <c r="E1594" s="28" t="s">
        <v>96</v>
      </c>
      <c r="J1594" s="28" t="s">
        <v>1586</v>
      </c>
      <c r="K1594" s="28" t="s">
        <v>2533</v>
      </c>
      <c r="L1594" s="28" t="s">
        <v>2649</v>
      </c>
      <c r="N1594" s="19">
        <f t="shared" si="168"/>
        <v>383.75</v>
      </c>
      <c r="O1594" s="19">
        <f t="shared" si="169"/>
        <v>7.675</v>
      </c>
      <c r="P1594" s="64">
        <f t="shared" si="170"/>
        <v>88</v>
      </c>
      <c r="Q1594" s="64">
        <f t="shared" si="171"/>
        <v>28</v>
      </c>
      <c r="R1594" s="64">
        <f t="shared" si="172"/>
        <v>60</v>
      </c>
      <c r="S1594" s="64">
        <f t="shared" si="173"/>
        <v>47</v>
      </c>
      <c r="T1594" s="64">
        <f t="shared" si="174"/>
        <v>41</v>
      </c>
      <c r="U1594" s="77">
        <v>3</v>
      </c>
      <c r="V1594" s="78">
        <v>5</v>
      </c>
      <c r="W1594" s="60">
        <v>100</v>
      </c>
      <c r="X1594" s="67">
        <v>11</v>
      </c>
      <c r="Y1594" s="67">
        <v>6</v>
      </c>
      <c r="Z1594" s="67">
        <v>10</v>
      </c>
      <c r="AA1594" s="67">
        <v>7</v>
      </c>
      <c r="AB1594" s="67">
        <v>10</v>
      </c>
      <c r="AC1594" s="67">
        <v>4</v>
      </c>
      <c r="AD1594" s="67">
        <v>10</v>
      </c>
      <c r="AE1594" s="67">
        <v>6</v>
      </c>
      <c r="AF1594" s="67">
        <v>10</v>
      </c>
      <c r="AG1594" s="67">
        <v>4</v>
      </c>
      <c r="AH1594" s="67">
        <v>10</v>
      </c>
      <c r="AI1594" s="67">
        <v>1</v>
      </c>
      <c r="AJ1594" s="67">
        <v>10</v>
      </c>
      <c r="AK1594" s="79" t="s">
        <v>1586</v>
      </c>
    </row>
    <row r="1595" spans="1:37" ht="12.75">
      <c r="A1595" s="35">
        <v>30488</v>
      </c>
      <c r="B1595" s="28" t="s">
        <v>870</v>
      </c>
      <c r="C1595" s="28" t="s">
        <v>2629</v>
      </c>
      <c r="D1595" s="28" t="s">
        <v>388</v>
      </c>
      <c r="E1595" s="28" t="s">
        <v>96</v>
      </c>
      <c r="J1595" s="28" t="s">
        <v>1586</v>
      </c>
      <c r="K1595" s="28" t="s">
        <v>2533</v>
      </c>
      <c r="L1595" s="28" t="s">
        <v>2648</v>
      </c>
      <c r="N1595" s="19">
        <f t="shared" si="168"/>
        <v>383.75</v>
      </c>
      <c r="O1595" s="19">
        <f t="shared" si="169"/>
        <v>7.675</v>
      </c>
      <c r="P1595" s="64">
        <f t="shared" si="170"/>
        <v>88</v>
      </c>
      <c r="Q1595" s="64">
        <f t="shared" si="171"/>
        <v>28</v>
      </c>
      <c r="R1595" s="64">
        <f t="shared" si="172"/>
        <v>60</v>
      </c>
      <c r="S1595" s="64">
        <f t="shared" si="173"/>
        <v>47</v>
      </c>
      <c r="T1595" s="64">
        <f t="shared" si="174"/>
        <v>41</v>
      </c>
      <c r="U1595" s="77">
        <v>3</v>
      </c>
      <c r="V1595" s="78">
        <v>5</v>
      </c>
      <c r="W1595" s="60">
        <v>100</v>
      </c>
      <c r="X1595" s="67">
        <v>11</v>
      </c>
      <c r="Y1595" s="67">
        <v>6</v>
      </c>
      <c r="Z1595" s="67">
        <v>10</v>
      </c>
      <c r="AA1595" s="67">
        <v>7</v>
      </c>
      <c r="AB1595" s="67">
        <v>10</v>
      </c>
      <c r="AC1595" s="67">
        <v>4</v>
      </c>
      <c r="AD1595" s="67">
        <v>10</v>
      </c>
      <c r="AE1595" s="67">
        <v>6</v>
      </c>
      <c r="AF1595" s="67">
        <v>10</v>
      </c>
      <c r="AG1595" s="67">
        <v>4</v>
      </c>
      <c r="AH1595" s="67">
        <v>10</v>
      </c>
      <c r="AI1595" s="67">
        <v>1</v>
      </c>
      <c r="AJ1595" s="67">
        <v>10</v>
      </c>
      <c r="AK1595" s="79" t="s">
        <v>1586</v>
      </c>
    </row>
    <row r="1596" spans="1:37" ht="12.75">
      <c r="A1596" s="35">
        <v>20787</v>
      </c>
      <c r="B1596" s="28" t="s">
        <v>870</v>
      </c>
      <c r="C1596" s="28" t="s">
        <v>2629</v>
      </c>
      <c r="D1596" s="28" t="s">
        <v>388</v>
      </c>
      <c r="E1596" s="28" t="s">
        <v>96</v>
      </c>
      <c r="J1596" s="28" t="s">
        <v>1586</v>
      </c>
      <c r="K1596" s="28" t="s">
        <v>2533</v>
      </c>
      <c r="L1596" s="28" t="s">
        <v>2650</v>
      </c>
      <c r="N1596" s="19">
        <f t="shared" si="168"/>
        <v>383.75</v>
      </c>
      <c r="O1596" s="19">
        <f t="shared" si="169"/>
        <v>7.675</v>
      </c>
      <c r="P1596" s="64">
        <f t="shared" si="170"/>
        <v>88</v>
      </c>
      <c r="Q1596" s="64">
        <f t="shared" si="171"/>
        <v>28</v>
      </c>
      <c r="R1596" s="64">
        <f t="shared" si="172"/>
        <v>60</v>
      </c>
      <c r="S1596" s="64">
        <f t="shared" si="173"/>
        <v>47</v>
      </c>
      <c r="T1596" s="64">
        <f t="shared" si="174"/>
        <v>41</v>
      </c>
      <c r="U1596" s="77">
        <v>3</v>
      </c>
      <c r="V1596" s="78">
        <v>5</v>
      </c>
      <c r="W1596" s="60">
        <v>100</v>
      </c>
      <c r="X1596" s="67">
        <v>11</v>
      </c>
      <c r="Y1596" s="67">
        <v>6</v>
      </c>
      <c r="Z1596" s="67">
        <v>10</v>
      </c>
      <c r="AA1596" s="67">
        <v>7</v>
      </c>
      <c r="AB1596" s="67">
        <v>10</v>
      </c>
      <c r="AC1596" s="67">
        <v>4</v>
      </c>
      <c r="AD1596" s="67">
        <v>10</v>
      </c>
      <c r="AE1596" s="67">
        <v>6</v>
      </c>
      <c r="AF1596" s="67">
        <v>10</v>
      </c>
      <c r="AG1596" s="67">
        <v>4</v>
      </c>
      <c r="AH1596" s="67">
        <v>10</v>
      </c>
      <c r="AI1596" s="67">
        <v>1</v>
      </c>
      <c r="AJ1596" s="67">
        <v>10</v>
      </c>
      <c r="AK1596" s="79" t="s">
        <v>1586</v>
      </c>
    </row>
    <row r="1597" spans="1:37" ht="12.75">
      <c r="A1597" s="35">
        <v>20787</v>
      </c>
      <c r="B1597" s="28" t="s">
        <v>870</v>
      </c>
      <c r="C1597" s="28" t="s">
        <v>2629</v>
      </c>
      <c r="D1597" s="28" t="s">
        <v>388</v>
      </c>
      <c r="E1597" s="28" t="s">
        <v>96</v>
      </c>
      <c r="J1597" s="28" t="s">
        <v>1586</v>
      </c>
      <c r="K1597" s="28" t="s">
        <v>2533</v>
      </c>
      <c r="L1597" s="28" t="s">
        <v>2651</v>
      </c>
      <c r="N1597" s="19">
        <f t="shared" si="168"/>
        <v>383.75</v>
      </c>
      <c r="O1597" s="19">
        <f t="shared" si="169"/>
        <v>7.675</v>
      </c>
      <c r="P1597" s="64">
        <f t="shared" si="170"/>
        <v>88</v>
      </c>
      <c r="Q1597" s="64">
        <f t="shared" si="171"/>
        <v>28</v>
      </c>
      <c r="R1597" s="64">
        <f t="shared" si="172"/>
        <v>60</v>
      </c>
      <c r="S1597" s="64">
        <f t="shared" si="173"/>
        <v>47</v>
      </c>
      <c r="T1597" s="64">
        <f t="shared" si="174"/>
        <v>41</v>
      </c>
      <c r="U1597" s="77">
        <v>3</v>
      </c>
      <c r="V1597" s="78">
        <v>5</v>
      </c>
      <c r="W1597" s="60">
        <v>100</v>
      </c>
      <c r="X1597" s="67">
        <v>11</v>
      </c>
      <c r="Y1597" s="67">
        <v>6</v>
      </c>
      <c r="Z1597" s="67">
        <v>10</v>
      </c>
      <c r="AA1597" s="67">
        <v>7</v>
      </c>
      <c r="AB1597" s="67">
        <v>10</v>
      </c>
      <c r="AC1597" s="67">
        <v>4</v>
      </c>
      <c r="AD1597" s="67">
        <v>10</v>
      </c>
      <c r="AE1597" s="67">
        <v>6</v>
      </c>
      <c r="AF1597" s="67">
        <v>10</v>
      </c>
      <c r="AG1597" s="67">
        <v>4</v>
      </c>
      <c r="AH1597" s="67">
        <v>10</v>
      </c>
      <c r="AI1597" s="67">
        <v>1</v>
      </c>
      <c r="AJ1597" s="67">
        <v>10</v>
      </c>
      <c r="AK1597" s="79" t="s">
        <v>1586</v>
      </c>
    </row>
    <row r="1598" spans="1:37" ht="12.75">
      <c r="A1598" s="35">
        <v>16062</v>
      </c>
      <c r="B1598" s="28" t="s">
        <v>871</v>
      </c>
      <c r="C1598" s="28" t="s">
        <v>652</v>
      </c>
      <c r="D1598" s="28" t="s">
        <v>388</v>
      </c>
      <c r="E1598" s="28" t="s">
        <v>96</v>
      </c>
      <c r="J1598" s="28" t="s">
        <v>1586</v>
      </c>
      <c r="K1598" s="28" t="s">
        <v>2521</v>
      </c>
      <c r="L1598" s="28" t="s">
        <v>851</v>
      </c>
      <c r="N1598" s="19">
        <f t="shared" si="168"/>
        <v>383.75</v>
      </c>
      <c r="O1598" s="19">
        <f t="shared" si="169"/>
        <v>7.675</v>
      </c>
      <c r="P1598" s="64">
        <f t="shared" si="170"/>
        <v>88</v>
      </c>
      <c r="Q1598" s="64">
        <f t="shared" si="171"/>
        <v>28</v>
      </c>
      <c r="R1598" s="64">
        <f t="shared" si="172"/>
        <v>60</v>
      </c>
      <c r="S1598" s="64">
        <f t="shared" si="173"/>
        <v>47</v>
      </c>
      <c r="T1598" s="64">
        <f t="shared" si="174"/>
        <v>41</v>
      </c>
      <c r="U1598" s="77">
        <v>3</v>
      </c>
      <c r="V1598" s="78">
        <v>5</v>
      </c>
      <c r="W1598" s="60">
        <v>100</v>
      </c>
      <c r="X1598" s="67">
        <v>11</v>
      </c>
      <c r="Y1598" s="67">
        <v>6</v>
      </c>
      <c r="Z1598" s="67">
        <v>10</v>
      </c>
      <c r="AA1598" s="67">
        <v>7</v>
      </c>
      <c r="AB1598" s="67">
        <v>10</v>
      </c>
      <c r="AC1598" s="67">
        <v>4</v>
      </c>
      <c r="AD1598" s="67">
        <v>10</v>
      </c>
      <c r="AE1598" s="67">
        <v>6</v>
      </c>
      <c r="AF1598" s="67">
        <v>10</v>
      </c>
      <c r="AG1598" s="67">
        <v>4</v>
      </c>
      <c r="AH1598" s="67">
        <v>10</v>
      </c>
      <c r="AI1598" s="67">
        <v>1</v>
      </c>
      <c r="AJ1598" s="67">
        <v>10</v>
      </c>
      <c r="AK1598" s="79" t="s">
        <v>1586</v>
      </c>
    </row>
    <row r="1599" spans="1:37" ht="12.75">
      <c r="A1599" s="35">
        <v>1688</v>
      </c>
      <c r="B1599" s="28" t="s">
        <v>871</v>
      </c>
      <c r="C1599" s="28" t="s">
        <v>5308</v>
      </c>
      <c r="D1599" s="28" t="s">
        <v>388</v>
      </c>
      <c r="E1599" s="28" t="s">
        <v>96</v>
      </c>
      <c r="J1599" s="28" t="s">
        <v>1586</v>
      </c>
      <c r="K1599" s="28" t="s">
        <v>2521</v>
      </c>
      <c r="L1599" s="28" t="s">
        <v>1255</v>
      </c>
      <c r="N1599" s="19">
        <f t="shared" si="168"/>
        <v>383.75</v>
      </c>
      <c r="O1599" s="19">
        <f t="shared" si="169"/>
        <v>7.675</v>
      </c>
      <c r="P1599" s="64">
        <f t="shared" si="170"/>
        <v>88</v>
      </c>
      <c r="Q1599" s="64">
        <f t="shared" si="171"/>
        <v>28</v>
      </c>
      <c r="R1599" s="64">
        <f t="shared" si="172"/>
        <v>60</v>
      </c>
      <c r="S1599" s="64">
        <f t="shared" si="173"/>
        <v>47</v>
      </c>
      <c r="T1599" s="64">
        <f t="shared" si="174"/>
        <v>41</v>
      </c>
      <c r="U1599" s="77">
        <v>3</v>
      </c>
      <c r="V1599" s="78">
        <v>5</v>
      </c>
      <c r="W1599" s="60">
        <v>100</v>
      </c>
      <c r="X1599" s="67">
        <v>11</v>
      </c>
      <c r="Y1599" s="67">
        <v>6</v>
      </c>
      <c r="Z1599" s="67">
        <v>10</v>
      </c>
      <c r="AA1599" s="67">
        <v>7</v>
      </c>
      <c r="AB1599" s="67">
        <v>10</v>
      </c>
      <c r="AC1599" s="67">
        <v>4</v>
      </c>
      <c r="AD1599" s="67">
        <v>10</v>
      </c>
      <c r="AE1599" s="67">
        <v>6</v>
      </c>
      <c r="AF1599" s="67">
        <v>10</v>
      </c>
      <c r="AG1599" s="67">
        <v>4</v>
      </c>
      <c r="AH1599" s="67">
        <v>10</v>
      </c>
      <c r="AI1599" s="67">
        <v>1</v>
      </c>
      <c r="AJ1599" s="67">
        <v>10</v>
      </c>
      <c r="AK1599" s="79" t="s">
        <v>1586</v>
      </c>
    </row>
    <row r="1600" spans="1:37" ht="12.75">
      <c r="A1600" s="35">
        <v>12375</v>
      </c>
      <c r="B1600" s="28" t="s">
        <v>871</v>
      </c>
      <c r="C1600" s="28" t="s">
        <v>652</v>
      </c>
      <c r="D1600" s="28" t="s">
        <v>388</v>
      </c>
      <c r="E1600" s="28" t="s">
        <v>96</v>
      </c>
      <c r="J1600" s="28" t="s">
        <v>1586</v>
      </c>
      <c r="K1600" s="28" t="s">
        <v>2521</v>
      </c>
      <c r="L1600" s="28" t="s">
        <v>849</v>
      </c>
      <c r="N1600" s="19">
        <f t="shared" si="168"/>
        <v>383.75</v>
      </c>
      <c r="O1600" s="19">
        <f t="shared" si="169"/>
        <v>7.675</v>
      </c>
      <c r="P1600" s="64">
        <f t="shared" si="170"/>
        <v>88</v>
      </c>
      <c r="Q1600" s="64">
        <f t="shared" si="171"/>
        <v>28</v>
      </c>
      <c r="R1600" s="64">
        <f t="shared" si="172"/>
        <v>60</v>
      </c>
      <c r="S1600" s="64">
        <f t="shared" si="173"/>
        <v>47</v>
      </c>
      <c r="T1600" s="64">
        <f t="shared" si="174"/>
        <v>41</v>
      </c>
      <c r="U1600" s="77">
        <v>3</v>
      </c>
      <c r="V1600" s="78">
        <v>5</v>
      </c>
      <c r="W1600" s="60">
        <v>100</v>
      </c>
      <c r="X1600" s="67">
        <v>11</v>
      </c>
      <c r="Y1600" s="67">
        <v>6</v>
      </c>
      <c r="Z1600" s="67">
        <v>10</v>
      </c>
      <c r="AA1600" s="67">
        <v>7</v>
      </c>
      <c r="AB1600" s="67">
        <v>10</v>
      </c>
      <c r="AC1600" s="67">
        <v>4</v>
      </c>
      <c r="AD1600" s="67">
        <v>10</v>
      </c>
      <c r="AE1600" s="67">
        <v>6</v>
      </c>
      <c r="AF1600" s="67">
        <v>10</v>
      </c>
      <c r="AG1600" s="67">
        <v>4</v>
      </c>
      <c r="AH1600" s="67">
        <v>10</v>
      </c>
      <c r="AI1600" s="67">
        <v>1</v>
      </c>
      <c r="AJ1600" s="67">
        <v>10</v>
      </c>
      <c r="AK1600" s="79" t="s">
        <v>1586</v>
      </c>
    </row>
    <row r="1601" spans="1:37" ht="12.75">
      <c r="A1601" s="35">
        <v>1875</v>
      </c>
      <c r="B1601" s="28" t="s">
        <v>871</v>
      </c>
      <c r="C1601" s="28" t="s">
        <v>589</v>
      </c>
      <c r="D1601" s="28" t="s">
        <v>388</v>
      </c>
      <c r="E1601" s="28" t="s">
        <v>96</v>
      </c>
      <c r="J1601" s="28" t="s">
        <v>1586</v>
      </c>
      <c r="K1601" s="28" t="s">
        <v>4406</v>
      </c>
      <c r="L1601" s="28" t="s">
        <v>4407</v>
      </c>
      <c r="N1601" s="19">
        <f t="shared" si="168"/>
        <v>383.75</v>
      </c>
      <c r="O1601" s="19">
        <f t="shared" si="169"/>
        <v>7.675</v>
      </c>
      <c r="P1601" s="64">
        <f t="shared" si="170"/>
        <v>88</v>
      </c>
      <c r="Q1601" s="64">
        <f t="shared" si="171"/>
        <v>28</v>
      </c>
      <c r="R1601" s="64">
        <f t="shared" si="172"/>
        <v>60</v>
      </c>
      <c r="S1601" s="64">
        <f t="shared" si="173"/>
        <v>47</v>
      </c>
      <c r="T1601" s="64">
        <f t="shared" si="174"/>
        <v>41</v>
      </c>
      <c r="U1601" s="77">
        <v>3</v>
      </c>
      <c r="V1601" s="78">
        <v>5</v>
      </c>
      <c r="W1601" s="60">
        <v>100</v>
      </c>
      <c r="X1601" s="67">
        <v>11</v>
      </c>
      <c r="Y1601" s="67">
        <v>6</v>
      </c>
      <c r="Z1601" s="67">
        <v>10</v>
      </c>
      <c r="AA1601" s="67">
        <v>7</v>
      </c>
      <c r="AB1601" s="67">
        <v>10</v>
      </c>
      <c r="AC1601" s="67">
        <v>4</v>
      </c>
      <c r="AD1601" s="67">
        <v>10</v>
      </c>
      <c r="AE1601" s="67">
        <v>6</v>
      </c>
      <c r="AF1601" s="67">
        <v>10</v>
      </c>
      <c r="AG1601" s="67">
        <v>4</v>
      </c>
      <c r="AH1601" s="67">
        <v>10</v>
      </c>
      <c r="AI1601" s="67">
        <v>1</v>
      </c>
      <c r="AJ1601" s="67">
        <v>10</v>
      </c>
      <c r="AK1601" s="79" t="s">
        <v>1586</v>
      </c>
    </row>
    <row r="1602" spans="1:37" ht="12.75">
      <c r="A1602" s="35">
        <v>112</v>
      </c>
      <c r="B1602" s="28" t="s">
        <v>875</v>
      </c>
      <c r="C1602" s="28" t="s">
        <v>4150</v>
      </c>
      <c r="D1602" s="28" t="s">
        <v>388</v>
      </c>
      <c r="E1602" s="28" t="s">
        <v>96</v>
      </c>
      <c r="J1602" s="28" t="s">
        <v>1586</v>
      </c>
      <c r="K1602" s="28" t="s">
        <v>2521</v>
      </c>
      <c r="L1602" s="28" t="s">
        <v>3943</v>
      </c>
      <c r="N1602" s="19">
        <f t="shared" si="175" ref="N1602:N1665">2*Q1602+2.5*R1602+3*S1602+T1602+0.25*X1602-1.5*U1602-0.5*V1602</f>
        <v>383.75</v>
      </c>
      <c r="O1602" s="19">
        <f t="shared" si="176" ref="O1602:O1665">N1602/(0.5*W1602)</f>
        <v>7.675</v>
      </c>
      <c r="P1602" s="64">
        <f t="shared" si="177" ref="P1602:P1665">SUM(Y1602:AJ1602)</f>
        <v>88</v>
      </c>
      <c r="Q1602" s="64">
        <f t="shared" si="178" ref="Q1602:Q1665">Y1602+AA1602+AC1602+AE1602+AG1602+AI1602</f>
        <v>28</v>
      </c>
      <c r="R1602" s="64">
        <f t="shared" si="179" ref="R1602:R1665">Z1602+AB1602+AD1602+AF1602+AH1602+AJ1602</f>
        <v>60</v>
      </c>
      <c r="S1602" s="64">
        <f t="shared" si="180" ref="S1602:S1665">SUM(Y1602:AD1602)</f>
        <v>47</v>
      </c>
      <c r="T1602" s="64">
        <f t="shared" si="181" ref="T1602:T1665">SUM(AE1602:AJ1602)</f>
        <v>41</v>
      </c>
      <c r="U1602" s="77">
        <v>3</v>
      </c>
      <c r="V1602" s="78">
        <v>5</v>
      </c>
      <c r="W1602" s="60">
        <v>100</v>
      </c>
      <c r="X1602" s="67">
        <v>11</v>
      </c>
      <c r="Y1602" s="67">
        <v>6</v>
      </c>
      <c r="Z1602" s="67">
        <v>10</v>
      </c>
      <c r="AA1602" s="67">
        <v>7</v>
      </c>
      <c r="AB1602" s="67">
        <v>10</v>
      </c>
      <c r="AC1602" s="67">
        <v>4</v>
      </c>
      <c r="AD1602" s="67">
        <v>10</v>
      </c>
      <c r="AE1602" s="67">
        <v>6</v>
      </c>
      <c r="AF1602" s="67">
        <v>10</v>
      </c>
      <c r="AG1602" s="67">
        <v>4</v>
      </c>
      <c r="AH1602" s="67">
        <v>10</v>
      </c>
      <c r="AI1602" s="67">
        <v>1</v>
      </c>
      <c r="AJ1602" s="67">
        <v>10</v>
      </c>
      <c r="AK1602" s="79" t="s">
        <v>1586</v>
      </c>
    </row>
    <row r="1603" spans="1:37" ht="12.75">
      <c r="A1603" s="35">
        <v>20787</v>
      </c>
      <c r="B1603" s="28" t="s">
        <v>873</v>
      </c>
      <c r="D1603" s="28" t="s">
        <v>388</v>
      </c>
      <c r="E1603" s="28" t="s">
        <v>96</v>
      </c>
      <c r="J1603" s="28" t="s">
        <v>1586</v>
      </c>
      <c r="K1603" s="28" t="s">
        <v>2533</v>
      </c>
      <c r="L1603" s="28" t="s">
        <v>4149</v>
      </c>
      <c r="N1603" s="19">
        <f t="shared" si="175"/>
        <v>383.75</v>
      </c>
      <c r="O1603" s="19">
        <f t="shared" si="176"/>
        <v>7.675</v>
      </c>
      <c r="P1603" s="64">
        <f t="shared" si="177"/>
        <v>88</v>
      </c>
      <c r="Q1603" s="64">
        <f t="shared" si="178"/>
        <v>28</v>
      </c>
      <c r="R1603" s="64">
        <f t="shared" si="179"/>
        <v>60</v>
      </c>
      <c r="S1603" s="64">
        <f t="shared" si="180"/>
        <v>47</v>
      </c>
      <c r="T1603" s="64">
        <f t="shared" si="181"/>
        <v>41</v>
      </c>
      <c r="U1603" s="77">
        <v>3</v>
      </c>
      <c r="V1603" s="78">
        <v>5</v>
      </c>
      <c r="W1603" s="60">
        <v>100</v>
      </c>
      <c r="X1603" s="67">
        <v>11</v>
      </c>
      <c r="Y1603" s="67">
        <v>6</v>
      </c>
      <c r="Z1603" s="67">
        <v>10</v>
      </c>
      <c r="AA1603" s="67">
        <v>7</v>
      </c>
      <c r="AB1603" s="67">
        <v>10</v>
      </c>
      <c r="AC1603" s="67">
        <v>4</v>
      </c>
      <c r="AD1603" s="67">
        <v>10</v>
      </c>
      <c r="AE1603" s="67">
        <v>6</v>
      </c>
      <c r="AF1603" s="67">
        <v>10</v>
      </c>
      <c r="AG1603" s="67">
        <v>4</v>
      </c>
      <c r="AH1603" s="67">
        <v>10</v>
      </c>
      <c r="AI1603" s="67">
        <v>1</v>
      </c>
      <c r="AJ1603" s="67">
        <v>10</v>
      </c>
      <c r="AK1603" s="79" t="s">
        <v>1586</v>
      </c>
    </row>
    <row r="1604" spans="1:37" ht="12.75">
      <c r="A1604" s="35">
        <v>238281</v>
      </c>
      <c r="B1604" s="28" t="s">
        <v>872</v>
      </c>
      <c r="D1604" s="28" t="s">
        <v>388</v>
      </c>
      <c r="E1604" s="28" t="s">
        <v>96</v>
      </c>
      <c r="F1604" s="58" t="s">
        <v>8325</v>
      </c>
      <c r="G1604" s="28" t="s">
        <v>1586</v>
      </c>
      <c r="H1604" s="28" t="s">
        <v>7812</v>
      </c>
      <c r="J1604" s="28" t="s">
        <v>1586</v>
      </c>
      <c r="K1604" s="28" t="s">
        <v>2521</v>
      </c>
      <c r="L1604" s="28" t="s">
        <v>5614</v>
      </c>
      <c r="N1604" s="19">
        <f t="shared" si="175"/>
        <v>404</v>
      </c>
      <c r="O1604" s="19">
        <f t="shared" si="176"/>
        <v>8</v>
      </c>
      <c r="P1604" s="64">
        <f t="shared" si="177"/>
        <v>88</v>
      </c>
      <c r="Q1604" s="64">
        <f t="shared" si="178"/>
        <v>31</v>
      </c>
      <c r="R1604" s="64">
        <f t="shared" si="179"/>
        <v>57</v>
      </c>
      <c r="S1604" s="64">
        <f t="shared" si="180"/>
        <v>60</v>
      </c>
      <c r="T1604" s="64">
        <f t="shared" si="181"/>
        <v>28</v>
      </c>
      <c r="U1604" s="77">
        <v>5</v>
      </c>
      <c r="V1604" s="78">
        <v>5</v>
      </c>
      <c r="W1604" s="60">
        <v>101</v>
      </c>
      <c r="X1604" s="67">
        <v>6</v>
      </c>
      <c r="Y1604" s="67">
        <v>7</v>
      </c>
      <c r="Z1604" s="67">
        <v>13</v>
      </c>
      <c r="AA1604" s="67">
        <v>7</v>
      </c>
      <c r="AB1604" s="67">
        <v>13</v>
      </c>
      <c r="AC1604" s="67">
        <v>7</v>
      </c>
      <c r="AD1604" s="67">
        <v>13</v>
      </c>
      <c r="AE1604" s="67">
        <v>4</v>
      </c>
      <c r="AF1604" s="67">
        <v>7</v>
      </c>
      <c r="AG1604" s="67">
        <v>4</v>
      </c>
      <c r="AH1604" s="67">
        <v>7</v>
      </c>
      <c r="AI1604" s="67">
        <v>2</v>
      </c>
      <c r="AJ1604" s="67">
        <v>4</v>
      </c>
      <c r="AK1604" s="79" t="s">
        <v>1586</v>
      </c>
    </row>
    <row r="1605" spans="1:37" ht="12.75">
      <c r="A1605" s="35">
        <v>196927</v>
      </c>
      <c r="B1605" s="28" t="s">
        <v>872</v>
      </c>
      <c r="D1605" s="28" t="s">
        <v>388</v>
      </c>
      <c r="E1605" s="28" t="s">
        <v>96</v>
      </c>
      <c r="F1605" s="58" t="s">
        <v>8325</v>
      </c>
      <c r="I1605" s="28" t="s">
        <v>1586</v>
      </c>
      <c r="J1605" s="28" t="s">
        <v>1586</v>
      </c>
      <c r="K1605" s="28" t="s">
        <v>2521</v>
      </c>
      <c r="L1605" s="28" t="s">
        <v>7853</v>
      </c>
      <c r="N1605" s="19">
        <f t="shared" si="175"/>
        <v>403.50</v>
      </c>
      <c r="O1605" s="19">
        <f t="shared" si="176"/>
        <v>7.1415929203539825</v>
      </c>
      <c r="P1605" s="64">
        <f t="shared" si="177"/>
        <v>88</v>
      </c>
      <c r="Q1605" s="64">
        <f t="shared" si="178"/>
        <v>31</v>
      </c>
      <c r="R1605" s="64">
        <f t="shared" si="179"/>
        <v>57</v>
      </c>
      <c r="S1605" s="64">
        <f t="shared" si="180"/>
        <v>60</v>
      </c>
      <c r="T1605" s="64">
        <f t="shared" si="181"/>
        <v>28</v>
      </c>
      <c r="U1605" s="77">
        <v>5</v>
      </c>
      <c r="V1605" s="78">
        <v>5</v>
      </c>
      <c r="W1605" s="60">
        <v>113</v>
      </c>
      <c r="X1605" s="67">
        <v>4</v>
      </c>
      <c r="Y1605" s="67">
        <v>7</v>
      </c>
      <c r="Z1605" s="67">
        <v>13</v>
      </c>
      <c r="AA1605" s="67">
        <v>7</v>
      </c>
      <c r="AB1605" s="67">
        <v>13</v>
      </c>
      <c r="AC1605" s="67">
        <v>7</v>
      </c>
      <c r="AD1605" s="67">
        <v>13</v>
      </c>
      <c r="AE1605" s="67">
        <v>4</v>
      </c>
      <c r="AF1605" s="67">
        <v>7</v>
      </c>
      <c r="AG1605" s="67">
        <v>4</v>
      </c>
      <c r="AH1605" s="67">
        <v>7</v>
      </c>
      <c r="AI1605" s="67">
        <v>2</v>
      </c>
      <c r="AJ1605" s="67">
        <v>4</v>
      </c>
      <c r="AK1605" s="79" t="s">
        <v>1586</v>
      </c>
    </row>
    <row r="1606" spans="1:37" ht="12.75">
      <c r="A1606" s="35">
        <v>251680</v>
      </c>
      <c r="B1606" s="28" t="s">
        <v>872</v>
      </c>
      <c r="D1606" s="28" t="s">
        <v>388</v>
      </c>
      <c r="E1606" s="28" t="s">
        <v>96</v>
      </c>
      <c r="F1606" s="58" t="s">
        <v>3451</v>
      </c>
      <c r="G1606" s="28" t="s">
        <v>1586</v>
      </c>
      <c r="H1606" s="28" t="s">
        <v>7812</v>
      </c>
      <c r="J1606" s="28" t="s">
        <v>1586</v>
      </c>
      <c r="K1606" s="28" t="s">
        <v>2521</v>
      </c>
      <c r="L1606" s="28" t="s">
        <v>3452</v>
      </c>
      <c r="N1606" s="19">
        <f t="shared" si="175"/>
        <v>384</v>
      </c>
      <c r="O1606" s="19">
        <f t="shared" si="176"/>
        <v>19.20</v>
      </c>
      <c r="P1606" s="64">
        <f t="shared" si="177"/>
        <v>87</v>
      </c>
      <c r="Q1606" s="64">
        <f t="shared" si="178"/>
        <v>29</v>
      </c>
      <c r="R1606" s="64">
        <f t="shared" si="179"/>
        <v>58</v>
      </c>
      <c r="S1606" s="64">
        <f t="shared" si="180"/>
        <v>49</v>
      </c>
      <c r="T1606" s="64">
        <f t="shared" si="181"/>
        <v>38</v>
      </c>
      <c r="U1606" s="77">
        <v>3</v>
      </c>
      <c r="V1606" s="78">
        <v>5</v>
      </c>
      <c r="W1606" s="60">
        <v>40</v>
      </c>
      <c r="X1606" s="67">
        <v>12</v>
      </c>
      <c r="Y1606" s="67">
        <v>6</v>
      </c>
      <c r="Z1606" s="67">
        <v>11</v>
      </c>
      <c r="AA1606" s="67">
        <v>5</v>
      </c>
      <c r="AB1606" s="67">
        <v>11</v>
      </c>
      <c r="AC1606" s="67">
        <v>5</v>
      </c>
      <c r="AD1606" s="67">
        <v>11</v>
      </c>
      <c r="AE1606" s="67">
        <v>5</v>
      </c>
      <c r="AF1606" s="67">
        <v>9</v>
      </c>
      <c r="AG1606" s="67">
        <v>5</v>
      </c>
      <c r="AH1606" s="67">
        <v>9</v>
      </c>
      <c r="AI1606" s="67">
        <v>3</v>
      </c>
      <c r="AJ1606" s="67">
        <v>7</v>
      </c>
      <c r="AK1606" s="79" t="s">
        <v>1586</v>
      </c>
    </row>
    <row r="1607" spans="1:37" ht="12.75">
      <c r="A1607" s="35">
        <v>151958</v>
      </c>
      <c r="B1607" s="28" t="s">
        <v>872</v>
      </c>
      <c r="D1607" s="28" t="s">
        <v>388</v>
      </c>
      <c r="E1607" s="28" t="s">
        <v>96</v>
      </c>
      <c r="F1607" s="58" t="s">
        <v>8228</v>
      </c>
      <c r="I1607" s="28" t="s">
        <v>7812</v>
      </c>
      <c r="J1607" s="28" t="s">
        <v>1586</v>
      </c>
      <c r="K1607" s="28" t="s">
        <v>2521</v>
      </c>
      <c r="L1607" s="28" t="s">
        <v>2396</v>
      </c>
      <c r="N1607" s="19">
        <f t="shared" si="175"/>
        <v>384</v>
      </c>
      <c r="O1607" s="19">
        <f t="shared" si="176"/>
        <v>17.066666666666666</v>
      </c>
      <c r="P1607" s="64">
        <f t="shared" si="177"/>
        <v>87</v>
      </c>
      <c r="Q1607" s="64">
        <f t="shared" si="178"/>
        <v>29</v>
      </c>
      <c r="R1607" s="64">
        <f t="shared" si="179"/>
        <v>58</v>
      </c>
      <c r="S1607" s="64">
        <f t="shared" si="180"/>
        <v>49</v>
      </c>
      <c r="T1607" s="64">
        <f t="shared" si="181"/>
        <v>38</v>
      </c>
      <c r="U1607" s="77">
        <v>3</v>
      </c>
      <c r="V1607" s="78">
        <v>5</v>
      </c>
      <c r="W1607" s="60">
        <v>45</v>
      </c>
      <c r="X1607" s="67">
        <v>12</v>
      </c>
      <c r="Y1607" s="67">
        <v>6</v>
      </c>
      <c r="Z1607" s="67">
        <v>11</v>
      </c>
      <c r="AA1607" s="67">
        <v>5</v>
      </c>
      <c r="AB1607" s="67">
        <v>11</v>
      </c>
      <c r="AC1607" s="67">
        <v>5</v>
      </c>
      <c r="AD1607" s="67">
        <v>11</v>
      </c>
      <c r="AE1607" s="67">
        <v>5</v>
      </c>
      <c r="AF1607" s="67">
        <v>9</v>
      </c>
      <c r="AG1607" s="67">
        <v>5</v>
      </c>
      <c r="AH1607" s="67">
        <v>9</v>
      </c>
      <c r="AI1607" s="67">
        <v>3</v>
      </c>
      <c r="AJ1607" s="67">
        <v>7</v>
      </c>
      <c r="AK1607" s="79" t="s">
        <v>1586</v>
      </c>
    </row>
    <row r="1608" spans="1:37" ht="12.75">
      <c r="A1608" s="35">
        <v>13858</v>
      </c>
      <c r="B1608" s="28" t="s">
        <v>870</v>
      </c>
      <c r="C1608" s="28" t="s">
        <v>2629</v>
      </c>
      <c r="D1608" s="28" t="s">
        <v>388</v>
      </c>
      <c r="E1608" s="28" t="s">
        <v>96</v>
      </c>
      <c r="J1608" s="28" t="s">
        <v>1586</v>
      </c>
      <c r="K1608" s="28" t="s">
        <v>2533</v>
      </c>
      <c r="L1608" s="28" t="s">
        <v>2647</v>
      </c>
      <c r="N1608" s="19">
        <f t="shared" si="175"/>
        <v>349.50</v>
      </c>
      <c r="O1608" s="19">
        <f t="shared" si="176"/>
        <v>9.32</v>
      </c>
      <c r="P1608" s="64">
        <f t="shared" si="177"/>
        <v>80</v>
      </c>
      <c r="Q1608" s="64">
        <f t="shared" si="178"/>
        <v>26</v>
      </c>
      <c r="R1608" s="64">
        <f t="shared" si="179"/>
        <v>54</v>
      </c>
      <c r="S1608" s="64">
        <f t="shared" si="180"/>
        <v>43</v>
      </c>
      <c r="T1608" s="64">
        <f t="shared" si="181"/>
        <v>37</v>
      </c>
      <c r="U1608" s="77">
        <v>2</v>
      </c>
      <c r="V1608" s="78">
        <v>5</v>
      </c>
      <c r="W1608" s="60">
        <v>75</v>
      </c>
      <c r="X1608" s="67">
        <v>8</v>
      </c>
      <c r="Y1608" s="67">
        <v>6</v>
      </c>
      <c r="Z1608" s="67">
        <v>9</v>
      </c>
      <c r="AA1608" s="67">
        <v>6</v>
      </c>
      <c r="AB1608" s="67">
        <v>9</v>
      </c>
      <c r="AC1608" s="67">
        <v>4</v>
      </c>
      <c r="AD1608" s="67">
        <v>9</v>
      </c>
      <c r="AE1608" s="67">
        <v>5</v>
      </c>
      <c r="AF1608" s="67">
        <v>9</v>
      </c>
      <c r="AG1608" s="67">
        <v>4</v>
      </c>
      <c r="AH1608" s="67">
        <v>9</v>
      </c>
      <c r="AI1608" s="67">
        <v>1</v>
      </c>
      <c r="AJ1608" s="67">
        <v>9</v>
      </c>
      <c r="AK1608" s="79" t="s">
        <v>1586</v>
      </c>
    </row>
    <row r="1609" spans="1:37" ht="12.75">
      <c r="A1609" s="35">
        <v>13858</v>
      </c>
      <c r="B1609" s="28" t="s">
        <v>870</v>
      </c>
      <c r="C1609" s="28" t="s">
        <v>2629</v>
      </c>
      <c r="D1609" s="28" t="s">
        <v>388</v>
      </c>
      <c r="E1609" s="28" t="s">
        <v>96</v>
      </c>
      <c r="J1609" s="28" t="s">
        <v>1586</v>
      </c>
      <c r="K1609" s="28" t="s">
        <v>2533</v>
      </c>
      <c r="L1609" s="28" t="s">
        <v>2646</v>
      </c>
      <c r="N1609" s="19">
        <f t="shared" si="175"/>
        <v>349.50</v>
      </c>
      <c r="O1609" s="19">
        <f t="shared" si="176"/>
        <v>9.32</v>
      </c>
      <c r="P1609" s="64">
        <f t="shared" si="177"/>
        <v>80</v>
      </c>
      <c r="Q1609" s="64">
        <f t="shared" si="178"/>
        <v>26</v>
      </c>
      <c r="R1609" s="64">
        <f t="shared" si="179"/>
        <v>54</v>
      </c>
      <c r="S1609" s="64">
        <f t="shared" si="180"/>
        <v>43</v>
      </c>
      <c r="T1609" s="64">
        <f t="shared" si="181"/>
        <v>37</v>
      </c>
      <c r="U1609" s="77">
        <v>2</v>
      </c>
      <c r="V1609" s="78">
        <v>5</v>
      </c>
      <c r="W1609" s="60">
        <v>75</v>
      </c>
      <c r="X1609" s="67">
        <v>8</v>
      </c>
      <c r="Y1609" s="67">
        <v>6</v>
      </c>
      <c r="Z1609" s="67">
        <v>9</v>
      </c>
      <c r="AA1609" s="67">
        <v>6</v>
      </c>
      <c r="AB1609" s="67">
        <v>9</v>
      </c>
      <c r="AC1609" s="67">
        <v>4</v>
      </c>
      <c r="AD1609" s="67">
        <v>9</v>
      </c>
      <c r="AE1609" s="67">
        <v>5</v>
      </c>
      <c r="AF1609" s="67">
        <v>9</v>
      </c>
      <c r="AG1609" s="67">
        <v>4</v>
      </c>
      <c r="AH1609" s="67">
        <v>9</v>
      </c>
      <c r="AI1609" s="67">
        <v>1</v>
      </c>
      <c r="AJ1609" s="67">
        <v>9</v>
      </c>
      <c r="AK1609" s="79" t="s">
        <v>1586</v>
      </c>
    </row>
    <row r="1610" spans="1:37" ht="12.75">
      <c r="A1610" s="35">
        <v>4170</v>
      </c>
      <c r="B1610" s="28" t="s">
        <v>872</v>
      </c>
      <c r="D1610" s="28" t="s">
        <v>388</v>
      </c>
      <c r="E1610" s="28" t="s">
        <v>96</v>
      </c>
      <c r="F1610" s="58" t="s">
        <v>3866</v>
      </c>
      <c r="J1610" s="28" t="s">
        <v>1586</v>
      </c>
      <c r="K1610" s="28" t="s">
        <v>2521</v>
      </c>
      <c r="L1610" s="28" t="s">
        <v>3893</v>
      </c>
      <c r="N1610" s="19">
        <f t="shared" si="175"/>
        <v>361.75</v>
      </c>
      <c r="O1610" s="19">
        <f t="shared" si="176"/>
        <v>7.779569892473118</v>
      </c>
      <c r="P1610" s="64">
        <f t="shared" si="177"/>
        <v>80</v>
      </c>
      <c r="Q1610" s="64">
        <f t="shared" si="178"/>
        <v>26</v>
      </c>
      <c r="R1610" s="64">
        <f t="shared" si="179"/>
        <v>54</v>
      </c>
      <c r="S1610" s="64">
        <f t="shared" si="180"/>
        <v>49</v>
      </c>
      <c r="T1610" s="64">
        <f t="shared" si="181"/>
        <v>31</v>
      </c>
      <c r="U1610" s="77">
        <v>3</v>
      </c>
      <c r="V1610" s="78">
        <v>5</v>
      </c>
      <c r="W1610" s="60">
        <v>93</v>
      </c>
      <c r="X1610" s="67">
        <v>15</v>
      </c>
      <c r="Y1610" s="67">
        <v>6</v>
      </c>
      <c r="Z1610" s="67">
        <v>11</v>
      </c>
      <c r="AA1610" s="67">
        <v>5</v>
      </c>
      <c r="AB1610" s="67">
        <v>11</v>
      </c>
      <c r="AC1610" s="67">
        <v>5</v>
      </c>
      <c r="AD1610" s="67">
        <v>11</v>
      </c>
      <c r="AE1610" s="67">
        <v>4</v>
      </c>
      <c r="AF1610" s="67">
        <v>8</v>
      </c>
      <c r="AG1610" s="67">
        <v>4</v>
      </c>
      <c r="AH1610" s="67">
        <v>8</v>
      </c>
      <c r="AI1610" s="67">
        <v>2</v>
      </c>
      <c r="AJ1610" s="67">
        <v>5</v>
      </c>
      <c r="AK1610" s="79" t="s">
        <v>1586</v>
      </c>
    </row>
    <row r="1611" spans="1:37" ht="12.75">
      <c r="A1611" s="35">
        <v>3630</v>
      </c>
      <c r="B1611" s="28" t="s">
        <v>872</v>
      </c>
      <c r="D1611" s="28" t="s">
        <v>388</v>
      </c>
      <c r="E1611" s="28" t="s">
        <v>96</v>
      </c>
      <c r="F1611" s="58" t="s">
        <v>8369</v>
      </c>
      <c r="I1611" s="28" t="s">
        <v>7812</v>
      </c>
      <c r="J1611" s="28" t="s">
        <v>1586</v>
      </c>
      <c r="K1611" s="28" t="s">
        <v>2521</v>
      </c>
      <c r="L1611" s="28" t="s">
        <v>3893</v>
      </c>
      <c r="N1611" s="19">
        <f t="shared" si="175"/>
        <v>354.75</v>
      </c>
      <c r="O1611" s="19">
        <f t="shared" si="176"/>
        <v>10.135714285714286</v>
      </c>
      <c r="P1611" s="64">
        <f t="shared" si="177"/>
        <v>78</v>
      </c>
      <c r="Q1611" s="64">
        <f t="shared" si="178"/>
        <v>26</v>
      </c>
      <c r="R1611" s="64">
        <f t="shared" si="179"/>
        <v>52</v>
      </c>
      <c r="S1611" s="64">
        <f t="shared" si="180"/>
        <v>49</v>
      </c>
      <c r="T1611" s="64">
        <f t="shared" si="181"/>
        <v>29</v>
      </c>
      <c r="U1611" s="77">
        <v>3</v>
      </c>
      <c r="V1611" s="78">
        <v>5</v>
      </c>
      <c r="W1611" s="60">
        <v>70</v>
      </c>
      <c r="X1611" s="67">
        <v>15</v>
      </c>
      <c r="Y1611" s="67">
        <v>6</v>
      </c>
      <c r="Z1611" s="67">
        <v>11</v>
      </c>
      <c r="AA1611" s="67">
        <v>5</v>
      </c>
      <c r="AB1611" s="67">
        <v>11</v>
      </c>
      <c r="AC1611" s="67">
        <v>5</v>
      </c>
      <c r="AD1611" s="67">
        <v>11</v>
      </c>
      <c r="AE1611" s="67">
        <v>4</v>
      </c>
      <c r="AF1611" s="67">
        <v>7</v>
      </c>
      <c r="AG1611" s="67">
        <v>4</v>
      </c>
      <c r="AH1611" s="67">
        <v>7</v>
      </c>
      <c r="AI1611" s="67">
        <v>2</v>
      </c>
      <c r="AJ1611" s="67">
        <v>5</v>
      </c>
      <c r="AK1611" s="79" t="s">
        <v>1586</v>
      </c>
    </row>
    <row r="1612" spans="1:37" ht="12.75">
      <c r="A1612" s="35">
        <v>7500</v>
      </c>
      <c r="B1612" s="28" t="s">
        <v>870</v>
      </c>
      <c r="C1612" s="28" t="s">
        <v>3247</v>
      </c>
      <c r="D1612" s="28" t="s">
        <v>388</v>
      </c>
      <c r="E1612" s="28" t="s">
        <v>96</v>
      </c>
      <c r="J1612" s="28" t="s">
        <v>1586</v>
      </c>
      <c r="K1612" s="28" t="s">
        <v>2521</v>
      </c>
      <c r="L1612" s="28" t="s">
        <v>3266</v>
      </c>
      <c r="N1612" s="19">
        <f t="shared" si="175"/>
        <v>355.25</v>
      </c>
      <c r="O1612" s="19">
        <f t="shared" si="176"/>
        <v>7.8944444444444448</v>
      </c>
      <c r="P1612" s="64">
        <f t="shared" si="177"/>
        <v>78</v>
      </c>
      <c r="Q1612" s="64">
        <f t="shared" si="178"/>
        <v>27</v>
      </c>
      <c r="R1612" s="64">
        <f t="shared" si="179"/>
        <v>51</v>
      </c>
      <c r="S1612" s="64">
        <f t="shared" si="180"/>
        <v>50</v>
      </c>
      <c r="T1612" s="64">
        <f t="shared" si="181"/>
        <v>28</v>
      </c>
      <c r="U1612" s="77">
        <v>3</v>
      </c>
      <c r="V1612" s="78">
        <v>5</v>
      </c>
      <c r="W1612" s="60">
        <v>90</v>
      </c>
      <c r="X1612" s="67">
        <v>11</v>
      </c>
      <c r="Y1612" s="67">
        <v>5</v>
      </c>
      <c r="Z1612" s="67">
        <v>11</v>
      </c>
      <c r="AA1612" s="67">
        <v>6</v>
      </c>
      <c r="AB1612" s="67">
        <v>11</v>
      </c>
      <c r="AC1612" s="67">
        <v>6</v>
      </c>
      <c r="AD1612" s="67">
        <v>11</v>
      </c>
      <c r="AE1612" s="67">
        <v>4</v>
      </c>
      <c r="AF1612" s="67">
        <v>7</v>
      </c>
      <c r="AG1612" s="67">
        <v>4</v>
      </c>
      <c r="AH1612" s="67">
        <v>7</v>
      </c>
      <c r="AI1612" s="67">
        <v>2</v>
      </c>
      <c r="AJ1612" s="67">
        <v>4</v>
      </c>
      <c r="AK1612" s="79" t="s">
        <v>1586</v>
      </c>
    </row>
    <row r="1613" spans="1:37" ht="12.75">
      <c r="A1613" s="35">
        <v>206</v>
      </c>
      <c r="B1613" s="28" t="s">
        <v>871</v>
      </c>
      <c r="C1613" s="28" t="s">
        <v>604</v>
      </c>
      <c r="D1613" s="28" t="s">
        <v>388</v>
      </c>
      <c r="E1613" s="28" t="s">
        <v>96</v>
      </c>
      <c r="J1613" s="28" t="s">
        <v>1586</v>
      </c>
      <c r="K1613" s="28" t="s">
        <v>2521</v>
      </c>
      <c r="L1613" s="28" t="s">
        <v>1642</v>
      </c>
      <c r="N1613" s="19">
        <f t="shared" si="175"/>
        <v>336.75</v>
      </c>
      <c r="O1613" s="19">
        <f t="shared" si="176"/>
        <v>8.98</v>
      </c>
      <c r="P1613" s="64">
        <f t="shared" si="177"/>
        <v>73</v>
      </c>
      <c r="Q1613" s="64">
        <f t="shared" si="178"/>
        <v>24</v>
      </c>
      <c r="R1613" s="64">
        <f t="shared" si="179"/>
        <v>49</v>
      </c>
      <c r="S1613" s="64">
        <f t="shared" si="180"/>
        <v>49</v>
      </c>
      <c r="T1613" s="64">
        <f t="shared" si="181"/>
        <v>24</v>
      </c>
      <c r="U1613" s="77">
        <v>3</v>
      </c>
      <c r="V1613" s="78">
        <v>5</v>
      </c>
      <c r="W1613" s="60">
        <v>75</v>
      </c>
      <c r="X1613" s="67">
        <v>9</v>
      </c>
      <c r="Y1613" s="67">
        <v>6</v>
      </c>
      <c r="Z1613" s="67">
        <v>11</v>
      </c>
      <c r="AA1613" s="67">
        <v>5</v>
      </c>
      <c r="AB1613" s="67">
        <v>11</v>
      </c>
      <c r="AC1613" s="67">
        <v>5</v>
      </c>
      <c r="AD1613" s="67">
        <v>11</v>
      </c>
      <c r="AE1613" s="67">
        <v>3</v>
      </c>
      <c r="AF1613" s="67">
        <v>6</v>
      </c>
      <c r="AG1613" s="67">
        <v>3</v>
      </c>
      <c r="AH1613" s="67">
        <v>6</v>
      </c>
      <c r="AI1613" s="67">
        <v>2</v>
      </c>
      <c r="AJ1613" s="67">
        <v>4</v>
      </c>
      <c r="AK1613" s="79" t="s">
        <v>1586</v>
      </c>
    </row>
    <row r="1614" spans="1:37" ht="12.75">
      <c r="A1614" s="35">
        <v>1499</v>
      </c>
      <c r="B1614" s="28" t="s">
        <v>870</v>
      </c>
      <c r="C1614" s="28" t="s">
        <v>2629</v>
      </c>
      <c r="D1614" s="28" t="s">
        <v>388</v>
      </c>
      <c r="E1614" s="28" t="s">
        <v>96</v>
      </c>
      <c r="J1614" s="28" t="s">
        <v>1586</v>
      </c>
      <c r="K1614" s="28" t="s">
        <v>2533</v>
      </c>
      <c r="L1614" s="28" t="s">
        <v>2630</v>
      </c>
      <c r="N1614" s="19">
        <f t="shared" si="175"/>
        <v>336.75</v>
      </c>
      <c r="O1614" s="19">
        <f t="shared" si="176"/>
        <v>8.98</v>
      </c>
      <c r="P1614" s="64">
        <f t="shared" si="177"/>
        <v>73</v>
      </c>
      <c r="Q1614" s="64">
        <f t="shared" si="178"/>
        <v>24</v>
      </c>
      <c r="R1614" s="64">
        <f t="shared" si="179"/>
        <v>49</v>
      </c>
      <c r="S1614" s="64">
        <f t="shared" si="180"/>
        <v>49</v>
      </c>
      <c r="T1614" s="64">
        <f t="shared" si="181"/>
        <v>24</v>
      </c>
      <c r="U1614" s="77">
        <v>3</v>
      </c>
      <c r="V1614" s="78">
        <v>5</v>
      </c>
      <c r="W1614" s="60">
        <v>75</v>
      </c>
      <c r="X1614" s="67">
        <v>9</v>
      </c>
      <c r="Y1614" s="67">
        <v>6</v>
      </c>
      <c r="Z1614" s="67">
        <v>11</v>
      </c>
      <c r="AA1614" s="67">
        <v>5</v>
      </c>
      <c r="AB1614" s="67">
        <v>11</v>
      </c>
      <c r="AC1614" s="67">
        <v>5</v>
      </c>
      <c r="AD1614" s="67">
        <v>11</v>
      </c>
      <c r="AE1614" s="67">
        <v>3</v>
      </c>
      <c r="AF1614" s="67">
        <v>6</v>
      </c>
      <c r="AG1614" s="67">
        <v>3</v>
      </c>
      <c r="AH1614" s="67">
        <v>6</v>
      </c>
      <c r="AI1614" s="67">
        <v>2</v>
      </c>
      <c r="AJ1614" s="67">
        <v>4</v>
      </c>
      <c r="AK1614" s="79" t="s">
        <v>1586</v>
      </c>
    </row>
    <row r="1615" spans="1:37" ht="12.75">
      <c r="A1615" s="35">
        <v>654425</v>
      </c>
      <c r="B1615" s="28" t="s">
        <v>872</v>
      </c>
      <c r="D1615" s="28" t="s">
        <v>388</v>
      </c>
      <c r="E1615" s="28" t="s">
        <v>155</v>
      </c>
      <c r="I1615" s="28" t="s">
        <v>7812</v>
      </c>
      <c r="J1615" s="28" t="s">
        <v>1586</v>
      </c>
      <c r="K1615" s="28" t="s">
        <v>3056</v>
      </c>
      <c r="L1615" s="28" t="s">
        <v>8006</v>
      </c>
      <c r="N1615" s="19">
        <f t="shared" si="175"/>
        <v>420.50</v>
      </c>
      <c r="O1615" s="19">
        <f t="shared" si="176"/>
        <v>4.7514124293785311</v>
      </c>
      <c r="P1615" s="64">
        <f t="shared" si="177"/>
        <v>96</v>
      </c>
      <c r="Q1615" s="64">
        <f t="shared" si="178"/>
        <v>32</v>
      </c>
      <c r="R1615" s="64">
        <f t="shared" si="179"/>
        <v>64</v>
      </c>
      <c r="S1615" s="64">
        <f t="shared" si="180"/>
        <v>54</v>
      </c>
      <c r="T1615" s="64">
        <f t="shared" si="181"/>
        <v>42</v>
      </c>
      <c r="U1615" s="77">
        <v>5</v>
      </c>
      <c r="V1615" s="78">
        <v>5</v>
      </c>
      <c r="W1615" s="60">
        <v>177</v>
      </c>
      <c r="X1615" s="67">
        <v>10</v>
      </c>
      <c r="Y1615" s="67">
        <v>6</v>
      </c>
      <c r="Z1615" s="67">
        <v>12</v>
      </c>
      <c r="AA1615" s="67">
        <v>6</v>
      </c>
      <c r="AB1615" s="67">
        <v>12</v>
      </c>
      <c r="AC1615" s="67">
        <v>6</v>
      </c>
      <c r="AD1615" s="67">
        <v>12</v>
      </c>
      <c r="AE1615" s="67">
        <v>5</v>
      </c>
      <c r="AF1615" s="67">
        <v>10</v>
      </c>
      <c r="AG1615" s="67">
        <v>5</v>
      </c>
      <c r="AH1615" s="67">
        <v>10</v>
      </c>
      <c r="AI1615" s="67">
        <v>4</v>
      </c>
      <c r="AJ1615" s="67">
        <v>8</v>
      </c>
      <c r="AK1615" s="79" t="s">
        <v>1586</v>
      </c>
    </row>
    <row r="1616" spans="2:37" ht="12.75">
      <c r="B1616" s="28" t="s">
        <v>872</v>
      </c>
      <c r="D1616" s="28" t="s">
        <v>388</v>
      </c>
      <c r="E1616" s="28" t="s">
        <v>155</v>
      </c>
      <c r="J1616" s="28" t="s">
        <v>1586</v>
      </c>
      <c r="K1616" s="28" t="s">
        <v>3056</v>
      </c>
      <c r="L1616" s="28" t="s">
        <v>156</v>
      </c>
      <c r="N1616" s="19">
        <f t="shared" si="175"/>
        <v>389</v>
      </c>
      <c r="O1616" s="19">
        <f t="shared" si="176"/>
        <v>8.2765957446808507</v>
      </c>
      <c r="P1616" s="64">
        <f t="shared" si="177"/>
        <v>89</v>
      </c>
      <c r="Q1616" s="64">
        <f t="shared" si="178"/>
        <v>31</v>
      </c>
      <c r="R1616" s="64">
        <f t="shared" si="179"/>
        <v>58</v>
      </c>
      <c r="S1616" s="64">
        <f t="shared" si="180"/>
        <v>50</v>
      </c>
      <c r="T1616" s="64">
        <f t="shared" si="181"/>
        <v>39</v>
      </c>
      <c r="U1616" s="77">
        <v>5</v>
      </c>
      <c r="V1616" s="78">
        <v>5</v>
      </c>
      <c r="W1616" s="60">
        <v>94</v>
      </c>
      <c r="X1616" s="67">
        <v>12</v>
      </c>
      <c r="Y1616" s="67">
        <v>5</v>
      </c>
      <c r="Z1616" s="67">
        <v>11</v>
      </c>
      <c r="AA1616" s="67">
        <v>6</v>
      </c>
      <c r="AB1616" s="67">
        <v>11</v>
      </c>
      <c r="AC1616" s="67">
        <v>6</v>
      </c>
      <c r="AD1616" s="67">
        <v>11</v>
      </c>
      <c r="AE1616" s="67">
        <v>5</v>
      </c>
      <c r="AF1616" s="67">
        <v>9</v>
      </c>
      <c r="AG1616" s="67">
        <v>5</v>
      </c>
      <c r="AH1616" s="67">
        <v>9</v>
      </c>
      <c r="AI1616" s="67">
        <v>4</v>
      </c>
      <c r="AJ1616" s="67">
        <v>7</v>
      </c>
      <c r="AK1616" s="79" t="s">
        <v>1586</v>
      </c>
    </row>
    <row r="1617" spans="1:37" ht="12.75">
      <c r="A1617" s="35">
        <v>540483</v>
      </c>
      <c r="B1617" s="28" t="s">
        <v>872</v>
      </c>
      <c r="D1617" s="28" t="s">
        <v>388</v>
      </c>
      <c r="E1617" s="28" t="s">
        <v>155</v>
      </c>
      <c r="J1617" s="28" t="s">
        <v>1586</v>
      </c>
      <c r="K1617" s="28" t="s">
        <v>3056</v>
      </c>
      <c r="L1617" s="28" t="s">
        <v>156</v>
      </c>
      <c r="N1617" s="19">
        <f t="shared" si="175"/>
        <v>384.50</v>
      </c>
      <c r="O1617" s="19">
        <f t="shared" si="176"/>
        <v>7.3238095238095235</v>
      </c>
      <c r="P1617" s="64">
        <f t="shared" si="177"/>
        <v>88</v>
      </c>
      <c r="Q1617" s="64">
        <f t="shared" si="178"/>
        <v>30</v>
      </c>
      <c r="R1617" s="64">
        <f t="shared" si="179"/>
        <v>58</v>
      </c>
      <c r="S1617" s="64">
        <f t="shared" si="180"/>
        <v>50</v>
      </c>
      <c r="T1617" s="64">
        <f t="shared" si="181"/>
        <v>38</v>
      </c>
      <c r="U1617" s="77">
        <v>5</v>
      </c>
      <c r="V1617" s="78">
        <v>5</v>
      </c>
      <c r="W1617" s="60">
        <v>105</v>
      </c>
      <c r="X1617" s="67">
        <v>6</v>
      </c>
      <c r="Y1617" s="67">
        <v>5</v>
      </c>
      <c r="Z1617" s="67">
        <v>11</v>
      </c>
      <c r="AA1617" s="67">
        <v>6</v>
      </c>
      <c r="AB1617" s="67">
        <v>11</v>
      </c>
      <c r="AC1617" s="67">
        <v>6</v>
      </c>
      <c r="AD1617" s="67">
        <v>11</v>
      </c>
      <c r="AE1617" s="67">
        <v>5</v>
      </c>
      <c r="AF1617" s="67">
        <v>9</v>
      </c>
      <c r="AG1617" s="67">
        <v>5</v>
      </c>
      <c r="AH1617" s="67">
        <v>9</v>
      </c>
      <c r="AI1617" s="67">
        <v>3</v>
      </c>
      <c r="AJ1617" s="67">
        <v>7</v>
      </c>
      <c r="AK1617" s="79" t="s">
        <v>1586</v>
      </c>
    </row>
    <row r="1618" spans="2:37" ht="12.75">
      <c r="B1618" s="28" t="s">
        <v>872</v>
      </c>
      <c r="D1618" s="28" t="s">
        <v>388</v>
      </c>
      <c r="E1618" s="28" t="s">
        <v>155</v>
      </c>
      <c r="J1618" s="28" t="s">
        <v>1586</v>
      </c>
      <c r="K1618" s="28" t="s">
        <v>3056</v>
      </c>
      <c r="L1618" s="28" t="s">
        <v>267</v>
      </c>
      <c r="N1618" s="19">
        <f t="shared" si="175"/>
        <v>380</v>
      </c>
      <c r="O1618" s="19">
        <f t="shared" si="176"/>
        <v>9.3827160493827169</v>
      </c>
      <c r="P1618" s="64">
        <f t="shared" si="177"/>
        <v>87</v>
      </c>
      <c r="Q1618" s="64">
        <f t="shared" si="178"/>
        <v>29</v>
      </c>
      <c r="R1618" s="64">
        <f t="shared" si="179"/>
        <v>58</v>
      </c>
      <c r="S1618" s="64">
        <f t="shared" si="180"/>
        <v>49</v>
      </c>
      <c r="T1618" s="64">
        <f t="shared" si="181"/>
        <v>38</v>
      </c>
      <c r="U1618" s="77">
        <v>5</v>
      </c>
      <c r="V1618" s="78">
        <v>5</v>
      </c>
      <c r="W1618" s="60">
        <v>81</v>
      </c>
      <c r="X1618" s="67">
        <v>8</v>
      </c>
      <c r="Y1618" s="67">
        <v>6</v>
      </c>
      <c r="Z1618" s="67">
        <v>11</v>
      </c>
      <c r="AA1618" s="67">
        <v>5</v>
      </c>
      <c r="AB1618" s="67">
        <v>11</v>
      </c>
      <c r="AC1618" s="67">
        <v>5</v>
      </c>
      <c r="AD1618" s="67">
        <v>11</v>
      </c>
      <c r="AE1618" s="67">
        <v>5</v>
      </c>
      <c r="AF1618" s="67">
        <v>9</v>
      </c>
      <c r="AG1618" s="67">
        <v>5</v>
      </c>
      <c r="AH1618" s="67">
        <v>9</v>
      </c>
      <c r="AI1618" s="67">
        <v>3</v>
      </c>
      <c r="AJ1618" s="67">
        <v>7</v>
      </c>
      <c r="AK1618" s="79" t="s">
        <v>1586</v>
      </c>
    </row>
    <row r="1619" spans="1:37" ht="12.75">
      <c r="A1619" s="35">
        <v>5000</v>
      </c>
      <c r="B1619" s="28" t="s">
        <v>870</v>
      </c>
      <c r="C1619" s="28" t="s">
        <v>3247</v>
      </c>
      <c r="D1619" s="28" t="s">
        <v>388</v>
      </c>
      <c r="E1619" s="28" t="s">
        <v>155</v>
      </c>
      <c r="J1619" s="28" t="s">
        <v>1586</v>
      </c>
      <c r="K1619" s="28" t="s">
        <v>3056</v>
      </c>
      <c r="L1619" s="28" t="s">
        <v>3268</v>
      </c>
      <c r="N1619" s="19">
        <f t="shared" si="175"/>
        <v>352.25</v>
      </c>
      <c r="O1619" s="19">
        <f t="shared" si="176"/>
        <v>4.0257142857142858</v>
      </c>
      <c r="P1619" s="64">
        <f t="shared" si="177"/>
        <v>78</v>
      </c>
      <c r="Q1619" s="64">
        <f t="shared" si="178"/>
        <v>27</v>
      </c>
      <c r="R1619" s="64">
        <f t="shared" si="179"/>
        <v>51</v>
      </c>
      <c r="S1619" s="64">
        <f t="shared" si="180"/>
        <v>50</v>
      </c>
      <c r="T1619" s="64">
        <f t="shared" si="181"/>
        <v>28</v>
      </c>
      <c r="U1619" s="77">
        <v>5</v>
      </c>
      <c r="V1619" s="78">
        <v>5</v>
      </c>
      <c r="W1619" s="60">
        <v>175</v>
      </c>
      <c r="X1619" s="67">
        <v>11</v>
      </c>
      <c r="Y1619" s="67">
        <v>5</v>
      </c>
      <c r="Z1619" s="67">
        <v>11</v>
      </c>
      <c r="AA1619" s="67">
        <v>6</v>
      </c>
      <c r="AB1619" s="67">
        <v>11</v>
      </c>
      <c r="AC1619" s="67">
        <v>6</v>
      </c>
      <c r="AD1619" s="67">
        <v>11</v>
      </c>
      <c r="AE1619" s="67">
        <v>4</v>
      </c>
      <c r="AF1619" s="67">
        <v>7</v>
      </c>
      <c r="AG1619" s="67">
        <v>4</v>
      </c>
      <c r="AH1619" s="67">
        <v>7</v>
      </c>
      <c r="AI1619" s="67">
        <v>2</v>
      </c>
      <c r="AJ1619" s="67">
        <v>4</v>
      </c>
      <c r="AK1619" s="79" t="s">
        <v>1586</v>
      </c>
    </row>
    <row r="1620" spans="1:37" ht="12.75">
      <c r="A1620" s="35">
        <v>2226496</v>
      </c>
      <c r="B1620" s="28" t="s">
        <v>872</v>
      </c>
      <c r="C1620" s="28" t="s">
        <v>6232</v>
      </c>
      <c r="D1620" s="28" t="s">
        <v>388</v>
      </c>
      <c r="E1620" s="28" t="s">
        <v>63</v>
      </c>
      <c r="F1620" s="58" t="s">
        <v>8321</v>
      </c>
      <c r="G1620" s="28" t="s">
        <v>7812</v>
      </c>
      <c r="H1620" s="28" t="s">
        <v>1586</v>
      </c>
      <c r="I1620" s="28" t="s">
        <v>7812</v>
      </c>
      <c r="J1620" s="72" t="s">
        <v>7812</v>
      </c>
      <c r="K1620" s="28" t="s">
        <v>2523</v>
      </c>
      <c r="L1620" s="72" t="s">
        <v>3396</v>
      </c>
      <c r="N1620" s="19">
        <f t="shared" si="175"/>
        <v>583.25</v>
      </c>
      <c r="O1620" s="19">
        <f t="shared" si="176"/>
        <v>4.0786713286713283</v>
      </c>
      <c r="P1620" s="64">
        <f t="shared" si="177"/>
        <v>131</v>
      </c>
      <c r="Q1620" s="64">
        <f t="shared" si="178"/>
        <v>51</v>
      </c>
      <c r="R1620" s="64">
        <f t="shared" si="179"/>
        <v>80</v>
      </c>
      <c r="S1620" s="64">
        <f t="shared" si="180"/>
        <v>78</v>
      </c>
      <c r="T1620" s="64">
        <f t="shared" si="181"/>
        <v>53</v>
      </c>
      <c r="U1620" s="77">
        <v>5</v>
      </c>
      <c r="V1620" s="78">
        <v>5</v>
      </c>
      <c r="W1620" s="60">
        <v>286</v>
      </c>
      <c r="X1620" s="67">
        <v>17</v>
      </c>
      <c r="Y1620" s="67">
        <v>10</v>
      </c>
      <c r="Z1620" s="67">
        <v>16</v>
      </c>
      <c r="AA1620" s="67">
        <v>10</v>
      </c>
      <c r="AB1620" s="67">
        <v>16</v>
      </c>
      <c r="AC1620" s="67">
        <v>10</v>
      </c>
      <c r="AD1620" s="67">
        <v>16</v>
      </c>
      <c r="AE1620" s="67">
        <v>6</v>
      </c>
      <c r="AF1620" s="67">
        <v>9</v>
      </c>
      <c r="AG1620" s="67">
        <v>6</v>
      </c>
      <c r="AH1620" s="67">
        <v>9</v>
      </c>
      <c r="AI1620" s="67">
        <v>9</v>
      </c>
      <c r="AJ1620" s="67">
        <v>14</v>
      </c>
      <c r="AK1620" s="79" t="s">
        <v>1586</v>
      </c>
    </row>
    <row r="1621" spans="1:37" ht="12.75">
      <c r="A1621" s="35">
        <v>5947618</v>
      </c>
      <c r="B1621" s="28" t="s">
        <v>872</v>
      </c>
      <c r="D1621" s="28" t="s">
        <v>388</v>
      </c>
      <c r="E1621" s="28" t="s">
        <v>63</v>
      </c>
      <c r="F1621" s="58" t="s">
        <v>8332</v>
      </c>
      <c r="G1621" s="28" t="s">
        <v>7812</v>
      </c>
      <c r="H1621" s="28" t="s">
        <v>1586</v>
      </c>
      <c r="I1621" s="28" t="s">
        <v>1586</v>
      </c>
      <c r="J1621" s="28" t="s">
        <v>1586</v>
      </c>
      <c r="K1621" s="28" t="s">
        <v>2523</v>
      </c>
      <c r="L1621" s="28" t="s">
        <v>7847</v>
      </c>
      <c r="N1621" s="19">
        <f t="shared" si="175"/>
        <v>556</v>
      </c>
      <c r="O1621" s="19">
        <f t="shared" si="176"/>
        <v>3.5641025641025643</v>
      </c>
      <c r="P1621" s="64">
        <f t="shared" si="177"/>
        <v>128</v>
      </c>
      <c r="Q1621" s="64">
        <f t="shared" si="178"/>
        <v>46</v>
      </c>
      <c r="R1621" s="64">
        <f t="shared" si="179"/>
        <v>82</v>
      </c>
      <c r="S1621" s="64">
        <f t="shared" si="180"/>
        <v>69</v>
      </c>
      <c r="T1621" s="64">
        <f t="shared" si="181"/>
        <v>59</v>
      </c>
      <c r="U1621" s="77">
        <v>5</v>
      </c>
      <c r="V1621" s="78">
        <v>5</v>
      </c>
      <c r="W1621" s="60">
        <v>312</v>
      </c>
      <c r="X1621" s="67">
        <v>12</v>
      </c>
      <c r="Y1621" s="67">
        <v>8</v>
      </c>
      <c r="Z1621" s="67">
        <v>15</v>
      </c>
      <c r="AA1621" s="67">
        <v>8</v>
      </c>
      <c r="AB1621" s="67">
        <v>15</v>
      </c>
      <c r="AC1621" s="67">
        <v>8</v>
      </c>
      <c r="AD1621" s="67">
        <v>15</v>
      </c>
      <c r="AE1621" s="67">
        <v>7</v>
      </c>
      <c r="AF1621" s="67">
        <v>12</v>
      </c>
      <c r="AG1621" s="67">
        <v>7</v>
      </c>
      <c r="AH1621" s="67">
        <v>12</v>
      </c>
      <c r="AI1621" s="67">
        <v>8</v>
      </c>
      <c r="AJ1621" s="67">
        <v>13</v>
      </c>
      <c r="AK1621" s="79" t="s">
        <v>1586</v>
      </c>
    </row>
    <row r="1622" spans="1:37" ht="12.75">
      <c r="A1622" s="35">
        <v>5406926</v>
      </c>
      <c r="B1622" s="28" t="s">
        <v>872</v>
      </c>
      <c r="D1622" s="28" t="s">
        <v>388</v>
      </c>
      <c r="E1622" s="28" t="s">
        <v>63</v>
      </c>
      <c r="F1622" s="58" t="s">
        <v>8332</v>
      </c>
      <c r="I1622" s="28" t="s">
        <v>1586</v>
      </c>
      <c r="J1622" s="28" t="s">
        <v>1586</v>
      </c>
      <c r="K1622" s="28" t="s">
        <v>2523</v>
      </c>
      <c r="L1622" s="28" t="s">
        <v>7846</v>
      </c>
      <c r="N1622" s="19">
        <f t="shared" si="175"/>
        <v>553</v>
      </c>
      <c r="O1622" s="19">
        <f t="shared" si="176"/>
        <v>4.2538461538461538</v>
      </c>
      <c r="P1622" s="64">
        <f t="shared" si="177"/>
        <v>127</v>
      </c>
      <c r="Q1622" s="64">
        <f t="shared" si="178"/>
        <v>45</v>
      </c>
      <c r="R1622" s="64">
        <f t="shared" si="179"/>
        <v>82</v>
      </c>
      <c r="S1622" s="64">
        <f t="shared" si="180"/>
        <v>69</v>
      </c>
      <c r="T1622" s="64">
        <f t="shared" si="181"/>
        <v>58</v>
      </c>
      <c r="U1622" s="77">
        <v>5</v>
      </c>
      <c r="V1622" s="78">
        <v>5</v>
      </c>
      <c r="W1622" s="60">
        <v>260</v>
      </c>
      <c r="X1622" s="67">
        <v>12</v>
      </c>
      <c r="Y1622" s="67">
        <v>8</v>
      </c>
      <c r="Z1622" s="67">
        <v>15</v>
      </c>
      <c r="AA1622" s="67">
        <v>8</v>
      </c>
      <c r="AB1622" s="67">
        <v>15</v>
      </c>
      <c r="AC1622" s="67">
        <v>8</v>
      </c>
      <c r="AD1622" s="67">
        <v>15</v>
      </c>
      <c r="AE1622" s="67">
        <v>7</v>
      </c>
      <c r="AF1622" s="67">
        <v>12</v>
      </c>
      <c r="AG1622" s="67">
        <v>7</v>
      </c>
      <c r="AH1622" s="67">
        <v>12</v>
      </c>
      <c r="AI1622" s="67">
        <v>7</v>
      </c>
      <c r="AJ1622" s="67">
        <v>13</v>
      </c>
      <c r="AK1622" s="79" t="s">
        <v>1586</v>
      </c>
    </row>
    <row r="1623" spans="1:37" ht="12.75">
      <c r="A1623" s="35">
        <v>2226496</v>
      </c>
      <c r="B1623" s="28" t="s">
        <v>872</v>
      </c>
      <c r="C1623" s="28" t="s">
        <v>6232</v>
      </c>
      <c r="D1623" s="28" t="s">
        <v>388</v>
      </c>
      <c r="E1623" s="28" t="s">
        <v>63</v>
      </c>
      <c r="F1623" s="58" t="s">
        <v>8321</v>
      </c>
      <c r="G1623" s="28" t="s">
        <v>7812</v>
      </c>
      <c r="H1623" s="28" t="s">
        <v>1586</v>
      </c>
      <c r="I1623" s="28" t="s">
        <v>7812</v>
      </c>
      <c r="J1623" s="28" t="s">
        <v>1586</v>
      </c>
      <c r="K1623" s="28" t="s">
        <v>2523</v>
      </c>
      <c r="L1623" s="28" t="s">
        <v>3396</v>
      </c>
      <c r="N1623" s="19">
        <f t="shared" si="175"/>
        <v>481.25</v>
      </c>
      <c r="O1623" s="19">
        <f t="shared" si="176"/>
        <v>3.3653846153846154</v>
      </c>
      <c r="P1623" s="64">
        <f t="shared" si="177"/>
        <v>107</v>
      </c>
      <c r="Q1623" s="64">
        <f t="shared" si="178"/>
        <v>39</v>
      </c>
      <c r="R1623" s="64">
        <f t="shared" si="179"/>
        <v>68</v>
      </c>
      <c r="S1623" s="64">
        <f t="shared" si="180"/>
        <v>66</v>
      </c>
      <c r="T1623" s="64">
        <f t="shared" si="181"/>
        <v>41</v>
      </c>
      <c r="U1623" s="77">
        <v>5</v>
      </c>
      <c r="V1623" s="78">
        <v>5</v>
      </c>
      <c r="W1623" s="60">
        <v>286</v>
      </c>
      <c r="X1623" s="67">
        <v>17</v>
      </c>
      <c r="Y1623" s="67">
        <v>8</v>
      </c>
      <c r="Z1623" s="67">
        <v>14</v>
      </c>
      <c r="AA1623" s="67">
        <v>8</v>
      </c>
      <c r="AB1623" s="67">
        <v>14</v>
      </c>
      <c r="AC1623" s="67">
        <v>8</v>
      </c>
      <c r="AD1623" s="67">
        <v>14</v>
      </c>
      <c r="AE1623" s="67">
        <v>4</v>
      </c>
      <c r="AF1623" s="67">
        <v>7</v>
      </c>
      <c r="AG1623" s="67">
        <v>4</v>
      </c>
      <c r="AH1623" s="67">
        <v>7</v>
      </c>
      <c r="AI1623" s="67">
        <v>7</v>
      </c>
      <c r="AJ1623" s="67">
        <v>12</v>
      </c>
      <c r="AK1623" s="79" t="s">
        <v>1586</v>
      </c>
    </row>
    <row r="1624" spans="1:37" ht="12.75">
      <c r="A1624" s="35">
        <v>2226496</v>
      </c>
      <c r="B1624" s="28" t="s">
        <v>872</v>
      </c>
      <c r="D1624" s="28" t="s">
        <v>388</v>
      </c>
      <c r="E1624" s="28" t="s">
        <v>63</v>
      </c>
      <c r="F1624" s="58" t="s">
        <v>8321</v>
      </c>
      <c r="G1624" s="28" t="s">
        <v>7812</v>
      </c>
      <c r="H1624" s="28" t="s">
        <v>1586</v>
      </c>
      <c r="I1624" s="28" t="s">
        <v>7812</v>
      </c>
      <c r="J1624" s="28" t="s">
        <v>1586</v>
      </c>
      <c r="K1624" s="28" t="s">
        <v>2523</v>
      </c>
      <c r="L1624" s="28" t="s">
        <v>3396</v>
      </c>
      <c r="N1624" s="19">
        <f t="shared" si="175"/>
        <v>481.25</v>
      </c>
      <c r="O1624" s="19">
        <f t="shared" si="176"/>
        <v>3.3653846153846154</v>
      </c>
      <c r="P1624" s="64">
        <f t="shared" si="177"/>
        <v>107</v>
      </c>
      <c r="Q1624" s="64">
        <f t="shared" si="178"/>
        <v>39</v>
      </c>
      <c r="R1624" s="64">
        <f t="shared" si="179"/>
        <v>68</v>
      </c>
      <c r="S1624" s="64">
        <f t="shared" si="180"/>
        <v>66</v>
      </c>
      <c r="T1624" s="64">
        <f t="shared" si="181"/>
        <v>41</v>
      </c>
      <c r="U1624" s="77">
        <v>5</v>
      </c>
      <c r="V1624" s="78">
        <v>5</v>
      </c>
      <c r="W1624" s="60">
        <v>286</v>
      </c>
      <c r="X1624" s="67">
        <v>17</v>
      </c>
      <c r="Y1624" s="67">
        <v>8</v>
      </c>
      <c r="Z1624" s="67">
        <v>14</v>
      </c>
      <c r="AA1624" s="67">
        <v>8</v>
      </c>
      <c r="AB1624" s="67">
        <v>14</v>
      </c>
      <c r="AC1624" s="67">
        <v>8</v>
      </c>
      <c r="AD1624" s="67">
        <v>14</v>
      </c>
      <c r="AE1624" s="67">
        <v>4</v>
      </c>
      <c r="AF1624" s="67">
        <v>7</v>
      </c>
      <c r="AG1624" s="67">
        <v>4</v>
      </c>
      <c r="AH1624" s="67">
        <v>7</v>
      </c>
      <c r="AI1624" s="67">
        <v>7</v>
      </c>
      <c r="AJ1624" s="67">
        <v>12</v>
      </c>
      <c r="AK1624" s="79" t="s">
        <v>1586</v>
      </c>
    </row>
    <row r="1625" spans="1:37" ht="12.75">
      <c r="A1625" s="35">
        <v>1840080</v>
      </c>
      <c r="B1625" s="28" t="s">
        <v>872</v>
      </c>
      <c r="D1625" s="28" t="s">
        <v>388</v>
      </c>
      <c r="E1625" s="28" t="s">
        <v>63</v>
      </c>
      <c r="F1625" s="58" t="s">
        <v>8321</v>
      </c>
      <c r="I1625" s="28" t="s">
        <v>1586</v>
      </c>
      <c r="J1625" s="28" t="s">
        <v>1586</v>
      </c>
      <c r="K1625" s="28" t="s">
        <v>2523</v>
      </c>
      <c r="L1625" s="28" t="s">
        <v>7848</v>
      </c>
      <c r="N1625" s="19">
        <f t="shared" si="175"/>
        <v>477</v>
      </c>
      <c r="O1625" s="19">
        <f t="shared" si="176"/>
        <v>3.99163179916318</v>
      </c>
      <c r="P1625" s="64">
        <f t="shared" si="177"/>
        <v>106</v>
      </c>
      <c r="Q1625" s="64">
        <f t="shared" si="178"/>
        <v>38</v>
      </c>
      <c r="R1625" s="64">
        <f t="shared" si="179"/>
        <v>68</v>
      </c>
      <c r="S1625" s="64">
        <f t="shared" si="180"/>
        <v>66</v>
      </c>
      <c r="T1625" s="64">
        <f t="shared" si="181"/>
        <v>40</v>
      </c>
      <c r="U1625" s="77">
        <v>5</v>
      </c>
      <c r="V1625" s="78">
        <v>5</v>
      </c>
      <c r="W1625" s="60">
        <v>239</v>
      </c>
      <c r="X1625" s="67">
        <v>12</v>
      </c>
      <c r="Y1625" s="67">
        <v>8</v>
      </c>
      <c r="Z1625" s="67">
        <v>14</v>
      </c>
      <c r="AA1625" s="67">
        <v>8</v>
      </c>
      <c r="AB1625" s="67">
        <v>14</v>
      </c>
      <c r="AC1625" s="67">
        <v>8</v>
      </c>
      <c r="AD1625" s="67">
        <v>14</v>
      </c>
      <c r="AE1625" s="67">
        <v>4</v>
      </c>
      <c r="AF1625" s="67">
        <v>7</v>
      </c>
      <c r="AG1625" s="67">
        <v>4</v>
      </c>
      <c r="AH1625" s="67">
        <v>7</v>
      </c>
      <c r="AI1625" s="67">
        <v>6</v>
      </c>
      <c r="AJ1625" s="67">
        <v>12</v>
      </c>
      <c r="AK1625" s="79" t="s">
        <v>1586</v>
      </c>
    </row>
    <row r="1626" spans="1:37" ht="12.75">
      <c r="A1626" s="35">
        <v>1290286</v>
      </c>
      <c r="B1626" s="28" t="s">
        <v>872</v>
      </c>
      <c r="D1626" s="28" t="s">
        <v>388</v>
      </c>
      <c r="E1626" s="28" t="s">
        <v>63</v>
      </c>
      <c r="F1626" s="58" t="s">
        <v>8328</v>
      </c>
      <c r="G1626" s="28" t="s">
        <v>7812</v>
      </c>
      <c r="H1626" s="28" t="s">
        <v>1586</v>
      </c>
      <c r="J1626" s="28" t="s">
        <v>1586</v>
      </c>
      <c r="K1626" s="28" t="s">
        <v>2523</v>
      </c>
      <c r="L1626" s="28" t="s">
        <v>553</v>
      </c>
      <c r="N1626" s="19">
        <f t="shared" si="175"/>
        <v>477.50</v>
      </c>
      <c r="O1626" s="19">
        <f t="shared" si="176"/>
        <v>3.362676056338028</v>
      </c>
      <c r="P1626" s="64">
        <f t="shared" si="177"/>
        <v>106</v>
      </c>
      <c r="Q1626" s="64">
        <f t="shared" si="178"/>
        <v>39</v>
      </c>
      <c r="R1626" s="64">
        <f t="shared" si="179"/>
        <v>67</v>
      </c>
      <c r="S1626" s="64">
        <f t="shared" si="180"/>
        <v>66</v>
      </c>
      <c r="T1626" s="64">
        <f t="shared" si="181"/>
        <v>40</v>
      </c>
      <c r="U1626" s="77">
        <v>5</v>
      </c>
      <c r="V1626" s="78">
        <v>5</v>
      </c>
      <c r="W1626" s="60">
        <v>284</v>
      </c>
      <c r="X1626" s="67">
        <v>16</v>
      </c>
      <c r="Y1626" s="67">
        <v>8</v>
      </c>
      <c r="Z1626" s="67">
        <v>14</v>
      </c>
      <c r="AA1626" s="67">
        <v>8</v>
      </c>
      <c r="AB1626" s="67">
        <v>14</v>
      </c>
      <c r="AC1626" s="67">
        <v>8</v>
      </c>
      <c r="AD1626" s="67">
        <v>14</v>
      </c>
      <c r="AE1626" s="67">
        <v>4</v>
      </c>
      <c r="AF1626" s="67">
        <v>6</v>
      </c>
      <c r="AG1626" s="67">
        <v>4</v>
      </c>
      <c r="AH1626" s="67">
        <v>6</v>
      </c>
      <c r="AI1626" s="67">
        <v>7</v>
      </c>
      <c r="AJ1626" s="67">
        <v>13</v>
      </c>
      <c r="AK1626" s="79" t="s">
        <v>1586</v>
      </c>
    </row>
    <row r="1627" spans="1:37" ht="12.75">
      <c r="A1627" s="35">
        <v>546515</v>
      </c>
      <c r="B1627" s="28" t="s">
        <v>872</v>
      </c>
      <c r="D1627" s="28" t="s">
        <v>388</v>
      </c>
      <c r="E1627" s="28" t="s">
        <v>63</v>
      </c>
      <c r="F1627" s="58" t="s">
        <v>8335</v>
      </c>
      <c r="I1627" s="28" t="s">
        <v>7812</v>
      </c>
      <c r="J1627" s="28" t="s">
        <v>1586</v>
      </c>
      <c r="K1627" s="28" t="s">
        <v>2523</v>
      </c>
      <c r="L1627" s="28" t="s">
        <v>154</v>
      </c>
      <c r="N1627" s="19">
        <f t="shared" si="175"/>
        <v>445</v>
      </c>
      <c r="O1627" s="19">
        <f t="shared" si="176"/>
        <v>5.2662721893491122</v>
      </c>
      <c r="P1627" s="64">
        <f t="shared" si="177"/>
        <v>102</v>
      </c>
      <c r="Q1627" s="64">
        <f t="shared" si="178"/>
        <v>38</v>
      </c>
      <c r="R1627" s="64">
        <f t="shared" si="179"/>
        <v>64</v>
      </c>
      <c r="S1627" s="64">
        <f t="shared" si="180"/>
        <v>57</v>
      </c>
      <c r="T1627" s="64">
        <f t="shared" si="181"/>
        <v>45</v>
      </c>
      <c r="U1627" s="77">
        <v>5</v>
      </c>
      <c r="V1627" s="78">
        <v>5</v>
      </c>
      <c r="W1627" s="60">
        <v>169</v>
      </c>
      <c r="X1627" s="67">
        <v>12</v>
      </c>
      <c r="Y1627" s="67">
        <v>7</v>
      </c>
      <c r="Z1627" s="67">
        <v>12</v>
      </c>
      <c r="AA1627" s="67">
        <v>7</v>
      </c>
      <c r="AB1627" s="67">
        <v>12</v>
      </c>
      <c r="AC1627" s="67">
        <v>7</v>
      </c>
      <c r="AD1627" s="67">
        <v>12</v>
      </c>
      <c r="AE1627" s="67">
        <v>6</v>
      </c>
      <c r="AF1627" s="67">
        <v>10</v>
      </c>
      <c r="AG1627" s="67">
        <v>6</v>
      </c>
      <c r="AH1627" s="67">
        <v>10</v>
      </c>
      <c r="AI1627" s="67">
        <v>5</v>
      </c>
      <c r="AJ1627" s="67">
        <v>8</v>
      </c>
      <c r="AK1627" s="79" t="s">
        <v>1586</v>
      </c>
    </row>
    <row r="1628" spans="1:37" ht="12.75">
      <c r="A1628" s="35">
        <v>575585</v>
      </c>
      <c r="B1628" s="28" t="s">
        <v>872</v>
      </c>
      <c r="D1628" s="28" t="s">
        <v>388</v>
      </c>
      <c r="E1628" s="28" t="s">
        <v>63</v>
      </c>
      <c r="F1628" s="58" t="s">
        <v>8336</v>
      </c>
      <c r="J1628" s="28" t="s">
        <v>1586</v>
      </c>
      <c r="K1628" s="28" t="s">
        <v>2523</v>
      </c>
      <c r="L1628" s="28" t="s">
        <v>154</v>
      </c>
      <c r="N1628" s="19">
        <f t="shared" si="175"/>
        <v>445</v>
      </c>
      <c r="O1628" s="19">
        <f t="shared" si="176"/>
        <v>5.2662721893491122</v>
      </c>
      <c r="P1628" s="64">
        <f t="shared" si="177"/>
        <v>102</v>
      </c>
      <c r="Q1628" s="64">
        <f t="shared" si="178"/>
        <v>38</v>
      </c>
      <c r="R1628" s="64">
        <f t="shared" si="179"/>
        <v>64</v>
      </c>
      <c r="S1628" s="64">
        <f t="shared" si="180"/>
        <v>57</v>
      </c>
      <c r="T1628" s="64">
        <f t="shared" si="181"/>
        <v>45</v>
      </c>
      <c r="U1628" s="77">
        <v>5</v>
      </c>
      <c r="V1628" s="78">
        <v>5</v>
      </c>
      <c r="W1628" s="60">
        <v>169</v>
      </c>
      <c r="X1628" s="67">
        <v>12</v>
      </c>
      <c r="Y1628" s="67">
        <v>7</v>
      </c>
      <c r="Z1628" s="67">
        <v>12</v>
      </c>
      <c r="AA1628" s="67">
        <v>7</v>
      </c>
      <c r="AB1628" s="67">
        <v>12</v>
      </c>
      <c r="AC1628" s="67">
        <v>7</v>
      </c>
      <c r="AD1628" s="67">
        <v>12</v>
      </c>
      <c r="AE1628" s="67">
        <v>6</v>
      </c>
      <c r="AF1628" s="67">
        <v>10</v>
      </c>
      <c r="AG1628" s="67">
        <v>6</v>
      </c>
      <c r="AH1628" s="67">
        <v>10</v>
      </c>
      <c r="AI1628" s="67">
        <v>5</v>
      </c>
      <c r="AJ1628" s="67">
        <v>8</v>
      </c>
      <c r="AK1628" s="79" t="s">
        <v>1586</v>
      </c>
    </row>
    <row r="1629" spans="1:37" ht="12.75">
      <c r="A1629" s="35">
        <v>250</v>
      </c>
      <c r="B1629" s="28" t="s">
        <v>5602</v>
      </c>
      <c r="D1629" s="28" t="s">
        <v>388</v>
      </c>
      <c r="E1629" s="28" t="s">
        <v>63</v>
      </c>
      <c r="F1629" s="58" t="s">
        <v>7359</v>
      </c>
      <c r="J1629" s="72" t="s">
        <v>7812</v>
      </c>
      <c r="K1629" s="28" t="s">
        <v>2524</v>
      </c>
      <c r="L1629" s="72" t="s">
        <v>7631</v>
      </c>
      <c r="N1629" s="19">
        <f t="shared" si="175"/>
        <v>439.25</v>
      </c>
      <c r="O1629" s="19">
        <f t="shared" si="176"/>
        <v>3.722457627118644</v>
      </c>
      <c r="P1629" s="64">
        <f t="shared" si="177"/>
        <v>101</v>
      </c>
      <c r="Q1629" s="64">
        <f t="shared" si="178"/>
        <v>35</v>
      </c>
      <c r="R1629" s="64">
        <f t="shared" si="179"/>
        <v>66</v>
      </c>
      <c r="S1629" s="64">
        <f t="shared" si="180"/>
        <v>54</v>
      </c>
      <c r="T1629" s="64">
        <f t="shared" si="181"/>
        <v>47</v>
      </c>
      <c r="U1629" s="77">
        <v>3</v>
      </c>
      <c r="V1629" s="78">
        <v>5</v>
      </c>
      <c r="W1629" s="60">
        <v>236</v>
      </c>
      <c r="X1629" s="67">
        <v>9</v>
      </c>
      <c r="Y1629" s="67">
        <v>7</v>
      </c>
      <c r="Z1629" s="67">
        <v>12</v>
      </c>
      <c r="AA1629" s="67">
        <v>7</v>
      </c>
      <c r="AB1629" s="67">
        <v>12</v>
      </c>
      <c r="AC1629" s="67">
        <v>4</v>
      </c>
      <c r="AD1629" s="67">
        <v>12</v>
      </c>
      <c r="AE1629" s="67">
        <v>8</v>
      </c>
      <c r="AF1629" s="67">
        <v>10</v>
      </c>
      <c r="AG1629" s="67">
        <v>6</v>
      </c>
      <c r="AH1629" s="67">
        <v>10</v>
      </c>
      <c r="AI1629" s="67">
        <v>3</v>
      </c>
      <c r="AJ1629" s="67">
        <v>10</v>
      </c>
      <c r="AK1629" s="79" t="s">
        <v>1586</v>
      </c>
    </row>
    <row r="1630" spans="1:37" ht="12.75">
      <c r="A1630" s="35">
        <v>582953</v>
      </c>
      <c r="B1630" s="28" t="s">
        <v>872</v>
      </c>
      <c r="D1630" s="28" t="s">
        <v>388</v>
      </c>
      <c r="E1630" s="28" t="s">
        <v>63</v>
      </c>
      <c r="F1630" s="58" t="s">
        <v>8333</v>
      </c>
      <c r="J1630" s="28" t="s">
        <v>1586</v>
      </c>
      <c r="K1630" s="28" t="s">
        <v>2523</v>
      </c>
      <c r="L1630" s="28" t="s">
        <v>149</v>
      </c>
      <c r="N1630" s="19">
        <f t="shared" si="175"/>
        <v>436</v>
      </c>
      <c r="O1630" s="19">
        <f t="shared" si="176"/>
        <v>5.8918918918918921</v>
      </c>
      <c r="P1630" s="64">
        <f t="shared" si="177"/>
        <v>100</v>
      </c>
      <c r="Q1630" s="64">
        <f t="shared" si="178"/>
        <v>36</v>
      </c>
      <c r="R1630" s="64">
        <f t="shared" si="179"/>
        <v>64</v>
      </c>
      <c r="S1630" s="64">
        <f t="shared" si="180"/>
        <v>56</v>
      </c>
      <c r="T1630" s="64">
        <f t="shared" si="181"/>
        <v>44</v>
      </c>
      <c r="U1630" s="77">
        <v>5</v>
      </c>
      <c r="V1630" s="78">
        <v>5</v>
      </c>
      <c r="W1630" s="60">
        <v>148</v>
      </c>
      <c r="X1630" s="67">
        <v>8</v>
      </c>
      <c r="Y1630" s="67">
        <v>6</v>
      </c>
      <c r="Z1630" s="67">
        <v>12</v>
      </c>
      <c r="AA1630" s="67">
        <v>7</v>
      </c>
      <c r="AB1630" s="67">
        <v>12</v>
      </c>
      <c r="AC1630" s="67">
        <v>7</v>
      </c>
      <c r="AD1630" s="67">
        <v>12</v>
      </c>
      <c r="AE1630" s="67">
        <v>6</v>
      </c>
      <c r="AF1630" s="67">
        <v>10</v>
      </c>
      <c r="AG1630" s="67">
        <v>6</v>
      </c>
      <c r="AH1630" s="67">
        <v>10</v>
      </c>
      <c r="AI1630" s="67">
        <v>4</v>
      </c>
      <c r="AJ1630" s="67">
        <v>8</v>
      </c>
      <c r="AK1630" s="79" t="s">
        <v>1586</v>
      </c>
    </row>
    <row r="1631" spans="1:37" ht="12.75">
      <c r="A1631" s="35">
        <v>591708</v>
      </c>
      <c r="B1631" s="28" t="s">
        <v>872</v>
      </c>
      <c r="D1631" s="28" t="s">
        <v>388</v>
      </c>
      <c r="E1631" s="28" t="s">
        <v>63</v>
      </c>
      <c r="J1631" s="28" t="s">
        <v>1586</v>
      </c>
      <c r="K1631" s="28" t="s">
        <v>2523</v>
      </c>
      <c r="L1631" s="28" t="s">
        <v>149</v>
      </c>
      <c r="N1631" s="19">
        <f t="shared" si="175"/>
        <v>436</v>
      </c>
      <c r="O1631" s="19">
        <f t="shared" si="176"/>
        <v>5.852348993288591</v>
      </c>
      <c r="P1631" s="64">
        <f t="shared" si="177"/>
        <v>100</v>
      </c>
      <c r="Q1631" s="64">
        <f t="shared" si="178"/>
        <v>36</v>
      </c>
      <c r="R1631" s="64">
        <f t="shared" si="179"/>
        <v>64</v>
      </c>
      <c r="S1631" s="64">
        <f t="shared" si="180"/>
        <v>56</v>
      </c>
      <c r="T1631" s="64">
        <f t="shared" si="181"/>
        <v>44</v>
      </c>
      <c r="U1631" s="77">
        <v>5</v>
      </c>
      <c r="V1631" s="78">
        <v>5</v>
      </c>
      <c r="W1631" s="60">
        <v>149</v>
      </c>
      <c r="X1631" s="67">
        <v>8</v>
      </c>
      <c r="Y1631" s="67">
        <v>6</v>
      </c>
      <c r="Z1631" s="67">
        <v>12</v>
      </c>
      <c r="AA1631" s="67">
        <v>7</v>
      </c>
      <c r="AB1631" s="67">
        <v>12</v>
      </c>
      <c r="AC1631" s="67">
        <v>7</v>
      </c>
      <c r="AD1631" s="67">
        <v>12</v>
      </c>
      <c r="AE1631" s="67">
        <v>6</v>
      </c>
      <c r="AF1631" s="67">
        <v>10</v>
      </c>
      <c r="AG1631" s="67">
        <v>6</v>
      </c>
      <c r="AH1631" s="67">
        <v>10</v>
      </c>
      <c r="AI1631" s="67">
        <v>4</v>
      </c>
      <c r="AJ1631" s="67">
        <v>8</v>
      </c>
      <c r="AK1631" s="79" t="s">
        <v>1586</v>
      </c>
    </row>
    <row r="1632" spans="2:37" ht="12.75">
      <c r="B1632" s="28" t="s">
        <v>872</v>
      </c>
      <c r="D1632" s="28" t="s">
        <v>388</v>
      </c>
      <c r="E1632" s="28" t="s">
        <v>63</v>
      </c>
      <c r="J1632" s="28" t="s">
        <v>1586</v>
      </c>
      <c r="K1632" s="28" t="s">
        <v>2523</v>
      </c>
      <c r="L1632" s="28" t="s">
        <v>149</v>
      </c>
      <c r="N1632" s="19">
        <f t="shared" si="175"/>
        <v>437</v>
      </c>
      <c r="O1632" s="19">
        <f t="shared" si="176"/>
        <v>4.9101123595505616</v>
      </c>
      <c r="P1632" s="64">
        <f t="shared" si="177"/>
        <v>100</v>
      </c>
      <c r="Q1632" s="64">
        <f t="shared" si="178"/>
        <v>36</v>
      </c>
      <c r="R1632" s="64">
        <f t="shared" si="179"/>
        <v>64</v>
      </c>
      <c r="S1632" s="64">
        <f t="shared" si="180"/>
        <v>56</v>
      </c>
      <c r="T1632" s="64">
        <f t="shared" si="181"/>
        <v>44</v>
      </c>
      <c r="U1632" s="77">
        <v>5</v>
      </c>
      <c r="V1632" s="78">
        <v>5</v>
      </c>
      <c r="W1632" s="60">
        <v>178</v>
      </c>
      <c r="X1632" s="67">
        <v>12</v>
      </c>
      <c r="Y1632" s="67">
        <v>6</v>
      </c>
      <c r="Z1632" s="67">
        <v>12</v>
      </c>
      <c r="AA1632" s="67">
        <v>7</v>
      </c>
      <c r="AB1632" s="67">
        <v>12</v>
      </c>
      <c r="AC1632" s="67">
        <v>7</v>
      </c>
      <c r="AD1632" s="67">
        <v>12</v>
      </c>
      <c r="AE1632" s="67">
        <v>6</v>
      </c>
      <c r="AF1632" s="67">
        <v>10</v>
      </c>
      <c r="AG1632" s="67">
        <v>6</v>
      </c>
      <c r="AH1632" s="67">
        <v>10</v>
      </c>
      <c r="AI1632" s="67">
        <v>4</v>
      </c>
      <c r="AJ1632" s="67">
        <v>8</v>
      </c>
      <c r="AK1632" s="79" t="s">
        <v>1586</v>
      </c>
    </row>
    <row r="1633" spans="2:37" ht="12.75">
      <c r="B1633" s="28" t="s">
        <v>872</v>
      </c>
      <c r="D1633" s="28" t="s">
        <v>388</v>
      </c>
      <c r="E1633" s="28" t="s">
        <v>63</v>
      </c>
      <c r="J1633" s="28" t="s">
        <v>1586</v>
      </c>
      <c r="K1633" s="28" t="s">
        <v>2523</v>
      </c>
      <c r="L1633" s="28" t="s">
        <v>147</v>
      </c>
      <c r="N1633" s="19">
        <f t="shared" si="175"/>
        <v>432</v>
      </c>
      <c r="O1633" s="19">
        <f t="shared" si="176"/>
        <v>5.6103896103896105</v>
      </c>
      <c r="P1633" s="64">
        <f t="shared" si="177"/>
        <v>99</v>
      </c>
      <c r="Q1633" s="64">
        <f t="shared" si="178"/>
        <v>35</v>
      </c>
      <c r="R1633" s="64">
        <f t="shared" si="179"/>
        <v>64</v>
      </c>
      <c r="S1633" s="64">
        <f t="shared" si="180"/>
        <v>55</v>
      </c>
      <c r="T1633" s="64">
        <f t="shared" si="181"/>
        <v>44</v>
      </c>
      <c r="U1633" s="77">
        <v>5</v>
      </c>
      <c r="V1633" s="78">
        <v>5</v>
      </c>
      <c r="W1633" s="60">
        <v>154</v>
      </c>
      <c r="X1633" s="67">
        <v>12</v>
      </c>
      <c r="Y1633" s="67">
        <v>7</v>
      </c>
      <c r="Z1633" s="67">
        <v>12</v>
      </c>
      <c r="AA1633" s="67">
        <v>6</v>
      </c>
      <c r="AB1633" s="67">
        <v>12</v>
      </c>
      <c r="AC1633" s="67">
        <v>6</v>
      </c>
      <c r="AD1633" s="67">
        <v>12</v>
      </c>
      <c r="AE1633" s="67">
        <v>6</v>
      </c>
      <c r="AF1633" s="67">
        <v>10</v>
      </c>
      <c r="AG1633" s="67">
        <v>6</v>
      </c>
      <c r="AH1633" s="67">
        <v>10</v>
      </c>
      <c r="AI1633" s="67">
        <v>4</v>
      </c>
      <c r="AJ1633" s="67">
        <v>8</v>
      </c>
      <c r="AK1633" s="79" t="s">
        <v>1586</v>
      </c>
    </row>
    <row r="1634" spans="2:37" ht="12.75">
      <c r="B1634" s="28" t="s">
        <v>872</v>
      </c>
      <c r="D1634" s="28" t="s">
        <v>388</v>
      </c>
      <c r="E1634" s="28" t="s">
        <v>63</v>
      </c>
      <c r="J1634" s="28" t="s">
        <v>1586</v>
      </c>
      <c r="K1634" s="28" t="s">
        <v>2523</v>
      </c>
      <c r="L1634" s="28" t="s">
        <v>95</v>
      </c>
      <c r="N1634" s="19">
        <f t="shared" si="175"/>
        <v>443.50</v>
      </c>
      <c r="O1634" s="19">
        <f t="shared" si="176"/>
        <v>5.4753086419753085</v>
      </c>
      <c r="P1634" s="64">
        <f t="shared" si="177"/>
        <v>98</v>
      </c>
      <c r="Q1634" s="64">
        <f t="shared" si="178"/>
        <v>31</v>
      </c>
      <c r="R1634" s="64">
        <f t="shared" si="179"/>
        <v>67</v>
      </c>
      <c r="S1634" s="64">
        <f t="shared" si="180"/>
        <v>61</v>
      </c>
      <c r="T1634" s="64">
        <f t="shared" si="181"/>
        <v>37</v>
      </c>
      <c r="U1634" s="77">
        <v>5</v>
      </c>
      <c r="V1634" s="78">
        <v>5</v>
      </c>
      <c r="W1634" s="60">
        <v>162</v>
      </c>
      <c r="X1634" s="67">
        <v>16</v>
      </c>
      <c r="Y1634" s="67">
        <v>7</v>
      </c>
      <c r="Z1634" s="67">
        <v>14</v>
      </c>
      <c r="AA1634" s="67">
        <v>6</v>
      </c>
      <c r="AB1634" s="67">
        <v>14</v>
      </c>
      <c r="AC1634" s="67">
        <v>6</v>
      </c>
      <c r="AD1634" s="67">
        <v>14</v>
      </c>
      <c r="AE1634" s="67">
        <v>3</v>
      </c>
      <c r="AF1634" s="67">
        <v>6</v>
      </c>
      <c r="AG1634" s="67">
        <v>3</v>
      </c>
      <c r="AH1634" s="67">
        <v>6</v>
      </c>
      <c r="AI1634" s="67">
        <v>6</v>
      </c>
      <c r="AJ1634" s="67">
        <v>13</v>
      </c>
      <c r="AK1634" s="79" t="s">
        <v>1586</v>
      </c>
    </row>
    <row r="1635" spans="1:37" ht="12.75">
      <c r="A1635" s="35">
        <v>812500</v>
      </c>
      <c r="B1635" s="28" t="s">
        <v>868</v>
      </c>
      <c r="C1635" s="28" t="s">
        <v>7674</v>
      </c>
      <c r="D1635" s="28" t="s">
        <v>388</v>
      </c>
      <c r="E1635" s="28" t="s">
        <v>63</v>
      </c>
      <c r="J1635" s="28" t="s">
        <v>1586</v>
      </c>
      <c r="K1635" s="28" t="s">
        <v>2523</v>
      </c>
      <c r="L1635" s="28" t="s">
        <v>6250</v>
      </c>
      <c r="M1635" s="40" t="s">
        <v>8850</v>
      </c>
      <c r="N1635" s="19">
        <f t="shared" si="175"/>
        <v>424.25</v>
      </c>
      <c r="O1635" s="19">
        <f t="shared" si="176"/>
        <v>5.6566666666666663</v>
      </c>
      <c r="P1635" s="64">
        <f t="shared" si="177"/>
        <v>94</v>
      </c>
      <c r="Q1635" s="64">
        <f t="shared" si="178"/>
        <v>33</v>
      </c>
      <c r="R1635" s="64">
        <f t="shared" si="179"/>
        <v>61</v>
      </c>
      <c r="S1635" s="64">
        <f t="shared" si="180"/>
        <v>59</v>
      </c>
      <c r="T1635" s="64">
        <f t="shared" si="181"/>
        <v>35</v>
      </c>
      <c r="U1635" s="77">
        <v>5</v>
      </c>
      <c r="V1635" s="78">
        <v>5</v>
      </c>
      <c r="W1635" s="60">
        <v>150</v>
      </c>
      <c r="X1635" s="67">
        <v>15</v>
      </c>
      <c r="Y1635" s="67">
        <v>6</v>
      </c>
      <c r="Z1635" s="67">
        <v>13</v>
      </c>
      <c r="AA1635" s="67">
        <v>7</v>
      </c>
      <c r="AB1635" s="67">
        <v>13</v>
      </c>
      <c r="AC1635" s="67">
        <v>7</v>
      </c>
      <c r="AD1635" s="67">
        <v>13</v>
      </c>
      <c r="AE1635" s="67">
        <v>5</v>
      </c>
      <c r="AF1635" s="67">
        <v>8</v>
      </c>
      <c r="AG1635" s="67">
        <v>5</v>
      </c>
      <c r="AH1635" s="67">
        <v>8</v>
      </c>
      <c r="AI1635" s="67">
        <v>3</v>
      </c>
      <c r="AJ1635" s="67">
        <v>6</v>
      </c>
      <c r="AK1635" s="79" t="s">
        <v>1586</v>
      </c>
    </row>
    <row r="1636" spans="1:37" ht="12.75">
      <c r="A1636" s="35">
        <v>812500</v>
      </c>
      <c r="B1636" s="28" t="s">
        <v>868</v>
      </c>
      <c r="C1636" s="28" t="s">
        <v>7672</v>
      </c>
      <c r="D1636" s="28" t="s">
        <v>388</v>
      </c>
      <c r="E1636" s="28" t="s">
        <v>63</v>
      </c>
      <c r="J1636" s="28" t="s">
        <v>1586</v>
      </c>
      <c r="K1636" s="28" t="s">
        <v>2523</v>
      </c>
      <c r="L1636" s="28" t="s">
        <v>6250</v>
      </c>
      <c r="N1636" s="19">
        <f t="shared" si="175"/>
        <v>424.25</v>
      </c>
      <c r="O1636" s="19">
        <f t="shared" si="176"/>
        <v>5.6566666666666663</v>
      </c>
      <c r="P1636" s="64">
        <f t="shared" si="177"/>
        <v>94</v>
      </c>
      <c r="Q1636" s="64">
        <f t="shared" si="178"/>
        <v>33</v>
      </c>
      <c r="R1636" s="64">
        <f t="shared" si="179"/>
        <v>61</v>
      </c>
      <c r="S1636" s="64">
        <f t="shared" si="180"/>
        <v>59</v>
      </c>
      <c r="T1636" s="64">
        <f t="shared" si="181"/>
        <v>35</v>
      </c>
      <c r="U1636" s="77">
        <v>5</v>
      </c>
      <c r="V1636" s="78">
        <v>5</v>
      </c>
      <c r="W1636" s="60">
        <v>150</v>
      </c>
      <c r="X1636" s="67">
        <v>15</v>
      </c>
      <c r="Y1636" s="67">
        <v>6</v>
      </c>
      <c r="Z1636" s="67">
        <v>13</v>
      </c>
      <c r="AA1636" s="67">
        <v>7</v>
      </c>
      <c r="AB1636" s="67">
        <v>13</v>
      </c>
      <c r="AC1636" s="67">
        <v>7</v>
      </c>
      <c r="AD1636" s="67">
        <v>13</v>
      </c>
      <c r="AE1636" s="67">
        <v>5</v>
      </c>
      <c r="AF1636" s="67">
        <v>8</v>
      </c>
      <c r="AG1636" s="67">
        <v>5</v>
      </c>
      <c r="AH1636" s="67">
        <v>8</v>
      </c>
      <c r="AI1636" s="67">
        <v>3</v>
      </c>
      <c r="AJ1636" s="67">
        <v>6</v>
      </c>
      <c r="AK1636" s="79" t="s">
        <v>1586</v>
      </c>
    </row>
    <row r="1637" spans="1:37" ht="12.75">
      <c r="A1637" s="35">
        <v>682862</v>
      </c>
      <c r="B1637" s="28" t="s">
        <v>872</v>
      </c>
      <c r="D1637" s="28" t="s">
        <v>388</v>
      </c>
      <c r="E1637" s="28" t="s">
        <v>63</v>
      </c>
      <c r="F1637" s="58" t="s">
        <v>8327</v>
      </c>
      <c r="I1637" s="28" t="s">
        <v>7812</v>
      </c>
      <c r="J1637" s="28" t="s">
        <v>1586</v>
      </c>
      <c r="K1637" s="28" t="s">
        <v>2523</v>
      </c>
      <c r="L1637" s="28" t="s">
        <v>7845</v>
      </c>
      <c r="N1637" s="19">
        <f t="shared" si="175"/>
        <v>403.50</v>
      </c>
      <c r="O1637" s="19">
        <f t="shared" si="176"/>
        <v>10.346153846153847</v>
      </c>
      <c r="P1637" s="64">
        <f t="shared" si="177"/>
        <v>93</v>
      </c>
      <c r="Q1637" s="64">
        <f t="shared" si="178"/>
        <v>31</v>
      </c>
      <c r="R1637" s="64">
        <f t="shared" si="179"/>
        <v>62</v>
      </c>
      <c r="S1637" s="64">
        <f t="shared" si="180"/>
        <v>49</v>
      </c>
      <c r="T1637" s="64">
        <f t="shared" si="181"/>
        <v>44</v>
      </c>
      <c r="U1637" s="77">
        <v>3</v>
      </c>
      <c r="V1637" s="78">
        <v>5</v>
      </c>
      <c r="W1637" s="60">
        <v>78</v>
      </c>
      <c r="X1637" s="67">
        <v>10</v>
      </c>
      <c r="Y1637" s="67">
        <v>6</v>
      </c>
      <c r="Z1637" s="67">
        <v>11</v>
      </c>
      <c r="AA1637" s="67">
        <v>5</v>
      </c>
      <c r="AB1637" s="67">
        <v>11</v>
      </c>
      <c r="AC1637" s="67">
        <v>5</v>
      </c>
      <c r="AD1637" s="67">
        <v>11</v>
      </c>
      <c r="AE1637" s="67">
        <v>6</v>
      </c>
      <c r="AF1637" s="67">
        <v>11</v>
      </c>
      <c r="AG1637" s="67">
        <v>6</v>
      </c>
      <c r="AH1637" s="67">
        <v>11</v>
      </c>
      <c r="AI1637" s="67">
        <v>3</v>
      </c>
      <c r="AJ1637" s="67">
        <v>7</v>
      </c>
      <c r="AK1637" s="79" t="s">
        <v>1586</v>
      </c>
    </row>
    <row r="1638" spans="1:37" ht="12.75">
      <c r="A1638" s="35">
        <v>620784</v>
      </c>
      <c r="B1638" s="28" t="s">
        <v>872</v>
      </c>
      <c r="D1638" s="28" t="s">
        <v>388</v>
      </c>
      <c r="E1638" s="28" t="s">
        <v>63</v>
      </c>
      <c r="F1638" s="58" t="s">
        <v>8327</v>
      </c>
      <c r="I1638" s="28" t="s">
        <v>1586</v>
      </c>
      <c r="J1638" s="28" t="s">
        <v>1586</v>
      </c>
      <c r="K1638" s="28" t="s">
        <v>2523</v>
      </c>
      <c r="L1638" s="28" t="s">
        <v>7845</v>
      </c>
      <c r="N1638" s="19">
        <f t="shared" si="175"/>
        <v>402.50</v>
      </c>
      <c r="O1638" s="19">
        <f t="shared" si="176"/>
        <v>10.320512820512821</v>
      </c>
      <c r="P1638" s="64">
        <f t="shared" si="177"/>
        <v>93</v>
      </c>
      <c r="Q1638" s="64">
        <f t="shared" si="178"/>
        <v>31</v>
      </c>
      <c r="R1638" s="64">
        <f t="shared" si="179"/>
        <v>62</v>
      </c>
      <c r="S1638" s="64">
        <f t="shared" si="180"/>
        <v>49</v>
      </c>
      <c r="T1638" s="64">
        <f t="shared" si="181"/>
        <v>44</v>
      </c>
      <c r="U1638" s="77">
        <v>3</v>
      </c>
      <c r="V1638" s="78">
        <v>5</v>
      </c>
      <c r="W1638" s="60">
        <v>78</v>
      </c>
      <c r="X1638" s="67">
        <v>6</v>
      </c>
      <c r="Y1638" s="67">
        <v>6</v>
      </c>
      <c r="Z1638" s="67">
        <v>11</v>
      </c>
      <c r="AA1638" s="67">
        <v>5</v>
      </c>
      <c r="AB1638" s="67">
        <v>11</v>
      </c>
      <c r="AC1638" s="67">
        <v>5</v>
      </c>
      <c r="AD1638" s="67">
        <v>11</v>
      </c>
      <c r="AE1638" s="67">
        <v>6</v>
      </c>
      <c r="AF1638" s="67">
        <v>11</v>
      </c>
      <c r="AG1638" s="67">
        <v>6</v>
      </c>
      <c r="AH1638" s="67">
        <v>11</v>
      </c>
      <c r="AI1638" s="67">
        <v>3</v>
      </c>
      <c r="AJ1638" s="67">
        <v>7</v>
      </c>
      <c r="AK1638" s="79" t="s">
        <v>1586</v>
      </c>
    </row>
    <row r="1639" spans="2:37" ht="12.75">
      <c r="B1639" s="28" t="s">
        <v>872</v>
      </c>
      <c r="D1639" s="28" t="s">
        <v>388</v>
      </c>
      <c r="E1639" s="28" t="s">
        <v>63</v>
      </c>
      <c r="J1639" s="28" t="s">
        <v>1586</v>
      </c>
      <c r="K1639" s="28" t="s">
        <v>2523</v>
      </c>
      <c r="L1639" s="28" t="s">
        <v>154</v>
      </c>
      <c r="N1639" s="19">
        <f t="shared" si="175"/>
        <v>397</v>
      </c>
      <c r="O1639" s="19">
        <f t="shared" si="176"/>
        <v>8.7252747252747245</v>
      </c>
      <c r="P1639" s="64">
        <f t="shared" si="177"/>
        <v>90</v>
      </c>
      <c r="Q1639" s="64">
        <f t="shared" si="178"/>
        <v>32</v>
      </c>
      <c r="R1639" s="64">
        <f t="shared" si="179"/>
        <v>58</v>
      </c>
      <c r="S1639" s="64">
        <f t="shared" si="180"/>
        <v>51</v>
      </c>
      <c r="T1639" s="64">
        <f t="shared" si="181"/>
        <v>39</v>
      </c>
      <c r="U1639" s="77">
        <v>3</v>
      </c>
      <c r="V1639" s="78">
        <v>5</v>
      </c>
      <c r="W1639" s="60">
        <v>91</v>
      </c>
      <c r="X1639" s="67">
        <v>12</v>
      </c>
      <c r="Y1639" s="67">
        <v>6</v>
      </c>
      <c r="Z1639" s="67">
        <v>11</v>
      </c>
      <c r="AA1639" s="67">
        <v>6</v>
      </c>
      <c r="AB1639" s="67">
        <v>11</v>
      </c>
      <c r="AC1639" s="67">
        <v>6</v>
      </c>
      <c r="AD1639" s="67">
        <v>11</v>
      </c>
      <c r="AE1639" s="67">
        <v>5</v>
      </c>
      <c r="AF1639" s="67">
        <v>9</v>
      </c>
      <c r="AG1639" s="67">
        <v>5</v>
      </c>
      <c r="AH1639" s="67">
        <v>9</v>
      </c>
      <c r="AI1639" s="67">
        <v>4</v>
      </c>
      <c r="AJ1639" s="67">
        <v>7</v>
      </c>
      <c r="AK1639" s="79" t="s">
        <v>1586</v>
      </c>
    </row>
    <row r="1640" spans="1:37" ht="12.75">
      <c r="A1640" s="35">
        <v>1112500</v>
      </c>
      <c r="B1640" s="28" t="s">
        <v>868</v>
      </c>
      <c r="C1640" s="28" t="s">
        <v>7667</v>
      </c>
      <c r="D1640" s="28" t="s">
        <v>388</v>
      </c>
      <c r="E1640" s="28" t="s">
        <v>63</v>
      </c>
      <c r="J1640" s="28" t="s">
        <v>1586</v>
      </c>
      <c r="K1640" s="28" t="s">
        <v>2524</v>
      </c>
      <c r="L1640" s="28" t="s">
        <v>6035</v>
      </c>
      <c r="N1640" s="19">
        <f t="shared" si="175"/>
        <v>409.25</v>
      </c>
      <c r="O1640" s="19">
        <f t="shared" si="176"/>
        <v>6.2007575757575761</v>
      </c>
      <c r="P1640" s="64">
        <f t="shared" si="177"/>
        <v>89</v>
      </c>
      <c r="Q1640" s="64">
        <f t="shared" si="178"/>
        <v>29</v>
      </c>
      <c r="R1640" s="64">
        <f t="shared" si="179"/>
        <v>60</v>
      </c>
      <c r="S1640" s="64">
        <f t="shared" si="180"/>
        <v>58</v>
      </c>
      <c r="T1640" s="64">
        <f t="shared" si="181"/>
        <v>31</v>
      </c>
      <c r="U1640" s="77">
        <v>3</v>
      </c>
      <c r="V1640" s="78">
        <v>5</v>
      </c>
      <c r="W1640" s="60">
        <v>132</v>
      </c>
      <c r="X1640" s="67">
        <v>13</v>
      </c>
      <c r="Y1640" s="67">
        <v>7</v>
      </c>
      <c r="Z1640" s="67">
        <v>13</v>
      </c>
      <c r="AA1640" s="67">
        <v>6</v>
      </c>
      <c r="AB1640" s="67">
        <v>13</v>
      </c>
      <c r="AC1640" s="67">
        <v>6</v>
      </c>
      <c r="AD1640" s="67">
        <v>13</v>
      </c>
      <c r="AE1640" s="67">
        <v>4</v>
      </c>
      <c r="AF1640" s="67">
        <v>8</v>
      </c>
      <c r="AG1640" s="67">
        <v>4</v>
      </c>
      <c r="AH1640" s="67">
        <v>8</v>
      </c>
      <c r="AI1640" s="67">
        <v>2</v>
      </c>
      <c r="AJ1640" s="67">
        <v>5</v>
      </c>
      <c r="AK1640" s="79" t="s">
        <v>1586</v>
      </c>
    </row>
    <row r="1641" spans="2:37" ht="12.75">
      <c r="B1641" s="28" t="s">
        <v>872</v>
      </c>
      <c r="D1641" s="28" t="s">
        <v>388</v>
      </c>
      <c r="E1641" s="28" t="s">
        <v>63</v>
      </c>
      <c r="J1641" s="28" t="s">
        <v>1586</v>
      </c>
      <c r="K1641" s="28" t="s">
        <v>2523</v>
      </c>
      <c r="L1641" s="28" t="s">
        <v>149</v>
      </c>
      <c r="N1641" s="19">
        <f t="shared" si="175"/>
        <v>392</v>
      </c>
      <c r="O1641" s="19">
        <f t="shared" si="176"/>
        <v>9.6790123456790127</v>
      </c>
      <c r="P1641" s="64">
        <f t="shared" si="177"/>
        <v>89</v>
      </c>
      <c r="Q1641" s="64">
        <f t="shared" si="178"/>
        <v>31</v>
      </c>
      <c r="R1641" s="64">
        <f t="shared" si="179"/>
        <v>58</v>
      </c>
      <c r="S1641" s="64">
        <f t="shared" si="180"/>
        <v>50</v>
      </c>
      <c r="T1641" s="64">
        <f t="shared" si="181"/>
        <v>39</v>
      </c>
      <c r="U1641" s="77">
        <v>3</v>
      </c>
      <c r="V1641" s="78">
        <v>5</v>
      </c>
      <c r="W1641" s="60">
        <v>81</v>
      </c>
      <c r="X1641" s="67">
        <v>12</v>
      </c>
      <c r="Y1641" s="67">
        <v>5</v>
      </c>
      <c r="Z1641" s="67">
        <v>11</v>
      </c>
      <c r="AA1641" s="67">
        <v>6</v>
      </c>
      <c r="AB1641" s="67">
        <v>11</v>
      </c>
      <c r="AC1641" s="67">
        <v>6</v>
      </c>
      <c r="AD1641" s="67">
        <v>11</v>
      </c>
      <c r="AE1641" s="67">
        <v>5</v>
      </c>
      <c r="AF1641" s="67">
        <v>9</v>
      </c>
      <c r="AG1641" s="67">
        <v>5</v>
      </c>
      <c r="AH1641" s="67">
        <v>9</v>
      </c>
      <c r="AI1641" s="67">
        <v>4</v>
      </c>
      <c r="AJ1641" s="67">
        <v>7</v>
      </c>
      <c r="AK1641" s="79" t="s">
        <v>1586</v>
      </c>
    </row>
    <row r="1642" spans="1:37" ht="12.75">
      <c r="A1642" s="35">
        <v>329385</v>
      </c>
      <c r="B1642" s="28" t="s">
        <v>872</v>
      </c>
      <c r="C1642" s="28" t="s">
        <v>6087</v>
      </c>
      <c r="D1642" s="28" t="s">
        <v>388</v>
      </c>
      <c r="E1642" s="28" t="s">
        <v>63</v>
      </c>
      <c r="F1642" s="58" t="s">
        <v>8228</v>
      </c>
      <c r="G1642" s="28" t="s">
        <v>1586</v>
      </c>
      <c r="H1642" s="28" t="s">
        <v>7812</v>
      </c>
      <c r="J1642" s="28" t="s">
        <v>1586</v>
      </c>
      <c r="K1642" s="28" t="s">
        <v>2523</v>
      </c>
      <c r="L1642" s="28" t="s">
        <v>6222</v>
      </c>
      <c r="N1642" s="19">
        <f t="shared" si="175"/>
        <v>384</v>
      </c>
      <c r="O1642" s="19">
        <f t="shared" si="176"/>
        <v>10.971428571428572</v>
      </c>
      <c r="P1642" s="64">
        <f t="shared" si="177"/>
        <v>87</v>
      </c>
      <c r="Q1642" s="64">
        <f t="shared" si="178"/>
        <v>29</v>
      </c>
      <c r="R1642" s="64">
        <f t="shared" si="179"/>
        <v>58</v>
      </c>
      <c r="S1642" s="64">
        <f t="shared" si="180"/>
        <v>49</v>
      </c>
      <c r="T1642" s="64">
        <f t="shared" si="181"/>
        <v>38</v>
      </c>
      <c r="U1642" s="77">
        <v>3</v>
      </c>
      <c r="V1642" s="78">
        <v>5</v>
      </c>
      <c r="W1642" s="60">
        <v>70</v>
      </c>
      <c r="X1642" s="67">
        <v>12</v>
      </c>
      <c r="Y1642" s="67">
        <v>6</v>
      </c>
      <c r="Z1642" s="67">
        <v>11</v>
      </c>
      <c r="AA1642" s="67">
        <v>5</v>
      </c>
      <c r="AB1642" s="67">
        <v>11</v>
      </c>
      <c r="AC1642" s="67">
        <v>5</v>
      </c>
      <c r="AD1642" s="67">
        <v>11</v>
      </c>
      <c r="AE1642" s="67">
        <v>5</v>
      </c>
      <c r="AF1642" s="67">
        <v>9</v>
      </c>
      <c r="AG1642" s="67">
        <v>5</v>
      </c>
      <c r="AH1642" s="67">
        <v>9</v>
      </c>
      <c r="AI1642" s="67">
        <v>3</v>
      </c>
      <c r="AJ1642" s="67">
        <v>7</v>
      </c>
      <c r="AK1642" s="79" t="s">
        <v>1586</v>
      </c>
    </row>
    <row r="1643" spans="1:37" ht="12.75">
      <c r="A1643" s="35">
        <v>287341</v>
      </c>
      <c r="B1643" s="28" t="s">
        <v>872</v>
      </c>
      <c r="D1643" s="28" t="s">
        <v>388</v>
      </c>
      <c r="E1643" s="28" t="s">
        <v>63</v>
      </c>
      <c r="F1643" s="58" t="s">
        <v>8228</v>
      </c>
      <c r="I1643" s="28" t="s">
        <v>7812</v>
      </c>
      <c r="J1643" s="28" t="s">
        <v>1586</v>
      </c>
      <c r="K1643" s="28" t="s">
        <v>2523</v>
      </c>
      <c r="L1643" s="28" t="s">
        <v>147</v>
      </c>
      <c r="N1643" s="19">
        <f t="shared" si="175"/>
        <v>384</v>
      </c>
      <c r="O1643" s="19">
        <f t="shared" si="176"/>
        <v>9.8461538461538467</v>
      </c>
      <c r="P1643" s="64">
        <f t="shared" si="177"/>
        <v>87</v>
      </c>
      <c r="Q1643" s="64">
        <f t="shared" si="178"/>
        <v>29</v>
      </c>
      <c r="R1643" s="64">
        <f t="shared" si="179"/>
        <v>58</v>
      </c>
      <c r="S1643" s="64">
        <f t="shared" si="180"/>
        <v>49</v>
      </c>
      <c r="T1643" s="64">
        <f t="shared" si="181"/>
        <v>38</v>
      </c>
      <c r="U1643" s="77">
        <v>3</v>
      </c>
      <c r="V1643" s="78">
        <v>5</v>
      </c>
      <c r="W1643" s="60">
        <v>78</v>
      </c>
      <c r="X1643" s="67">
        <v>12</v>
      </c>
      <c r="Y1643" s="67">
        <v>6</v>
      </c>
      <c r="Z1643" s="67">
        <v>11</v>
      </c>
      <c r="AA1643" s="67">
        <v>5</v>
      </c>
      <c r="AB1643" s="67">
        <v>11</v>
      </c>
      <c r="AC1643" s="67">
        <v>5</v>
      </c>
      <c r="AD1643" s="67">
        <v>11</v>
      </c>
      <c r="AE1643" s="67">
        <v>5</v>
      </c>
      <c r="AF1643" s="67">
        <v>9</v>
      </c>
      <c r="AG1643" s="67">
        <v>5</v>
      </c>
      <c r="AH1643" s="67">
        <v>9</v>
      </c>
      <c r="AI1643" s="67">
        <v>3</v>
      </c>
      <c r="AJ1643" s="67">
        <v>7</v>
      </c>
      <c r="AK1643" s="79" t="s">
        <v>1586</v>
      </c>
    </row>
    <row r="1644" spans="2:37" ht="12.75">
      <c r="B1644" s="28" t="s">
        <v>872</v>
      </c>
      <c r="D1644" s="28" t="s">
        <v>388</v>
      </c>
      <c r="E1644" s="28" t="s">
        <v>63</v>
      </c>
      <c r="I1644" s="28" t="s">
        <v>7812</v>
      </c>
      <c r="J1644" s="28" t="s">
        <v>1586</v>
      </c>
      <c r="K1644" s="28" t="s">
        <v>2523</v>
      </c>
      <c r="L1644" s="28" t="s">
        <v>8004</v>
      </c>
      <c r="N1644" s="19">
        <f t="shared" si="175"/>
        <v>377.50</v>
      </c>
      <c r="O1644" s="19">
        <f t="shared" si="176"/>
        <v>4.870967741935484</v>
      </c>
      <c r="P1644" s="64">
        <f t="shared" si="177"/>
        <v>83</v>
      </c>
      <c r="Q1644" s="64">
        <f t="shared" si="178"/>
        <v>29</v>
      </c>
      <c r="R1644" s="64">
        <f t="shared" si="179"/>
        <v>54</v>
      </c>
      <c r="S1644" s="64">
        <f t="shared" si="180"/>
        <v>55</v>
      </c>
      <c r="T1644" s="64">
        <f t="shared" si="181"/>
        <v>28</v>
      </c>
      <c r="U1644" s="77">
        <v>5</v>
      </c>
      <c r="V1644" s="78">
        <v>5</v>
      </c>
      <c r="W1644" s="60">
        <v>155</v>
      </c>
      <c r="X1644" s="67">
        <v>6</v>
      </c>
      <c r="Y1644" s="67">
        <v>7</v>
      </c>
      <c r="Z1644" s="67">
        <v>12</v>
      </c>
      <c r="AA1644" s="67">
        <v>6</v>
      </c>
      <c r="AB1644" s="67">
        <v>12</v>
      </c>
      <c r="AC1644" s="67">
        <v>6</v>
      </c>
      <c r="AD1644" s="67">
        <v>12</v>
      </c>
      <c r="AE1644" s="67">
        <v>4</v>
      </c>
      <c r="AF1644" s="67">
        <v>7</v>
      </c>
      <c r="AG1644" s="67">
        <v>4</v>
      </c>
      <c r="AH1644" s="67">
        <v>7</v>
      </c>
      <c r="AI1644" s="67">
        <v>2</v>
      </c>
      <c r="AJ1644" s="67">
        <v>4</v>
      </c>
      <c r="AK1644" s="79" t="s">
        <v>1586</v>
      </c>
    </row>
    <row r="1645" spans="1:37" ht="12.75">
      <c r="A1645" s="35">
        <v>19073</v>
      </c>
      <c r="B1645" s="28" t="s">
        <v>872</v>
      </c>
      <c r="D1645" s="28" t="s">
        <v>388</v>
      </c>
      <c r="E1645" s="28" t="s">
        <v>63</v>
      </c>
      <c r="F1645" s="58" t="s">
        <v>8343</v>
      </c>
      <c r="J1645" s="28" t="s">
        <v>1586</v>
      </c>
      <c r="K1645" s="28" t="s">
        <v>2523</v>
      </c>
      <c r="L1645" s="28" t="s">
        <v>1123</v>
      </c>
      <c r="N1645" s="19">
        <f t="shared" si="175"/>
        <v>373.75</v>
      </c>
      <c r="O1645" s="19">
        <f t="shared" si="176"/>
        <v>4.3970588235294121</v>
      </c>
      <c r="P1645" s="64">
        <f t="shared" si="177"/>
        <v>82</v>
      </c>
      <c r="Q1645" s="64">
        <f t="shared" si="178"/>
        <v>28</v>
      </c>
      <c r="R1645" s="64">
        <f t="shared" si="179"/>
        <v>54</v>
      </c>
      <c r="S1645" s="64">
        <f t="shared" si="180"/>
        <v>54</v>
      </c>
      <c r="T1645" s="64">
        <f t="shared" si="181"/>
        <v>28</v>
      </c>
      <c r="U1645" s="77">
        <v>5</v>
      </c>
      <c r="V1645" s="78">
        <v>5</v>
      </c>
      <c r="W1645" s="60">
        <v>170</v>
      </c>
      <c r="X1645" s="67">
        <v>11</v>
      </c>
      <c r="Y1645" s="67">
        <v>6</v>
      </c>
      <c r="Z1645" s="67">
        <v>12</v>
      </c>
      <c r="AA1645" s="67">
        <v>6</v>
      </c>
      <c r="AB1645" s="67">
        <v>12</v>
      </c>
      <c r="AC1645" s="67">
        <v>6</v>
      </c>
      <c r="AD1645" s="67">
        <v>12</v>
      </c>
      <c r="AE1645" s="67">
        <v>4</v>
      </c>
      <c r="AF1645" s="67">
        <v>7</v>
      </c>
      <c r="AG1645" s="67">
        <v>4</v>
      </c>
      <c r="AH1645" s="67">
        <v>7</v>
      </c>
      <c r="AI1645" s="67">
        <v>2</v>
      </c>
      <c r="AJ1645" s="67">
        <v>4</v>
      </c>
      <c r="AK1645" s="79" t="s">
        <v>1586</v>
      </c>
    </row>
    <row r="1646" spans="1:37" ht="12.75">
      <c r="A1646" s="35">
        <v>62</v>
      </c>
      <c r="B1646" s="28" t="s">
        <v>873</v>
      </c>
      <c r="D1646" s="28" t="s">
        <v>388</v>
      </c>
      <c r="E1646" s="28" t="s">
        <v>63</v>
      </c>
      <c r="J1646" s="28" t="s">
        <v>1586</v>
      </c>
      <c r="K1646" s="28" t="s">
        <v>1627</v>
      </c>
      <c r="L1646" s="28" t="s">
        <v>4336</v>
      </c>
      <c r="N1646" s="19">
        <f t="shared" si="175"/>
        <v>354.25</v>
      </c>
      <c r="O1646" s="19">
        <f t="shared" si="176"/>
        <v>4.1676470588235297</v>
      </c>
      <c r="P1646" s="64">
        <f t="shared" si="177"/>
        <v>81</v>
      </c>
      <c r="Q1646" s="64">
        <f t="shared" si="178"/>
        <v>25</v>
      </c>
      <c r="R1646" s="64">
        <f t="shared" si="179"/>
        <v>56</v>
      </c>
      <c r="S1646" s="64">
        <f t="shared" si="180"/>
        <v>44</v>
      </c>
      <c r="T1646" s="64">
        <f t="shared" si="181"/>
        <v>37</v>
      </c>
      <c r="U1646" s="77">
        <v>3</v>
      </c>
      <c r="V1646" s="78">
        <v>5</v>
      </c>
      <c r="W1646" s="60">
        <v>170</v>
      </c>
      <c r="X1646" s="67">
        <v>9</v>
      </c>
      <c r="Y1646" s="67">
        <v>5</v>
      </c>
      <c r="Z1646" s="67">
        <v>10</v>
      </c>
      <c r="AA1646" s="67">
        <v>6</v>
      </c>
      <c r="AB1646" s="67">
        <v>10</v>
      </c>
      <c r="AC1646" s="67">
        <v>3</v>
      </c>
      <c r="AD1646" s="67">
        <v>10</v>
      </c>
      <c r="AE1646" s="67">
        <v>6</v>
      </c>
      <c r="AF1646" s="67">
        <v>10</v>
      </c>
      <c r="AG1646" s="67">
        <v>4</v>
      </c>
      <c r="AH1646" s="67">
        <v>8</v>
      </c>
      <c r="AI1646" s="67">
        <v>1</v>
      </c>
      <c r="AJ1646" s="67">
        <v>8</v>
      </c>
      <c r="AK1646" s="79" t="s">
        <v>1586</v>
      </c>
    </row>
    <row r="1647" spans="1:37" ht="12.75">
      <c r="A1647" s="35">
        <v>16830</v>
      </c>
      <c r="B1647" s="28" t="s">
        <v>872</v>
      </c>
      <c r="D1647" s="28" t="s">
        <v>388</v>
      </c>
      <c r="E1647" s="28" t="s">
        <v>63</v>
      </c>
      <c r="I1647" s="28" t="s">
        <v>7812</v>
      </c>
      <c r="J1647" s="28" t="s">
        <v>1586</v>
      </c>
      <c r="K1647" s="28" t="s">
        <v>2523</v>
      </c>
      <c r="L1647" s="28" t="s">
        <v>8003</v>
      </c>
      <c r="N1647" s="19">
        <f t="shared" si="175"/>
        <v>358</v>
      </c>
      <c r="O1647" s="19">
        <f t="shared" si="176"/>
        <v>4.2117647058823531</v>
      </c>
      <c r="P1647" s="64">
        <f t="shared" si="177"/>
        <v>79</v>
      </c>
      <c r="Q1647" s="64">
        <f t="shared" si="178"/>
        <v>28</v>
      </c>
      <c r="R1647" s="64">
        <f t="shared" si="179"/>
        <v>51</v>
      </c>
      <c r="S1647" s="64">
        <f t="shared" si="180"/>
        <v>51</v>
      </c>
      <c r="T1647" s="64">
        <f t="shared" si="181"/>
        <v>28</v>
      </c>
      <c r="U1647" s="77">
        <v>5</v>
      </c>
      <c r="V1647" s="78">
        <v>5</v>
      </c>
      <c r="W1647" s="60">
        <v>170</v>
      </c>
      <c r="X1647" s="67">
        <v>14</v>
      </c>
      <c r="Y1647" s="67">
        <v>6</v>
      </c>
      <c r="Z1647" s="67">
        <v>11</v>
      </c>
      <c r="AA1647" s="67">
        <v>6</v>
      </c>
      <c r="AB1647" s="67">
        <v>11</v>
      </c>
      <c r="AC1647" s="67">
        <v>6</v>
      </c>
      <c r="AD1647" s="67">
        <v>11</v>
      </c>
      <c r="AE1647" s="67">
        <v>4</v>
      </c>
      <c r="AF1647" s="67">
        <v>7</v>
      </c>
      <c r="AG1647" s="67">
        <v>4</v>
      </c>
      <c r="AH1647" s="67">
        <v>7</v>
      </c>
      <c r="AI1647" s="67">
        <v>2</v>
      </c>
      <c r="AJ1647" s="67">
        <v>4</v>
      </c>
      <c r="AK1647" s="79" t="s">
        <v>1586</v>
      </c>
    </row>
    <row r="1648" spans="1:37" ht="12.75">
      <c r="A1648" s="35">
        <v>6793</v>
      </c>
      <c r="B1648" s="28" t="s">
        <v>872</v>
      </c>
      <c r="D1648" s="28" t="s">
        <v>388</v>
      </c>
      <c r="E1648" s="28" t="s">
        <v>63</v>
      </c>
      <c r="F1648" s="58" t="s">
        <v>8289</v>
      </c>
      <c r="I1648" s="28" t="s">
        <v>7812</v>
      </c>
      <c r="J1648" s="28" t="s">
        <v>1586</v>
      </c>
      <c r="K1648" s="28" t="s">
        <v>2523</v>
      </c>
      <c r="L1648" s="28" t="s">
        <v>3884</v>
      </c>
      <c r="N1648" s="19">
        <f t="shared" si="175"/>
        <v>354.75</v>
      </c>
      <c r="O1648" s="19">
        <f t="shared" si="176"/>
        <v>5.8155737704918034</v>
      </c>
      <c r="P1648" s="64">
        <f t="shared" si="177"/>
        <v>78</v>
      </c>
      <c r="Q1648" s="64">
        <f t="shared" si="178"/>
        <v>26</v>
      </c>
      <c r="R1648" s="64">
        <f t="shared" si="179"/>
        <v>52</v>
      </c>
      <c r="S1648" s="64">
        <f t="shared" si="180"/>
        <v>49</v>
      </c>
      <c r="T1648" s="64">
        <f t="shared" si="181"/>
        <v>29</v>
      </c>
      <c r="U1648" s="77">
        <v>3</v>
      </c>
      <c r="V1648" s="78">
        <v>5</v>
      </c>
      <c r="W1648" s="60">
        <v>122</v>
      </c>
      <c r="X1648" s="67">
        <v>15</v>
      </c>
      <c r="Y1648" s="67">
        <v>6</v>
      </c>
      <c r="Z1648" s="67">
        <v>11</v>
      </c>
      <c r="AA1648" s="67">
        <v>5</v>
      </c>
      <c r="AB1648" s="67">
        <v>11</v>
      </c>
      <c r="AC1648" s="67">
        <v>5</v>
      </c>
      <c r="AD1648" s="67">
        <v>11</v>
      </c>
      <c r="AE1648" s="67">
        <v>4</v>
      </c>
      <c r="AF1648" s="67">
        <v>7</v>
      </c>
      <c r="AG1648" s="67">
        <v>4</v>
      </c>
      <c r="AH1648" s="67">
        <v>7</v>
      </c>
      <c r="AI1648" s="67">
        <v>2</v>
      </c>
      <c r="AJ1648" s="67">
        <v>5</v>
      </c>
      <c r="AK1648" s="79" t="s">
        <v>1586</v>
      </c>
    </row>
    <row r="1649" spans="1:37" ht="12.75">
      <c r="A1649" s="35">
        <v>25000</v>
      </c>
      <c r="B1649" s="28" t="s">
        <v>870</v>
      </c>
      <c r="C1649" s="28" t="s">
        <v>3247</v>
      </c>
      <c r="D1649" s="28" t="s">
        <v>388</v>
      </c>
      <c r="E1649" s="28" t="s">
        <v>63</v>
      </c>
      <c r="J1649" s="28" t="s">
        <v>1586</v>
      </c>
      <c r="K1649" s="28" t="s">
        <v>2524</v>
      </c>
      <c r="L1649" s="28" t="s">
        <v>3269</v>
      </c>
      <c r="N1649" s="19">
        <f t="shared" si="175"/>
        <v>352.25</v>
      </c>
      <c r="O1649" s="19">
        <f t="shared" si="176"/>
        <v>4.6966666666666663</v>
      </c>
      <c r="P1649" s="64">
        <f t="shared" si="177"/>
        <v>78</v>
      </c>
      <c r="Q1649" s="64">
        <f t="shared" si="178"/>
        <v>27</v>
      </c>
      <c r="R1649" s="64">
        <f t="shared" si="179"/>
        <v>51</v>
      </c>
      <c r="S1649" s="64">
        <f t="shared" si="180"/>
        <v>50</v>
      </c>
      <c r="T1649" s="64">
        <f t="shared" si="181"/>
        <v>28</v>
      </c>
      <c r="U1649" s="77">
        <v>5</v>
      </c>
      <c r="V1649" s="78">
        <v>5</v>
      </c>
      <c r="W1649" s="60">
        <v>150</v>
      </c>
      <c r="X1649" s="67">
        <v>11</v>
      </c>
      <c r="Y1649" s="67">
        <v>5</v>
      </c>
      <c r="Z1649" s="67">
        <v>11</v>
      </c>
      <c r="AA1649" s="67">
        <v>6</v>
      </c>
      <c r="AB1649" s="67">
        <v>11</v>
      </c>
      <c r="AC1649" s="67">
        <v>6</v>
      </c>
      <c r="AD1649" s="67">
        <v>11</v>
      </c>
      <c r="AE1649" s="67">
        <v>4</v>
      </c>
      <c r="AF1649" s="67">
        <v>7</v>
      </c>
      <c r="AG1649" s="67">
        <v>4</v>
      </c>
      <c r="AH1649" s="67">
        <v>7</v>
      </c>
      <c r="AI1649" s="67">
        <v>2</v>
      </c>
      <c r="AJ1649" s="67">
        <v>4</v>
      </c>
      <c r="AK1649" s="79" t="s">
        <v>1586</v>
      </c>
    </row>
    <row r="1650" spans="1:37" ht="12.75">
      <c r="A1650" s="35">
        <v>5000</v>
      </c>
      <c r="B1650" s="28" t="s">
        <v>870</v>
      </c>
      <c r="C1650" s="28" t="s">
        <v>699</v>
      </c>
      <c r="D1650" s="28" t="s">
        <v>388</v>
      </c>
      <c r="E1650" s="28" t="s">
        <v>63</v>
      </c>
      <c r="J1650" s="28" t="s">
        <v>1586</v>
      </c>
      <c r="K1650" s="28" t="s">
        <v>2524</v>
      </c>
      <c r="L1650" s="28" t="s">
        <v>5617</v>
      </c>
      <c r="N1650" s="19">
        <f t="shared" si="175"/>
        <v>317</v>
      </c>
      <c r="O1650" s="19">
        <f t="shared" si="176"/>
        <v>4.2266666666666666</v>
      </c>
      <c r="P1650" s="64">
        <f t="shared" si="177"/>
        <v>77</v>
      </c>
      <c r="Q1650" s="64">
        <f t="shared" si="178"/>
        <v>23</v>
      </c>
      <c r="R1650" s="64">
        <f t="shared" si="179"/>
        <v>54</v>
      </c>
      <c r="S1650" s="64">
        <f t="shared" si="180"/>
        <v>32</v>
      </c>
      <c r="T1650" s="64">
        <f t="shared" si="181"/>
        <v>45</v>
      </c>
      <c r="U1650" s="77">
        <v>3</v>
      </c>
      <c r="V1650" s="78">
        <v>5</v>
      </c>
      <c r="W1650" s="60">
        <v>150</v>
      </c>
      <c r="X1650" s="67">
        <v>8</v>
      </c>
      <c r="Y1650" s="67">
        <v>1</v>
      </c>
      <c r="Z1650" s="67">
        <v>8</v>
      </c>
      <c r="AA1650" s="67">
        <v>5</v>
      </c>
      <c r="AB1650" s="67">
        <v>8</v>
      </c>
      <c r="AC1650" s="67">
        <v>2</v>
      </c>
      <c r="AD1650" s="67">
        <v>8</v>
      </c>
      <c r="AE1650" s="67">
        <v>5</v>
      </c>
      <c r="AF1650" s="67">
        <v>10</v>
      </c>
      <c r="AG1650" s="67">
        <v>4</v>
      </c>
      <c r="AH1650" s="67">
        <v>10</v>
      </c>
      <c r="AI1650" s="67">
        <v>6</v>
      </c>
      <c r="AJ1650" s="67">
        <v>10</v>
      </c>
      <c r="AK1650" s="79" t="s">
        <v>1586</v>
      </c>
    </row>
    <row r="1651" spans="1:37" ht="12.75">
      <c r="A1651" s="35">
        <v>306</v>
      </c>
      <c r="B1651" s="28" t="s">
        <v>869</v>
      </c>
      <c r="C1651" s="28" t="s">
        <v>5006</v>
      </c>
      <c r="D1651" s="28" t="s">
        <v>388</v>
      </c>
      <c r="E1651" s="28" t="s">
        <v>63</v>
      </c>
      <c r="J1651" s="28" t="s">
        <v>1586</v>
      </c>
      <c r="K1651" s="28" t="s">
        <v>2524</v>
      </c>
      <c r="L1651" s="28" t="s">
        <v>1705</v>
      </c>
      <c r="N1651" s="19">
        <f t="shared" si="175"/>
        <v>317</v>
      </c>
      <c r="O1651" s="19">
        <f t="shared" si="176"/>
        <v>4.2266666666666666</v>
      </c>
      <c r="P1651" s="64">
        <f t="shared" si="177"/>
        <v>77</v>
      </c>
      <c r="Q1651" s="64">
        <f t="shared" si="178"/>
        <v>23</v>
      </c>
      <c r="R1651" s="64">
        <f t="shared" si="179"/>
        <v>54</v>
      </c>
      <c r="S1651" s="64">
        <f t="shared" si="180"/>
        <v>32</v>
      </c>
      <c r="T1651" s="64">
        <f t="shared" si="181"/>
        <v>45</v>
      </c>
      <c r="U1651" s="77">
        <v>3</v>
      </c>
      <c r="V1651" s="78">
        <v>5</v>
      </c>
      <c r="W1651" s="60">
        <v>150</v>
      </c>
      <c r="X1651" s="67">
        <v>8</v>
      </c>
      <c r="Y1651" s="67">
        <v>1</v>
      </c>
      <c r="Z1651" s="67">
        <v>8</v>
      </c>
      <c r="AA1651" s="67">
        <v>5</v>
      </c>
      <c r="AB1651" s="67">
        <v>8</v>
      </c>
      <c r="AC1651" s="67">
        <v>2</v>
      </c>
      <c r="AD1651" s="67">
        <v>8</v>
      </c>
      <c r="AE1651" s="67">
        <v>5</v>
      </c>
      <c r="AF1651" s="67">
        <v>10</v>
      </c>
      <c r="AG1651" s="67">
        <v>4</v>
      </c>
      <c r="AH1651" s="67">
        <v>10</v>
      </c>
      <c r="AI1651" s="67">
        <v>6</v>
      </c>
      <c r="AJ1651" s="67">
        <v>10</v>
      </c>
      <c r="AK1651" s="79" t="s">
        <v>1586</v>
      </c>
    </row>
    <row r="1652" spans="1:37" ht="12.75">
      <c r="A1652" s="35">
        <v>250</v>
      </c>
      <c r="B1652" s="28" t="s">
        <v>873</v>
      </c>
      <c r="D1652" s="28" t="s">
        <v>388</v>
      </c>
      <c r="E1652" s="28" t="s">
        <v>63</v>
      </c>
      <c r="J1652" s="28" t="s">
        <v>1586</v>
      </c>
      <c r="K1652" s="28" t="s">
        <v>2524</v>
      </c>
      <c r="L1652" s="28" t="s">
        <v>1491</v>
      </c>
      <c r="N1652" s="19">
        <f t="shared" si="175"/>
        <v>338.75</v>
      </c>
      <c r="O1652" s="19">
        <f t="shared" si="176"/>
        <v>3.0518018018018016</v>
      </c>
      <c r="P1652" s="64">
        <f t="shared" si="177"/>
        <v>77</v>
      </c>
      <c r="Q1652" s="64">
        <f t="shared" si="178"/>
        <v>23</v>
      </c>
      <c r="R1652" s="64">
        <f t="shared" si="179"/>
        <v>54</v>
      </c>
      <c r="S1652" s="64">
        <f t="shared" si="180"/>
        <v>42</v>
      </c>
      <c r="T1652" s="64">
        <f t="shared" si="181"/>
        <v>35</v>
      </c>
      <c r="U1652" s="77">
        <v>2</v>
      </c>
      <c r="V1652" s="78">
        <v>5</v>
      </c>
      <c r="W1652" s="60">
        <v>222</v>
      </c>
      <c r="X1652" s="67">
        <v>9</v>
      </c>
      <c r="Y1652" s="67">
        <v>5</v>
      </c>
      <c r="Z1652" s="67">
        <v>10</v>
      </c>
      <c r="AA1652" s="67">
        <v>5</v>
      </c>
      <c r="AB1652" s="67">
        <v>10</v>
      </c>
      <c r="AC1652" s="67">
        <v>2</v>
      </c>
      <c r="AD1652" s="67">
        <v>10</v>
      </c>
      <c r="AE1652" s="67">
        <v>6</v>
      </c>
      <c r="AF1652" s="67">
        <v>8</v>
      </c>
      <c r="AG1652" s="67">
        <v>4</v>
      </c>
      <c r="AH1652" s="67">
        <v>8</v>
      </c>
      <c r="AI1652" s="67">
        <v>1</v>
      </c>
      <c r="AJ1652" s="67">
        <v>8</v>
      </c>
      <c r="AK1652" s="79" t="s">
        <v>1586</v>
      </c>
    </row>
    <row r="1653" spans="1:37" ht="12.75">
      <c r="A1653" s="35">
        <v>250</v>
      </c>
      <c r="B1653" s="28" t="s">
        <v>5602</v>
      </c>
      <c r="D1653" s="28" t="s">
        <v>388</v>
      </c>
      <c r="E1653" s="28" t="s">
        <v>63</v>
      </c>
      <c r="F1653" s="58" t="s">
        <v>7359</v>
      </c>
      <c r="J1653" s="28" t="s">
        <v>1586</v>
      </c>
      <c r="K1653" s="28" t="s">
        <v>2524</v>
      </c>
      <c r="L1653" s="28" t="s">
        <v>7631</v>
      </c>
      <c r="N1653" s="19">
        <f t="shared" si="175"/>
        <v>337.25</v>
      </c>
      <c r="O1653" s="19">
        <f t="shared" si="176"/>
        <v>2.8580508474576272</v>
      </c>
      <c r="P1653" s="64">
        <f t="shared" si="177"/>
        <v>77</v>
      </c>
      <c r="Q1653" s="64">
        <f t="shared" si="178"/>
        <v>23</v>
      </c>
      <c r="R1653" s="64">
        <f t="shared" si="179"/>
        <v>54</v>
      </c>
      <c r="S1653" s="64">
        <f t="shared" si="180"/>
        <v>42</v>
      </c>
      <c r="T1653" s="64">
        <f t="shared" si="181"/>
        <v>35</v>
      </c>
      <c r="U1653" s="77">
        <v>3</v>
      </c>
      <c r="V1653" s="78">
        <v>5</v>
      </c>
      <c r="W1653" s="60">
        <v>236</v>
      </c>
      <c r="X1653" s="67">
        <v>9</v>
      </c>
      <c r="Y1653" s="67">
        <v>5</v>
      </c>
      <c r="Z1653" s="67">
        <v>10</v>
      </c>
      <c r="AA1653" s="67">
        <v>5</v>
      </c>
      <c r="AB1653" s="67">
        <v>10</v>
      </c>
      <c r="AC1653" s="67">
        <v>2</v>
      </c>
      <c r="AD1653" s="67">
        <v>10</v>
      </c>
      <c r="AE1653" s="67">
        <v>6</v>
      </c>
      <c r="AF1653" s="67">
        <v>8</v>
      </c>
      <c r="AG1653" s="67">
        <v>4</v>
      </c>
      <c r="AH1653" s="67">
        <v>8</v>
      </c>
      <c r="AI1653" s="67">
        <v>1</v>
      </c>
      <c r="AJ1653" s="67">
        <v>8</v>
      </c>
      <c r="AK1653" s="79" t="s">
        <v>1586</v>
      </c>
    </row>
    <row r="1654" spans="1:37" ht="12.75">
      <c r="A1654" s="35">
        <v>250</v>
      </c>
      <c r="B1654" s="28" t="s">
        <v>5602</v>
      </c>
      <c r="D1654" s="28" t="s">
        <v>388</v>
      </c>
      <c r="E1654" s="28" t="s">
        <v>63</v>
      </c>
      <c r="F1654" s="58" t="s">
        <v>7359</v>
      </c>
      <c r="J1654" s="28" t="s">
        <v>1586</v>
      </c>
      <c r="K1654" s="28" t="s">
        <v>2524</v>
      </c>
      <c r="L1654" s="28" t="s">
        <v>7631</v>
      </c>
      <c r="N1654" s="19">
        <f t="shared" si="175"/>
        <v>337.25</v>
      </c>
      <c r="O1654" s="19">
        <f t="shared" si="176"/>
        <v>2.8580508474576272</v>
      </c>
      <c r="P1654" s="64">
        <f t="shared" si="177"/>
        <v>77</v>
      </c>
      <c r="Q1654" s="64">
        <f t="shared" si="178"/>
        <v>23</v>
      </c>
      <c r="R1654" s="64">
        <f t="shared" si="179"/>
        <v>54</v>
      </c>
      <c r="S1654" s="64">
        <f t="shared" si="180"/>
        <v>42</v>
      </c>
      <c r="T1654" s="64">
        <f t="shared" si="181"/>
        <v>35</v>
      </c>
      <c r="U1654" s="77">
        <v>3</v>
      </c>
      <c r="V1654" s="78">
        <v>5</v>
      </c>
      <c r="W1654" s="60">
        <v>236</v>
      </c>
      <c r="X1654" s="67">
        <v>9</v>
      </c>
      <c r="Y1654" s="67">
        <v>5</v>
      </c>
      <c r="Z1654" s="67">
        <v>10</v>
      </c>
      <c r="AA1654" s="67">
        <v>5</v>
      </c>
      <c r="AB1654" s="67">
        <v>10</v>
      </c>
      <c r="AC1654" s="67">
        <v>2</v>
      </c>
      <c r="AD1654" s="67">
        <v>10</v>
      </c>
      <c r="AE1654" s="67">
        <v>6</v>
      </c>
      <c r="AF1654" s="67">
        <v>8</v>
      </c>
      <c r="AG1654" s="67">
        <v>4</v>
      </c>
      <c r="AH1654" s="67">
        <v>8</v>
      </c>
      <c r="AI1654" s="67">
        <v>1</v>
      </c>
      <c r="AJ1654" s="67">
        <v>8</v>
      </c>
      <c r="AK1654" s="79" t="s">
        <v>1586</v>
      </c>
    </row>
    <row r="1655" spans="1:37" ht="12.75">
      <c r="A1655" s="35">
        <v>250</v>
      </c>
      <c r="B1655" s="28" t="s">
        <v>5602</v>
      </c>
      <c r="D1655" s="28" t="s">
        <v>388</v>
      </c>
      <c r="E1655" s="28" t="s">
        <v>63</v>
      </c>
      <c r="F1655" s="58" t="s">
        <v>7359</v>
      </c>
      <c r="J1655" s="28" t="s">
        <v>1586</v>
      </c>
      <c r="K1655" s="28" t="s">
        <v>2524</v>
      </c>
      <c r="L1655" s="28" t="s">
        <v>7631</v>
      </c>
      <c r="N1655" s="19">
        <f t="shared" si="175"/>
        <v>336.50</v>
      </c>
      <c r="O1655" s="19">
        <f t="shared" si="176"/>
        <v>2.8516949152542375</v>
      </c>
      <c r="P1655" s="64">
        <f t="shared" si="177"/>
        <v>77</v>
      </c>
      <c r="Q1655" s="64">
        <f t="shared" si="178"/>
        <v>23</v>
      </c>
      <c r="R1655" s="64">
        <f t="shared" si="179"/>
        <v>54</v>
      </c>
      <c r="S1655" s="64">
        <f t="shared" si="180"/>
        <v>42</v>
      </c>
      <c r="T1655" s="64">
        <f t="shared" si="181"/>
        <v>35</v>
      </c>
      <c r="U1655" s="77">
        <v>3</v>
      </c>
      <c r="V1655" s="78">
        <v>5</v>
      </c>
      <c r="W1655" s="60">
        <v>236</v>
      </c>
      <c r="X1655" s="67">
        <v>6</v>
      </c>
      <c r="Y1655" s="67">
        <v>5</v>
      </c>
      <c r="Z1655" s="67">
        <v>10</v>
      </c>
      <c r="AA1655" s="67">
        <v>5</v>
      </c>
      <c r="AB1655" s="67">
        <v>10</v>
      </c>
      <c r="AC1655" s="67">
        <v>2</v>
      </c>
      <c r="AD1655" s="67">
        <v>10</v>
      </c>
      <c r="AE1655" s="67">
        <v>6</v>
      </c>
      <c r="AF1655" s="67">
        <v>8</v>
      </c>
      <c r="AG1655" s="67">
        <v>4</v>
      </c>
      <c r="AH1655" s="67">
        <v>8</v>
      </c>
      <c r="AI1655" s="67">
        <v>1</v>
      </c>
      <c r="AJ1655" s="67">
        <v>8</v>
      </c>
      <c r="AK1655" s="79" t="s">
        <v>1586</v>
      </c>
    </row>
    <row r="1656" spans="1:37" ht="12.75">
      <c r="A1656" s="35">
        <v>250</v>
      </c>
      <c r="B1656" s="28" t="s">
        <v>5602</v>
      </c>
      <c r="D1656" s="28" t="s">
        <v>388</v>
      </c>
      <c r="E1656" s="28" t="s">
        <v>63</v>
      </c>
      <c r="F1656" s="58" t="s">
        <v>7359</v>
      </c>
      <c r="J1656" s="28" t="s">
        <v>1586</v>
      </c>
      <c r="K1656" s="28" t="s">
        <v>2524</v>
      </c>
      <c r="L1656" s="28" t="s">
        <v>7631</v>
      </c>
      <c r="N1656" s="19">
        <f t="shared" si="175"/>
        <v>333.50</v>
      </c>
      <c r="O1656" s="19">
        <f t="shared" si="176"/>
        <v>4.4466666666666663</v>
      </c>
      <c r="P1656" s="64">
        <f t="shared" si="177"/>
        <v>76</v>
      </c>
      <c r="Q1656" s="64">
        <f t="shared" si="178"/>
        <v>22</v>
      </c>
      <c r="R1656" s="64">
        <f t="shared" si="179"/>
        <v>54</v>
      </c>
      <c r="S1656" s="64">
        <f t="shared" si="180"/>
        <v>41</v>
      </c>
      <c r="T1656" s="64">
        <f t="shared" si="181"/>
        <v>35</v>
      </c>
      <c r="U1656" s="77">
        <v>2</v>
      </c>
      <c r="V1656" s="78">
        <v>5</v>
      </c>
      <c r="W1656" s="60">
        <v>150</v>
      </c>
      <c r="X1656" s="67">
        <v>8</v>
      </c>
      <c r="Y1656" s="67">
        <v>4</v>
      </c>
      <c r="Z1656" s="67">
        <v>10</v>
      </c>
      <c r="AA1656" s="67">
        <v>5</v>
      </c>
      <c r="AB1656" s="67">
        <v>10</v>
      </c>
      <c r="AC1656" s="67">
        <v>2</v>
      </c>
      <c r="AD1656" s="67">
        <v>10</v>
      </c>
      <c r="AE1656" s="67">
        <v>6</v>
      </c>
      <c r="AF1656" s="67">
        <v>8</v>
      </c>
      <c r="AG1656" s="67">
        <v>4</v>
      </c>
      <c r="AH1656" s="67">
        <v>8</v>
      </c>
      <c r="AI1656" s="67">
        <v>1</v>
      </c>
      <c r="AJ1656" s="67">
        <v>8</v>
      </c>
      <c r="AK1656" s="79" t="s">
        <v>1586</v>
      </c>
    </row>
    <row r="1657" spans="1:37" ht="12.75">
      <c r="A1657" s="35">
        <v>2500</v>
      </c>
      <c r="B1657" s="28" t="s">
        <v>870</v>
      </c>
      <c r="C1657" s="28" t="s">
        <v>1845</v>
      </c>
      <c r="D1657" s="28" t="s">
        <v>388</v>
      </c>
      <c r="E1657" s="28" t="s">
        <v>63</v>
      </c>
      <c r="J1657" s="28" t="s">
        <v>1586</v>
      </c>
      <c r="K1657" s="28" t="s">
        <v>2523</v>
      </c>
      <c r="L1657" s="28" t="s">
        <v>1838</v>
      </c>
      <c r="N1657" s="19">
        <f t="shared" si="175"/>
        <v>338.75</v>
      </c>
      <c r="O1657" s="19">
        <f t="shared" si="176"/>
        <v>4.5166666666666666</v>
      </c>
      <c r="P1657" s="64">
        <f t="shared" si="177"/>
        <v>74</v>
      </c>
      <c r="Q1657" s="64">
        <f t="shared" si="178"/>
        <v>25</v>
      </c>
      <c r="R1657" s="64">
        <f t="shared" si="179"/>
        <v>49</v>
      </c>
      <c r="S1657" s="64">
        <f t="shared" si="180"/>
        <v>50</v>
      </c>
      <c r="T1657" s="64">
        <f t="shared" si="181"/>
        <v>24</v>
      </c>
      <c r="U1657" s="77">
        <v>5</v>
      </c>
      <c r="V1657" s="78">
        <v>5</v>
      </c>
      <c r="W1657" s="60">
        <v>150</v>
      </c>
      <c r="X1657" s="67">
        <v>9</v>
      </c>
      <c r="Y1657" s="67">
        <v>5</v>
      </c>
      <c r="Z1657" s="67">
        <v>11</v>
      </c>
      <c r="AA1657" s="67">
        <v>6</v>
      </c>
      <c r="AB1657" s="67">
        <v>11</v>
      </c>
      <c r="AC1657" s="67">
        <v>6</v>
      </c>
      <c r="AD1657" s="67">
        <v>11</v>
      </c>
      <c r="AE1657" s="67">
        <v>3</v>
      </c>
      <c r="AF1657" s="67">
        <v>6</v>
      </c>
      <c r="AG1657" s="67">
        <v>3</v>
      </c>
      <c r="AH1657" s="67">
        <v>6</v>
      </c>
      <c r="AI1657" s="67">
        <v>2</v>
      </c>
      <c r="AJ1657" s="67">
        <v>4</v>
      </c>
      <c r="AK1657" s="79" t="s">
        <v>1586</v>
      </c>
    </row>
    <row r="1658" spans="1:37" ht="12.75">
      <c r="A1658" s="35">
        <v>50000</v>
      </c>
      <c r="B1658" s="28" t="s">
        <v>871</v>
      </c>
      <c r="C1658" s="28" t="s">
        <v>652</v>
      </c>
      <c r="D1658" s="28" t="s">
        <v>388</v>
      </c>
      <c r="E1658" s="28" t="s">
        <v>63</v>
      </c>
      <c r="J1658" s="28" t="s">
        <v>1586</v>
      </c>
      <c r="K1658" s="28" t="s">
        <v>3062</v>
      </c>
      <c r="L1658" s="28" t="s">
        <v>863</v>
      </c>
      <c r="N1658" s="19">
        <f t="shared" si="175"/>
        <v>317.25</v>
      </c>
      <c r="O1658" s="19">
        <f t="shared" si="176"/>
        <v>4.345890410958904</v>
      </c>
      <c r="P1658" s="64">
        <f t="shared" si="177"/>
        <v>73</v>
      </c>
      <c r="Q1658" s="64">
        <f t="shared" si="178"/>
        <v>22</v>
      </c>
      <c r="R1658" s="64">
        <f t="shared" si="179"/>
        <v>51</v>
      </c>
      <c r="S1658" s="64">
        <f t="shared" si="180"/>
        <v>38</v>
      </c>
      <c r="T1658" s="64">
        <f t="shared" si="181"/>
        <v>35</v>
      </c>
      <c r="U1658" s="77">
        <v>2</v>
      </c>
      <c r="V1658" s="78">
        <v>5</v>
      </c>
      <c r="W1658" s="60">
        <v>146</v>
      </c>
      <c r="X1658" s="67">
        <v>9</v>
      </c>
      <c r="Y1658" s="67">
        <v>4</v>
      </c>
      <c r="Z1658" s="67">
        <v>9</v>
      </c>
      <c r="AA1658" s="67">
        <v>5</v>
      </c>
      <c r="AB1658" s="67">
        <v>9</v>
      </c>
      <c r="AC1658" s="67">
        <v>2</v>
      </c>
      <c r="AD1658" s="67">
        <v>9</v>
      </c>
      <c r="AE1658" s="67">
        <v>6</v>
      </c>
      <c r="AF1658" s="67">
        <v>8</v>
      </c>
      <c r="AG1658" s="67">
        <v>4</v>
      </c>
      <c r="AH1658" s="67">
        <v>8</v>
      </c>
      <c r="AI1658" s="67">
        <v>1</v>
      </c>
      <c r="AJ1658" s="67">
        <v>8</v>
      </c>
      <c r="AK1658" s="79" t="s">
        <v>1586</v>
      </c>
    </row>
    <row r="1659" spans="1:37" ht="12.75">
      <c r="A1659" s="35">
        <v>62</v>
      </c>
      <c r="B1659" s="28" t="s">
        <v>871</v>
      </c>
      <c r="C1659" s="28" t="s">
        <v>604</v>
      </c>
      <c r="D1659" s="28" t="s">
        <v>388</v>
      </c>
      <c r="E1659" s="28" t="s">
        <v>63</v>
      </c>
      <c r="J1659" s="28" t="s">
        <v>1586</v>
      </c>
      <c r="K1659" s="28" t="s">
        <v>2523</v>
      </c>
      <c r="L1659" s="28" t="s">
        <v>1636</v>
      </c>
      <c r="N1659" s="19">
        <f t="shared" si="175"/>
        <v>336.75</v>
      </c>
      <c r="O1659" s="19">
        <f t="shared" si="176"/>
        <v>5.180769230769231</v>
      </c>
      <c r="P1659" s="64">
        <f t="shared" si="177"/>
        <v>73</v>
      </c>
      <c r="Q1659" s="64">
        <f t="shared" si="178"/>
        <v>24</v>
      </c>
      <c r="R1659" s="64">
        <f t="shared" si="179"/>
        <v>49</v>
      </c>
      <c r="S1659" s="64">
        <f t="shared" si="180"/>
        <v>49</v>
      </c>
      <c r="T1659" s="64">
        <f t="shared" si="181"/>
        <v>24</v>
      </c>
      <c r="U1659" s="77">
        <v>3</v>
      </c>
      <c r="V1659" s="78">
        <v>5</v>
      </c>
      <c r="W1659" s="60">
        <v>130</v>
      </c>
      <c r="X1659" s="67">
        <v>9</v>
      </c>
      <c r="Y1659" s="67">
        <v>6</v>
      </c>
      <c r="Z1659" s="67">
        <v>11</v>
      </c>
      <c r="AA1659" s="67">
        <v>5</v>
      </c>
      <c r="AB1659" s="67">
        <v>11</v>
      </c>
      <c r="AC1659" s="67">
        <v>5</v>
      </c>
      <c r="AD1659" s="67">
        <v>11</v>
      </c>
      <c r="AE1659" s="67">
        <v>3</v>
      </c>
      <c r="AF1659" s="67">
        <v>6</v>
      </c>
      <c r="AG1659" s="67">
        <v>3</v>
      </c>
      <c r="AH1659" s="67">
        <v>6</v>
      </c>
      <c r="AI1659" s="67">
        <v>2</v>
      </c>
      <c r="AJ1659" s="67">
        <v>4</v>
      </c>
      <c r="AK1659" s="79" t="s">
        <v>1586</v>
      </c>
    </row>
    <row r="1660" spans="1:37" ht="12.75">
      <c r="A1660" s="35">
        <v>4250</v>
      </c>
      <c r="B1660" s="28" t="s">
        <v>869</v>
      </c>
      <c r="C1660" s="28" t="s">
        <v>608</v>
      </c>
      <c r="D1660" s="28" t="s">
        <v>388</v>
      </c>
      <c r="E1660" s="28" t="s">
        <v>63</v>
      </c>
      <c r="J1660" s="28" t="s">
        <v>1586</v>
      </c>
      <c r="K1660" s="28" t="s">
        <v>2524</v>
      </c>
      <c r="L1660" s="28" t="s">
        <v>5468</v>
      </c>
      <c r="N1660" s="19">
        <f t="shared" si="175"/>
        <v>299.25</v>
      </c>
      <c r="O1660" s="19">
        <f t="shared" si="176"/>
        <v>3.99</v>
      </c>
      <c r="P1660" s="64">
        <f t="shared" si="177"/>
        <v>70</v>
      </c>
      <c r="Q1660" s="64">
        <f t="shared" si="178"/>
        <v>22</v>
      </c>
      <c r="R1660" s="64">
        <f t="shared" si="179"/>
        <v>48</v>
      </c>
      <c r="S1660" s="64">
        <f t="shared" si="180"/>
        <v>35</v>
      </c>
      <c r="T1660" s="64">
        <f t="shared" si="181"/>
        <v>35</v>
      </c>
      <c r="U1660" s="77">
        <v>3</v>
      </c>
      <c r="V1660" s="78">
        <v>5</v>
      </c>
      <c r="W1660" s="60">
        <v>150</v>
      </c>
      <c r="X1660" s="67">
        <v>9</v>
      </c>
      <c r="Y1660" s="67">
        <v>4</v>
      </c>
      <c r="Z1660" s="67">
        <v>8</v>
      </c>
      <c r="AA1660" s="67">
        <v>5</v>
      </c>
      <c r="AB1660" s="67">
        <v>8</v>
      </c>
      <c r="AC1660" s="67">
        <v>2</v>
      </c>
      <c r="AD1660" s="67">
        <v>8</v>
      </c>
      <c r="AE1660" s="67">
        <v>6</v>
      </c>
      <c r="AF1660" s="67">
        <v>8</v>
      </c>
      <c r="AG1660" s="67">
        <v>4</v>
      </c>
      <c r="AH1660" s="67">
        <v>8</v>
      </c>
      <c r="AI1660" s="67">
        <v>1</v>
      </c>
      <c r="AJ1660" s="67">
        <v>8</v>
      </c>
      <c r="AK1660" s="79" t="s">
        <v>1586</v>
      </c>
    </row>
    <row r="1661" spans="1:37" ht="12.75">
      <c r="A1661" s="35">
        <v>10000</v>
      </c>
      <c r="B1661" s="28" t="s">
        <v>870</v>
      </c>
      <c r="C1661" s="28" t="s">
        <v>5817</v>
      </c>
      <c r="D1661" s="28" t="s">
        <v>388</v>
      </c>
      <c r="E1661" s="28" t="s">
        <v>63</v>
      </c>
      <c r="J1661" s="28" t="s">
        <v>1586</v>
      </c>
      <c r="K1661" s="28" t="s">
        <v>2524</v>
      </c>
      <c r="L1661" s="28" t="s">
        <v>5833</v>
      </c>
      <c r="N1661" s="19">
        <f t="shared" si="175"/>
        <v>299.25</v>
      </c>
      <c r="O1661" s="19">
        <f t="shared" si="176"/>
        <v>3.99</v>
      </c>
      <c r="P1661" s="64">
        <f t="shared" si="177"/>
        <v>70</v>
      </c>
      <c r="Q1661" s="64">
        <f t="shared" si="178"/>
        <v>22</v>
      </c>
      <c r="R1661" s="64">
        <f t="shared" si="179"/>
        <v>48</v>
      </c>
      <c r="S1661" s="64">
        <f t="shared" si="180"/>
        <v>35</v>
      </c>
      <c r="T1661" s="64">
        <f t="shared" si="181"/>
        <v>35</v>
      </c>
      <c r="U1661" s="77">
        <v>3</v>
      </c>
      <c r="V1661" s="78">
        <v>5</v>
      </c>
      <c r="W1661" s="60">
        <v>150</v>
      </c>
      <c r="X1661" s="67">
        <v>9</v>
      </c>
      <c r="Y1661" s="67">
        <v>4</v>
      </c>
      <c r="Z1661" s="67">
        <v>8</v>
      </c>
      <c r="AA1661" s="67">
        <v>5</v>
      </c>
      <c r="AB1661" s="67">
        <v>8</v>
      </c>
      <c r="AC1661" s="67">
        <v>2</v>
      </c>
      <c r="AD1661" s="67">
        <v>8</v>
      </c>
      <c r="AE1661" s="67">
        <v>6</v>
      </c>
      <c r="AF1661" s="67">
        <v>8</v>
      </c>
      <c r="AG1661" s="67">
        <v>4</v>
      </c>
      <c r="AH1661" s="67">
        <v>8</v>
      </c>
      <c r="AI1661" s="67">
        <v>1</v>
      </c>
      <c r="AJ1661" s="67">
        <v>8</v>
      </c>
      <c r="AK1661" s="79" t="s">
        <v>1586</v>
      </c>
    </row>
    <row r="1662" spans="1:37" ht="12.75">
      <c r="A1662" s="35">
        <v>24375</v>
      </c>
      <c r="B1662" s="28" t="s">
        <v>871</v>
      </c>
      <c r="C1662" s="28" t="s">
        <v>652</v>
      </c>
      <c r="D1662" s="28" t="s">
        <v>388</v>
      </c>
      <c r="E1662" s="28" t="s">
        <v>63</v>
      </c>
      <c r="J1662" s="28" t="s">
        <v>1586</v>
      </c>
      <c r="K1662" s="28" t="s">
        <v>2524</v>
      </c>
      <c r="L1662" s="28" t="s">
        <v>860</v>
      </c>
      <c r="N1662" s="19">
        <f t="shared" si="175"/>
        <v>299.25</v>
      </c>
      <c r="O1662" s="19">
        <f t="shared" si="176"/>
        <v>3.99</v>
      </c>
      <c r="P1662" s="64">
        <f t="shared" si="177"/>
        <v>70</v>
      </c>
      <c r="Q1662" s="64">
        <f t="shared" si="178"/>
        <v>22</v>
      </c>
      <c r="R1662" s="64">
        <f t="shared" si="179"/>
        <v>48</v>
      </c>
      <c r="S1662" s="64">
        <f t="shared" si="180"/>
        <v>35</v>
      </c>
      <c r="T1662" s="64">
        <f t="shared" si="181"/>
        <v>35</v>
      </c>
      <c r="U1662" s="77">
        <v>3</v>
      </c>
      <c r="V1662" s="78">
        <v>5</v>
      </c>
      <c r="W1662" s="60">
        <v>150</v>
      </c>
      <c r="X1662" s="67">
        <v>9</v>
      </c>
      <c r="Y1662" s="67">
        <v>4</v>
      </c>
      <c r="Z1662" s="67">
        <v>8</v>
      </c>
      <c r="AA1662" s="67">
        <v>5</v>
      </c>
      <c r="AB1662" s="67">
        <v>8</v>
      </c>
      <c r="AC1662" s="67">
        <v>2</v>
      </c>
      <c r="AD1662" s="67">
        <v>8</v>
      </c>
      <c r="AE1662" s="67">
        <v>6</v>
      </c>
      <c r="AF1662" s="67">
        <v>8</v>
      </c>
      <c r="AG1662" s="67">
        <v>4</v>
      </c>
      <c r="AH1662" s="67">
        <v>8</v>
      </c>
      <c r="AI1662" s="67">
        <v>1</v>
      </c>
      <c r="AJ1662" s="67">
        <v>8</v>
      </c>
      <c r="AK1662" s="79" t="s">
        <v>1586</v>
      </c>
    </row>
    <row r="1663" spans="1:37" ht="12.75">
      <c r="A1663" s="35">
        <v>651792</v>
      </c>
      <c r="B1663" s="28" t="s">
        <v>872</v>
      </c>
      <c r="C1663" s="28" t="s">
        <v>8840</v>
      </c>
      <c r="D1663" s="28" t="s">
        <v>388</v>
      </c>
      <c r="E1663" s="28" t="s">
        <v>63</v>
      </c>
      <c r="F1663" s="58" t="s">
        <v>8328</v>
      </c>
      <c r="G1663" s="28" t="s">
        <v>7812</v>
      </c>
      <c r="H1663" s="28" t="s">
        <v>1586</v>
      </c>
      <c r="I1663" s="28" t="s">
        <v>7812</v>
      </c>
      <c r="J1663" s="72" t="s">
        <v>7812</v>
      </c>
      <c r="K1663" s="28" t="s">
        <v>2523</v>
      </c>
      <c r="L1663" s="72" t="s">
        <v>553</v>
      </c>
      <c r="N1663" s="19">
        <f t="shared" si="175"/>
        <v>270</v>
      </c>
      <c r="O1663" s="19">
        <f t="shared" si="176"/>
        <v>1.9014084507042253</v>
      </c>
      <c r="P1663" s="64">
        <f t="shared" si="177"/>
        <v>64</v>
      </c>
      <c r="Q1663" s="64">
        <f t="shared" si="178"/>
        <v>28</v>
      </c>
      <c r="R1663" s="64">
        <f t="shared" si="179"/>
        <v>36</v>
      </c>
      <c r="S1663" s="64">
        <f t="shared" si="180"/>
        <v>36</v>
      </c>
      <c r="T1663" s="64">
        <f t="shared" si="181"/>
        <v>28</v>
      </c>
      <c r="U1663" s="77">
        <v>7</v>
      </c>
      <c r="V1663" s="78">
        <v>5</v>
      </c>
      <c r="W1663" s="60">
        <v>284</v>
      </c>
      <c r="X1663" s="67">
        <v>4</v>
      </c>
      <c r="Y1663" s="67">
        <v>5</v>
      </c>
      <c r="Z1663" s="67">
        <v>7</v>
      </c>
      <c r="AA1663" s="67">
        <v>5</v>
      </c>
      <c r="AB1663" s="67">
        <v>7</v>
      </c>
      <c r="AC1663" s="67">
        <v>5</v>
      </c>
      <c r="AD1663" s="67">
        <v>7</v>
      </c>
      <c r="AE1663" s="67">
        <v>4</v>
      </c>
      <c r="AF1663" s="67">
        <v>4</v>
      </c>
      <c r="AG1663" s="67">
        <v>4</v>
      </c>
      <c r="AH1663" s="67">
        <v>4</v>
      </c>
      <c r="AI1663" s="67">
        <v>5</v>
      </c>
      <c r="AJ1663" s="67">
        <v>7</v>
      </c>
      <c r="AK1663" s="79" t="s">
        <v>1586</v>
      </c>
    </row>
    <row r="1664" spans="1:37" ht="12.75">
      <c r="A1664" s="35">
        <v>651792</v>
      </c>
      <c r="B1664" s="28" t="s">
        <v>872</v>
      </c>
      <c r="C1664" s="28" t="s">
        <v>8840</v>
      </c>
      <c r="D1664" s="28" t="s">
        <v>388</v>
      </c>
      <c r="E1664" s="28" t="s">
        <v>63</v>
      </c>
      <c r="F1664" s="58" t="s">
        <v>8328</v>
      </c>
      <c r="G1664" s="28" t="s">
        <v>7812</v>
      </c>
      <c r="H1664" s="28" t="s">
        <v>1586</v>
      </c>
      <c r="I1664" s="28" t="s">
        <v>7812</v>
      </c>
      <c r="J1664" s="28" t="s">
        <v>1586</v>
      </c>
      <c r="K1664" s="28" t="s">
        <v>2523</v>
      </c>
      <c r="L1664" s="28" t="s">
        <v>553</v>
      </c>
      <c r="N1664" s="19">
        <f t="shared" si="175"/>
        <v>168</v>
      </c>
      <c r="O1664" s="19">
        <f t="shared" si="176"/>
        <v>1.1830985915492958</v>
      </c>
      <c r="P1664" s="64">
        <f t="shared" si="177"/>
        <v>40</v>
      </c>
      <c r="Q1664" s="64">
        <f t="shared" si="178"/>
        <v>16</v>
      </c>
      <c r="R1664" s="64">
        <f t="shared" si="179"/>
        <v>24</v>
      </c>
      <c r="S1664" s="64">
        <f t="shared" si="180"/>
        <v>24</v>
      </c>
      <c r="T1664" s="64">
        <f t="shared" si="181"/>
        <v>16</v>
      </c>
      <c r="U1664" s="77">
        <v>7</v>
      </c>
      <c r="V1664" s="78">
        <v>5</v>
      </c>
      <c r="W1664" s="60">
        <v>284</v>
      </c>
      <c r="X1664" s="67">
        <v>4</v>
      </c>
      <c r="Y1664" s="67">
        <v>3</v>
      </c>
      <c r="Z1664" s="67">
        <v>5</v>
      </c>
      <c r="AA1664" s="67">
        <v>3</v>
      </c>
      <c r="AB1664" s="67">
        <v>5</v>
      </c>
      <c r="AC1664" s="67">
        <v>3</v>
      </c>
      <c r="AD1664" s="67">
        <v>5</v>
      </c>
      <c r="AE1664" s="67">
        <v>2</v>
      </c>
      <c r="AF1664" s="67">
        <v>2</v>
      </c>
      <c r="AG1664" s="67">
        <v>2</v>
      </c>
      <c r="AH1664" s="67">
        <v>2</v>
      </c>
      <c r="AI1664" s="67">
        <v>3</v>
      </c>
      <c r="AJ1664" s="67">
        <v>5</v>
      </c>
      <c r="AK1664" s="79" t="s">
        <v>1586</v>
      </c>
    </row>
    <row r="1665" spans="1:37" ht="12.75">
      <c r="A1665" s="35">
        <v>1655957</v>
      </c>
      <c r="B1665" s="28" t="s">
        <v>872</v>
      </c>
      <c r="D1665" s="28" t="s">
        <v>388</v>
      </c>
      <c r="E1665" s="28" t="s">
        <v>68</v>
      </c>
      <c r="F1665" s="58" t="s">
        <v>8413</v>
      </c>
      <c r="G1665" s="28" t="s">
        <v>7812</v>
      </c>
      <c r="H1665" s="28" t="s">
        <v>1586</v>
      </c>
      <c r="I1665" s="28" t="s">
        <v>7812</v>
      </c>
      <c r="J1665" s="28" t="s">
        <v>1586</v>
      </c>
      <c r="K1665" s="28" t="s">
        <v>3058</v>
      </c>
      <c r="L1665" s="28" t="s">
        <v>5082</v>
      </c>
      <c r="N1665" s="19">
        <f t="shared" si="175"/>
        <v>481.25</v>
      </c>
      <c r="O1665" s="19">
        <f t="shared" si="176"/>
        <v>4.0957446808510642</v>
      </c>
      <c r="P1665" s="64">
        <f t="shared" si="177"/>
        <v>107</v>
      </c>
      <c r="Q1665" s="64">
        <f t="shared" si="178"/>
        <v>39</v>
      </c>
      <c r="R1665" s="64">
        <f t="shared" si="179"/>
        <v>68</v>
      </c>
      <c r="S1665" s="64">
        <f t="shared" si="180"/>
        <v>66</v>
      </c>
      <c r="T1665" s="64">
        <f t="shared" si="181"/>
        <v>41</v>
      </c>
      <c r="U1665" s="77">
        <v>5</v>
      </c>
      <c r="V1665" s="78">
        <v>5</v>
      </c>
      <c r="W1665" s="60">
        <v>235</v>
      </c>
      <c r="X1665" s="67">
        <v>17</v>
      </c>
      <c r="Y1665" s="67">
        <v>8</v>
      </c>
      <c r="Z1665" s="67">
        <v>14</v>
      </c>
      <c r="AA1665" s="67">
        <v>8</v>
      </c>
      <c r="AB1665" s="67">
        <v>14</v>
      </c>
      <c r="AC1665" s="67">
        <v>8</v>
      </c>
      <c r="AD1665" s="67">
        <v>14</v>
      </c>
      <c r="AE1665" s="67">
        <v>4</v>
      </c>
      <c r="AF1665" s="67">
        <v>7</v>
      </c>
      <c r="AG1665" s="67">
        <v>4</v>
      </c>
      <c r="AH1665" s="67">
        <v>7</v>
      </c>
      <c r="AI1665" s="67">
        <v>7</v>
      </c>
      <c r="AJ1665" s="67">
        <v>12</v>
      </c>
      <c r="AK1665" s="79" t="s">
        <v>1586</v>
      </c>
    </row>
    <row r="1666" spans="2:37" ht="12.75">
      <c r="B1666" s="28" t="s">
        <v>872</v>
      </c>
      <c r="D1666" s="28" t="s">
        <v>388</v>
      </c>
      <c r="E1666" s="28" t="s">
        <v>68</v>
      </c>
      <c r="J1666" s="28" t="s">
        <v>1586</v>
      </c>
      <c r="K1666" s="28" t="s">
        <v>3058</v>
      </c>
      <c r="L1666" s="28" t="s">
        <v>272</v>
      </c>
      <c r="N1666" s="19">
        <f t="shared" si="182" ref="N1666:N1729">2*Q1666+2.5*R1666+3*S1666+T1666+0.25*X1666-1.5*U1666-0.5*V1666</f>
        <v>444</v>
      </c>
      <c r="O1666" s="19">
        <f t="shared" si="183" ref="O1666:O1729">N1666/(0.5*W1666)</f>
        <v>15.050847457627119</v>
      </c>
      <c r="P1666" s="64">
        <f t="shared" si="184" ref="P1666:P1729">SUM(Y1666:AJ1666)</f>
        <v>102</v>
      </c>
      <c r="Q1666" s="64">
        <f t="shared" si="185" ref="Q1666:Q1729">Y1666+AA1666+AC1666+AE1666+AG1666+AI1666</f>
        <v>38</v>
      </c>
      <c r="R1666" s="64">
        <f t="shared" si="186" ref="R1666:R1729">Z1666+AB1666+AD1666+AF1666+AH1666+AJ1666</f>
        <v>64</v>
      </c>
      <c r="S1666" s="64">
        <f t="shared" si="187" ref="S1666:S1729">SUM(Y1666:AD1666)</f>
        <v>57</v>
      </c>
      <c r="T1666" s="64">
        <f t="shared" si="188" ref="T1666:T1729">SUM(AE1666:AJ1666)</f>
        <v>45</v>
      </c>
      <c r="U1666" s="77">
        <v>5</v>
      </c>
      <c r="V1666" s="78">
        <v>5</v>
      </c>
      <c r="W1666" s="60">
        <v>59</v>
      </c>
      <c r="X1666" s="67">
        <v>8</v>
      </c>
      <c r="Y1666" s="67">
        <v>7</v>
      </c>
      <c r="Z1666" s="67">
        <v>12</v>
      </c>
      <c r="AA1666" s="67">
        <v>7</v>
      </c>
      <c r="AB1666" s="67">
        <v>12</v>
      </c>
      <c r="AC1666" s="67">
        <v>7</v>
      </c>
      <c r="AD1666" s="67">
        <v>12</v>
      </c>
      <c r="AE1666" s="67">
        <v>6</v>
      </c>
      <c r="AF1666" s="67">
        <v>10</v>
      </c>
      <c r="AG1666" s="67">
        <v>6</v>
      </c>
      <c r="AH1666" s="67">
        <v>10</v>
      </c>
      <c r="AI1666" s="67">
        <v>5</v>
      </c>
      <c r="AJ1666" s="67">
        <v>8</v>
      </c>
      <c r="AK1666" s="79" t="s">
        <v>1586</v>
      </c>
    </row>
    <row r="1667" spans="1:37" ht="12.75">
      <c r="A1667" s="35">
        <v>447291</v>
      </c>
      <c r="B1667" s="28" t="s">
        <v>872</v>
      </c>
      <c r="D1667" s="28" t="s">
        <v>388</v>
      </c>
      <c r="E1667" s="28" t="s">
        <v>68</v>
      </c>
      <c r="J1667" s="28" t="s">
        <v>1586</v>
      </c>
      <c r="K1667" s="28" t="s">
        <v>3058</v>
      </c>
      <c r="L1667" s="28" t="s">
        <v>146</v>
      </c>
      <c r="N1667" s="19">
        <f t="shared" si="182"/>
        <v>436</v>
      </c>
      <c r="O1667" s="19">
        <f t="shared" si="183"/>
        <v>7.032258064516129</v>
      </c>
      <c r="P1667" s="64">
        <f t="shared" si="184"/>
        <v>100</v>
      </c>
      <c r="Q1667" s="64">
        <f t="shared" si="185"/>
        <v>36</v>
      </c>
      <c r="R1667" s="64">
        <f t="shared" si="186"/>
        <v>64</v>
      </c>
      <c r="S1667" s="64">
        <f t="shared" si="187"/>
        <v>56</v>
      </c>
      <c r="T1667" s="64">
        <f t="shared" si="188"/>
        <v>44</v>
      </c>
      <c r="U1667" s="77">
        <v>5</v>
      </c>
      <c r="V1667" s="78">
        <v>5</v>
      </c>
      <c r="W1667" s="60">
        <v>124</v>
      </c>
      <c r="X1667" s="67">
        <v>8</v>
      </c>
      <c r="Y1667" s="67">
        <v>6</v>
      </c>
      <c r="Z1667" s="67">
        <v>12</v>
      </c>
      <c r="AA1667" s="67">
        <v>7</v>
      </c>
      <c r="AB1667" s="67">
        <v>12</v>
      </c>
      <c r="AC1667" s="67">
        <v>7</v>
      </c>
      <c r="AD1667" s="67">
        <v>12</v>
      </c>
      <c r="AE1667" s="67">
        <v>6</v>
      </c>
      <c r="AF1667" s="67">
        <v>10</v>
      </c>
      <c r="AG1667" s="67">
        <v>6</v>
      </c>
      <c r="AH1667" s="67">
        <v>10</v>
      </c>
      <c r="AI1667" s="67">
        <v>4</v>
      </c>
      <c r="AJ1667" s="67">
        <v>8</v>
      </c>
      <c r="AK1667" s="79" t="s">
        <v>1586</v>
      </c>
    </row>
    <row r="1668" spans="1:37" ht="12.75">
      <c r="A1668" s="35">
        <v>4500</v>
      </c>
      <c r="B1668" s="28" t="s">
        <v>868</v>
      </c>
      <c r="C1668" s="28" t="s">
        <v>7644</v>
      </c>
      <c r="D1668" s="28" t="s">
        <v>388</v>
      </c>
      <c r="E1668" s="28" t="s">
        <v>68</v>
      </c>
      <c r="J1668" s="28" t="s">
        <v>1586</v>
      </c>
      <c r="K1668" s="28" t="s">
        <v>3058</v>
      </c>
      <c r="L1668" s="28" t="s">
        <v>3925</v>
      </c>
      <c r="N1668" s="19">
        <f t="shared" si="182"/>
        <v>419.25</v>
      </c>
      <c r="O1668" s="19">
        <f t="shared" si="183"/>
        <v>5.9892857142857139</v>
      </c>
      <c r="P1668" s="64">
        <f t="shared" si="184"/>
        <v>92</v>
      </c>
      <c r="Q1668" s="64">
        <f t="shared" si="185"/>
        <v>32</v>
      </c>
      <c r="R1668" s="64">
        <f t="shared" si="186"/>
        <v>60</v>
      </c>
      <c r="S1668" s="64">
        <f t="shared" si="187"/>
        <v>60</v>
      </c>
      <c r="T1668" s="64">
        <f t="shared" si="188"/>
        <v>32</v>
      </c>
      <c r="U1668" s="77">
        <v>5</v>
      </c>
      <c r="V1668" s="78">
        <v>5</v>
      </c>
      <c r="W1668" s="60">
        <v>140</v>
      </c>
      <c r="X1668" s="67">
        <v>13</v>
      </c>
      <c r="Y1668" s="67">
        <v>7</v>
      </c>
      <c r="Z1668" s="67">
        <v>13</v>
      </c>
      <c r="AA1668" s="67">
        <v>7</v>
      </c>
      <c r="AB1668" s="67">
        <v>13</v>
      </c>
      <c r="AC1668" s="67">
        <v>7</v>
      </c>
      <c r="AD1668" s="67">
        <v>13</v>
      </c>
      <c r="AE1668" s="67">
        <v>4</v>
      </c>
      <c r="AF1668" s="67">
        <v>8</v>
      </c>
      <c r="AG1668" s="67">
        <v>4</v>
      </c>
      <c r="AH1668" s="67">
        <v>8</v>
      </c>
      <c r="AI1668" s="67">
        <v>3</v>
      </c>
      <c r="AJ1668" s="67">
        <v>5</v>
      </c>
      <c r="AK1668" s="79" t="s">
        <v>1586</v>
      </c>
    </row>
    <row r="1669" spans="2:37" ht="12.75">
      <c r="B1669" s="28" t="s">
        <v>872</v>
      </c>
      <c r="D1669" s="28" t="s">
        <v>388</v>
      </c>
      <c r="E1669" s="28" t="s">
        <v>68</v>
      </c>
      <c r="J1669" s="28" t="s">
        <v>1586</v>
      </c>
      <c r="K1669" s="28" t="s">
        <v>3058</v>
      </c>
      <c r="L1669" s="28" t="s">
        <v>146</v>
      </c>
      <c r="N1669" s="19">
        <f t="shared" si="182"/>
        <v>392</v>
      </c>
      <c r="O1669" s="19">
        <f t="shared" si="183"/>
        <v>11.701492537313433</v>
      </c>
      <c r="P1669" s="64">
        <f t="shared" si="184"/>
        <v>89</v>
      </c>
      <c r="Q1669" s="64">
        <f t="shared" si="185"/>
        <v>31</v>
      </c>
      <c r="R1669" s="64">
        <f t="shared" si="186"/>
        <v>58</v>
      </c>
      <c r="S1669" s="64">
        <f t="shared" si="187"/>
        <v>50</v>
      </c>
      <c r="T1669" s="64">
        <f t="shared" si="188"/>
        <v>39</v>
      </c>
      <c r="U1669" s="77">
        <v>3</v>
      </c>
      <c r="V1669" s="78">
        <v>5</v>
      </c>
      <c r="W1669" s="60">
        <v>67</v>
      </c>
      <c r="X1669" s="67">
        <v>12</v>
      </c>
      <c r="Y1669" s="67">
        <v>5</v>
      </c>
      <c r="Z1669" s="67">
        <v>11</v>
      </c>
      <c r="AA1669" s="67">
        <v>6</v>
      </c>
      <c r="AB1669" s="67">
        <v>11</v>
      </c>
      <c r="AC1669" s="67">
        <v>6</v>
      </c>
      <c r="AD1669" s="67">
        <v>11</v>
      </c>
      <c r="AE1669" s="67">
        <v>5</v>
      </c>
      <c r="AF1669" s="67">
        <v>9</v>
      </c>
      <c r="AG1669" s="67">
        <v>5</v>
      </c>
      <c r="AH1669" s="67">
        <v>9</v>
      </c>
      <c r="AI1669" s="67">
        <v>4</v>
      </c>
      <c r="AJ1669" s="67">
        <v>7</v>
      </c>
      <c r="AK1669" s="79" t="s">
        <v>1586</v>
      </c>
    </row>
    <row r="1670" spans="1:37" ht="12.75">
      <c r="A1670" s="35">
        <v>247741</v>
      </c>
      <c r="B1670" s="28" t="s">
        <v>872</v>
      </c>
      <c r="D1670" s="28" t="s">
        <v>388</v>
      </c>
      <c r="E1670" s="28" t="s">
        <v>68</v>
      </c>
      <c r="F1670" s="58" t="s">
        <v>8228</v>
      </c>
      <c r="G1670" s="28" t="s">
        <v>1586</v>
      </c>
      <c r="H1670" s="28" t="s">
        <v>7812</v>
      </c>
      <c r="J1670" s="28" t="s">
        <v>1586</v>
      </c>
      <c r="K1670" s="28" t="s">
        <v>3058</v>
      </c>
      <c r="L1670" s="28" t="s">
        <v>4353</v>
      </c>
      <c r="N1670" s="19">
        <f t="shared" si="182"/>
        <v>384</v>
      </c>
      <c r="O1670" s="19">
        <f t="shared" si="183"/>
        <v>13.016949152542374</v>
      </c>
      <c r="P1670" s="64">
        <f t="shared" si="184"/>
        <v>87</v>
      </c>
      <c r="Q1670" s="64">
        <f t="shared" si="185"/>
        <v>29</v>
      </c>
      <c r="R1670" s="64">
        <f t="shared" si="186"/>
        <v>58</v>
      </c>
      <c r="S1670" s="64">
        <f t="shared" si="187"/>
        <v>49</v>
      </c>
      <c r="T1670" s="64">
        <f t="shared" si="188"/>
        <v>38</v>
      </c>
      <c r="U1670" s="77">
        <v>3</v>
      </c>
      <c r="V1670" s="78">
        <v>5</v>
      </c>
      <c r="W1670" s="60">
        <v>59</v>
      </c>
      <c r="X1670" s="67">
        <v>12</v>
      </c>
      <c r="Y1670" s="67">
        <v>6</v>
      </c>
      <c r="Z1670" s="67">
        <v>11</v>
      </c>
      <c r="AA1670" s="67">
        <v>5</v>
      </c>
      <c r="AB1670" s="67">
        <v>11</v>
      </c>
      <c r="AC1670" s="67">
        <v>5</v>
      </c>
      <c r="AD1670" s="67">
        <v>11</v>
      </c>
      <c r="AE1670" s="67">
        <v>5</v>
      </c>
      <c r="AF1670" s="67">
        <v>9</v>
      </c>
      <c r="AG1670" s="67">
        <v>5</v>
      </c>
      <c r="AH1670" s="67">
        <v>9</v>
      </c>
      <c r="AI1670" s="67">
        <v>3</v>
      </c>
      <c r="AJ1670" s="67">
        <v>7</v>
      </c>
      <c r="AK1670" s="79" t="s">
        <v>1586</v>
      </c>
    </row>
    <row r="1671" spans="2:37" ht="12.75">
      <c r="B1671" s="28" t="s">
        <v>872</v>
      </c>
      <c r="D1671" s="28" t="s">
        <v>388</v>
      </c>
      <c r="E1671" s="28" t="s">
        <v>68</v>
      </c>
      <c r="J1671" s="28" t="s">
        <v>1586</v>
      </c>
      <c r="K1671" s="28" t="s">
        <v>3058</v>
      </c>
      <c r="L1671" s="28" t="s">
        <v>271</v>
      </c>
      <c r="N1671" s="19">
        <f t="shared" si="182"/>
        <v>383</v>
      </c>
      <c r="O1671" s="19">
        <f t="shared" si="183"/>
        <v>12.983050847457626</v>
      </c>
      <c r="P1671" s="64">
        <f t="shared" si="184"/>
        <v>87</v>
      </c>
      <c r="Q1671" s="64">
        <f t="shared" si="185"/>
        <v>29</v>
      </c>
      <c r="R1671" s="64">
        <f t="shared" si="186"/>
        <v>58</v>
      </c>
      <c r="S1671" s="64">
        <f t="shared" si="187"/>
        <v>49</v>
      </c>
      <c r="T1671" s="64">
        <f t="shared" si="188"/>
        <v>38</v>
      </c>
      <c r="U1671" s="77">
        <v>3</v>
      </c>
      <c r="V1671" s="78">
        <v>5</v>
      </c>
      <c r="W1671" s="60">
        <v>59</v>
      </c>
      <c r="X1671" s="67">
        <v>8</v>
      </c>
      <c r="Y1671" s="67">
        <v>6</v>
      </c>
      <c r="Z1671" s="67">
        <v>11</v>
      </c>
      <c r="AA1671" s="67">
        <v>5</v>
      </c>
      <c r="AB1671" s="67">
        <v>11</v>
      </c>
      <c r="AC1671" s="67">
        <v>5</v>
      </c>
      <c r="AD1671" s="67">
        <v>11</v>
      </c>
      <c r="AE1671" s="67">
        <v>5</v>
      </c>
      <c r="AF1671" s="67">
        <v>9</v>
      </c>
      <c r="AG1671" s="67">
        <v>5</v>
      </c>
      <c r="AH1671" s="67">
        <v>9</v>
      </c>
      <c r="AI1671" s="67">
        <v>3</v>
      </c>
      <c r="AJ1671" s="67">
        <v>7</v>
      </c>
      <c r="AK1671" s="79" t="s">
        <v>1586</v>
      </c>
    </row>
    <row r="1672" spans="1:37" ht="12.75">
      <c r="A1672" s="35">
        <v>5000</v>
      </c>
      <c r="B1672" s="28" t="s">
        <v>870</v>
      </c>
      <c r="C1672" s="28" t="s">
        <v>3247</v>
      </c>
      <c r="D1672" s="28" t="s">
        <v>388</v>
      </c>
      <c r="E1672" s="28" t="s">
        <v>68</v>
      </c>
      <c r="J1672" s="28" t="s">
        <v>1586</v>
      </c>
      <c r="K1672" s="28" t="s">
        <v>3058</v>
      </c>
      <c r="L1672" s="28" t="s">
        <v>3267</v>
      </c>
      <c r="N1672" s="19">
        <f t="shared" si="182"/>
        <v>352.25</v>
      </c>
      <c r="O1672" s="19">
        <f t="shared" si="183"/>
        <v>5.6360000000000001</v>
      </c>
      <c r="P1672" s="64">
        <f t="shared" si="184"/>
        <v>78</v>
      </c>
      <c r="Q1672" s="64">
        <f t="shared" si="185"/>
        <v>27</v>
      </c>
      <c r="R1672" s="64">
        <f t="shared" si="186"/>
        <v>51</v>
      </c>
      <c r="S1672" s="64">
        <f t="shared" si="187"/>
        <v>50</v>
      </c>
      <c r="T1672" s="64">
        <f t="shared" si="188"/>
        <v>28</v>
      </c>
      <c r="U1672" s="77">
        <v>5</v>
      </c>
      <c r="V1672" s="78">
        <v>5</v>
      </c>
      <c r="W1672" s="60">
        <v>125</v>
      </c>
      <c r="X1672" s="67">
        <v>11</v>
      </c>
      <c r="Y1672" s="67">
        <v>5</v>
      </c>
      <c r="Z1672" s="67">
        <v>11</v>
      </c>
      <c r="AA1672" s="67">
        <v>6</v>
      </c>
      <c r="AB1672" s="67">
        <v>11</v>
      </c>
      <c r="AC1672" s="67">
        <v>6</v>
      </c>
      <c r="AD1672" s="67">
        <v>11</v>
      </c>
      <c r="AE1672" s="67">
        <v>4</v>
      </c>
      <c r="AF1672" s="67">
        <v>7</v>
      </c>
      <c r="AG1672" s="67">
        <v>4</v>
      </c>
      <c r="AH1672" s="67">
        <v>7</v>
      </c>
      <c r="AI1672" s="67">
        <v>2</v>
      </c>
      <c r="AJ1672" s="67">
        <v>4</v>
      </c>
      <c r="AK1672" s="79" t="s">
        <v>1586</v>
      </c>
    </row>
    <row r="1673" spans="1:37" ht="12.75">
      <c r="A1673" s="35">
        <v>50</v>
      </c>
      <c r="B1673" s="28" t="s">
        <v>871</v>
      </c>
      <c r="C1673" s="28" t="s">
        <v>1620</v>
      </c>
      <c r="D1673" s="28" t="s">
        <v>388</v>
      </c>
      <c r="E1673" s="28" t="s">
        <v>68</v>
      </c>
      <c r="J1673" s="28" t="s">
        <v>1586</v>
      </c>
      <c r="K1673" s="28" t="s">
        <v>3058</v>
      </c>
      <c r="L1673" s="28" t="s">
        <v>826</v>
      </c>
      <c r="N1673" s="19">
        <f t="shared" si="182"/>
        <v>320.25</v>
      </c>
      <c r="O1673" s="19">
        <f t="shared" si="183"/>
        <v>7.1166666666666663</v>
      </c>
      <c r="P1673" s="64">
        <f t="shared" si="184"/>
        <v>75</v>
      </c>
      <c r="Q1673" s="64">
        <f t="shared" si="185"/>
        <v>21</v>
      </c>
      <c r="R1673" s="64">
        <f t="shared" si="186"/>
        <v>54</v>
      </c>
      <c r="S1673" s="64">
        <f t="shared" si="187"/>
        <v>38</v>
      </c>
      <c r="T1673" s="64">
        <f t="shared" si="188"/>
        <v>37</v>
      </c>
      <c r="U1673" s="77">
        <v>5</v>
      </c>
      <c r="V1673" s="78">
        <v>5</v>
      </c>
      <c r="W1673" s="60">
        <v>90</v>
      </c>
      <c r="X1673" s="67">
        <v>9</v>
      </c>
      <c r="Y1673" s="67">
        <v>4</v>
      </c>
      <c r="Z1673" s="67">
        <v>9</v>
      </c>
      <c r="AA1673" s="67">
        <v>5</v>
      </c>
      <c r="AB1673" s="67">
        <v>9</v>
      </c>
      <c r="AC1673" s="67">
        <v>2</v>
      </c>
      <c r="AD1673" s="67">
        <v>9</v>
      </c>
      <c r="AE1673" s="67">
        <v>6</v>
      </c>
      <c r="AF1673" s="67">
        <v>9</v>
      </c>
      <c r="AG1673" s="67">
        <v>3</v>
      </c>
      <c r="AH1673" s="67">
        <v>9</v>
      </c>
      <c r="AI1673" s="67">
        <v>1</v>
      </c>
      <c r="AJ1673" s="67">
        <v>9</v>
      </c>
      <c r="AK1673" s="79" t="s">
        <v>1586</v>
      </c>
    </row>
    <row r="1674" spans="1:37" ht="12.75">
      <c r="A1674" s="35">
        <v>87</v>
      </c>
      <c r="B1674" s="28" t="s">
        <v>871</v>
      </c>
      <c r="C1674" s="28" t="s">
        <v>604</v>
      </c>
      <c r="D1674" s="28" t="s">
        <v>388</v>
      </c>
      <c r="E1674" s="28" t="s">
        <v>68</v>
      </c>
      <c r="J1674" s="28" t="s">
        <v>1586</v>
      </c>
      <c r="K1674" s="28" t="s">
        <v>3058</v>
      </c>
      <c r="L1674" s="28" t="s">
        <v>1638</v>
      </c>
      <c r="N1674" s="19">
        <f t="shared" si="182"/>
        <v>333.75</v>
      </c>
      <c r="O1674" s="19">
        <f t="shared" si="183"/>
        <v>6.0681818181818183</v>
      </c>
      <c r="P1674" s="64">
        <f t="shared" si="184"/>
        <v>73</v>
      </c>
      <c r="Q1674" s="64">
        <f t="shared" si="185"/>
        <v>24</v>
      </c>
      <c r="R1674" s="64">
        <f t="shared" si="186"/>
        <v>49</v>
      </c>
      <c r="S1674" s="64">
        <f t="shared" si="187"/>
        <v>49</v>
      </c>
      <c r="T1674" s="64">
        <f t="shared" si="188"/>
        <v>24</v>
      </c>
      <c r="U1674" s="77">
        <v>5</v>
      </c>
      <c r="V1674" s="78">
        <v>5</v>
      </c>
      <c r="W1674" s="60">
        <v>110</v>
      </c>
      <c r="X1674" s="67">
        <v>9</v>
      </c>
      <c r="Y1674" s="67">
        <v>6</v>
      </c>
      <c r="Z1674" s="67">
        <v>11</v>
      </c>
      <c r="AA1674" s="67">
        <v>5</v>
      </c>
      <c r="AB1674" s="67">
        <v>11</v>
      </c>
      <c r="AC1674" s="67">
        <v>5</v>
      </c>
      <c r="AD1674" s="67">
        <v>11</v>
      </c>
      <c r="AE1674" s="67">
        <v>3</v>
      </c>
      <c r="AF1674" s="67">
        <v>6</v>
      </c>
      <c r="AG1674" s="67">
        <v>3</v>
      </c>
      <c r="AH1674" s="67">
        <v>6</v>
      </c>
      <c r="AI1674" s="67">
        <v>2</v>
      </c>
      <c r="AJ1674" s="67">
        <v>4</v>
      </c>
      <c r="AK1674" s="79" t="s">
        <v>1586</v>
      </c>
    </row>
    <row r="1675" spans="1:37" ht="12.75">
      <c r="A1675" s="35">
        <v>1504288</v>
      </c>
      <c r="B1675" s="28" t="s">
        <v>876</v>
      </c>
      <c r="D1675" s="28" t="s">
        <v>388</v>
      </c>
      <c r="E1675" s="28" t="s">
        <v>162</v>
      </c>
      <c r="I1675" s="28" t="s">
        <v>7812</v>
      </c>
      <c r="J1675" s="28" t="s">
        <v>1586</v>
      </c>
      <c r="K1675" s="28" t="s">
        <v>2524</v>
      </c>
      <c r="L1675" s="28" t="s">
        <v>3411</v>
      </c>
      <c r="N1675" s="19">
        <f t="shared" si="182"/>
        <v>487.75</v>
      </c>
      <c r="O1675" s="19">
        <f t="shared" si="183"/>
        <v>5.0544041450777204</v>
      </c>
      <c r="P1675" s="64">
        <f t="shared" si="184"/>
        <v>114</v>
      </c>
      <c r="Q1675" s="64">
        <f t="shared" si="185"/>
        <v>41</v>
      </c>
      <c r="R1675" s="64">
        <f t="shared" si="186"/>
        <v>73</v>
      </c>
      <c r="S1675" s="64">
        <f t="shared" si="187"/>
        <v>57</v>
      </c>
      <c r="T1675" s="64">
        <f t="shared" si="188"/>
        <v>57</v>
      </c>
      <c r="U1675" s="77">
        <v>5</v>
      </c>
      <c r="V1675" s="78">
        <v>3</v>
      </c>
      <c r="W1675" s="60">
        <v>193</v>
      </c>
      <c r="X1675" s="67">
        <v>17</v>
      </c>
      <c r="Y1675" s="67">
        <v>7</v>
      </c>
      <c r="Z1675" s="67">
        <v>12</v>
      </c>
      <c r="AA1675" s="67">
        <v>7</v>
      </c>
      <c r="AB1675" s="67">
        <v>12</v>
      </c>
      <c r="AC1675" s="67">
        <v>7</v>
      </c>
      <c r="AD1675" s="67">
        <v>12</v>
      </c>
      <c r="AE1675" s="67">
        <v>7</v>
      </c>
      <c r="AF1675" s="67">
        <v>13</v>
      </c>
      <c r="AG1675" s="67">
        <v>7</v>
      </c>
      <c r="AH1675" s="67">
        <v>13</v>
      </c>
      <c r="AI1675" s="67">
        <v>6</v>
      </c>
      <c r="AJ1675" s="67">
        <v>11</v>
      </c>
      <c r="AK1675" s="79" t="s">
        <v>1586</v>
      </c>
    </row>
    <row r="1676" spans="1:37" ht="12.75">
      <c r="A1676" s="35">
        <v>1251895</v>
      </c>
      <c r="B1676" s="28" t="s">
        <v>872</v>
      </c>
      <c r="C1676" s="28" t="s">
        <v>7577</v>
      </c>
      <c r="D1676" s="28" t="s">
        <v>388</v>
      </c>
      <c r="E1676" s="28" t="s">
        <v>162</v>
      </c>
      <c r="F1676" s="58" t="s">
        <v>8366</v>
      </c>
      <c r="G1676" s="28" t="s">
        <v>1586</v>
      </c>
      <c r="H1676" s="28" t="s">
        <v>1586</v>
      </c>
      <c r="I1676" s="28" t="s">
        <v>1586</v>
      </c>
      <c r="J1676" s="28" t="s">
        <v>1586</v>
      </c>
      <c r="K1676" s="28" t="s">
        <v>2524</v>
      </c>
      <c r="L1676" s="28" t="s">
        <v>7810</v>
      </c>
      <c r="N1676" s="19">
        <f t="shared" si="182"/>
        <v>478</v>
      </c>
      <c r="O1676" s="19">
        <f t="shared" si="183"/>
        <v>5.0315789473684207</v>
      </c>
      <c r="P1676" s="64">
        <f t="shared" si="184"/>
        <v>106</v>
      </c>
      <c r="Q1676" s="64">
        <f t="shared" si="185"/>
        <v>38</v>
      </c>
      <c r="R1676" s="64">
        <f t="shared" si="186"/>
        <v>68</v>
      </c>
      <c r="S1676" s="64">
        <f t="shared" si="187"/>
        <v>66</v>
      </c>
      <c r="T1676" s="64">
        <f t="shared" si="188"/>
        <v>40</v>
      </c>
      <c r="U1676" s="77">
        <v>5</v>
      </c>
      <c r="V1676" s="78">
        <v>3</v>
      </c>
      <c r="W1676" s="60">
        <v>190</v>
      </c>
      <c r="X1676" s="67">
        <v>12</v>
      </c>
      <c r="Y1676" s="67">
        <v>8</v>
      </c>
      <c r="Z1676" s="67">
        <v>14</v>
      </c>
      <c r="AA1676" s="67">
        <v>8</v>
      </c>
      <c r="AB1676" s="67">
        <v>14</v>
      </c>
      <c r="AC1676" s="67">
        <v>8</v>
      </c>
      <c r="AD1676" s="67">
        <v>14</v>
      </c>
      <c r="AE1676" s="67">
        <v>4</v>
      </c>
      <c r="AF1676" s="67">
        <v>7</v>
      </c>
      <c r="AG1676" s="67">
        <v>4</v>
      </c>
      <c r="AH1676" s="67">
        <v>7</v>
      </c>
      <c r="AI1676" s="67">
        <v>6</v>
      </c>
      <c r="AJ1676" s="67">
        <v>12</v>
      </c>
      <c r="AK1676" s="79" t="s">
        <v>1586</v>
      </c>
    </row>
    <row r="1677" spans="1:37" ht="12.75">
      <c r="A1677" s="35">
        <v>981024</v>
      </c>
      <c r="B1677" s="28" t="s">
        <v>872</v>
      </c>
      <c r="D1677" s="28" t="s">
        <v>388</v>
      </c>
      <c r="E1677" s="28" t="s">
        <v>162</v>
      </c>
      <c r="G1677" s="28" t="s">
        <v>7812</v>
      </c>
      <c r="H1677" s="28" t="s">
        <v>1586</v>
      </c>
      <c r="J1677" s="28" t="s">
        <v>1586</v>
      </c>
      <c r="K1677" s="28" t="s">
        <v>2524</v>
      </c>
      <c r="L1677" s="28" t="s">
        <v>1291</v>
      </c>
      <c r="N1677" s="19">
        <f t="shared" si="182"/>
        <v>478.50</v>
      </c>
      <c r="O1677" s="19">
        <f t="shared" si="183"/>
        <v>4.253333333333333</v>
      </c>
      <c r="P1677" s="64">
        <f t="shared" si="184"/>
        <v>106</v>
      </c>
      <c r="Q1677" s="64">
        <f t="shared" si="185"/>
        <v>39</v>
      </c>
      <c r="R1677" s="64">
        <f t="shared" si="186"/>
        <v>67</v>
      </c>
      <c r="S1677" s="64">
        <f t="shared" si="187"/>
        <v>66</v>
      </c>
      <c r="T1677" s="64">
        <f t="shared" si="188"/>
        <v>40</v>
      </c>
      <c r="U1677" s="77">
        <v>5</v>
      </c>
      <c r="V1677" s="78">
        <v>3</v>
      </c>
      <c r="W1677" s="60">
        <v>225</v>
      </c>
      <c r="X1677" s="67">
        <v>16</v>
      </c>
      <c r="Y1677" s="67">
        <v>8</v>
      </c>
      <c r="Z1677" s="67">
        <v>14</v>
      </c>
      <c r="AA1677" s="67">
        <v>8</v>
      </c>
      <c r="AB1677" s="67">
        <v>14</v>
      </c>
      <c r="AC1677" s="67">
        <v>8</v>
      </c>
      <c r="AD1677" s="67">
        <v>14</v>
      </c>
      <c r="AE1677" s="67">
        <v>4</v>
      </c>
      <c r="AF1677" s="67">
        <v>6</v>
      </c>
      <c r="AG1677" s="67">
        <v>4</v>
      </c>
      <c r="AH1677" s="67">
        <v>6</v>
      </c>
      <c r="AI1677" s="67">
        <v>7</v>
      </c>
      <c r="AJ1677" s="67">
        <v>13</v>
      </c>
      <c r="AK1677" s="79" t="s">
        <v>1586</v>
      </c>
    </row>
    <row r="1678" spans="1:37" ht="12.75">
      <c r="A1678" s="35">
        <v>616610</v>
      </c>
      <c r="B1678" s="28" t="s">
        <v>872</v>
      </c>
      <c r="D1678" s="28" t="s">
        <v>388</v>
      </c>
      <c r="E1678" s="28" t="s">
        <v>162</v>
      </c>
      <c r="G1678" s="28" t="s">
        <v>7812</v>
      </c>
      <c r="H1678" s="28" t="s">
        <v>1586</v>
      </c>
      <c r="J1678" s="28" t="s">
        <v>1586</v>
      </c>
      <c r="K1678" s="28" t="s">
        <v>2524</v>
      </c>
      <c r="L1678" s="28" t="s">
        <v>1263</v>
      </c>
      <c r="N1678" s="19">
        <f t="shared" si="182"/>
        <v>446</v>
      </c>
      <c r="O1678" s="19">
        <f t="shared" si="183"/>
        <v>5.575</v>
      </c>
      <c r="P1678" s="64">
        <f t="shared" si="184"/>
        <v>102</v>
      </c>
      <c r="Q1678" s="64">
        <f t="shared" si="185"/>
        <v>38</v>
      </c>
      <c r="R1678" s="64">
        <f t="shared" si="186"/>
        <v>64</v>
      </c>
      <c r="S1678" s="64">
        <f t="shared" si="187"/>
        <v>57</v>
      </c>
      <c r="T1678" s="64">
        <f t="shared" si="188"/>
        <v>45</v>
      </c>
      <c r="U1678" s="77">
        <v>5</v>
      </c>
      <c r="V1678" s="78">
        <v>3</v>
      </c>
      <c r="W1678" s="60">
        <v>160</v>
      </c>
      <c r="X1678" s="67">
        <v>12</v>
      </c>
      <c r="Y1678" s="67">
        <v>7</v>
      </c>
      <c r="Z1678" s="67">
        <v>12</v>
      </c>
      <c r="AA1678" s="67">
        <v>7</v>
      </c>
      <c r="AB1678" s="67">
        <v>12</v>
      </c>
      <c r="AC1678" s="67">
        <v>7</v>
      </c>
      <c r="AD1678" s="67">
        <v>12</v>
      </c>
      <c r="AE1678" s="67">
        <v>6</v>
      </c>
      <c r="AF1678" s="67">
        <v>10</v>
      </c>
      <c r="AG1678" s="67">
        <v>6</v>
      </c>
      <c r="AH1678" s="67">
        <v>10</v>
      </c>
      <c r="AI1678" s="67">
        <v>5</v>
      </c>
      <c r="AJ1678" s="67">
        <v>8</v>
      </c>
      <c r="AK1678" s="79" t="s">
        <v>1586</v>
      </c>
    </row>
    <row r="1679" spans="1:37" ht="12.75">
      <c r="A1679" s="35">
        <v>666748</v>
      </c>
      <c r="B1679" s="28" t="s">
        <v>872</v>
      </c>
      <c r="C1679" s="28" t="s">
        <v>7586</v>
      </c>
      <c r="D1679" s="28" t="s">
        <v>388</v>
      </c>
      <c r="E1679" s="28" t="s">
        <v>162</v>
      </c>
      <c r="F1679" s="58" t="s">
        <v>8385</v>
      </c>
      <c r="G1679" s="28" t="s">
        <v>1586</v>
      </c>
      <c r="H1679" s="28" t="s">
        <v>7812</v>
      </c>
      <c r="I1679" s="28" t="s">
        <v>7812</v>
      </c>
      <c r="J1679" s="28" t="s">
        <v>1586</v>
      </c>
      <c r="K1679" s="28" t="s">
        <v>2524</v>
      </c>
      <c r="L1679" s="28" t="s">
        <v>8186</v>
      </c>
      <c r="N1679" s="19">
        <f t="shared" si="182"/>
        <v>447.50</v>
      </c>
      <c r="O1679" s="19">
        <f t="shared" si="183"/>
        <v>6.8320610687022905</v>
      </c>
      <c r="P1679" s="64">
        <f t="shared" si="184"/>
        <v>98</v>
      </c>
      <c r="Q1679" s="64">
        <f t="shared" si="185"/>
        <v>31</v>
      </c>
      <c r="R1679" s="64">
        <f t="shared" si="186"/>
        <v>67</v>
      </c>
      <c r="S1679" s="64">
        <f t="shared" si="187"/>
        <v>61</v>
      </c>
      <c r="T1679" s="64">
        <f t="shared" si="188"/>
        <v>37</v>
      </c>
      <c r="U1679" s="77">
        <v>3</v>
      </c>
      <c r="V1679" s="78">
        <v>3</v>
      </c>
      <c r="W1679" s="60">
        <v>131</v>
      </c>
      <c r="X1679" s="67">
        <v>16</v>
      </c>
      <c r="Y1679" s="67">
        <v>7</v>
      </c>
      <c r="Z1679" s="67">
        <v>14</v>
      </c>
      <c r="AA1679" s="67">
        <v>6</v>
      </c>
      <c r="AB1679" s="67">
        <v>14</v>
      </c>
      <c r="AC1679" s="67">
        <v>6</v>
      </c>
      <c r="AD1679" s="67">
        <v>14</v>
      </c>
      <c r="AE1679" s="67">
        <v>3</v>
      </c>
      <c r="AF1679" s="67">
        <v>6</v>
      </c>
      <c r="AG1679" s="67">
        <v>3</v>
      </c>
      <c r="AH1679" s="67">
        <v>6</v>
      </c>
      <c r="AI1679" s="67">
        <v>6</v>
      </c>
      <c r="AJ1679" s="67">
        <v>13</v>
      </c>
      <c r="AK1679" s="79" t="s">
        <v>1586</v>
      </c>
    </row>
    <row r="1680" spans="1:37" ht="12.75">
      <c r="A1680" s="35">
        <v>632319</v>
      </c>
      <c r="B1680" s="28" t="s">
        <v>872</v>
      </c>
      <c r="D1680" s="28" t="s">
        <v>388</v>
      </c>
      <c r="E1680" s="28" t="s">
        <v>162</v>
      </c>
      <c r="J1680" s="28" t="s">
        <v>1586</v>
      </c>
      <c r="K1680" s="28" t="s">
        <v>2524</v>
      </c>
      <c r="L1680" s="28" t="s">
        <v>3368</v>
      </c>
      <c r="N1680" s="19">
        <f t="shared" si="182"/>
        <v>447.50</v>
      </c>
      <c r="O1680" s="19">
        <f t="shared" si="183"/>
        <v>6.8320610687022905</v>
      </c>
      <c r="P1680" s="64">
        <f t="shared" si="184"/>
        <v>98</v>
      </c>
      <c r="Q1680" s="64">
        <f t="shared" si="185"/>
        <v>31</v>
      </c>
      <c r="R1680" s="64">
        <f t="shared" si="186"/>
        <v>67</v>
      </c>
      <c r="S1680" s="64">
        <f t="shared" si="187"/>
        <v>61</v>
      </c>
      <c r="T1680" s="64">
        <f t="shared" si="188"/>
        <v>37</v>
      </c>
      <c r="U1680" s="77">
        <v>3</v>
      </c>
      <c r="V1680" s="78">
        <v>3</v>
      </c>
      <c r="W1680" s="60">
        <v>131</v>
      </c>
      <c r="X1680" s="67">
        <v>16</v>
      </c>
      <c r="Y1680" s="67">
        <v>7</v>
      </c>
      <c r="Z1680" s="67">
        <v>14</v>
      </c>
      <c r="AA1680" s="67">
        <v>6</v>
      </c>
      <c r="AB1680" s="67">
        <v>14</v>
      </c>
      <c r="AC1680" s="67">
        <v>6</v>
      </c>
      <c r="AD1680" s="67">
        <v>14</v>
      </c>
      <c r="AE1680" s="67">
        <v>3</v>
      </c>
      <c r="AF1680" s="67">
        <v>6</v>
      </c>
      <c r="AG1680" s="67">
        <v>3</v>
      </c>
      <c r="AH1680" s="67">
        <v>6</v>
      </c>
      <c r="AI1680" s="67">
        <v>6</v>
      </c>
      <c r="AJ1680" s="67">
        <v>13</v>
      </c>
      <c r="AK1680" s="79" t="s">
        <v>1586</v>
      </c>
    </row>
    <row r="1681" spans="1:37" ht="12.75">
      <c r="A1681" s="35">
        <v>625000</v>
      </c>
      <c r="B1681" s="28" t="s">
        <v>868</v>
      </c>
      <c r="C1681" s="28" t="s">
        <v>7656</v>
      </c>
      <c r="D1681" s="28" t="s">
        <v>388</v>
      </c>
      <c r="E1681" s="28" t="s">
        <v>162</v>
      </c>
      <c r="J1681" s="28" t="s">
        <v>1586</v>
      </c>
      <c r="K1681" s="28" t="s">
        <v>2524</v>
      </c>
      <c r="L1681" s="28" t="s">
        <v>2445</v>
      </c>
      <c r="N1681" s="19">
        <f t="shared" si="182"/>
        <v>433.25</v>
      </c>
      <c r="O1681" s="19">
        <f t="shared" si="183"/>
        <v>14.441666666666666</v>
      </c>
      <c r="P1681" s="64">
        <f t="shared" si="184"/>
        <v>95</v>
      </c>
      <c r="Q1681" s="64">
        <f t="shared" si="185"/>
        <v>34</v>
      </c>
      <c r="R1681" s="64">
        <f t="shared" si="186"/>
        <v>61</v>
      </c>
      <c r="S1681" s="64">
        <f t="shared" si="187"/>
        <v>60</v>
      </c>
      <c r="T1681" s="64">
        <f t="shared" si="188"/>
        <v>35</v>
      </c>
      <c r="U1681" s="77">
        <v>3</v>
      </c>
      <c r="V1681" s="78">
        <v>3</v>
      </c>
      <c r="W1681" s="60">
        <v>60</v>
      </c>
      <c r="X1681" s="67">
        <v>15</v>
      </c>
      <c r="Y1681" s="67">
        <v>7</v>
      </c>
      <c r="Z1681" s="67">
        <v>13</v>
      </c>
      <c r="AA1681" s="67">
        <v>7</v>
      </c>
      <c r="AB1681" s="67">
        <v>13</v>
      </c>
      <c r="AC1681" s="67">
        <v>7</v>
      </c>
      <c r="AD1681" s="67">
        <v>13</v>
      </c>
      <c r="AE1681" s="67">
        <v>5</v>
      </c>
      <c r="AF1681" s="67">
        <v>8</v>
      </c>
      <c r="AG1681" s="67">
        <v>5</v>
      </c>
      <c r="AH1681" s="67">
        <v>8</v>
      </c>
      <c r="AI1681" s="67">
        <v>3</v>
      </c>
      <c r="AJ1681" s="67">
        <v>6</v>
      </c>
      <c r="AK1681" s="79" t="s">
        <v>1586</v>
      </c>
    </row>
    <row r="1682" spans="1:37" ht="12.75">
      <c r="A1682" s="35">
        <v>625000</v>
      </c>
      <c r="B1682" s="28" t="s">
        <v>868</v>
      </c>
      <c r="C1682" s="28" t="s">
        <v>7654</v>
      </c>
      <c r="D1682" s="28" t="s">
        <v>388</v>
      </c>
      <c r="E1682" s="28" t="s">
        <v>162</v>
      </c>
      <c r="J1682" s="28" t="s">
        <v>1586</v>
      </c>
      <c r="K1682" s="28" t="s">
        <v>2524</v>
      </c>
      <c r="L1682" s="28" t="s">
        <v>2087</v>
      </c>
      <c r="N1682" s="19">
        <f t="shared" si="182"/>
        <v>433.25</v>
      </c>
      <c r="O1682" s="19">
        <f t="shared" si="183"/>
        <v>6.4185185185185185</v>
      </c>
      <c r="P1682" s="64">
        <f t="shared" si="184"/>
        <v>95</v>
      </c>
      <c r="Q1682" s="64">
        <f t="shared" si="185"/>
        <v>34</v>
      </c>
      <c r="R1682" s="64">
        <f t="shared" si="186"/>
        <v>61</v>
      </c>
      <c r="S1682" s="64">
        <f t="shared" si="187"/>
        <v>60</v>
      </c>
      <c r="T1682" s="64">
        <f t="shared" si="188"/>
        <v>35</v>
      </c>
      <c r="U1682" s="77">
        <v>3</v>
      </c>
      <c r="V1682" s="78">
        <v>3</v>
      </c>
      <c r="W1682" s="60">
        <v>135</v>
      </c>
      <c r="X1682" s="67">
        <v>15</v>
      </c>
      <c r="Y1682" s="67">
        <v>7</v>
      </c>
      <c r="Z1682" s="67">
        <v>13</v>
      </c>
      <c r="AA1682" s="67">
        <v>7</v>
      </c>
      <c r="AB1682" s="67">
        <v>13</v>
      </c>
      <c r="AC1682" s="67">
        <v>7</v>
      </c>
      <c r="AD1682" s="67">
        <v>13</v>
      </c>
      <c r="AE1682" s="67">
        <v>5</v>
      </c>
      <c r="AF1682" s="67">
        <v>8</v>
      </c>
      <c r="AG1682" s="67">
        <v>5</v>
      </c>
      <c r="AH1682" s="67">
        <v>8</v>
      </c>
      <c r="AI1682" s="67">
        <v>3</v>
      </c>
      <c r="AJ1682" s="67">
        <v>6</v>
      </c>
      <c r="AK1682" s="79" t="s">
        <v>1586</v>
      </c>
    </row>
    <row r="1683" spans="1:37" ht="12.75">
      <c r="A1683" s="35">
        <v>625000</v>
      </c>
      <c r="B1683" s="28" t="s">
        <v>868</v>
      </c>
      <c r="C1683" s="28" t="s">
        <v>7655</v>
      </c>
      <c r="D1683" s="28" t="s">
        <v>388</v>
      </c>
      <c r="E1683" s="28" t="s">
        <v>162</v>
      </c>
      <c r="J1683" s="28" t="s">
        <v>1586</v>
      </c>
      <c r="K1683" s="28" t="s">
        <v>2524</v>
      </c>
      <c r="L1683" s="28" t="s">
        <v>2445</v>
      </c>
      <c r="N1683" s="19">
        <f t="shared" si="182"/>
        <v>433.25</v>
      </c>
      <c r="O1683" s="19">
        <f t="shared" si="183"/>
        <v>6.4185185185185185</v>
      </c>
      <c r="P1683" s="64">
        <f t="shared" si="184"/>
        <v>95</v>
      </c>
      <c r="Q1683" s="64">
        <f t="shared" si="185"/>
        <v>34</v>
      </c>
      <c r="R1683" s="64">
        <f t="shared" si="186"/>
        <v>61</v>
      </c>
      <c r="S1683" s="64">
        <f t="shared" si="187"/>
        <v>60</v>
      </c>
      <c r="T1683" s="64">
        <f t="shared" si="188"/>
        <v>35</v>
      </c>
      <c r="U1683" s="77">
        <v>3</v>
      </c>
      <c r="V1683" s="78">
        <v>3</v>
      </c>
      <c r="W1683" s="60">
        <v>135</v>
      </c>
      <c r="X1683" s="67">
        <v>15</v>
      </c>
      <c r="Y1683" s="67">
        <v>7</v>
      </c>
      <c r="Z1683" s="67">
        <v>13</v>
      </c>
      <c r="AA1683" s="67">
        <v>7</v>
      </c>
      <c r="AB1683" s="67">
        <v>13</v>
      </c>
      <c r="AC1683" s="67">
        <v>7</v>
      </c>
      <c r="AD1683" s="67">
        <v>13</v>
      </c>
      <c r="AE1683" s="67">
        <v>5</v>
      </c>
      <c r="AF1683" s="67">
        <v>8</v>
      </c>
      <c r="AG1683" s="67">
        <v>5</v>
      </c>
      <c r="AH1683" s="67">
        <v>8</v>
      </c>
      <c r="AI1683" s="67">
        <v>3</v>
      </c>
      <c r="AJ1683" s="67">
        <v>6</v>
      </c>
      <c r="AK1683" s="79" t="s">
        <v>1586</v>
      </c>
    </row>
    <row r="1684" spans="1:37" ht="12.75">
      <c r="A1684" s="35">
        <v>288971</v>
      </c>
      <c r="B1684" s="28" t="s">
        <v>872</v>
      </c>
      <c r="D1684" s="28" t="s">
        <v>388</v>
      </c>
      <c r="E1684" s="28" t="s">
        <v>162</v>
      </c>
      <c r="J1684" s="28" t="s">
        <v>1586</v>
      </c>
      <c r="K1684" s="28" t="s">
        <v>2524</v>
      </c>
      <c r="L1684" s="28" t="s">
        <v>2392</v>
      </c>
      <c r="N1684" s="19">
        <f t="shared" si="182"/>
        <v>398</v>
      </c>
      <c r="O1684" s="19">
        <f t="shared" si="183"/>
        <v>9.8271604938271597</v>
      </c>
      <c r="P1684" s="64">
        <f t="shared" si="184"/>
        <v>90</v>
      </c>
      <c r="Q1684" s="64">
        <f t="shared" si="185"/>
        <v>32</v>
      </c>
      <c r="R1684" s="64">
        <f t="shared" si="186"/>
        <v>58</v>
      </c>
      <c r="S1684" s="64">
        <f t="shared" si="187"/>
        <v>51</v>
      </c>
      <c r="T1684" s="64">
        <f t="shared" si="188"/>
        <v>39</v>
      </c>
      <c r="U1684" s="77">
        <v>3</v>
      </c>
      <c r="V1684" s="78">
        <v>3</v>
      </c>
      <c r="W1684" s="60">
        <v>81</v>
      </c>
      <c r="X1684" s="67">
        <v>12</v>
      </c>
      <c r="Y1684" s="67">
        <v>6</v>
      </c>
      <c r="Z1684" s="67">
        <v>11</v>
      </c>
      <c r="AA1684" s="67">
        <v>6</v>
      </c>
      <c r="AB1684" s="67">
        <v>11</v>
      </c>
      <c r="AC1684" s="67">
        <v>6</v>
      </c>
      <c r="AD1684" s="67">
        <v>11</v>
      </c>
      <c r="AE1684" s="67">
        <v>5</v>
      </c>
      <c r="AF1684" s="67">
        <v>9</v>
      </c>
      <c r="AG1684" s="67">
        <v>5</v>
      </c>
      <c r="AH1684" s="67">
        <v>9</v>
      </c>
      <c r="AI1684" s="67">
        <v>4</v>
      </c>
      <c r="AJ1684" s="67">
        <v>7</v>
      </c>
      <c r="AK1684" s="79" t="s">
        <v>1586</v>
      </c>
    </row>
    <row r="1685" spans="1:37" ht="12.75">
      <c r="A1685" s="35">
        <v>256863</v>
      </c>
      <c r="B1685" s="28" t="s">
        <v>872</v>
      </c>
      <c r="D1685" s="28" t="s">
        <v>388</v>
      </c>
      <c r="E1685" s="28" t="s">
        <v>162</v>
      </c>
      <c r="J1685" s="28" t="s">
        <v>1586</v>
      </c>
      <c r="K1685" s="28" t="s">
        <v>2524</v>
      </c>
      <c r="L1685" s="28" t="s">
        <v>2391</v>
      </c>
      <c r="N1685" s="19">
        <f t="shared" si="182"/>
        <v>393</v>
      </c>
      <c r="O1685" s="19">
        <f t="shared" si="183"/>
        <v>10.916666666666666</v>
      </c>
      <c r="P1685" s="64">
        <f t="shared" si="184"/>
        <v>89</v>
      </c>
      <c r="Q1685" s="64">
        <f t="shared" si="185"/>
        <v>31</v>
      </c>
      <c r="R1685" s="64">
        <f t="shared" si="186"/>
        <v>58</v>
      </c>
      <c r="S1685" s="64">
        <f t="shared" si="187"/>
        <v>50</v>
      </c>
      <c r="T1685" s="64">
        <f t="shared" si="188"/>
        <v>39</v>
      </c>
      <c r="U1685" s="77">
        <v>3</v>
      </c>
      <c r="V1685" s="78">
        <v>3</v>
      </c>
      <c r="W1685" s="60">
        <v>72</v>
      </c>
      <c r="X1685" s="67">
        <v>12</v>
      </c>
      <c r="Y1685" s="67">
        <v>5</v>
      </c>
      <c r="Z1685" s="67">
        <v>11</v>
      </c>
      <c r="AA1685" s="67">
        <v>6</v>
      </c>
      <c r="AB1685" s="67">
        <v>11</v>
      </c>
      <c r="AC1685" s="67">
        <v>6</v>
      </c>
      <c r="AD1685" s="67">
        <v>11</v>
      </c>
      <c r="AE1685" s="67">
        <v>5</v>
      </c>
      <c r="AF1685" s="67">
        <v>9</v>
      </c>
      <c r="AG1685" s="67">
        <v>5</v>
      </c>
      <c r="AH1685" s="67">
        <v>9</v>
      </c>
      <c r="AI1685" s="67">
        <v>4</v>
      </c>
      <c r="AJ1685" s="67">
        <v>7</v>
      </c>
      <c r="AK1685" s="79" t="s">
        <v>1586</v>
      </c>
    </row>
    <row r="1686" spans="1:37" ht="12.75">
      <c r="A1686" s="35">
        <v>231336</v>
      </c>
      <c r="B1686" s="28" t="s">
        <v>872</v>
      </c>
      <c r="D1686" s="28" t="s">
        <v>388</v>
      </c>
      <c r="E1686" s="28" t="s">
        <v>162</v>
      </c>
      <c r="F1686" s="58" t="s">
        <v>8389</v>
      </c>
      <c r="I1686" s="28" t="s">
        <v>7812</v>
      </c>
      <c r="J1686" s="28" t="s">
        <v>1586</v>
      </c>
      <c r="K1686" s="28" t="s">
        <v>2524</v>
      </c>
      <c r="L1686" s="28" t="s">
        <v>2390</v>
      </c>
      <c r="N1686" s="19">
        <f t="shared" si="182"/>
        <v>385</v>
      </c>
      <c r="O1686" s="19">
        <f t="shared" si="183"/>
        <v>12.222222222222221</v>
      </c>
      <c r="P1686" s="64">
        <f t="shared" si="184"/>
        <v>87</v>
      </c>
      <c r="Q1686" s="64">
        <f t="shared" si="185"/>
        <v>29</v>
      </c>
      <c r="R1686" s="64">
        <f t="shared" si="186"/>
        <v>58</v>
      </c>
      <c r="S1686" s="64">
        <f t="shared" si="187"/>
        <v>49</v>
      </c>
      <c r="T1686" s="64">
        <f t="shared" si="188"/>
        <v>38</v>
      </c>
      <c r="U1686" s="77">
        <v>3</v>
      </c>
      <c r="V1686" s="78">
        <v>3</v>
      </c>
      <c r="W1686" s="60">
        <v>63</v>
      </c>
      <c r="X1686" s="67">
        <v>12</v>
      </c>
      <c r="Y1686" s="67">
        <v>6</v>
      </c>
      <c r="Z1686" s="67">
        <v>11</v>
      </c>
      <c r="AA1686" s="67">
        <v>5</v>
      </c>
      <c r="AB1686" s="67">
        <v>11</v>
      </c>
      <c r="AC1686" s="67">
        <v>5</v>
      </c>
      <c r="AD1686" s="67">
        <v>11</v>
      </c>
      <c r="AE1686" s="67">
        <v>5</v>
      </c>
      <c r="AF1686" s="67">
        <v>9</v>
      </c>
      <c r="AG1686" s="67">
        <v>5</v>
      </c>
      <c r="AH1686" s="67">
        <v>9</v>
      </c>
      <c r="AI1686" s="67">
        <v>3</v>
      </c>
      <c r="AJ1686" s="67">
        <v>7</v>
      </c>
      <c r="AK1686" s="79" t="s">
        <v>1586</v>
      </c>
    </row>
    <row r="1687" spans="1:37" ht="12.75">
      <c r="A1687" s="35">
        <v>222593</v>
      </c>
      <c r="B1687" s="28" t="s">
        <v>872</v>
      </c>
      <c r="D1687" s="28" t="s">
        <v>388</v>
      </c>
      <c r="E1687" s="28" t="s">
        <v>162</v>
      </c>
      <c r="F1687" s="58" t="s">
        <v>8388</v>
      </c>
      <c r="I1687" s="28" t="s">
        <v>7812</v>
      </c>
      <c r="J1687" s="28" t="s">
        <v>1586</v>
      </c>
      <c r="K1687" s="28" t="s">
        <v>2524</v>
      </c>
      <c r="L1687" s="28" t="s">
        <v>2390</v>
      </c>
      <c r="N1687" s="19">
        <f t="shared" si="182"/>
        <v>385</v>
      </c>
      <c r="O1687" s="19">
        <f t="shared" si="183"/>
        <v>12.222222222222221</v>
      </c>
      <c r="P1687" s="64">
        <f t="shared" si="184"/>
        <v>87</v>
      </c>
      <c r="Q1687" s="64">
        <f t="shared" si="185"/>
        <v>29</v>
      </c>
      <c r="R1687" s="64">
        <f t="shared" si="186"/>
        <v>58</v>
      </c>
      <c r="S1687" s="64">
        <f t="shared" si="187"/>
        <v>49</v>
      </c>
      <c r="T1687" s="64">
        <f t="shared" si="188"/>
        <v>38</v>
      </c>
      <c r="U1687" s="77">
        <v>3</v>
      </c>
      <c r="V1687" s="78">
        <v>3</v>
      </c>
      <c r="W1687" s="60">
        <v>63</v>
      </c>
      <c r="X1687" s="67">
        <v>12</v>
      </c>
      <c r="Y1687" s="67">
        <v>6</v>
      </c>
      <c r="Z1687" s="67">
        <v>11</v>
      </c>
      <c r="AA1687" s="67">
        <v>5</v>
      </c>
      <c r="AB1687" s="67">
        <v>11</v>
      </c>
      <c r="AC1687" s="67">
        <v>5</v>
      </c>
      <c r="AD1687" s="67">
        <v>11</v>
      </c>
      <c r="AE1687" s="67">
        <v>5</v>
      </c>
      <c r="AF1687" s="67">
        <v>9</v>
      </c>
      <c r="AG1687" s="67">
        <v>5</v>
      </c>
      <c r="AH1687" s="67">
        <v>9</v>
      </c>
      <c r="AI1687" s="67">
        <v>3</v>
      </c>
      <c r="AJ1687" s="67">
        <v>7</v>
      </c>
      <c r="AK1687" s="79" t="s">
        <v>1586</v>
      </c>
    </row>
    <row r="1688" spans="1:37" ht="12.75">
      <c r="A1688" s="35">
        <v>222413</v>
      </c>
      <c r="B1688" s="28" t="s">
        <v>872</v>
      </c>
      <c r="D1688" s="28" t="s">
        <v>388</v>
      </c>
      <c r="E1688" s="28" t="s">
        <v>162</v>
      </c>
      <c r="F1688" s="58" t="s">
        <v>8228</v>
      </c>
      <c r="I1688" s="28" t="s">
        <v>7812</v>
      </c>
      <c r="J1688" s="28" t="s">
        <v>1586</v>
      </c>
      <c r="K1688" s="28" t="s">
        <v>2524</v>
      </c>
      <c r="L1688" s="28" t="s">
        <v>2390</v>
      </c>
      <c r="N1688" s="19">
        <f t="shared" si="182"/>
        <v>385</v>
      </c>
      <c r="O1688" s="19">
        <f t="shared" si="183"/>
        <v>12.222222222222221</v>
      </c>
      <c r="P1688" s="64">
        <f t="shared" si="184"/>
        <v>87</v>
      </c>
      <c r="Q1688" s="64">
        <f t="shared" si="185"/>
        <v>29</v>
      </c>
      <c r="R1688" s="64">
        <f t="shared" si="186"/>
        <v>58</v>
      </c>
      <c r="S1688" s="64">
        <f t="shared" si="187"/>
        <v>49</v>
      </c>
      <c r="T1688" s="64">
        <f t="shared" si="188"/>
        <v>38</v>
      </c>
      <c r="U1688" s="77">
        <v>3</v>
      </c>
      <c r="V1688" s="78">
        <v>3</v>
      </c>
      <c r="W1688" s="60">
        <v>63</v>
      </c>
      <c r="X1688" s="67">
        <v>12</v>
      </c>
      <c r="Y1688" s="67">
        <v>6</v>
      </c>
      <c r="Z1688" s="67">
        <v>11</v>
      </c>
      <c r="AA1688" s="67">
        <v>5</v>
      </c>
      <c r="AB1688" s="67">
        <v>11</v>
      </c>
      <c r="AC1688" s="67">
        <v>5</v>
      </c>
      <c r="AD1688" s="67">
        <v>11</v>
      </c>
      <c r="AE1688" s="67">
        <v>5</v>
      </c>
      <c r="AF1688" s="67">
        <v>9</v>
      </c>
      <c r="AG1688" s="67">
        <v>5</v>
      </c>
      <c r="AH1688" s="67">
        <v>9</v>
      </c>
      <c r="AI1688" s="67">
        <v>3</v>
      </c>
      <c r="AJ1688" s="67">
        <v>7</v>
      </c>
      <c r="AK1688" s="79" t="s">
        <v>1586</v>
      </c>
    </row>
    <row r="1689" spans="1:37" ht="12.75">
      <c r="A1689" s="35">
        <v>500000</v>
      </c>
      <c r="B1689" s="28" t="s">
        <v>870</v>
      </c>
      <c r="C1689" s="28" t="s">
        <v>4834</v>
      </c>
      <c r="D1689" s="28" t="s">
        <v>388</v>
      </c>
      <c r="E1689" s="28" t="s">
        <v>162</v>
      </c>
      <c r="J1689" s="28" t="s">
        <v>1586</v>
      </c>
      <c r="K1689" s="28" t="s">
        <v>2524</v>
      </c>
      <c r="L1689" s="28" t="s">
        <v>2508</v>
      </c>
      <c r="N1689" s="19">
        <f t="shared" si="182"/>
        <v>356.25</v>
      </c>
      <c r="O1689" s="19">
        <f t="shared" si="183"/>
        <v>5.9375</v>
      </c>
      <c r="P1689" s="64">
        <f t="shared" si="184"/>
        <v>78</v>
      </c>
      <c r="Q1689" s="64">
        <f t="shared" si="185"/>
        <v>27</v>
      </c>
      <c r="R1689" s="64">
        <f t="shared" si="186"/>
        <v>51</v>
      </c>
      <c r="S1689" s="64">
        <f t="shared" si="187"/>
        <v>50</v>
      </c>
      <c r="T1689" s="64">
        <f t="shared" si="188"/>
        <v>28</v>
      </c>
      <c r="U1689" s="77">
        <v>3</v>
      </c>
      <c r="V1689" s="78">
        <v>3</v>
      </c>
      <c r="W1689" s="60">
        <v>120</v>
      </c>
      <c r="X1689" s="67">
        <v>11</v>
      </c>
      <c r="Y1689" s="67">
        <v>5</v>
      </c>
      <c r="Z1689" s="67">
        <v>11</v>
      </c>
      <c r="AA1689" s="67">
        <v>6</v>
      </c>
      <c r="AB1689" s="67">
        <v>11</v>
      </c>
      <c r="AC1689" s="67">
        <v>6</v>
      </c>
      <c r="AD1689" s="67">
        <v>11</v>
      </c>
      <c r="AE1689" s="67">
        <v>4</v>
      </c>
      <c r="AF1689" s="67">
        <v>7</v>
      </c>
      <c r="AG1689" s="67">
        <v>4</v>
      </c>
      <c r="AH1689" s="67">
        <v>7</v>
      </c>
      <c r="AI1689" s="67">
        <v>2</v>
      </c>
      <c r="AJ1689" s="67">
        <v>4</v>
      </c>
      <c r="AK1689" s="79" t="s">
        <v>1586</v>
      </c>
    </row>
    <row r="1690" spans="1:37" ht="12.75">
      <c r="A1690" s="35">
        <v>25000</v>
      </c>
      <c r="B1690" s="28" t="s">
        <v>869</v>
      </c>
      <c r="C1690" s="28" t="s">
        <v>5006</v>
      </c>
      <c r="D1690" s="28" t="s">
        <v>388</v>
      </c>
      <c r="E1690" s="28" t="s">
        <v>162</v>
      </c>
      <c r="J1690" s="28" t="s">
        <v>1586</v>
      </c>
      <c r="K1690" s="28" t="s">
        <v>2524</v>
      </c>
      <c r="L1690" s="28" t="s">
        <v>1479</v>
      </c>
      <c r="N1690" s="19">
        <f t="shared" si="182"/>
        <v>347.75</v>
      </c>
      <c r="O1690" s="19">
        <f t="shared" si="183"/>
        <v>5.1518518518518519</v>
      </c>
      <c r="P1690" s="64">
        <f t="shared" si="184"/>
        <v>75</v>
      </c>
      <c r="Q1690" s="64">
        <f t="shared" si="185"/>
        <v>26</v>
      </c>
      <c r="R1690" s="64">
        <f t="shared" si="186"/>
        <v>49</v>
      </c>
      <c r="S1690" s="64">
        <f t="shared" si="187"/>
        <v>51</v>
      </c>
      <c r="T1690" s="64">
        <f t="shared" si="188"/>
        <v>24</v>
      </c>
      <c r="U1690" s="77">
        <v>3</v>
      </c>
      <c r="V1690" s="78">
        <v>3</v>
      </c>
      <c r="W1690" s="60">
        <v>135</v>
      </c>
      <c r="X1690" s="67">
        <v>9</v>
      </c>
      <c r="Y1690" s="67">
        <v>6</v>
      </c>
      <c r="Z1690" s="67">
        <v>11</v>
      </c>
      <c r="AA1690" s="67">
        <v>6</v>
      </c>
      <c r="AB1690" s="67">
        <v>11</v>
      </c>
      <c r="AC1690" s="67">
        <v>6</v>
      </c>
      <c r="AD1690" s="67">
        <v>11</v>
      </c>
      <c r="AE1690" s="67">
        <v>3</v>
      </c>
      <c r="AF1690" s="67">
        <v>6</v>
      </c>
      <c r="AG1690" s="67">
        <v>3</v>
      </c>
      <c r="AH1690" s="67">
        <v>6</v>
      </c>
      <c r="AI1690" s="67">
        <v>2</v>
      </c>
      <c r="AJ1690" s="67">
        <v>4</v>
      </c>
      <c r="AK1690" s="79" t="s">
        <v>1586</v>
      </c>
    </row>
    <row r="1691" spans="1:37" ht="12.75">
      <c r="A1691" s="35">
        <v>187</v>
      </c>
      <c r="B1691" s="28" t="s">
        <v>871</v>
      </c>
      <c r="C1691" s="28" t="s">
        <v>1620</v>
      </c>
      <c r="D1691" s="28" t="s">
        <v>388</v>
      </c>
      <c r="E1691" s="28" t="s">
        <v>162</v>
      </c>
      <c r="J1691" s="28" t="s">
        <v>1586</v>
      </c>
      <c r="K1691" s="28" t="s">
        <v>2524</v>
      </c>
      <c r="L1691" s="28" t="s">
        <v>811</v>
      </c>
      <c r="N1691" s="19">
        <f t="shared" si="182"/>
        <v>322.50</v>
      </c>
      <c r="O1691" s="19">
        <f t="shared" si="183"/>
        <v>3.7941176470588234</v>
      </c>
      <c r="P1691" s="64">
        <f t="shared" si="184"/>
        <v>75</v>
      </c>
      <c r="Q1691" s="64">
        <f t="shared" si="185"/>
        <v>27</v>
      </c>
      <c r="R1691" s="64">
        <f t="shared" si="186"/>
        <v>48</v>
      </c>
      <c r="S1691" s="64">
        <f t="shared" si="187"/>
        <v>40</v>
      </c>
      <c r="T1691" s="64">
        <f t="shared" si="188"/>
        <v>35</v>
      </c>
      <c r="U1691" s="77">
        <v>5</v>
      </c>
      <c r="V1691" s="78">
        <v>3</v>
      </c>
      <c r="W1691" s="60">
        <v>170</v>
      </c>
      <c r="X1691" s="67">
        <v>10</v>
      </c>
      <c r="Y1691" s="67">
        <v>6</v>
      </c>
      <c r="Z1691" s="67">
        <v>8</v>
      </c>
      <c r="AA1691" s="67">
        <v>7</v>
      </c>
      <c r="AB1691" s="67">
        <v>8</v>
      </c>
      <c r="AC1691" s="67">
        <v>3</v>
      </c>
      <c r="AD1691" s="67">
        <v>8</v>
      </c>
      <c r="AE1691" s="67">
        <v>6</v>
      </c>
      <c r="AF1691" s="67">
        <v>8</v>
      </c>
      <c r="AG1691" s="67">
        <v>4</v>
      </c>
      <c r="AH1691" s="67">
        <v>8</v>
      </c>
      <c r="AI1691" s="67">
        <v>1</v>
      </c>
      <c r="AJ1691" s="67">
        <v>8</v>
      </c>
      <c r="AK1691" s="79" t="s">
        <v>1586</v>
      </c>
    </row>
    <row r="1692" spans="1:37" ht="12.75">
      <c r="A1692" s="35">
        <v>603</v>
      </c>
      <c r="B1692" s="28" t="s">
        <v>868</v>
      </c>
      <c r="C1692" s="28" t="s">
        <v>7645</v>
      </c>
      <c r="D1692" s="28" t="s">
        <v>388</v>
      </c>
      <c r="E1692" s="28" t="s">
        <v>162</v>
      </c>
      <c r="J1692" s="28" t="s">
        <v>1586</v>
      </c>
      <c r="K1692" s="28" t="s">
        <v>2524</v>
      </c>
      <c r="L1692" s="28" t="s">
        <v>3974</v>
      </c>
      <c r="N1692" s="19">
        <f t="shared" si="182"/>
        <v>337.75</v>
      </c>
      <c r="O1692" s="19">
        <f t="shared" si="183"/>
        <v>6.4333333333333336</v>
      </c>
      <c r="P1692" s="64">
        <f t="shared" si="184"/>
        <v>73</v>
      </c>
      <c r="Q1692" s="64">
        <f t="shared" si="185"/>
        <v>24</v>
      </c>
      <c r="R1692" s="64">
        <f t="shared" si="186"/>
        <v>49</v>
      </c>
      <c r="S1692" s="64">
        <f t="shared" si="187"/>
        <v>49</v>
      </c>
      <c r="T1692" s="64">
        <f t="shared" si="188"/>
        <v>24</v>
      </c>
      <c r="U1692" s="77">
        <v>3</v>
      </c>
      <c r="V1692" s="78">
        <v>3</v>
      </c>
      <c r="W1692" s="60">
        <v>105</v>
      </c>
      <c r="X1692" s="67">
        <v>9</v>
      </c>
      <c r="Y1692" s="67">
        <v>6</v>
      </c>
      <c r="Z1692" s="67">
        <v>11</v>
      </c>
      <c r="AA1692" s="67">
        <v>5</v>
      </c>
      <c r="AB1692" s="67">
        <v>11</v>
      </c>
      <c r="AC1692" s="67">
        <v>5</v>
      </c>
      <c r="AD1692" s="67">
        <v>11</v>
      </c>
      <c r="AE1692" s="67">
        <v>3</v>
      </c>
      <c r="AF1692" s="67">
        <v>6</v>
      </c>
      <c r="AG1692" s="67">
        <v>3</v>
      </c>
      <c r="AH1692" s="67">
        <v>6</v>
      </c>
      <c r="AI1692" s="67">
        <v>2</v>
      </c>
      <c r="AJ1692" s="67">
        <v>4</v>
      </c>
      <c r="AK1692" s="79" t="s">
        <v>1586</v>
      </c>
    </row>
    <row r="1693" spans="1:37" ht="12.75">
      <c r="A1693" s="35">
        <v>306</v>
      </c>
      <c r="B1693" s="28" t="s">
        <v>869</v>
      </c>
      <c r="C1693" s="28" t="s">
        <v>5006</v>
      </c>
      <c r="D1693" s="28" t="s">
        <v>388</v>
      </c>
      <c r="E1693" s="28" t="s">
        <v>162</v>
      </c>
      <c r="J1693" s="28" t="s">
        <v>1586</v>
      </c>
      <c r="K1693" s="28" t="s">
        <v>2524</v>
      </c>
      <c r="L1693" s="28" t="s">
        <v>1488</v>
      </c>
      <c r="N1693" s="19">
        <f t="shared" si="182"/>
        <v>337.75</v>
      </c>
      <c r="O1693" s="19">
        <f t="shared" si="183"/>
        <v>6.4333333333333336</v>
      </c>
      <c r="P1693" s="64">
        <f t="shared" si="184"/>
        <v>73</v>
      </c>
      <c r="Q1693" s="64">
        <f t="shared" si="185"/>
        <v>24</v>
      </c>
      <c r="R1693" s="64">
        <f t="shared" si="186"/>
        <v>49</v>
      </c>
      <c r="S1693" s="64">
        <f t="shared" si="187"/>
        <v>49</v>
      </c>
      <c r="T1693" s="64">
        <f t="shared" si="188"/>
        <v>24</v>
      </c>
      <c r="U1693" s="77">
        <v>3</v>
      </c>
      <c r="V1693" s="78">
        <v>3</v>
      </c>
      <c r="W1693" s="60">
        <v>105</v>
      </c>
      <c r="X1693" s="67">
        <v>9</v>
      </c>
      <c r="Y1693" s="67">
        <v>6</v>
      </c>
      <c r="Z1693" s="67">
        <v>11</v>
      </c>
      <c r="AA1693" s="67">
        <v>5</v>
      </c>
      <c r="AB1693" s="67">
        <v>11</v>
      </c>
      <c r="AC1693" s="67">
        <v>5</v>
      </c>
      <c r="AD1693" s="67">
        <v>11</v>
      </c>
      <c r="AE1693" s="67">
        <v>3</v>
      </c>
      <c r="AF1693" s="67">
        <v>6</v>
      </c>
      <c r="AG1693" s="67">
        <v>3</v>
      </c>
      <c r="AH1693" s="67">
        <v>6</v>
      </c>
      <c r="AI1693" s="67">
        <v>2</v>
      </c>
      <c r="AJ1693" s="67">
        <v>4</v>
      </c>
      <c r="AK1693" s="79" t="s">
        <v>1586</v>
      </c>
    </row>
    <row r="1694" spans="1:37" ht="12.75">
      <c r="A1694" s="35">
        <v>62</v>
      </c>
      <c r="B1694" s="28" t="s">
        <v>871</v>
      </c>
      <c r="C1694" s="28" t="s">
        <v>604</v>
      </c>
      <c r="D1694" s="28" t="s">
        <v>388</v>
      </c>
      <c r="E1694" s="28" t="s">
        <v>162</v>
      </c>
      <c r="J1694" s="28" t="s">
        <v>1586</v>
      </c>
      <c r="K1694" s="28" t="s">
        <v>2524</v>
      </c>
      <c r="L1694" s="28" t="s">
        <v>1635</v>
      </c>
      <c r="N1694" s="19">
        <f t="shared" si="182"/>
        <v>337.75</v>
      </c>
      <c r="O1694" s="19">
        <f t="shared" si="183"/>
        <v>6.4333333333333336</v>
      </c>
      <c r="P1694" s="64">
        <f t="shared" si="184"/>
        <v>73</v>
      </c>
      <c r="Q1694" s="64">
        <f t="shared" si="185"/>
        <v>24</v>
      </c>
      <c r="R1694" s="64">
        <f t="shared" si="186"/>
        <v>49</v>
      </c>
      <c r="S1694" s="64">
        <f t="shared" si="187"/>
        <v>49</v>
      </c>
      <c r="T1694" s="64">
        <f t="shared" si="188"/>
        <v>24</v>
      </c>
      <c r="U1694" s="77">
        <v>3</v>
      </c>
      <c r="V1694" s="78">
        <v>3</v>
      </c>
      <c r="W1694" s="60">
        <v>105</v>
      </c>
      <c r="X1694" s="67">
        <v>9</v>
      </c>
      <c r="Y1694" s="67">
        <v>6</v>
      </c>
      <c r="Z1694" s="67">
        <v>11</v>
      </c>
      <c r="AA1694" s="67">
        <v>5</v>
      </c>
      <c r="AB1694" s="67">
        <v>11</v>
      </c>
      <c r="AC1694" s="67">
        <v>5</v>
      </c>
      <c r="AD1694" s="67">
        <v>11</v>
      </c>
      <c r="AE1694" s="67">
        <v>3</v>
      </c>
      <c r="AF1694" s="67">
        <v>6</v>
      </c>
      <c r="AG1694" s="67">
        <v>3</v>
      </c>
      <c r="AH1694" s="67">
        <v>6</v>
      </c>
      <c r="AI1694" s="67">
        <v>2</v>
      </c>
      <c r="AJ1694" s="67">
        <v>4</v>
      </c>
      <c r="AK1694" s="79" t="s">
        <v>1586</v>
      </c>
    </row>
    <row r="1695" spans="1:37" ht="12.75">
      <c r="A1695" s="35">
        <v>37500</v>
      </c>
      <c r="B1695" s="28" t="s">
        <v>868</v>
      </c>
      <c r="C1695" s="28" t="s">
        <v>634</v>
      </c>
      <c r="D1695" s="28" t="s">
        <v>388</v>
      </c>
      <c r="E1695" s="28" t="s">
        <v>88</v>
      </c>
      <c r="J1695" s="28" t="s">
        <v>1586</v>
      </c>
      <c r="K1695" s="28" t="s">
        <v>3053</v>
      </c>
      <c r="L1695" s="28" t="s">
        <v>89</v>
      </c>
      <c r="N1695" s="19">
        <f t="shared" si="182"/>
        <v>423.25</v>
      </c>
      <c r="O1695" s="19">
        <f t="shared" si="183"/>
        <v>12.092857142857143</v>
      </c>
      <c r="P1695" s="64">
        <f t="shared" si="184"/>
        <v>92</v>
      </c>
      <c r="Q1695" s="64">
        <f t="shared" si="185"/>
        <v>32</v>
      </c>
      <c r="R1695" s="64">
        <f t="shared" si="186"/>
        <v>60</v>
      </c>
      <c r="S1695" s="64">
        <f t="shared" si="187"/>
        <v>60</v>
      </c>
      <c r="T1695" s="64">
        <f t="shared" si="188"/>
        <v>32</v>
      </c>
      <c r="U1695" s="77">
        <v>3</v>
      </c>
      <c r="V1695" s="78">
        <v>3</v>
      </c>
      <c r="W1695" s="60">
        <v>70</v>
      </c>
      <c r="X1695" s="67">
        <v>13</v>
      </c>
      <c r="Y1695" s="67">
        <v>7</v>
      </c>
      <c r="Z1695" s="67">
        <v>13</v>
      </c>
      <c r="AA1695" s="67">
        <v>7</v>
      </c>
      <c r="AB1695" s="67">
        <v>13</v>
      </c>
      <c r="AC1695" s="67">
        <v>7</v>
      </c>
      <c r="AD1695" s="67">
        <v>13</v>
      </c>
      <c r="AE1695" s="67">
        <v>4</v>
      </c>
      <c r="AF1695" s="67">
        <v>8</v>
      </c>
      <c r="AG1695" s="67">
        <v>4</v>
      </c>
      <c r="AH1695" s="67">
        <v>8</v>
      </c>
      <c r="AI1695" s="67">
        <v>3</v>
      </c>
      <c r="AJ1695" s="67">
        <v>5</v>
      </c>
      <c r="AK1695" s="79" t="s">
        <v>1586</v>
      </c>
    </row>
    <row r="1696" spans="1:37" ht="12.75">
      <c r="A1696" s="35">
        <v>50</v>
      </c>
      <c r="B1696" s="28" t="s">
        <v>871</v>
      </c>
      <c r="C1696" s="28" t="s">
        <v>1620</v>
      </c>
      <c r="D1696" s="28" t="s">
        <v>388</v>
      </c>
      <c r="E1696" s="28" t="s">
        <v>88</v>
      </c>
      <c r="J1696" s="28" t="s">
        <v>1586</v>
      </c>
      <c r="K1696" s="28" t="s">
        <v>3053</v>
      </c>
      <c r="L1696" s="28" t="s">
        <v>815</v>
      </c>
      <c r="N1696" s="19">
        <f t="shared" si="182"/>
        <v>324.25</v>
      </c>
      <c r="O1696" s="19">
        <f t="shared" si="183"/>
        <v>4.9884615384615385</v>
      </c>
      <c r="P1696" s="64">
        <f t="shared" si="184"/>
        <v>75</v>
      </c>
      <c r="Q1696" s="64">
        <f t="shared" si="185"/>
        <v>21</v>
      </c>
      <c r="R1696" s="64">
        <f t="shared" si="186"/>
        <v>54</v>
      </c>
      <c r="S1696" s="64">
        <f t="shared" si="187"/>
        <v>38</v>
      </c>
      <c r="T1696" s="64">
        <f t="shared" si="188"/>
        <v>37</v>
      </c>
      <c r="U1696" s="77">
        <v>3</v>
      </c>
      <c r="V1696" s="78">
        <v>3</v>
      </c>
      <c r="W1696" s="60">
        <v>130</v>
      </c>
      <c r="X1696" s="67">
        <v>9</v>
      </c>
      <c r="Y1696" s="67">
        <v>4</v>
      </c>
      <c r="Z1696" s="67">
        <v>9</v>
      </c>
      <c r="AA1696" s="67">
        <v>5</v>
      </c>
      <c r="AB1696" s="67">
        <v>9</v>
      </c>
      <c r="AC1696" s="67">
        <v>2</v>
      </c>
      <c r="AD1696" s="67">
        <v>9</v>
      </c>
      <c r="AE1696" s="67">
        <v>6</v>
      </c>
      <c r="AF1696" s="67">
        <v>9</v>
      </c>
      <c r="AG1696" s="67">
        <v>3</v>
      </c>
      <c r="AH1696" s="67">
        <v>9</v>
      </c>
      <c r="AI1696" s="67">
        <v>1</v>
      </c>
      <c r="AJ1696" s="67">
        <v>9</v>
      </c>
      <c r="AK1696" s="79" t="s">
        <v>1586</v>
      </c>
    </row>
    <row r="1697" spans="1:37" ht="12.75">
      <c r="A1697" s="35">
        <v>318</v>
      </c>
      <c r="B1697" s="28" t="s">
        <v>871</v>
      </c>
      <c r="C1697" s="28" t="s">
        <v>604</v>
      </c>
      <c r="D1697" s="28" t="s">
        <v>388</v>
      </c>
      <c r="E1697" s="28" t="s">
        <v>88</v>
      </c>
      <c r="J1697" s="28" t="s">
        <v>1586</v>
      </c>
      <c r="K1697" s="28" t="s">
        <v>3053</v>
      </c>
      <c r="L1697" s="28" t="s">
        <v>1640</v>
      </c>
      <c r="N1697" s="19">
        <f t="shared" si="182"/>
        <v>337.75</v>
      </c>
      <c r="O1697" s="19">
        <f t="shared" si="183"/>
        <v>13.51</v>
      </c>
      <c r="P1697" s="64">
        <f t="shared" si="184"/>
        <v>73</v>
      </c>
      <c r="Q1697" s="64">
        <f t="shared" si="185"/>
        <v>24</v>
      </c>
      <c r="R1697" s="64">
        <f t="shared" si="186"/>
        <v>49</v>
      </c>
      <c r="S1697" s="64">
        <f t="shared" si="187"/>
        <v>49</v>
      </c>
      <c r="T1697" s="64">
        <f t="shared" si="188"/>
        <v>24</v>
      </c>
      <c r="U1697" s="77">
        <v>3</v>
      </c>
      <c r="V1697" s="78">
        <v>3</v>
      </c>
      <c r="W1697" s="60">
        <v>50</v>
      </c>
      <c r="X1697" s="67">
        <v>9</v>
      </c>
      <c r="Y1697" s="67">
        <v>6</v>
      </c>
      <c r="Z1697" s="67">
        <v>11</v>
      </c>
      <c r="AA1697" s="67">
        <v>5</v>
      </c>
      <c r="AB1697" s="67">
        <v>11</v>
      </c>
      <c r="AC1697" s="67">
        <v>5</v>
      </c>
      <c r="AD1697" s="67">
        <v>11</v>
      </c>
      <c r="AE1697" s="67">
        <v>3</v>
      </c>
      <c r="AF1697" s="67">
        <v>6</v>
      </c>
      <c r="AG1697" s="67">
        <v>3</v>
      </c>
      <c r="AH1697" s="67">
        <v>6</v>
      </c>
      <c r="AI1697" s="67">
        <v>2</v>
      </c>
      <c r="AJ1697" s="67">
        <v>4</v>
      </c>
      <c r="AK1697" s="79" t="s">
        <v>1586</v>
      </c>
    </row>
    <row r="1698" spans="1:37" ht="12.75">
      <c r="A1698" s="35">
        <v>37500</v>
      </c>
      <c r="B1698" s="28" t="s">
        <v>868</v>
      </c>
      <c r="C1698" s="28" t="s">
        <v>1046</v>
      </c>
      <c r="D1698" s="28" t="s">
        <v>388</v>
      </c>
      <c r="E1698" s="28" t="s">
        <v>86</v>
      </c>
      <c r="J1698" s="28" t="s">
        <v>1586</v>
      </c>
      <c r="K1698" s="28" t="s">
        <v>2522</v>
      </c>
      <c r="L1698" s="28" t="s">
        <v>1489</v>
      </c>
      <c r="N1698" s="19">
        <f t="shared" si="182"/>
        <v>416.75</v>
      </c>
      <c r="O1698" s="19">
        <f t="shared" si="183"/>
        <v>10.41875</v>
      </c>
      <c r="P1698" s="64">
        <f t="shared" si="184"/>
        <v>90</v>
      </c>
      <c r="Q1698" s="64">
        <f t="shared" si="185"/>
        <v>30</v>
      </c>
      <c r="R1698" s="64">
        <f t="shared" si="186"/>
        <v>60</v>
      </c>
      <c r="S1698" s="64">
        <f t="shared" si="187"/>
        <v>59</v>
      </c>
      <c r="T1698" s="64">
        <f t="shared" si="188"/>
        <v>31</v>
      </c>
      <c r="U1698" s="77">
        <v>2</v>
      </c>
      <c r="V1698" s="78">
        <v>3</v>
      </c>
      <c r="W1698" s="60">
        <v>80</v>
      </c>
      <c r="X1698" s="67">
        <v>13</v>
      </c>
      <c r="Y1698" s="67">
        <v>6</v>
      </c>
      <c r="Z1698" s="67">
        <v>13</v>
      </c>
      <c r="AA1698" s="67">
        <v>7</v>
      </c>
      <c r="AB1698" s="67">
        <v>13</v>
      </c>
      <c r="AC1698" s="67">
        <v>7</v>
      </c>
      <c r="AD1698" s="67">
        <v>13</v>
      </c>
      <c r="AE1698" s="67">
        <v>4</v>
      </c>
      <c r="AF1698" s="67">
        <v>8</v>
      </c>
      <c r="AG1698" s="67">
        <v>4</v>
      </c>
      <c r="AH1698" s="67">
        <v>8</v>
      </c>
      <c r="AI1698" s="67">
        <v>2</v>
      </c>
      <c r="AJ1698" s="67">
        <v>5</v>
      </c>
      <c r="AK1698" s="79" t="s">
        <v>1586</v>
      </c>
    </row>
    <row r="1699" spans="1:37" ht="12.75">
      <c r="A1699" s="35">
        <v>96000</v>
      </c>
      <c r="B1699" s="28" t="s">
        <v>871</v>
      </c>
      <c r="C1699" s="28" t="s">
        <v>652</v>
      </c>
      <c r="D1699" s="28" t="s">
        <v>388</v>
      </c>
      <c r="E1699" s="28" t="s">
        <v>86</v>
      </c>
      <c r="J1699" s="28" t="s">
        <v>1586</v>
      </c>
      <c r="K1699" s="28" t="s">
        <v>1627</v>
      </c>
      <c r="L1699" s="28" t="s">
        <v>866</v>
      </c>
      <c r="N1699" s="19">
        <f t="shared" si="182"/>
        <v>322.50</v>
      </c>
      <c r="O1699" s="19">
        <f t="shared" si="183"/>
        <v>3.7941176470588234</v>
      </c>
      <c r="P1699" s="64">
        <f t="shared" si="184"/>
        <v>75</v>
      </c>
      <c r="Q1699" s="64">
        <f t="shared" si="185"/>
        <v>27</v>
      </c>
      <c r="R1699" s="64">
        <f t="shared" si="186"/>
        <v>48</v>
      </c>
      <c r="S1699" s="64">
        <f t="shared" si="187"/>
        <v>40</v>
      </c>
      <c r="T1699" s="64">
        <f t="shared" si="188"/>
        <v>35</v>
      </c>
      <c r="U1699" s="77">
        <v>5</v>
      </c>
      <c r="V1699" s="78">
        <v>3</v>
      </c>
      <c r="W1699" s="60">
        <v>170</v>
      </c>
      <c r="X1699" s="67">
        <v>10</v>
      </c>
      <c r="Y1699" s="67">
        <v>6</v>
      </c>
      <c r="Z1699" s="67">
        <v>8</v>
      </c>
      <c r="AA1699" s="67">
        <v>7</v>
      </c>
      <c r="AB1699" s="67">
        <v>8</v>
      </c>
      <c r="AC1699" s="67">
        <v>3</v>
      </c>
      <c r="AD1699" s="67">
        <v>8</v>
      </c>
      <c r="AE1699" s="67">
        <v>6</v>
      </c>
      <c r="AF1699" s="67">
        <v>8</v>
      </c>
      <c r="AG1699" s="67">
        <v>4</v>
      </c>
      <c r="AH1699" s="67">
        <v>8</v>
      </c>
      <c r="AI1699" s="67">
        <v>1</v>
      </c>
      <c r="AJ1699" s="67">
        <v>8</v>
      </c>
      <c r="AK1699" s="79" t="s">
        <v>1586</v>
      </c>
    </row>
    <row r="1700" spans="1:37" ht="12.75">
      <c r="A1700" s="35">
        <v>23125</v>
      </c>
      <c r="B1700" s="28" t="s">
        <v>871</v>
      </c>
      <c r="C1700" s="28" t="s">
        <v>652</v>
      </c>
      <c r="D1700" s="28" t="s">
        <v>388</v>
      </c>
      <c r="E1700" s="28" t="s">
        <v>86</v>
      </c>
      <c r="J1700" s="28" t="s">
        <v>1586</v>
      </c>
      <c r="K1700" s="28" t="s">
        <v>1627</v>
      </c>
      <c r="L1700" s="28" t="s">
        <v>859</v>
      </c>
      <c r="N1700" s="19">
        <f t="shared" si="182"/>
        <v>322.50</v>
      </c>
      <c r="O1700" s="19">
        <f t="shared" si="183"/>
        <v>3.7941176470588234</v>
      </c>
      <c r="P1700" s="64">
        <f t="shared" si="184"/>
        <v>75</v>
      </c>
      <c r="Q1700" s="64">
        <f t="shared" si="185"/>
        <v>27</v>
      </c>
      <c r="R1700" s="64">
        <f t="shared" si="186"/>
        <v>48</v>
      </c>
      <c r="S1700" s="64">
        <f t="shared" si="187"/>
        <v>40</v>
      </c>
      <c r="T1700" s="64">
        <f t="shared" si="188"/>
        <v>35</v>
      </c>
      <c r="U1700" s="77">
        <v>5</v>
      </c>
      <c r="V1700" s="78">
        <v>3</v>
      </c>
      <c r="W1700" s="60">
        <v>170</v>
      </c>
      <c r="X1700" s="67">
        <v>10</v>
      </c>
      <c r="Y1700" s="67">
        <v>6</v>
      </c>
      <c r="Z1700" s="67">
        <v>8</v>
      </c>
      <c r="AA1700" s="67">
        <v>7</v>
      </c>
      <c r="AB1700" s="67">
        <v>8</v>
      </c>
      <c r="AC1700" s="67">
        <v>3</v>
      </c>
      <c r="AD1700" s="67">
        <v>8</v>
      </c>
      <c r="AE1700" s="67">
        <v>6</v>
      </c>
      <c r="AF1700" s="67">
        <v>8</v>
      </c>
      <c r="AG1700" s="67">
        <v>4</v>
      </c>
      <c r="AH1700" s="67">
        <v>8</v>
      </c>
      <c r="AI1700" s="67">
        <v>1</v>
      </c>
      <c r="AJ1700" s="67">
        <v>8</v>
      </c>
      <c r="AK1700" s="79" t="s">
        <v>1586</v>
      </c>
    </row>
    <row r="1701" spans="1:37" ht="12.75">
      <c r="A1701" s="35">
        <v>187</v>
      </c>
      <c r="B1701" s="28" t="s">
        <v>875</v>
      </c>
      <c r="C1701" s="28" t="s">
        <v>4150</v>
      </c>
      <c r="D1701" s="28" t="s">
        <v>388</v>
      </c>
      <c r="E1701" s="28" t="s">
        <v>86</v>
      </c>
      <c r="J1701" s="28" t="s">
        <v>1586</v>
      </c>
      <c r="K1701" s="28" t="s">
        <v>2524</v>
      </c>
      <c r="L1701" s="28" t="s">
        <v>3975</v>
      </c>
      <c r="N1701" s="19">
        <f t="shared" si="182"/>
        <v>322.50</v>
      </c>
      <c r="O1701" s="19">
        <f t="shared" si="183"/>
        <v>3.7941176470588234</v>
      </c>
      <c r="P1701" s="64">
        <f t="shared" si="184"/>
        <v>75</v>
      </c>
      <c r="Q1701" s="64">
        <f t="shared" si="185"/>
        <v>27</v>
      </c>
      <c r="R1701" s="64">
        <f t="shared" si="186"/>
        <v>48</v>
      </c>
      <c r="S1701" s="64">
        <f t="shared" si="187"/>
        <v>40</v>
      </c>
      <c r="T1701" s="64">
        <f t="shared" si="188"/>
        <v>35</v>
      </c>
      <c r="U1701" s="77">
        <v>5</v>
      </c>
      <c r="V1701" s="78">
        <v>3</v>
      </c>
      <c r="W1701" s="60">
        <v>170</v>
      </c>
      <c r="X1701" s="67">
        <v>10</v>
      </c>
      <c r="Y1701" s="67">
        <v>6</v>
      </c>
      <c r="Z1701" s="67">
        <v>8</v>
      </c>
      <c r="AA1701" s="67">
        <v>7</v>
      </c>
      <c r="AB1701" s="67">
        <v>8</v>
      </c>
      <c r="AC1701" s="67">
        <v>3</v>
      </c>
      <c r="AD1701" s="67">
        <v>8</v>
      </c>
      <c r="AE1701" s="67">
        <v>6</v>
      </c>
      <c r="AF1701" s="67">
        <v>8</v>
      </c>
      <c r="AG1701" s="67">
        <v>4</v>
      </c>
      <c r="AH1701" s="67">
        <v>8</v>
      </c>
      <c r="AI1701" s="67">
        <v>1</v>
      </c>
      <c r="AJ1701" s="67">
        <v>8</v>
      </c>
      <c r="AK1701" s="79" t="s">
        <v>1586</v>
      </c>
    </row>
    <row r="1702" spans="2:37" ht="12.75">
      <c r="B1702" s="28" t="s">
        <v>872</v>
      </c>
      <c r="D1702" s="28" t="s">
        <v>388</v>
      </c>
      <c r="E1702" s="28" t="s">
        <v>83</v>
      </c>
      <c r="F1702" s="58" t="s">
        <v>8232</v>
      </c>
      <c r="G1702" s="28" t="s">
        <v>1586</v>
      </c>
      <c r="H1702" s="28" t="s">
        <v>1586</v>
      </c>
      <c r="I1702" s="28" t="s">
        <v>7812</v>
      </c>
      <c r="J1702" s="72" t="s">
        <v>7812</v>
      </c>
      <c r="K1702" s="28" t="s">
        <v>827</v>
      </c>
      <c r="L1702" s="72" t="s">
        <v>8009</v>
      </c>
      <c r="N1702" s="19">
        <f t="shared" si="182"/>
        <v>588.75</v>
      </c>
      <c r="O1702" s="19">
        <f t="shared" si="183"/>
        <v>21.40909090909091</v>
      </c>
      <c r="P1702" s="64">
        <f t="shared" si="184"/>
        <v>132</v>
      </c>
      <c r="Q1702" s="64">
        <f t="shared" si="185"/>
        <v>48</v>
      </c>
      <c r="R1702" s="64">
        <f t="shared" si="186"/>
        <v>84</v>
      </c>
      <c r="S1702" s="64">
        <f t="shared" si="187"/>
        <v>76</v>
      </c>
      <c r="T1702" s="64">
        <f t="shared" si="188"/>
        <v>56</v>
      </c>
      <c r="U1702" s="77">
        <v>3</v>
      </c>
      <c r="V1702" s="78">
        <v>2</v>
      </c>
      <c r="W1702" s="60">
        <v>55</v>
      </c>
      <c r="X1702" s="67">
        <v>17</v>
      </c>
      <c r="Y1702" s="67">
        <v>10</v>
      </c>
      <c r="Z1702" s="67">
        <v>16</v>
      </c>
      <c r="AA1702" s="67">
        <v>9</v>
      </c>
      <c r="AB1702" s="67">
        <v>16</v>
      </c>
      <c r="AC1702" s="67">
        <v>9</v>
      </c>
      <c r="AD1702" s="67">
        <v>16</v>
      </c>
      <c r="AE1702" s="67">
        <v>7</v>
      </c>
      <c r="AF1702" s="67">
        <v>12</v>
      </c>
      <c r="AG1702" s="67">
        <v>7</v>
      </c>
      <c r="AH1702" s="67">
        <v>12</v>
      </c>
      <c r="AI1702" s="67">
        <v>6</v>
      </c>
      <c r="AJ1702" s="67">
        <v>12</v>
      </c>
      <c r="AK1702" s="79" t="s">
        <v>1586</v>
      </c>
    </row>
    <row r="1703" spans="1:37" ht="12.75">
      <c r="A1703" s="35">
        <v>720336</v>
      </c>
      <c r="B1703" s="28" t="s">
        <v>872</v>
      </c>
      <c r="C1703" s="28" t="s">
        <v>6232</v>
      </c>
      <c r="D1703" s="28" t="s">
        <v>388</v>
      </c>
      <c r="E1703" s="28" t="s">
        <v>83</v>
      </c>
      <c r="F1703" s="58" t="s">
        <v>8321</v>
      </c>
      <c r="G1703" s="28" t="s">
        <v>7812</v>
      </c>
      <c r="H1703" s="28" t="s">
        <v>1586</v>
      </c>
      <c r="I1703" s="28" t="s">
        <v>7812</v>
      </c>
      <c r="J1703" s="72" t="s">
        <v>7812</v>
      </c>
      <c r="K1703" s="28" t="s">
        <v>827</v>
      </c>
      <c r="L1703" s="72" t="s">
        <v>3397</v>
      </c>
      <c r="N1703" s="19">
        <f t="shared" si="182"/>
        <v>587.75</v>
      </c>
      <c r="O1703" s="19">
        <f t="shared" si="183"/>
        <v>11.755</v>
      </c>
      <c r="P1703" s="64">
        <f t="shared" si="184"/>
        <v>131</v>
      </c>
      <c r="Q1703" s="64">
        <f t="shared" si="185"/>
        <v>51</v>
      </c>
      <c r="R1703" s="64">
        <f t="shared" si="186"/>
        <v>80</v>
      </c>
      <c r="S1703" s="64">
        <f t="shared" si="187"/>
        <v>78</v>
      </c>
      <c r="T1703" s="64">
        <f t="shared" si="188"/>
        <v>53</v>
      </c>
      <c r="U1703" s="77">
        <v>3</v>
      </c>
      <c r="V1703" s="78">
        <v>2</v>
      </c>
      <c r="W1703" s="60">
        <v>100</v>
      </c>
      <c r="X1703" s="67">
        <v>17</v>
      </c>
      <c r="Y1703" s="67">
        <v>10</v>
      </c>
      <c r="Z1703" s="67">
        <v>16</v>
      </c>
      <c r="AA1703" s="67">
        <v>10</v>
      </c>
      <c r="AB1703" s="67">
        <v>16</v>
      </c>
      <c r="AC1703" s="67">
        <v>10</v>
      </c>
      <c r="AD1703" s="67">
        <v>16</v>
      </c>
      <c r="AE1703" s="67">
        <v>6</v>
      </c>
      <c r="AF1703" s="67">
        <v>9</v>
      </c>
      <c r="AG1703" s="67">
        <v>6</v>
      </c>
      <c r="AH1703" s="67">
        <v>9</v>
      </c>
      <c r="AI1703" s="67">
        <v>9</v>
      </c>
      <c r="AJ1703" s="67">
        <v>14</v>
      </c>
      <c r="AK1703" s="79" t="s">
        <v>1586</v>
      </c>
    </row>
    <row r="1704" spans="1:37" ht="12.75">
      <c r="A1704" s="35">
        <v>417443</v>
      </c>
      <c r="B1704" s="28" t="s">
        <v>872</v>
      </c>
      <c r="C1704" s="28" t="s">
        <v>7557</v>
      </c>
      <c r="D1704" s="28" t="s">
        <v>388</v>
      </c>
      <c r="E1704" s="28" t="s">
        <v>83</v>
      </c>
      <c r="F1704" s="58" t="s">
        <v>8328</v>
      </c>
      <c r="G1704" s="28" t="s">
        <v>7812</v>
      </c>
      <c r="H1704" s="28" t="s">
        <v>1586</v>
      </c>
      <c r="I1704" s="28" t="s">
        <v>7812</v>
      </c>
      <c r="J1704" s="72" t="s">
        <v>7812</v>
      </c>
      <c r="K1704" s="28" t="s">
        <v>827</v>
      </c>
      <c r="L1704" s="72" t="s">
        <v>554</v>
      </c>
      <c r="N1704" s="19">
        <f t="shared" si="182"/>
        <v>584</v>
      </c>
      <c r="O1704" s="19">
        <f t="shared" si="183"/>
        <v>11.797979797979798</v>
      </c>
      <c r="P1704" s="64">
        <f t="shared" si="184"/>
        <v>130</v>
      </c>
      <c r="Q1704" s="64">
        <f t="shared" si="185"/>
        <v>51</v>
      </c>
      <c r="R1704" s="64">
        <f t="shared" si="186"/>
        <v>79</v>
      </c>
      <c r="S1704" s="64">
        <f t="shared" si="187"/>
        <v>78</v>
      </c>
      <c r="T1704" s="64">
        <f t="shared" si="188"/>
        <v>52</v>
      </c>
      <c r="U1704" s="77">
        <v>3</v>
      </c>
      <c r="V1704" s="78">
        <v>2</v>
      </c>
      <c r="W1704" s="60">
        <v>99</v>
      </c>
      <c r="X1704" s="67">
        <v>16</v>
      </c>
      <c r="Y1704" s="67">
        <v>10</v>
      </c>
      <c r="Z1704" s="67">
        <v>16</v>
      </c>
      <c r="AA1704" s="67">
        <v>10</v>
      </c>
      <c r="AB1704" s="67">
        <v>16</v>
      </c>
      <c r="AC1704" s="67">
        <v>10</v>
      </c>
      <c r="AD1704" s="67">
        <v>16</v>
      </c>
      <c r="AE1704" s="67">
        <v>6</v>
      </c>
      <c r="AF1704" s="67">
        <v>8</v>
      </c>
      <c r="AG1704" s="67">
        <v>6</v>
      </c>
      <c r="AH1704" s="67">
        <v>8</v>
      </c>
      <c r="AI1704" s="67">
        <v>9</v>
      </c>
      <c r="AJ1704" s="67">
        <v>15</v>
      </c>
      <c r="AK1704" s="79" t="s">
        <v>1586</v>
      </c>
    </row>
    <row r="1705" spans="1:37" ht="12.75">
      <c r="A1705" s="35">
        <v>1404120</v>
      </c>
      <c r="B1705" s="28" t="s">
        <v>872</v>
      </c>
      <c r="D1705" s="28" t="s">
        <v>388</v>
      </c>
      <c r="E1705" s="28" t="s">
        <v>83</v>
      </c>
      <c r="F1705" s="58" t="s">
        <v>8351</v>
      </c>
      <c r="J1705" s="28" t="s">
        <v>1586</v>
      </c>
      <c r="K1705" s="28" t="s">
        <v>827</v>
      </c>
      <c r="L1705" s="28" t="s">
        <v>6023</v>
      </c>
      <c r="N1705" s="19">
        <f t="shared" si="182"/>
        <v>543.50</v>
      </c>
      <c r="O1705" s="19">
        <f t="shared" si="183"/>
        <v>14.493333333333334</v>
      </c>
      <c r="P1705" s="64">
        <f t="shared" si="184"/>
        <v>123</v>
      </c>
      <c r="Q1705" s="64">
        <f t="shared" si="185"/>
        <v>41</v>
      </c>
      <c r="R1705" s="64">
        <f t="shared" si="186"/>
        <v>82</v>
      </c>
      <c r="S1705" s="64">
        <f t="shared" si="187"/>
        <v>68</v>
      </c>
      <c r="T1705" s="64">
        <f t="shared" si="188"/>
        <v>55</v>
      </c>
      <c r="U1705" s="77">
        <v>3</v>
      </c>
      <c r="V1705" s="78">
        <v>2</v>
      </c>
      <c r="W1705" s="60">
        <v>75</v>
      </c>
      <c r="X1705" s="67">
        <v>12</v>
      </c>
      <c r="Y1705" s="67">
        <v>7</v>
      </c>
      <c r="Z1705" s="67">
        <v>15</v>
      </c>
      <c r="AA1705" s="67">
        <v>8</v>
      </c>
      <c r="AB1705" s="67">
        <v>15</v>
      </c>
      <c r="AC1705" s="67">
        <v>8</v>
      </c>
      <c r="AD1705" s="67">
        <v>15</v>
      </c>
      <c r="AE1705" s="67">
        <v>6</v>
      </c>
      <c r="AF1705" s="67">
        <v>12</v>
      </c>
      <c r="AG1705" s="67">
        <v>6</v>
      </c>
      <c r="AH1705" s="67">
        <v>12</v>
      </c>
      <c r="AI1705" s="67">
        <v>6</v>
      </c>
      <c r="AJ1705" s="67">
        <v>13</v>
      </c>
      <c r="AK1705" s="79" t="s">
        <v>1586</v>
      </c>
    </row>
    <row r="1706" spans="1:37" ht="12.75">
      <c r="A1706" s="35">
        <v>1123297</v>
      </c>
      <c r="B1706" s="28" t="s">
        <v>872</v>
      </c>
      <c r="D1706" s="28" t="s">
        <v>388</v>
      </c>
      <c r="E1706" s="28" t="s">
        <v>83</v>
      </c>
      <c r="F1706" s="58" t="s">
        <v>8351</v>
      </c>
      <c r="J1706" s="28" t="s">
        <v>1586</v>
      </c>
      <c r="K1706" s="28" t="s">
        <v>827</v>
      </c>
      <c r="L1706" s="28" t="s">
        <v>6022</v>
      </c>
      <c r="N1706" s="19">
        <f t="shared" si="182"/>
        <v>538.50</v>
      </c>
      <c r="O1706" s="19">
        <f t="shared" si="183"/>
        <v>17.95</v>
      </c>
      <c r="P1706" s="64">
        <f t="shared" si="184"/>
        <v>122</v>
      </c>
      <c r="Q1706" s="64">
        <f t="shared" si="185"/>
        <v>40</v>
      </c>
      <c r="R1706" s="64">
        <f t="shared" si="186"/>
        <v>82</v>
      </c>
      <c r="S1706" s="64">
        <f t="shared" si="187"/>
        <v>67</v>
      </c>
      <c r="T1706" s="64">
        <f t="shared" si="188"/>
        <v>55</v>
      </c>
      <c r="U1706" s="77">
        <v>3</v>
      </c>
      <c r="V1706" s="78">
        <v>2</v>
      </c>
      <c r="W1706" s="60">
        <v>60</v>
      </c>
      <c r="X1706" s="67">
        <v>12</v>
      </c>
      <c r="Y1706" s="67">
        <v>8</v>
      </c>
      <c r="Z1706" s="67">
        <v>15</v>
      </c>
      <c r="AA1706" s="67">
        <v>7</v>
      </c>
      <c r="AB1706" s="67">
        <v>15</v>
      </c>
      <c r="AC1706" s="67">
        <v>7</v>
      </c>
      <c r="AD1706" s="67">
        <v>15</v>
      </c>
      <c r="AE1706" s="67">
        <v>6</v>
      </c>
      <c r="AF1706" s="67">
        <v>12</v>
      </c>
      <c r="AG1706" s="67">
        <v>6</v>
      </c>
      <c r="AH1706" s="67">
        <v>12</v>
      </c>
      <c r="AI1706" s="67">
        <v>6</v>
      </c>
      <c r="AJ1706" s="67">
        <v>13</v>
      </c>
      <c r="AK1706" s="79" t="s">
        <v>1586</v>
      </c>
    </row>
    <row r="1707" spans="1:37" ht="12.75">
      <c r="A1707" s="35">
        <v>639121</v>
      </c>
      <c r="B1707" s="28" t="s">
        <v>876</v>
      </c>
      <c r="D1707" s="28" t="s">
        <v>388</v>
      </c>
      <c r="E1707" s="28" t="s">
        <v>83</v>
      </c>
      <c r="I1707" s="28" t="s">
        <v>7812</v>
      </c>
      <c r="J1707" s="28" t="s">
        <v>1586</v>
      </c>
      <c r="K1707" s="28" t="s">
        <v>827</v>
      </c>
      <c r="L1707" s="28" t="s">
        <v>3406</v>
      </c>
      <c r="N1707" s="19">
        <f t="shared" si="182"/>
        <v>491.25</v>
      </c>
      <c r="O1707" s="19">
        <f t="shared" si="183"/>
        <v>11.558823529411765</v>
      </c>
      <c r="P1707" s="64">
        <f t="shared" si="184"/>
        <v>114</v>
      </c>
      <c r="Q1707" s="64">
        <f t="shared" si="185"/>
        <v>41</v>
      </c>
      <c r="R1707" s="64">
        <f t="shared" si="186"/>
        <v>73</v>
      </c>
      <c r="S1707" s="64">
        <f t="shared" si="187"/>
        <v>57</v>
      </c>
      <c r="T1707" s="64">
        <f t="shared" si="188"/>
        <v>57</v>
      </c>
      <c r="U1707" s="77">
        <v>3</v>
      </c>
      <c r="V1707" s="78">
        <v>2</v>
      </c>
      <c r="W1707" s="60">
        <v>85</v>
      </c>
      <c r="X1707" s="67">
        <v>17</v>
      </c>
      <c r="Y1707" s="67">
        <v>7</v>
      </c>
      <c r="Z1707" s="67">
        <v>12</v>
      </c>
      <c r="AA1707" s="67">
        <v>7</v>
      </c>
      <c r="AB1707" s="67">
        <v>12</v>
      </c>
      <c r="AC1707" s="67">
        <v>7</v>
      </c>
      <c r="AD1707" s="67">
        <v>12</v>
      </c>
      <c r="AE1707" s="67">
        <v>7</v>
      </c>
      <c r="AF1707" s="67">
        <v>13</v>
      </c>
      <c r="AG1707" s="67">
        <v>7</v>
      </c>
      <c r="AH1707" s="67">
        <v>13</v>
      </c>
      <c r="AI1707" s="67">
        <v>6</v>
      </c>
      <c r="AJ1707" s="67">
        <v>11</v>
      </c>
      <c r="AK1707" s="79" t="s">
        <v>1586</v>
      </c>
    </row>
    <row r="1708" spans="2:37" ht="12.75">
      <c r="B1708" s="28" t="s">
        <v>872</v>
      </c>
      <c r="D1708" s="28" t="s">
        <v>388</v>
      </c>
      <c r="E1708" s="28" t="s">
        <v>83</v>
      </c>
      <c r="F1708" s="58" t="s">
        <v>8232</v>
      </c>
      <c r="G1708" s="28" t="s">
        <v>1586</v>
      </c>
      <c r="H1708" s="28" t="s">
        <v>1586</v>
      </c>
      <c r="I1708" s="28" t="s">
        <v>7812</v>
      </c>
      <c r="J1708" s="28" t="s">
        <v>1586</v>
      </c>
      <c r="K1708" s="28" t="s">
        <v>827</v>
      </c>
      <c r="L1708" s="28" t="s">
        <v>8009</v>
      </c>
      <c r="N1708" s="19">
        <f t="shared" si="182"/>
        <v>486.75</v>
      </c>
      <c r="O1708" s="19">
        <f t="shared" si="183"/>
        <v>17.70</v>
      </c>
      <c r="P1708" s="64">
        <f t="shared" si="184"/>
        <v>108</v>
      </c>
      <c r="Q1708" s="64">
        <f t="shared" si="185"/>
        <v>36</v>
      </c>
      <c r="R1708" s="64">
        <f t="shared" si="186"/>
        <v>72</v>
      </c>
      <c r="S1708" s="64">
        <f t="shared" si="187"/>
        <v>64</v>
      </c>
      <c r="T1708" s="64">
        <f t="shared" si="188"/>
        <v>44</v>
      </c>
      <c r="U1708" s="77">
        <v>3</v>
      </c>
      <c r="V1708" s="78">
        <v>2</v>
      </c>
      <c r="W1708" s="60">
        <v>55</v>
      </c>
      <c r="X1708" s="67">
        <v>17</v>
      </c>
      <c r="Y1708" s="67">
        <v>8</v>
      </c>
      <c r="Z1708" s="67">
        <v>14</v>
      </c>
      <c r="AA1708" s="67">
        <v>7</v>
      </c>
      <c r="AB1708" s="67">
        <v>14</v>
      </c>
      <c r="AC1708" s="67">
        <v>7</v>
      </c>
      <c r="AD1708" s="67">
        <v>14</v>
      </c>
      <c r="AE1708" s="67">
        <v>5</v>
      </c>
      <c r="AF1708" s="67">
        <v>10</v>
      </c>
      <c r="AG1708" s="67">
        <v>5</v>
      </c>
      <c r="AH1708" s="67">
        <v>10</v>
      </c>
      <c r="AI1708" s="67">
        <v>4</v>
      </c>
      <c r="AJ1708" s="67">
        <v>10</v>
      </c>
      <c r="AK1708" s="79" t="s">
        <v>1586</v>
      </c>
    </row>
    <row r="1709" spans="1:37" ht="12.75">
      <c r="A1709" s="35">
        <v>879207</v>
      </c>
      <c r="B1709" s="28" t="s">
        <v>872</v>
      </c>
      <c r="D1709" s="28" t="s">
        <v>388</v>
      </c>
      <c r="E1709" s="28" t="s">
        <v>83</v>
      </c>
      <c r="F1709" s="58" t="s">
        <v>8363</v>
      </c>
      <c r="I1709" s="28" t="s">
        <v>7812</v>
      </c>
      <c r="J1709" s="28" t="s">
        <v>1586</v>
      </c>
      <c r="K1709" s="28" t="s">
        <v>827</v>
      </c>
      <c r="L1709" s="28" t="s">
        <v>8009</v>
      </c>
      <c r="N1709" s="19">
        <f t="shared" si="182"/>
        <v>486.75</v>
      </c>
      <c r="O1709" s="19">
        <f t="shared" si="183"/>
        <v>17.70</v>
      </c>
      <c r="P1709" s="64">
        <f t="shared" si="184"/>
        <v>108</v>
      </c>
      <c r="Q1709" s="64">
        <f t="shared" si="185"/>
        <v>36</v>
      </c>
      <c r="R1709" s="64">
        <f t="shared" si="186"/>
        <v>72</v>
      </c>
      <c r="S1709" s="64">
        <f t="shared" si="187"/>
        <v>64</v>
      </c>
      <c r="T1709" s="64">
        <f t="shared" si="188"/>
        <v>44</v>
      </c>
      <c r="U1709" s="77">
        <v>3</v>
      </c>
      <c r="V1709" s="78">
        <v>2</v>
      </c>
      <c r="W1709" s="60">
        <v>55</v>
      </c>
      <c r="X1709" s="67">
        <v>17</v>
      </c>
      <c r="Y1709" s="67">
        <v>8</v>
      </c>
      <c r="Z1709" s="67">
        <v>14</v>
      </c>
      <c r="AA1709" s="67">
        <v>7</v>
      </c>
      <c r="AB1709" s="67">
        <v>14</v>
      </c>
      <c r="AC1709" s="67">
        <v>7</v>
      </c>
      <c r="AD1709" s="67">
        <v>14</v>
      </c>
      <c r="AE1709" s="67">
        <v>5</v>
      </c>
      <c r="AF1709" s="67">
        <v>10</v>
      </c>
      <c r="AG1709" s="67">
        <v>5</v>
      </c>
      <c r="AH1709" s="67">
        <v>10</v>
      </c>
      <c r="AI1709" s="67">
        <v>4</v>
      </c>
      <c r="AJ1709" s="67">
        <v>10</v>
      </c>
      <c r="AK1709" s="79" t="s">
        <v>1586</v>
      </c>
    </row>
    <row r="1710" spans="1:37" ht="12.75">
      <c r="A1710" s="35">
        <v>720336</v>
      </c>
      <c r="B1710" s="28" t="s">
        <v>872</v>
      </c>
      <c r="C1710" s="28" t="s">
        <v>6232</v>
      </c>
      <c r="D1710" s="28" t="s">
        <v>388</v>
      </c>
      <c r="E1710" s="28" t="s">
        <v>83</v>
      </c>
      <c r="F1710" s="58" t="s">
        <v>8321</v>
      </c>
      <c r="G1710" s="28" t="s">
        <v>7812</v>
      </c>
      <c r="H1710" s="28" t="s">
        <v>1586</v>
      </c>
      <c r="I1710" s="28" t="s">
        <v>7812</v>
      </c>
      <c r="J1710" s="28" t="s">
        <v>1586</v>
      </c>
      <c r="K1710" s="28" t="s">
        <v>827</v>
      </c>
      <c r="L1710" s="28" t="s">
        <v>3397</v>
      </c>
      <c r="N1710" s="19">
        <f t="shared" si="182"/>
        <v>485.75</v>
      </c>
      <c r="O1710" s="19">
        <f t="shared" si="183"/>
        <v>9.715</v>
      </c>
      <c r="P1710" s="64">
        <f t="shared" si="184"/>
        <v>107</v>
      </c>
      <c r="Q1710" s="64">
        <f t="shared" si="185"/>
        <v>39</v>
      </c>
      <c r="R1710" s="64">
        <f t="shared" si="186"/>
        <v>68</v>
      </c>
      <c r="S1710" s="64">
        <f t="shared" si="187"/>
        <v>66</v>
      </c>
      <c r="T1710" s="64">
        <f t="shared" si="188"/>
        <v>41</v>
      </c>
      <c r="U1710" s="77">
        <v>3</v>
      </c>
      <c r="V1710" s="78">
        <v>2</v>
      </c>
      <c r="W1710" s="60">
        <v>100</v>
      </c>
      <c r="X1710" s="67">
        <v>17</v>
      </c>
      <c r="Y1710" s="67">
        <v>8</v>
      </c>
      <c r="Z1710" s="67">
        <v>14</v>
      </c>
      <c r="AA1710" s="67">
        <v>8</v>
      </c>
      <c r="AB1710" s="67">
        <v>14</v>
      </c>
      <c r="AC1710" s="67">
        <v>8</v>
      </c>
      <c r="AD1710" s="67">
        <v>14</v>
      </c>
      <c r="AE1710" s="67">
        <v>4</v>
      </c>
      <c r="AF1710" s="67">
        <v>7</v>
      </c>
      <c r="AG1710" s="67">
        <v>4</v>
      </c>
      <c r="AH1710" s="67">
        <v>7</v>
      </c>
      <c r="AI1710" s="67">
        <v>7</v>
      </c>
      <c r="AJ1710" s="67">
        <v>12</v>
      </c>
      <c r="AK1710" s="79" t="s">
        <v>1586</v>
      </c>
    </row>
    <row r="1711" spans="1:37" ht="12.75">
      <c r="A1711" s="35">
        <v>720336</v>
      </c>
      <c r="B1711" s="28" t="s">
        <v>872</v>
      </c>
      <c r="D1711" s="28" t="s">
        <v>388</v>
      </c>
      <c r="E1711" s="28" t="s">
        <v>83</v>
      </c>
      <c r="F1711" s="58" t="s">
        <v>8321</v>
      </c>
      <c r="G1711" s="28" t="s">
        <v>7812</v>
      </c>
      <c r="H1711" s="28" t="s">
        <v>1586</v>
      </c>
      <c r="I1711" s="28" t="s">
        <v>7812</v>
      </c>
      <c r="J1711" s="28" t="s">
        <v>1586</v>
      </c>
      <c r="K1711" s="28" t="s">
        <v>827</v>
      </c>
      <c r="L1711" s="28" t="s">
        <v>3397</v>
      </c>
      <c r="N1711" s="19">
        <f t="shared" si="182"/>
        <v>485.75</v>
      </c>
      <c r="O1711" s="19">
        <f t="shared" si="183"/>
        <v>9.715</v>
      </c>
      <c r="P1711" s="64">
        <f t="shared" si="184"/>
        <v>107</v>
      </c>
      <c r="Q1711" s="64">
        <f t="shared" si="185"/>
        <v>39</v>
      </c>
      <c r="R1711" s="64">
        <f t="shared" si="186"/>
        <v>68</v>
      </c>
      <c r="S1711" s="64">
        <f t="shared" si="187"/>
        <v>66</v>
      </c>
      <c r="T1711" s="64">
        <f t="shared" si="188"/>
        <v>41</v>
      </c>
      <c r="U1711" s="77">
        <v>3</v>
      </c>
      <c r="V1711" s="78">
        <v>2</v>
      </c>
      <c r="W1711" s="60">
        <v>100</v>
      </c>
      <c r="X1711" s="67">
        <v>17</v>
      </c>
      <c r="Y1711" s="67">
        <v>8</v>
      </c>
      <c r="Z1711" s="67">
        <v>14</v>
      </c>
      <c r="AA1711" s="67">
        <v>8</v>
      </c>
      <c r="AB1711" s="67">
        <v>14</v>
      </c>
      <c r="AC1711" s="67">
        <v>8</v>
      </c>
      <c r="AD1711" s="67">
        <v>14</v>
      </c>
      <c r="AE1711" s="67">
        <v>4</v>
      </c>
      <c r="AF1711" s="67">
        <v>7</v>
      </c>
      <c r="AG1711" s="67">
        <v>4</v>
      </c>
      <c r="AH1711" s="67">
        <v>7</v>
      </c>
      <c r="AI1711" s="67">
        <v>7</v>
      </c>
      <c r="AJ1711" s="67">
        <v>12</v>
      </c>
      <c r="AK1711" s="79" t="s">
        <v>1586</v>
      </c>
    </row>
    <row r="1712" spans="2:37" ht="12.75">
      <c r="B1712" s="28" t="s">
        <v>872</v>
      </c>
      <c r="D1712" s="28" t="s">
        <v>388</v>
      </c>
      <c r="E1712" s="28" t="s">
        <v>83</v>
      </c>
      <c r="G1712" s="28" t="s">
        <v>7812</v>
      </c>
      <c r="H1712" s="28" t="s">
        <v>1586</v>
      </c>
      <c r="I1712" s="28" t="s">
        <v>1586</v>
      </c>
      <c r="J1712" s="28" t="s">
        <v>1586</v>
      </c>
      <c r="K1712" s="28" t="s">
        <v>827</v>
      </c>
      <c r="L1712" s="28" t="s">
        <v>3397</v>
      </c>
      <c r="N1712" s="19">
        <f t="shared" si="182"/>
        <v>484.50</v>
      </c>
      <c r="O1712" s="19">
        <f t="shared" si="183"/>
        <v>9.69</v>
      </c>
      <c r="P1712" s="64">
        <f t="shared" si="184"/>
        <v>107</v>
      </c>
      <c r="Q1712" s="64">
        <f t="shared" si="185"/>
        <v>39</v>
      </c>
      <c r="R1712" s="64">
        <f t="shared" si="186"/>
        <v>68</v>
      </c>
      <c r="S1712" s="64">
        <f t="shared" si="187"/>
        <v>66</v>
      </c>
      <c r="T1712" s="64">
        <f t="shared" si="188"/>
        <v>41</v>
      </c>
      <c r="U1712" s="77">
        <v>3</v>
      </c>
      <c r="V1712" s="78">
        <v>2</v>
      </c>
      <c r="W1712" s="60">
        <v>100</v>
      </c>
      <c r="X1712" s="67">
        <v>12</v>
      </c>
      <c r="Y1712" s="67">
        <v>8</v>
      </c>
      <c r="Z1712" s="67">
        <v>14</v>
      </c>
      <c r="AA1712" s="67">
        <v>8</v>
      </c>
      <c r="AB1712" s="67">
        <v>14</v>
      </c>
      <c r="AC1712" s="67">
        <v>8</v>
      </c>
      <c r="AD1712" s="67">
        <v>14</v>
      </c>
      <c r="AE1712" s="67">
        <v>4</v>
      </c>
      <c r="AF1712" s="67">
        <v>7</v>
      </c>
      <c r="AG1712" s="67">
        <v>4</v>
      </c>
      <c r="AH1712" s="67">
        <v>7</v>
      </c>
      <c r="AI1712" s="67">
        <v>7</v>
      </c>
      <c r="AJ1712" s="67">
        <v>12</v>
      </c>
      <c r="AK1712" s="79" t="s">
        <v>1586</v>
      </c>
    </row>
    <row r="1713" spans="1:37" ht="12.75">
      <c r="A1713" s="35">
        <v>595320</v>
      </c>
      <c r="B1713" s="28" t="s">
        <v>872</v>
      </c>
      <c r="D1713" s="28" t="s">
        <v>388</v>
      </c>
      <c r="E1713" s="28" t="s">
        <v>83</v>
      </c>
      <c r="F1713" s="58" t="s">
        <v>8321</v>
      </c>
      <c r="I1713" s="28" t="s">
        <v>1586</v>
      </c>
      <c r="J1713" s="28" t="s">
        <v>1586</v>
      </c>
      <c r="K1713" s="28" t="s">
        <v>827</v>
      </c>
      <c r="L1713" s="28" t="s">
        <v>7852</v>
      </c>
      <c r="N1713" s="19">
        <f t="shared" si="182"/>
        <v>481.50</v>
      </c>
      <c r="O1713" s="19">
        <f t="shared" si="183"/>
        <v>11.464285714285714</v>
      </c>
      <c r="P1713" s="64">
        <f t="shared" si="184"/>
        <v>106</v>
      </c>
      <c r="Q1713" s="64">
        <f t="shared" si="185"/>
        <v>38</v>
      </c>
      <c r="R1713" s="64">
        <f t="shared" si="186"/>
        <v>68</v>
      </c>
      <c r="S1713" s="64">
        <f t="shared" si="187"/>
        <v>66</v>
      </c>
      <c r="T1713" s="64">
        <f t="shared" si="188"/>
        <v>40</v>
      </c>
      <c r="U1713" s="77">
        <v>3</v>
      </c>
      <c r="V1713" s="78">
        <v>2</v>
      </c>
      <c r="W1713" s="60">
        <v>84</v>
      </c>
      <c r="X1713" s="67">
        <v>12</v>
      </c>
      <c r="Y1713" s="67">
        <v>8</v>
      </c>
      <c r="Z1713" s="67">
        <v>14</v>
      </c>
      <c r="AA1713" s="67">
        <v>8</v>
      </c>
      <c r="AB1713" s="67">
        <v>14</v>
      </c>
      <c r="AC1713" s="67">
        <v>8</v>
      </c>
      <c r="AD1713" s="67">
        <v>14</v>
      </c>
      <c r="AE1713" s="67">
        <v>4</v>
      </c>
      <c r="AF1713" s="67">
        <v>7</v>
      </c>
      <c r="AG1713" s="67">
        <v>4</v>
      </c>
      <c r="AH1713" s="67">
        <v>7</v>
      </c>
      <c r="AI1713" s="67">
        <v>6</v>
      </c>
      <c r="AJ1713" s="67">
        <v>12</v>
      </c>
      <c r="AK1713" s="79" t="s">
        <v>1586</v>
      </c>
    </row>
    <row r="1714" spans="1:37" ht="12.75">
      <c r="A1714" s="35">
        <v>417443</v>
      </c>
      <c r="B1714" s="28" t="s">
        <v>872</v>
      </c>
      <c r="C1714" s="28" t="s">
        <v>7557</v>
      </c>
      <c r="D1714" s="28" t="s">
        <v>388</v>
      </c>
      <c r="E1714" s="28" t="s">
        <v>83</v>
      </c>
      <c r="F1714" s="58" t="s">
        <v>8328</v>
      </c>
      <c r="G1714" s="28" t="s">
        <v>7812</v>
      </c>
      <c r="H1714" s="28" t="s">
        <v>1586</v>
      </c>
      <c r="I1714" s="28" t="s">
        <v>7812</v>
      </c>
      <c r="J1714" s="28" t="s">
        <v>1586</v>
      </c>
      <c r="K1714" s="28" t="s">
        <v>827</v>
      </c>
      <c r="L1714" s="28" t="s">
        <v>554</v>
      </c>
      <c r="N1714" s="19">
        <f t="shared" si="182"/>
        <v>482</v>
      </c>
      <c r="O1714" s="19">
        <f t="shared" si="183"/>
        <v>9.737373737373737</v>
      </c>
      <c r="P1714" s="64">
        <f t="shared" si="184"/>
        <v>106</v>
      </c>
      <c r="Q1714" s="64">
        <f t="shared" si="185"/>
        <v>39</v>
      </c>
      <c r="R1714" s="64">
        <f t="shared" si="186"/>
        <v>67</v>
      </c>
      <c r="S1714" s="64">
        <f t="shared" si="187"/>
        <v>66</v>
      </c>
      <c r="T1714" s="64">
        <f t="shared" si="188"/>
        <v>40</v>
      </c>
      <c r="U1714" s="77">
        <v>3</v>
      </c>
      <c r="V1714" s="78">
        <v>2</v>
      </c>
      <c r="W1714" s="60">
        <v>99</v>
      </c>
      <c r="X1714" s="67">
        <v>16</v>
      </c>
      <c r="Y1714" s="67">
        <v>8</v>
      </c>
      <c r="Z1714" s="67">
        <v>14</v>
      </c>
      <c r="AA1714" s="67">
        <v>8</v>
      </c>
      <c r="AB1714" s="67">
        <v>14</v>
      </c>
      <c r="AC1714" s="67">
        <v>8</v>
      </c>
      <c r="AD1714" s="67">
        <v>14</v>
      </c>
      <c r="AE1714" s="67">
        <v>4</v>
      </c>
      <c r="AF1714" s="67">
        <v>6</v>
      </c>
      <c r="AG1714" s="67">
        <v>4</v>
      </c>
      <c r="AH1714" s="67">
        <v>6</v>
      </c>
      <c r="AI1714" s="67">
        <v>7</v>
      </c>
      <c r="AJ1714" s="67">
        <v>13</v>
      </c>
      <c r="AK1714" s="79" t="s">
        <v>1586</v>
      </c>
    </row>
    <row r="1715" spans="1:37" ht="12.75">
      <c r="A1715" s="35">
        <v>417443</v>
      </c>
      <c r="B1715" s="28" t="s">
        <v>872</v>
      </c>
      <c r="D1715" s="28" t="s">
        <v>388</v>
      </c>
      <c r="E1715" s="28" t="s">
        <v>83</v>
      </c>
      <c r="F1715" s="58" t="s">
        <v>8328</v>
      </c>
      <c r="G1715" s="28" t="s">
        <v>7812</v>
      </c>
      <c r="H1715" s="28" t="s">
        <v>1586</v>
      </c>
      <c r="J1715" s="28" t="s">
        <v>1586</v>
      </c>
      <c r="K1715" s="28" t="s">
        <v>827</v>
      </c>
      <c r="L1715" s="28" t="s">
        <v>554</v>
      </c>
      <c r="N1715" s="19">
        <f t="shared" si="182"/>
        <v>482</v>
      </c>
      <c r="O1715" s="19">
        <f t="shared" si="183"/>
        <v>9.737373737373737</v>
      </c>
      <c r="P1715" s="64">
        <f t="shared" si="184"/>
        <v>106</v>
      </c>
      <c r="Q1715" s="64">
        <f t="shared" si="185"/>
        <v>39</v>
      </c>
      <c r="R1715" s="64">
        <f t="shared" si="186"/>
        <v>67</v>
      </c>
      <c r="S1715" s="64">
        <f t="shared" si="187"/>
        <v>66</v>
      </c>
      <c r="T1715" s="64">
        <f t="shared" si="188"/>
        <v>40</v>
      </c>
      <c r="U1715" s="77">
        <v>3</v>
      </c>
      <c r="V1715" s="78">
        <v>2</v>
      </c>
      <c r="W1715" s="60">
        <v>99</v>
      </c>
      <c r="X1715" s="67">
        <v>16</v>
      </c>
      <c r="Y1715" s="67">
        <v>8</v>
      </c>
      <c r="Z1715" s="67">
        <v>14</v>
      </c>
      <c r="AA1715" s="67">
        <v>8</v>
      </c>
      <c r="AB1715" s="67">
        <v>14</v>
      </c>
      <c r="AC1715" s="67">
        <v>8</v>
      </c>
      <c r="AD1715" s="67">
        <v>14</v>
      </c>
      <c r="AE1715" s="67">
        <v>4</v>
      </c>
      <c r="AF1715" s="67">
        <v>6</v>
      </c>
      <c r="AG1715" s="67">
        <v>4</v>
      </c>
      <c r="AH1715" s="67">
        <v>6</v>
      </c>
      <c r="AI1715" s="67">
        <v>7</v>
      </c>
      <c r="AJ1715" s="67">
        <v>13</v>
      </c>
      <c r="AK1715" s="79" t="s">
        <v>1586</v>
      </c>
    </row>
    <row r="1716" spans="1:37" ht="12.75">
      <c r="A1716" s="35">
        <v>475925</v>
      </c>
      <c r="B1716" s="28" t="s">
        <v>872</v>
      </c>
      <c r="C1716" s="28" t="s">
        <v>6087</v>
      </c>
      <c r="D1716" s="28" t="s">
        <v>388</v>
      </c>
      <c r="E1716" s="28" t="s">
        <v>83</v>
      </c>
      <c r="F1716" s="58" t="s">
        <v>8364</v>
      </c>
      <c r="I1716" s="28" t="s">
        <v>7812</v>
      </c>
      <c r="J1716" s="28" t="s">
        <v>1586</v>
      </c>
      <c r="K1716" s="28" t="s">
        <v>827</v>
      </c>
      <c r="L1716" s="28" t="s">
        <v>8010</v>
      </c>
      <c r="N1716" s="19">
        <f t="shared" si="182"/>
        <v>474.75</v>
      </c>
      <c r="O1716" s="19">
        <f t="shared" si="183"/>
        <v>13.564285714285715</v>
      </c>
      <c r="P1716" s="64">
        <f t="shared" si="184"/>
        <v>104</v>
      </c>
      <c r="Q1716" s="64">
        <f t="shared" si="185"/>
        <v>36</v>
      </c>
      <c r="R1716" s="64">
        <f t="shared" si="186"/>
        <v>68</v>
      </c>
      <c r="S1716" s="64">
        <f t="shared" si="187"/>
        <v>65</v>
      </c>
      <c r="T1716" s="64">
        <f t="shared" si="188"/>
        <v>39</v>
      </c>
      <c r="U1716" s="77">
        <v>3</v>
      </c>
      <c r="V1716" s="78">
        <v>2</v>
      </c>
      <c r="W1716" s="60">
        <v>70</v>
      </c>
      <c r="X1716" s="67">
        <v>17</v>
      </c>
      <c r="Y1716" s="67">
        <v>7</v>
      </c>
      <c r="Z1716" s="67">
        <v>14</v>
      </c>
      <c r="AA1716" s="67">
        <v>8</v>
      </c>
      <c r="AB1716" s="67">
        <v>14</v>
      </c>
      <c r="AC1716" s="67">
        <v>8</v>
      </c>
      <c r="AD1716" s="67">
        <v>14</v>
      </c>
      <c r="AE1716" s="67">
        <v>4</v>
      </c>
      <c r="AF1716" s="67">
        <v>7</v>
      </c>
      <c r="AG1716" s="67">
        <v>4</v>
      </c>
      <c r="AH1716" s="67">
        <v>7</v>
      </c>
      <c r="AI1716" s="67">
        <v>5</v>
      </c>
      <c r="AJ1716" s="67">
        <v>12</v>
      </c>
      <c r="AK1716" s="79" t="s">
        <v>1586</v>
      </c>
    </row>
    <row r="1717" spans="1:37" ht="12.75">
      <c r="A1717" s="35">
        <v>438020</v>
      </c>
      <c r="B1717" s="28" t="s">
        <v>872</v>
      </c>
      <c r="C1717" s="28" t="s">
        <v>6087</v>
      </c>
      <c r="D1717" s="28" t="s">
        <v>388</v>
      </c>
      <c r="E1717" s="28" t="s">
        <v>83</v>
      </c>
      <c r="F1717" s="58" t="s">
        <v>8367</v>
      </c>
      <c r="I1717" s="28" t="s">
        <v>7812</v>
      </c>
      <c r="J1717" s="28" t="s">
        <v>1586</v>
      </c>
      <c r="K1717" s="28" t="s">
        <v>827</v>
      </c>
      <c r="L1717" s="28" t="s">
        <v>8011</v>
      </c>
      <c r="N1717" s="19">
        <f t="shared" si="182"/>
        <v>466.75</v>
      </c>
      <c r="O1717" s="19">
        <f t="shared" si="183"/>
        <v>16.669642857142858</v>
      </c>
      <c r="P1717" s="64">
        <f t="shared" si="184"/>
        <v>102</v>
      </c>
      <c r="Q1717" s="64">
        <f t="shared" si="185"/>
        <v>34</v>
      </c>
      <c r="R1717" s="64">
        <f t="shared" si="186"/>
        <v>68</v>
      </c>
      <c r="S1717" s="64">
        <f t="shared" si="187"/>
        <v>64</v>
      </c>
      <c r="T1717" s="64">
        <f t="shared" si="188"/>
        <v>38</v>
      </c>
      <c r="U1717" s="77">
        <v>3</v>
      </c>
      <c r="V1717" s="78">
        <v>2</v>
      </c>
      <c r="W1717" s="60">
        <v>56</v>
      </c>
      <c r="X1717" s="67">
        <v>17</v>
      </c>
      <c r="Y1717" s="67">
        <v>8</v>
      </c>
      <c r="Z1717" s="67">
        <v>14</v>
      </c>
      <c r="AA1717" s="67">
        <v>7</v>
      </c>
      <c r="AB1717" s="67">
        <v>14</v>
      </c>
      <c r="AC1717" s="67">
        <v>7</v>
      </c>
      <c r="AD1717" s="67">
        <v>14</v>
      </c>
      <c r="AE1717" s="67">
        <v>4</v>
      </c>
      <c r="AF1717" s="67">
        <v>7</v>
      </c>
      <c r="AG1717" s="67">
        <v>3</v>
      </c>
      <c r="AH1717" s="67">
        <v>7</v>
      </c>
      <c r="AI1717" s="67">
        <v>5</v>
      </c>
      <c r="AJ1717" s="67">
        <v>12</v>
      </c>
      <c r="AK1717" s="79" t="s">
        <v>1586</v>
      </c>
    </row>
    <row r="1718" spans="1:37" ht="12.75">
      <c r="A1718" s="35">
        <v>427746</v>
      </c>
      <c r="B1718" s="28" t="s">
        <v>872</v>
      </c>
      <c r="C1718" s="28" t="s">
        <v>6087</v>
      </c>
      <c r="D1718" s="28" t="s">
        <v>388</v>
      </c>
      <c r="E1718" s="28" t="s">
        <v>83</v>
      </c>
      <c r="F1718" s="58" t="s">
        <v>8321</v>
      </c>
      <c r="I1718" s="28" t="s">
        <v>7812</v>
      </c>
      <c r="J1718" s="28" t="s">
        <v>1586</v>
      </c>
      <c r="K1718" s="28" t="s">
        <v>827</v>
      </c>
      <c r="L1718" s="28" t="s">
        <v>8011</v>
      </c>
      <c r="N1718" s="19">
        <f t="shared" si="182"/>
        <v>466.75</v>
      </c>
      <c r="O1718" s="19">
        <f t="shared" si="183"/>
        <v>16.669642857142858</v>
      </c>
      <c r="P1718" s="64">
        <f t="shared" si="184"/>
        <v>102</v>
      </c>
      <c r="Q1718" s="64">
        <f t="shared" si="185"/>
        <v>34</v>
      </c>
      <c r="R1718" s="64">
        <f t="shared" si="186"/>
        <v>68</v>
      </c>
      <c r="S1718" s="64">
        <f t="shared" si="187"/>
        <v>64</v>
      </c>
      <c r="T1718" s="64">
        <f t="shared" si="188"/>
        <v>38</v>
      </c>
      <c r="U1718" s="77">
        <v>3</v>
      </c>
      <c r="V1718" s="78">
        <v>2</v>
      </c>
      <c r="W1718" s="60">
        <v>56</v>
      </c>
      <c r="X1718" s="67">
        <v>17</v>
      </c>
      <c r="Y1718" s="67">
        <v>8</v>
      </c>
      <c r="Z1718" s="67">
        <v>14</v>
      </c>
      <c r="AA1718" s="67">
        <v>7</v>
      </c>
      <c r="AB1718" s="67">
        <v>14</v>
      </c>
      <c r="AC1718" s="67">
        <v>7</v>
      </c>
      <c r="AD1718" s="67">
        <v>14</v>
      </c>
      <c r="AE1718" s="67">
        <v>4</v>
      </c>
      <c r="AF1718" s="67">
        <v>7</v>
      </c>
      <c r="AG1718" s="67">
        <v>3</v>
      </c>
      <c r="AH1718" s="67">
        <v>7</v>
      </c>
      <c r="AI1718" s="67">
        <v>5</v>
      </c>
      <c r="AJ1718" s="67">
        <v>12</v>
      </c>
      <c r="AK1718" s="79" t="s">
        <v>1586</v>
      </c>
    </row>
    <row r="1719" spans="2:37" ht="12.75">
      <c r="B1719" s="28" t="s">
        <v>872</v>
      </c>
      <c r="D1719" s="28" t="s">
        <v>388</v>
      </c>
      <c r="E1719" s="28" t="s">
        <v>83</v>
      </c>
      <c r="J1719" s="28" t="s">
        <v>1586</v>
      </c>
      <c r="K1719" s="28" t="s">
        <v>827</v>
      </c>
      <c r="L1719" s="28" t="s">
        <v>126</v>
      </c>
      <c r="N1719" s="19">
        <f t="shared" si="182"/>
        <v>449.50</v>
      </c>
      <c r="O1719" s="19">
        <f t="shared" si="183"/>
        <v>16.962264150943398</v>
      </c>
      <c r="P1719" s="64">
        <f t="shared" si="184"/>
        <v>102</v>
      </c>
      <c r="Q1719" s="64">
        <f t="shared" si="185"/>
        <v>38</v>
      </c>
      <c r="R1719" s="64">
        <f t="shared" si="186"/>
        <v>64</v>
      </c>
      <c r="S1719" s="64">
        <f t="shared" si="187"/>
        <v>57</v>
      </c>
      <c r="T1719" s="64">
        <f t="shared" si="188"/>
        <v>45</v>
      </c>
      <c r="U1719" s="77">
        <v>3</v>
      </c>
      <c r="V1719" s="78">
        <v>2</v>
      </c>
      <c r="W1719" s="60">
        <v>53</v>
      </c>
      <c r="X1719" s="67">
        <v>12</v>
      </c>
      <c r="Y1719" s="67">
        <v>7</v>
      </c>
      <c r="Z1719" s="67">
        <v>12</v>
      </c>
      <c r="AA1719" s="67">
        <v>7</v>
      </c>
      <c r="AB1719" s="67">
        <v>12</v>
      </c>
      <c r="AC1719" s="67">
        <v>7</v>
      </c>
      <c r="AD1719" s="67">
        <v>12</v>
      </c>
      <c r="AE1719" s="67">
        <v>6</v>
      </c>
      <c r="AF1719" s="67">
        <v>10</v>
      </c>
      <c r="AG1719" s="67">
        <v>6</v>
      </c>
      <c r="AH1719" s="67">
        <v>10</v>
      </c>
      <c r="AI1719" s="67">
        <v>5</v>
      </c>
      <c r="AJ1719" s="67">
        <v>8</v>
      </c>
      <c r="AK1719" s="79" t="s">
        <v>1586</v>
      </c>
    </row>
    <row r="1720" spans="1:37" ht="12.75">
      <c r="A1720" s="35">
        <v>178695</v>
      </c>
      <c r="B1720" s="28" t="s">
        <v>872</v>
      </c>
      <c r="D1720" s="28" t="s">
        <v>388</v>
      </c>
      <c r="E1720" s="28" t="s">
        <v>83</v>
      </c>
      <c r="F1720" s="58" t="s">
        <v>8335</v>
      </c>
      <c r="I1720" s="28" t="s">
        <v>7812</v>
      </c>
      <c r="J1720" s="28" t="s">
        <v>1586</v>
      </c>
      <c r="K1720" s="28" t="s">
        <v>827</v>
      </c>
      <c r="L1720" s="28" t="s">
        <v>126</v>
      </c>
      <c r="N1720" s="19">
        <f t="shared" si="182"/>
        <v>449.50</v>
      </c>
      <c r="O1720" s="19">
        <f t="shared" si="183"/>
        <v>15.23728813559322</v>
      </c>
      <c r="P1720" s="64">
        <f t="shared" si="184"/>
        <v>102</v>
      </c>
      <c r="Q1720" s="64">
        <f t="shared" si="185"/>
        <v>38</v>
      </c>
      <c r="R1720" s="64">
        <f t="shared" si="186"/>
        <v>64</v>
      </c>
      <c r="S1720" s="64">
        <f t="shared" si="187"/>
        <v>57</v>
      </c>
      <c r="T1720" s="64">
        <f t="shared" si="188"/>
        <v>45</v>
      </c>
      <c r="U1720" s="77">
        <v>3</v>
      </c>
      <c r="V1720" s="78">
        <v>2</v>
      </c>
      <c r="W1720" s="60">
        <v>59</v>
      </c>
      <c r="X1720" s="67">
        <v>12</v>
      </c>
      <c r="Y1720" s="67">
        <v>7</v>
      </c>
      <c r="Z1720" s="67">
        <v>12</v>
      </c>
      <c r="AA1720" s="67">
        <v>7</v>
      </c>
      <c r="AB1720" s="67">
        <v>12</v>
      </c>
      <c r="AC1720" s="67">
        <v>7</v>
      </c>
      <c r="AD1720" s="67">
        <v>12</v>
      </c>
      <c r="AE1720" s="67">
        <v>6</v>
      </c>
      <c r="AF1720" s="67">
        <v>10</v>
      </c>
      <c r="AG1720" s="67">
        <v>6</v>
      </c>
      <c r="AH1720" s="67">
        <v>10</v>
      </c>
      <c r="AI1720" s="67">
        <v>5</v>
      </c>
      <c r="AJ1720" s="67">
        <v>8</v>
      </c>
      <c r="AK1720" s="79" t="s">
        <v>1586</v>
      </c>
    </row>
    <row r="1721" spans="2:37" ht="12.75">
      <c r="B1721" s="28" t="s">
        <v>872</v>
      </c>
      <c r="D1721" s="28" t="s">
        <v>388</v>
      </c>
      <c r="E1721" s="28" t="s">
        <v>83</v>
      </c>
      <c r="J1721" s="28" t="s">
        <v>1586</v>
      </c>
      <c r="K1721" s="28" t="s">
        <v>827</v>
      </c>
      <c r="L1721" s="28" t="s">
        <v>126</v>
      </c>
      <c r="N1721" s="19">
        <f t="shared" si="182"/>
        <v>449.50</v>
      </c>
      <c r="O1721" s="19">
        <f t="shared" si="183"/>
        <v>12.842857142857143</v>
      </c>
      <c r="P1721" s="64">
        <f t="shared" si="184"/>
        <v>102</v>
      </c>
      <c r="Q1721" s="64">
        <f t="shared" si="185"/>
        <v>38</v>
      </c>
      <c r="R1721" s="64">
        <f t="shared" si="186"/>
        <v>64</v>
      </c>
      <c r="S1721" s="64">
        <f t="shared" si="187"/>
        <v>57</v>
      </c>
      <c r="T1721" s="64">
        <f t="shared" si="188"/>
        <v>45</v>
      </c>
      <c r="U1721" s="77">
        <v>3</v>
      </c>
      <c r="V1721" s="78">
        <v>2</v>
      </c>
      <c r="W1721" s="60">
        <v>70</v>
      </c>
      <c r="X1721" s="67">
        <v>12</v>
      </c>
      <c r="Y1721" s="67">
        <v>7</v>
      </c>
      <c r="Z1721" s="67">
        <v>12</v>
      </c>
      <c r="AA1721" s="67">
        <v>7</v>
      </c>
      <c r="AB1721" s="67">
        <v>12</v>
      </c>
      <c r="AC1721" s="67">
        <v>7</v>
      </c>
      <c r="AD1721" s="67">
        <v>12</v>
      </c>
      <c r="AE1721" s="67">
        <v>6</v>
      </c>
      <c r="AF1721" s="67">
        <v>10</v>
      </c>
      <c r="AG1721" s="67">
        <v>6</v>
      </c>
      <c r="AH1721" s="67">
        <v>10</v>
      </c>
      <c r="AI1721" s="67">
        <v>5</v>
      </c>
      <c r="AJ1721" s="67">
        <v>8</v>
      </c>
      <c r="AK1721" s="79" t="s">
        <v>1586</v>
      </c>
    </row>
    <row r="1722" spans="1:37" ht="12.75">
      <c r="A1722" s="35">
        <v>241141</v>
      </c>
      <c r="B1722" s="28" t="s">
        <v>872</v>
      </c>
      <c r="D1722" s="28" t="s">
        <v>388</v>
      </c>
      <c r="E1722" s="28" t="s">
        <v>83</v>
      </c>
      <c r="J1722" s="28" t="s">
        <v>1586</v>
      </c>
      <c r="K1722" s="28" t="s">
        <v>827</v>
      </c>
      <c r="L1722" s="28" t="s">
        <v>126</v>
      </c>
      <c r="N1722" s="19">
        <f t="shared" si="182"/>
        <v>448.50</v>
      </c>
      <c r="O1722" s="19">
        <f t="shared" si="183"/>
        <v>12.814285714285715</v>
      </c>
      <c r="P1722" s="64">
        <f t="shared" si="184"/>
        <v>102</v>
      </c>
      <c r="Q1722" s="64">
        <f t="shared" si="185"/>
        <v>38</v>
      </c>
      <c r="R1722" s="64">
        <f t="shared" si="186"/>
        <v>64</v>
      </c>
      <c r="S1722" s="64">
        <f t="shared" si="187"/>
        <v>57</v>
      </c>
      <c r="T1722" s="64">
        <f t="shared" si="188"/>
        <v>45</v>
      </c>
      <c r="U1722" s="77">
        <v>3</v>
      </c>
      <c r="V1722" s="78">
        <v>2</v>
      </c>
      <c r="W1722" s="60">
        <v>70</v>
      </c>
      <c r="X1722" s="67">
        <v>8</v>
      </c>
      <c r="Y1722" s="67">
        <v>7</v>
      </c>
      <c r="Z1722" s="67">
        <v>12</v>
      </c>
      <c r="AA1722" s="67">
        <v>7</v>
      </c>
      <c r="AB1722" s="67">
        <v>12</v>
      </c>
      <c r="AC1722" s="67">
        <v>7</v>
      </c>
      <c r="AD1722" s="67">
        <v>12</v>
      </c>
      <c r="AE1722" s="67">
        <v>6</v>
      </c>
      <c r="AF1722" s="67">
        <v>10</v>
      </c>
      <c r="AG1722" s="67">
        <v>6</v>
      </c>
      <c r="AH1722" s="67">
        <v>10</v>
      </c>
      <c r="AI1722" s="67">
        <v>5</v>
      </c>
      <c r="AJ1722" s="67">
        <v>8</v>
      </c>
      <c r="AK1722" s="79" t="s">
        <v>1586</v>
      </c>
    </row>
    <row r="1723" spans="1:37" ht="12.75">
      <c r="A1723" s="35">
        <v>356528</v>
      </c>
      <c r="B1723" s="28" t="s">
        <v>872</v>
      </c>
      <c r="D1723" s="28" t="s">
        <v>388</v>
      </c>
      <c r="E1723" s="28" t="s">
        <v>83</v>
      </c>
      <c r="G1723" s="28" t="s">
        <v>1586</v>
      </c>
      <c r="H1723" s="28" t="s">
        <v>7812</v>
      </c>
      <c r="J1723" s="28" t="s">
        <v>1586</v>
      </c>
      <c r="K1723" s="28" t="s">
        <v>827</v>
      </c>
      <c r="L1723" s="28" t="s">
        <v>1570</v>
      </c>
      <c r="N1723" s="19">
        <f t="shared" si="182"/>
        <v>461</v>
      </c>
      <c r="O1723" s="19">
        <f t="shared" si="183"/>
        <v>12.45945945945946</v>
      </c>
      <c r="P1723" s="64">
        <f t="shared" si="184"/>
        <v>101</v>
      </c>
      <c r="Q1723" s="64">
        <f t="shared" si="185"/>
        <v>34</v>
      </c>
      <c r="R1723" s="64">
        <f t="shared" si="186"/>
        <v>67</v>
      </c>
      <c r="S1723" s="64">
        <f t="shared" si="187"/>
        <v>63</v>
      </c>
      <c r="T1723" s="64">
        <f t="shared" si="188"/>
        <v>38</v>
      </c>
      <c r="U1723" s="77">
        <v>3</v>
      </c>
      <c r="V1723" s="78">
        <v>2</v>
      </c>
      <c r="W1723" s="60">
        <v>74</v>
      </c>
      <c r="X1723" s="67">
        <v>16</v>
      </c>
      <c r="Y1723" s="67">
        <v>7</v>
      </c>
      <c r="Z1723" s="67">
        <v>14</v>
      </c>
      <c r="AA1723" s="67">
        <v>7</v>
      </c>
      <c r="AB1723" s="67">
        <v>14</v>
      </c>
      <c r="AC1723" s="67">
        <v>7</v>
      </c>
      <c r="AD1723" s="67">
        <v>14</v>
      </c>
      <c r="AE1723" s="67">
        <v>3</v>
      </c>
      <c r="AF1723" s="67">
        <v>6</v>
      </c>
      <c r="AG1723" s="67">
        <v>3</v>
      </c>
      <c r="AH1723" s="67">
        <v>6</v>
      </c>
      <c r="AI1723" s="67">
        <v>7</v>
      </c>
      <c r="AJ1723" s="67">
        <v>13</v>
      </c>
      <c r="AK1723" s="79" t="s">
        <v>1586</v>
      </c>
    </row>
    <row r="1724" spans="1:37" ht="12.75">
      <c r="A1724" s="35">
        <v>384485</v>
      </c>
      <c r="B1724" s="28" t="s">
        <v>872</v>
      </c>
      <c r="C1724" s="28" t="s">
        <v>6087</v>
      </c>
      <c r="D1724" s="28" t="s">
        <v>388</v>
      </c>
      <c r="E1724" s="28" t="s">
        <v>83</v>
      </c>
      <c r="F1724" s="58" t="s">
        <v>8358</v>
      </c>
      <c r="I1724" s="28" t="s">
        <v>7812</v>
      </c>
      <c r="J1724" s="28" t="s">
        <v>1586</v>
      </c>
      <c r="K1724" s="28" t="s">
        <v>827</v>
      </c>
      <c r="L1724" s="28" t="s">
        <v>8007</v>
      </c>
      <c r="N1724" s="19">
        <f t="shared" si="182"/>
        <v>461</v>
      </c>
      <c r="O1724" s="19">
        <f t="shared" si="183"/>
        <v>11.382716049382717</v>
      </c>
      <c r="P1724" s="64">
        <f t="shared" si="184"/>
        <v>101</v>
      </c>
      <c r="Q1724" s="64">
        <f t="shared" si="185"/>
        <v>34</v>
      </c>
      <c r="R1724" s="64">
        <f t="shared" si="186"/>
        <v>67</v>
      </c>
      <c r="S1724" s="64">
        <f t="shared" si="187"/>
        <v>63</v>
      </c>
      <c r="T1724" s="64">
        <f t="shared" si="188"/>
        <v>38</v>
      </c>
      <c r="U1724" s="77">
        <v>3</v>
      </c>
      <c r="V1724" s="78">
        <v>2</v>
      </c>
      <c r="W1724" s="60">
        <v>81</v>
      </c>
      <c r="X1724" s="67">
        <v>16</v>
      </c>
      <c r="Y1724" s="67">
        <v>7</v>
      </c>
      <c r="Z1724" s="67">
        <v>14</v>
      </c>
      <c r="AA1724" s="67">
        <v>7</v>
      </c>
      <c r="AB1724" s="67">
        <v>14</v>
      </c>
      <c r="AC1724" s="67">
        <v>7</v>
      </c>
      <c r="AD1724" s="67">
        <v>14</v>
      </c>
      <c r="AE1724" s="67">
        <v>3</v>
      </c>
      <c r="AF1724" s="67">
        <v>6</v>
      </c>
      <c r="AG1724" s="67">
        <v>3</v>
      </c>
      <c r="AH1724" s="67">
        <v>6</v>
      </c>
      <c r="AI1724" s="67">
        <v>7</v>
      </c>
      <c r="AJ1724" s="67">
        <v>13</v>
      </c>
      <c r="AK1724" s="79" t="s">
        <v>1586</v>
      </c>
    </row>
    <row r="1725" spans="1:37" ht="12.75">
      <c r="A1725" s="35">
        <v>112500</v>
      </c>
      <c r="B1725" s="28" t="s">
        <v>868</v>
      </c>
      <c r="C1725" s="28" t="s">
        <v>7657</v>
      </c>
      <c r="D1725" s="28" t="s">
        <v>388</v>
      </c>
      <c r="E1725" s="28" t="s">
        <v>83</v>
      </c>
      <c r="J1725" s="28" t="s">
        <v>1586</v>
      </c>
      <c r="K1725" s="28" t="s">
        <v>1256</v>
      </c>
      <c r="L1725" s="28" t="s">
        <v>2475</v>
      </c>
      <c r="N1725" s="19">
        <f t="shared" si="182"/>
        <v>466.25</v>
      </c>
      <c r="O1725" s="19">
        <f t="shared" si="183"/>
        <v>25.202702702702702</v>
      </c>
      <c r="P1725" s="64">
        <f t="shared" si="184"/>
        <v>101</v>
      </c>
      <c r="Q1725" s="64">
        <f t="shared" si="185"/>
        <v>38</v>
      </c>
      <c r="R1725" s="64">
        <f t="shared" si="186"/>
        <v>63</v>
      </c>
      <c r="S1725" s="64">
        <f t="shared" si="187"/>
        <v>67</v>
      </c>
      <c r="T1725" s="64">
        <f t="shared" si="188"/>
        <v>34</v>
      </c>
      <c r="U1725" s="77">
        <v>3</v>
      </c>
      <c r="V1725" s="78">
        <v>2</v>
      </c>
      <c r="W1725" s="60">
        <v>37</v>
      </c>
      <c r="X1725" s="67">
        <v>13</v>
      </c>
      <c r="Y1725" s="67">
        <v>8</v>
      </c>
      <c r="Z1725" s="67">
        <v>14</v>
      </c>
      <c r="AA1725" s="67">
        <v>9</v>
      </c>
      <c r="AB1725" s="67">
        <v>14</v>
      </c>
      <c r="AC1725" s="67">
        <v>8</v>
      </c>
      <c r="AD1725" s="67">
        <v>14</v>
      </c>
      <c r="AE1725" s="67">
        <v>5</v>
      </c>
      <c r="AF1725" s="67">
        <v>8</v>
      </c>
      <c r="AG1725" s="67">
        <v>5</v>
      </c>
      <c r="AH1725" s="67">
        <v>8</v>
      </c>
      <c r="AI1725" s="67">
        <v>3</v>
      </c>
      <c r="AJ1725" s="67">
        <v>5</v>
      </c>
      <c r="AK1725" s="79" t="s">
        <v>1586</v>
      </c>
    </row>
    <row r="1726" spans="1:37" ht="12.75">
      <c r="A1726" s="35">
        <v>112500</v>
      </c>
      <c r="B1726" s="28" t="s">
        <v>868</v>
      </c>
      <c r="C1726" s="28" t="s">
        <v>7657</v>
      </c>
      <c r="D1726" s="28" t="s">
        <v>388</v>
      </c>
      <c r="E1726" s="28" t="s">
        <v>83</v>
      </c>
      <c r="J1726" s="28" t="s">
        <v>1586</v>
      </c>
      <c r="K1726" s="28" t="s">
        <v>1256</v>
      </c>
      <c r="L1726" s="28" t="s">
        <v>2473</v>
      </c>
      <c r="N1726" s="19">
        <f t="shared" si="182"/>
        <v>466.25</v>
      </c>
      <c r="O1726" s="19">
        <f t="shared" si="183"/>
        <v>25.202702702702702</v>
      </c>
      <c r="P1726" s="64">
        <f t="shared" si="184"/>
        <v>101</v>
      </c>
      <c r="Q1726" s="64">
        <f t="shared" si="185"/>
        <v>38</v>
      </c>
      <c r="R1726" s="64">
        <f t="shared" si="186"/>
        <v>63</v>
      </c>
      <c r="S1726" s="64">
        <f t="shared" si="187"/>
        <v>67</v>
      </c>
      <c r="T1726" s="64">
        <f t="shared" si="188"/>
        <v>34</v>
      </c>
      <c r="U1726" s="77">
        <v>3</v>
      </c>
      <c r="V1726" s="78">
        <v>2</v>
      </c>
      <c r="W1726" s="60">
        <v>37</v>
      </c>
      <c r="X1726" s="67">
        <v>13</v>
      </c>
      <c r="Y1726" s="67">
        <v>8</v>
      </c>
      <c r="Z1726" s="67">
        <v>14</v>
      </c>
      <c r="AA1726" s="67">
        <v>9</v>
      </c>
      <c r="AB1726" s="67">
        <v>14</v>
      </c>
      <c r="AC1726" s="67">
        <v>8</v>
      </c>
      <c r="AD1726" s="67">
        <v>14</v>
      </c>
      <c r="AE1726" s="67">
        <v>5</v>
      </c>
      <c r="AF1726" s="67">
        <v>8</v>
      </c>
      <c r="AG1726" s="67">
        <v>5</v>
      </c>
      <c r="AH1726" s="67">
        <v>8</v>
      </c>
      <c r="AI1726" s="67">
        <v>3</v>
      </c>
      <c r="AJ1726" s="67">
        <v>5</v>
      </c>
      <c r="AK1726" s="79" t="s">
        <v>1586</v>
      </c>
    </row>
    <row r="1727" spans="1:37" ht="12.75">
      <c r="A1727" s="35">
        <v>562500</v>
      </c>
      <c r="B1727" s="28" t="s">
        <v>870</v>
      </c>
      <c r="C1727" s="28" t="s">
        <v>4834</v>
      </c>
      <c r="D1727" s="28" t="s">
        <v>388</v>
      </c>
      <c r="E1727" s="28" t="s">
        <v>83</v>
      </c>
      <c r="J1727" s="28" t="s">
        <v>1586</v>
      </c>
      <c r="K1727" s="28" t="s">
        <v>827</v>
      </c>
      <c r="L1727" s="28" t="s">
        <v>2514</v>
      </c>
      <c r="N1727" s="19">
        <f t="shared" si="182"/>
        <v>441.50</v>
      </c>
      <c r="O1727" s="19">
        <f t="shared" si="183"/>
        <v>18.020408163265305</v>
      </c>
      <c r="P1727" s="64">
        <f t="shared" si="184"/>
        <v>100</v>
      </c>
      <c r="Q1727" s="64">
        <f t="shared" si="185"/>
        <v>36</v>
      </c>
      <c r="R1727" s="64">
        <f t="shared" si="186"/>
        <v>64</v>
      </c>
      <c r="S1727" s="64">
        <f t="shared" si="187"/>
        <v>56</v>
      </c>
      <c r="T1727" s="64">
        <f t="shared" si="188"/>
        <v>44</v>
      </c>
      <c r="U1727" s="77">
        <v>3</v>
      </c>
      <c r="V1727" s="78">
        <v>2</v>
      </c>
      <c r="W1727" s="60">
        <v>49</v>
      </c>
      <c r="X1727" s="67">
        <v>12</v>
      </c>
      <c r="Y1727" s="67">
        <v>6</v>
      </c>
      <c r="Z1727" s="67">
        <v>12</v>
      </c>
      <c r="AA1727" s="67">
        <v>7</v>
      </c>
      <c r="AB1727" s="67">
        <v>12</v>
      </c>
      <c r="AC1727" s="67">
        <v>7</v>
      </c>
      <c r="AD1727" s="67">
        <v>12</v>
      </c>
      <c r="AE1727" s="67">
        <v>6</v>
      </c>
      <c r="AF1727" s="67">
        <v>10</v>
      </c>
      <c r="AG1727" s="67">
        <v>6</v>
      </c>
      <c r="AH1727" s="67">
        <v>10</v>
      </c>
      <c r="AI1727" s="67">
        <v>4</v>
      </c>
      <c r="AJ1727" s="67">
        <v>8</v>
      </c>
      <c r="AK1727" s="79" t="s">
        <v>1586</v>
      </c>
    </row>
    <row r="1728" spans="2:37" ht="12.75">
      <c r="B1728" s="28" t="s">
        <v>872</v>
      </c>
      <c r="D1728" s="28" t="s">
        <v>388</v>
      </c>
      <c r="E1728" s="28" t="s">
        <v>83</v>
      </c>
      <c r="J1728" s="28" t="s">
        <v>1586</v>
      </c>
      <c r="K1728" s="28" t="s">
        <v>827</v>
      </c>
      <c r="L1728" s="28" t="s">
        <v>158</v>
      </c>
      <c r="N1728" s="19">
        <f t="shared" si="182"/>
        <v>441.50</v>
      </c>
      <c r="O1728" s="19">
        <f t="shared" si="183"/>
        <v>18.020408163265305</v>
      </c>
      <c r="P1728" s="64">
        <f t="shared" si="184"/>
        <v>100</v>
      </c>
      <c r="Q1728" s="64">
        <f t="shared" si="185"/>
        <v>36</v>
      </c>
      <c r="R1728" s="64">
        <f t="shared" si="186"/>
        <v>64</v>
      </c>
      <c r="S1728" s="64">
        <f t="shared" si="187"/>
        <v>56</v>
      </c>
      <c r="T1728" s="64">
        <f t="shared" si="188"/>
        <v>44</v>
      </c>
      <c r="U1728" s="77">
        <v>3</v>
      </c>
      <c r="V1728" s="78">
        <v>2</v>
      </c>
      <c r="W1728" s="60">
        <v>49</v>
      </c>
      <c r="X1728" s="67">
        <v>12</v>
      </c>
      <c r="Y1728" s="67">
        <v>6</v>
      </c>
      <c r="Z1728" s="67">
        <v>12</v>
      </c>
      <c r="AA1728" s="67">
        <v>7</v>
      </c>
      <c r="AB1728" s="67">
        <v>12</v>
      </c>
      <c r="AC1728" s="67">
        <v>7</v>
      </c>
      <c r="AD1728" s="67">
        <v>12</v>
      </c>
      <c r="AE1728" s="67">
        <v>6</v>
      </c>
      <c r="AF1728" s="67">
        <v>10</v>
      </c>
      <c r="AG1728" s="67">
        <v>6</v>
      </c>
      <c r="AH1728" s="67">
        <v>10</v>
      </c>
      <c r="AI1728" s="67">
        <v>4</v>
      </c>
      <c r="AJ1728" s="67">
        <v>8</v>
      </c>
      <c r="AK1728" s="79" t="s">
        <v>1586</v>
      </c>
    </row>
    <row r="1729" spans="1:37" ht="12.75">
      <c r="A1729" s="35">
        <v>268643</v>
      </c>
      <c r="B1729" s="28" t="s">
        <v>872</v>
      </c>
      <c r="D1729" s="28" t="s">
        <v>388</v>
      </c>
      <c r="E1729" s="28" t="s">
        <v>83</v>
      </c>
      <c r="F1729" s="58" t="s">
        <v>8360</v>
      </c>
      <c r="G1729" s="28" t="s">
        <v>1586</v>
      </c>
      <c r="H1729" s="28" t="s">
        <v>7812</v>
      </c>
      <c r="J1729" s="28" t="s">
        <v>1586</v>
      </c>
      <c r="K1729" s="28" t="s">
        <v>827</v>
      </c>
      <c r="L1729" s="28" t="s">
        <v>3841</v>
      </c>
      <c r="N1729" s="19">
        <f t="shared" si="182"/>
        <v>448</v>
      </c>
      <c r="O1729" s="19">
        <f t="shared" si="183"/>
        <v>18.285714285714285</v>
      </c>
      <c r="P1729" s="64">
        <f t="shared" si="184"/>
        <v>98</v>
      </c>
      <c r="Q1729" s="64">
        <f t="shared" si="185"/>
        <v>31</v>
      </c>
      <c r="R1729" s="64">
        <f t="shared" si="186"/>
        <v>67</v>
      </c>
      <c r="S1729" s="64">
        <f t="shared" si="187"/>
        <v>61</v>
      </c>
      <c r="T1729" s="64">
        <f t="shared" si="188"/>
        <v>37</v>
      </c>
      <c r="U1729" s="77">
        <v>3</v>
      </c>
      <c r="V1729" s="78">
        <v>2</v>
      </c>
      <c r="W1729" s="60">
        <v>49</v>
      </c>
      <c r="X1729" s="67">
        <v>16</v>
      </c>
      <c r="Y1729" s="67">
        <v>7</v>
      </c>
      <c r="Z1729" s="67">
        <v>14</v>
      </c>
      <c r="AA1729" s="67">
        <v>6</v>
      </c>
      <c r="AB1729" s="67">
        <v>14</v>
      </c>
      <c r="AC1729" s="67">
        <v>6</v>
      </c>
      <c r="AD1729" s="67">
        <v>14</v>
      </c>
      <c r="AE1729" s="67">
        <v>3</v>
      </c>
      <c r="AF1729" s="67">
        <v>6</v>
      </c>
      <c r="AG1729" s="67">
        <v>3</v>
      </c>
      <c r="AH1729" s="67">
        <v>6</v>
      </c>
      <c r="AI1729" s="67">
        <v>6</v>
      </c>
      <c r="AJ1729" s="67">
        <v>13</v>
      </c>
      <c r="AK1729" s="79" t="s">
        <v>1586</v>
      </c>
    </row>
    <row r="1730" spans="1:37" ht="12.75">
      <c r="A1730" s="35">
        <v>812500</v>
      </c>
      <c r="B1730" s="28" t="s">
        <v>868</v>
      </c>
      <c r="C1730" s="28" t="s">
        <v>7674</v>
      </c>
      <c r="D1730" s="28" t="s">
        <v>388</v>
      </c>
      <c r="E1730" s="28" t="s">
        <v>83</v>
      </c>
      <c r="J1730" s="28" t="s">
        <v>1586</v>
      </c>
      <c r="K1730" s="28" t="s">
        <v>827</v>
      </c>
      <c r="L1730" s="28" t="s">
        <v>6257</v>
      </c>
      <c r="M1730" s="40" t="s">
        <v>8850</v>
      </c>
      <c r="N1730" s="19">
        <f t="shared" si="189" ref="N1730:N1793">2*Q1730+2.5*R1730+3*S1730+T1730+0.25*X1730-1.5*U1730-0.5*V1730</f>
        <v>428.75</v>
      </c>
      <c r="O1730" s="19">
        <f t="shared" si="190" ref="O1730:O1793">N1730/(0.5*W1730)</f>
        <v>17.15</v>
      </c>
      <c r="P1730" s="64">
        <f t="shared" si="191" ref="P1730:P1793">SUM(Y1730:AJ1730)</f>
        <v>94</v>
      </c>
      <c r="Q1730" s="64">
        <f t="shared" si="192" ref="Q1730:Q1793">Y1730+AA1730+AC1730+AE1730+AG1730+AI1730</f>
        <v>33</v>
      </c>
      <c r="R1730" s="64">
        <f t="shared" si="193" ref="R1730:R1793">Z1730+AB1730+AD1730+AF1730+AH1730+AJ1730</f>
        <v>61</v>
      </c>
      <c r="S1730" s="64">
        <f t="shared" si="194" ref="S1730:S1793">SUM(Y1730:AD1730)</f>
        <v>59</v>
      </c>
      <c r="T1730" s="64">
        <f t="shared" si="195" ref="T1730:T1793">SUM(AE1730:AJ1730)</f>
        <v>35</v>
      </c>
      <c r="U1730" s="77">
        <v>3</v>
      </c>
      <c r="V1730" s="78">
        <v>2</v>
      </c>
      <c r="W1730" s="60">
        <v>50</v>
      </c>
      <c r="X1730" s="67">
        <v>15</v>
      </c>
      <c r="Y1730" s="67">
        <v>6</v>
      </c>
      <c r="Z1730" s="67">
        <v>13</v>
      </c>
      <c r="AA1730" s="67">
        <v>7</v>
      </c>
      <c r="AB1730" s="67">
        <v>13</v>
      </c>
      <c r="AC1730" s="67">
        <v>7</v>
      </c>
      <c r="AD1730" s="67">
        <v>13</v>
      </c>
      <c r="AE1730" s="67">
        <v>5</v>
      </c>
      <c r="AF1730" s="67">
        <v>8</v>
      </c>
      <c r="AG1730" s="67">
        <v>5</v>
      </c>
      <c r="AH1730" s="67">
        <v>8</v>
      </c>
      <c r="AI1730" s="67">
        <v>3</v>
      </c>
      <c r="AJ1730" s="67">
        <v>6</v>
      </c>
      <c r="AK1730" s="79" t="s">
        <v>1586</v>
      </c>
    </row>
    <row r="1731" spans="1:37" ht="12.75">
      <c r="A1731" s="35">
        <v>812500</v>
      </c>
      <c r="B1731" s="28" t="s">
        <v>868</v>
      </c>
      <c r="C1731" s="28" t="s">
        <v>7672</v>
      </c>
      <c r="D1731" s="28" t="s">
        <v>388</v>
      </c>
      <c r="E1731" s="28" t="s">
        <v>83</v>
      </c>
      <c r="J1731" s="28" t="s">
        <v>1586</v>
      </c>
      <c r="K1731" s="28" t="s">
        <v>827</v>
      </c>
      <c r="L1731" s="28" t="s">
        <v>6257</v>
      </c>
      <c r="N1731" s="19">
        <f t="shared" si="189"/>
        <v>428.75</v>
      </c>
      <c r="O1731" s="19">
        <f t="shared" si="190"/>
        <v>17.15</v>
      </c>
      <c r="P1731" s="64">
        <f t="shared" si="191"/>
        <v>94</v>
      </c>
      <c r="Q1731" s="64">
        <f t="shared" si="192"/>
        <v>33</v>
      </c>
      <c r="R1731" s="64">
        <f t="shared" si="193"/>
        <v>61</v>
      </c>
      <c r="S1731" s="64">
        <f t="shared" si="194"/>
        <v>59</v>
      </c>
      <c r="T1731" s="64">
        <f t="shared" si="195"/>
        <v>35</v>
      </c>
      <c r="U1731" s="77">
        <v>3</v>
      </c>
      <c r="V1731" s="78">
        <v>2</v>
      </c>
      <c r="W1731" s="60">
        <v>50</v>
      </c>
      <c r="X1731" s="67">
        <v>15</v>
      </c>
      <c r="Y1731" s="67">
        <v>6</v>
      </c>
      <c r="Z1731" s="67">
        <v>13</v>
      </c>
      <c r="AA1731" s="67">
        <v>7</v>
      </c>
      <c r="AB1731" s="67">
        <v>13</v>
      </c>
      <c r="AC1731" s="67">
        <v>7</v>
      </c>
      <c r="AD1731" s="67">
        <v>13</v>
      </c>
      <c r="AE1731" s="67">
        <v>5</v>
      </c>
      <c r="AF1731" s="67">
        <v>8</v>
      </c>
      <c r="AG1731" s="67">
        <v>5</v>
      </c>
      <c r="AH1731" s="67">
        <v>8</v>
      </c>
      <c r="AI1731" s="67">
        <v>3</v>
      </c>
      <c r="AJ1731" s="67">
        <v>6</v>
      </c>
      <c r="AK1731" s="79" t="s">
        <v>1586</v>
      </c>
    </row>
    <row r="1732" spans="1:37" ht="12.75">
      <c r="A1732" s="35">
        <v>187</v>
      </c>
      <c r="B1732" s="28" t="s">
        <v>5602</v>
      </c>
      <c r="D1732" s="28" t="s">
        <v>388</v>
      </c>
      <c r="E1732" s="28" t="s">
        <v>83</v>
      </c>
      <c r="J1732" s="28" t="s">
        <v>1586</v>
      </c>
      <c r="K1732" s="28" t="s">
        <v>1256</v>
      </c>
      <c r="L1732" s="28" t="s">
        <v>1256</v>
      </c>
      <c r="N1732" s="19">
        <f t="shared" si="189"/>
        <v>411.25</v>
      </c>
      <c r="O1732" s="19">
        <f t="shared" si="190"/>
        <v>16.785714285714285</v>
      </c>
      <c r="P1732" s="64">
        <f t="shared" si="191"/>
        <v>93</v>
      </c>
      <c r="Q1732" s="64">
        <f t="shared" si="192"/>
        <v>30</v>
      </c>
      <c r="R1732" s="64">
        <f t="shared" si="193"/>
        <v>63</v>
      </c>
      <c r="S1732" s="64">
        <f t="shared" si="194"/>
        <v>52</v>
      </c>
      <c r="T1732" s="64">
        <f t="shared" si="195"/>
        <v>41</v>
      </c>
      <c r="U1732" s="77">
        <v>3</v>
      </c>
      <c r="V1732" s="78">
        <v>2</v>
      </c>
      <c r="W1732" s="60">
        <v>49</v>
      </c>
      <c r="X1732" s="67">
        <v>9</v>
      </c>
      <c r="Y1732" s="67">
        <v>7</v>
      </c>
      <c r="Z1732" s="67">
        <v>11</v>
      </c>
      <c r="AA1732" s="67">
        <v>8</v>
      </c>
      <c r="AB1732" s="67">
        <v>11</v>
      </c>
      <c r="AC1732" s="67">
        <v>4</v>
      </c>
      <c r="AD1732" s="67">
        <v>11</v>
      </c>
      <c r="AE1732" s="67">
        <v>6</v>
      </c>
      <c r="AF1732" s="67">
        <v>10</v>
      </c>
      <c r="AG1732" s="67">
        <v>4</v>
      </c>
      <c r="AH1732" s="67">
        <v>10</v>
      </c>
      <c r="AI1732" s="67">
        <v>1</v>
      </c>
      <c r="AJ1732" s="67">
        <v>10</v>
      </c>
      <c r="AK1732" s="79" t="s">
        <v>1586</v>
      </c>
    </row>
    <row r="1733" spans="1:37" ht="12.75">
      <c r="A1733" s="35">
        <v>254300</v>
      </c>
      <c r="B1733" s="28" t="s">
        <v>872</v>
      </c>
      <c r="C1733" s="28" t="s">
        <v>6087</v>
      </c>
      <c r="D1733" s="28" t="s">
        <v>388</v>
      </c>
      <c r="E1733" s="28" t="s">
        <v>83</v>
      </c>
      <c r="F1733" s="58" t="s">
        <v>8316</v>
      </c>
      <c r="G1733" s="28" t="s">
        <v>1586</v>
      </c>
      <c r="H1733" s="28" t="s">
        <v>7812</v>
      </c>
      <c r="J1733" s="28" t="s">
        <v>1586</v>
      </c>
      <c r="K1733" s="28" t="s">
        <v>827</v>
      </c>
      <c r="L1733" s="28" t="s">
        <v>3365</v>
      </c>
      <c r="N1733" s="19">
        <f t="shared" si="189"/>
        <v>406.50</v>
      </c>
      <c r="O1733" s="19">
        <f t="shared" si="190"/>
        <v>38.714285714285715</v>
      </c>
      <c r="P1733" s="64">
        <f t="shared" si="191"/>
        <v>93</v>
      </c>
      <c r="Q1733" s="64">
        <f t="shared" si="192"/>
        <v>31</v>
      </c>
      <c r="R1733" s="64">
        <f t="shared" si="193"/>
        <v>62</v>
      </c>
      <c r="S1733" s="64">
        <f t="shared" si="194"/>
        <v>49</v>
      </c>
      <c r="T1733" s="64">
        <f t="shared" si="195"/>
        <v>44</v>
      </c>
      <c r="U1733" s="77">
        <v>2</v>
      </c>
      <c r="V1733" s="78">
        <v>2</v>
      </c>
      <c r="W1733" s="60">
        <v>21</v>
      </c>
      <c r="X1733" s="67">
        <v>10</v>
      </c>
      <c r="Y1733" s="67">
        <v>6</v>
      </c>
      <c r="Z1733" s="67">
        <v>11</v>
      </c>
      <c r="AA1733" s="67">
        <v>5</v>
      </c>
      <c r="AB1733" s="67">
        <v>11</v>
      </c>
      <c r="AC1733" s="67">
        <v>5</v>
      </c>
      <c r="AD1733" s="67">
        <v>11</v>
      </c>
      <c r="AE1733" s="67">
        <v>6</v>
      </c>
      <c r="AF1733" s="67">
        <v>11</v>
      </c>
      <c r="AG1733" s="67">
        <v>6</v>
      </c>
      <c r="AH1733" s="67">
        <v>11</v>
      </c>
      <c r="AI1733" s="67">
        <v>3</v>
      </c>
      <c r="AJ1733" s="67">
        <v>7</v>
      </c>
      <c r="AK1733" s="79" t="s">
        <v>1586</v>
      </c>
    </row>
    <row r="1734" spans="1:37" ht="12.75">
      <c r="A1734" s="35">
        <v>199650</v>
      </c>
      <c r="B1734" s="28" t="s">
        <v>872</v>
      </c>
      <c r="C1734" s="28" t="s">
        <v>6087</v>
      </c>
      <c r="D1734" s="28" t="s">
        <v>388</v>
      </c>
      <c r="E1734" s="28" t="s">
        <v>83</v>
      </c>
      <c r="F1734" s="58" t="s">
        <v>8356</v>
      </c>
      <c r="I1734" s="28" t="s">
        <v>7812</v>
      </c>
      <c r="J1734" s="28" t="s">
        <v>1586</v>
      </c>
      <c r="K1734" s="28" t="s">
        <v>827</v>
      </c>
      <c r="L1734" s="28" t="s">
        <v>7851</v>
      </c>
      <c r="N1734" s="19">
        <f t="shared" si="189"/>
        <v>406.50</v>
      </c>
      <c r="O1734" s="19">
        <f t="shared" si="190"/>
        <v>33.875</v>
      </c>
      <c r="P1734" s="64">
        <f t="shared" si="191"/>
        <v>93</v>
      </c>
      <c r="Q1734" s="64">
        <f t="shared" si="192"/>
        <v>31</v>
      </c>
      <c r="R1734" s="64">
        <f t="shared" si="193"/>
        <v>62</v>
      </c>
      <c r="S1734" s="64">
        <f t="shared" si="194"/>
        <v>49</v>
      </c>
      <c r="T1734" s="64">
        <f t="shared" si="195"/>
        <v>44</v>
      </c>
      <c r="U1734" s="77">
        <v>2</v>
      </c>
      <c r="V1734" s="78">
        <v>2</v>
      </c>
      <c r="W1734" s="60">
        <v>24</v>
      </c>
      <c r="X1734" s="67">
        <v>10</v>
      </c>
      <c r="Y1734" s="67">
        <v>6</v>
      </c>
      <c r="Z1734" s="67">
        <v>11</v>
      </c>
      <c r="AA1734" s="67">
        <v>5</v>
      </c>
      <c r="AB1734" s="67">
        <v>11</v>
      </c>
      <c r="AC1734" s="67">
        <v>5</v>
      </c>
      <c r="AD1734" s="67">
        <v>11</v>
      </c>
      <c r="AE1734" s="67">
        <v>6</v>
      </c>
      <c r="AF1734" s="67">
        <v>11</v>
      </c>
      <c r="AG1734" s="67">
        <v>6</v>
      </c>
      <c r="AH1734" s="67">
        <v>11</v>
      </c>
      <c r="AI1734" s="67">
        <v>3</v>
      </c>
      <c r="AJ1734" s="67">
        <v>7</v>
      </c>
      <c r="AK1734" s="79" t="s">
        <v>1586</v>
      </c>
    </row>
    <row r="1735" spans="1:37" ht="12.75">
      <c r="A1735" s="35">
        <v>258666</v>
      </c>
      <c r="B1735" s="28" t="s">
        <v>872</v>
      </c>
      <c r="D1735" s="28" t="s">
        <v>388</v>
      </c>
      <c r="E1735" s="28" t="s">
        <v>83</v>
      </c>
      <c r="F1735" s="58" t="s">
        <v>4569</v>
      </c>
      <c r="I1735" s="28" t="s">
        <v>1586</v>
      </c>
      <c r="J1735" s="28" t="s">
        <v>1586</v>
      </c>
      <c r="K1735" s="28" t="s">
        <v>827</v>
      </c>
      <c r="L1735" s="28" t="s">
        <v>7851</v>
      </c>
      <c r="N1735" s="19">
        <f t="shared" si="189"/>
        <v>405.50</v>
      </c>
      <c r="O1735" s="19">
        <f t="shared" si="190"/>
        <v>33.791666666666664</v>
      </c>
      <c r="P1735" s="64">
        <f t="shared" si="191"/>
        <v>93</v>
      </c>
      <c r="Q1735" s="64">
        <f t="shared" si="192"/>
        <v>31</v>
      </c>
      <c r="R1735" s="64">
        <f t="shared" si="193"/>
        <v>62</v>
      </c>
      <c r="S1735" s="64">
        <f t="shared" si="194"/>
        <v>49</v>
      </c>
      <c r="T1735" s="64">
        <f t="shared" si="195"/>
        <v>44</v>
      </c>
      <c r="U1735" s="77">
        <v>2</v>
      </c>
      <c r="V1735" s="78">
        <v>2</v>
      </c>
      <c r="W1735" s="60">
        <v>24</v>
      </c>
      <c r="X1735" s="67">
        <v>6</v>
      </c>
      <c r="Y1735" s="67">
        <v>6</v>
      </c>
      <c r="Z1735" s="67">
        <v>11</v>
      </c>
      <c r="AA1735" s="67">
        <v>5</v>
      </c>
      <c r="AB1735" s="67">
        <v>11</v>
      </c>
      <c r="AC1735" s="67">
        <v>5</v>
      </c>
      <c r="AD1735" s="67">
        <v>11</v>
      </c>
      <c r="AE1735" s="67">
        <v>6</v>
      </c>
      <c r="AF1735" s="67">
        <v>11</v>
      </c>
      <c r="AG1735" s="67">
        <v>6</v>
      </c>
      <c r="AH1735" s="67">
        <v>11</v>
      </c>
      <c r="AI1735" s="67">
        <v>3</v>
      </c>
      <c r="AJ1735" s="67">
        <v>7</v>
      </c>
      <c r="AK1735" s="79" t="s">
        <v>1586</v>
      </c>
    </row>
    <row r="1736" spans="1:37" ht="12.75">
      <c r="A1736" s="35">
        <v>187</v>
      </c>
      <c r="B1736" s="28" t="s">
        <v>873</v>
      </c>
      <c r="D1736" s="28" t="s">
        <v>388</v>
      </c>
      <c r="E1736" s="28" t="s">
        <v>83</v>
      </c>
      <c r="J1736" s="28" t="s">
        <v>1586</v>
      </c>
      <c r="K1736" s="28" t="s">
        <v>1256</v>
      </c>
      <c r="L1736" s="28" t="s">
        <v>1256</v>
      </c>
      <c r="N1736" s="19">
        <f t="shared" si="189"/>
        <v>404.75</v>
      </c>
      <c r="O1736" s="19">
        <f t="shared" si="190"/>
        <v>17.597826086956523</v>
      </c>
      <c r="P1736" s="64">
        <f t="shared" si="191"/>
        <v>92</v>
      </c>
      <c r="Q1736" s="64">
        <f t="shared" si="192"/>
        <v>31</v>
      </c>
      <c r="R1736" s="64">
        <f t="shared" si="193"/>
        <v>61</v>
      </c>
      <c r="S1736" s="64">
        <f t="shared" si="194"/>
        <v>51</v>
      </c>
      <c r="T1736" s="64">
        <f t="shared" si="195"/>
        <v>41</v>
      </c>
      <c r="U1736" s="77">
        <v>3</v>
      </c>
      <c r="V1736" s="78">
        <v>2</v>
      </c>
      <c r="W1736" s="60">
        <v>46</v>
      </c>
      <c r="X1736" s="67">
        <v>7</v>
      </c>
      <c r="Y1736" s="67">
        <v>8</v>
      </c>
      <c r="Z1736" s="67">
        <v>12</v>
      </c>
      <c r="AA1736" s="67">
        <v>8</v>
      </c>
      <c r="AB1736" s="67">
        <v>12</v>
      </c>
      <c r="AC1736" s="67">
        <v>4</v>
      </c>
      <c r="AD1736" s="67">
        <v>7</v>
      </c>
      <c r="AE1736" s="67">
        <v>6</v>
      </c>
      <c r="AF1736" s="67">
        <v>10</v>
      </c>
      <c r="AG1736" s="67">
        <v>4</v>
      </c>
      <c r="AH1736" s="67">
        <v>10</v>
      </c>
      <c r="AI1736" s="67">
        <v>1</v>
      </c>
      <c r="AJ1736" s="67">
        <v>10</v>
      </c>
      <c r="AK1736" s="79" t="s">
        <v>1586</v>
      </c>
    </row>
    <row r="1737" spans="1:37" ht="12.75">
      <c r="A1737" s="35">
        <v>112713</v>
      </c>
      <c r="B1737" s="28" t="s">
        <v>872</v>
      </c>
      <c r="D1737" s="28" t="s">
        <v>388</v>
      </c>
      <c r="E1737" s="28" t="s">
        <v>83</v>
      </c>
      <c r="F1737" s="58" t="s">
        <v>8361</v>
      </c>
      <c r="J1737" s="28" t="s">
        <v>1586</v>
      </c>
      <c r="K1737" s="28" t="s">
        <v>827</v>
      </c>
      <c r="L1737" s="28" t="s">
        <v>158</v>
      </c>
      <c r="N1737" s="19">
        <f t="shared" si="189"/>
        <v>395</v>
      </c>
      <c r="O1737" s="19">
        <f t="shared" si="190"/>
        <v>29.25925925925926</v>
      </c>
      <c r="P1737" s="64">
        <f t="shared" si="191"/>
        <v>89</v>
      </c>
      <c r="Q1737" s="64">
        <f t="shared" si="192"/>
        <v>31</v>
      </c>
      <c r="R1737" s="64">
        <f t="shared" si="193"/>
        <v>58</v>
      </c>
      <c r="S1737" s="64">
        <f t="shared" si="194"/>
        <v>50</v>
      </c>
      <c r="T1737" s="64">
        <f t="shared" si="195"/>
        <v>39</v>
      </c>
      <c r="U1737" s="77">
        <v>2</v>
      </c>
      <c r="V1737" s="78">
        <v>2</v>
      </c>
      <c r="W1737" s="60">
        <v>27</v>
      </c>
      <c r="X1737" s="67">
        <v>12</v>
      </c>
      <c r="Y1737" s="67">
        <v>5</v>
      </c>
      <c r="Z1737" s="67">
        <v>11</v>
      </c>
      <c r="AA1737" s="67">
        <v>6</v>
      </c>
      <c r="AB1737" s="67">
        <v>11</v>
      </c>
      <c r="AC1737" s="67">
        <v>6</v>
      </c>
      <c r="AD1737" s="67">
        <v>11</v>
      </c>
      <c r="AE1737" s="67">
        <v>5</v>
      </c>
      <c r="AF1737" s="67">
        <v>9</v>
      </c>
      <c r="AG1737" s="67">
        <v>5</v>
      </c>
      <c r="AH1737" s="67">
        <v>9</v>
      </c>
      <c r="AI1737" s="67">
        <v>4</v>
      </c>
      <c r="AJ1737" s="67">
        <v>7</v>
      </c>
      <c r="AK1737" s="79" t="s">
        <v>1586</v>
      </c>
    </row>
    <row r="1738" spans="1:37" ht="12.75">
      <c r="A1738" s="35">
        <v>101305</v>
      </c>
      <c r="B1738" s="28" t="s">
        <v>872</v>
      </c>
      <c r="D1738" s="28" t="s">
        <v>388</v>
      </c>
      <c r="E1738" s="28" t="s">
        <v>83</v>
      </c>
      <c r="F1738" s="58" t="s">
        <v>8228</v>
      </c>
      <c r="I1738" s="28" t="s">
        <v>7812</v>
      </c>
      <c r="J1738" s="28" t="s">
        <v>1586</v>
      </c>
      <c r="K1738" s="28" t="s">
        <v>827</v>
      </c>
      <c r="L1738" s="28" t="s">
        <v>158</v>
      </c>
      <c r="N1738" s="19">
        <f t="shared" si="189"/>
        <v>395</v>
      </c>
      <c r="O1738" s="19">
        <f t="shared" si="190"/>
        <v>26.333333333333332</v>
      </c>
      <c r="P1738" s="64">
        <f t="shared" si="191"/>
        <v>89</v>
      </c>
      <c r="Q1738" s="64">
        <f t="shared" si="192"/>
        <v>31</v>
      </c>
      <c r="R1738" s="64">
        <f t="shared" si="193"/>
        <v>58</v>
      </c>
      <c r="S1738" s="64">
        <f t="shared" si="194"/>
        <v>50</v>
      </c>
      <c r="T1738" s="64">
        <f t="shared" si="195"/>
        <v>39</v>
      </c>
      <c r="U1738" s="77">
        <v>2</v>
      </c>
      <c r="V1738" s="78">
        <v>2</v>
      </c>
      <c r="W1738" s="60">
        <v>30</v>
      </c>
      <c r="X1738" s="67">
        <v>12</v>
      </c>
      <c r="Y1738" s="67">
        <v>5</v>
      </c>
      <c r="Z1738" s="67">
        <v>11</v>
      </c>
      <c r="AA1738" s="67">
        <v>6</v>
      </c>
      <c r="AB1738" s="67">
        <v>11</v>
      </c>
      <c r="AC1738" s="67">
        <v>6</v>
      </c>
      <c r="AD1738" s="67">
        <v>11</v>
      </c>
      <c r="AE1738" s="67">
        <v>5</v>
      </c>
      <c r="AF1738" s="67">
        <v>9</v>
      </c>
      <c r="AG1738" s="67">
        <v>5</v>
      </c>
      <c r="AH1738" s="67">
        <v>9</v>
      </c>
      <c r="AI1738" s="67">
        <v>4</v>
      </c>
      <c r="AJ1738" s="67">
        <v>7</v>
      </c>
      <c r="AK1738" s="79" t="s">
        <v>1586</v>
      </c>
    </row>
    <row r="1739" spans="1:37" ht="12.75">
      <c r="A1739" s="35">
        <v>3500</v>
      </c>
      <c r="B1739" s="28" t="s">
        <v>869</v>
      </c>
      <c r="C1739" s="28" t="s">
        <v>608</v>
      </c>
      <c r="D1739" s="28" t="s">
        <v>388</v>
      </c>
      <c r="E1739" s="28" t="s">
        <v>83</v>
      </c>
      <c r="J1739" s="28" t="s">
        <v>1586</v>
      </c>
      <c r="K1739" s="28" t="s">
        <v>1256</v>
      </c>
      <c r="L1739" s="28" t="s">
        <v>3361</v>
      </c>
      <c r="N1739" s="19">
        <f t="shared" si="189"/>
        <v>381.75</v>
      </c>
      <c r="O1739" s="19">
        <f t="shared" si="190"/>
        <v>15.27</v>
      </c>
      <c r="P1739" s="64">
        <f t="shared" si="191"/>
        <v>88</v>
      </c>
      <c r="Q1739" s="64">
        <f t="shared" si="192"/>
        <v>28</v>
      </c>
      <c r="R1739" s="64">
        <f t="shared" si="193"/>
        <v>60</v>
      </c>
      <c r="S1739" s="64">
        <f t="shared" si="194"/>
        <v>47</v>
      </c>
      <c r="T1739" s="64">
        <f t="shared" si="195"/>
        <v>41</v>
      </c>
      <c r="U1739" s="77">
        <v>5</v>
      </c>
      <c r="V1739" s="78">
        <v>2</v>
      </c>
      <c r="W1739" s="60">
        <v>50</v>
      </c>
      <c r="X1739" s="67">
        <v>9</v>
      </c>
      <c r="Y1739" s="67">
        <v>6</v>
      </c>
      <c r="Z1739" s="67">
        <v>10</v>
      </c>
      <c r="AA1739" s="67">
        <v>7</v>
      </c>
      <c r="AB1739" s="67">
        <v>10</v>
      </c>
      <c r="AC1739" s="67">
        <v>4</v>
      </c>
      <c r="AD1739" s="67">
        <v>10</v>
      </c>
      <c r="AE1739" s="67">
        <v>6</v>
      </c>
      <c r="AF1739" s="67">
        <v>10</v>
      </c>
      <c r="AG1739" s="67">
        <v>4</v>
      </c>
      <c r="AH1739" s="67">
        <v>10</v>
      </c>
      <c r="AI1739" s="67">
        <v>1</v>
      </c>
      <c r="AJ1739" s="67">
        <v>10</v>
      </c>
      <c r="AK1739" s="79" t="s">
        <v>1586</v>
      </c>
    </row>
    <row r="1740" spans="1:37" ht="12.75">
      <c r="A1740" s="35">
        <v>406</v>
      </c>
      <c r="B1740" s="28" t="s">
        <v>871</v>
      </c>
      <c r="C1740" s="28" t="s">
        <v>1415</v>
      </c>
      <c r="D1740" s="28" t="s">
        <v>388</v>
      </c>
      <c r="E1740" s="28" t="s">
        <v>83</v>
      </c>
      <c r="J1740" s="28" t="s">
        <v>1586</v>
      </c>
      <c r="K1740" s="28" t="s">
        <v>3070</v>
      </c>
      <c r="L1740" s="28" t="s">
        <v>5616</v>
      </c>
      <c r="N1740" s="19">
        <f t="shared" si="189"/>
        <v>381.75</v>
      </c>
      <c r="O1740" s="19">
        <f t="shared" si="190"/>
        <v>15.27</v>
      </c>
      <c r="P1740" s="64">
        <f t="shared" si="191"/>
        <v>88</v>
      </c>
      <c r="Q1740" s="64">
        <f t="shared" si="192"/>
        <v>28</v>
      </c>
      <c r="R1740" s="64">
        <f t="shared" si="193"/>
        <v>60</v>
      </c>
      <c r="S1740" s="64">
        <f t="shared" si="194"/>
        <v>47</v>
      </c>
      <c r="T1740" s="64">
        <f t="shared" si="195"/>
        <v>41</v>
      </c>
      <c r="U1740" s="77">
        <v>5</v>
      </c>
      <c r="V1740" s="78">
        <v>2</v>
      </c>
      <c r="W1740" s="60">
        <v>50</v>
      </c>
      <c r="X1740" s="67">
        <v>9</v>
      </c>
      <c r="Y1740" s="67">
        <v>6</v>
      </c>
      <c r="Z1740" s="67">
        <v>10</v>
      </c>
      <c r="AA1740" s="67">
        <v>7</v>
      </c>
      <c r="AB1740" s="67">
        <v>10</v>
      </c>
      <c r="AC1740" s="67">
        <v>4</v>
      </c>
      <c r="AD1740" s="67">
        <v>10</v>
      </c>
      <c r="AE1740" s="67">
        <v>6</v>
      </c>
      <c r="AF1740" s="67">
        <v>10</v>
      </c>
      <c r="AG1740" s="67">
        <v>4</v>
      </c>
      <c r="AH1740" s="67">
        <v>10</v>
      </c>
      <c r="AI1740" s="67">
        <v>1</v>
      </c>
      <c r="AJ1740" s="67">
        <v>10</v>
      </c>
      <c r="AK1740" s="79" t="s">
        <v>1586</v>
      </c>
    </row>
    <row r="1741" spans="1:37" ht="12.75">
      <c r="A1741" s="35">
        <v>7262</v>
      </c>
      <c r="B1741" s="28" t="s">
        <v>870</v>
      </c>
      <c r="C1741" s="28" t="s">
        <v>1409</v>
      </c>
      <c r="D1741" s="28" t="s">
        <v>388</v>
      </c>
      <c r="E1741" s="28" t="s">
        <v>83</v>
      </c>
      <c r="J1741" s="28" t="s">
        <v>1586</v>
      </c>
      <c r="K1741" s="28" t="s">
        <v>1256</v>
      </c>
      <c r="L1741" s="28" t="s">
        <v>1411</v>
      </c>
      <c r="N1741" s="19">
        <f t="shared" si="189"/>
        <v>381.75</v>
      </c>
      <c r="O1741" s="19">
        <f t="shared" si="190"/>
        <v>15.27</v>
      </c>
      <c r="P1741" s="64">
        <f t="shared" si="191"/>
        <v>88</v>
      </c>
      <c r="Q1741" s="64">
        <f t="shared" si="192"/>
        <v>28</v>
      </c>
      <c r="R1741" s="64">
        <f t="shared" si="193"/>
        <v>60</v>
      </c>
      <c r="S1741" s="64">
        <f t="shared" si="194"/>
        <v>47</v>
      </c>
      <c r="T1741" s="64">
        <f t="shared" si="195"/>
        <v>41</v>
      </c>
      <c r="U1741" s="77">
        <v>5</v>
      </c>
      <c r="V1741" s="78">
        <v>2</v>
      </c>
      <c r="W1741" s="60">
        <v>50</v>
      </c>
      <c r="X1741" s="67">
        <v>9</v>
      </c>
      <c r="Y1741" s="67">
        <v>6</v>
      </c>
      <c r="Z1741" s="67">
        <v>10</v>
      </c>
      <c r="AA1741" s="67">
        <v>7</v>
      </c>
      <c r="AB1741" s="67">
        <v>10</v>
      </c>
      <c r="AC1741" s="67">
        <v>4</v>
      </c>
      <c r="AD1741" s="67">
        <v>10</v>
      </c>
      <c r="AE1741" s="67">
        <v>6</v>
      </c>
      <c r="AF1741" s="67">
        <v>10</v>
      </c>
      <c r="AG1741" s="67">
        <v>4</v>
      </c>
      <c r="AH1741" s="67">
        <v>10</v>
      </c>
      <c r="AI1741" s="67">
        <v>1</v>
      </c>
      <c r="AJ1741" s="67">
        <v>10</v>
      </c>
      <c r="AK1741" s="79" t="s">
        <v>1586</v>
      </c>
    </row>
    <row r="1742" spans="1:37" ht="12.75">
      <c r="A1742" s="35">
        <v>93</v>
      </c>
      <c r="B1742" s="28" t="s">
        <v>871</v>
      </c>
      <c r="C1742" s="28" t="s">
        <v>1013</v>
      </c>
      <c r="D1742" s="28" t="s">
        <v>388</v>
      </c>
      <c r="E1742" s="28" t="s">
        <v>83</v>
      </c>
      <c r="J1742" s="28" t="s">
        <v>1586</v>
      </c>
      <c r="K1742" s="28" t="s">
        <v>1256</v>
      </c>
      <c r="L1742" s="28" t="s">
        <v>1414</v>
      </c>
      <c r="N1742" s="19">
        <f t="shared" si="189"/>
        <v>381.75</v>
      </c>
      <c r="O1742" s="19">
        <f t="shared" si="190"/>
        <v>15.27</v>
      </c>
      <c r="P1742" s="64">
        <f t="shared" si="191"/>
        <v>88</v>
      </c>
      <c r="Q1742" s="64">
        <f t="shared" si="192"/>
        <v>28</v>
      </c>
      <c r="R1742" s="64">
        <f t="shared" si="193"/>
        <v>60</v>
      </c>
      <c r="S1742" s="64">
        <f t="shared" si="194"/>
        <v>47</v>
      </c>
      <c r="T1742" s="64">
        <f t="shared" si="195"/>
        <v>41</v>
      </c>
      <c r="U1742" s="77">
        <v>5</v>
      </c>
      <c r="V1742" s="78">
        <v>2</v>
      </c>
      <c r="W1742" s="60">
        <v>50</v>
      </c>
      <c r="X1742" s="67">
        <v>9</v>
      </c>
      <c r="Y1742" s="67">
        <v>6</v>
      </c>
      <c r="Z1742" s="67">
        <v>10</v>
      </c>
      <c r="AA1742" s="67">
        <v>7</v>
      </c>
      <c r="AB1742" s="67">
        <v>10</v>
      </c>
      <c r="AC1742" s="67">
        <v>4</v>
      </c>
      <c r="AD1742" s="67">
        <v>10</v>
      </c>
      <c r="AE1742" s="67">
        <v>6</v>
      </c>
      <c r="AF1742" s="67">
        <v>10</v>
      </c>
      <c r="AG1742" s="67">
        <v>4</v>
      </c>
      <c r="AH1742" s="67">
        <v>10</v>
      </c>
      <c r="AI1742" s="67">
        <v>1</v>
      </c>
      <c r="AJ1742" s="67">
        <v>10</v>
      </c>
      <c r="AK1742" s="79" t="s">
        <v>1586</v>
      </c>
    </row>
    <row r="1743" spans="1:37" ht="12.75">
      <c r="A1743" s="35">
        <v>5625</v>
      </c>
      <c r="B1743" s="28" t="s">
        <v>873</v>
      </c>
      <c r="D1743" s="28" t="s">
        <v>388</v>
      </c>
      <c r="E1743" s="28" t="s">
        <v>83</v>
      </c>
      <c r="J1743" s="28" t="s">
        <v>1586</v>
      </c>
      <c r="K1743" s="28" t="s">
        <v>1256</v>
      </c>
      <c r="L1743" s="28" t="s">
        <v>1413</v>
      </c>
      <c r="N1743" s="19">
        <f t="shared" si="189"/>
        <v>381.75</v>
      </c>
      <c r="O1743" s="19">
        <f t="shared" si="190"/>
        <v>15.27</v>
      </c>
      <c r="P1743" s="64">
        <f t="shared" si="191"/>
        <v>88</v>
      </c>
      <c r="Q1743" s="64">
        <f t="shared" si="192"/>
        <v>28</v>
      </c>
      <c r="R1743" s="64">
        <f t="shared" si="193"/>
        <v>60</v>
      </c>
      <c r="S1743" s="64">
        <f t="shared" si="194"/>
        <v>47</v>
      </c>
      <c r="T1743" s="64">
        <f t="shared" si="195"/>
        <v>41</v>
      </c>
      <c r="U1743" s="77">
        <v>5</v>
      </c>
      <c r="V1743" s="78">
        <v>2</v>
      </c>
      <c r="W1743" s="60">
        <v>50</v>
      </c>
      <c r="X1743" s="67">
        <v>9</v>
      </c>
      <c r="Y1743" s="67">
        <v>6</v>
      </c>
      <c r="Z1743" s="67">
        <v>10</v>
      </c>
      <c r="AA1743" s="67">
        <v>7</v>
      </c>
      <c r="AB1743" s="67">
        <v>10</v>
      </c>
      <c r="AC1743" s="67">
        <v>4</v>
      </c>
      <c r="AD1743" s="67">
        <v>10</v>
      </c>
      <c r="AE1743" s="67">
        <v>6</v>
      </c>
      <c r="AF1743" s="67">
        <v>10</v>
      </c>
      <c r="AG1743" s="67">
        <v>4</v>
      </c>
      <c r="AH1743" s="67">
        <v>10</v>
      </c>
      <c r="AI1743" s="67">
        <v>1</v>
      </c>
      <c r="AJ1743" s="67">
        <v>10</v>
      </c>
      <c r="AK1743" s="79" t="s">
        <v>1586</v>
      </c>
    </row>
    <row r="1744" spans="1:37" ht="12.75">
      <c r="A1744" s="35">
        <v>93</v>
      </c>
      <c r="B1744" s="28" t="s">
        <v>868</v>
      </c>
      <c r="C1744" s="28" t="s">
        <v>649</v>
      </c>
      <c r="D1744" s="28" t="s">
        <v>388</v>
      </c>
      <c r="E1744" s="28" t="s">
        <v>83</v>
      </c>
      <c r="J1744" s="28" t="s">
        <v>1586</v>
      </c>
      <c r="K1744" s="28" t="s">
        <v>1256</v>
      </c>
      <c r="L1744" s="28" t="s">
        <v>1710</v>
      </c>
      <c r="N1744" s="19">
        <f t="shared" si="189"/>
        <v>381.75</v>
      </c>
      <c r="O1744" s="19">
        <f t="shared" si="190"/>
        <v>15.27</v>
      </c>
      <c r="P1744" s="64">
        <f t="shared" si="191"/>
        <v>88</v>
      </c>
      <c r="Q1744" s="64">
        <f t="shared" si="192"/>
        <v>28</v>
      </c>
      <c r="R1744" s="64">
        <f t="shared" si="193"/>
        <v>60</v>
      </c>
      <c r="S1744" s="64">
        <f t="shared" si="194"/>
        <v>47</v>
      </c>
      <c r="T1744" s="64">
        <f t="shared" si="195"/>
        <v>41</v>
      </c>
      <c r="U1744" s="77">
        <v>5</v>
      </c>
      <c r="V1744" s="78">
        <v>2</v>
      </c>
      <c r="W1744" s="60">
        <v>50</v>
      </c>
      <c r="X1744" s="67">
        <v>9</v>
      </c>
      <c r="Y1744" s="67">
        <v>6</v>
      </c>
      <c r="Z1744" s="67">
        <v>10</v>
      </c>
      <c r="AA1744" s="67">
        <v>7</v>
      </c>
      <c r="AB1744" s="67">
        <v>10</v>
      </c>
      <c r="AC1744" s="67">
        <v>4</v>
      </c>
      <c r="AD1744" s="67">
        <v>10</v>
      </c>
      <c r="AE1744" s="67">
        <v>6</v>
      </c>
      <c r="AF1744" s="67">
        <v>10</v>
      </c>
      <c r="AG1744" s="67">
        <v>4</v>
      </c>
      <c r="AH1744" s="67">
        <v>10</v>
      </c>
      <c r="AI1744" s="67">
        <v>1</v>
      </c>
      <c r="AJ1744" s="67">
        <v>10</v>
      </c>
      <c r="AK1744" s="79" t="s">
        <v>1586</v>
      </c>
    </row>
    <row r="1745" spans="1:37" ht="12.75">
      <c r="A1745" s="35">
        <v>6875</v>
      </c>
      <c r="B1745" s="28" t="s">
        <v>870</v>
      </c>
      <c r="C1745" s="28" t="s">
        <v>2576</v>
      </c>
      <c r="D1745" s="28" t="s">
        <v>388</v>
      </c>
      <c r="E1745" s="28" t="s">
        <v>83</v>
      </c>
      <c r="J1745" s="28" t="s">
        <v>1586</v>
      </c>
      <c r="K1745" s="28" t="s">
        <v>1256</v>
      </c>
      <c r="L1745" s="28" t="s">
        <v>2585</v>
      </c>
      <c r="N1745" s="19">
        <f t="shared" si="189"/>
        <v>381.75</v>
      </c>
      <c r="O1745" s="19">
        <f t="shared" si="190"/>
        <v>15.27</v>
      </c>
      <c r="P1745" s="64">
        <f t="shared" si="191"/>
        <v>88</v>
      </c>
      <c r="Q1745" s="64">
        <f t="shared" si="192"/>
        <v>28</v>
      </c>
      <c r="R1745" s="64">
        <f t="shared" si="193"/>
        <v>60</v>
      </c>
      <c r="S1745" s="64">
        <f t="shared" si="194"/>
        <v>47</v>
      </c>
      <c r="T1745" s="64">
        <f t="shared" si="195"/>
        <v>41</v>
      </c>
      <c r="U1745" s="77">
        <v>5</v>
      </c>
      <c r="V1745" s="78">
        <v>2</v>
      </c>
      <c r="W1745" s="60">
        <v>50</v>
      </c>
      <c r="X1745" s="67">
        <v>9</v>
      </c>
      <c r="Y1745" s="67">
        <v>6</v>
      </c>
      <c r="Z1745" s="67">
        <v>10</v>
      </c>
      <c r="AA1745" s="67">
        <v>7</v>
      </c>
      <c r="AB1745" s="67">
        <v>10</v>
      </c>
      <c r="AC1745" s="67">
        <v>4</v>
      </c>
      <c r="AD1745" s="67">
        <v>10</v>
      </c>
      <c r="AE1745" s="67">
        <v>6</v>
      </c>
      <c r="AF1745" s="67">
        <v>10</v>
      </c>
      <c r="AG1745" s="67">
        <v>4</v>
      </c>
      <c r="AH1745" s="67">
        <v>10</v>
      </c>
      <c r="AI1745" s="67">
        <v>1</v>
      </c>
      <c r="AJ1745" s="67">
        <v>10</v>
      </c>
      <c r="AK1745" s="79" t="s">
        <v>1586</v>
      </c>
    </row>
    <row r="1746" spans="1:37" ht="12.75">
      <c r="A1746" s="35">
        <v>6186</v>
      </c>
      <c r="B1746" s="28" t="s">
        <v>870</v>
      </c>
      <c r="C1746" s="28" t="s">
        <v>2576</v>
      </c>
      <c r="D1746" s="28" t="s">
        <v>388</v>
      </c>
      <c r="E1746" s="28" t="s">
        <v>83</v>
      </c>
      <c r="J1746" s="28" t="s">
        <v>1586</v>
      </c>
      <c r="K1746" s="28" t="s">
        <v>1256</v>
      </c>
      <c r="L1746" s="28" t="s">
        <v>2588</v>
      </c>
      <c r="N1746" s="19">
        <f t="shared" si="189"/>
        <v>381.75</v>
      </c>
      <c r="O1746" s="19">
        <f t="shared" si="190"/>
        <v>15.27</v>
      </c>
      <c r="P1746" s="64">
        <f t="shared" si="191"/>
        <v>88</v>
      </c>
      <c r="Q1746" s="64">
        <f t="shared" si="192"/>
        <v>28</v>
      </c>
      <c r="R1746" s="64">
        <f t="shared" si="193"/>
        <v>60</v>
      </c>
      <c r="S1746" s="64">
        <f t="shared" si="194"/>
        <v>47</v>
      </c>
      <c r="T1746" s="64">
        <f t="shared" si="195"/>
        <v>41</v>
      </c>
      <c r="U1746" s="77">
        <v>5</v>
      </c>
      <c r="V1746" s="78">
        <v>2</v>
      </c>
      <c r="W1746" s="60">
        <v>50</v>
      </c>
      <c r="X1746" s="67">
        <v>9</v>
      </c>
      <c r="Y1746" s="67">
        <v>6</v>
      </c>
      <c r="Z1746" s="67">
        <v>10</v>
      </c>
      <c r="AA1746" s="67">
        <v>7</v>
      </c>
      <c r="AB1746" s="67">
        <v>10</v>
      </c>
      <c r="AC1746" s="67">
        <v>4</v>
      </c>
      <c r="AD1746" s="67">
        <v>10</v>
      </c>
      <c r="AE1746" s="67">
        <v>6</v>
      </c>
      <c r="AF1746" s="67">
        <v>10</v>
      </c>
      <c r="AG1746" s="67">
        <v>4</v>
      </c>
      <c r="AH1746" s="67">
        <v>10</v>
      </c>
      <c r="AI1746" s="67">
        <v>1</v>
      </c>
      <c r="AJ1746" s="67">
        <v>10</v>
      </c>
      <c r="AK1746" s="79" t="s">
        <v>1586</v>
      </c>
    </row>
    <row r="1747" spans="1:37" ht="12.75">
      <c r="A1747" s="35">
        <v>51250</v>
      </c>
      <c r="B1747" s="28" t="s">
        <v>870</v>
      </c>
      <c r="C1747" s="28" t="s">
        <v>2576</v>
      </c>
      <c r="D1747" s="28" t="s">
        <v>388</v>
      </c>
      <c r="E1747" s="28" t="s">
        <v>83</v>
      </c>
      <c r="J1747" s="28" t="s">
        <v>1586</v>
      </c>
      <c r="K1747" s="28" t="s">
        <v>1256</v>
      </c>
      <c r="L1747" s="28" t="s">
        <v>2586</v>
      </c>
      <c r="N1747" s="19">
        <f t="shared" si="189"/>
        <v>381.75</v>
      </c>
      <c r="O1747" s="19">
        <f t="shared" si="190"/>
        <v>15.27</v>
      </c>
      <c r="P1747" s="64">
        <f t="shared" si="191"/>
        <v>88</v>
      </c>
      <c r="Q1747" s="64">
        <f t="shared" si="192"/>
        <v>28</v>
      </c>
      <c r="R1747" s="64">
        <f t="shared" si="193"/>
        <v>60</v>
      </c>
      <c r="S1747" s="64">
        <f t="shared" si="194"/>
        <v>47</v>
      </c>
      <c r="T1747" s="64">
        <f t="shared" si="195"/>
        <v>41</v>
      </c>
      <c r="U1747" s="77">
        <v>5</v>
      </c>
      <c r="V1747" s="78">
        <v>2</v>
      </c>
      <c r="W1747" s="60">
        <v>50</v>
      </c>
      <c r="X1747" s="67">
        <v>9</v>
      </c>
      <c r="Y1747" s="67">
        <v>6</v>
      </c>
      <c r="Z1747" s="67">
        <v>10</v>
      </c>
      <c r="AA1747" s="67">
        <v>7</v>
      </c>
      <c r="AB1747" s="67">
        <v>10</v>
      </c>
      <c r="AC1747" s="67">
        <v>4</v>
      </c>
      <c r="AD1747" s="67">
        <v>10</v>
      </c>
      <c r="AE1747" s="67">
        <v>6</v>
      </c>
      <c r="AF1747" s="67">
        <v>10</v>
      </c>
      <c r="AG1747" s="67">
        <v>4</v>
      </c>
      <c r="AH1747" s="67">
        <v>10</v>
      </c>
      <c r="AI1747" s="67">
        <v>1</v>
      </c>
      <c r="AJ1747" s="67">
        <v>10</v>
      </c>
      <c r="AK1747" s="79" t="s">
        <v>1586</v>
      </c>
    </row>
    <row r="1748" spans="1:37" ht="12.75">
      <c r="A1748" s="35">
        <v>31250</v>
      </c>
      <c r="B1748" s="28" t="s">
        <v>870</v>
      </c>
      <c r="C1748" s="28" t="s">
        <v>2576</v>
      </c>
      <c r="D1748" s="28" t="s">
        <v>388</v>
      </c>
      <c r="E1748" s="28" t="s">
        <v>83</v>
      </c>
      <c r="J1748" s="28" t="s">
        <v>1586</v>
      </c>
      <c r="K1748" s="28" t="s">
        <v>1256</v>
      </c>
      <c r="L1748" s="28" t="s">
        <v>2590</v>
      </c>
      <c r="N1748" s="19">
        <f t="shared" si="189"/>
        <v>381.75</v>
      </c>
      <c r="O1748" s="19">
        <f t="shared" si="190"/>
        <v>15.27</v>
      </c>
      <c r="P1748" s="64">
        <f t="shared" si="191"/>
        <v>88</v>
      </c>
      <c r="Q1748" s="64">
        <f t="shared" si="192"/>
        <v>28</v>
      </c>
      <c r="R1748" s="64">
        <f t="shared" si="193"/>
        <v>60</v>
      </c>
      <c r="S1748" s="64">
        <f t="shared" si="194"/>
        <v>47</v>
      </c>
      <c r="T1748" s="64">
        <f t="shared" si="195"/>
        <v>41</v>
      </c>
      <c r="U1748" s="77">
        <v>5</v>
      </c>
      <c r="V1748" s="78">
        <v>2</v>
      </c>
      <c r="W1748" s="60">
        <v>50</v>
      </c>
      <c r="X1748" s="67">
        <v>9</v>
      </c>
      <c r="Y1748" s="67">
        <v>6</v>
      </c>
      <c r="Z1748" s="67">
        <v>10</v>
      </c>
      <c r="AA1748" s="67">
        <v>7</v>
      </c>
      <c r="AB1748" s="67">
        <v>10</v>
      </c>
      <c r="AC1748" s="67">
        <v>4</v>
      </c>
      <c r="AD1748" s="67">
        <v>10</v>
      </c>
      <c r="AE1748" s="67">
        <v>6</v>
      </c>
      <c r="AF1748" s="67">
        <v>10</v>
      </c>
      <c r="AG1748" s="67">
        <v>4</v>
      </c>
      <c r="AH1748" s="67">
        <v>10</v>
      </c>
      <c r="AI1748" s="67">
        <v>1</v>
      </c>
      <c r="AJ1748" s="67">
        <v>10</v>
      </c>
      <c r="AK1748" s="79" t="s">
        <v>1586</v>
      </c>
    </row>
    <row r="1749" spans="1:37" ht="12.75">
      <c r="A1749" s="35">
        <v>3750</v>
      </c>
      <c r="B1749" s="28" t="s">
        <v>870</v>
      </c>
      <c r="C1749" s="28" t="s">
        <v>5817</v>
      </c>
      <c r="D1749" s="28" t="s">
        <v>388</v>
      </c>
      <c r="E1749" s="28" t="s">
        <v>83</v>
      </c>
      <c r="J1749" s="28" t="s">
        <v>1586</v>
      </c>
      <c r="K1749" s="28" t="s">
        <v>1256</v>
      </c>
      <c r="L1749" s="28" t="s">
        <v>5829</v>
      </c>
      <c r="N1749" s="19">
        <f t="shared" si="189"/>
        <v>381.75</v>
      </c>
      <c r="O1749" s="19">
        <f t="shared" si="190"/>
        <v>15.27</v>
      </c>
      <c r="P1749" s="64">
        <f t="shared" si="191"/>
        <v>88</v>
      </c>
      <c r="Q1749" s="64">
        <f t="shared" si="192"/>
        <v>28</v>
      </c>
      <c r="R1749" s="64">
        <f t="shared" si="193"/>
        <v>60</v>
      </c>
      <c r="S1749" s="64">
        <f t="shared" si="194"/>
        <v>47</v>
      </c>
      <c r="T1749" s="64">
        <f t="shared" si="195"/>
        <v>41</v>
      </c>
      <c r="U1749" s="77">
        <v>5</v>
      </c>
      <c r="V1749" s="78">
        <v>2</v>
      </c>
      <c r="W1749" s="60">
        <v>50</v>
      </c>
      <c r="X1749" s="67">
        <v>9</v>
      </c>
      <c r="Y1749" s="67">
        <v>6</v>
      </c>
      <c r="Z1749" s="67">
        <v>10</v>
      </c>
      <c r="AA1749" s="67">
        <v>7</v>
      </c>
      <c r="AB1749" s="67">
        <v>10</v>
      </c>
      <c r="AC1749" s="67">
        <v>4</v>
      </c>
      <c r="AD1749" s="67">
        <v>10</v>
      </c>
      <c r="AE1749" s="67">
        <v>6</v>
      </c>
      <c r="AF1749" s="67">
        <v>10</v>
      </c>
      <c r="AG1749" s="67">
        <v>4</v>
      </c>
      <c r="AH1749" s="67">
        <v>10</v>
      </c>
      <c r="AI1749" s="67">
        <v>1</v>
      </c>
      <c r="AJ1749" s="67">
        <v>10</v>
      </c>
      <c r="AK1749" s="79" t="s">
        <v>1586</v>
      </c>
    </row>
    <row r="1750" spans="1:37" ht="12.75">
      <c r="A1750" s="35">
        <v>3750</v>
      </c>
      <c r="B1750" s="28" t="s">
        <v>870</v>
      </c>
      <c r="C1750" s="28" t="s">
        <v>5817</v>
      </c>
      <c r="D1750" s="28" t="s">
        <v>388</v>
      </c>
      <c r="E1750" s="28" t="s">
        <v>83</v>
      </c>
      <c r="J1750" s="28" t="s">
        <v>1586</v>
      </c>
      <c r="K1750" s="28" t="s">
        <v>1256</v>
      </c>
      <c r="L1750" s="28" t="s">
        <v>5827</v>
      </c>
      <c r="N1750" s="19">
        <f t="shared" si="189"/>
        <v>381.75</v>
      </c>
      <c r="O1750" s="19">
        <f t="shared" si="190"/>
        <v>15.27</v>
      </c>
      <c r="P1750" s="64">
        <f t="shared" si="191"/>
        <v>88</v>
      </c>
      <c r="Q1750" s="64">
        <f t="shared" si="192"/>
        <v>28</v>
      </c>
      <c r="R1750" s="64">
        <f t="shared" si="193"/>
        <v>60</v>
      </c>
      <c r="S1750" s="64">
        <f t="shared" si="194"/>
        <v>47</v>
      </c>
      <c r="T1750" s="64">
        <f t="shared" si="195"/>
        <v>41</v>
      </c>
      <c r="U1750" s="77">
        <v>5</v>
      </c>
      <c r="V1750" s="78">
        <v>2</v>
      </c>
      <c r="W1750" s="60">
        <v>50</v>
      </c>
      <c r="X1750" s="67">
        <v>9</v>
      </c>
      <c r="Y1750" s="67">
        <v>6</v>
      </c>
      <c r="Z1750" s="67">
        <v>10</v>
      </c>
      <c r="AA1750" s="67">
        <v>7</v>
      </c>
      <c r="AB1750" s="67">
        <v>10</v>
      </c>
      <c r="AC1750" s="67">
        <v>4</v>
      </c>
      <c r="AD1750" s="67">
        <v>10</v>
      </c>
      <c r="AE1750" s="67">
        <v>6</v>
      </c>
      <c r="AF1750" s="67">
        <v>10</v>
      </c>
      <c r="AG1750" s="67">
        <v>4</v>
      </c>
      <c r="AH1750" s="67">
        <v>10</v>
      </c>
      <c r="AI1750" s="67">
        <v>1</v>
      </c>
      <c r="AJ1750" s="67">
        <v>10</v>
      </c>
      <c r="AK1750" s="79" t="s">
        <v>1586</v>
      </c>
    </row>
    <row r="1751" spans="1:37" ht="12.75">
      <c r="A1751" s="35">
        <v>6186</v>
      </c>
      <c r="B1751" s="28" t="s">
        <v>870</v>
      </c>
      <c r="C1751" s="28" t="s">
        <v>2576</v>
      </c>
      <c r="D1751" s="28" t="s">
        <v>388</v>
      </c>
      <c r="E1751" s="28" t="s">
        <v>83</v>
      </c>
      <c r="J1751" s="28" t="s">
        <v>1586</v>
      </c>
      <c r="K1751" s="28" t="s">
        <v>1256</v>
      </c>
      <c r="L1751" s="28" t="s">
        <v>2587</v>
      </c>
      <c r="N1751" s="19">
        <f t="shared" si="189"/>
        <v>381.75</v>
      </c>
      <c r="O1751" s="19">
        <f t="shared" si="190"/>
        <v>15.27</v>
      </c>
      <c r="P1751" s="64">
        <f t="shared" si="191"/>
        <v>88</v>
      </c>
      <c r="Q1751" s="64">
        <f t="shared" si="192"/>
        <v>28</v>
      </c>
      <c r="R1751" s="64">
        <f t="shared" si="193"/>
        <v>60</v>
      </c>
      <c r="S1751" s="64">
        <f t="shared" si="194"/>
        <v>47</v>
      </c>
      <c r="T1751" s="64">
        <f t="shared" si="195"/>
        <v>41</v>
      </c>
      <c r="U1751" s="77">
        <v>5</v>
      </c>
      <c r="V1751" s="78">
        <v>2</v>
      </c>
      <c r="W1751" s="60">
        <v>50</v>
      </c>
      <c r="X1751" s="67">
        <v>9</v>
      </c>
      <c r="Y1751" s="67">
        <v>6</v>
      </c>
      <c r="Z1751" s="67">
        <v>10</v>
      </c>
      <c r="AA1751" s="67">
        <v>7</v>
      </c>
      <c r="AB1751" s="67">
        <v>10</v>
      </c>
      <c r="AC1751" s="67">
        <v>4</v>
      </c>
      <c r="AD1751" s="67">
        <v>10</v>
      </c>
      <c r="AE1751" s="67">
        <v>6</v>
      </c>
      <c r="AF1751" s="67">
        <v>10</v>
      </c>
      <c r="AG1751" s="67">
        <v>4</v>
      </c>
      <c r="AH1751" s="67">
        <v>10</v>
      </c>
      <c r="AI1751" s="67">
        <v>1</v>
      </c>
      <c r="AJ1751" s="67">
        <v>10</v>
      </c>
      <c r="AK1751" s="79" t="s">
        <v>1586</v>
      </c>
    </row>
    <row r="1752" spans="1:37" ht="12.75">
      <c r="A1752" s="35">
        <v>7030</v>
      </c>
      <c r="B1752" s="28" t="s">
        <v>870</v>
      </c>
      <c r="C1752" s="28" t="s">
        <v>2576</v>
      </c>
      <c r="D1752" s="28" t="s">
        <v>388</v>
      </c>
      <c r="E1752" s="28" t="s">
        <v>83</v>
      </c>
      <c r="J1752" s="28" t="s">
        <v>1586</v>
      </c>
      <c r="K1752" s="28" t="s">
        <v>1256</v>
      </c>
      <c r="L1752" s="28" t="s">
        <v>2589</v>
      </c>
      <c r="N1752" s="19">
        <f t="shared" si="189"/>
        <v>381.75</v>
      </c>
      <c r="O1752" s="19">
        <f t="shared" si="190"/>
        <v>15.27</v>
      </c>
      <c r="P1752" s="64">
        <f t="shared" si="191"/>
        <v>88</v>
      </c>
      <c r="Q1752" s="64">
        <f t="shared" si="192"/>
        <v>28</v>
      </c>
      <c r="R1752" s="64">
        <f t="shared" si="193"/>
        <v>60</v>
      </c>
      <c r="S1752" s="64">
        <f t="shared" si="194"/>
        <v>47</v>
      </c>
      <c r="T1752" s="64">
        <f t="shared" si="195"/>
        <v>41</v>
      </c>
      <c r="U1752" s="77">
        <v>5</v>
      </c>
      <c r="V1752" s="78">
        <v>2</v>
      </c>
      <c r="W1752" s="60">
        <v>50</v>
      </c>
      <c r="X1752" s="67">
        <v>9</v>
      </c>
      <c r="Y1752" s="67">
        <v>6</v>
      </c>
      <c r="Z1752" s="67">
        <v>10</v>
      </c>
      <c r="AA1752" s="67">
        <v>7</v>
      </c>
      <c r="AB1752" s="67">
        <v>10</v>
      </c>
      <c r="AC1752" s="67">
        <v>4</v>
      </c>
      <c r="AD1752" s="67">
        <v>10</v>
      </c>
      <c r="AE1752" s="67">
        <v>6</v>
      </c>
      <c r="AF1752" s="67">
        <v>10</v>
      </c>
      <c r="AG1752" s="67">
        <v>4</v>
      </c>
      <c r="AH1752" s="67">
        <v>10</v>
      </c>
      <c r="AI1752" s="67">
        <v>1</v>
      </c>
      <c r="AJ1752" s="67">
        <v>10</v>
      </c>
      <c r="AK1752" s="79" t="s">
        <v>1586</v>
      </c>
    </row>
    <row r="1753" spans="1:37" ht="12.75">
      <c r="A1753" s="35">
        <v>5625</v>
      </c>
      <c r="B1753" s="28" t="s">
        <v>870</v>
      </c>
      <c r="C1753" s="28" t="s">
        <v>2576</v>
      </c>
      <c r="D1753" s="28" t="s">
        <v>388</v>
      </c>
      <c r="E1753" s="28" t="s">
        <v>83</v>
      </c>
      <c r="J1753" s="28" t="s">
        <v>1586</v>
      </c>
      <c r="K1753" s="28" t="s">
        <v>1256</v>
      </c>
      <c r="L1753" s="28" t="s">
        <v>2584</v>
      </c>
      <c r="N1753" s="19">
        <f t="shared" si="189"/>
        <v>381.75</v>
      </c>
      <c r="O1753" s="19">
        <f t="shared" si="190"/>
        <v>15.27</v>
      </c>
      <c r="P1753" s="64">
        <f t="shared" si="191"/>
        <v>88</v>
      </c>
      <c r="Q1753" s="64">
        <f t="shared" si="192"/>
        <v>28</v>
      </c>
      <c r="R1753" s="64">
        <f t="shared" si="193"/>
        <v>60</v>
      </c>
      <c r="S1753" s="64">
        <f t="shared" si="194"/>
        <v>47</v>
      </c>
      <c r="T1753" s="64">
        <f t="shared" si="195"/>
        <v>41</v>
      </c>
      <c r="U1753" s="77">
        <v>5</v>
      </c>
      <c r="V1753" s="78">
        <v>2</v>
      </c>
      <c r="W1753" s="60">
        <v>50</v>
      </c>
      <c r="X1753" s="67">
        <v>9</v>
      </c>
      <c r="Y1753" s="67">
        <v>6</v>
      </c>
      <c r="Z1753" s="67">
        <v>10</v>
      </c>
      <c r="AA1753" s="67">
        <v>7</v>
      </c>
      <c r="AB1753" s="67">
        <v>10</v>
      </c>
      <c r="AC1753" s="67">
        <v>4</v>
      </c>
      <c r="AD1753" s="67">
        <v>10</v>
      </c>
      <c r="AE1753" s="67">
        <v>6</v>
      </c>
      <c r="AF1753" s="67">
        <v>10</v>
      </c>
      <c r="AG1753" s="67">
        <v>4</v>
      </c>
      <c r="AH1753" s="67">
        <v>10</v>
      </c>
      <c r="AI1753" s="67">
        <v>1</v>
      </c>
      <c r="AJ1753" s="67">
        <v>10</v>
      </c>
      <c r="AK1753" s="79" t="s">
        <v>1586</v>
      </c>
    </row>
    <row r="1754" spans="1:37" ht="12.75">
      <c r="A1754" s="35">
        <v>1438</v>
      </c>
      <c r="B1754" s="28" t="s">
        <v>871</v>
      </c>
      <c r="C1754" s="28" t="s">
        <v>5308</v>
      </c>
      <c r="D1754" s="28" t="s">
        <v>388</v>
      </c>
      <c r="E1754" s="28" t="s">
        <v>83</v>
      </c>
      <c r="J1754" s="28" t="s">
        <v>1586</v>
      </c>
      <c r="K1754" s="28" t="s">
        <v>1256</v>
      </c>
      <c r="L1754" s="28" t="s">
        <v>5321</v>
      </c>
      <c r="N1754" s="19">
        <f t="shared" si="189"/>
        <v>381.75</v>
      </c>
      <c r="O1754" s="19">
        <f t="shared" si="190"/>
        <v>15.27</v>
      </c>
      <c r="P1754" s="64">
        <f t="shared" si="191"/>
        <v>88</v>
      </c>
      <c r="Q1754" s="64">
        <f t="shared" si="192"/>
        <v>28</v>
      </c>
      <c r="R1754" s="64">
        <f t="shared" si="193"/>
        <v>60</v>
      </c>
      <c r="S1754" s="64">
        <f t="shared" si="194"/>
        <v>47</v>
      </c>
      <c r="T1754" s="64">
        <f t="shared" si="195"/>
        <v>41</v>
      </c>
      <c r="U1754" s="77">
        <v>5</v>
      </c>
      <c r="V1754" s="78">
        <v>2</v>
      </c>
      <c r="W1754" s="60">
        <v>50</v>
      </c>
      <c r="X1754" s="67">
        <v>9</v>
      </c>
      <c r="Y1754" s="67">
        <v>6</v>
      </c>
      <c r="Z1754" s="67">
        <v>10</v>
      </c>
      <c r="AA1754" s="67">
        <v>7</v>
      </c>
      <c r="AB1754" s="67">
        <v>10</v>
      </c>
      <c r="AC1754" s="67">
        <v>4</v>
      </c>
      <c r="AD1754" s="67">
        <v>10</v>
      </c>
      <c r="AE1754" s="67">
        <v>6</v>
      </c>
      <c r="AF1754" s="67">
        <v>10</v>
      </c>
      <c r="AG1754" s="67">
        <v>4</v>
      </c>
      <c r="AH1754" s="67">
        <v>10</v>
      </c>
      <c r="AI1754" s="67">
        <v>1</v>
      </c>
      <c r="AJ1754" s="67">
        <v>10</v>
      </c>
      <c r="AK1754" s="79" t="s">
        <v>1586</v>
      </c>
    </row>
    <row r="1755" spans="1:37" ht="12.75">
      <c r="A1755" s="35">
        <v>2250</v>
      </c>
      <c r="B1755" s="28" t="s">
        <v>871</v>
      </c>
      <c r="C1755" s="28" t="s">
        <v>589</v>
      </c>
      <c r="D1755" s="28" t="s">
        <v>388</v>
      </c>
      <c r="E1755" s="28" t="s">
        <v>83</v>
      </c>
      <c r="J1755" s="28" t="s">
        <v>1586</v>
      </c>
      <c r="K1755" s="28" t="s">
        <v>1256</v>
      </c>
      <c r="L1755" s="28" t="s">
        <v>4408</v>
      </c>
      <c r="N1755" s="19">
        <f t="shared" si="189"/>
        <v>381.75</v>
      </c>
      <c r="O1755" s="19">
        <f t="shared" si="190"/>
        <v>15.27</v>
      </c>
      <c r="P1755" s="64">
        <f t="shared" si="191"/>
        <v>88</v>
      </c>
      <c r="Q1755" s="64">
        <f t="shared" si="192"/>
        <v>28</v>
      </c>
      <c r="R1755" s="64">
        <f t="shared" si="193"/>
        <v>60</v>
      </c>
      <c r="S1755" s="64">
        <f t="shared" si="194"/>
        <v>47</v>
      </c>
      <c r="T1755" s="64">
        <f t="shared" si="195"/>
        <v>41</v>
      </c>
      <c r="U1755" s="77">
        <v>5</v>
      </c>
      <c r="V1755" s="78">
        <v>2</v>
      </c>
      <c r="W1755" s="60">
        <v>50</v>
      </c>
      <c r="X1755" s="67">
        <v>9</v>
      </c>
      <c r="Y1755" s="67">
        <v>6</v>
      </c>
      <c r="Z1755" s="67">
        <v>10</v>
      </c>
      <c r="AA1755" s="67">
        <v>7</v>
      </c>
      <c r="AB1755" s="67">
        <v>10</v>
      </c>
      <c r="AC1755" s="67">
        <v>4</v>
      </c>
      <c r="AD1755" s="67">
        <v>10</v>
      </c>
      <c r="AE1755" s="67">
        <v>6</v>
      </c>
      <c r="AF1755" s="67">
        <v>10</v>
      </c>
      <c r="AG1755" s="67">
        <v>4</v>
      </c>
      <c r="AH1755" s="67">
        <v>10</v>
      </c>
      <c r="AI1755" s="67">
        <v>1</v>
      </c>
      <c r="AJ1755" s="67">
        <v>10</v>
      </c>
      <c r="AK1755" s="79" t="s">
        <v>1586</v>
      </c>
    </row>
    <row r="1756" spans="1:37" ht="12.75">
      <c r="A1756" s="35">
        <v>3125</v>
      </c>
      <c r="B1756" s="28" t="s">
        <v>871</v>
      </c>
      <c r="C1756" s="28" t="s">
        <v>3563</v>
      </c>
      <c r="D1756" s="28" t="s">
        <v>388</v>
      </c>
      <c r="E1756" s="28" t="s">
        <v>83</v>
      </c>
      <c r="J1756" s="28" t="s">
        <v>1586</v>
      </c>
      <c r="K1756" s="28" t="s">
        <v>1256</v>
      </c>
      <c r="L1756" s="28" t="s">
        <v>3580</v>
      </c>
      <c r="N1756" s="19">
        <f t="shared" si="189"/>
        <v>381.75</v>
      </c>
      <c r="O1756" s="19">
        <f t="shared" si="190"/>
        <v>15.27</v>
      </c>
      <c r="P1756" s="64">
        <f t="shared" si="191"/>
        <v>88</v>
      </c>
      <c r="Q1756" s="64">
        <f t="shared" si="192"/>
        <v>28</v>
      </c>
      <c r="R1756" s="64">
        <f t="shared" si="193"/>
        <v>60</v>
      </c>
      <c r="S1756" s="64">
        <f t="shared" si="194"/>
        <v>47</v>
      </c>
      <c r="T1756" s="64">
        <f t="shared" si="195"/>
        <v>41</v>
      </c>
      <c r="U1756" s="77">
        <v>5</v>
      </c>
      <c r="V1756" s="78">
        <v>2</v>
      </c>
      <c r="W1756" s="60">
        <v>50</v>
      </c>
      <c r="X1756" s="67">
        <v>9</v>
      </c>
      <c r="Y1756" s="67">
        <v>6</v>
      </c>
      <c r="Z1756" s="67">
        <v>10</v>
      </c>
      <c r="AA1756" s="67">
        <v>7</v>
      </c>
      <c r="AB1756" s="67">
        <v>10</v>
      </c>
      <c r="AC1756" s="67">
        <v>4</v>
      </c>
      <c r="AD1756" s="67">
        <v>10</v>
      </c>
      <c r="AE1756" s="67">
        <v>6</v>
      </c>
      <c r="AF1756" s="67">
        <v>10</v>
      </c>
      <c r="AG1756" s="67">
        <v>4</v>
      </c>
      <c r="AH1756" s="67">
        <v>10</v>
      </c>
      <c r="AI1756" s="67">
        <v>1</v>
      </c>
      <c r="AJ1756" s="67">
        <v>10</v>
      </c>
      <c r="AK1756" s="79" t="s">
        <v>1586</v>
      </c>
    </row>
    <row r="1757" spans="1:37" ht="12.75">
      <c r="A1757" s="35">
        <v>15000</v>
      </c>
      <c r="B1757" s="28" t="s">
        <v>871</v>
      </c>
      <c r="C1757" s="28" t="s">
        <v>4713</v>
      </c>
      <c r="D1757" s="28" t="s">
        <v>388</v>
      </c>
      <c r="E1757" s="28" t="s">
        <v>83</v>
      </c>
      <c r="J1757" s="28" t="s">
        <v>1586</v>
      </c>
      <c r="K1757" s="28" t="s">
        <v>1256</v>
      </c>
      <c r="L1757" s="28" t="s">
        <v>4638</v>
      </c>
      <c r="N1757" s="19">
        <f t="shared" si="189"/>
        <v>381.75</v>
      </c>
      <c r="O1757" s="19">
        <f t="shared" si="190"/>
        <v>15.27</v>
      </c>
      <c r="P1757" s="64">
        <f t="shared" si="191"/>
        <v>88</v>
      </c>
      <c r="Q1757" s="64">
        <f t="shared" si="192"/>
        <v>28</v>
      </c>
      <c r="R1757" s="64">
        <f t="shared" si="193"/>
        <v>60</v>
      </c>
      <c r="S1757" s="64">
        <f t="shared" si="194"/>
        <v>47</v>
      </c>
      <c r="T1757" s="64">
        <f t="shared" si="195"/>
        <v>41</v>
      </c>
      <c r="U1757" s="77">
        <v>5</v>
      </c>
      <c r="V1757" s="78">
        <v>2</v>
      </c>
      <c r="W1757" s="60">
        <v>50</v>
      </c>
      <c r="X1757" s="67">
        <v>9</v>
      </c>
      <c r="Y1757" s="67">
        <v>6</v>
      </c>
      <c r="Z1757" s="67">
        <v>10</v>
      </c>
      <c r="AA1757" s="67">
        <v>7</v>
      </c>
      <c r="AB1757" s="67">
        <v>10</v>
      </c>
      <c r="AC1757" s="67">
        <v>4</v>
      </c>
      <c r="AD1757" s="67">
        <v>10</v>
      </c>
      <c r="AE1757" s="67">
        <v>6</v>
      </c>
      <c r="AF1757" s="67">
        <v>10</v>
      </c>
      <c r="AG1757" s="67">
        <v>4</v>
      </c>
      <c r="AH1757" s="67">
        <v>10</v>
      </c>
      <c r="AI1757" s="67">
        <v>1</v>
      </c>
      <c r="AJ1757" s="67">
        <v>10</v>
      </c>
      <c r="AK1757" s="79" t="s">
        <v>1586</v>
      </c>
    </row>
    <row r="1758" spans="1:37" ht="12.75">
      <c r="A1758" s="35">
        <v>24062</v>
      </c>
      <c r="B1758" s="28" t="s">
        <v>871</v>
      </c>
      <c r="C1758" s="28" t="s">
        <v>652</v>
      </c>
      <c r="D1758" s="28" t="s">
        <v>388</v>
      </c>
      <c r="E1758" s="28" t="s">
        <v>83</v>
      </c>
      <c r="J1758" s="28" t="s">
        <v>1586</v>
      </c>
      <c r="K1758" s="28" t="s">
        <v>1256</v>
      </c>
      <c r="L1758" s="28" t="s">
        <v>348</v>
      </c>
      <c r="N1758" s="19">
        <f t="shared" si="189"/>
        <v>381.75</v>
      </c>
      <c r="O1758" s="19">
        <f t="shared" si="190"/>
        <v>15.27</v>
      </c>
      <c r="P1758" s="64">
        <f t="shared" si="191"/>
        <v>88</v>
      </c>
      <c r="Q1758" s="64">
        <f t="shared" si="192"/>
        <v>28</v>
      </c>
      <c r="R1758" s="64">
        <f t="shared" si="193"/>
        <v>60</v>
      </c>
      <c r="S1758" s="64">
        <f t="shared" si="194"/>
        <v>47</v>
      </c>
      <c r="T1758" s="64">
        <f t="shared" si="195"/>
        <v>41</v>
      </c>
      <c r="U1758" s="77">
        <v>5</v>
      </c>
      <c r="V1758" s="78">
        <v>2</v>
      </c>
      <c r="W1758" s="60">
        <v>50</v>
      </c>
      <c r="X1758" s="67">
        <v>9</v>
      </c>
      <c r="Y1758" s="67">
        <v>6</v>
      </c>
      <c r="Z1758" s="67">
        <v>10</v>
      </c>
      <c r="AA1758" s="67">
        <v>7</v>
      </c>
      <c r="AB1758" s="67">
        <v>10</v>
      </c>
      <c r="AC1758" s="67">
        <v>4</v>
      </c>
      <c r="AD1758" s="67">
        <v>10</v>
      </c>
      <c r="AE1758" s="67">
        <v>6</v>
      </c>
      <c r="AF1758" s="67">
        <v>10</v>
      </c>
      <c r="AG1758" s="67">
        <v>4</v>
      </c>
      <c r="AH1758" s="67">
        <v>10</v>
      </c>
      <c r="AI1758" s="67">
        <v>1</v>
      </c>
      <c r="AJ1758" s="67">
        <v>10</v>
      </c>
      <c r="AK1758" s="79" t="s">
        <v>1586</v>
      </c>
    </row>
    <row r="1759" spans="1:37" ht="12.75">
      <c r="A1759" s="35">
        <v>15000</v>
      </c>
      <c r="B1759" s="28" t="s">
        <v>871</v>
      </c>
      <c r="C1759" s="28" t="s">
        <v>652</v>
      </c>
      <c r="D1759" s="28" t="s">
        <v>388</v>
      </c>
      <c r="E1759" s="28" t="s">
        <v>83</v>
      </c>
      <c r="J1759" s="28" t="s">
        <v>1586</v>
      </c>
      <c r="K1759" s="28" t="s">
        <v>3070</v>
      </c>
      <c r="L1759" s="28" t="s">
        <v>850</v>
      </c>
      <c r="N1759" s="19">
        <f t="shared" si="189"/>
        <v>381.75</v>
      </c>
      <c r="O1759" s="19">
        <f t="shared" si="190"/>
        <v>15.27</v>
      </c>
      <c r="P1759" s="64">
        <f t="shared" si="191"/>
        <v>88</v>
      </c>
      <c r="Q1759" s="64">
        <f t="shared" si="192"/>
        <v>28</v>
      </c>
      <c r="R1759" s="64">
        <f t="shared" si="193"/>
        <v>60</v>
      </c>
      <c r="S1759" s="64">
        <f t="shared" si="194"/>
        <v>47</v>
      </c>
      <c r="T1759" s="64">
        <f t="shared" si="195"/>
        <v>41</v>
      </c>
      <c r="U1759" s="77">
        <v>5</v>
      </c>
      <c r="V1759" s="78">
        <v>2</v>
      </c>
      <c r="W1759" s="60">
        <v>50</v>
      </c>
      <c r="X1759" s="67">
        <v>9</v>
      </c>
      <c r="Y1759" s="67">
        <v>6</v>
      </c>
      <c r="Z1759" s="67">
        <v>10</v>
      </c>
      <c r="AA1759" s="67">
        <v>7</v>
      </c>
      <c r="AB1759" s="67">
        <v>10</v>
      </c>
      <c r="AC1759" s="67">
        <v>4</v>
      </c>
      <c r="AD1759" s="67">
        <v>10</v>
      </c>
      <c r="AE1759" s="67">
        <v>6</v>
      </c>
      <c r="AF1759" s="67">
        <v>10</v>
      </c>
      <c r="AG1759" s="67">
        <v>4</v>
      </c>
      <c r="AH1759" s="67">
        <v>10</v>
      </c>
      <c r="AI1759" s="67">
        <v>1</v>
      </c>
      <c r="AJ1759" s="67">
        <v>10</v>
      </c>
      <c r="AK1759" s="79" t="s">
        <v>1586</v>
      </c>
    </row>
    <row r="1760" spans="1:37" ht="12.75">
      <c r="A1760" s="35">
        <v>90086</v>
      </c>
      <c r="B1760" s="28" t="s">
        <v>872</v>
      </c>
      <c r="C1760" s="28" t="s">
        <v>6087</v>
      </c>
      <c r="D1760" s="28" t="s">
        <v>388</v>
      </c>
      <c r="E1760" s="28" t="s">
        <v>83</v>
      </c>
      <c r="F1760" s="58" t="s">
        <v>8228</v>
      </c>
      <c r="G1760" s="28" t="s">
        <v>1586</v>
      </c>
      <c r="H1760" s="28" t="s">
        <v>7812</v>
      </c>
      <c r="J1760" s="28" t="s">
        <v>1586</v>
      </c>
      <c r="K1760" s="28" t="s">
        <v>827</v>
      </c>
      <c r="L1760" s="28" t="s">
        <v>4354</v>
      </c>
      <c r="N1760" s="19">
        <f t="shared" si="189"/>
        <v>387</v>
      </c>
      <c r="O1760" s="19">
        <f t="shared" si="190"/>
        <v>36.857142857142854</v>
      </c>
      <c r="P1760" s="64">
        <f t="shared" si="191"/>
        <v>87</v>
      </c>
      <c r="Q1760" s="64">
        <f t="shared" si="192"/>
        <v>29</v>
      </c>
      <c r="R1760" s="64">
        <f t="shared" si="193"/>
        <v>58</v>
      </c>
      <c r="S1760" s="64">
        <f t="shared" si="194"/>
        <v>49</v>
      </c>
      <c r="T1760" s="64">
        <f t="shared" si="195"/>
        <v>38</v>
      </c>
      <c r="U1760" s="77">
        <v>2</v>
      </c>
      <c r="V1760" s="78">
        <v>2</v>
      </c>
      <c r="W1760" s="60">
        <v>21</v>
      </c>
      <c r="X1760" s="67">
        <v>12</v>
      </c>
      <c r="Y1760" s="67">
        <v>6</v>
      </c>
      <c r="Z1760" s="67">
        <v>11</v>
      </c>
      <c r="AA1760" s="67">
        <v>5</v>
      </c>
      <c r="AB1760" s="67">
        <v>11</v>
      </c>
      <c r="AC1760" s="67">
        <v>5</v>
      </c>
      <c r="AD1760" s="67">
        <v>11</v>
      </c>
      <c r="AE1760" s="67">
        <v>5</v>
      </c>
      <c r="AF1760" s="67">
        <v>9</v>
      </c>
      <c r="AG1760" s="67">
        <v>5</v>
      </c>
      <c r="AH1760" s="67">
        <v>9</v>
      </c>
      <c r="AI1760" s="67">
        <v>3</v>
      </c>
      <c r="AJ1760" s="67">
        <v>7</v>
      </c>
      <c r="AK1760" s="79" t="s">
        <v>1586</v>
      </c>
    </row>
    <row r="1761" spans="1:37" ht="12.75">
      <c r="A1761" s="35">
        <v>134227</v>
      </c>
      <c r="B1761" s="28" t="s">
        <v>872</v>
      </c>
      <c r="C1761" s="28" t="s">
        <v>6087</v>
      </c>
      <c r="D1761" s="28" t="s">
        <v>388</v>
      </c>
      <c r="E1761" s="28" t="s">
        <v>83</v>
      </c>
      <c r="F1761" s="58" t="s">
        <v>3451</v>
      </c>
      <c r="G1761" s="28" t="s">
        <v>1586</v>
      </c>
      <c r="H1761" s="28" t="s">
        <v>7812</v>
      </c>
      <c r="J1761" s="28" t="s">
        <v>1586</v>
      </c>
      <c r="K1761" s="28" t="s">
        <v>827</v>
      </c>
      <c r="L1761" s="28" t="s">
        <v>4354</v>
      </c>
      <c r="N1761" s="19">
        <f t="shared" si="189"/>
        <v>387</v>
      </c>
      <c r="O1761" s="19">
        <f t="shared" si="190"/>
        <v>36.857142857142854</v>
      </c>
      <c r="P1761" s="64">
        <f t="shared" si="191"/>
        <v>87</v>
      </c>
      <c r="Q1761" s="64">
        <f t="shared" si="192"/>
        <v>29</v>
      </c>
      <c r="R1761" s="64">
        <f t="shared" si="193"/>
        <v>58</v>
      </c>
      <c r="S1761" s="64">
        <f t="shared" si="194"/>
        <v>49</v>
      </c>
      <c r="T1761" s="64">
        <f t="shared" si="195"/>
        <v>38</v>
      </c>
      <c r="U1761" s="77">
        <v>2</v>
      </c>
      <c r="V1761" s="78">
        <v>2</v>
      </c>
      <c r="W1761" s="60">
        <v>21</v>
      </c>
      <c r="X1761" s="67">
        <v>12</v>
      </c>
      <c r="Y1761" s="67">
        <v>6</v>
      </c>
      <c r="Z1761" s="67">
        <v>11</v>
      </c>
      <c r="AA1761" s="67">
        <v>5</v>
      </c>
      <c r="AB1761" s="67">
        <v>11</v>
      </c>
      <c r="AC1761" s="67">
        <v>5</v>
      </c>
      <c r="AD1761" s="67">
        <v>11</v>
      </c>
      <c r="AE1761" s="67">
        <v>5</v>
      </c>
      <c r="AF1761" s="67">
        <v>9</v>
      </c>
      <c r="AG1761" s="67">
        <v>5</v>
      </c>
      <c r="AH1761" s="67">
        <v>9</v>
      </c>
      <c r="AI1761" s="67">
        <v>3</v>
      </c>
      <c r="AJ1761" s="67">
        <v>7</v>
      </c>
      <c r="AK1761" s="79" t="s">
        <v>1586</v>
      </c>
    </row>
    <row r="1762" spans="1:37" ht="12.75">
      <c r="A1762" s="35">
        <v>81045</v>
      </c>
      <c r="B1762" s="28" t="s">
        <v>872</v>
      </c>
      <c r="D1762" s="28" t="s">
        <v>388</v>
      </c>
      <c r="E1762" s="28" t="s">
        <v>83</v>
      </c>
      <c r="F1762" s="58" t="s">
        <v>8228</v>
      </c>
      <c r="I1762" s="28" t="s">
        <v>7812</v>
      </c>
      <c r="J1762" s="28" t="s">
        <v>1586</v>
      </c>
      <c r="K1762" s="28" t="s">
        <v>827</v>
      </c>
      <c r="L1762" s="28" t="s">
        <v>2677</v>
      </c>
      <c r="N1762" s="19">
        <f t="shared" si="189"/>
        <v>387</v>
      </c>
      <c r="O1762" s="19">
        <f t="shared" si="190"/>
        <v>32.25</v>
      </c>
      <c r="P1762" s="64">
        <f t="shared" si="191"/>
        <v>87</v>
      </c>
      <c r="Q1762" s="64">
        <f t="shared" si="192"/>
        <v>29</v>
      </c>
      <c r="R1762" s="64">
        <f t="shared" si="193"/>
        <v>58</v>
      </c>
      <c r="S1762" s="64">
        <f t="shared" si="194"/>
        <v>49</v>
      </c>
      <c r="T1762" s="64">
        <f t="shared" si="195"/>
        <v>38</v>
      </c>
      <c r="U1762" s="77">
        <v>2</v>
      </c>
      <c r="V1762" s="78">
        <v>2</v>
      </c>
      <c r="W1762" s="60">
        <v>24</v>
      </c>
      <c r="X1762" s="67">
        <v>12</v>
      </c>
      <c r="Y1762" s="67">
        <v>6</v>
      </c>
      <c r="Z1762" s="67">
        <v>11</v>
      </c>
      <c r="AA1762" s="67">
        <v>5</v>
      </c>
      <c r="AB1762" s="67">
        <v>11</v>
      </c>
      <c r="AC1762" s="67">
        <v>5</v>
      </c>
      <c r="AD1762" s="67">
        <v>11</v>
      </c>
      <c r="AE1762" s="67">
        <v>5</v>
      </c>
      <c r="AF1762" s="67">
        <v>9</v>
      </c>
      <c r="AG1762" s="67">
        <v>5</v>
      </c>
      <c r="AH1762" s="67">
        <v>9</v>
      </c>
      <c r="AI1762" s="67">
        <v>3</v>
      </c>
      <c r="AJ1762" s="67">
        <v>7</v>
      </c>
      <c r="AK1762" s="79" t="s">
        <v>1586</v>
      </c>
    </row>
    <row r="1763" spans="1:37" ht="12.75">
      <c r="A1763" s="35">
        <v>37500</v>
      </c>
      <c r="B1763" s="28" t="s">
        <v>868</v>
      </c>
      <c r="C1763" s="28" t="s">
        <v>7659</v>
      </c>
      <c r="D1763" s="28" t="s">
        <v>388</v>
      </c>
      <c r="E1763" s="28" t="s">
        <v>83</v>
      </c>
      <c r="J1763" s="28" t="s">
        <v>1586</v>
      </c>
      <c r="K1763" s="28" t="s">
        <v>1256</v>
      </c>
      <c r="L1763" s="28" t="s">
        <v>6557</v>
      </c>
      <c r="N1763" s="19">
        <f t="shared" si="189"/>
        <v>392.25</v>
      </c>
      <c r="O1763" s="19">
        <f t="shared" si="190"/>
        <v>20.115384615384617</v>
      </c>
      <c r="P1763" s="64">
        <f t="shared" si="191"/>
        <v>85</v>
      </c>
      <c r="Q1763" s="64">
        <f t="shared" si="192"/>
        <v>30</v>
      </c>
      <c r="R1763" s="64">
        <f t="shared" si="193"/>
        <v>55</v>
      </c>
      <c r="S1763" s="64">
        <f t="shared" si="194"/>
        <v>56</v>
      </c>
      <c r="T1763" s="64">
        <f t="shared" si="195"/>
        <v>29</v>
      </c>
      <c r="U1763" s="77">
        <v>3</v>
      </c>
      <c r="V1763" s="78">
        <v>2</v>
      </c>
      <c r="W1763" s="60">
        <v>39</v>
      </c>
      <c r="X1763" s="67">
        <v>13</v>
      </c>
      <c r="Y1763" s="67">
        <v>7</v>
      </c>
      <c r="Z1763" s="67">
        <v>12</v>
      </c>
      <c r="AA1763" s="67">
        <v>8</v>
      </c>
      <c r="AB1763" s="67">
        <v>12</v>
      </c>
      <c r="AC1763" s="67">
        <v>5</v>
      </c>
      <c r="AD1763" s="67">
        <v>12</v>
      </c>
      <c r="AE1763" s="67">
        <v>4</v>
      </c>
      <c r="AF1763" s="67">
        <v>7</v>
      </c>
      <c r="AG1763" s="67">
        <v>4</v>
      </c>
      <c r="AH1763" s="67">
        <v>7</v>
      </c>
      <c r="AI1763" s="67">
        <v>2</v>
      </c>
      <c r="AJ1763" s="67">
        <v>5</v>
      </c>
      <c r="AK1763" s="79" t="s">
        <v>1586</v>
      </c>
    </row>
    <row r="1764" spans="1:37" ht="12.75">
      <c r="A1764" s="35">
        <v>2222</v>
      </c>
      <c r="B1764" s="28" t="s">
        <v>872</v>
      </c>
      <c r="D1764" s="28" t="s">
        <v>388</v>
      </c>
      <c r="E1764" s="28" t="s">
        <v>83</v>
      </c>
      <c r="F1764" s="58" t="s">
        <v>3866</v>
      </c>
      <c r="J1764" s="28" t="s">
        <v>1586</v>
      </c>
      <c r="K1764" s="28" t="s">
        <v>827</v>
      </c>
      <c r="L1764" s="28" t="s">
        <v>3881</v>
      </c>
      <c r="N1764" s="19">
        <f t="shared" si="189"/>
        <v>363.25</v>
      </c>
      <c r="O1764" s="19">
        <f t="shared" si="190"/>
        <v>14.826530612244898</v>
      </c>
      <c r="P1764" s="64">
        <f t="shared" si="191"/>
        <v>80</v>
      </c>
      <c r="Q1764" s="64">
        <f t="shared" si="192"/>
        <v>26</v>
      </c>
      <c r="R1764" s="64">
        <f t="shared" si="193"/>
        <v>54</v>
      </c>
      <c r="S1764" s="64">
        <f t="shared" si="194"/>
        <v>49</v>
      </c>
      <c r="T1764" s="64">
        <f t="shared" si="195"/>
        <v>31</v>
      </c>
      <c r="U1764" s="77">
        <v>3</v>
      </c>
      <c r="V1764" s="78">
        <v>2</v>
      </c>
      <c r="W1764" s="60">
        <v>49</v>
      </c>
      <c r="X1764" s="67">
        <v>15</v>
      </c>
      <c r="Y1764" s="67">
        <v>6</v>
      </c>
      <c r="Z1764" s="67">
        <v>11</v>
      </c>
      <c r="AA1764" s="67">
        <v>5</v>
      </c>
      <c r="AB1764" s="67">
        <v>11</v>
      </c>
      <c r="AC1764" s="67">
        <v>5</v>
      </c>
      <c r="AD1764" s="67">
        <v>11</v>
      </c>
      <c r="AE1764" s="67">
        <v>4</v>
      </c>
      <c r="AF1764" s="67">
        <v>8</v>
      </c>
      <c r="AG1764" s="67">
        <v>4</v>
      </c>
      <c r="AH1764" s="67">
        <v>8</v>
      </c>
      <c r="AI1764" s="67">
        <v>2</v>
      </c>
      <c r="AJ1764" s="67">
        <v>5</v>
      </c>
      <c r="AK1764" s="79" t="s">
        <v>1586</v>
      </c>
    </row>
    <row r="1765" spans="1:37" ht="12.75">
      <c r="A1765" s="35">
        <v>5445</v>
      </c>
      <c r="B1765" s="28" t="s">
        <v>872</v>
      </c>
      <c r="D1765" s="28" t="s">
        <v>388</v>
      </c>
      <c r="E1765" s="28" t="s">
        <v>83</v>
      </c>
      <c r="I1765" s="28" t="s">
        <v>7812</v>
      </c>
      <c r="J1765" s="28" t="s">
        <v>1586</v>
      </c>
      <c r="K1765" s="28" t="s">
        <v>827</v>
      </c>
      <c r="L1765" s="28" t="s">
        <v>8008</v>
      </c>
      <c r="N1765" s="19">
        <f t="shared" si="189"/>
        <v>362.50</v>
      </c>
      <c r="O1765" s="19">
        <f t="shared" si="190"/>
        <v>12.083333333333334</v>
      </c>
      <c r="P1765" s="64">
        <f t="shared" si="191"/>
        <v>79</v>
      </c>
      <c r="Q1765" s="64">
        <f t="shared" si="192"/>
        <v>28</v>
      </c>
      <c r="R1765" s="64">
        <f t="shared" si="193"/>
        <v>51</v>
      </c>
      <c r="S1765" s="64">
        <f t="shared" si="194"/>
        <v>51</v>
      </c>
      <c r="T1765" s="64">
        <f t="shared" si="195"/>
        <v>28</v>
      </c>
      <c r="U1765" s="77">
        <v>3</v>
      </c>
      <c r="V1765" s="78">
        <v>2</v>
      </c>
      <c r="W1765" s="60">
        <v>60</v>
      </c>
      <c r="X1765" s="67">
        <v>14</v>
      </c>
      <c r="Y1765" s="67">
        <v>6</v>
      </c>
      <c r="Z1765" s="67">
        <v>11</v>
      </c>
      <c r="AA1765" s="67">
        <v>6</v>
      </c>
      <c r="AB1765" s="67">
        <v>11</v>
      </c>
      <c r="AC1765" s="67">
        <v>6</v>
      </c>
      <c r="AD1765" s="67">
        <v>11</v>
      </c>
      <c r="AE1765" s="67">
        <v>4</v>
      </c>
      <c r="AF1765" s="67">
        <v>7</v>
      </c>
      <c r="AG1765" s="67">
        <v>4</v>
      </c>
      <c r="AH1765" s="67">
        <v>7</v>
      </c>
      <c r="AI1765" s="67">
        <v>2</v>
      </c>
      <c r="AJ1765" s="67">
        <v>4</v>
      </c>
      <c r="AK1765" s="79" t="s">
        <v>1586</v>
      </c>
    </row>
    <row r="1766" spans="1:37" ht="12.75">
      <c r="A1766" s="35">
        <v>18750</v>
      </c>
      <c r="B1766" s="28" t="s">
        <v>870</v>
      </c>
      <c r="C1766" s="28" t="s">
        <v>3247</v>
      </c>
      <c r="D1766" s="28" t="s">
        <v>388</v>
      </c>
      <c r="E1766" s="28" t="s">
        <v>83</v>
      </c>
      <c r="J1766" s="28" t="s">
        <v>1586</v>
      </c>
      <c r="K1766" s="28" t="s">
        <v>1256</v>
      </c>
      <c r="L1766" s="28" t="s">
        <v>285</v>
      </c>
      <c r="N1766" s="19">
        <f t="shared" si="189"/>
        <v>356.75</v>
      </c>
      <c r="O1766" s="19">
        <f t="shared" si="190"/>
        <v>14.27</v>
      </c>
      <c r="P1766" s="64">
        <f t="shared" si="191"/>
        <v>78</v>
      </c>
      <c r="Q1766" s="64">
        <f t="shared" si="192"/>
        <v>27</v>
      </c>
      <c r="R1766" s="64">
        <f t="shared" si="193"/>
        <v>51</v>
      </c>
      <c r="S1766" s="64">
        <f t="shared" si="194"/>
        <v>50</v>
      </c>
      <c r="T1766" s="64">
        <f t="shared" si="195"/>
        <v>28</v>
      </c>
      <c r="U1766" s="77">
        <v>3</v>
      </c>
      <c r="V1766" s="78">
        <v>2</v>
      </c>
      <c r="W1766" s="60">
        <v>50</v>
      </c>
      <c r="X1766" s="67">
        <v>11</v>
      </c>
      <c r="Y1766" s="67">
        <v>5</v>
      </c>
      <c r="Z1766" s="67">
        <v>11</v>
      </c>
      <c r="AA1766" s="67">
        <v>6</v>
      </c>
      <c r="AB1766" s="67">
        <v>11</v>
      </c>
      <c r="AC1766" s="67">
        <v>6</v>
      </c>
      <c r="AD1766" s="67">
        <v>11</v>
      </c>
      <c r="AE1766" s="67">
        <v>4</v>
      </c>
      <c r="AF1766" s="67">
        <v>7</v>
      </c>
      <c r="AG1766" s="67">
        <v>4</v>
      </c>
      <c r="AH1766" s="67">
        <v>7</v>
      </c>
      <c r="AI1766" s="67">
        <v>2</v>
      </c>
      <c r="AJ1766" s="67">
        <v>4</v>
      </c>
      <c r="AK1766" s="79" t="s">
        <v>1586</v>
      </c>
    </row>
    <row r="1767" spans="1:37" ht="12.75">
      <c r="A1767" s="35">
        <v>4125</v>
      </c>
      <c r="B1767" s="28" t="s">
        <v>872</v>
      </c>
      <c r="D1767" s="28" t="s">
        <v>388</v>
      </c>
      <c r="E1767" s="28" t="s">
        <v>83</v>
      </c>
      <c r="J1767" s="28" t="s">
        <v>1586</v>
      </c>
      <c r="K1767" s="28" t="s">
        <v>827</v>
      </c>
      <c r="L1767" s="28" t="s">
        <v>1471</v>
      </c>
      <c r="N1767" s="19">
        <f t="shared" si="189"/>
        <v>356.25</v>
      </c>
      <c r="O1767" s="19">
        <f t="shared" si="190"/>
        <v>14.25</v>
      </c>
      <c r="P1767" s="64">
        <f t="shared" si="191"/>
        <v>78</v>
      </c>
      <c r="Q1767" s="64">
        <f t="shared" si="192"/>
        <v>27</v>
      </c>
      <c r="R1767" s="64">
        <f t="shared" si="193"/>
        <v>51</v>
      </c>
      <c r="S1767" s="64">
        <f t="shared" si="194"/>
        <v>50</v>
      </c>
      <c r="T1767" s="64">
        <f t="shared" si="195"/>
        <v>28</v>
      </c>
      <c r="U1767" s="77">
        <v>3</v>
      </c>
      <c r="V1767" s="78">
        <v>2</v>
      </c>
      <c r="W1767" s="60">
        <v>50</v>
      </c>
      <c r="X1767" s="67">
        <v>9</v>
      </c>
      <c r="Y1767" s="67">
        <v>5</v>
      </c>
      <c r="Z1767" s="67">
        <v>11</v>
      </c>
      <c r="AA1767" s="67">
        <v>6</v>
      </c>
      <c r="AB1767" s="67">
        <v>11</v>
      </c>
      <c r="AC1767" s="67">
        <v>6</v>
      </c>
      <c r="AD1767" s="67">
        <v>11</v>
      </c>
      <c r="AE1767" s="67">
        <v>4</v>
      </c>
      <c r="AF1767" s="67">
        <v>7</v>
      </c>
      <c r="AG1767" s="67">
        <v>4</v>
      </c>
      <c r="AH1767" s="67">
        <v>7</v>
      </c>
      <c r="AI1767" s="67">
        <v>2</v>
      </c>
      <c r="AJ1767" s="67">
        <v>4</v>
      </c>
      <c r="AK1767" s="79" t="s">
        <v>1586</v>
      </c>
    </row>
    <row r="1768" spans="1:37" ht="12.75">
      <c r="A1768" s="35">
        <v>1124</v>
      </c>
      <c r="B1768" s="28" t="s">
        <v>870</v>
      </c>
      <c r="C1768" s="28" t="s">
        <v>1845</v>
      </c>
      <c r="D1768" s="28" t="s">
        <v>388</v>
      </c>
      <c r="E1768" s="28" t="s">
        <v>83</v>
      </c>
      <c r="J1768" s="28" t="s">
        <v>1586</v>
      </c>
      <c r="K1768" s="28" t="s">
        <v>827</v>
      </c>
      <c r="L1768" s="28" t="s">
        <v>1830</v>
      </c>
      <c r="N1768" s="19">
        <f t="shared" si="189"/>
        <v>343.25</v>
      </c>
      <c r="O1768" s="19">
        <f t="shared" si="190"/>
        <v>13.73</v>
      </c>
      <c r="P1768" s="64">
        <f t="shared" si="191"/>
        <v>74</v>
      </c>
      <c r="Q1768" s="64">
        <f t="shared" si="192"/>
        <v>25</v>
      </c>
      <c r="R1768" s="64">
        <f t="shared" si="193"/>
        <v>49</v>
      </c>
      <c r="S1768" s="64">
        <f t="shared" si="194"/>
        <v>50</v>
      </c>
      <c r="T1768" s="64">
        <f t="shared" si="195"/>
        <v>24</v>
      </c>
      <c r="U1768" s="77">
        <v>3</v>
      </c>
      <c r="V1768" s="78">
        <v>2</v>
      </c>
      <c r="W1768" s="60">
        <v>50</v>
      </c>
      <c r="X1768" s="67">
        <v>9</v>
      </c>
      <c r="Y1768" s="67">
        <v>5</v>
      </c>
      <c r="Z1768" s="67">
        <v>11</v>
      </c>
      <c r="AA1768" s="67">
        <v>6</v>
      </c>
      <c r="AB1768" s="67">
        <v>11</v>
      </c>
      <c r="AC1768" s="67">
        <v>6</v>
      </c>
      <c r="AD1768" s="67">
        <v>11</v>
      </c>
      <c r="AE1768" s="67">
        <v>3</v>
      </c>
      <c r="AF1768" s="67">
        <v>6</v>
      </c>
      <c r="AG1768" s="67">
        <v>3</v>
      </c>
      <c r="AH1768" s="67">
        <v>6</v>
      </c>
      <c r="AI1768" s="67">
        <v>2</v>
      </c>
      <c r="AJ1768" s="67">
        <v>4</v>
      </c>
      <c r="AK1768" s="79" t="s">
        <v>1586</v>
      </c>
    </row>
    <row r="1769" spans="1:37" ht="12.75">
      <c r="A1769" s="35">
        <v>26250</v>
      </c>
      <c r="B1769" s="28" t="s">
        <v>870</v>
      </c>
      <c r="C1769" s="28" t="s">
        <v>1860</v>
      </c>
      <c r="D1769" s="28" t="s">
        <v>388</v>
      </c>
      <c r="E1769" s="28" t="s">
        <v>83</v>
      </c>
      <c r="J1769" s="28" t="s">
        <v>1586</v>
      </c>
      <c r="K1769" s="28" t="s">
        <v>3069</v>
      </c>
      <c r="L1769" s="28" t="s">
        <v>1859</v>
      </c>
      <c r="N1769" s="19">
        <f t="shared" si="189"/>
        <v>343.25</v>
      </c>
      <c r="O1769" s="19">
        <f t="shared" si="190"/>
        <v>13.73</v>
      </c>
      <c r="P1769" s="64">
        <f t="shared" si="191"/>
        <v>74</v>
      </c>
      <c r="Q1769" s="64">
        <f t="shared" si="192"/>
        <v>25</v>
      </c>
      <c r="R1769" s="64">
        <f t="shared" si="193"/>
        <v>49</v>
      </c>
      <c r="S1769" s="64">
        <f t="shared" si="194"/>
        <v>50</v>
      </c>
      <c r="T1769" s="64">
        <f t="shared" si="195"/>
        <v>24</v>
      </c>
      <c r="U1769" s="77">
        <v>3</v>
      </c>
      <c r="V1769" s="78">
        <v>2</v>
      </c>
      <c r="W1769" s="60">
        <v>50</v>
      </c>
      <c r="X1769" s="67">
        <v>9</v>
      </c>
      <c r="Y1769" s="67">
        <v>5</v>
      </c>
      <c r="Z1769" s="67">
        <v>11</v>
      </c>
      <c r="AA1769" s="67">
        <v>6</v>
      </c>
      <c r="AB1769" s="67">
        <v>11</v>
      </c>
      <c r="AC1769" s="67">
        <v>6</v>
      </c>
      <c r="AD1769" s="67">
        <v>11</v>
      </c>
      <c r="AE1769" s="67">
        <v>3</v>
      </c>
      <c r="AF1769" s="67">
        <v>6</v>
      </c>
      <c r="AG1769" s="67">
        <v>3</v>
      </c>
      <c r="AH1769" s="67">
        <v>6</v>
      </c>
      <c r="AI1769" s="67">
        <v>2</v>
      </c>
      <c r="AJ1769" s="67">
        <v>4</v>
      </c>
      <c r="AK1769" s="79" t="s">
        <v>1586</v>
      </c>
    </row>
    <row r="1770" spans="1:37" ht="12.75">
      <c r="A1770" s="35">
        <v>50</v>
      </c>
      <c r="B1770" s="28" t="s">
        <v>871</v>
      </c>
      <c r="C1770" s="28" t="s">
        <v>604</v>
      </c>
      <c r="D1770" s="28" t="s">
        <v>388</v>
      </c>
      <c r="E1770" s="28" t="s">
        <v>83</v>
      </c>
      <c r="J1770" s="28" t="s">
        <v>1586</v>
      </c>
      <c r="K1770" s="28" t="s">
        <v>827</v>
      </c>
      <c r="L1770" s="28" t="s">
        <v>1639</v>
      </c>
      <c r="N1770" s="19">
        <f t="shared" si="189"/>
        <v>339.75</v>
      </c>
      <c r="O1770" s="19">
        <f t="shared" si="190"/>
        <v>16.9875</v>
      </c>
      <c r="P1770" s="64">
        <f t="shared" si="191"/>
        <v>73</v>
      </c>
      <c r="Q1770" s="64">
        <f t="shared" si="192"/>
        <v>24</v>
      </c>
      <c r="R1770" s="64">
        <f t="shared" si="193"/>
        <v>49</v>
      </c>
      <c r="S1770" s="64">
        <f t="shared" si="194"/>
        <v>49</v>
      </c>
      <c r="T1770" s="64">
        <f t="shared" si="195"/>
        <v>24</v>
      </c>
      <c r="U1770" s="77">
        <v>2</v>
      </c>
      <c r="V1770" s="78">
        <v>2</v>
      </c>
      <c r="W1770" s="60">
        <v>40</v>
      </c>
      <c r="X1770" s="67">
        <v>9</v>
      </c>
      <c r="Y1770" s="67">
        <v>6</v>
      </c>
      <c r="Z1770" s="67">
        <v>11</v>
      </c>
      <c r="AA1770" s="67">
        <v>5</v>
      </c>
      <c r="AB1770" s="67">
        <v>11</v>
      </c>
      <c r="AC1770" s="67">
        <v>5</v>
      </c>
      <c r="AD1770" s="67">
        <v>11</v>
      </c>
      <c r="AE1770" s="67">
        <v>3</v>
      </c>
      <c r="AF1770" s="67">
        <v>6</v>
      </c>
      <c r="AG1770" s="67">
        <v>3</v>
      </c>
      <c r="AH1770" s="67">
        <v>6</v>
      </c>
      <c r="AI1770" s="67">
        <v>2</v>
      </c>
      <c r="AJ1770" s="67">
        <v>4</v>
      </c>
      <c r="AK1770" s="79" t="s">
        <v>1586</v>
      </c>
    </row>
    <row r="1771" spans="2:37" ht="12.75">
      <c r="B1771" s="28" t="s">
        <v>872</v>
      </c>
      <c r="D1771" s="28" t="s">
        <v>388</v>
      </c>
      <c r="E1771" s="28" t="s">
        <v>176</v>
      </c>
      <c r="J1771" s="28" t="s">
        <v>1586</v>
      </c>
      <c r="K1771" s="28" t="s">
        <v>2680</v>
      </c>
      <c r="L1771" s="28" t="s">
        <v>117</v>
      </c>
      <c r="N1771" s="19">
        <f t="shared" si="189"/>
        <v>424</v>
      </c>
      <c r="O1771" s="19">
        <f t="shared" si="190"/>
        <v>24.228571428571428</v>
      </c>
      <c r="P1771" s="64">
        <f t="shared" si="191"/>
        <v>95</v>
      </c>
      <c r="Q1771" s="64">
        <f t="shared" si="192"/>
        <v>31</v>
      </c>
      <c r="R1771" s="64">
        <f t="shared" si="193"/>
        <v>64</v>
      </c>
      <c r="S1771" s="64">
        <f t="shared" si="194"/>
        <v>54</v>
      </c>
      <c r="T1771" s="64">
        <f t="shared" si="195"/>
        <v>41</v>
      </c>
      <c r="U1771" s="77">
        <v>2</v>
      </c>
      <c r="V1771" s="78">
        <v>2</v>
      </c>
      <c r="W1771" s="60">
        <v>35</v>
      </c>
      <c r="X1771" s="67">
        <v>12</v>
      </c>
      <c r="Y1771" s="67">
        <v>6</v>
      </c>
      <c r="Z1771" s="67">
        <v>12</v>
      </c>
      <c r="AA1771" s="67">
        <v>6</v>
      </c>
      <c r="AB1771" s="67">
        <v>12</v>
      </c>
      <c r="AC1771" s="67">
        <v>6</v>
      </c>
      <c r="AD1771" s="67">
        <v>12</v>
      </c>
      <c r="AE1771" s="67">
        <v>5</v>
      </c>
      <c r="AF1771" s="67">
        <v>10</v>
      </c>
      <c r="AG1771" s="67">
        <v>5</v>
      </c>
      <c r="AH1771" s="67">
        <v>10</v>
      </c>
      <c r="AI1771" s="67">
        <v>3</v>
      </c>
      <c r="AJ1771" s="67">
        <v>8</v>
      </c>
      <c r="AK1771" s="79" t="s">
        <v>1586</v>
      </c>
    </row>
    <row r="1772" spans="1:37" ht="12.75">
      <c r="A1772" s="35">
        <v>37500</v>
      </c>
      <c r="B1772" s="28" t="s">
        <v>868</v>
      </c>
      <c r="C1772" s="28" t="s">
        <v>634</v>
      </c>
      <c r="D1772" s="28" t="s">
        <v>388</v>
      </c>
      <c r="E1772" s="28" t="s">
        <v>176</v>
      </c>
      <c r="J1772" s="28" t="s">
        <v>1586</v>
      </c>
      <c r="K1772" s="28" t="s">
        <v>2680</v>
      </c>
      <c r="L1772" s="28" t="s">
        <v>1490</v>
      </c>
      <c r="N1772" s="19">
        <f t="shared" si="189"/>
        <v>423.75</v>
      </c>
      <c r="O1772" s="19">
        <f t="shared" si="190"/>
        <v>15.409090909090908</v>
      </c>
      <c r="P1772" s="64">
        <f t="shared" si="191"/>
        <v>92</v>
      </c>
      <c r="Q1772" s="64">
        <f t="shared" si="192"/>
        <v>32</v>
      </c>
      <c r="R1772" s="64">
        <f t="shared" si="193"/>
        <v>60</v>
      </c>
      <c r="S1772" s="64">
        <f t="shared" si="194"/>
        <v>60</v>
      </c>
      <c r="T1772" s="64">
        <f t="shared" si="195"/>
        <v>32</v>
      </c>
      <c r="U1772" s="77">
        <v>3</v>
      </c>
      <c r="V1772" s="78">
        <v>2</v>
      </c>
      <c r="W1772" s="60">
        <v>55</v>
      </c>
      <c r="X1772" s="67">
        <v>13</v>
      </c>
      <c r="Y1772" s="67">
        <v>7</v>
      </c>
      <c r="Z1772" s="67">
        <v>13</v>
      </c>
      <c r="AA1772" s="67">
        <v>7</v>
      </c>
      <c r="AB1772" s="67">
        <v>13</v>
      </c>
      <c r="AC1772" s="67">
        <v>7</v>
      </c>
      <c r="AD1772" s="67">
        <v>13</v>
      </c>
      <c r="AE1772" s="67">
        <v>4</v>
      </c>
      <c r="AF1772" s="67">
        <v>8</v>
      </c>
      <c r="AG1772" s="67">
        <v>4</v>
      </c>
      <c r="AH1772" s="67">
        <v>8</v>
      </c>
      <c r="AI1772" s="67">
        <v>3</v>
      </c>
      <c r="AJ1772" s="67">
        <v>5</v>
      </c>
      <c r="AK1772" s="79" t="s">
        <v>1586</v>
      </c>
    </row>
    <row r="1773" spans="2:37" ht="12.75">
      <c r="B1773" s="28" t="s">
        <v>872</v>
      </c>
      <c r="D1773" s="28" t="s">
        <v>388</v>
      </c>
      <c r="E1773" s="28" t="s">
        <v>176</v>
      </c>
      <c r="J1773" s="28" t="s">
        <v>1586</v>
      </c>
      <c r="K1773" s="28" t="s">
        <v>2680</v>
      </c>
      <c r="L1773" s="28" t="s">
        <v>125</v>
      </c>
      <c r="N1773" s="19">
        <f t="shared" si="189"/>
        <v>400</v>
      </c>
      <c r="O1773" s="19">
        <f t="shared" si="190"/>
        <v>27.586206896551722</v>
      </c>
      <c r="P1773" s="64">
        <f t="shared" si="191"/>
        <v>90</v>
      </c>
      <c r="Q1773" s="64">
        <f t="shared" si="192"/>
        <v>32</v>
      </c>
      <c r="R1773" s="64">
        <f t="shared" si="193"/>
        <v>58</v>
      </c>
      <c r="S1773" s="64">
        <f t="shared" si="194"/>
        <v>51</v>
      </c>
      <c r="T1773" s="64">
        <f t="shared" si="195"/>
        <v>39</v>
      </c>
      <c r="U1773" s="77">
        <v>2</v>
      </c>
      <c r="V1773" s="78">
        <v>2</v>
      </c>
      <c r="W1773" s="60">
        <v>29</v>
      </c>
      <c r="X1773" s="67">
        <v>12</v>
      </c>
      <c r="Y1773" s="67">
        <v>6</v>
      </c>
      <c r="Z1773" s="67">
        <v>11</v>
      </c>
      <c r="AA1773" s="67">
        <v>6</v>
      </c>
      <c r="AB1773" s="67">
        <v>11</v>
      </c>
      <c r="AC1773" s="67">
        <v>6</v>
      </c>
      <c r="AD1773" s="67">
        <v>11</v>
      </c>
      <c r="AE1773" s="67">
        <v>5</v>
      </c>
      <c r="AF1773" s="67">
        <v>9</v>
      </c>
      <c r="AG1773" s="67">
        <v>5</v>
      </c>
      <c r="AH1773" s="67">
        <v>9</v>
      </c>
      <c r="AI1773" s="67">
        <v>4</v>
      </c>
      <c r="AJ1773" s="67">
        <v>7</v>
      </c>
      <c r="AK1773" s="79" t="s">
        <v>1586</v>
      </c>
    </row>
    <row r="1774" spans="1:37" ht="12.75">
      <c r="A1774" s="35">
        <v>124447</v>
      </c>
      <c r="B1774" s="28" t="s">
        <v>872</v>
      </c>
      <c r="D1774" s="28" t="s">
        <v>388</v>
      </c>
      <c r="E1774" s="28" t="s">
        <v>176</v>
      </c>
      <c r="F1774" s="58" t="s">
        <v>8325</v>
      </c>
      <c r="G1774" s="28" t="s">
        <v>1586</v>
      </c>
      <c r="H1774" s="28" t="s">
        <v>7812</v>
      </c>
      <c r="J1774" s="28" t="s">
        <v>1586</v>
      </c>
      <c r="K1774" s="28" t="s">
        <v>2680</v>
      </c>
      <c r="L1774" s="28" t="s">
        <v>5604</v>
      </c>
      <c r="N1774" s="19">
        <f t="shared" si="189"/>
        <v>408.50</v>
      </c>
      <c r="O1774" s="19">
        <f t="shared" si="190"/>
        <v>13.17741935483871</v>
      </c>
      <c r="P1774" s="64">
        <f t="shared" si="191"/>
        <v>88</v>
      </c>
      <c r="Q1774" s="64">
        <f t="shared" si="192"/>
        <v>31</v>
      </c>
      <c r="R1774" s="64">
        <f t="shared" si="193"/>
        <v>57</v>
      </c>
      <c r="S1774" s="64">
        <f t="shared" si="194"/>
        <v>60</v>
      </c>
      <c r="T1774" s="64">
        <f t="shared" si="195"/>
        <v>28</v>
      </c>
      <c r="U1774" s="77">
        <v>3</v>
      </c>
      <c r="V1774" s="78">
        <v>2</v>
      </c>
      <c r="W1774" s="60">
        <v>62</v>
      </c>
      <c r="X1774" s="67">
        <v>6</v>
      </c>
      <c r="Y1774" s="67">
        <v>7</v>
      </c>
      <c r="Z1774" s="67">
        <v>13</v>
      </c>
      <c r="AA1774" s="67">
        <v>7</v>
      </c>
      <c r="AB1774" s="67">
        <v>13</v>
      </c>
      <c r="AC1774" s="67">
        <v>7</v>
      </c>
      <c r="AD1774" s="67">
        <v>13</v>
      </c>
      <c r="AE1774" s="67">
        <v>4</v>
      </c>
      <c r="AF1774" s="67">
        <v>7</v>
      </c>
      <c r="AG1774" s="67">
        <v>4</v>
      </c>
      <c r="AH1774" s="67">
        <v>7</v>
      </c>
      <c r="AI1774" s="67">
        <v>2</v>
      </c>
      <c r="AJ1774" s="67">
        <v>4</v>
      </c>
      <c r="AK1774" s="79" t="s">
        <v>1586</v>
      </c>
    </row>
    <row r="1775" spans="1:37" ht="12.75">
      <c r="A1775" s="35">
        <v>102850</v>
      </c>
      <c r="B1775" s="28" t="s">
        <v>872</v>
      </c>
      <c r="D1775" s="28" t="s">
        <v>388</v>
      </c>
      <c r="E1775" s="28" t="s">
        <v>176</v>
      </c>
      <c r="F1775" s="58" t="s">
        <v>8325</v>
      </c>
      <c r="I1775" s="28" t="s">
        <v>1586</v>
      </c>
      <c r="J1775" s="28" t="s">
        <v>1586</v>
      </c>
      <c r="K1775" s="28" t="s">
        <v>2680</v>
      </c>
      <c r="L1775" s="28" t="s">
        <v>7849</v>
      </c>
      <c r="N1775" s="19">
        <f t="shared" si="189"/>
        <v>408</v>
      </c>
      <c r="O1775" s="19">
        <f t="shared" si="190"/>
        <v>11.826086956521738</v>
      </c>
      <c r="P1775" s="64">
        <f t="shared" si="191"/>
        <v>88</v>
      </c>
      <c r="Q1775" s="64">
        <f t="shared" si="192"/>
        <v>31</v>
      </c>
      <c r="R1775" s="64">
        <f t="shared" si="193"/>
        <v>57</v>
      </c>
      <c r="S1775" s="64">
        <f t="shared" si="194"/>
        <v>60</v>
      </c>
      <c r="T1775" s="64">
        <f t="shared" si="195"/>
        <v>28</v>
      </c>
      <c r="U1775" s="77">
        <v>3</v>
      </c>
      <c r="V1775" s="78">
        <v>2</v>
      </c>
      <c r="W1775" s="60">
        <v>69</v>
      </c>
      <c r="X1775" s="67">
        <v>4</v>
      </c>
      <c r="Y1775" s="67">
        <v>7</v>
      </c>
      <c r="Z1775" s="67">
        <v>13</v>
      </c>
      <c r="AA1775" s="67">
        <v>7</v>
      </c>
      <c r="AB1775" s="67">
        <v>13</v>
      </c>
      <c r="AC1775" s="67">
        <v>7</v>
      </c>
      <c r="AD1775" s="67">
        <v>13</v>
      </c>
      <c r="AE1775" s="67">
        <v>4</v>
      </c>
      <c r="AF1775" s="67">
        <v>7</v>
      </c>
      <c r="AG1775" s="67">
        <v>4</v>
      </c>
      <c r="AH1775" s="67">
        <v>7</v>
      </c>
      <c r="AI1775" s="67">
        <v>2</v>
      </c>
      <c r="AJ1775" s="67">
        <v>4</v>
      </c>
      <c r="AK1775" s="79" t="s">
        <v>1586</v>
      </c>
    </row>
    <row r="1776" spans="1:37" ht="12.75">
      <c r="A1776" s="35">
        <v>105113</v>
      </c>
      <c r="B1776" s="28" t="s">
        <v>872</v>
      </c>
      <c r="D1776" s="28" t="s">
        <v>388</v>
      </c>
      <c r="E1776" s="28" t="s">
        <v>176</v>
      </c>
      <c r="F1776" s="58" t="s">
        <v>8324</v>
      </c>
      <c r="G1776" s="28" t="s">
        <v>1586</v>
      </c>
      <c r="H1776" s="28" t="s">
        <v>7812</v>
      </c>
      <c r="J1776" s="28" t="s">
        <v>1586</v>
      </c>
      <c r="K1776" s="28" t="s">
        <v>2680</v>
      </c>
      <c r="L1776" s="28" t="s">
        <v>5605</v>
      </c>
      <c r="N1776" s="19">
        <f t="shared" si="189"/>
        <v>387</v>
      </c>
      <c r="O1776" s="19">
        <f t="shared" si="190"/>
        <v>32.25</v>
      </c>
      <c r="P1776" s="64">
        <f t="shared" si="191"/>
        <v>87</v>
      </c>
      <c r="Q1776" s="64">
        <f t="shared" si="192"/>
        <v>29</v>
      </c>
      <c r="R1776" s="64">
        <f t="shared" si="193"/>
        <v>58</v>
      </c>
      <c r="S1776" s="64">
        <f t="shared" si="194"/>
        <v>49</v>
      </c>
      <c r="T1776" s="64">
        <f t="shared" si="195"/>
        <v>38</v>
      </c>
      <c r="U1776" s="77">
        <v>2</v>
      </c>
      <c r="V1776" s="78">
        <v>2</v>
      </c>
      <c r="W1776" s="60">
        <v>24</v>
      </c>
      <c r="X1776" s="67">
        <v>12</v>
      </c>
      <c r="Y1776" s="67">
        <v>6</v>
      </c>
      <c r="Z1776" s="67">
        <v>11</v>
      </c>
      <c r="AA1776" s="67">
        <v>5</v>
      </c>
      <c r="AB1776" s="67">
        <v>11</v>
      </c>
      <c r="AC1776" s="67">
        <v>5</v>
      </c>
      <c r="AD1776" s="67">
        <v>11</v>
      </c>
      <c r="AE1776" s="67">
        <v>5</v>
      </c>
      <c r="AF1776" s="67">
        <v>9</v>
      </c>
      <c r="AG1776" s="67">
        <v>5</v>
      </c>
      <c r="AH1776" s="67">
        <v>9</v>
      </c>
      <c r="AI1776" s="67">
        <v>3</v>
      </c>
      <c r="AJ1776" s="67">
        <v>7</v>
      </c>
      <c r="AK1776" s="79" t="s">
        <v>1586</v>
      </c>
    </row>
    <row r="1777" spans="1:37" ht="12.75">
      <c r="A1777" s="35">
        <v>91176</v>
      </c>
      <c r="B1777" s="28" t="s">
        <v>872</v>
      </c>
      <c r="D1777" s="28" t="s">
        <v>388</v>
      </c>
      <c r="E1777" s="28" t="s">
        <v>176</v>
      </c>
      <c r="F1777" s="58" t="s">
        <v>8228</v>
      </c>
      <c r="J1777" s="28" t="s">
        <v>1586</v>
      </c>
      <c r="K1777" s="28" t="s">
        <v>2680</v>
      </c>
      <c r="L1777" s="28" t="s">
        <v>117</v>
      </c>
      <c r="N1777" s="19">
        <f t="shared" si="189"/>
        <v>387</v>
      </c>
      <c r="O1777" s="19">
        <f t="shared" si="190"/>
        <v>28.666666666666668</v>
      </c>
      <c r="P1777" s="64">
        <f t="shared" si="191"/>
        <v>87</v>
      </c>
      <c r="Q1777" s="64">
        <f t="shared" si="192"/>
        <v>29</v>
      </c>
      <c r="R1777" s="64">
        <f t="shared" si="193"/>
        <v>58</v>
      </c>
      <c r="S1777" s="64">
        <f t="shared" si="194"/>
        <v>49</v>
      </c>
      <c r="T1777" s="64">
        <f t="shared" si="195"/>
        <v>38</v>
      </c>
      <c r="U1777" s="77">
        <v>2</v>
      </c>
      <c r="V1777" s="78">
        <v>2</v>
      </c>
      <c r="W1777" s="60">
        <v>27</v>
      </c>
      <c r="X1777" s="67">
        <v>12</v>
      </c>
      <c r="Y1777" s="67">
        <v>6</v>
      </c>
      <c r="Z1777" s="67">
        <v>11</v>
      </c>
      <c r="AA1777" s="67">
        <v>5</v>
      </c>
      <c r="AB1777" s="67">
        <v>11</v>
      </c>
      <c r="AC1777" s="67">
        <v>5</v>
      </c>
      <c r="AD1777" s="67">
        <v>11</v>
      </c>
      <c r="AE1777" s="67">
        <v>5</v>
      </c>
      <c r="AF1777" s="67">
        <v>9</v>
      </c>
      <c r="AG1777" s="67">
        <v>5</v>
      </c>
      <c r="AH1777" s="67">
        <v>9</v>
      </c>
      <c r="AI1777" s="67">
        <v>3</v>
      </c>
      <c r="AJ1777" s="67">
        <v>7</v>
      </c>
      <c r="AK1777" s="79" t="s">
        <v>1586</v>
      </c>
    </row>
    <row r="1778" spans="1:37" ht="12.75">
      <c r="A1778" s="35">
        <v>86872</v>
      </c>
      <c r="B1778" s="28" t="s">
        <v>872</v>
      </c>
      <c r="D1778" s="28" t="s">
        <v>388</v>
      </c>
      <c r="E1778" s="28" t="s">
        <v>176</v>
      </c>
      <c r="F1778" s="58" t="s">
        <v>8324</v>
      </c>
      <c r="I1778" s="28" t="s">
        <v>1586</v>
      </c>
      <c r="J1778" s="28" t="s">
        <v>1586</v>
      </c>
      <c r="K1778" s="28" t="s">
        <v>2680</v>
      </c>
      <c r="L1778" s="28" t="s">
        <v>117</v>
      </c>
      <c r="N1778" s="19">
        <f t="shared" si="189"/>
        <v>386</v>
      </c>
      <c r="O1778" s="19">
        <f t="shared" si="190"/>
        <v>28.592592592592592</v>
      </c>
      <c r="P1778" s="64">
        <f t="shared" si="191"/>
        <v>87</v>
      </c>
      <c r="Q1778" s="64">
        <f t="shared" si="192"/>
        <v>29</v>
      </c>
      <c r="R1778" s="64">
        <f t="shared" si="193"/>
        <v>58</v>
      </c>
      <c r="S1778" s="64">
        <f t="shared" si="194"/>
        <v>49</v>
      </c>
      <c r="T1778" s="64">
        <f t="shared" si="195"/>
        <v>38</v>
      </c>
      <c r="U1778" s="77">
        <v>2</v>
      </c>
      <c r="V1778" s="78">
        <v>2</v>
      </c>
      <c r="W1778" s="60">
        <v>27</v>
      </c>
      <c r="X1778" s="67">
        <v>8</v>
      </c>
      <c r="Y1778" s="67">
        <v>6</v>
      </c>
      <c r="Z1778" s="67">
        <v>11</v>
      </c>
      <c r="AA1778" s="67">
        <v>5</v>
      </c>
      <c r="AB1778" s="67">
        <v>11</v>
      </c>
      <c r="AC1778" s="67">
        <v>5</v>
      </c>
      <c r="AD1778" s="67">
        <v>11</v>
      </c>
      <c r="AE1778" s="67">
        <v>5</v>
      </c>
      <c r="AF1778" s="67">
        <v>9</v>
      </c>
      <c r="AG1778" s="67">
        <v>5</v>
      </c>
      <c r="AH1778" s="67">
        <v>9</v>
      </c>
      <c r="AI1778" s="67">
        <v>3</v>
      </c>
      <c r="AJ1778" s="67">
        <v>7</v>
      </c>
      <c r="AK1778" s="79" t="s">
        <v>1586</v>
      </c>
    </row>
    <row r="1779" spans="1:37" ht="12.75">
      <c r="A1779" s="35">
        <v>50</v>
      </c>
      <c r="B1779" s="28" t="s">
        <v>871</v>
      </c>
      <c r="C1779" s="28" t="s">
        <v>1620</v>
      </c>
      <c r="D1779" s="28" t="s">
        <v>388</v>
      </c>
      <c r="E1779" s="28" t="s">
        <v>176</v>
      </c>
      <c r="J1779" s="28" t="s">
        <v>1586</v>
      </c>
      <c r="K1779" s="28" t="s">
        <v>2680</v>
      </c>
      <c r="L1779" s="28" t="s">
        <v>819</v>
      </c>
      <c r="N1779" s="19">
        <f t="shared" si="189"/>
        <v>324.75</v>
      </c>
      <c r="O1779" s="19">
        <f t="shared" si="190"/>
        <v>7.2166666666666668</v>
      </c>
      <c r="P1779" s="64">
        <f t="shared" si="191"/>
        <v>75</v>
      </c>
      <c r="Q1779" s="64">
        <f t="shared" si="192"/>
        <v>21</v>
      </c>
      <c r="R1779" s="64">
        <f t="shared" si="193"/>
        <v>54</v>
      </c>
      <c r="S1779" s="64">
        <f t="shared" si="194"/>
        <v>38</v>
      </c>
      <c r="T1779" s="64">
        <f t="shared" si="195"/>
        <v>37</v>
      </c>
      <c r="U1779" s="77">
        <v>3</v>
      </c>
      <c r="V1779" s="78">
        <v>2</v>
      </c>
      <c r="W1779" s="60">
        <v>90</v>
      </c>
      <c r="X1779" s="67">
        <v>9</v>
      </c>
      <c r="Y1779" s="67">
        <v>4</v>
      </c>
      <c r="Z1779" s="67">
        <v>9</v>
      </c>
      <c r="AA1779" s="67">
        <v>5</v>
      </c>
      <c r="AB1779" s="67">
        <v>9</v>
      </c>
      <c r="AC1779" s="67">
        <v>2</v>
      </c>
      <c r="AD1779" s="67">
        <v>9</v>
      </c>
      <c r="AE1779" s="67">
        <v>6</v>
      </c>
      <c r="AF1779" s="67">
        <v>9</v>
      </c>
      <c r="AG1779" s="67">
        <v>3</v>
      </c>
      <c r="AH1779" s="67">
        <v>9</v>
      </c>
      <c r="AI1779" s="67">
        <v>1</v>
      </c>
      <c r="AJ1779" s="67">
        <v>9</v>
      </c>
      <c r="AK1779" s="79" t="s">
        <v>1586</v>
      </c>
    </row>
    <row r="1780" spans="1:37" ht="12.75">
      <c r="A1780" s="35">
        <v>81</v>
      </c>
      <c r="B1780" s="28" t="s">
        <v>871</v>
      </c>
      <c r="C1780" s="28" t="s">
        <v>604</v>
      </c>
      <c r="D1780" s="28" t="s">
        <v>388</v>
      </c>
      <c r="E1780" s="28" t="s">
        <v>176</v>
      </c>
      <c r="J1780" s="28" t="s">
        <v>1586</v>
      </c>
      <c r="K1780" s="28" t="s">
        <v>2680</v>
      </c>
      <c r="L1780" s="28" t="s">
        <v>1637</v>
      </c>
      <c r="N1780" s="19">
        <f t="shared" si="189"/>
        <v>339.75</v>
      </c>
      <c r="O1780" s="19">
        <f t="shared" si="190"/>
        <v>15.10</v>
      </c>
      <c r="P1780" s="64">
        <f t="shared" si="191"/>
        <v>73</v>
      </c>
      <c r="Q1780" s="64">
        <f t="shared" si="192"/>
        <v>24</v>
      </c>
      <c r="R1780" s="64">
        <f t="shared" si="193"/>
        <v>49</v>
      </c>
      <c r="S1780" s="64">
        <f t="shared" si="194"/>
        <v>49</v>
      </c>
      <c r="T1780" s="64">
        <f t="shared" si="195"/>
        <v>24</v>
      </c>
      <c r="U1780" s="77">
        <v>2</v>
      </c>
      <c r="V1780" s="78">
        <v>2</v>
      </c>
      <c r="W1780" s="60">
        <v>45</v>
      </c>
      <c r="X1780" s="67">
        <v>9</v>
      </c>
      <c r="Y1780" s="67">
        <v>6</v>
      </c>
      <c r="Z1780" s="67">
        <v>11</v>
      </c>
      <c r="AA1780" s="67">
        <v>5</v>
      </c>
      <c r="AB1780" s="67">
        <v>11</v>
      </c>
      <c r="AC1780" s="67">
        <v>5</v>
      </c>
      <c r="AD1780" s="67">
        <v>11</v>
      </c>
      <c r="AE1780" s="67">
        <v>3</v>
      </c>
      <c r="AF1780" s="67">
        <v>6</v>
      </c>
      <c r="AG1780" s="67">
        <v>3</v>
      </c>
      <c r="AH1780" s="67">
        <v>6</v>
      </c>
      <c r="AI1780" s="67">
        <v>2</v>
      </c>
      <c r="AJ1780" s="67">
        <v>4</v>
      </c>
      <c r="AK1780" s="79" t="s">
        <v>1586</v>
      </c>
    </row>
    <row r="1781" spans="1:37" ht="12.75">
      <c r="A1781" s="35">
        <v>372371</v>
      </c>
      <c r="B1781" s="28" t="s">
        <v>876</v>
      </c>
      <c r="D1781" s="28" t="s">
        <v>388</v>
      </c>
      <c r="E1781" s="28" t="s">
        <v>91</v>
      </c>
      <c r="I1781" s="28" t="s">
        <v>7812</v>
      </c>
      <c r="J1781" s="28" t="s">
        <v>1586</v>
      </c>
      <c r="K1781" s="28" t="s">
        <v>2525</v>
      </c>
      <c r="L1781" s="28" t="s">
        <v>3409</v>
      </c>
      <c r="N1781" s="19">
        <f t="shared" si="189"/>
        <v>492.75</v>
      </c>
      <c r="O1781" s="19">
        <f t="shared" si="190"/>
        <v>20.112244897959183</v>
      </c>
      <c r="P1781" s="64">
        <f t="shared" si="191"/>
        <v>114</v>
      </c>
      <c r="Q1781" s="64">
        <f t="shared" si="192"/>
        <v>41</v>
      </c>
      <c r="R1781" s="64">
        <f t="shared" si="193"/>
        <v>73</v>
      </c>
      <c r="S1781" s="64">
        <f t="shared" si="194"/>
        <v>57</v>
      </c>
      <c r="T1781" s="64">
        <f t="shared" si="195"/>
        <v>57</v>
      </c>
      <c r="U1781" s="77">
        <v>2</v>
      </c>
      <c r="V1781" s="78">
        <v>2</v>
      </c>
      <c r="W1781" s="60">
        <v>49</v>
      </c>
      <c r="X1781" s="67">
        <v>17</v>
      </c>
      <c r="Y1781" s="67">
        <v>7</v>
      </c>
      <c r="Z1781" s="67">
        <v>12</v>
      </c>
      <c r="AA1781" s="67">
        <v>7</v>
      </c>
      <c r="AB1781" s="67">
        <v>12</v>
      </c>
      <c r="AC1781" s="67">
        <v>7</v>
      </c>
      <c r="AD1781" s="67">
        <v>12</v>
      </c>
      <c r="AE1781" s="67">
        <v>7</v>
      </c>
      <c r="AF1781" s="67">
        <v>13</v>
      </c>
      <c r="AG1781" s="67">
        <v>7</v>
      </c>
      <c r="AH1781" s="67">
        <v>13</v>
      </c>
      <c r="AI1781" s="67">
        <v>6</v>
      </c>
      <c r="AJ1781" s="67">
        <v>11</v>
      </c>
      <c r="AK1781" s="79" t="s">
        <v>1586</v>
      </c>
    </row>
    <row r="1782" spans="1:37" ht="12.75">
      <c r="A1782" s="35">
        <v>156757</v>
      </c>
      <c r="B1782" s="28" t="s">
        <v>872</v>
      </c>
      <c r="D1782" s="28" t="s">
        <v>388</v>
      </c>
      <c r="E1782" s="28" t="s">
        <v>91</v>
      </c>
      <c r="F1782" s="58" t="s">
        <v>8398</v>
      </c>
      <c r="G1782" s="28" t="s">
        <v>1586</v>
      </c>
      <c r="H1782" s="28" t="s">
        <v>7812</v>
      </c>
      <c r="J1782" s="28" t="s">
        <v>1586</v>
      </c>
      <c r="K1782" s="28" t="s">
        <v>2525</v>
      </c>
      <c r="L1782" s="28" t="s">
        <v>5611</v>
      </c>
      <c r="N1782" s="19">
        <f t="shared" si="189"/>
        <v>451</v>
      </c>
      <c r="O1782" s="19">
        <f t="shared" si="190"/>
        <v>30.066666666666666</v>
      </c>
      <c r="P1782" s="64">
        <f t="shared" si="191"/>
        <v>102</v>
      </c>
      <c r="Q1782" s="64">
        <f t="shared" si="192"/>
        <v>38</v>
      </c>
      <c r="R1782" s="64">
        <f t="shared" si="193"/>
        <v>64</v>
      </c>
      <c r="S1782" s="64">
        <f t="shared" si="194"/>
        <v>57</v>
      </c>
      <c r="T1782" s="64">
        <f t="shared" si="195"/>
        <v>45</v>
      </c>
      <c r="U1782" s="77">
        <v>2</v>
      </c>
      <c r="V1782" s="78">
        <v>2</v>
      </c>
      <c r="W1782" s="60">
        <v>30</v>
      </c>
      <c r="X1782" s="67">
        <v>12</v>
      </c>
      <c r="Y1782" s="67">
        <v>7</v>
      </c>
      <c r="Z1782" s="67">
        <v>12</v>
      </c>
      <c r="AA1782" s="67">
        <v>7</v>
      </c>
      <c r="AB1782" s="67">
        <v>12</v>
      </c>
      <c r="AC1782" s="67">
        <v>7</v>
      </c>
      <c r="AD1782" s="67">
        <v>12</v>
      </c>
      <c r="AE1782" s="67">
        <v>6</v>
      </c>
      <c r="AF1782" s="67">
        <v>10</v>
      </c>
      <c r="AG1782" s="67">
        <v>6</v>
      </c>
      <c r="AH1782" s="67">
        <v>10</v>
      </c>
      <c r="AI1782" s="67">
        <v>5</v>
      </c>
      <c r="AJ1782" s="67">
        <v>8</v>
      </c>
      <c r="AK1782" s="79" t="s">
        <v>1586</v>
      </c>
    </row>
    <row r="1783" spans="2:37" ht="12.75">
      <c r="B1783" s="28" t="s">
        <v>872</v>
      </c>
      <c r="D1783" s="28" t="s">
        <v>388</v>
      </c>
      <c r="E1783" s="28" t="s">
        <v>91</v>
      </c>
      <c r="J1783" s="28" t="s">
        <v>1586</v>
      </c>
      <c r="K1783" s="28" t="s">
        <v>2525</v>
      </c>
      <c r="L1783" s="28" t="s">
        <v>382</v>
      </c>
      <c r="N1783" s="19">
        <f t="shared" si="189"/>
        <v>451</v>
      </c>
      <c r="O1783" s="19">
        <f t="shared" si="190"/>
        <v>30.066666666666666</v>
      </c>
      <c r="P1783" s="64">
        <f t="shared" si="191"/>
        <v>102</v>
      </c>
      <c r="Q1783" s="64">
        <f t="shared" si="192"/>
        <v>38</v>
      </c>
      <c r="R1783" s="64">
        <f t="shared" si="193"/>
        <v>64</v>
      </c>
      <c r="S1783" s="64">
        <f t="shared" si="194"/>
        <v>57</v>
      </c>
      <c r="T1783" s="64">
        <f t="shared" si="195"/>
        <v>45</v>
      </c>
      <c r="U1783" s="77">
        <v>2</v>
      </c>
      <c r="V1783" s="78">
        <v>2</v>
      </c>
      <c r="W1783" s="60">
        <v>30</v>
      </c>
      <c r="X1783" s="67">
        <v>12</v>
      </c>
      <c r="Y1783" s="67">
        <v>7</v>
      </c>
      <c r="Z1783" s="67">
        <v>12</v>
      </c>
      <c r="AA1783" s="67">
        <v>7</v>
      </c>
      <c r="AB1783" s="67">
        <v>12</v>
      </c>
      <c r="AC1783" s="67">
        <v>7</v>
      </c>
      <c r="AD1783" s="67">
        <v>12</v>
      </c>
      <c r="AE1783" s="67">
        <v>6</v>
      </c>
      <c r="AF1783" s="67">
        <v>10</v>
      </c>
      <c r="AG1783" s="67">
        <v>6</v>
      </c>
      <c r="AH1783" s="67">
        <v>10</v>
      </c>
      <c r="AI1783" s="67">
        <v>5</v>
      </c>
      <c r="AJ1783" s="67">
        <v>8</v>
      </c>
      <c r="AK1783" s="79" t="s">
        <v>1586</v>
      </c>
    </row>
    <row r="1784" spans="1:37" ht="12.75">
      <c r="A1784" s="35">
        <v>129552</v>
      </c>
      <c r="B1784" s="28" t="s">
        <v>872</v>
      </c>
      <c r="D1784" s="28" t="s">
        <v>388</v>
      </c>
      <c r="E1784" s="28" t="s">
        <v>91</v>
      </c>
      <c r="F1784" s="58" t="s">
        <v>8398</v>
      </c>
      <c r="I1784" s="28" t="s">
        <v>1586</v>
      </c>
      <c r="J1784" s="28" t="s">
        <v>1586</v>
      </c>
      <c r="K1784" s="28" t="s">
        <v>2525</v>
      </c>
      <c r="L1784" s="28" t="s">
        <v>382</v>
      </c>
      <c r="N1784" s="19">
        <f t="shared" si="189"/>
        <v>450</v>
      </c>
      <c r="O1784" s="19">
        <f t="shared" si="190"/>
        <v>26.470588235294116</v>
      </c>
      <c r="P1784" s="64">
        <f t="shared" si="191"/>
        <v>102</v>
      </c>
      <c r="Q1784" s="64">
        <f t="shared" si="192"/>
        <v>38</v>
      </c>
      <c r="R1784" s="64">
        <f t="shared" si="193"/>
        <v>64</v>
      </c>
      <c r="S1784" s="64">
        <f t="shared" si="194"/>
        <v>57</v>
      </c>
      <c r="T1784" s="64">
        <f t="shared" si="195"/>
        <v>45</v>
      </c>
      <c r="U1784" s="77">
        <v>2</v>
      </c>
      <c r="V1784" s="78">
        <v>2</v>
      </c>
      <c r="W1784" s="60">
        <v>34</v>
      </c>
      <c r="X1784" s="67">
        <v>8</v>
      </c>
      <c r="Y1784" s="67">
        <v>7</v>
      </c>
      <c r="Z1784" s="67">
        <v>12</v>
      </c>
      <c r="AA1784" s="67">
        <v>7</v>
      </c>
      <c r="AB1784" s="67">
        <v>12</v>
      </c>
      <c r="AC1784" s="67">
        <v>7</v>
      </c>
      <c r="AD1784" s="67">
        <v>12</v>
      </c>
      <c r="AE1784" s="67">
        <v>6</v>
      </c>
      <c r="AF1784" s="67">
        <v>10</v>
      </c>
      <c r="AG1784" s="67">
        <v>6</v>
      </c>
      <c r="AH1784" s="67">
        <v>10</v>
      </c>
      <c r="AI1784" s="67">
        <v>5</v>
      </c>
      <c r="AJ1784" s="67">
        <v>8</v>
      </c>
      <c r="AK1784" s="79" t="s">
        <v>1586</v>
      </c>
    </row>
    <row r="1785" spans="1:37" ht="12.75">
      <c r="A1785" s="35">
        <v>78005</v>
      </c>
      <c r="B1785" s="28" t="s">
        <v>872</v>
      </c>
      <c r="D1785" s="28" t="s">
        <v>388</v>
      </c>
      <c r="E1785" s="28" t="s">
        <v>91</v>
      </c>
      <c r="F1785" s="58" t="s">
        <v>8228</v>
      </c>
      <c r="J1785" s="28" t="s">
        <v>1586</v>
      </c>
      <c r="K1785" s="28" t="s">
        <v>2525</v>
      </c>
      <c r="L1785" s="28" t="s">
        <v>382</v>
      </c>
      <c r="N1785" s="19">
        <f t="shared" si="189"/>
        <v>400</v>
      </c>
      <c r="O1785" s="19">
        <f t="shared" si="190"/>
        <v>44.444444444444443</v>
      </c>
      <c r="P1785" s="64">
        <f t="shared" si="191"/>
        <v>90</v>
      </c>
      <c r="Q1785" s="64">
        <f t="shared" si="192"/>
        <v>32</v>
      </c>
      <c r="R1785" s="64">
        <f t="shared" si="193"/>
        <v>58</v>
      </c>
      <c r="S1785" s="64">
        <f t="shared" si="194"/>
        <v>51</v>
      </c>
      <c r="T1785" s="64">
        <f t="shared" si="195"/>
        <v>39</v>
      </c>
      <c r="U1785" s="77">
        <v>2</v>
      </c>
      <c r="V1785" s="78">
        <v>2</v>
      </c>
      <c r="W1785" s="60">
        <v>18</v>
      </c>
      <c r="X1785" s="67">
        <v>12</v>
      </c>
      <c r="Y1785" s="67">
        <v>6</v>
      </c>
      <c r="Z1785" s="67">
        <v>11</v>
      </c>
      <c r="AA1785" s="67">
        <v>6</v>
      </c>
      <c r="AB1785" s="67">
        <v>11</v>
      </c>
      <c r="AC1785" s="67">
        <v>6</v>
      </c>
      <c r="AD1785" s="67">
        <v>11</v>
      </c>
      <c r="AE1785" s="67">
        <v>5</v>
      </c>
      <c r="AF1785" s="67">
        <v>9</v>
      </c>
      <c r="AG1785" s="67">
        <v>5</v>
      </c>
      <c r="AH1785" s="67">
        <v>9</v>
      </c>
      <c r="AI1785" s="67">
        <v>4</v>
      </c>
      <c r="AJ1785" s="67">
        <v>7</v>
      </c>
      <c r="AK1785" s="79" t="s">
        <v>1586</v>
      </c>
    </row>
    <row r="1786" spans="1:37" ht="12.75">
      <c r="A1786" s="35">
        <v>309457</v>
      </c>
      <c r="B1786" s="28" t="s">
        <v>872</v>
      </c>
      <c r="D1786" s="28" t="s">
        <v>388</v>
      </c>
      <c r="E1786" s="28" t="s">
        <v>91</v>
      </c>
      <c r="G1786" s="28" t="s">
        <v>1586</v>
      </c>
      <c r="H1786" s="28" t="s">
        <v>7812</v>
      </c>
      <c r="I1786" s="28" t="s">
        <v>7812</v>
      </c>
      <c r="J1786" s="28" t="s">
        <v>1586</v>
      </c>
      <c r="K1786" s="28" t="s">
        <v>2525</v>
      </c>
      <c r="L1786" s="28" t="s">
        <v>8030</v>
      </c>
      <c r="N1786" s="19">
        <f t="shared" si="189"/>
        <v>405</v>
      </c>
      <c r="O1786" s="19">
        <f t="shared" si="190"/>
        <v>54</v>
      </c>
      <c r="P1786" s="64">
        <f t="shared" si="191"/>
        <v>89</v>
      </c>
      <c r="Q1786" s="64">
        <f t="shared" si="192"/>
        <v>30</v>
      </c>
      <c r="R1786" s="64">
        <f t="shared" si="193"/>
        <v>59</v>
      </c>
      <c r="S1786" s="64">
        <f t="shared" si="194"/>
        <v>54</v>
      </c>
      <c r="T1786" s="64">
        <f t="shared" si="195"/>
        <v>35</v>
      </c>
      <c r="U1786" s="77">
        <v>2</v>
      </c>
      <c r="V1786" s="78">
        <v>2</v>
      </c>
      <c r="W1786" s="60">
        <v>15</v>
      </c>
      <c r="X1786" s="67">
        <v>18</v>
      </c>
      <c r="Y1786" s="67">
        <v>6</v>
      </c>
      <c r="Z1786" s="67">
        <v>12</v>
      </c>
      <c r="AA1786" s="67">
        <v>6</v>
      </c>
      <c r="AB1786" s="67">
        <v>12</v>
      </c>
      <c r="AC1786" s="67">
        <v>6</v>
      </c>
      <c r="AD1786" s="67">
        <v>12</v>
      </c>
      <c r="AE1786" s="67">
        <v>6</v>
      </c>
      <c r="AF1786" s="67">
        <v>10</v>
      </c>
      <c r="AG1786" s="67">
        <v>5</v>
      </c>
      <c r="AH1786" s="67">
        <v>10</v>
      </c>
      <c r="AI1786" s="67">
        <v>1</v>
      </c>
      <c r="AJ1786" s="67">
        <v>3</v>
      </c>
      <c r="AK1786" s="79" t="s">
        <v>1586</v>
      </c>
    </row>
    <row r="1787" spans="1:37" ht="12.75">
      <c r="A1787" s="35">
        <v>62500</v>
      </c>
      <c r="B1787" s="28" t="s">
        <v>870</v>
      </c>
      <c r="C1787" s="28" t="s">
        <v>4834</v>
      </c>
      <c r="D1787" s="28" t="s">
        <v>388</v>
      </c>
      <c r="E1787" s="28" t="s">
        <v>91</v>
      </c>
      <c r="J1787" s="28" t="s">
        <v>1586</v>
      </c>
      <c r="K1787" s="28" t="s">
        <v>2525</v>
      </c>
      <c r="L1787" s="28" t="s">
        <v>2509</v>
      </c>
      <c r="N1787" s="19">
        <f t="shared" si="189"/>
        <v>358.25</v>
      </c>
      <c r="O1787" s="19">
        <f t="shared" si="190"/>
        <v>23.883333333333333</v>
      </c>
      <c r="P1787" s="64">
        <f t="shared" si="191"/>
        <v>78</v>
      </c>
      <c r="Q1787" s="64">
        <f t="shared" si="192"/>
        <v>27</v>
      </c>
      <c r="R1787" s="64">
        <f t="shared" si="193"/>
        <v>51</v>
      </c>
      <c r="S1787" s="64">
        <f t="shared" si="194"/>
        <v>50</v>
      </c>
      <c r="T1787" s="64">
        <f t="shared" si="195"/>
        <v>28</v>
      </c>
      <c r="U1787" s="77">
        <v>2</v>
      </c>
      <c r="V1787" s="78">
        <v>2</v>
      </c>
      <c r="W1787" s="60">
        <v>30</v>
      </c>
      <c r="X1787" s="67">
        <v>11</v>
      </c>
      <c r="Y1787" s="67">
        <v>5</v>
      </c>
      <c r="Z1787" s="67">
        <v>11</v>
      </c>
      <c r="AA1787" s="67">
        <v>6</v>
      </c>
      <c r="AB1787" s="67">
        <v>11</v>
      </c>
      <c r="AC1787" s="67">
        <v>6</v>
      </c>
      <c r="AD1787" s="67">
        <v>11</v>
      </c>
      <c r="AE1787" s="67">
        <v>4</v>
      </c>
      <c r="AF1787" s="67">
        <v>7</v>
      </c>
      <c r="AG1787" s="67">
        <v>4</v>
      </c>
      <c r="AH1787" s="67">
        <v>7</v>
      </c>
      <c r="AI1787" s="67">
        <v>2</v>
      </c>
      <c r="AJ1787" s="67">
        <v>4</v>
      </c>
      <c r="AK1787" s="79" t="s">
        <v>1586</v>
      </c>
    </row>
    <row r="1788" spans="1:37" ht="12.75">
      <c r="A1788" s="35">
        <v>137</v>
      </c>
      <c r="B1788" s="28" t="s">
        <v>871</v>
      </c>
      <c r="C1788" s="28" t="s">
        <v>604</v>
      </c>
      <c r="D1788" s="28" t="s">
        <v>388</v>
      </c>
      <c r="E1788" s="28" t="s">
        <v>91</v>
      </c>
      <c r="J1788" s="28" t="s">
        <v>1586</v>
      </c>
      <c r="K1788" s="28" t="s">
        <v>2525</v>
      </c>
      <c r="L1788" s="28" t="s">
        <v>7784</v>
      </c>
      <c r="N1788" s="19">
        <f t="shared" si="189"/>
        <v>339.75</v>
      </c>
      <c r="O1788" s="19">
        <f t="shared" si="190"/>
        <v>27.18</v>
      </c>
      <c r="P1788" s="64">
        <f t="shared" si="191"/>
        <v>73</v>
      </c>
      <c r="Q1788" s="64">
        <f t="shared" si="192"/>
        <v>24</v>
      </c>
      <c r="R1788" s="64">
        <f t="shared" si="193"/>
        <v>49</v>
      </c>
      <c r="S1788" s="64">
        <f t="shared" si="194"/>
        <v>49</v>
      </c>
      <c r="T1788" s="64">
        <f t="shared" si="195"/>
        <v>24</v>
      </c>
      <c r="U1788" s="77">
        <v>2</v>
      </c>
      <c r="V1788" s="78">
        <v>2</v>
      </c>
      <c r="W1788" s="60">
        <v>25</v>
      </c>
      <c r="X1788" s="67">
        <v>9</v>
      </c>
      <c r="Y1788" s="67">
        <v>6</v>
      </c>
      <c r="Z1788" s="67">
        <v>11</v>
      </c>
      <c r="AA1788" s="67">
        <v>5</v>
      </c>
      <c r="AB1788" s="67">
        <v>11</v>
      </c>
      <c r="AC1788" s="67">
        <v>5</v>
      </c>
      <c r="AD1788" s="67">
        <v>11</v>
      </c>
      <c r="AE1788" s="67">
        <v>3</v>
      </c>
      <c r="AF1788" s="67">
        <v>6</v>
      </c>
      <c r="AG1788" s="67">
        <v>3</v>
      </c>
      <c r="AH1788" s="67">
        <v>6</v>
      </c>
      <c r="AI1788" s="67">
        <v>2</v>
      </c>
      <c r="AJ1788" s="67">
        <v>4</v>
      </c>
      <c r="AK1788" s="79" t="s">
        <v>1586</v>
      </c>
    </row>
    <row r="1789" spans="1:37" ht="12.75">
      <c r="A1789" s="35">
        <v>14431722</v>
      </c>
      <c r="B1789" s="28" t="s">
        <v>872</v>
      </c>
      <c r="C1789" s="28" t="s">
        <v>7558</v>
      </c>
      <c r="D1789" s="28" t="s">
        <v>387</v>
      </c>
      <c r="E1789" s="28" t="s">
        <v>73</v>
      </c>
      <c r="F1789" s="58" t="s">
        <v>8332</v>
      </c>
      <c r="G1789" s="28" t="s">
        <v>7812</v>
      </c>
      <c r="H1789" s="28" t="s">
        <v>1586</v>
      </c>
      <c r="I1789" s="28" t="s">
        <v>7812</v>
      </c>
      <c r="J1789" s="72" t="s">
        <v>7812</v>
      </c>
      <c r="K1789" s="28" t="s">
        <v>2691</v>
      </c>
      <c r="L1789" s="72" t="s">
        <v>7861</v>
      </c>
      <c r="N1789" s="19">
        <f t="shared" si="189"/>
        <v>709.50</v>
      </c>
      <c r="O1789" s="19">
        <f t="shared" si="190"/>
        <v>0.85843920145190566</v>
      </c>
      <c r="P1789" s="64">
        <f t="shared" si="191"/>
        <v>170</v>
      </c>
      <c r="Q1789" s="64">
        <f t="shared" si="192"/>
        <v>76</v>
      </c>
      <c r="R1789" s="64">
        <f t="shared" si="193"/>
        <v>94</v>
      </c>
      <c r="S1789" s="64">
        <f t="shared" si="194"/>
        <v>89</v>
      </c>
      <c r="T1789" s="64">
        <f t="shared" si="195"/>
        <v>81</v>
      </c>
      <c r="U1789" s="77">
        <v>15</v>
      </c>
      <c r="V1789" s="78">
        <v>15</v>
      </c>
      <c r="W1789" s="60">
        <v>1653</v>
      </c>
      <c r="X1789" s="67">
        <v>18</v>
      </c>
      <c r="Y1789" s="67">
        <v>14</v>
      </c>
      <c r="Z1789" s="67">
        <v>16</v>
      </c>
      <c r="AA1789" s="67">
        <v>14</v>
      </c>
      <c r="AB1789" s="67">
        <v>16</v>
      </c>
      <c r="AC1789" s="67">
        <v>13</v>
      </c>
      <c r="AD1789" s="67">
        <v>16</v>
      </c>
      <c r="AE1789" s="67">
        <v>12</v>
      </c>
      <c r="AF1789" s="67">
        <v>15</v>
      </c>
      <c r="AG1789" s="67">
        <v>12</v>
      </c>
      <c r="AH1789" s="67">
        <v>15</v>
      </c>
      <c r="AI1789" s="67">
        <v>11</v>
      </c>
      <c r="AJ1789" s="67">
        <v>16</v>
      </c>
      <c r="AK1789" s="79" t="s">
        <v>1586</v>
      </c>
    </row>
    <row r="1790" spans="2:37" ht="12.75">
      <c r="B1790" s="28" t="s">
        <v>872</v>
      </c>
      <c r="D1790" s="28" t="s">
        <v>387</v>
      </c>
      <c r="E1790" s="28" t="s">
        <v>73</v>
      </c>
      <c r="F1790" s="58" t="s">
        <v>8233</v>
      </c>
      <c r="G1790" s="28" t="s">
        <v>7812</v>
      </c>
      <c r="H1790" s="28" t="s">
        <v>1586</v>
      </c>
      <c r="I1790" s="28" t="s">
        <v>7812</v>
      </c>
      <c r="J1790" s="72" t="s">
        <v>7812</v>
      </c>
      <c r="K1790" s="28" t="s">
        <v>2691</v>
      </c>
      <c r="L1790" s="72" t="s">
        <v>3924</v>
      </c>
      <c r="N1790" s="19">
        <f t="shared" si="189"/>
        <v>662</v>
      </c>
      <c r="O1790" s="19">
        <f t="shared" si="190"/>
        <v>0.87740225314777998</v>
      </c>
      <c r="P1790" s="64">
        <f t="shared" si="191"/>
        <v>156</v>
      </c>
      <c r="Q1790" s="64">
        <f t="shared" si="192"/>
        <v>69</v>
      </c>
      <c r="R1790" s="64">
        <f t="shared" si="193"/>
        <v>87</v>
      </c>
      <c r="S1790" s="64">
        <f t="shared" si="194"/>
        <v>88</v>
      </c>
      <c r="T1790" s="64">
        <f t="shared" si="195"/>
        <v>68</v>
      </c>
      <c r="U1790" s="77">
        <v>15</v>
      </c>
      <c r="V1790" s="78">
        <v>15</v>
      </c>
      <c r="W1790" s="60">
        <v>1509</v>
      </c>
      <c r="X1790" s="67">
        <v>18</v>
      </c>
      <c r="Y1790" s="67">
        <v>14</v>
      </c>
      <c r="Z1790" s="67">
        <v>16</v>
      </c>
      <c r="AA1790" s="67">
        <v>14</v>
      </c>
      <c r="AB1790" s="67">
        <v>16</v>
      </c>
      <c r="AC1790" s="67">
        <v>12</v>
      </c>
      <c r="AD1790" s="67">
        <v>16</v>
      </c>
      <c r="AE1790" s="67">
        <v>10</v>
      </c>
      <c r="AF1790" s="67">
        <v>13</v>
      </c>
      <c r="AG1790" s="67">
        <v>10</v>
      </c>
      <c r="AH1790" s="67">
        <v>13</v>
      </c>
      <c r="AI1790" s="67">
        <v>9</v>
      </c>
      <c r="AJ1790" s="67">
        <v>13</v>
      </c>
      <c r="AK1790" s="79" t="s">
        <v>1586</v>
      </c>
    </row>
    <row r="1791" spans="1:37" ht="12.75">
      <c r="A1791" s="35">
        <v>14431722</v>
      </c>
      <c r="B1791" s="28" t="s">
        <v>872</v>
      </c>
      <c r="C1791" s="28" t="s">
        <v>7558</v>
      </c>
      <c r="D1791" s="28" t="s">
        <v>387</v>
      </c>
      <c r="E1791" s="28" t="s">
        <v>73</v>
      </c>
      <c r="F1791" s="58" t="s">
        <v>8332</v>
      </c>
      <c r="G1791" s="28" t="s">
        <v>7812</v>
      </c>
      <c r="H1791" s="28" t="s">
        <v>1586</v>
      </c>
      <c r="I1791" s="28" t="s">
        <v>7812</v>
      </c>
      <c r="J1791" s="28" t="s">
        <v>1586</v>
      </c>
      <c r="K1791" s="28" t="s">
        <v>2691</v>
      </c>
      <c r="L1791" s="28" t="s">
        <v>7861</v>
      </c>
      <c r="N1791" s="19">
        <f t="shared" si="189"/>
        <v>640.50</v>
      </c>
      <c r="O1791" s="19">
        <f t="shared" si="190"/>
        <v>0.77495462794918335</v>
      </c>
      <c r="P1791" s="64">
        <f t="shared" si="191"/>
        <v>152</v>
      </c>
      <c r="Q1791" s="64">
        <f t="shared" si="192"/>
        <v>64</v>
      </c>
      <c r="R1791" s="64">
        <f t="shared" si="193"/>
        <v>88</v>
      </c>
      <c r="S1791" s="64">
        <f t="shared" si="194"/>
        <v>83</v>
      </c>
      <c r="T1791" s="64">
        <f t="shared" si="195"/>
        <v>69</v>
      </c>
      <c r="U1791" s="77">
        <v>15</v>
      </c>
      <c r="V1791" s="78">
        <v>15</v>
      </c>
      <c r="W1791" s="60">
        <v>1653</v>
      </c>
      <c r="X1791" s="67">
        <v>18</v>
      </c>
      <c r="Y1791" s="67">
        <v>12</v>
      </c>
      <c r="Z1791" s="67">
        <v>16</v>
      </c>
      <c r="AA1791" s="67">
        <v>12</v>
      </c>
      <c r="AB1791" s="67">
        <v>16</v>
      </c>
      <c r="AC1791" s="67">
        <v>11</v>
      </c>
      <c r="AD1791" s="67">
        <v>16</v>
      </c>
      <c r="AE1791" s="67">
        <v>10</v>
      </c>
      <c r="AF1791" s="67">
        <v>13</v>
      </c>
      <c r="AG1791" s="67">
        <v>10</v>
      </c>
      <c r="AH1791" s="67">
        <v>13</v>
      </c>
      <c r="AI1791" s="67">
        <v>9</v>
      </c>
      <c r="AJ1791" s="67">
        <v>14</v>
      </c>
      <c r="AK1791" s="79" t="s">
        <v>1586</v>
      </c>
    </row>
    <row r="1792" spans="2:37" ht="12.75">
      <c r="B1792" s="28" t="s">
        <v>872</v>
      </c>
      <c r="C1792" s="28" t="s">
        <v>6087</v>
      </c>
      <c r="D1792" s="28" t="s">
        <v>387</v>
      </c>
      <c r="E1792" s="28" t="s">
        <v>73</v>
      </c>
      <c r="F1792" s="58" t="s">
        <v>8402</v>
      </c>
      <c r="G1792" s="28" t="s">
        <v>7812</v>
      </c>
      <c r="H1792" s="28" t="s">
        <v>1586</v>
      </c>
      <c r="I1792" s="28" t="s">
        <v>1586</v>
      </c>
      <c r="J1792" s="28" t="s">
        <v>1586</v>
      </c>
      <c r="K1792" s="28" t="s">
        <v>2691</v>
      </c>
      <c r="L1792" s="28" t="s">
        <v>7861</v>
      </c>
      <c r="N1792" s="19">
        <f t="shared" si="189"/>
        <v>639.50</v>
      </c>
      <c r="O1792" s="19">
        <f t="shared" si="190"/>
        <v>0.77374470659407135</v>
      </c>
      <c r="P1792" s="64">
        <f t="shared" si="191"/>
        <v>152</v>
      </c>
      <c r="Q1792" s="64">
        <f t="shared" si="192"/>
        <v>64</v>
      </c>
      <c r="R1792" s="64">
        <f t="shared" si="193"/>
        <v>88</v>
      </c>
      <c r="S1792" s="64">
        <f t="shared" si="194"/>
        <v>83</v>
      </c>
      <c r="T1792" s="64">
        <f t="shared" si="195"/>
        <v>69</v>
      </c>
      <c r="U1792" s="77">
        <v>15</v>
      </c>
      <c r="V1792" s="78">
        <v>15</v>
      </c>
      <c r="W1792" s="60">
        <v>1653</v>
      </c>
      <c r="X1792" s="67">
        <v>14</v>
      </c>
      <c r="Y1792" s="67">
        <v>12</v>
      </c>
      <c r="Z1792" s="67">
        <v>16</v>
      </c>
      <c r="AA1792" s="67">
        <v>12</v>
      </c>
      <c r="AB1792" s="67">
        <v>16</v>
      </c>
      <c r="AC1792" s="67">
        <v>11</v>
      </c>
      <c r="AD1792" s="67">
        <v>16</v>
      </c>
      <c r="AE1792" s="67">
        <v>10</v>
      </c>
      <c r="AF1792" s="67">
        <v>13</v>
      </c>
      <c r="AG1792" s="67">
        <v>10</v>
      </c>
      <c r="AH1792" s="67">
        <v>13</v>
      </c>
      <c r="AI1792" s="67">
        <v>9</v>
      </c>
      <c r="AJ1792" s="67">
        <v>14</v>
      </c>
      <c r="AK1792" s="79" t="s">
        <v>1586</v>
      </c>
    </row>
    <row r="1793" spans="2:37" ht="12.75">
      <c r="B1793" s="28" t="s">
        <v>872</v>
      </c>
      <c r="C1793" s="28" t="s">
        <v>6087</v>
      </c>
      <c r="D1793" s="28" t="s">
        <v>387</v>
      </c>
      <c r="E1793" s="28" t="s">
        <v>73</v>
      </c>
      <c r="F1793" s="58" t="s">
        <v>8402</v>
      </c>
      <c r="G1793" s="28" t="s">
        <v>1586</v>
      </c>
      <c r="H1793" s="28" t="s">
        <v>1586</v>
      </c>
      <c r="I1793" s="28" t="s">
        <v>1586</v>
      </c>
      <c r="J1793" s="28" t="s">
        <v>1586</v>
      </c>
      <c r="K1793" s="28" t="s">
        <v>2691</v>
      </c>
      <c r="L1793" s="28" t="s">
        <v>7860</v>
      </c>
      <c r="N1793" s="19">
        <f t="shared" si="189"/>
        <v>615.50</v>
      </c>
      <c r="O1793" s="19">
        <f t="shared" si="190"/>
        <v>0.89332365747460085</v>
      </c>
      <c r="P1793" s="64">
        <f t="shared" si="191"/>
        <v>146</v>
      </c>
      <c r="Q1793" s="64">
        <f t="shared" si="192"/>
        <v>58</v>
      </c>
      <c r="R1793" s="64">
        <f t="shared" si="193"/>
        <v>88</v>
      </c>
      <c r="S1793" s="64">
        <f t="shared" si="194"/>
        <v>80</v>
      </c>
      <c r="T1793" s="64">
        <f t="shared" si="195"/>
        <v>66</v>
      </c>
      <c r="U1793" s="77">
        <v>15</v>
      </c>
      <c r="V1793" s="78">
        <v>15</v>
      </c>
      <c r="W1793" s="60">
        <v>1378</v>
      </c>
      <c r="X1793" s="67">
        <v>14</v>
      </c>
      <c r="Y1793" s="67">
        <v>11</v>
      </c>
      <c r="Z1793" s="67">
        <v>16</v>
      </c>
      <c r="AA1793" s="67">
        <v>11</v>
      </c>
      <c r="AB1793" s="67">
        <v>16</v>
      </c>
      <c r="AC1793" s="67">
        <v>10</v>
      </c>
      <c r="AD1793" s="67">
        <v>16</v>
      </c>
      <c r="AE1793" s="67">
        <v>9</v>
      </c>
      <c r="AF1793" s="67">
        <v>13</v>
      </c>
      <c r="AG1793" s="67">
        <v>9</v>
      </c>
      <c r="AH1793" s="67">
        <v>13</v>
      </c>
      <c r="AI1793" s="67">
        <v>8</v>
      </c>
      <c r="AJ1793" s="67">
        <v>14</v>
      </c>
      <c r="AK1793" s="79" t="s">
        <v>1586</v>
      </c>
    </row>
    <row r="1794" spans="2:37" ht="12.75">
      <c r="B1794" s="28" t="s">
        <v>872</v>
      </c>
      <c r="D1794" s="28" t="s">
        <v>387</v>
      </c>
      <c r="E1794" s="28" t="s">
        <v>73</v>
      </c>
      <c r="G1794" s="28" t="s">
        <v>7812</v>
      </c>
      <c r="H1794" s="28" t="s">
        <v>1586</v>
      </c>
      <c r="I1794" s="28" t="s">
        <v>7812</v>
      </c>
      <c r="J1794" s="72" t="s">
        <v>7812</v>
      </c>
      <c r="K1794" s="28" t="s">
        <v>2691</v>
      </c>
      <c r="L1794" s="72" t="s">
        <v>3783</v>
      </c>
      <c r="N1794" s="19">
        <f t="shared" si="196" ref="N1794:N1857">2*Q1794+2.5*R1794+3*S1794+T1794+0.25*X1794-1.5*U1794-0.5*V1794</f>
        <v>627.50</v>
      </c>
      <c r="O1794" s="19">
        <f t="shared" si="197" ref="O1794:O1857">N1794/(0.5*W1794)</f>
        <v>0.82457293035479629</v>
      </c>
      <c r="P1794" s="64">
        <f t="shared" si="198" ref="P1794:P1857">SUM(Y1794:AJ1794)</f>
        <v>145</v>
      </c>
      <c r="Q1794" s="64">
        <f t="shared" si="199" ref="Q1794:Q1857">Y1794+AA1794+AC1794+AE1794+AG1794+AI1794</f>
        <v>65</v>
      </c>
      <c r="R1794" s="64">
        <f t="shared" si="200" ref="R1794:R1857">Z1794+AB1794+AD1794+AF1794+AH1794+AJ1794</f>
        <v>80</v>
      </c>
      <c r="S1794" s="64">
        <f t="shared" si="201" ref="S1794:S1857">SUM(Y1794:AD1794)</f>
        <v>89</v>
      </c>
      <c r="T1794" s="64">
        <f t="shared" si="202" ref="T1794:T1857">SUM(AE1794:AJ1794)</f>
        <v>56</v>
      </c>
      <c r="U1794" s="77">
        <v>15</v>
      </c>
      <c r="V1794" s="78">
        <v>15</v>
      </c>
      <c r="W1794" s="60">
        <v>1522</v>
      </c>
      <c r="X1794" s="67">
        <v>18</v>
      </c>
      <c r="Y1794" s="67">
        <v>14</v>
      </c>
      <c r="Z1794" s="67">
        <v>16</v>
      </c>
      <c r="AA1794" s="67">
        <v>14</v>
      </c>
      <c r="AB1794" s="67">
        <v>16</v>
      </c>
      <c r="AC1794" s="67">
        <v>13</v>
      </c>
      <c r="AD1794" s="67">
        <v>16</v>
      </c>
      <c r="AE1794" s="67">
        <v>7</v>
      </c>
      <c r="AF1794" s="67">
        <v>9</v>
      </c>
      <c r="AG1794" s="67">
        <v>7</v>
      </c>
      <c r="AH1794" s="67">
        <v>9</v>
      </c>
      <c r="AI1794" s="67">
        <v>10</v>
      </c>
      <c r="AJ1794" s="67">
        <v>14</v>
      </c>
      <c r="AK1794" s="79" t="s">
        <v>1586</v>
      </c>
    </row>
    <row r="1795" spans="1:37" ht="12.75">
      <c r="A1795" s="35">
        <v>408501395</v>
      </c>
      <c r="B1795" s="28" t="s">
        <v>874</v>
      </c>
      <c r="C1795" s="28" t="s">
        <v>6424</v>
      </c>
      <c r="D1795" s="28" t="s">
        <v>387</v>
      </c>
      <c r="E1795" s="28" t="s">
        <v>73</v>
      </c>
      <c r="J1795" s="72" t="s">
        <v>7812</v>
      </c>
      <c r="K1795" s="28" t="s">
        <v>2716</v>
      </c>
      <c r="L1795" s="72" t="s">
        <v>6428</v>
      </c>
      <c r="M1795" s="40" t="s">
        <v>8855</v>
      </c>
      <c r="N1795" s="19">
        <f t="shared" si="196"/>
        <v>617.25</v>
      </c>
      <c r="O1795" s="19">
        <f t="shared" si="197"/>
        <v>1.3716666666666666</v>
      </c>
      <c r="P1795" s="64">
        <f t="shared" si="198"/>
        <v>144</v>
      </c>
      <c r="Q1795" s="64">
        <f t="shared" si="199"/>
        <v>60</v>
      </c>
      <c r="R1795" s="64">
        <f t="shared" si="200"/>
        <v>84</v>
      </c>
      <c r="S1795" s="64">
        <f t="shared" si="201"/>
        <v>84</v>
      </c>
      <c r="T1795" s="64">
        <f t="shared" si="202"/>
        <v>60</v>
      </c>
      <c r="U1795" s="77">
        <v>14</v>
      </c>
      <c r="V1795" s="78">
        <v>15</v>
      </c>
      <c r="W1795" s="60">
        <v>900</v>
      </c>
      <c r="X1795" s="67">
        <v>15</v>
      </c>
      <c r="Y1795" s="67">
        <v>12</v>
      </c>
      <c r="Z1795" s="67">
        <v>16</v>
      </c>
      <c r="AA1795" s="67">
        <v>12</v>
      </c>
      <c r="AB1795" s="67">
        <v>16</v>
      </c>
      <c r="AC1795" s="67">
        <v>12</v>
      </c>
      <c r="AD1795" s="67">
        <v>16</v>
      </c>
      <c r="AE1795" s="67">
        <v>8</v>
      </c>
      <c r="AF1795" s="67">
        <v>12</v>
      </c>
      <c r="AG1795" s="67">
        <v>8</v>
      </c>
      <c r="AH1795" s="67">
        <v>12</v>
      </c>
      <c r="AI1795" s="67">
        <v>8</v>
      </c>
      <c r="AJ1795" s="67">
        <v>12</v>
      </c>
      <c r="AK1795" s="79" t="s">
        <v>1586</v>
      </c>
    </row>
    <row r="1796" spans="1:37" ht="12.75">
      <c r="A1796" s="35">
        <v>4861780</v>
      </c>
      <c r="B1796" s="28" t="s">
        <v>872</v>
      </c>
      <c r="C1796" s="28" t="s">
        <v>7558</v>
      </c>
      <c r="D1796" s="28" t="s">
        <v>387</v>
      </c>
      <c r="E1796" s="28" t="s">
        <v>73</v>
      </c>
      <c r="F1796" s="58" t="s">
        <v>8321</v>
      </c>
      <c r="G1796" s="28" t="s">
        <v>7812</v>
      </c>
      <c r="H1796" s="28" t="s">
        <v>1586</v>
      </c>
      <c r="I1796" s="28" t="s">
        <v>7812</v>
      </c>
      <c r="J1796" s="72" t="s">
        <v>7812</v>
      </c>
      <c r="K1796" s="28" t="s">
        <v>2691</v>
      </c>
      <c r="L1796" s="72" t="s">
        <v>6510</v>
      </c>
      <c r="N1796" s="19">
        <f t="shared" si="196"/>
        <v>622.50</v>
      </c>
      <c r="O1796" s="19">
        <f t="shared" si="197"/>
        <v>0.81692913385826771</v>
      </c>
      <c r="P1796" s="64">
        <f t="shared" si="198"/>
        <v>144</v>
      </c>
      <c r="Q1796" s="64">
        <f t="shared" si="199"/>
        <v>64</v>
      </c>
      <c r="R1796" s="64">
        <f t="shared" si="200"/>
        <v>80</v>
      </c>
      <c r="S1796" s="64">
        <f t="shared" si="201"/>
        <v>88</v>
      </c>
      <c r="T1796" s="64">
        <f t="shared" si="202"/>
        <v>56</v>
      </c>
      <c r="U1796" s="77">
        <v>15</v>
      </c>
      <c r="V1796" s="78">
        <v>15</v>
      </c>
      <c r="W1796" s="60">
        <v>1524</v>
      </c>
      <c r="X1796" s="67">
        <v>18</v>
      </c>
      <c r="Y1796" s="67">
        <v>14</v>
      </c>
      <c r="Z1796" s="67">
        <v>16</v>
      </c>
      <c r="AA1796" s="67">
        <v>14</v>
      </c>
      <c r="AB1796" s="67">
        <v>16</v>
      </c>
      <c r="AC1796" s="67">
        <v>12</v>
      </c>
      <c r="AD1796" s="67">
        <v>16</v>
      </c>
      <c r="AE1796" s="67">
        <v>7</v>
      </c>
      <c r="AF1796" s="67">
        <v>9</v>
      </c>
      <c r="AG1796" s="67">
        <v>7</v>
      </c>
      <c r="AH1796" s="67">
        <v>9</v>
      </c>
      <c r="AI1796" s="67">
        <v>10</v>
      </c>
      <c r="AJ1796" s="67">
        <v>14</v>
      </c>
      <c r="AK1796" s="79" t="s">
        <v>1586</v>
      </c>
    </row>
    <row r="1797" spans="1:37" ht="12.75">
      <c r="A1797" s="35">
        <v>0</v>
      </c>
      <c r="B1797" s="20" t="s">
        <v>872</v>
      </c>
      <c r="D1797" s="28" t="s">
        <v>387</v>
      </c>
      <c r="E1797" s="28" t="s">
        <v>73</v>
      </c>
      <c r="F1797" s="48" t="s">
        <v>8403</v>
      </c>
      <c r="G1797" s="28" t="s">
        <v>7812</v>
      </c>
      <c r="H1797" s="28" t="s">
        <v>1586</v>
      </c>
      <c r="I1797" s="28" t="s">
        <v>7812</v>
      </c>
      <c r="J1797" s="28" t="s">
        <v>1586</v>
      </c>
      <c r="K1797" s="28" t="s">
        <v>2691</v>
      </c>
      <c r="L1797" s="28" t="s">
        <v>3924</v>
      </c>
      <c r="N1797" s="19">
        <f t="shared" si="196"/>
        <v>593</v>
      </c>
      <c r="O1797" s="19">
        <f t="shared" si="197"/>
        <v>0.78647214854111402</v>
      </c>
      <c r="P1797" s="64">
        <f t="shared" si="198"/>
        <v>138</v>
      </c>
      <c r="Q1797" s="64">
        <f t="shared" si="199"/>
        <v>57</v>
      </c>
      <c r="R1797" s="64">
        <f t="shared" si="200"/>
        <v>81</v>
      </c>
      <c r="S1797" s="64">
        <f t="shared" si="201"/>
        <v>82</v>
      </c>
      <c r="T1797" s="64">
        <f t="shared" si="202"/>
        <v>56</v>
      </c>
      <c r="U1797" s="77">
        <v>15</v>
      </c>
      <c r="V1797" s="78">
        <v>15</v>
      </c>
      <c r="W1797" s="60">
        <v>1508</v>
      </c>
      <c r="X1797" s="67">
        <v>18</v>
      </c>
      <c r="Y1797" s="67">
        <v>12</v>
      </c>
      <c r="Z1797" s="67">
        <v>16</v>
      </c>
      <c r="AA1797" s="67">
        <v>12</v>
      </c>
      <c r="AB1797" s="67">
        <v>16</v>
      </c>
      <c r="AC1797" s="67">
        <v>10</v>
      </c>
      <c r="AD1797" s="67">
        <v>16</v>
      </c>
      <c r="AE1797" s="67">
        <v>8</v>
      </c>
      <c r="AF1797" s="67">
        <v>11</v>
      </c>
      <c r="AG1797" s="67">
        <v>8</v>
      </c>
      <c r="AH1797" s="67">
        <v>11</v>
      </c>
      <c r="AI1797" s="67">
        <v>7</v>
      </c>
      <c r="AJ1797" s="67">
        <v>11</v>
      </c>
      <c r="AK1797" s="79" t="s">
        <v>1586</v>
      </c>
    </row>
    <row r="1798" spans="2:37" ht="12.75">
      <c r="B1798" s="28" t="s">
        <v>872</v>
      </c>
      <c r="D1798" s="28" t="s">
        <v>387</v>
      </c>
      <c r="E1798" s="28" t="s">
        <v>73</v>
      </c>
      <c r="F1798" s="58" t="s">
        <v>8233</v>
      </c>
      <c r="G1798" s="28" t="s">
        <v>7812</v>
      </c>
      <c r="H1798" s="28" t="s">
        <v>1586</v>
      </c>
      <c r="I1798" s="28" t="s">
        <v>7812</v>
      </c>
      <c r="J1798" s="28" t="s">
        <v>1586</v>
      </c>
      <c r="K1798" s="28" t="s">
        <v>2691</v>
      </c>
      <c r="L1798" s="28" t="s">
        <v>3924</v>
      </c>
      <c r="N1798" s="19">
        <f t="shared" si="196"/>
        <v>593</v>
      </c>
      <c r="O1798" s="19">
        <f t="shared" si="197"/>
        <v>0.78595096090125915</v>
      </c>
      <c r="P1798" s="64">
        <f t="shared" si="198"/>
        <v>138</v>
      </c>
      <c r="Q1798" s="64">
        <f t="shared" si="199"/>
        <v>57</v>
      </c>
      <c r="R1798" s="64">
        <f t="shared" si="200"/>
        <v>81</v>
      </c>
      <c r="S1798" s="64">
        <f t="shared" si="201"/>
        <v>82</v>
      </c>
      <c r="T1798" s="64">
        <f t="shared" si="202"/>
        <v>56</v>
      </c>
      <c r="U1798" s="77">
        <v>15</v>
      </c>
      <c r="V1798" s="78">
        <v>15</v>
      </c>
      <c r="W1798" s="60">
        <v>1509</v>
      </c>
      <c r="X1798" s="67">
        <v>18</v>
      </c>
      <c r="Y1798" s="67">
        <v>12</v>
      </c>
      <c r="Z1798" s="67">
        <v>16</v>
      </c>
      <c r="AA1798" s="67">
        <v>12</v>
      </c>
      <c r="AB1798" s="67">
        <v>16</v>
      </c>
      <c r="AC1798" s="67">
        <v>10</v>
      </c>
      <c r="AD1798" s="67">
        <v>16</v>
      </c>
      <c r="AE1798" s="67">
        <v>8</v>
      </c>
      <c r="AF1798" s="67">
        <v>11</v>
      </c>
      <c r="AG1798" s="67">
        <v>8</v>
      </c>
      <c r="AH1798" s="67">
        <v>11</v>
      </c>
      <c r="AI1798" s="67">
        <v>7</v>
      </c>
      <c r="AJ1798" s="67">
        <v>11</v>
      </c>
      <c r="AK1798" s="79" t="s">
        <v>1586</v>
      </c>
    </row>
    <row r="1799" spans="1:37" ht="12.75">
      <c r="A1799" s="35">
        <v>25658770</v>
      </c>
      <c r="B1799" s="28" t="s">
        <v>872</v>
      </c>
      <c r="C1799" s="28" t="s">
        <v>6232</v>
      </c>
      <c r="D1799" s="28" t="s">
        <v>387</v>
      </c>
      <c r="E1799" s="28" t="s">
        <v>73</v>
      </c>
      <c r="F1799" s="58" t="s">
        <v>8233</v>
      </c>
      <c r="G1799" s="28" t="s">
        <v>1586</v>
      </c>
      <c r="H1799" s="28" t="s">
        <v>1586</v>
      </c>
      <c r="I1799" s="28" t="s">
        <v>1586</v>
      </c>
      <c r="J1799" s="28" t="s">
        <v>1586</v>
      </c>
      <c r="K1799" s="28" t="s">
        <v>2691</v>
      </c>
      <c r="L1799" s="28" t="s">
        <v>7862</v>
      </c>
      <c r="N1799" s="19">
        <f t="shared" si="196"/>
        <v>579</v>
      </c>
      <c r="O1799" s="19">
        <f t="shared" si="197"/>
        <v>0.92050874403815586</v>
      </c>
      <c r="P1799" s="64">
        <f t="shared" si="198"/>
        <v>135</v>
      </c>
      <c r="Q1799" s="64">
        <f t="shared" si="199"/>
        <v>54</v>
      </c>
      <c r="R1799" s="64">
        <f t="shared" si="200"/>
        <v>81</v>
      </c>
      <c r="S1799" s="64">
        <f t="shared" si="201"/>
        <v>80</v>
      </c>
      <c r="T1799" s="64">
        <f t="shared" si="202"/>
        <v>55</v>
      </c>
      <c r="U1799" s="77">
        <v>15</v>
      </c>
      <c r="V1799" s="78">
        <v>15</v>
      </c>
      <c r="W1799" s="60">
        <v>1258</v>
      </c>
      <c r="X1799" s="67">
        <v>14</v>
      </c>
      <c r="Y1799" s="67">
        <v>11</v>
      </c>
      <c r="Z1799" s="67">
        <v>16</v>
      </c>
      <c r="AA1799" s="67">
        <v>11</v>
      </c>
      <c r="AB1799" s="67">
        <v>16</v>
      </c>
      <c r="AC1799" s="67">
        <v>10</v>
      </c>
      <c r="AD1799" s="67">
        <v>16</v>
      </c>
      <c r="AE1799" s="67">
        <v>8</v>
      </c>
      <c r="AF1799" s="67">
        <v>11</v>
      </c>
      <c r="AG1799" s="67">
        <v>8</v>
      </c>
      <c r="AH1799" s="67">
        <v>11</v>
      </c>
      <c r="AI1799" s="67">
        <v>6</v>
      </c>
      <c r="AJ1799" s="67">
        <v>11</v>
      </c>
      <c r="AK1799" s="79" t="s">
        <v>1586</v>
      </c>
    </row>
    <row r="1800" spans="1:37" ht="12.75">
      <c r="A1800" s="35">
        <v>6346800</v>
      </c>
      <c r="B1800" s="28" t="s">
        <v>872</v>
      </c>
      <c r="C1800" s="28" t="s">
        <v>7552</v>
      </c>
      <c r="D1800" s="28" t="s">
        <v>387</v>
      </c>
      <c r="E1800" s="28" t="s">
        <v>73</v>
      </c>
      <c r="F1800" s="58" t="s">
        <v>8404</v>
      </c>
      <c r="G1800" s="28" t="s">
        <v>1586</v>
      </c>
      <c r="H1800" s="28" t="s">
        <v>1586</v>
      </c>
      <c r="I1800" s="28" t="s">
        <v>1586</v>
      </c>
      <c r="J1800" s="72" t="s">
        <v>7812</v>
      </c>
      <c r="K1800" s="28" t="s">
        <v>2691</v>
      </c>
      <c r="L1800" s="72" t="s">
        <v>7863</v>
      </c>
      <c r="N1800" s="19">
        <f t="shared" si="196"/>
        <v>578.50</v>
      </c>
      <c r="O1800" s="19">
        <f t="shared" si="197"/>
        <v>1.4929032258064516</v>
      </c>
      <c r="P1800" s="64">
        <f t="shared" si="198"/>
        <v>134</v>
      </c>
      <c r="Q1800" s="64">
        <f t="shared" si="199"/>
        <v>54</v>
      </c>
      <c r="R1800" s="64">
        <f t="shared" si="200"/>
        <v>80</v>
      </c>
      <c r="S1800" s="64">
        <f t="shared" si="201"/>
        <v>81</v>
      </c>
      <c r="T1800" s="64">
        <f t="shared" si="202"/>
        <v>53</v>
      </c>
      <c r="U1800" s="77">
        <v>14</v>
      </c>
      <c r="V1800" s="78">
        <v>15</v>
      </c>
      <c r="W1800" s="60">
        <v>775</v>
      </c>
      <c r="X1800" s="67">
        <v>12</v>
      </c>
      <c r="Y1800" s="67">
        <v>11</v>
      </c>
      <c r="Z1800" s="67">
        <v>16</v>
      </c>
      <c r="AA1800" s="67">
        <v>12</v>
      </c>
      <c r="AB1800" s="67">
        <v>16</v>
      </c>
      <c r="AC1800" s="67">
        <v>10</v>
      </c>
      <c r="AD1800" s="67">
        <v>16</v>
      </c>
      <c r="AE1800" s="67">
        <v>6</v>
      </c>
      <c r="AF1800" s="67">
        <v>9</v>
      </c>
      <c r="AG1800" s="67">
        <v>6</v>
      </c>
      <c r="AH1800" s="67">
        <v>9</v>
      </c>
      <c r="AI1800" s="67">
        <v>9</v>
      </c>
      <c r="AJ1800" s="67">
        <v>14</v>
      </c>
      <c r="AK1800" s="79" t="s">
        <v>1586</v>
      </c>
    </row>
    <row r="1801" spans="1:37" ht="12.75">
      <c r="A1801" s="35">
        <v>4750</v>
      </c>
      <c r="B1801" s="28" t="s">
        <v>5602</v>
      </c>
      <c r="D1801" s="28" t="s">
        <v>387</v>
      </c>
      <c r="E1801" s="28" t="s">
        <v>73</v>
      </c>
      <c r="F1801" s="58" t="s">
        <v>7359</v>
      </c>
      <c r="J1801" s="28" t="s">
        <v>1586</v>
      </c>
      <c r="K1801" s="28" t="s">
        <v>2716</v>
      </c>
      <c r="L1801" s="28" t="s">
        <v>660</v>
      </c>
      <c r="N1801" s="19">
        <f t="shared" si="196"/>
        <v>563.50</v>
      </c>
      <c r="O1801" s="19">
        <f t="shared" si="197"/>
        <v>1.4927152317880794</v>
      </c>
      <c r="P1801" s="64">
        <f t="shared" si="198"/>
        <v>131</v>
      </c>
      <c r="Q1801" s="64">
        <f t="shared" si="199"/>
        <v>44</v>
      </c>
      <c r="R1801" s="64">
        <f t="shared" si="200"/>
        <v>87</v>
      </c>
      <c r="S1801" s="64">
        <f t="shared" si="201"/>
        <v>75</v>
      </c>
      <c r="T1801" s="64">
        <f t="shared" si="202"/>
        <v>56</v>
      </c>
      <c r="U1801" s="77">
        <v>12</v>
      </c>
      <c r="V1801" s="78">
        <v>15</v>
      </c>
      <c r="W1801" s="60">
        <v>755</v>
      </c>
      <c r="X1801" s="67">
        <v>10</v>
      </c>
      <c r="Y1801" s="67">
        <v>10</v>
      </c>
      <c r="Z1801" s="67">
        <v>16</v>
      </c>
      <c r="AA1801" s="67">
        <v>11</v>
      </c>
      <c r="AB1801" s="67">
        <v>16</v>
      </c>
      <c r="AC1801" s="67">
        <v>6</v>
      </c>
      <c r="AD1801" s="67">
        <v>16</v>
      </c>
      <c r="AE1801" s="67">
        <v>8</v>
      </c>
      <c r="AF1801" s="67">
        <v>13</v>
      </c>
      <c r="AG1801" s="67">
        <v>6</v>
      </c>
      <c r="AH1801" s="67">
        <v>13</v>
      </c>
      <c r="AI1801" s="67">
        <v>3</v>
      </c>
      <c r="AJ1801" s="67">
        <v>13</v>
      </c>
      <c r="AK1801" s="79" t="s">
        <v>1586</v>
      </c>
    </row>
    <row r="1802" spans="1:37" ht="12.75">
      <c r="A1802" s="35">
        <v>18750000</v>
      </c>
      <c r="B1802" s="28" t="s">
        <v>874</v>
      </c>
      <c r="C1802" s="28" t="s">
        <v>7680</v>
      </c>
      <c r="D1802" s="28" t="s">
        <v>387</v>
      </c>
      <c r="E1802" s="28" t="s">
        <v>73</v>
      </c>
      <c r="J1802" s="28" t="s">
        <v>1586</v>
      </c>
      <c r="K1802" s="28" t="s">
        <v>2691</v>
      </c>
      <c r="L1802" s="28" t="s">
        <v>6340</v>
      </c>
      <c r="N1802" s="19">
        <f t="shared" si="196"/>
        <v>541</v>
      </c>
      <c r="O1802" s="19">
        <f t="shared" si="197"/>
        <v>2.4044444444444446</v>
      </c>
      <c r="P1802" s="64">
        <f t="shared" si="198"/>
        <v>130</v>
      </c>
      <c r="Q1802" s="64">
        <f t="shared" si="199"/>
        <v>46</v>
      </c>
      <c r="R1802" s="64">
        <f t="shared" si="200"/>
        <v>84</v>
      </c>
      <c r="S1802" s="64">
        <f t="shared" si="201"/>
        <v>65</v>
      </c>
      <c r="T1802" s="64">
        <f t="shared" si="202"/>
        <v>65</v>
      </c>
      <c r="U1802" s="77">
        <v>12</v>
      </c>
      <c r="V1802" s="78">
        <v>15</v>
      </c>
      <c r="W1802" s="60">
        <v>450</v>
      </c>
      <c r="X1802" s="67">
        <v>18</v>
      </c>
      <c r="Y1802" s="67">
        <v>8</v>
      </c>
      <c r="Z1802" s="67">
        <v>14</v>
      </c>
      <c r="AA1802" s="67">
        <v>9</v>
      </c>
      <c r="AB1802" s="67">
        <v>14</v>
      </c>
      <c r="AC1802" s="67">
        <v>6</v>
      </c>
      <c r="AD1802" s="67">
        <v>14</v>
      </c>
      <c r="AE1802" s="67">
        <v>8</v>
      </c>
      <c r="AF1802" s="67">
        <v>14</v>
      </c>
      <c r="AG1802" s="67">
        <v>8</v>
      </c>
      <c r="AH1802" s="67">
        <v>14</v>
      </c>
      <c r="AI1802" s="67">
        <v>7</v>
      </c>
      <c r="AJ1802" s="67">
        <v>14</v>
      </c>
      <c r="AK1802" s="79" t="s">
        <v>1586</v>
      </c>
    </row>
    <row r="1803" spans="1:37" ht="12.75">
      <c r="A1803" s="35">
        <v>415125</v>
      </c>
      <c r="B1803" s="28" t="s">
        <v>868</v>
      </c>
      <c r="C1803" s="28" t="s">
        <v>649</v>
      </c>
      <c r="D1803" s="28" t="s">
        <v>387</v>
      </c>
      <c r="E1803" s="28" t="s">
        <v>73</v>
      </c>
      <c r="J1803" s="28" t="s">
        <v>1586</v>
      </c>
      <c r="K1803" s="28" t="s">
        <v>2691</v>
      </c>
      <c r="L1803" s="28" t="s">
        <v>169</v>
      </c>
      <c r="N1803" s="19">
        <f t="shared" si="196"/>
        <v>547</v>
      </c>
      <c r="O1803" s="19">
        <f t="shared" si="197"/>
        <v>1.6575757575757575</v>
      </c>
      <c r="P1803" s="64">
        <f t="shared" si="198"/>
        <v>129</v>
      </c>
      <c r="Q1803" s="64">
        <f t="shared" si="199"/>
        <v>48</v>
      </c>
      <c r="R1803" s="64">
        <f t="shared" si="200"/>
        <v>81</v>
      </c>
      <c r="S1803" s="64">
        <f t="shared" si="201"/>
        <v>72</v>
      </c>
      <c r="T1803" s="64">
        <f t="shared" si="202"/>
        <v>57</v>
      </c>
      <c r="U1803" s="77">
        <v>14</v>
      </c>
      <c r="V1803" s="78">
        <v>15</v>
      </c>
      <c r="W1803" s="60">
        <v>660</v>
      </c>
      <c r="X1803" s="67">
        <v>16</v>
      </c>
      <c r="Y1803" s="67">
        <v>9</v>
      </c>
      <c r="Z1803" s="67">
        <v>15</v>
      </c>
      <c r="AA1803" s="67">
        <v>10</v>
      </c>
      <c r="AB1803" s="67">
        <v>15</v>
      </c>
      <c r="AC1803" s="67">
        <v>8</v>
      </c>
      <c r="AD1803" s="67">
        <v>15</v>
      </c>
      <c r="AE1803" s="67">
        <v>9</v>
      </c>
      <c r="AF1803" s="67">
        <v>15</v>
      </c>
      <c r="AG1803" s="67">
        <v>9</v>
      </c>
      <c r="AH1803" s="67">
        <v>15</v>
      </c>
      <c r="AI1803" s="67">
        <v>3</v>
      </c>
      <c r="AJ1803" s="67">
        <v>6</v>
      </c>
      <c r="AK1803" s="79" t="s">
        <v>1586</v>
      </c>
    </row>
    <row r="1804" spans="1:37" ht="12.75">
      <c r="A1804" s="35">
        <v>7935837</v>
      </c>
      <c r="B1804" s="28" t="s">
        <v>876</v>
      </c>
      <c r="D1804" s="28" t="s">
        <v>387</v>
      </c>
      <c r="E1804" s="28" t="s">
        <v>73</v>
      </c>
      <c r="I1804" s="28" t="s">
        <v>7812</v>
      </c>
      <c r="J1804" s="28" t="s">
        <v>1586</v>
      </c>
      <c r="K1804" s="28" t="s">
        <v>2716</v>
      </c>
      <c r="L1804" s="28" t="s">
        <v>3404</v>
      </c>
      <c r="N1804" s="19">
        <f t="shared" si="196"/>
        <v>525.25</v>
      </c>
      <c r="O1804" s="19">
        <f t="shared" si="197"/>
        <v>1.2215116279069767</v>
      </c>
      <c r="P1804" s="64">
        <f t="shared" si="198"/>
        <v>128</v>
      </c>
      <c r="Q1804" s="64">
        <f t="shared" si="199"/>
        <v>49</v>
      </c>
      <c r="R1804" s="64">
        <f t="shared" si="200"/>
        <v>79</v>
      </c>
      <c r="S1804" s="64">
        <f t="shared" si="201"/>
        <v>63</v>
      </c>
      <c r="T1804" s="64">
        <f t="shared" si="202"/>
        <v>65</v>
      </c>
      <c r="U1804" s="77">
        <v>14</v>
      </c>
      <c r="V1804" s="78">
        <v>15</v>
      </c>
      <c r="W1804" s="60">
        <v>860</v>
      </c>
      <c r="X1804" s="67">
        <v>17</v>
      </c>
      <c r="Y1804" s="67">
        <v>8</v>
      </c>
      <c r="Z1804" s="67">
        <v>13</v>
      </c>
      <c r="AA1804" s="67">
        <v>9</v>
      </c>
      <c r="AB1804" s="67">
        <v>13</v>
      </c>
      <c r="AC1804" s="67">
        <v>7</v>
      </c>
      <c r="AD1804" s="67">
        <v>13</v>
      </c>
      <c r="AE1804" s="67">
        <v>9</v>
      </c>
      <c r="AF1804" s="67">
        <v>14</v>
      </c>
      <c r="AG1804" s="67">
        <v>9</v>
      </c>
      <c r="AH1804" s="67">
        <v>14</v>
      </c>
      <c r="AI1804" s="67">
        <v>7</v>
      </c>
      <c r="AJ1804" s="67">
        <v>12</v>
      </c>
      <c r="AK1804" s="79" t="s">
        <v>1586</v>
      </c>
    </row>
    <row r="1805" spans="1:37" ht="12.75">
      <c r="A1805" s="35">
        <v>10950081</v>
      </c>
      <c r="B1805" s="28" t="s">
        <v>872</v>
      </c>
      <c r="D1805" s="28" t="s">
        <v>387</v>
      </c>
      <c r="E1805" s="28" t="s">
        <v>73</v>
      </c>
      <c r="G1805" s="28" t="s">
        <v>7812</v>
      </c>
      <c r="H1805" s="28" t="s">
        <v>1586</v>
      </c>
      <c r="I1805" s="28" t="s">
        <v>7812</v>
      </c>
      <c r="J1805" s="28" t="s">
        <v>1586</v>
      </c>
      <c r="K1805" s="28" t="s">
        <v>2691</v>
      </c>
      <c r="L1805" s="28" t="s">
        <v>3783</v>
      </c>
      <c r="N1805" s="19">
        <f t="shared" si="196"/>
        <v>558.50</v>
      </c>
      <c r="O1805" s="19">
        <f t="shared" si="197"/>
        <v>0.73390275952693829</v>
      </c>
      <c r="P1805" s="64">
        <f t="shared" si="198"/>
        <v>127</v>
      </c>
      <c r="Q1805" s="64">
        <f t="shared" si="199"/>
        <v>53</v>
      </c>
      <c r="R1805" s="64">
        <f t="shared" si="200"/>
        <v>74</v>
      </c>
      <c r="S1805" s="64">
        <f t="shared" si="201"/>
        <v>83</v>
      </c>
      <c r="T1805" s="64">
        <f t="shared" si="202"/>
        <v>44</v>
      </c>
      <c r="U1805" s="77">
        <v>15</v>
      </c>
      <c r="V1805" s="78">
        <v>15</v>
      </c>
      <c r="W1805" s="60">
        <v>1522</v>
      </c>
      <c r="X1805" s="67">
        <v>18</v>
      </c>
      <c r="Y1805" s="67">
        <v>12</v>
      </c>
      <c r="Z1805" s="67">
        <v>16</v>
      </c>
      <c r="AA1805" s="67">
        <v>12</v>
      </c>
      <c r="AB1805" s="67">
        <v>16</v>
      </c>
      <c r="AC1805" s="67">
        <v>11</v>
      </c>
      <c r="AD1805" s="67">
        <v>16</v>
      </c>
      <c r="AE1805" s="67">
        <v>5</v>
      </c>
      <c r="AF1805" s="67">
        <v>7</v>
      </c>
      <c r="AG1805" s="67">
        <v>5</v>
      </c>
      <c r="AH1805" s="67">
        <v>7</v>
      </c>
      <c r="AI1805" s="67">
        <v>8</v>
      </c>
      <c r="AJ1805" s="67">
        <v>12</v>
      </c>
      <c r="AK1805" s="79" t="s">
        <v>1586</v>
      </c>
    </row>
    <row r="1806" spans="1:37" ht="12.75">
      <c r="A1806" s="35">
        <v>408501395</v>
      </c>
      <c r="B1806" s="28" t="s">
        <v>874</v>
      </c>
      <c r="C1806" s="28" t="s">
        <v>6424</v>
      </c>
      <c r="D1806" s="28" t="s">
        <v>387</v>
      </c>
      <c r="E1806" s="28" t="s">
        <v>73</v>
      </c>
      <c r="J1806" s="28" t="s">
        <v>1586</v>
      </c>
      <c r="K1806" s="28" t="s">
        <v>2716</v>
      </c>
      <c r="L1806" s="28" t="s">
        <v>6428</v>
      </c>
      <c r="M1806" s="40" t="s">
        <v>8855</v>
      </c>
      <c r="N1806" s="19">
        <f t="shared" si="196"/>
        <v>548.25</v>
      </c>
      <c r="O1806" s="19">
        <f t="shared" si="197"/>
        <v>1.2183333333333333</v>
      </c>
      <c r="P1806" s="64">
        <f t="shared" si="198"/>
        <v>126</v>
      </c>
      <c r="Q1806" s="64">
        <f t="shared" si="199"/>
        <v>48</v>
      </c>
      <c r="R1806" s="64">
        <f t="shared" si="200"/>
        <v>78</v>
      </c>
      <c r="S1806" s="64">
        <f t="shared" si="201"/>
        <v>78</v>
      </c>
      <c r="T1806" s="64">
        <f t="shared" si="202"/>
        <v>48</v>
      </c>
      <c r="U1806" s="77">
        <v>14</v>
      </c>
      <c r="V1806" s="78">
        <v>15</v>
      </c>
      <c r="W1806" s="60">
        <v>900</v>
      </c>
      <c r="X1806" s="67">
        <v>15</v>
      </c>
      <c r="Y1806" s="67">
        <v>10</v>
      </c>
      <c r="Z1806" s="67">
        <v>16</v>
      </c>
      <c r="AA1806" s="67">
        <v>10</v>
      </c>
      <c r="AB1806" s="67">
        <v>16</v>
      </c>
      <c r="AC1806" s="67">
        <v>10</v>
      </c>
      <c r="AD1806" s="67">
        <v>16</v>
      </c>
      <c r="AE1806" s="67">
        <v>6</v>
      </c>
      <c r="AF1806" s="67">
        <v>10</v>
      </c>
      <c r="AG1806" s="67">
        <v>6</v>
      </c>
      <c r="AH1806" s="67">
        <v>10</v>
      </c>
      <c r="AI1806" s="67">
        <v>6</v>
      </c>
      <c r="AJ1806" s="67">
        <v>10</v>
      </c>
      <c r="AK1806" s="79" t="s">
        <v>1586</v>
      </c>
    </row>
    <row r="1807" spans="1:37" ht="12.75">
      <c r="A1807" s="35">
        <v>4861780</v>
      </c>
      <c r="B1807" s="28" t="s">
        <v>872</v>
      </c>
      <c r="C1807" s="28" t="s">
        <v>7558</v>
      </c>
      <c r="D1807" s="28" t="s">
        <v>387</v>
      </c>
      <c r="E1807" s="28" t="s">
        <v>73</v>
      </c>
      <c r="F1807" s="58" t="s">
        <v>8321</v>
      </c>
      <c r="G1807" s="28" t="s">
        <v>7812</v>
      </c>
      <c r="H1807" s="28" t="s">
        <v>1586</v>
      </c>
      <c r="I1807" s="28" t="s">
        <v>7812</v>
      </c>
      <c r="J1807" s="28" t="s">
        <v>1586</v>
      </c>
      <c r="K1807" s="28" t="s">
        <v>2691</v>
      </c>
      <c r="L1807" s="28" t="s">
        <v>6510</v>
      </c>
      <c r="N1807" s="19">
        <f t="shared" si="196"/>
        <v>553.50</v>
      </c>
      <c r="O1807" s="19">
        <f t="shared" si="197"/>
        <v>0.72637795275590555</v>
      </c>
      <c r="P1807" s="64">
        <f t="shared" si="198"/>
        <v>126</v>
      </c>
      <c r="Q1807" s="64">
        <f t="shared" si="199"/>
        <v>52</v>
      </c>
      <c r="R1807" s="64">
        <f t="shared" si="200"/>
        <v>74</v>
      </c>
      <c r="S1807" s="64">
        <f t="shared" si="201"/>
        <v>82</v>
      </c>
      <c r="T1807" s="64">
        <f t="shared" si="202"/>
        <v>44</v>
      </c>
      <c r="U1807" s="77">
        <v>15</v>
      </c>
      <c r="V1807" s="78">
        <v>15</v>
      </c>
      <c r="W1807" s="60">
        <v>1524</v>
      </c>
      <c r="X1807" s="67">
        <v>18</v>
      </c>
      <c r="Y1807" s="67">
        <v>12</v>
      </c>
      <c r="Z1807" s="67">
        <v>16</v>
      </c>
      <c r="AA1807" s="67">
        <v>12</v>
      </c>
      <c r="AB1807" s="67">
        <v>16</v>
      </c>
      <c r="AC1807" s="67">
        <v>10</v>
      </c>
      <c r="AD1807" s="67">
        <v>16</v>
      </c>
      <c r="AE1807" s="67">
        <v>5</v>
      </c>
      <c r="AF1807" s="67">
        <v>7</v>
      </c>
      <c r="AG1807" s="67">
        <v>5</v>
      </c>
      <c r="AH1807" s="67">
        <v>7</v>
      </c>
      <c r="AI1807" s="67">
        <v>8</v>
      </c>
      <c r="AJ1807" s="67">
        <v>12</v>
      </c>
      <c r="AK1807" s="79" t="s">
        <v>1586</v>
      </c>
    </row>
    <row r="1808" spans="1:37" ht="12.75">
      <c r="A1808" s="35">
        <v>264687500</v>
      </c>
      <c r="B1808" s="28" t="s">
        <v>874</v>
      </c>
      <c r="C1808" s="28" t="s">
        <v>7678</v>
      </c>
      <c r="D1808" s="28" t="s">
        <v>387</v>
      </c>
      <c r="E1808" s="28" t="s">
        <v>73</v>
      </c>
      <c r="J1808" s="28" t="s">
        <v>1586</v>
      </c>
      <c r="K1808" s="28" t="s">
        <v>2691</v>
      </c>
      <c r="L1808" s="28" t="s">
        <v>5961</v>
      </c>
      <c r="N1808" s="19">
        <f t="shared" si="196"/>
        <v>533</v>
      </c>
      <c r="O1808" s="19">
        <f t="shared" si="197"/>
        <v>2.69873417721519</v>
      </c>
      <c r="P1808" s="64">
        <f t="shared" si="198"/>
        <v>123</v>
      </c>
      <c r="Q1808" s="64">
        <f t="shared" si="199"/>
        <v>47</v>
      </c>
      <c r="R1808" s="64">
        <f t="shared" si="200"/>
        <v>76</v>
      </c>
      <c r="S1808" s="64">
        <f t="shared" si="201"/>
        <v>75</v>
      </c>
      <c r="T1808" s="64">
        <f t="shared" si="202"/>
        <v>48</v>
      </c>
      <c r="U1808" s="77">
        <v>14</v>
      </c>
      <c r="V1808" s="78">
        <v>15</v>
      </c>
      <c r="W1808" s="60">
        <v>395</v>
      </c>
      <c r="X1808" s="67">
        <v>18</v>
      </c>
      <c r="Y1808" s="67">
        <v>11</v>
      </c>
      <c r="Z1808" s="67">
        <v>16</v>
      </c>
      <c r="AA1808" s="67">
        <v>10</v>
      </c>
      <c r="AB1808" s="67">
        <v>15</v>
      </c>
      <c r="AC1808" s="67">
        <v>8</v>
      </c>
      <c r="AD1808" s="67">
        <v>15</v>
      </c>
      <c r="AE1808" s="67">
        <v>10</v>
      </c>
      <c r="AF1808" s="67">
        <v>16</v>
      </c>
      <c r="AG1808" s="67">
        <v>4</v>
      </c>
      <c r="AH1808" s="67">
        <v>7</v>
      </c>
      <c r="AI1808" s="67">
        <v>4</v>
      </c>
      <c r="AJ1808" s="67">
        <v>7</v>
      </c>
      <c r="AK1808" s="79" t="s">
        <v>1586</v>
      </c>
    </row>
    <row r="1809" spans="1:37" ht="12.75">
      <c r="A1809" s="35">
        <v>0</v>
      </c>
      <c r="B1809" s="28" t="s">
        <v>872</v>
      </c>
      <c r="D1809" s="28" t="s">
        <v>387</v>
      </c>
      <c r="E1809" s="28" t="s">
        <v>73</v>
      </c>
      <c r="I1809" s="28" t="s">
        <v>7812</v>
      </c>
      <c r="J1809" s="28" t="s">
        <v>1586</v>
      </c>
      <c r="K1809" s="28" t="s">
        <v>2691</v>
      </c>
      <c r="L1809" s="28" t="s">
        <v>3336</v>
      </c>
      <c r="N1809" s="19">
        <f t="shared" si="196"/>
        <v>540.50</v>
      </c>
      <c r="O1809" s="19">
        <f t="shared" si="197"/>
        <v>0.85185185185185186</v>
      </c>
      <c r="P1809" s="64">
        <f t="shared" si="198"/>
        <v>123</v>
      </c>
      <c r="Q1809" s="64">
        <f t="shared" si="199"/>
        <v>49</v>
      </c>
      <c r="R1809" s="64">
        <f t="shared" si="200"/>
        <v>74</v>
      </c>
      <c r="S1809" s="64">
        <f t="shared" si="201"/>
        <v>80</v>
      </c>
      <c r="T1809" s="64">
        <f t="shared" si="202"/>
        <v>43</v>
      </c>
      <c r="U1809" s="77">
        <v>15</v>
      </c>
      <c r="V1809" s="78">
        <v>15</v>
      </c>
      <c r="W1809" s="60">
        <v>1269</v>
      </c>
      <c r="X1809" s="67">
        <v>18</v>
      </c>
      <c r="Y1809" s="67">
        <v>11</v>
      </c>
      <c r="Z1809" s="67">
        <v>16</v>
      </c>
      <c r="AA1809" s="67">
        <v>11</v>
      </c>
      <c r="AB1809" s="67">
        <v>16</v>
      </c>
      <c r="AC1809" s="67">
        <v>10</v>
      </c>
      <c r="AD1809" s="67">
        <v>16</v>
      </c>
      <c r="AE1809" s="67">
        <v>5</v>
      </c>
      <c r="AF1809" s="67">
        <v>7</v>
      </c>
      <c r="AG1809" s="67">
        <v>5</v>
      </c>
      <c r="AH1809" s="67">
        <v>7</v>
      </c>
      <c r="AI1809" s="67">
        <v>7</v>
      </c>
      <c r="AJ1809" s="67">
        <v>12</v>
      </c>
      <c r="AK1809" s="79" t="s">
        <v>1586</v>
      </c>
    </row>
    <row r="1810" spans="1:37" ht="12.75">
      <c r="A1810" s="35">
        <v>4419800</v>
      </c>
      <c r="B1810" s="28" t="s">
        <v>872</v>
      </c>
      <c r="C1810" s="28" t="s">
        <v>7584</v>
      </c>
      <c r="D1810" s="28" t="s">
        <v>387</v>
      </c>
      <c r="E1810" s="28" t="s">
        <v>73</v>
      </c>
      <c r="F1810" s="58" t="s">
        <v>8321</v>
      </c>
      <c r="G1810" s="28" t="s">
        <v>1586</v>
      </c>
      <c r="H1810" s="28" t="s">
        <v>1586</v>
      </c>
      <c r="I1810" s="28" t="s">
        <v>7812</v>
      </c>
      <c r="J1810" s="28" t="s">
        <v>1586</v>
      </c>
      <c r="K1810" s="28" t="s">
        <v>2691</v>
      </c>
      <c r="L1810" s="28" t="s">
        <v>7864</v>
      </c>
      <c r="N1810" s="19">
        <f t="shared" si="196"/>
        <v>540.50</v>
      </c>
      <c r="O1810" s="19">
        <f t="shared" si="197"/>
        <v>0.85118110236220468</v>
      </c>
      <c r="P1810" s="64">
        <f t="shared" si="198"/>
        <v>123</v>
      </c>
      <c r="Q1810" s="64">
        <f t="shared" si="199"/>
        <v>49</v>
      </c>
      <c r="R1810" s="64">
        <f t="shared" si="200"/>
        <v>74</v>
      </c>
      <c r="S1810" s="64">
        <f t="shared" si="201"/>
        <v>80</v>
      </c>
      <c r="T1810" s="64">
        <f t="shared" si="202"/>
        <v>43</v>
      </c>
      <c r="U1810" s="77">
        <v>15</v>
      </c>
      <c r="V1810" s="78">
        <v>15</v>
      </c>
      <c r="W1810" s="60">
        <v>1270</v>
      </c>
      <c r="X1810" s="67">
        <v>18</v>
      </c>
      <c r="Y1810" s="67">
        <v>11</v>
      </c>
      <c r="Z1810" s="67">
        <v>16</v>
      </c>
      <c r="AA1810" s="67">
        <v>11</v>
      </c>
      <c r="AB1810" s="67">
        <v>16</v>
      </c>
      <c r="AC1810" s="67">
        <v>10</v>
      </c>
      <c r="AD1810" s="67">
        <v>16</v>
      </c>
      <c r="AE1810" s="67">
        <v>5</v>
      </c>
      <c r="AF1810" s="67">
        <v>7</v>
      </c>
      <c r="AG1810" s="67">
        <v>5</v>
      </c>
      <c r="AH1810" s="67">
        <v>7</v>
      </c>
      <c r="AI1810" s="67">
        <v>7</v>
      </c>
      <c r="AJ1810" s="67">
        <v>12</v>
      </c>
      <c r="AK1810" s="79" t="s">
        <v>1586</v>
      </c>
    </row>
    <row r="1811" spans="1:37" ht="12.75">
      <c r="A1811" s="35">
        <v>843750000</v>
      </c>
      <c r="B1811" s="28" t="s">
        <v>874</v>
      </c>
      <c r="C1811" s="28" t="s">
        <v>6177</v>
      </c>
      <c r="D1811" s="28" t="s">
        <v>387</v>
      </c>
      <c r="E1811" s="28" t="s">
        <v>73</v>
      </c>
      <c r="J1811" s="28" t="s">
        <v>1586</v>
      </c>
      <c r="K1811" s="28" t="s">
        <v>2691</v>
      </c>
      <c r="L1811" s="28" t="s">
        <v>6092</v>
      </c>
      <c r="N1811" s="19">
        <f t="shared" si="196"/>
        <v>531.75</v>
      </c>
      <c r="O1811" s="19">
        <f t="shared" si="197"/>
        <v>1.1816666666666666</v>
      </c>
      <c r="P1811" s="64">
        <f t="shared" si="198"/>
        <v>121</v>
      </c>
      <c r="Q1811" s="64">
        <f t="shared" si="199"/>
        <v>46</v>
      </c>
      <c r="R1811" s="64">
        <f t="shared" si="200"/>
        <v>75</v>
      </c>
      <c r="S1811" s="64">
        <f t="shared" si="201"/>
        <v>78</v>
      </c>
      <c r="T1811" s="64">
        <f t="shared" si="202"/>
        <v>43</v>
      </c>
      <c r="U1811" s="77">
        <v>14</v>
      </c>
      <c r="V1811" s="78">
        <v>15</v>
      </c>
      <c r="W1811" s="60">
        <v>900</v>
      </c>
      <c r="X1811" s="67">
        <v>15</v>
      </c>
      <c r="Y1811" s="67">
        <v>10</v>
      </c>
      <c r="Z1811" s="67">
        <v>16</v>
      </c>
      <c r="AA1811" s="67">
        <v>11</v>
      </c>
      <c r="AB1811" s="67">
        <v>16</v>
      </c>
      <c r="AC1811" s="67">
        <v>9</v>
      </c>
      <c r="AD1811" s="67">
        <v>16</v>
      </c>
      <c r="AE1811" s="67">
        <v>6</v>
      </c>
      <c r="AF1811" s="67">
        <v>10</v>
      </c>
      <c r="AG1811" s="67">
        <v>6</v>
      </c>
      <c r="AH1811" s="67">
        <v>10</v>
      </c>
      <c r="AI1811" s="67">
        <v>4</v>
      </c>
      <c r="AJ1811" s="67">
        <v>7</v>
      </c>
      <c r="AK1811" s="79" t="s">
        <v>1586</v>
      </c>
    </row>
    <row r="1812" spans="1:37" ht="12.75">
      <c r="A1812" s="35">
        <v>4950000</v>
      </c>
      <c r="B1812" s="28" t="s">
        <v>872</v>
      </c>
      <c r="C1812" s="28" t="s">
        <v>6232</v>
      </c>
      <c r="D1812" s="28" t="s">
        <v>387</v>
      </c>
      <c r="E1812" s="28" t="s">
        <v>73</v>
      </c>
      <c r="F1812" s="58" t="s">
        <v>6230</v>
      </c>
      <c r="I1812" s="28" t="s">
        <v>1586</v>
      </c>
      <c r="J1812" s="28" t="s">
        <v>1586</v>
      </c>
      <c r="K1812" s="28" t="s">
        <v>2691</v>
      </c>
      <c r="L1812" s="28" t="s">
        <v>7864</v>
      </c>
      <c r="N1812" s="19">
        <f t="shared" si="196"/>
        <v>524.25</v>
      </c>
      <c r="O1812" s="19">
        <f t="shared" si="197"/>
        <v>0.95491803278688525</v>
      </c>
      <c r="P1812" s="64">
        <f t="shared" si="198"/>
        <v>120</v>
      </c>
      <c r="Q1812" s="64">
        <f t="shared" si="199"/>
        <v>49</v>
      </c>
      <c r="R1812" s="64">
        <f t="shared" si="200"/>
        <v>71</v>
      </c>
      <c r="S1812" s="64">
        <f t="shared" si="201"/>
        <v>77</v>
      </c>
      <c r="T1812" s="64">
        <f t="shared" si="202"/>
        <v>43</v>
      </c>
      <c r="U1812" s="77">
        <v>14</v>
      </c>
      <c r="V1812" s="78">
        <v>15</v>
      </c>
      <c r="W1812" s="60">
        <v>1098</v>
      </c>
      <c r="X1812" s="67">
        <v>13</v>
      </c>
      <c r="Y1812" s="67">
        <v>11</v>
      </c>
      <c r="Z1812" s="67">
        <v>15</v>
      </c>
      <c r="AA1812" s="67">
        <v>11</v>
      </c>
      <c r="AB1812" s="67">
        <v>15</v>
      </c>
      <c r="AC1812" s="67">
        <v>10</v>
      </c>
      <c r="AD1812" s="67">
        <v>15</v>
      </c>
      <c r="AE1812" s="67">
        <v>5</v>
      </c>
      <c r="AF1812" s="67">
        <v>7</v>
      </c>
      <c r="AG1812" s="67">
        <v>5</v>
      </c>
      <c r="AH1812" s="67">
        <v>7</v>
      </c>
      <c r="AI1812" s="67">
        <v>7</v>
      </c>
      <c r="AJ1812" s="67">
        <v>12</v>
      </c>
      <c r="AK1812" s="79" t="s">
        <v>1586</v>
      </c>
    </row>
    <row r="1813" spans="1:37" ht="12.75">
      <c r="A1813" s="35">
        <v>6320373</v>
      </c>
      <c r="B1813" s="28" t="s">
        <v>872</v>
      </c>
      <c r="D1813" s="28" t="s">
        <v>387</v>
      </c>
      <c r="E1813" s="28" t="s">
        <v>73</v>
      </c>
      <c r="G1813" s="28" t="s">
        <v>7812</v>
      </c>
      <c r="H1813" s="28" t="s">
        <v>1586</v>
      </c>
      <c r="I1813" s="28" t="s">
        <v>7812</v>
      </c>
      <c r="J1813" s="28" t="s">
        <v>1586</v>
      </c>
      <c r="K1813" s="28" t="s">
        <v>2691</v>
      </c>
      <c r="L1813" s="28" t="s">
        <v>1931</v>
      </c>
      <c r="N1813" s="19">
        <f t="shared" si="196"/>
        <v>501.75</v>
      </c>
      <c r="O1813" s="19">
        <f t="shared" si="197"/>
        <v>1.1805882352941177</v>
      </c>
      <c r="P1813" s="64">
        <f t="shared" si="198"/>
        <v>118</v>
      </c>
      <c r="Q1813" s="64">
        <f t="shared" si="199"/>
        <v>46</v>
      </c>
      <c r="R1813" s="64">
        <f t="shared" si="200"/>
        <v>72</v>
      </c>
      <c r="S1813" s="64">
        <f t="shared" si="201"/>
        <v>68</v>
      </c>
      <c r="T1813" s="64">
        <f t="shared" si="202"/>
        <v>50</v>
      </c>
      <c r="U1813" s="77">
        <v>14</v>
      </c>
      <c r="V1813" s="78">
        <v>15</v>
      </c>
      <c r="W1813" s="60">
        <v>850</v>
      </c>
      <c r="X1813" s="67">
        <v>17</v>
      </c>
      <c r="Y1813" s="67">
        <v>8</v>
      </c>
      <c r="Z1813" s="67">
        <v>14</v>
      </c>
      <c r="AA1813" s="67">
        <v>10</v>
      </c>
      <c r="AB1813" s="67">
        <v>14</v>
      </c>
      <c r="AC1813" s="67">
        <v>8</v>
      </c>
      <c r="AD1813" s="67">
        <v>14</v>
      </c>
      <c r="AE1813" s="67">
        <v>8</v>
      </c>
      <c r="AF1813" s="67">
        <v>12</v>
      </c>
      <c r="AG1813" s="67">
        <v>8</v>
      </c>
      <c r="AH1813" s="67">
        <v>12</v>
      </c>
      <c r="AI1813" s="67">
        <v>4</v>
      </c>
      <c r="AJ1813" s="67">
        <v>6</v>
      </c>
      <c r="AK1813" s="79" t="s">
        <v>1586</v>
      </c>
    </row>
    <row r="1814" spans="1:37" ht="12.75">
      <c r="A1814" s="35">
        <v>306250</v>
      </c>
      <c r="B1814" s="28" t="s">
        <v>868</v>
      </c>
      <c r="C1814" s="28" t="s">
        <v>7656</v>
      </c>
      <c r="D1814" s="28" t="s">
        <v>387</v>
      </c>
      <c r="E1814" s="28" t="s">
        <v>73</v>
      </c>
      <c r="J1814" s="28" t="s">
        <v>1586</v>
      </c>
      <c r="K1814" s="28" t="s">
        <v>2716</v>
      </c>
      <c r="L1814" s="28" t="s">
        <v>2485</v>
      </c>
      <c r="N1814" s="19">
        <f t="shared" si="196"/>
        <v>504.25</v>
      </c>
      <c r="O1814" s="19">
        <f t="shared" si="197"/>
        <v>1.6808333333333334</v>
      </c>
      <c r="P1814" s="64">
        <f t="shared" si="198"/>
        <v>118</v>
      </c>
      <c r="Q1814" s="64">
        <f t="shared" si="199"/>
        <v>53</v>
      </c>
      <c r="R1814" s="64">
        <f t="shared" si="200"/>
        <v>65</v>
      </c>
      <c r="S1814" s="64">
        <f t="shared" si="201"/>
        <v>72</v>
      </c>
      <c r="T1814" s="64">
        <f t="shared" si="202"/>
        <v>46</v>
      </c>
      <c r="U1814" s="77">
        <v>15</v>
      </c>
      <c r="V1814" s="78">
        <v>15</v>
      </c>
      <c r="W1814" s="60">
        <v>600</v>
      </c>
      <c r="X1814" s="67">
        <v>15</v>
      </c>
      <c r="Y1814" s="67">
        <v>11</v>
      </c>
      <c r="Z1814" s="67">
        <v>13</v>
      </c>
      <c r="AA1814" s="67">
        <v>11</v>
      </c>
      <c r="AB1814" s="67">
        <v>13</v>
      </c>
      <c r="AC1814" s="67">
        <v>11</v>
      </c>
      <c r="AD1814" s="67">
        <v>13</v>
      </c>
      <c r="AE1814" s="67">
        <v>6</v>
      </c>
      <c r="AF1814" s="67">
        <v>7</v>
      </c>
      <c r="AG1814" s="67">
        <v>6</v>
      </c>
      <c r="AH1814" s="67">
        <v>7</v>
      </c>
      <c r="AI1814" s="67">
        <v>8</v>
      </c>
      <c r="AJ1814" s="67">
        <v>12</v>
      </c>
      <c r="AK1814" s="79" t="s">
        <v>1586</v>
      </c>
    </row>
    <row r="1815" spans="1:37" ht="12.75">
      <c r="A1815" s="35">
        <v>306250</v>
      </c>
      <c r="B1815" s="28" t="s">
        <v>868</v>
      </c>
      <c r="C1815" s="28" t="s">
        <v>7657</v>
      </c>
      <c r="D1815" s="28" t="s">
        <v>387</v>
      </c>
      <c r="E1815" s="28" t="s">
        <v>73</v>
      </c>
      <c r="J1815" s="28" t="s">
        <v>1586</v>
      </c>
      <c r="K1815" s="28" t="s">
        <v>2716</v>
      </c>
      <c r="L1815" s="28" t="s">
        <v>5629</v>
      </c>
      <c r="N1815" s="19">
        <f t="shared" si="196"/>
        <v>504.25</v>
      </c>
      <c r="O1815" s="19">
        <f t="shared" si="197"/>
        <v>1.6808333333333334</v>
      </c>
      <c r="P1815" s="64">
        <f t="shared" si="198"/>
        <v>118</v>
      </c>
      <c r="Q1815" s="64">
        <f t="shared" si="199"/>
        <v>53</v>
      </c>
      <c r="R1815" s="64">
        <f t="shared" si="200"/>
        <v>65</v>
      </c>
      <c r="S1815" s="64">
        <f t="shared" si="201"/>
        <v>72</v>
      </c>
      <c r="T1815" s="64">
        <f t="shared" si="202"/>
        <v>46</v>
      </c>
      <c r="U1815" s="77">
        <v>15</v>
      </c>
      <c r="V1815" s="78">
        <v>15</v>
      </c>
      <c r="W1815" s="60">
        <v>600</v>
      </c>
      <c r="X1815" s="67">
        <v>15</v>
      </c>
      <c r="Y1815" s="67">
        <v>11</v>
      </c>
      <c r="Z1815" s="67">
        <v>13</v>
      </c>
      <c r="AA1815" s="67">
        <v>11</v>
      </c>
      <c r="AB1815" s="67">
        <v>13</v>
      </c>
      <c r="AC1815" s="67">
        <v>11</v>
      </c>
      <c r="AD1815" s="67">
        <v>13</v>
      </c>
      <c r="AE1815" s="67">
        <v>6</v>
      </c>
      <c r="AF1815" s="67">
        <v>7</v>
      </c>
      <c r="AG1815" s="67">
        <v>6</v>
      </c>
      <c r="AH1815" s="67">
        <v>7</v>
      </c>
      <c r="AI1815" s="67">
        <v>8</v>
      </c>
      <c r="AJ1815" s="67">
        <v>12</v>
      </c>
      <c r="AK1815" s="79" t="s">
        <v>1586</v>
      </c>
    </row>
    <row r="1816" spans="1:37" ht="12.75">
      <c r="A1816" s="35">
        <v>8869905</v>
      </c>
      <c r="B1816" s="28" t="s">
        <v>872</v>
      </c>
      <c r="D1816" s="28" t="s">
        <v>387</v>
      </c>
      <c r="E1816" s="28" t="s">
        <v>73</v>
      </c>
      <c r="I1816" s="28" t="s">
        <v>7812</v>
      </c>
      <c r="J1816" s="28" t="s">
        <v>1586</v>
      </c>
      <c r="K1816" s="28" t="s">
        <v>2691</v>
      </c>
      <c r="L1816" s="28" t="s">
        <v>3367</v>
      </c>
      <c r="N1816" s="19">
        <f t="shared" si="196"/>
        <v>510.25</v>
      </c>
      <c r="O1816" s="19">
        <f t="shared" si="197"/>
        <v>1.0064102564102564</v>
      </c>
      <c r="P1816" s="64">
        <f t="shared" si="198"/>
        <v>117</v>
      </c>
      <c r="Q1816" s="64">
        <f t="shared" si="199"/>
        <v>46</v>
      </c>
      <c r="R1816" s="64">
        <f t="shared" si="200"/>
        <v>71</v>
      </c>
      <c r="S1816" s="64">
        <f t="shared" si="201"/>
        <v>74</v>
      </c>
      <c r="T1816" s="64">
        <f t="shared" si="202"/>
        <v>43</v>
      </c>
      <c r="U1816" s="77">
        <v>14</v>
      </c>
      <c r="V1816" s="78">
        <v>15</v>
      </c>
      <c r="W1816" s="60">
        <v>1014</v>
      </c>
      <c r="X1816" s="67">
        <v>17</v>
      </c>
      <c r="Y1816" s="67">
        <v>10</v>
      </c>
      <c r="Z1816" s="67">
        <v>15</v>
      </c>
      <c r="AA1816" s="67">
        <v>10</v>
      </c>
      <c r="AB1816" s="67">
        <v>15</v>
      </c>
      <c r="AC1816" s="67">
        <v>9</v>
      </c>
      <c r="AD1816" s="67">
        <v>15</v>
      </c>
      <c r="AE1816" s="67">
        <v>5</v>
      </c>
      <c r="AF1816" s="67">
        <v>7</v>
      </c>
      <c r="AG1816" s="67">
        <v>5</v>
      </c>
      <c r="AH1816" s="67">
        <v>7</v>
      </c>
      <c r="AI1816" s="67">
        <v>7</v>
      </c>
      <c r="AJ1816" s="67">
        <v>12</v>
      </c>
      <c r="AK1816" s="79" t="s">
        <v>1586</v>
      </c>
    </row>
    <row r="1817" spans="1:37" ht="12.75">
      <c r="A1817" s="35">
        <v>4850000</v>
      </c>
      <c r="B1817" s="28" t="s">
        <v>872</v>
      </c>
      <c r="C1817" s="28" t="s">
        <v>6231</v>
      </c>
      <c r="D1817" s="28" t="s">
        <v>387</v>
      </c>
      <c r="E1817" s="28" t="s">
        <v>73</v>
      </c>
      <c r="F1817" s="58" t="s">
        <v>6230</v>
      </c>
      <c r="I1817" s="28" t="s">
        <v>1586</v>
      </c>
      <c r="J1817" s="28" t="s">
        <v>1586</v>
      </c>
      <c r="K1817" s="28" t="s">
        <v>2691</v>
      </c>
      <c r="L1817" s="28" t="s">
        <v>7864</v>
      </c>
      <c r="N1817" s="19">
        <f t="shared" si="196"/>
        <v>509</v>
      </c>
      <c r="O1817" s="19">
        <f t="shared" si="197"/>
        <v>0.92714025500910746</v>
      </c>
      <c r="P1817" s="64">
        <f t="shared" si="198"/>
        <v>117</v>
      </c>
      <c r="Q1817" s="64">
        <f t="shared" si="199"/>
        <v>46</v>
      </c>
      <c r="R1817" s="64">
        <f t="shared" si="200"/>
        <v>71</v>
      </c>
      <c r="S1817" s="64">
        <f t="shared" si="201"/>
        <v>74</v>
      </c>
      <c r="T1817" s="64">
        <f t="shared" si="202"/>
        <v>43</v>
      </c>
      <c r="U1817" s="77">
        <v>14</v>
      </c>
      <c r="V1817" s="78">
        <v>15</v>
      </c>
      <c r="W1817" s="60">
        <v>1098</v>
      </c>
      <c r="X1817" s="67">
        <v>12</v>
      </c>
      <c r="Y1817" s="67">
        <v>10</v>
      </c>
      <c r="Z1817" s="67">
        <v>15</v>
      </c>
      <c r="AA1817" s="67">
        <v>10</v>
      </c>
      <c r="AB1817" s="67">
        <v>15</v>
      </c>
      <c r="AC1817" s="67">
        <v>9</v>
      </c>
      <c r="AD1817" s="67">
        <v>15</v>
      </c>
      <c r="AE1817" s="67">
        <v>5</v>
      </c>
      <c r="AF1817" s="67">
        <v>7</v>
      </c>
      <c r="AG1817" s="67">
        <v>5</v>
      </c>
      <c r="AH1817" s="67">
        <v>7</v>
      </c>
      <c r="AI1817" s="67">
        <v>7</v>
      </c>
      <c r="AJ1817" s="67">
        <v>12</v>
      </c>
      <c r="AK1817" s="79" t="s">
        <v>1586</v>
      </c>
    </row>
    <row r="1818" spans="1:37" ht="12.75">
      <c r="A1818" s="35">
        <v>5228832</v>
      </c>
      <c r="B1818" s="28" t="s">
        <v>872</v>
      </c>
      <c r="D1818" s="28" t="s">
        <v>387</v>
      </c>
      <c r="E1818" s="28" t="s">
        <v>73</v>
      </c>
      <c r="G1818" s="28" t="s">
        <v>7812</v>
      </c>
      <c r="H1818" s="28" t="s">
        <v>1586</v>
      </c>
      <c r="J1818" s="28" t="s">
        <v>1586</v>
      </c>
      <c r="K1818" s="28" t="s">
        <v>2691</v>
      </c>
      <c r="L1818" s="28" t="s">
        <v>2358</v>
      </c>
      <c r="N1818" s="19">
        <f t="shared" si="196"/>
        <v>497</v>
      </c>
      <c r="O1818" s="19">
        <f t="shared" si="197"/>
        <v>0.98905472636815916</v>
      </c>
      <c r="P1818" s="64">
        <f t="shared" si="198"/>
        <v>114</v>
      </c>
      <c r="Q1818" s="64">
        <f t="shared" si="199"/>
        <v>43</v>
      </c>
      <c r="R1818" s="64">
        <f t="shared" si="200"/>
        <v>71</v>
      </c>
      <c r="S1818" s="64">
        <f t="shared" si="201"/>
        <v>72</v>
      </c>
      <c r="T1818" s="64">
        <f t="shared" si="202"/>
        <v>42</v>
      </c>
      <c r="U1818" s="77">
        <v>14</v>
      </c>
      <c r="V1818" s="78">
        <v>15</v>
      </c>
      <c r="W1818" s="60">
        <v>1005</v>
      </c>
      <c r="X1818" s="67">
        <v>16</v>
      </c>
      <c r="Y1818" s="67">
        <v>9</v>
      </c>
      <c r="Z1818" s="67">
        <v>15</v>
      </c>
      <c r="AA1818" s="67">
        <v>10</v>
      </c>
      <c r="AB1818" s="67">
        <v>15</v>
      </c>
      <c r="AC1818" s="67">
        <v>8</v>
      </c>
      <c r="AD1818" s="67">
        <v>15</v>
      </c>
      <c r="AE1818" s="67">
        <v>4</v>
      </c>
      <c r="AF1818" s="67">
        <v>6</v>
      </c>
      <c r="AG1818" s="67">
        <v>4</v>
      </c>
      <c r="AH1818" s="67">
        <v>6</v>
      </c>
      <c r="AI1818" s="67">
        <v>8</v>
      </c>
      <c r="AJ1818" s="67">
        <v>14</v>
      </c>
      <c r="AK1818" s="79" t="s">
        <v>1586</v>
      </c>
    </row>
    <row r="1819" spans="1:37" ht="12.75">
      <c r="A1819" s="35">
        <v>5745795</v>
      </c>
      <c r="B1819" s="28" t="s">
        <v>872</v>
      </c>
      <c r="D1819" s="28" t="s">
        <v>387</v>
      </c>
      <c r="E1819" s="28" t="s">
        <v>73</v>
      </c>
      <c r="I1819" s="28" t="s">
        <v>7812</v>
      </c>
      <c r="J1819" s="28" t="s">
        <v>1586</v>
      </c>
      <c r="K1819" s="28" t="s">
        <v>2691</v>
      </c>
      <c r="L1819" s="28" t="s">
        <v>8017</v>
      </c>
      <c r="N1819" s="19">
        <f t="shared" si="196"/>
        <v>482.75</v>
      </c>
      <c r="O1819" s="19">
        <f t="shared" si="197"/>
        <v>1.3617771509167842</v>
      </c>
      <c r="P1819" s="64">
        <f t="shared" si="198"/>
        <v>113</v>
      </c>
      <c r="Q1819" s="64">
        <f t="shared" si="199"/>
        <v>41</v>
      </c>
      <c r="R1819" s="64">
        <f t="shared" si="200"/>
        <v>72</v>
      </c>
      <c r="S1819" s="64">
        <f t="shared" si="201"/>
        <v>66</v>
      </c>
      <c r="T1819" s="64">
        <f t="shared" si="202"/>
        <v>47</v>
      </c>
      <c r="U1819" s="77">
        <v>14</v>
      </c>
      <c r="V1819" s="78">
        <v>15</v>
      </c>
      <c r="W1819" s="60">
        <v>709</v>
      </c>
      <c r="X1819" s="67">
        <v>17</v>
      </c>
      <c r="Y1819" s="67">
        <v>8</v>
      </c>
      <c r="Z1819" s="67">
        <v>14</v>
      </c>
      <c r="AA1819" s="67">
        <v>9</v>
      </c>
      <c r="AB1819" s="67">
        <v>14</v>
      </c>
      <c r="AC1819" s="67">
        <v>7</v>
      </c>
      <c r="AD1819" s="67">
        <v>14</v>
      </c>
      <c r="AE1819" s="67">
        <v>7</v>
      </c>
      <c r="AF1819" s="67">
        <v>12</v>
      </c>
      <c r="AG1819" s="67">
        <v>7</v>
      </c>
      <c r="AH1819" s="67">
        <v>12</v>
      </c>
      <c r="AI1819" s="67">
        <v>3</v>
      </c>
      <c r="AJ1819" s="67">
        <v>6</v>
      </c>
      <c r="AK1819" s="79" t="s">
        <v>1586</v>
      </c>
    </row>
    <row r="1820" spans="1:37" ht="12.75">
      <c r="A1820" s="35">
        <v>6346800</v>
      </c>
      <c r="B1820" s="28" t="s">
        <v>872</v>
      </c>
      <c r="C1820" s="28" t="s">
        <v>7552</v>
      </c>
      <c r="D1820" s="28" t="s">
        <v>387</v>
      </c>
      <c r="E1820" s="28" t="s">
        <v>73</v>
      </c>
      <c r="F1820" s="58" t="s">
        <v>8404</v>
      </c>
      <c r="G1820" s="28" t="s">
        <v>1586</v>
      </c>
      <c r="H1820" s="28" t="s">
        <v>1586</v>
      </c>
      <c r="I1820" s="28" t="s">
        <v>1586</v>
      </c>
      <c r="J1820" s="28" t="s">
        <v>1586</v>
      </c>
      <c r="K1820" s="28" t="s">
        <v>2691</v>
      </c>
      <c r="L1820" s="28" t="s">
        <v>7863</v>
      </c>
      <c r="N1820" s="19">
        <f t="shared" si="196"/>
        <v>493</v>
      </c>
      <c r="O1820" s="19">
        <f t="shared" si="197"/>
        <v>1.272258064516129</v>
      </c>
      <c r="P1820" s="64">
        <f t="shared" si="198"/>
        <v>113</v>
      </c>
      <c r="Q1820" s="64">
        <f t="shared" si="199"/>
        <v>42</v>
      </c>
      <c r="R1820" s="64">
        <f t="shared" si="200"/>
        <v>71</v>
      </c>
      <c r="S1820" s="64">
        <f t="shared" si="201"/>
        <v>72</v>
      </c>
      <c r="T1820" s="64">
        <f t="shared" si="202"/>
        <v>41</v>
      </c>
      <c r="U1820" s="77">
        <v>14</v>
      </c>
      <c r="V1820" s="78">
        <v>15</v>
      </c>
      <c r="W1820" s="60">
        <v>775</v>
      </c>
      <c r="X1820" s="67">
        <v>12</v>
      </c>
      <c r="Y1820" s="67">
        <v>9</v>
      </c>
      <c r="Z1820" s="67">
        <v>15</v>
      </c>
      <c r="AA1820" s="67">
        <v>10</v>
      </c>
      <c r="AB1820" s="67">
        <v>15</v>
      </c>
      <c r="AC1820" s="67">
        <v>8</v>
      </c>
      <c r="AD1820" s="67">
        <v>15</v>
      </c>
      <c r="AE1820" s="67">
        <v>4</v>
      </c>
      <c r="AF1820" s="67">
        <v>7</v>
      </c>
      <c r="AG1820" s="67">
        <v>4</v>
      </c>
      <c r="AH1820" s="67">
        <v>7</v>
      </c>
      <c r="AI1820" s="67">
        <v>7</v>
      </c>
      <c r="AJ1820" s="67">
        <v>12</v>
      </c>
      <c r="AK1820" s="79" t="s">
        <v>1586</v>
      </c>
    </row>
    <row r="1821" spans="1:37" ht="12.75">
      <c r="A1821" s="35">
        <v>1875000</v>
      </c>
      <c r="B1821" s="28" t="s">
        <v>872</v>
      </c>
      <c r="D1821" s="28" t="s">
        <v>387</v>
      </c>
      <c r="E1821" s="28" t="s">
        <v>73</v>
      </c>
      <c r="I1821" s="28" t="s">
        <v>7812</v>
      </c>
      <c r="J1821" s="28" t="s">
        <v>1586</v>
      </c>
      <c r="K1821" s="28" t="s">
        <v>2691</v>
      </c>
      <c r="L1821" s="28" t="s">
        <v>8016</v>
      </c>
      <c r="N1821" s="19">
        <f t="shared" si="196"/>
        <v>494</v>
      </c>
      <c r="O1821" s="19">
        <f t="shared" si="197"/>
        <v>1.1789976133651552</v>
      </c>
      <c r="P1821" s="64">
        <f t="shared" si="198"/>
        <v>113</v>
      </c>
      <c r="Q1821" s="64">
        <f t="shared" si="199"/>
        <v>42</v>
      </c>
      <c r="R1821" s="64">
        <f t="shared" si="200"/>
        <v>71</v>
      </c>
      <c r="S1821" s="64">
        <f t="shared" si="201"/>
        <v>72</v>
      </c>
      <c r="T1821" s="64">
        <f t="shared" si="202"/>
        <v>41</v>
      </c>
      <c r="U1821" s="77">
        <v>14</v>
      </c>
      <c r="V1821" s="78">
        <v>15</v>
      </c>
      <c r="W1821" s="60">
        <v>838</v>
      </c>
      <c r="X1821" s="67">
        <v>16</v>
      </c>
      <c r="Y1821" s="67">
        <v>9</v>
      </c>
      <c r="Z1821" s="67">
        <v>15</v>
      </c>
      <c r="AA1821" s="67">
        <v>10</v>
      </c>
      <c r="AB1821" s="67">
        <v>15</v>
      </c>
      <c r="AC1821" s="67">
        <v>8</v>
      </c>
      <c r="AD1821" s="67">
        <v>15</v>
      </c>
      <c r="AE1821" s="67">
        <v>4</v>
      </c>
      <c r="AF1821" s="67">
        <v>6</v>
      </c>
      <c r="AG1821" s="67">
        <v>4</v>
      </c>
      <c r="AH1821" s="67">
        <v>6</v>
      </c>
      <c r="AI1821" s="67">
        <v>7</v>
      </c>
      <c r="AJ1821" s="67">
        <v>14</v>
      </c>
      <c r="AK1821" s="79" t="s">
        <v>1586</v>
      </c>
    </row>
    <row r="1822" spans="1:37" ht="12.75">
      <c r="A1822" s="35">
        <v>2440800</v>
      </c>
      <c r="B1822" s="28" t="s">
        <v>872</v>
      </c>
      <c r="D1822" s="28" t="s">
        <v>387</v>
      </c>
      <c r="E1822" s="28" t="s">
        <v>73</v>
      </c>
      <c r="J1822" s="28" t="s">
        <v>1586</v>
      </c>
      <c r="K1822" s="28" t="s">
        <v>2691</v>
      </c>
      <c r="L1822" s="28" t="s">
        <v>1083</v>
      </c>
      <c r="N1822" s="19">
        <f t="shared" si="196"/>
        <v>471.50</v>
      </c>
      <c r="O1822" s="19">
        <f t="shared" si="197"/>
        <v>1.7239488117001829</v>
      </c>
      <c r="P1822" s="64">
        <f t="shared" si="198"/>
        <v>112</v>
      </c>
      <c r="Q1822" s="64">
        <f t="shared" si="199"/>
        <v>42</v>
      </c>
      <c r="R1822" s="64">
        <f t="shared" si="200"/>
        <v>70</v>
      </c>
      <c r="S1822" s="64">
        <f t="shared" si="201"/>
        <v>62</v>
      </c>
      <c r="T1822" s="64">
        <f t="shared" si="202"/>
        <v>50</v>
      </c>
      <c r="U1822" s="77">
        <v>12</v>
      </c>
      <c r="V1822" s="78">
        <v>15</v>
      </c>
      <c r="W1822" s="60">
        <v>547</v>
      </c>
      <c r="X1822" s="67">
        <v>8</v>
      </c>
      <c r="Y1822" s="67">
        <v>8</v>
      </c>
      <c r="Z1822" s="67">
        <v>13</v>
      </c>
      <c r="AA1822" s="67">
        <v>8</v>
      </c>
      <c r="AB1822" s="67">
        <v>13</v>
      </c>
      <c r="AC1822" s="67">
        <v>7</v>
      </c>
      <c r="AD1822" s="67">
        <v>13</v>
      </c>
      <c r="AE1822" s="67">
        <v>7</v>
      </c>
      <c r="AF1822" s="67">
        <v>11</v>
      </c>
      <c r="AG1822" s="67">
        <v>7</v>
      </c>
      <c r="AH1822" s="67">
        <v>11</v>
      </c>
      <c r="AI1822" s="67">
        <v>5</v>
      </c>
      <c r="AJ1822" s="67">
        <v>9</v>
      </c>
      <c r="AK1822" s="79" t="s">
        <v>1586</v>
      </c>
    </row>
    <row r="1823" spans="1:37" ht="12.75">
      <c r="A1823" s="35">
        <v>2662690</v>
      </c>
      <c r="B1823" s="28" t="s">
        <v>876</v>
      </c>
      <c r="D1823" s="28" t="s">
        <v>387</v>
      </c>
      <c r="E1823" s="28" t="s">
        <v>73</v>
      </c>
      <c r="J1823" s="28" t="s">
        <v>1586</v>
      </c>
      <c r="K1823" s="28" t="s">
        <v>2691</v>
      </c>
      <c r="L1823" s="28" t="s">
        <v>1180</v>
      </c>
      <c r="N1823" s="19">
        <f t="shared" si="196"/>
        <v>471</v>
      </c>
      <c r="O1823" s="19">
        <f t="shared" si="197"/>
        <v>1.5778894472361809</v>
      </c>
      <c r="P1823" s="64">
        <f t="shared" si="198"/>
        <v>112</v>
      </c>
      <c r="Q1823" s="64">
        <f t="shared" si="199"/>
        <v>42</v>
      </c>
      <c r="R1823" s="64">
        <f t="shared" si="200"/>
        <v>70</v>
      </c>
      <c r="S1823" s="64">
        <f t="shared" si="201"/>
        <v>62</v>
      </c>
      <c r="T1823" s="64">
        <f t="shared" si="202"/>
        <v>50</v>
      </c>
      <c r="U1823" s="77">
        <v>12</v>
      </c>
      <c r="V1823" s="78">
        <v>15</v>
      </c>
      <c r="W1823" s="60">
        <v>597</v>
      </c>
      <c r="X1823" s="67">
        <v>6</v>
      </c>
      <c r="Y1823" s="67">
        <v>8</v>
      </c>
      <c r="Z1823" s="67">
        <v>13</v>
      </c>
      <c r="AA1823" s="67">
        <v>8</v>
      </c>
      <c r="AB1823" s="67">
        <v>13</v>
      </c>
      <c r="AC1823" s="67">
        <v>7</v>
      </c>
      <c r="AD1823" s="67">
        <v>13</v>
      </c>
      <c r="AE1823" s="67">
        <v>7</v>
      </c>
      <c r="AF1823" s="67">
        <v>11</v>
      </c>
      <c r="AG1823" s="67">
        <v>7</v>
      </c>
      <c r="AH1823" s="67">
        <v>11</v>
      </c>
      <c r="AI1823" s="67">
        <v>5</v>
      </c>
      <c r="AJ1823" s="67">
        <v>9</v>
      </c>
      <c r="AK1823" s="79" t="s">
        <v>1586</v>
      </c>
    </row>
    <row r="1824" spans="1:37" ht="12.75">
      <c r="A1824" s="35">
        <v>6980126</v>
      </c>
      <c r="B1824" s="28" t="s">
        <v>872</v>
      </c>
      <c r="D1824" s="28" t="s">
        <v>387</v>
      </c>
      <c r="E1824" s="28" t="s">
        <v>73</v>
      </c>
      <c r="G1824" s="28" t="s">
        <v>7812</v>
      </c>
      <c r="H1824" s="28" t="s">
        <v>1586</v>
      </c>
      <c r="I1824" s="28" t="s">
        <v>7812</v>
      </c>
      <c r="J1824" s="28" t="s">
        <v>1586</v>
      </c>
      <c r="K1824" s="28" t="s">
        <v>2691</v>
      </c>
      <c r="L1824" s="28" t="s">
        <v>5361</v>
      </c>
      <c r="N1824" s="19">
        <f t="shared" si="196"/>
        <v>477.25</v>
      </c>
      <c r="O1824" s="19">
        <f t="shared" si="197"/>
        <v>1.1946182728410513</v>
      </c>
      <c r="P1824" s="64">
        <f t="shared" si="198"/>
        <v>111</v>
      </c>
      <c r="Q1824" s="64">
        <f t="shared" si="199"/>
        <v>42</v>
      </c>
      <c r="R1824" s="64">
        <f t="shared" si="200"/>
        <v>69</v>
      </c>
      <c r="S1824" s="64">
        <f t="shared" si="201"/>
        <v>67</v>
      </c>
      <c r="T1824" s="64">
        <f t="shared" si="202"/>
        <v>44</v>
      </c>
      <c r="U1824" s="77">
        <v>14</v>
      </c>
      <c r="V1824" s="78">
        <v>15</v>
      </c>
      <c r="W1824" s="60">
        <v>799</v>
      </c>
      <c r="X1824" s="67">
        <v>17</v>
      </c>
      <c r="Y1824" s="67">
        <v>8</v>
      </c>
      <c r="Z1824" s="67">
        <v>14</v>
      </c>
      <c r="AA1824" s="67">
        <v>9</v>
      </c>
      <c r="AB1824" s="67">
        <v>14</v>
      </c>
      <c r="AC1824" s="67">
        <v>8</v>
      </c>
      <c r="AD1824" s="67">
        <v>14</v>
      </c>
      <c r="AE1824" s="67">
        <v>6</v>
      </c>
      <c r="AF1824" s="67">
        <v>9</v>
      </c>
      <c r="AG1824" s="67">
        <v>6</v>
      </c>
      <c r="AH1824" s="67">
        <v>9</v>
      </c>
      <c r="AI1824" s="67">
        <v>5</v>
      </c>
      <c r="AJ1824" s="67">
        <v>9</v>
      </c>
      <c r="AK1824" s="79" t="s">
        <v>1586</v>
      </c>
    </row>
    <row r="1825" spans="1:37" ht="12.75">
      <c r="A1825" s="35">
        <v>7000000</v>
      </c>
      <c r="B1825" s="28" t="s">
        <v>868</v>
      </c>
      <c r="C1825" s="28" t="s">
        <v>7670</v>
      </c>
      <c r="D1825" s="28" t="s">
        <v>387</v>
      </c>
      <c r="E1825" s="28" t="s">
        <v>73</v>
      </c>
      <c r="J1825" s="28" t="s">
        <v>1586</v>
      </c>
      <c r="K1825" s="28" t="s">
        <v>2691</v>
      </c>
      <c r="L1825" s="28" t="s">
        <v>5202</v>
      </c>
      <c r="N1825" s="19">
        <f t="shared" si="196"/>
        <v>482.25</v>
      </c>
      <c r="O1825" s="19">
        <f t="shared" si="197"/>
        <v>2.505194805194805</v>
      </c>
      <c r="P1825" s="64">
        <f t="shared" si="198"/>
        <v>111</v>
      </c>
      <c r="Q1825" s="64">
        <f t="shared" si="199"/>
        <v>43</v>
      </c>
      <c r="R1825" s="64">
        <f t="shared" si="200"/>
        <v>68</v>
      </c>
      <c r="S1825" s="64">
        <f t="shared" si="201"/>
        <v>66</v>
      </c>
      <c r="T1825" s="64">
        <f t="shared" si="202"/>
        <v>45</v>
      </c>
      <c r="U1825" s="77">
        <v>9</v>
      </c>
      <c r="V1825" s="78">
        <v>15</v>
      </c>
      <c r="W1825" s="60">
        <v>385</v>
      </c>
      <c r="X1825" s="67">
        <v>17</v>
      </c>
      <c r="Y1825" s="67">
        <v>8</v>
      </c>
      <c r="Z1825" s="67">
        <v>14</v>
      </c>
      <c r="AA1825" s="67">
        <v>9</v>
      </c>
      <c r="AB1825" s="67">
        <v>14</v>
      </c>
      <c r="AC1825" s="67">
        <v>7</v>
      </c>
      <c r="AD1825" s="67">
        <v>14</v>
      </c>
      <c r="AE1825" s="67">
        <v>7</v>
      </c>
      <c r="AF1825" s="67">
        <v>9</v>
      </c>
      <c r="AG1825" s="67">
        <v>7</v>
      </c>
      <c r="AH1825" s="67">
        <v>9</v>
      </c>
      <c r="AI1825" s="67">
        <v>5</v>
      </c>
      <c r="AJ1825" s="67">
        <v>8</v>
      </c>
      <c r="AK1825" s="79" t="s">
        <v>1586</v>
      </c>
    </row>
    <row r="1826" spans="1:37" ht="12.75">
      <c r="A1826" s="35">
        <v>5350947</v>
      </c>
      <c r="B1826" s="28" t="s">
        <v>872</v>
      </c>
      <c r="C1826" s="28" t="s">
        <v>6087</v>
      </c>
      <c r="D1826" s="28" t="s">
        <v>387</v>
      </c>
      <c r="E1826" s="28" t="s">
        <v>73</v>
      </c>
      <c r="F1826" s="58" t="s">
        <v>8349</v>
      </c>
      <c r="G1826" s="28" t="s">
        <v>7812</v>
      </c>
      <c r="H1826" s="28" t="s">
        <v>1586</v>
      </c>
      <c r="I1826" s="28" t="s">
        <v>7812</v>
      </c>
      <c r="J1826" s="28" t="s">
        <v>1586</v>
      </c>
      <c r="K1826" s="28" t="s">
        <v>2691</v>
      </c>
      <c r="L1826" s="28" t="s">
        <v>7537</v>
      </c>
      <c r="N1826" s="19">
        <f t="shared" si="196"/>
        <v>474.25</v>
      </c>
      <c r="O1826" s="19">
        <f t="shared" si="197"/>
        <v>1.4637345679012346</v>
      </c>
      <c r="P1826" s="64">
        <f t="shared" si="198"/>
        <v>111</v>
      </c>
      <c r="Q1826" s="64">
        <f t="shared" si="199"/>
        <v>44</v>
      </c>
      <c r="R1826" s="64">
        <f t="shared" si="200"/>
        <v>67</v>
      </c>
      <c r="S1826" s="64">
        <f t="shared" si="201"/>
        <v>65</v>
      </c>
      <c r="T1826" s="64">
        <f t="shared" si="202"/>
        <v>46</v>
      </c>
      <c r="U1826" s="77">
        <v>12</v>
      </c>
      <c r="V1826" s="78">
        <v>15</v>
      </c>
      <c r="W1826" s="60">
        <v>648</v>
      </c>
      <c r="X1826" s="67">
        <v>13</v>
      </c>
      <c r="Y1826" s="67">
        <v>9</v>
      </c>
      <c r="Z1826" s="67">
        <v>13</v>
      </c>
      <c r="AA1826" s="67">
        <v>9</v>
      </c>
      <c r="AB1826" s="67">
        <v>13</v>
      </c>
      <c r="AC1826" s="67">
        <v>8</v>
      </c>
      <c r="AD1826" s="67">
        <v>13</v>
      </c>
      <c r="AE1826" s="67">
        <v>6</v>
      </c>
      <c r="AF1826" s="67">
        <v>9</v>
      </c>
      <c r="AG1826" s="67">
        <v>6</v>
      </c>
      <c r="AH1826" s="67">
        <v>9</v>
      </c>
      <c r="AI1826" s="67">
        <v>6</v>
      </c>
      <c r="AJ1826" s="67">
        <v>10</v>
      </c>
      <c r="AK1826" s="79" t="s">
        <v>1586</v>
      </c>
    </row>
    <row r="1827" spans="2:37" ht="12.75">
      <c r="B1827" s="28" t="s">
        <v>872</v>
      </c>
      <c r="D1827" s="28" t="s">
        <v>387</v>
      </c>
      <c r="E1827" s="28" t="s">
        <v>73</v>
      </c>
      <c r="J1827" s="28" t="s">
        <v>1586</v>
      </c>
      <c r="K1827" s="28" t="s">
        <v>2691</v>
      </c>
      <c r="L1827" s="28" t="s">
        <v>4541</v>
      </c>
      <c r="N1827" s="19">
        <f t="shared" si="196"/>
        <v>474.25</v>
      </c>
      <c r="O1827" s="19">
        <f t="shared" si="197"/>
        <v>1.4637345679012346</v>
      </c>
      <c r="P1827" s="64">
        <f t="shared" si="198"/>
        <v>111</v>
      </c>
      <c r="Q1827" s="64">
        <f t="shared" si="199"/>
        <v>44</v>
      </c>
      <c r="R1827" s="64">
        <f t="shared" si="200"/>
        <v>67</v>
      </c>
      <c r="S1827" s="64">
        <f t="shared" si="201"/>
        <v>65</v>
      </c>
      <c r="T1827" s="64">
        <f t="shared" si="202"/>
        <v>46</v>
      </c>
      <c r="U1827" s="77">
        <v>12</v>
      </c>
      <c r="V1827" s="78">
        <v>15</v>
      </c>
      <c r="W1827" s="60">
        <v>648</v>
      </c>
      <c r="X1827" s="67">
        <v>13</v>
      </c>
      <c r="Y1827" s="67">
        <v>9</v>
      </c>
      <c r="Z1827" s="67">
        <v>13</v>
      </c>
      <c r="AA1827" s="67">
        <v>9</v>
      </c>
      <c r="AB1827" s="67">
        <v>13</v>
      </c>
      <c r="AC1827" s="67">
        <v>8</v>
      </c>
      <c r="AD1827" s="67">
        <v>13</v>
      </c>
      <c r="AE1827" s="67">
        <v>6</v>
      </c>
      <c r="AF1827" s="67">
        <v>9</v>
      </c>
      <c r="AG1827" s="67">
        <v>6</v>
      </c>
      <c r="AH1827" s="67">
        <v>9</v>
      </c>
      <c r="AI1827" s="67">
        <v>6</v>
      </c>
      <c r="AJ1827" s="67">
        <v>10</v>
      </c>
      <c r="AK1827" s="79" t="s">
        <v>1586</v>
      </c>
    </row>
    <row r="1828" spans="1:37" ht="12.75">
      <c r="A1828" s="35">
        <v>4750</v>
      </c>
      <c r="B1828" s="28" t="s">
        <v>5602</v>
      </c>
      <c r="D1828" s="28" t="s">
        <v>387</v>
      </c>
      <c r="E1828" s="28" t="s">
        <v>73</v>
      </c>
      <c r="F1828" s="58" t="s">
        <v>7359</v>
      </c>
      <c r="J1828" s="28" t="s">
        <v>1586</v>
      </c>
      <c r="K1828" s="28" t="s">
        <v>2716</v>
      </c>
      <c r="L1828" s="28" t="s">
        <v>660</v>
      </c>
      <c r="N1828" s="19">
        <f t="shared" si="196"/>
        <v>461.50</v>
      </c>
      <c r="O1828" s="19">
        <f t="shared" si="197"/>
        <v>1.2225165562913907</v>
      </c>
      <c r="P1828" s="64">
        <f t="shared" si="198"/>
        <v>107</v>
      </c>
      <c r="Q1828" s="64">
        <f t="shared" si="199"/>
        <v>32</v>
      </c>
      <c r="R1828" s="64">
        <f t="shared" si="200"/>
        <v>75</v>
      </c>
      <c r="S1828" s="64">
        <f t="shared" si="201"/>
        <v>63</v>
      </c>
      <c r="T1828" s="64">
        <f t="shared" si="202"/>
        <v>44</v>
      </c>
      <c r="U1828" s="77">
        <v>12</v>
      </c>
      <c r="V1828" s="78">
        <v>15</v>
      </c>
      <c r="W1828" s="60">
        <v>755</v>
      </c>
      <c r="X1828" s="67">
        <v>10</v>
      </c>
      <c r="Y1828" s="67">
        <v>8</v>
      </c>
      <c r="Z1828" s="67">
        <v>14</v>
      </c>
      <c r="AA1828" s="67">
        <v>9</v>
      </c>
      <c r="AB1828" s="67">
        <v>14</v>
      </c>
      <c r="AC1828" s="67">
        <v>4</v>
      </c>
      <c r="AD1828" s="67">
        <v>14</v>
      </c>
      <c r="AE1828" s="67">
        <v>6</v>
      </c>
      <c r="AF1828" s="67">
        <v>11</v>
      </c>
      <c r="AG1828" s="67">
        <v>4</v>
      </c>
      <c r="AH1828" s="67">
        <v>11</v>
      </c>
      <c r="AI1828" s="67">
        <v>1</v>
      </c>
      <c r="AJ1828" s="67">
        <v>11</v>
      </c>
      <c r="AK1828" s="79" t="s">
        <v>1586</v>
      </c>
    </row>
    <row r="1829" spans="2:37" ht="12.75">
      <c r="B1829" s="28" t="s">
        <v>5602</v>
      </c>
      <c r="D1829" s="28" t="s">
        <v>387</v>
      </c>
      <c r="E1829" s="28" t="s">
        <v>73</v>
      </c>
      <c r="F1829" s="58" t="s">
        <v>7359</v>
      </c>
      <c r="J1829" s="28" t="s">
        <v>1586</v>
      </c>
      <c r="K1829" s="28" t="s">
        <v>2716</v>
      </c>
      <c r="L1829" s="28" t="s">
        <v>660</v>
      </c>
      <c r="N1829" s="19">
        <f t="shared" si="196"/>
        <v>461.25</v>
      </c>
      <c r="O1829" s="19">
        <f t="shared" si="197"/>
        <v>1.2218543046357615</v>
      </c>
      <c r="P1829" s="64">
        <f t="shared" si="198"/>
        <v>107</v>
      </c>
      <c r="Q1829" s="64">
        <f t="shared" si="199"/>
        <v>32</v>
      </c>
      <c r="R1829" s="64">
        <f t="shared" si="200"/>
        <v>75</v>
      </c>
      <c r="S1829" s="64">
        <f t="shared" si="201"/>
        <v>63</v>
      </c>
      <c r="T1829" s="64">
        <f t="shared" si="202"/>
        <v>44</v>
      </c>
      <c r="U1829" s="77">
        <v>12</v>
      </c>
      <c r="V1829" s="78">
        <v>15</v>
      </c>
      <c r="W1829" s="60">
        <v>755</v>
      </c>
      <c r="X1829" s="67">
        <v>9</v>
      </c>
      <c r="Y1829" s="67">
        <v>8</v>
      </c>
      <c r="Z1829" s="67">
        <v>14</v>
      </c>
      <c r="AA1829" s="67">
        <v>9</v>
      </c>
      <c r="AB1829" s="67">
        <v>14</v>
      </c>
      <c r="AC1829" s="67">
        <v>4</v>
      </c>
      <c r="AD1829" s="67">
        <v>14</v>
      </c>
      <c r="AE1829" s="67">
        <v>6</v>
      </c>
      <c r="AF1829" s="67">
        <v>11</v>
      </c>
      <c r="AG1829" s="67">
        <v>4</v>
      </c>
      <c r="AH1829" s="67">
        <v>11</v>
      </c>
      <c r="AI1829" s="67">
        <v>1</v>
      </c>
      <c r="AJ1829" s="67">
        <v>11</v>
      </c>
      <c r="AK1829" s="79" t="s">
        <v>1586</v>
      </c>
    </row>
    <row r="1830" spans="1:37" ht="12.75">
      <c r="A1830" s="35">
        <v>4750</v>
      </c>
      <c r="B1830" s="28" t="s">
        <v>868</v>
      </c>
      <c r="C1830" s="28" t="s">
        <v>638</v>
      </c>
      <c r="D1830" s="28" t="s">
        <v>387</v>
      </c>
      <c r="E1830" s="28" t="s">
        <v>73</v>
      </c>
      <c r="J1830" s="28" t="s">
        <v>1586</v>
      </c>
      <c r="K1830" s="28" t="s">
        <v>2716</v>
      </c>
      <c r="L1830" s="28" t="s">
        <v>1119</v>
      </c>
      <c r="N1830" s="19">
        <f t="shared" si="196"/>
        <v>461</v>
      </c>
      <c r="O1830" s="19">
        <f t="shared" si="197"/>
        <v>1.1525000000000001</v>
      </c>
      <c r="P1830" s="64">
        <f t="shared" si="198"/>
        <v>107</v>
      </c>
      <c r="Q1830" s="64">
        <f t="shared" si="199"/>
        <v>32</v>
      </c>
      <c r="R1830" s="64">
        <f t="shared" si="200"/>
        <v>75</v>
      </c>
      <c r="S1830" s="64">
        <f t="shared" si="201"/>
        <v>63</v>
      </c>
      <c r="T1830" s="64">
        <f t="shared" si="202"/>
        <v>44</v>
      </c>
      <c r="U1830" s="77">
        <v>12</v>
      </c>
      <c r="V1830" s="78">
        <v>15</v>
      </c>
      <c r="W1830" s="60">
        <v>800</v>
      </c>
      <c r="X1830" s="67">
        <v>8</v>
      </c>
      <c r="Y1830" s="67">
        <v>8</v>
      </c>
      <c r="Z1830" s="67">
        <v>14</v>
      </c>
      <c r="AA1830" s="67">
        <v>9</v>
      </c>
      <c r="AB1830" s="67">
        <v>14</v>
      </c>
      <c r="AC1830" s="67">
        <v>4</v>
      </c>
      <c r="AD1830" s="67">
        <v>14</v>
      </c>
      <c r="AE1830" s="67">
        <v>6</v>
      </c>
      <c r="AF1830" s="67">
        <v>11</v>
      </c>
      <c r="AG1830" s="67">
        <v>4</v>
      </c>
      <c r="AH1830" s="67">
        <v>11</v>
      </c>
      <c r="AI1830" s="67">
        <v>1</v>
      </c>
      <c r="AJ1830" s="67">
        <v>11</v>
      </c>
      <c r="AK1830" s="79" t="s">
        <v>1586</v>
      </c>
    </row>
    <row r="1831" spans="1:37" ht="12.75">
      <c r="A1831" s="35">
        <v>306250</v>
      </c>
      <c r="B1831" s="28" t="s">
        <v>868</v>
      </c>
      <c r="C1831" s="28" t="s">
        <v>7654</v>
      </c>
      <c r="D1831" s="28" t="s">
        <v>387</v>
      </c>
      <c r="E1831" s="28" t="s">
        <v>73</v>
      </c>
      <c r="J1831" s="28" t="s">
        <v>1586</v>
      </c>
      <c r="K1831" s="28" t="s">
        <v>2716</v>
      </c>
      <c r="L1831" s="28" t="s">
        <v>2090</v>
      </c>
      <c r="N1831" s="19">
        <f t="shared" si="196"/>
        <v>468.25</v>
      </c>
      <c r="O1831" s="19">
        <f t="shared" si="197"/>
        <v>1.5608333333333333</v>
      </c>
      <c r="P1831" s="64">
        <f t="shared" si="198"/>
        <v>107</v>
      </c>
      <c r="Q1831" s="64">
        <f t="shared" si="199"/>
        <v>41</v>
      </c>
      <c r="R1831" s="64">
        <f t="shared" si="200"/>
        <v>66</v>
      </c>
      <c r="S1831" s="64">
        <f t="shared" si="201"/>
        <v>68</v>
      </c>
      <c r="T1831" s="64">
        <f t="shared" si="202"/>
        <v>39</v>
      </c>
      <c r="U1831" s="77">
        <v>12</v>
      </c>
      <c r="V1831" s="78">
        <v>15</v>
      </c>
      <c r="W1831" s="60">
        <v>600</v>
      </c>
      <c r="X1831" s="67">
        <v>15</v>
      </c>
      <c r="Y1831" s="67">
        <v>9</v>
      </c>
      <c r="Z1831" s="67">
        <v>14</v>
      </c>
      <c r="AA1831" s="67">
        <v>9</v>
      </c>
      <c r="AB1831" s="67">
        <v>14</v>
      </c>
      <c r="AC1831" s="67">
        <v>8</v>
      </c>
      <c r="AD1831" s="67">
        <v>14</v>
      </c>
      <c r="AE1831" s="67">
        <v>6</v>
      </c>
      <c r="AF1831" s="67">
        <v>9</v>
      </c>
      <c r="AG1831" s="67">
        <v>6</v>
      </c>
      <c r="AH1831" s="67">
        <v>9</v>
      </c>
      <c r="AI1831" s="67">
        <v>3</v>
      </c>
      <c r="AJ1831" s="67">
        <v>6</v>
      </c>
      <c r="AK1831" s="79" t="s">
        <v>1586</v>
      </c>
    </row>
    <row r="1832" spans="1:37" ht="12.75">
      <c r="A1832" s="35">
        <v>306250</v>
      </c>
      <c r="B1832" s="28" t="s">
        <v>868</v>
      </c>
      <c r="C1832" s="28" t="s">
        <v>7654</v>
      </c>
      <c r="D1832" s="28" t="s">
        <v>387</v>
      </c>
      <c r="E1832" s="28" t="s">
        <v>73</v>
      </c>
      <c r="J1832" s="28" t="s">
        <v>1586</v>
      </c>
      <c r="K1832" s="28" t="s">
        <v>2716</v>
      </c>
      <c r="L1832" s="28" t="s">
        <v>2092</v>
      </c>
      <c r="N1832" s="19">
        <f t="shared" si="196"/>
        <v>468.25</v>
      </c>
      <c r="O1832" s="19">
        <f t="shared" si="197"/>
        <v>1.5608333333333333</v>
      </c>
      <c r="P1832" s="64">
        <f t="shared" si="198"/>
        <v>107</v>
      </c>
      <c r="Q1832" s="64">
        <f t="shared" si="199"/>
        <v>41</v>
      </c>
      <c r="R1832" s="64">
        <f t="shared" si="200"/>
        <v>66</v>
      </c>
      <c r="S1832" s="64">
        <f t="shared" si="201"/>
        <v>68</v>
      </c>
      <c r="T1832" s="64">
        <f t="shared" si="202"/>
        <v>39</v>
      </c>
      <c r="U1832" s="77">
        <v>12</v>
      </c>
      <c r="V1832" s="78">
        <v>15</v>
      </c>
      <c r="W1832" s="60">
        <v>600</v>
      </c>
      <c r="X1832" s="67">
        <v>15</v>
      </c>
      <c r="Y1832" s="67">
        <v>9</v>
      </c>
      <c r="Z1832" s="67">
        <v>14</v>
      </c>
      <c r="AA1832" s="67">
        <v>9</v>
      </c>
      <c r="AB1832" s="67">
        <v>14</v>
      </c>
      <c r="AC1832" s="67">
        <v>8</v>
      </c>
      <c r="AD1832" s="67">
        <v>14</v>
      </c>
      <c r="AE1832" s="67">
        <v>6</v>
      </c>
      <c r="AF1832" s="67">
        <v>9</v>
      </c>
      <c r="AG1832" s="67">
        <v>6</v>
      </c>
      <c r="AH1832" s="67">
        <v>9</v>
      </c>
      <c r="AI1832" s="67">
        <v>3</v>
      </c>
      <c r="AJ1832" s="67">
        <v>6</v>
      </c>
      <c r="AK1832" s="79" t="s">
        <v>1586</v>
      </c>
    </row>
    <row r="1833" spans="1:37" ht="12.75">
      <c r="A1833" s="35">
        <v>306250</v>
      </c>
      <c r="B1833" s="28" t="s">
        <v>868</v>
      </c>
      <c r="C1833" s="28" t="s">
        <v>7657</v>
      </c>
      <c r="D1833" s="28" t="s">
        <v>387</v>
      </c>
      <c r="E1833" s="28" t="s">
        <v>73</v>
      </c>
      <c r="J1833" s="28" t="s">
        <v>1586</v>
      </c>
      <c r="K1833" s="28" t="s">
        <v>2716</v>
      </c>
      <c r="L1833" s="28" t="s">
        <v>5632</v>
      </c>
      <c r="N1833" s="19">
        <f t="shared" si="196"/>
        <v>468.25</v>
      </c>
      <c r="O1833" s="19">
        <f t="shared" si="197"/>
        <v>1.5608333333333333</v>
      </c>
      <c r="P1833" s="64">
        <f t="shared" si="198"/>
        <v>107</v>
      </c>
      <c r="Q1833" s="64">
        <f t="shared" si="199"/>
        <v>41</v>
      </c>
      <c r="R1833" s="64">
        <f t="shared" si="200"/>
        <v>66</v>
      </c>
      <c r="S1833" s="64">
        <f t="shared" si="201"/>
        <v>68</v>
      </c>
      <c r="T1833" s="64">
        <f t="shared" si="202"/>
        <v>39</v>
      </c>
      <c r="U1833" s="77">
        <v>12</v>
      </c>
      <c r="V1833" s="78">
        <v>15</v>
      </c>
      <c r="W1833" s="60">
        <v>600</v>
      </c>
      <c r="X1833" s="67">
        <v>15</v>
      </c>
      <c r="Y1833" s="67">
        <v>9</v>
      </c>
      <c r="Z1833" s="67">
        <v>14</v>
      </c>
      <c r="AA1833" s="67">
        <v>9</v>
      </c>
      <c r="AB1833" s="67">
        <v>14</v>
      </c>
      <c r="AC1833" s="67">
        <v>8</v>
      </c>
      <c r="AD1833" s="67">
        <v>14</v>
      </c>
      <c r="AE1833" s="67">
        <v>6</v>
      </c>
      <c r="AF1833" s="67">
        <v>9</v>
      </c>
      <c r="AG1833" s="67">
        <v>6</v>
      </c>
      <c r="AH1833" s="67">
        <v>9</v>
      </c>
      <c r="AI1833" s="67">
        <v>3</v>
      </c>
      <c r="AJ1833" s="67">
        <v>6</v>
      </c>
      <c r="AK1833" s="79" t="s">
        <v>1586</v>
      </c>
    </row>
    <row r="1834" spans="1:37" ht="12.75">
      <c r="A1834" s="35">
        <v>306250</v>
      </c>
      <c r="B1834" s="28" t="s">
        <v>868</v>
      </c>
      <c r="C1834" s="28" t="s">
        <v>7654</v>
      </c>
      <c r="D1834" s="28" t="s">
        <v>387</v>
      </c>
      <c r="E1834" s="28" t="s">
        <v>73</v>
      </c>
      <c r="J1834" s="28" t="s">
        <v>1586</v>
      </c>
      <c r="K1834" s="28" t="s">
        <v>2716</v>
      </c>
      <c r="L1834" s="28" t="s">
        <v>2091</v>
      </c>
      <c r="N1834" s="19">
        <f t="shared" si="196"/>
        <v>468.25</v>
      </c>
      <c r="O1834" s="19">
        <f t="shared" si="197"/>
        <v>1.5608333333333333</v>
      </c>
      <c r="P1834" s="64">
        <f t="shared" si="198"/>
        <v>107</v>
      </c>
      <c r="Q1834" s="64">
        <f t="shared" si="199"/>
        <v>41</v>
      </c>
      <c r="R1834" s="64">
        <f t="shared" si="200"/>
        <v>66</v>
      </c>
      <c r="S1834" s="64">
        <f t="shared" si="201"/>
        <v>68</v>
      </c>
      <c r="T1834" s="64">
        <f t="shared" si="202"/>
        <v>39</v>
      </c>
      <c r="U1834" s="77">
        <v>12</v>
      </c>
      <c r="V1834" s="78">
        <v>15</v>
      </c>
      <c r="W1834" s="60">
        <v>600</v>
      </c>
      <c r="X1834" s="67">
        <v>15</v>
      </c>
      <c r="Y1834" s="67">
        <v>9</v>
      </c>
      <c r="Z1834" s="67">
        <v>14</v>
      </c>
      <c r="AA1834" s="67">
        <v>9</v>
      </c>
      <c r="AB1834" s="67">
        <v>14</v>
      </c>
      <c r="AC1834" s="67">
        <v>8</v>
      </c>
      <c r="AD1834" s="67">
        <v>14</v>
      </c>
      <c r="AE1834" s="67">
        <v>6</v>
      </c>
      <c r="AF1834" s="67">
        <v>9</v>
      </c>
      <c r="AG1834" s="67">
        <v>6</v>
      </c>
      <c r="AH1834" s="67">
        <v>9</v>
      </c>
      <c r="AI1834" s="67">
        <v>3</v>
      </c>
      <c r="AJ1834" s="67">
        <v>6</v>
      </c>
      <c r="AK1834" s="79" t="s">
        <v>1586</v>
      </c>
    </row>
    <row r="1835" spans="1:37" ht="12.75">
      <c r="A1835" s="35">
        <v>306250</v>
      </c>
      <c r="B1835" s="28" t="s">
        <v>868</v>
      </c>
      <c r="C1835" s="28" t="s">
        <v>7655</v>
      </c>
      <c r="D1835" s="28" t="s">
        <v>387</v>
      </c>
      <c r="E1835" s="28" t="s">
        <v>73</v>
      </c>
      <c r="J1835" s="28" t="s">
        <v>1586</v>
      </c>
      <c r="K1835" s="28" t="s">
        <v>2716</v>
      </c>
      <c r="L1835" s="28" t="s">
        <v>2486</v>
      </c>
      <c r="N1835" s="19">
        <f t="shared" si="196"/>
        <v>468.25</v>
      </c>
      <c r="O1835" s="19">
        <f t="shared" si="197"/>
        <v>1.5608333333333333</v>
      </c>
      <c r="P1835" s="64">
        <f t="shared" si="198"/>
        <v>107</v>
      </c>
      <c r="Q1835" s="64">
        <f t="shared" si="199"/>
        <v>41</v>
      </c>
      <c r="R1835" s="64">
        <f t="shared" si="200"/>
        <v>66</v>
      </c>
      <c r="S1835" s="64">
        <f t="shared" si="201"/>
        <v>68</v>
      </c>
      <c r="T1835" s="64">
        <f t="shared" si="202"/>
        <v>39</v>
      </c>
      <c r="U1835" s="77">
        <v>12</v>
      </c>
      <c r="V1835" s="78">
        <v>15</v>
      </c>
      <c r="W1835" s="60">
        <v>600</v>
      </c>
      <c r="X1835" s="67">
        <v>15</v>
      </c>
      <c r="Y1835" s="67">
        <v>9</v>
      </c>
      <c r="Z1835" s="67">
        <v>14</v>
      </c>
      <c r="AA1835" s="67">
        <v>9</v>
      </c>
      <c r="AB1835" s="67">
        <v>14</v>
      </c>
      <c r="AC1835" s="67">
        <v>8</v>
      </c>
      <c r="AD1835" s="67">
        <v>14</v>
      </c>
      <c r="AE1835" s="67">
        <v>6</v>
      </c>
      <c r="AF1835" s="67">
        <v>9</v>
      </c>
      <c r="AG1835" s="67">
        <v>6</v>
      </c>
      <c r="AH1835" s="67">
        <v>9</v>
      </c>
      <c r="AI1835" s="67">
        <v>3</v>
      </c>
      <c r="AJ1835" s="67">
        <v>6</v>
      </c>
      <c r="AK1835" s="79" t="s">
        <v>1586</v>
      </c>
    </row>
    <row r="1836" spans="1:37" ht="12.75">
      <c r="A1836" s="35">
        <v>306250</v>
      </c>
      <c r="B1836" s="28" t="s">
        <v>868</v>
      </c>
      <c r="C1836" s="28" t="s">
        <v>7657</v>
      </c>
      <c r="D1836" s="28" t="s">
        <v>387</v>
      </c>
      <c r="E1836" s="28" t="s">
        <v>73</v>
      </c>
      <c r="J1836" s="28" t="s">
        <v>1586</v>
      </c>
      <c r="K1836" s="28" t="s">
        <v>2691</v>
      </c>
      <c r="L1836" s="28" t="s">
        <v>5633</v>
      </c>
      <c r="N1836" s="19">
        <f t="shared" si="196"/>
        <v>468.25</v>
      </c>
      <c r="O1836" s="19">
        <f t="shared" si="197"/>
        <v>1.5608333333333333</v>
      </c>
      <c r="P1836" s="64">
        <f t="shared" si="198"/>
        <v>107</v>
      </c>
      <c r="Q1836" s="64">
        <f t="shared" si="199"/>
        <v>41</v>
      </c>
      <c r="R1836" s="64">
        <f t="shared" si="200"/>
        <v>66</v>
      </c>
      <c r="S1836" s="64">
        <f t="shared" si="201"/>
        <v>68</v>
      </c>
      <c r="T1836" s="64">
        <f t="shared" si="202"/>
        <v>39</v>
      </c>
      <c r="U1836" s="77">
        <v>12</v>
      </c>
      <c r="V1836" s="78">
        <v>15</v>
      </c>
      <c r="W1836" s="60">
        <v>600</v>
      </c>
      <c r="X1836" s="67">
        <v>15</v>
      </c>
      <c r="Y1836" s="67">
        <v>9</v>
      </c>
      <c r="Z1836" s="67">
        <v>14</v>
      </c>
      <c r="AA1836" s="67">
        <v>9</v>
      </c>
      <c r="AB1836" s="67">
        <v>14</v>
      </c>
      <c r="AC1836" s="67">
        <v>8</v>
      </c>
      <c r="AD1836" s="67">
        <v>14</v>
      </c>
      <c r="AE1836" s="67">
        <v>6</v>
      </c>
      <c r="AF1836" s="67">
        <v>9</v>
      </c>
      <c r="AG1836" s="67">
        <v>6</v>
      </c>
      <c r="AH1836" s="67">
        <v>9</v>
      </c>
      <c r="AI1836" s="67">
        <v>3</v>
      </c>
      <c r="AJ1836" s="67">
        <v>6</v>
      </c>
      <c r="AK1836" s="79" t="s">
        <v>1586</v>
      </c>
    </row>
    <row r="1837" spans="1:37" ht="12.75">
      <c r="A1837" s="35">
        <v>875</v>
      </c>
      <c r="B1837" s="28" t="s">
        <v>868</v>
      </c>
      <c r="C1837" s="28" t="s">
        <v>7618</v>
      </c>
      <c r="D1837" s="28" t="s">
        <v>387</v>
      </c>
      <c r="E1837" s="28" t="s">
        <v>73</v>
      </c>
      <c r="J1837" s="28" t="s">
        <v>1586</v>
      </c>
      <c r="K1837" s="28" t="s">
        <v>2691</v>
      </c>
      <c r="L1837" s="28" t="s">
        <v>3693</v>
      </c>
      <c r="N1837" s="19">
        <f t="shared" si="196"/>
        <v>468.25</v>
      </c>
      <c r="O1837" s="19">
        <f t="shared" si="197"/>
        <v>1.5608333333333333</v>
      </c>
      <c r="P1837" s="64">
        <f t="shared" si="198"/>
        <v>107</v>
      </c>
      <c r="Q1837" s="64">
        <f t="shared" si="199"/>
        <v>41</v>
      </c>
      <c r="R1837" s="64">
        <f t="shared" si="200"/>
        <v>66</v>
      </c>
      <c r="S1837" s="64">
        <f t="shared" si="201"/>
        <v>68</v>
      </c>
      <c r="T1837" s="64">
        <f t="shared" si="202"/>
        <v>39</v>
      </c>
      <c r="U1837" s="77">
        <v>12</v>
      </c>
      <c r="V1837" s="78">
        <v>15</v>
      </c>
      <c r="W1837" s="60">
        <v>600</v>
      </c>
      <c r="X1837" s="67">
        <v>15</v>
      </c>
      <c r="Y1837" s="67">
        <v>9</v>
      </c>
      <c r="Z1837" s="67">
        <v>14</v>
      </c>
      <c r="AA1837" s="67">
        <v>9</v>
      </c>
      <c r="AB1837" s="67">
        <v>14</v>
      </c>
      <c r="AC1837" s="67">
        <v>8</v>
      </c>
      <c r="AD1837" s="67">
        <v>14</v>
      </c>
      <c r="AE1837" s="67">
        <v>6</v>
      </c>
      <c r="AF1837" s="67">
        <v>9</v>
      </c>
      <c r="AG1837" s="67">
        <v>6</v>
      </c>
      <c r="AH1837" s="67">
        <v>9</v>
      </c>
      <c r="AI1837" s="67">
        <v>3</v>
      </c>
      <c r="AJ1837" s="67">
        <v>6</v>
      </c>
      <c r="AK1837" s="79" t="s">
        <v>1586</v>
      </c>
    </row>
    <row r="1838" spans="1:37" ht="12.75">
      <c r="A1838" s="35">
        <v>306250</v>
      </c>
      <c r="B1838" s="28" t="s">
        <v>868</v>
      </c>
      <c r="C1838" s="28" t="s">
        <v>7655</v>
      </c>
      <c r="D1838" s="28" t="s">
        <v>387</v>
      </c>
      <c r="E1838" s="28" t="s">
        <v>73</v>
      </c>
      <c r="J1838" s="28" t="s">
        <v>1586</v>
      </c>
      <c r="K1838" s="28" t="s">
        <v>2691</v>
      </c>
      <c r="L1838" s="28" t="s">
        <v>2488</v>
      </c>
      <c r="N1838" s="19">
        <f t="shared" si="196"/>
        <v>468.25</v>
      </c>
      <c r="O1838" s="19">
        <f t="shared" si="197"/>
        <v>1.5608333333333333</v>
      </c>
      <c r="P1838" s="64">
        <f t="shared" si="198"/>
        <v>107</v>
      </c>
      <c r="Q1838" s="64">
        <f t="shared" si="199"/>
        <v>41</v>
      </c>
      <c r="R1838" s="64">
        <f t="shared" si="200"/>
        <v>66</v>
      </c>
      <c r="S1838" s="64">
        <f t="shared" si="201"/>
        <v>68</v>
      </c>
      <c r="T1838" s="64">
        <f t="shared" si="202"/>
        <v>39</v>
      </c>
      <c r="U1838" s="77">
        <v>12</v>
      </c>
      <c r="V1838" s="78">
        <v>15</v>
      </c>
      <c r="W1838" s="60">
        <v>600</v>
      </c>
      <c r="X1838" s="67">
        <v>15</v>
      </c>
      <c r="Y1838" s="67">
        <v>9</v>
      </c>
      <c r="Z1838" s="67">
        <v>14</v>
      </c>
      <c r="AA1838" s="67">
        <v>9</v>
      </c>
      <c r="AB1838" s="67">
        <v>14</v>
      </c>
      <c r="AC1838" s="67">
        <v>8</v>
      </c>
      <c r="AD1838" s="67">
        <v>14</v>
      </c>
      <c r="AE1838" s="67">
        <v>6</v>
      </c>
      <c r="AF1838" s="67">
        <v>9</v>
      </c>
      <c r="AG1838" s="67">
        <v>6</v>
      </c>
      <c r="AH1838" s="67">
        <v>9</v>
      </c>
      <c r="AI1838" s="67">
        <v>3</v>
      </c>
      <c r="AJ1838" s="67">
        <v>6</v>
      </c>
      <c r="AK1838" s="79" t="s">
        <v>1586</v>
      </c>
    </row>
    <row r="1839" spans="1:37" ht="12.75">
      <c r="A1839" s="35">
        <v>62500</v>
      </c>
      <c r="B1839" s="28" t="s">
        <v>874</v>
      </c>
      <c r="C1839" s="28" t="s">
        <v>7771</v>
      </c>
      <c r="D1839" s="28" t="s">
        <v>387</v>
      </c>
      <c r="E1839" s="28" t="s">
        <v>73</v>
      </c>
      <c r="J1839" s="28" t="s">
        <v>1586</v>
      </c>
      <c r="K1839" s="28" t="s">
        <v>2716</v>
      </c>
      <c r="L1839" s="28" t="s">
        <v>4313</v>
      </c>
      <c r="N1839" s="19">
        <f t="shared" si="196"/>
        <v>452.25</v>
      </c>
      <c r="O1839" s="19">
        <f t="shared" si="197"/>
        <v>1.6445454545454545</v>
      </c>
      <c r="P1839" s="64">
        <f t="shared" si="198"/>
        <v>103</v>
      </c>
      <c r="Q1839" s="64">
        <f t="shared" si="199"/>
        <v>37</v>
      </c>
      <c r="R1839" s="64">
        <f t="shared" si="200"/>
        <v>66</v>
      </c>
      <c r="S1839" s="64">
        <f t="shared" si="201"/>
        <v>66</v>
      </c>
      <c r="T1839" s="64">
        <f t="shared" si="202"/>
        <v>37</v>
      </c>
      <c r="U1839" s="77">
        <v>12</v>
      </c>
      <c r="V1839" s="78">
        <v>15</v>
      </c>
      <c r="W1839" s="60">
        <v>550</v>
      </c>
      <c r="X1839" s="67">
        <v>15</v>
      </c>
      <c r="Y1839" s="67">
        <v>8</v>
      </c>
      <c r="Z1839" s="67">
        <v>14</v>
      </c>
      <c r="AA1839" s="67">
        <v>9</v>
      </c>
      <c r="AB1839" s="67">
        <v>14</v>
      </c>
      <c r="AC1839" s="67">
        <v>7</v>
      </c>
      <c r="AD1839" s="67">
        <v>14</v>
      </c>
      <c r="AE1839" s="67">
        <v>5</v>
      </c>
      <c r="AF1839" s="67">
        <v>9</v>
      </c>
      <c r="AG1839" s="67">
        <v>5</v>
      </c>
      <c r="AH1839" s="67">
        <v>9</v>
      </c>
      <c r="AI1839" s="67">
        <v>3</v>
      </c>
      <c r="AJ1839" s="67">
        <v>6</v>
      </c>
      <c r="AK1839" s="79" t="s">
        <v>1586</v>
      </c>
    </row>
    <row r="1840" spans="1:37" ht="12.75">
      <c r="A1840" s="35">
        <v>187500</v>
      </c>
      <c r="B1840" s="28" t="s">
        <v>868</v>
      </c>
      <c r="C1840" s="28" t="s">
        <v>638</v>
      </c>
      <c r="D1840" s="28" t="s">
        <v>387</v>
      </c>
      <c r="E1840" s="28" t="s">
        <v>73</v>
      </c>
      <c r="J1840" s="28" t="s">
        <v>1586</v>
      </c>
      <c r="K1840" s="28" t="s">
        <v>2716</v>
      </c>
      <c r="L1840" s="28" t="s">
        <v>3352</v>
      </c>
      <c r="N1840" s="19">
        <f t="shared" si="196"/>
        <v>452.25</v>
      </c>
      <c r="O1840" s="19">
        <f t="shared" si="197"/>
        <v>1.6445454545454545</v>
      </c>
      <c r="P1840" s="64">
        <f t="shared" si="198"/>
        <v>103</v>
      </c>
      <c r="Q1840" s="64">
        <f t="shared" si="199"/>
        <v>37</v>
      </c>
      <c r="R1840" s="64">
        <f t="shared" si="200"/>
        <v>66</v>
      </c>
      <c r="S1840" s="64">
        <f t="shared" si="201"/>
        <v>66</v>
      </c>
      <c r="T1840" s="64">
        <f t="shared" si="202"/>
        <v>37</v>
      </c>
      <c r="U1840" s="77">
        <v>12</v>
      </c>
      <c r="V1840" s="78">
        <v>15</v>
      </c>
      <c r="W1840" s="60">
        <v>550</v>
      </c>
      <c r="X1840" s="67">
        <v>15</v>
      </c>
      <c r="Y1840" s="67">
        <v>8</v>
      </c>
      <c r="Z1840" s="67">
        <v>14</v>
      </c>
      <c r="AA1840" s="67">
        <v>9</v>
      </c>
      <c r="AB1840" s="67">
        <v>14</v>
      </c>
      <c r="AC1840" s="67">
        <v>7</v>
      </c>
      <c r="AD1840" s="67">
        <v>14</v>
      </c>
      <c r="AE1840" s="67">
        <v>5</v>
      </c>
      <c r="AF1840" s="67">
        <v>9</v>
      </c>
      <c r="AG1840" s="67">
        <v>5</v>
      </c>
      <c r="AH1840" s="67">
        <v>9</v>
      </c>
      <c r="AI1840" s="67">
        <v>3</v>
      </c>
      <c r="AJ1840" s="67">
        <v>6</v>
      </c>
      <c r="AK1840" s="79" t="s">
        <v>1586</v>
      </c>
    </row>
    <row r="1841" spans="1:37" ht="12.75">
      <c r="A1841" s="35">
        <v>127500</v>
      </c>
      <c r="B1841" s="28" t="s">
        <v>868</v>
      </c>
      <c r="C1841" s="28" t="s">
        <v>904</v>
      </c>
      <c r="D1841" s="28" t="s">
        <v>387</v>
      </c>
      <c r="E1841" s="28" t="s">
        <v>73</v>
      </c>
      <c r="J1841" s="28" t="s">
        <v>1586</v>
      </c>
      <c r="K1841" s="28" t="s">
        <v>2716</v>
      </c>
      <c r="L1841" s="28" t="s">
        <v>3784</v>
      </c>
      <c r="N1841" s="19">
        <f t="shared" si="196"/>
        <v>452.25</v>
      </c>
      <c r="O1841" s="19">
        <f t="shared" si="197"/>
        <v>1.6445454545454545</v>
      </c>
      <c r="P1841" s="64">
        <f t="shared" si="198"/>
        <v>103</v>
      </c>
      <c r="Q1841" s="64">
        <f t="shared" si="199"/>
        <v>37</v>
      </c>
      <c r="R1841" s="64">
        <f t="shared" si="200"/>
        <v>66</v>
      </c>
      <c r="S1841" s="64">
        <f t="shared" si="201"/>
        <v>66</v>
      </c>
      <c r="T1841" s="64">
        <f t="shared" si="202"/>
        <v>37</v>
      </c>
      <c r="U1841" s="77">
        <v>12</v>
      </c>
      <c r="V1841" s="78">
        <v>15</v>
      </c>
      <c r="W1841" s="60">
        <v>550</v>
      </c>
      <c r="X1841" s="67">
        <v>15</v>
      </c>
      <c r="Y1841" s="67">
        <v>8</v>
      </c>
      <c r="Z1841" s="67">
        <v>14</v>
      </c>
      <c r="AA1841" s="67">
        <v>9</v>
      </c>
      <c r="AB1841" s="67">
        <v>14</v>
      </c>
      <c r="AC1841" s="67">
        <v>7</v>
      </c>
      <c r="AD1841" s="67">
        <v>14</v>
      </c>
      <c r="AE1841" s="67">
        <v>5</v>
      </c>
      <c r="AF1841" s="67">
        <v>9</v>
      </c>
      <c r="AG1841" s="67">
        <v>5</v>
      </c>
      <c r="AH1841" s="67">
        <v>9</v>
      </c>
      <c r="AI1841" s="67">
        <v>3</v>
      </c>
      <c r="AJ1841" s="67">
        <v>6</v>
      </c>
      <c r="AK1841" s="79" t="s">
        <v>1586</v>
      </c>
    </row>
    <row r="1842" spans="2:37" ht="12.75">
      <c r="B1842" s="28" t="s">
        <v>873</v>
      </c>
      <c r="D1842" s="28" t="s">
        <v>387</v>
      </c>
      <c r="E1842" s="28" t="s">
        <v>73</v>
      </c>
      <c r="J1842" s="28" t="s">
        <v>1586</v>
      </c>
      <c r="K1842" s="28" t="s">
        <v>2716</v>
      </c>
      <c r="L1842" s="28" t="s">
        <v>660</v>
      </c>
      <c r="N1842" s="19">
        <f t="shared" si="196"/>
        <v>434.50</v>
      </c>
      <c r="O1842" s="19">
        <f t="shared" si="197"/>
        <v>1.7072691552062869</v>
      </c>
      <c r="P1842" s="64">
        <f t="shared" si="198"/>
        <v>102</v>
      </c>
      <c r="Q1842" s="64">
        <f t="shared" si="199"/>
        <v>30</v>
      </c>
      <c r="R1842" s="64">
        <f t="shared" si="200"/>
        <v>72</v>
      </c>
      <c r="S1842" s="64">
        <f t="shared" si="201"/>
        <v>58</v>
      </c>
      <c r="T1842" s="64">
        <f t="shared" si="202"/>
        <v>44</v>
      </c>
      <c r="U1842" s="77">
        <v>12</v>
      </c>
      <c r="V1842" s="78">
        <v>15</v>
      </c>
      <c r="W1842" s="60">
        <v>509</v>
      </c>
      <c r="X1842" s="67">
        <v>8</v>
      </c>
      <c r="Y1842" s="67">
        <v>7</v>
      </c>
      <c r="Z1842" s="67">
        <v>13</v>
      </c>
      <c r="AA1842" s="67">
        <v>8</v>
      </c>
      <c r="AB1842" s="67">
        <v>13</v>
      </c>
      <c r="AC1842" s="67">
        <v>4</v>
      </c>
      <c r="AD1842" s="67">
        <v>13</v>
      </c>
      <c r="AE1842" s="67">
        <v>6</v>
      </c>
      <c r="AF1842" s="67">
        <v>11</v>
      </c>
      <c r="AG1842" s="67">
        <v>4</v>
      </c>
      <c r="AH1842" s="67">
        <v>11</v>
      </c>
      <c r="AI1842" s="67">
        <v>1</v>
      </c>
      <c r="AJ1842" s="67">
        <v>11</v>
      </c>
      <c r="AK1842" s="79" t="s">
        <v>1586</v>
      </c>
    </row>
    <row r="1843" spans="1:37" ht="12.75">
      <c r="A1843" s="35">
        <v>187500000</v>
      </c>
      <c r="B1843" s="28" t="s">
        <v>868</v>
      </c>
      <c r="C1843" s="28" t="s">
        <v>7658</v>
      </c>
      <c r="D1843" s="28" t="s">
        <v>387</v>
      </c>
      <c r="E1843" s="28" t="s">
        <v>73</v>
      </c>
      <c r="J1843" s="28" t="s">
        <v>1586</v>
      </c>
      <c r="K1843" s="28" t="s">
        <v>2691</v>
      </c>
      <c r="L1843" s="28" t="s">
        <v>6541</v>
      </c>
      <c r="M1843" s="40" t="s">
        <v>8850</v>
      </c>
      <c r="N1843" s="19">
        <f t="shared" si="196"/>
        <v>447.25</v>
      </c>
      <c r="O1843" s="19">
        <f t="shared" si="197"/>
        <v>1.7889999999999999</v>
      </c>
      <c r="P1843" s="64">
        <f t="shared" si="198"/>
        <v>102</v>
      </c>
      <c r="Q1843" s="64">
        <f t="shared" si="199"/>
        <v>36</v>
      </c>
      <c r="R1843" s="64">
        <f t="shared" si="200"/>
        <v>66</v>
      </c>
      <c r="S1843" s="64">
        <f t="shared" si="201"/>
        <v>65</v>
      </c>
      <c r="T1843" s="64">
        <f t="shared" si="202"/>
        <v>37</v>
      </c>
      <c r="U1843" s="77">
        <v>12</v>
      </c>
      <c r="V1843" s="78">
        <v>15</v>
      </c>
      <c r="W1843" s="60">
        <v>500</v>
      </c>
      <c r="X1843" s="67">
        <v>15</v>
      </c>
      <c r="Y1843" s="67">
        <v>8</v>
      </c>
      <c r="Z1843" s="67">
        <v>14</v>
      </c>
      <c r="AA1843" s="67">
        <v>9</v>
      </c>
      <c r="AB1843" s="67">
        <v>14</v>
      </c>
      <c r="AC1843" s="67">
        <v>6</v>
      </c>
      <c r="AD1843" s="67">
        <v>14</v>
      </c>
      <c r="AE1843" s="67">
        <v>5</v>
      </c>
      <c r="AF1843" s="67">
        <v>9</v>
      </c>
      <c r="AG1843" s="67">
        <v>5</v>
      </c>
      <c r="AH1843" s="67">
        <v>9</v>
      </c>
      <c r="AI1843" s="67">
        <v>3</v>
      </c>
      <c r="AJ1843" s="67">
        <v>6</v>
      </c>
      <c r="AK1843" s="79" t="s">
        <v>1586</v>
      </c>
    </row>
    <row r="1844" spans="1:37" ht="12.75">
      <c r="A1844" s="35">
        <v>415125</v>
      </c>
      <c r="B1844" s="28" t="s">
        <v>868</v>
      </c>
      <c r="C1844" s="28" t="s">
        <v>649</v>
      </c>
      <c r="D1844" s="28" t="s">
        <v>387</v>
      </c>
      <c r="E1844" s="28" t="s">
        <v>73</v>
      </c>
      <c r="J1844" s="28" t="s">
        <v>1586</v>
      </c>
      <c r="K1844" s="28" t="s">
        <v>2716</v>
      </c>
      <c r="L1844" s="28" t="s">
        <v>172</v>
      </c>
      <c r="N1844" s="19">
        <f t="shared" si="196"/>
        <v>447.25</v>
      </c>
      <c r="O1844" s="19">
        <f t="shared" si="197"/>
        <v>1.7889999999999999</v>
      </c>
      <c r="P1844" s="64">
        <f t="shared" si="198"/>
        <v>102</v>
      </c>
      <c r="Q1844" s="64">
        <f t="shared" si="199"/>
        <v>36</v>
      </c>
      <c r="R1844" s="64">
        <f t="shared" si="200"/>
        <v>66</v>
      </c>
      <c r="S1844" s="64">
        <f t="shared" si="201"/>
        <v>65</v>
      </c>
      <c r="T1844" s="64">
        <f t="shared" si="202"/>
        <v>37</v>
      </c>
      <c r="U1844" s="77">
        <v>12</v>
      </c>
      <c r="V1844" s="78">
        <v>15</v>
      </c>
      <c r="W1844" s="60">
        <v>500</v>
      </c>
      <c r="X1844" s="67">
        <v>15</v>
      </c>
      <c r="Y1844" s="67">
        <v>8</v>
      </c>
      <c r="Z1844" s="67">
        <v>14</v>
      </c>
      <c r="AA1844" s="67">
        <v>9</v>
      </c>
      <c r="AB1844" s="67">
        <v>14</v>
      </c>
      <c r="AC1844" s="67">
        <v>6</v>
      </c>
      <c r="AD1844" s="67">
        <v>14</v>
      </c>
      <c r="AE1844" s="67">
        <v>5</v>
      </c>
      <c r="AF1844" s="67">
        <v>9</v>
      </c>
      <c r="AG1844" s="67">
        <v>5</v>
      </c>
      <c r="AH1844" s="67">
        <v>9</v>
      </c>
      <c r="AI1844" s="67">
        <v>3</v>
      </c>
      <c r="AJ1844" s="67">
        <v>6</v>
      </c>
      <c r="AK1844" s="79" t="s">
        <v>1586</v>
      </c>
    </row>
    <row r="1845" spans="1:37" ht="12.75">
      <c r="A1845" s="35">
        <v>312500</v>
      </c>
      <c r="B1845" s="28" t="s">
        <v>877</v>
      </c>
      <c r="C1845" s="28" t="s">
        <v>7045</v>
      </c>
      <c r="D1845" s="28" t="s">
        <v>387</v>
      </c>
      <c r="E1845" s="28" t="s">
        <v>73</v>
      </c>
      <c r="J1845" s="28" t="s">
        <v>1586</v>
      </c>
      <c r="K1845" s="28" t="s">
        <v>2716</v>
      </c>
      <c r="L1845" s="28" t="s">
        <v>4252</v>
      </c>
      <c r="N1845" s="19">
        <f t="shared" si="196"/>
        <v>446.25</v>
      </c>
      <c r="O1845" s="19">
        <f t="shared" si="197"/>
        <v>1.4875</v>
      </c>
      <c r="P1845" s="64">
        <f t="shared" si="198"/>
        <v>101</v>
      </c>
      <c r="Q1845" s="64">
        <f t="shared" si="199"/>
        <v>38</v>
      </c>
      <c r="R1845" s="64">
        <f t="shared" si="200"/>
        <v>63</v>
      </c>
      <c r="S1845" s="64">
        <f t="shared" si="201"/>
        <v>67</v>
      </c>
      <c r="T1845" s="64">
        <f t="shared" si="202"/>
        <v>34</v>
      </c>
      <c r="U1845" s="77">
        <v>12</v>
      </c>
      <c r="V1845" s="78">
        <v>15</v>
      </c>
      <c r="W1845" s="60">
        <v>600</v>
      </c>
      <c r="X1845" s="67">
        <v>13</v>
      </c>
      <c r="Y1845" s="67">
        <v>8</v>
      </c>
      <c r="Z1845" s="67">
        <v>14</v>
      </c>
      <c r="AA1845" s="67">
        <v>9</v>
      </c>
      <c r="AB1845" s="67">
        <v>14</v>
      </c>
      <c r="AC1845" s="67">
        <v>8</v>
      </c>
      <c r="AD1845" s="67">
        <v>14</v>
      </c>
      <c r="AE1845" s="67">
        <v>5</v>
      </c>
      <c r="AF1845" s="67">
        <v>8</v>
      </c>
      <c r="AG1845" s="67">
        <v>5</v>
      </c>
      <c r="AH1845" s="67">
        <v>8</v>
      </c>
      <c r="AI1845" s="67">
        <v>3</v>
      </c>
      <c r="AJ1845" s="67">
        <v>5</v>
      </c>
      <c r="AK1845" s="79" t="s">
        <v>1586</v>
      </c>
    </row>
    <row r="1846" spans="1:37" ht="12.75">
      <c r="A1846" s="35">
        <v>7500000</v>
      </c>
      <c r="B1846" s="28" t="s">
        <v>868</v>
      </c>
      <c r="C1846" s="28" t="s">
        <v>905</v>
      </c>
      <c r="D1846" s="28" t="s">
        <v>387</v>
      </c>
      <c r="E1846" s="28" t="s">
        <v>73</v>
      </c>
      <c r="J1846" s="28" t="s">
        <v>1586</v>
      </c>
      <c r="K1846" s="28" t="s">
        <v>2691</v>
      </c>
      <c r="L1846" s="28" t="s">
        <v>906</v>
      </c>
      <c r="N1846" s="19">
        <f t="shared" si="196"/>
        <v>446.25</v>
      </c>
      <c r="O1846" s="19">
        <f t="shared" si="197"/>
        <v>1.4875</v>
      </c>
      <c r="P1846" s="64">
        <f t="shared" si="198"/>
        <v>101</v>
      </c>
      <c r="Q1846" s="64">
        <f t="shared" si="199"/>
        <v>38</v>
      </c>
      <c r="R1846" s="64">
        <f t="shared" si="200"/>
        <v>63</v>
      </c>
      <c r="S1846" s="64">
        <f t="shared" si="201"/>
        <v>67</v>
      </c>
      <c r="T1846" s="64">
        <f t="shared" si="202"/>
        <v>34</v>
      </c>
      <c r="U1846" s="77">
        <v>12</v>
      </c>
      <c r="V1846" s="78">
        <v>15</v>
      </c>
      <c r="W1846" s="60">
        <v>600</v>
      </c>
      <c r="X1846" s="67">
        <v>13</v>
      </c>
      <c r="Y1846" s="67">
        <v>8</v>
      </c>
      <c r="Z1846" s="67">
        <v>14</v>
      </c>
      <c r="AA1846" s="67">
        <v>9</v>
      </c>
      <c r="AB1846" s="67">
        <v>14</v>
      </c>
      <c r="AC1846" s="67">
        <v>8</v>
      </c>
      <c r="AD1846" s="67">
        <v>14</v>
      </c>
      <c r="AE1846" s="67">
        <v>5</v>
      </c>
      <c r="AF1846" s="67">
        <v>8</v>
      </c>
      <c r="AG1846" s="67">
        <v>5</v>
      </c>
      <c r="AH1846" s="67">
        <v>8</v>
      </c>
      <c r="AI1846" s="67">
        <v>3</v>
      </c>
      <c r="AJ1846" s="67">
        <v>5</v>
      </c>
      <c r="AK1846" s="79" t="s">
        <v>1586</v>
      </c>
    </row>
    <row r="1847" spans="1:37" ht="12.75">
      <c r="A1847" s="35">
        <v>1425228</v>
      </c>
      <c r="B1847" s="28" t="s">
        <v>872</v>
      </c>
      <c r="C1847" s="28" t="s">
        <v>6087</v>
      </c>
      <c r="D1847" s="28" t="s">
        <v>387</v>
      </c>
      <c r="E1847" s="28" t="s">
        <v>73</v>
      </c>
      <c r="F1847" s="58" t="s">
        <v>8228</v>
      </c>
      <c r="G1847" s="28" t="s">
        <v>1586</v>
      </c>
      <c r="H1847" s="28" t="s">
        <v>7812</v>
      </c>
      <c r="J1847" s="28" t="s">
        <v>1586</v>
      </c>
      <c r="K1847" s="28" t="s">
        <v>2691</v>
      </c>
      <c r="L1847" s="28" t="s">
        <v>6223</v>
      </c>
      <c r="N1847" s="19">
        <f t="shared" si="196"/>
        <v>426</v>
      </c>
      <c r="O1847" s="19">
        <f t="shared" si="197"/>
        <v>3.1555555555555554</v>
      </c>
      <c r="P1847" s="64">
        <f t="shared" si="198"/>
        <v>100</v>
      </c>
      <c r="Q1847" s="64">
        <f t="shared" si="199"/>
        <v>36</v>
      </c>
      <c r="R1847" s="64">
        <f t="shared" si="200"/>
        <v>64</v>
      </c>
      <c r="S1847" s="64">
        <f t="shared" si="201"/>
        <v>56</v>
      </c>
      <c r="T1847" s="64">
        <f t="shared" si="202"/>
        <v>44</v>
      </c>
      <c r="U1847" s="77">
        <v>9</v>
      </c>
      <c r="V1847" s="78">
        <v>15</v>
      </c>
      <c r="W1847" s="60">
        <v>270</v>
      </c>
      <c r="X1847" s="67">
        <v>12</v>
      </c>
      <c r="Y1847" s="67">
        <v>7</v>
      </c>
      <c r="Z1847" s="67">
        <v>12</v>
      </c>
      <c r="AA1847" s="67">
        <v>8</v>
      </c>
      <c r="AB1847" s="67">
        <v>12</v>
      </c>
      <c r="AC1847" s="67">
        <v>5</v>
      </c>
      <c r="AD1847" s="67">
        <v>12</v>
      </c>
      <c r="AE1847" s="67">
        <v>6</v>
      </c>
      <c r="AF1847" s="67">
        <v>10</v>
      </c>
      <c r="AG1847" s="67">
        <v>6</v>
      </c>
      <c r="AH1847" s="67">
        <v>10</v>
      </c>
      <c r="AI1847" s="67">
        <v>4</v>
      </c>
      <c r="AJ1847" s="67">
        <v>8</v>
      </c>
      <c r="AK1847" s="79" t="s">
        <v>1586</v>
      </c>
    </row>
    <row r="1848" spans="1:37" ht="12.75">
      <c r="A1848" s="35">
        <v>687500</v>
      </c>
      <c r="B1848" s="28" t="s">
        <v>868</v>
      </c>
      <c r="C1848" s="28" t="s">
        <v>7654</v>
      </c>
      <c r="D1848" s="28" t="s">
        <v>387</v>
      </c>
      <c r="E1848" s="28" t="s">
        <v>73</v>
      </c>
      <c r="J1848" s="28" t="s">
        <v>1586</v>
      </c>
      <c r="K1848" s="28" t="s">
        <v>2716</v>
      </c>
      <c r="L1848" s="28" t="s">
        <v>2084</v>
      </c>
      <c r="N1848" s="19">
        <f t="shared" si="196"/>
        <v>441.25</v>
      </c>
      <c r="O1848" s="19">
        <f t="shared" si="197"/>
        <v>1.6045454545454545</v>
      </c>
      <c r="P1848" s="64">
        <f t="shared" si="198"/>
        <v>100</v>
      </c>
      <c r="Q1848" s="64">
        <f t="shared" si="199"/>
        <v>37</v>
      </c>
      <c r="R1848" s="64">
        <f t="shared" si="200"/>
        <v>63</v>
      </c>
      <c r="S1848" s="64">
        <f t="shared" si="201"/>
        <v>66</v>
      </c>
      <c r="T1848" s="64">
        <f t="shared" si="202"/>
        <v>34</v>
      </c>
      <c r="U1848" s="77">
        <v>12</v>
      </c>
      <c r="V1848" s="78">
        <v>15</v>
      </c>
      <c r="W1848" s="60">
        <v>550</v>
      </c>
      <c r="X1848" s="67">
        <v>13</v>
      </c>
      <c r="Y1848" s="67">
        <v>8</v>
      </c>
      <c r="Z1848" s="67">
        <v>14</v>
      </c>
      <c r="AA1848" s="67">
        <v>9</v>
      </c>
      <c r="AB1848" s="67">
        <v>14</v>
      </c>
      <c r="AC1848" s="67">
        <v>7</v>
      </c>
      <c r="AD1848" s="67">
        <v>14</v>
      </c>
      <c r="AE1848" s="67">
        <v>5</v>
      </c>
      <c r="AF1848" s="67">
        <v>8</v>
      </c>
      <c r="AG1848" s="67">
        <v>5</v>
      </c>
      <c r="AH1848" s="67">
        <v>8</v>
      </c>
      <c r="AI1848" s="67">
        <v>3</v>
      </c>
      <c r="AJ1848" s="67">
        <v>5</v>
      </c>
      <c r="AK1848" s="79" t="s">
        <v>1586</v>
      </c>
    </row>
    <row r="1849" spans="1:37" ht="12.75">
      <c r="A1849" s="35">
        <v>6875</v>
      </c>
      <c r="B1849" s="28" t="s">
        <v>1093</v>
      </c>
      <c r="D1849" s="28" t="s">
        <v>387</v>
      </c>
      <c r="E1849" s="28" t="s">
        <v>73</v>
      </c>
      <c r="J1849" s="28" t="s">
        <v>1586</v>
      </c>
      <c r="K1849" s="28" t="s">
        <v>2716</v>
      </c>
      <c r="L1849" s="28" t="s">
        <v>1410</v>
      </c>
      <c r="N1849" s="19">
        <f t="shared" si="196"/>
        <v>414.25</v>
      </c>
      <c r="O1849" s="19">
        <f t="shared" si="197"/>
        <v>0.9747058823529412</v>
      </c>
      <c r="P1849" s="64">
        <f t="shared" si="198"/>
        <v>99</v>
      </c>
      <c r="Q1849" s="64">
        <f t="shared" si="199"/>
        <v>33</v>
      </c>
      <c r="R1849" s="64">
        <f t="shared" si="200"/>
        <v>66</v>
      </c>
      <c r="S1849" s="64">
        <f t="shared" si="201"/>
        <v>55</v>
      </c>
      <c r="T1849" s="64">
        <f t="shared" si="202"/>
        <v>44</v>
      </c>
      <c r="U1849" s="77">
        <v>14</v>
      </c>
      <c r="V1849" s="78">
        <v>15</v>
      </c>
      <c r="W1849" s="60">
        <v>850</v>
      </c>
      <c r="X1849" s="67">
        <v>11</v>
      </c>
      <c r="Y1849" s="67">
        <v>8</v>
      </c>
      <c r="Z1849" s="67">
        <v>11</v>
      </c>
      <c r="AA1849" s="67">
        <v>9</v>
      </c>
      <c r="AB1849" s="67">
        <v>11</v>
      </c>
      <c r="AC1849" s="67">
        <v>5</v>
      </c>
      <c r="AD1849" s="67">
        <v>11</v>
      </c>
      <c r="AE1849" s="67">
        <v>6</v>
      </c>
      <c r="AF1849" s="67">
        <v>11</v>
      </c>
      <c r="AG1849" s="67">
        <v>4</v>
      </c>
      <c r="AH1849" s="67">
        <v>11</v>
      </c>
      <c r="AI1849" s="67">
        <v>1</v>
      </c>
      <c r="AJ1849" s="67">
        <v>11</v>
      </c>
      <c r="AK1849" s="79" t="s">
        <v>1586</v>
      </c>
    </row>
    <row r="1850" spans="1:37" ht="12.75">
      <c r="A1850" s="35">
        <v>156250</v>
      </c>
      <c r="B1850" s="28" t="s">
        <v>873</v>
      </c>
      <c r="D1850" s="28" t="s">
        <v>387</v>
      </c>
      <c r="E1850" s="28" t="s">
        <v>73</v>
      </c>
      <c r="J1850" s="28" t="s">
        <v>1586</v>
      </c>
      <c r="K1850" s="28" t="s">
        <v>2716</v>
      </c>
      <c r="L1850" s="28" t="s">
        <v>4576</v>
      </c>
      <c r="N1850" s="19">
        <f t="shared" si="196"/>
        <v>414.25</v>
      </c>
      <c r="O1850" s="19">
        <f t="shared" si="197"/>
        <v>0.9747058823529412</v>
      </c>
      <c r="P1850" s="64">
        <f t="shared" si="198"/>
        <v>99</v>
      </c>
      <c r="Q1850" s="64">
        <f t="shared" si="199"/>
        <v>33</v>
      </c>
      <c r="R1850" s="64">
        <f t="shared" si="200"/>
        <v>66</v>
      </c>
      <c r="S1850" s="64">
        <f t="shared" si="201"/>
        <v>55</v>
      </c>
      <c r="T1850" s="64">
        <f t="shared" si="202"/>
        <v>44</v>
      </c>
      <c r="U1850" s="77">
        <v>14</v>
      </c>
      <c r="V1850" s="78">
        <v>15</v>
      </c>
      <c r="W1850" s="60">
        <v>850</v>
      </c>
      <c r="X1850" s="67">
        <v>11</v>
      </c>
      <c r="Y1850" s="67">
        <v>8</v>
      </c>
      <c r="Z1850" s="67">
        <v>11</v>
      </c>
      <c r="AA1850" s="67">
        <v>9</v>
      </c>
      <c r="AB1850" s="67">
        <v>11</v>
      </c>
      <c r="AC1850" s="67">
        <v>5</v>
      </c>
      <c r="AD1850" s="67">
        <v>11</v>
      </c>
      <c r="AE1850" s="67">
        <v>6</v>
      </c>
      <c r="AF1850" s="67">
        <v>11</v>
      </c>
      <c r="AG1850" s="67">
        <v>4</v>
      </c>
      <c r="AH1850" s="67">
        <v>11</v>
      </c>
      <c r="AI1850" s="67">
        <v>1</v>
      </c>
      <c r="AJ1850" s="67">
        <v>11</v>
      </c>
      <c r="AK1850" s="79" t="s">
        <v>1586</v>
      </c>
    </row>
    <row r="1851" spans="1:37" ht="12.75">
      <c r="A1851" s="35">
        <v>335187</v>
      </c>
      <c r="B1851" s="28" t="s">
        <v>870</v>
      </c>
      <c r="C1851" s="28" t="s">
        <v>754</v>
      </c>
      <c r="D1851" s="28" t="s">
        <v>387</v>
      </c>
      <c r="E1851" s="28" t="s">
        <v>73</v>
      </c>
      <c r="J1851" s="28" t="s">
        <v>1586</v>
      </c>
      <c r="K1851" s="28" t="s">
        <v>2691</v>
      </c>
      <c r="L1851" s="28" t="s">
        <v>317</v>
      </c>
      <c r="N1851" s="19">
        <f t="shared" si="196"/>
        <v>414.25</v>
      </c>
      <c r="O1851" s="19">
        <f t="shared" si="197"/>
        <v>0.92055555555555557</v>
      </c>
      <c r="P1851" s="64">
        <f t="shared" si="198"/>
        <v>99</v>
      </c>
      <c r="Q1851" s="64">
        <f t="shared" si="199"/>
        <v>33</v>
      </c>
      <c r="R1851" s="64">
        <f t="shared" si="200"/>
        <v>66</v>
      </c>
      <c r="S1851" s="64">
        <f t="shared" si="201"/>
        <v>55</v>
      </c>
      <c r="T1851" s="64">
        <f t="shared" si="202"/>
        <v>44</v>
      </c>
      <c r="U1851" s="77">
        <v>14</v>
      </c>
      <c r="V1851" s="78">
        <v>15</v>
      </c>
      <c r="W1851" s="60">
        <v>900</v>
      </c>
      <c r="X1851" s="67">
        <v>11</v>
      </c>
      <c r="Y1851" s="67">
        <v>8</v>
      </c>
      <c r="Z1851" s="67">
        <v>11</v>
      </c>
      <c r="AA1851" s="67">
        <v>9</v>
      </c>
      <c r="AB1851" s="67">
        <v>11</v>
      </c>
      <c r="AC1851" s="67">
        <v>5</v>
      </c>
      <c r="AD1851" s="67">
        <v>11</v>
      </c>
      <c r="AE1851" s="67">
        <v>6</v>
      </c>
      <c r="AF1851" s="67">
        <v>11</v>
      </c>
      <c r="AG1851" s="67">
        <v>4</v>
      </c>
      <c r="AH1851" s="67">
        <v>11</v>
      </c>
      <c r="AI1851" s="67">
        <v>1</v>
      </c>
      <c r="AJ1851" s="67">
        <v>11</v>
      </c>
      <c r="AK1851" s="79" t="s">
        <v>1586</v>
      </c>
    </row>
    <row r="1852" spans="2:37" ht="12.75">
      <c r="B1852" s="28" t="s">
        <v>872</v>
      </c>
      <c r="D1852" s="28" t="s">
        <v>387</v>
      </c>
      <c r="E1852" s="28" t="s">
        <v>73</v>
      </c>
      <c r="J1852" s="28" t="s">
        <v>1586</v>
      </c>
      <c r="K1852" s="28" t="s">
        <v>2691</v>
      </c>
      <c r="L1852" s="28" t="s">
        <v>109</v>
      </c>
      <c r="N1852" s="19">
        <f t="shared" si="196"/>
        <v>433.50</v>
      </c>
      <c r="O1852" s="19">
        <f t="shared" si="197"/>
        <v>1.3938906752411575</v>
      </c>
      <c r="P1852" s="64">
        <f t="shared" si="198"/>
        <v>99</v>
      </c>
      <c r="Q1852" s="64">
        <f t="shared" si="199"/>
        <v>36</v>
      </c>
      <c r="R1852" s="64">
        <f t="shared" si="200"/>
        <v>63</v>
      </c>
      <c r="S1852" s="64">
        <f t="shared" si="201"/>
        <v>66</v>
      </c>
      <c r="T1852" s="64">
        <f t="shared" si="202"/>
        <v>33</v>
      </c>
      <c r="U1852" s="77">
        <v>14</v>
      </c>
      <c r="V1852" s="78">
        <v>15</v>
      </c>
      <c r="W1852" s="60">
        <v>622</v>
      </c>
      <c r="X1852" s="67">
        <v>6</v>
      </c>
      <c r="Y1852" s="67">
        <v>8</v>
      </c>
      <c r="Z1852" s="67">
        <v>14</v>
      </c>
      <c r="AA1852" s="67">
        <v>9</v>
      </c>
      <c r="AB1852" s="67">
        <v>14</v>
      </c>
      <c r="AC1852" s="67">
        <v>7</v>
      </c>
      <c r="AD1852" s="67">
        <v>14</v>
      </c>
      <c r="AE1852" s="67">
        <v>5</v>
      </c>
      <c r="AF1852" s="67">
        <v>8</v>
      </c>
      <c r="AG1852" s="67">
        <v>5</v>
      </c>
      <c r="AH1852" s="67">
        <v>8</v>
      </c>
      <c r="AI1852" s="67">
        <v>2</v>
      </c>
      <c r="AJ1852" s="67">
        <v>5</v>
      </c>
      <c r="AK1852" s="79" t="s">
        <v>1586</v>
      </c>
    </row>
    <row r="1853" spans="1:37" ht="12.75">
      <c r="A1853" s="35">
        <v>139187</v>
      </c>
      <c r="B1853" s="28" t="s">
        <v>873</v>
      </c>
      <c r="D1853" s="28" t="s">
        <v>387</v>
      </c>
      <c r="E1853" s="28" t="s">
        <v>73</v>
      </c>
      <c r="J1853" s="28" t="s">
        <v>1586</v>
      </c>
      <c r="K1853" s="28" t="s">
        <v>2691</v>
      </c>
      <c r="L1853" s="28" t="s">
        <v>1938</v>
      </c>
      <c r="N1853" s="19">
        <f t="shared" si="196"/>
        <v>407.25</v>
      </c>
      <c r="O1853" s="19">
        <f t="shared" si="197"/>
        <v>1.253076923076923</v>
      </c>
      <c r="P1853" s="64">
        <f t="shared" si="198"/>
        <v>97</v>
      </c>
      <c r="Q1853" s="64">
        <f t="shared" si="199"/>
        <v>31</v>
      </c>
      <c r="R1853" s="64">
        <f t="shared" si="200"/>
        <v>66</v>
      </c>
      <c r="S1853" s="64">
        <f t="shared" si="201"/>
        <v>53</v>
      </c>
      <c r="T1853" s="64">
        <f t="shared" si="202"/>
        <v>44</v>
      </c>
      <c r="U1853" s="77">
        <v>12</v>
      </c>
      <c r="V1853" s="78">
        <v>15</v>
      </c>
      <c r="W1853" s="60">
        <v>650</v>
      </c>
      <c r="X1853" s="67">
        <v>11</v>
      </c>
      <c r="Y1853" s="67">
        <v>7</v>
      </c>
      <c r="Z1853" s="67">
        <v>11</v>
      </c>
      <c r="AA1853" s="67">
        <v>8</v>
      </c>
      <c r="AB1853" s="67">
        <v>11</v>
      </c>
      <c r="AC1853" s="67">
        <v>5</v>
      </c>
      <c r="AD1853" s="67">
        <v>11</v>
      </c>
      <c r="AE1853" s="67">
        <v>6</v>
      </c>
      <c r="AF1853" s="67">
        <v>11</v>
      </c>
      <c r="AG1853" s="67">
        <v>4</v>
      </c>
      <c r="AH1853" s="67">
        <v>11</v>
      </c>
      <c r="AI1853" s="67">
        <v>1</v>
      </c>
      <c r="AJ1853" s="67">
        <v>11</v>
      </c>
      <c r="AK1853" s="79" t="s">
        <v>1586</v>
      </c>
    </row>
    <row r="1854" spans="1:37" ht="12.75">
      <c r="A1854" s="35">
        <v>773999</v>
      </c>
      <c r="B1854" s="28" t="s">
        <v>2247</v>
      </c>
      <c r="C1854" s="28" t="s">
        <v>5011</v>
      </c>
      <c r="D1854" s="28" t="s">
        <v>387</v>
      </c>
      <c r="E1854" s="28" t="s">
        <v>73</v>
      </c>
      <c r="J1854" s="28" t="s">
        <v>1586</v>
      </c>
      <c r="K1854" s="28" t="s">
        <v>2716</v>
      </c>
      <c r="L1854" s="28" t="s">
        <v>172</v>
      </c>
      <c r="N1854" s="19">
        <f t="shared" si="196"/>
        <v>407.25</v>
      </c>
      <c r="O1854" s="19">
        <f t="shared" si="197"/>
        <v>1.253076923076923</v>
      </c>
      <c r="P1854" s="64">
        <f t="shared" si="198"/>
        <v>97</v>
      </c>
      <c r="Q1854" s="64">
        <f t="shared" si="199"/>
        <v>31</v>
      </c>
      <c r="R1854" s="64">
        <f t="shared" si="200"/>
        <v>66</v>
      </c>
      <c r="S1854" s="64">
        <f t="shared" si="201"/>
        <v>53</v>
      </c>
      <c r="T1854" s="64">
        <f t="shared" si="202"/>
        <v>44</v>
      </c>
      <c r="U1854" s="77">
        <v>12</v>
      </c>
      <c r="V1854" s="78">
        <v>15</v>
      </c>
      <c r="W1854" s="60">
        <v>650</v>
      </c>
      <c r="X1854" s="67">
        <v>11</v>
      </c>
      <c r="Y1854" s="67">
        <v>7</v>
      </c>
      <c r="Z1854" s="67">
        <v>11</v>
      </c>
      <c r="AA1854" s="67">
        <v>8</v>
      </c>
      <c r="AB1854" s="67">
        <v>11</v>
      </c>
      <c r="AC1854" s="67">
        <v>5</v>
      </c>
      <c r="AD1854" s="67">
        <v>11</v>
      </c>
      <c r="AE1854" s="67">
        <v>6</v>
      </c>
      <c r="AF1854" s="67">
        <v>11</v>
      </c>
      <c r="AG1854" s="67">
        <v>4</v>
      </c>
      <c r="AH1854" s="67">
        <v>11</v>
      </c>
      <c r="AI1854" s="67">
        <v>1</v>
      </c>
      <c r="AJ1854" s="67">
        <v>11</v>
      </c>
      <c r="AK1854" s="79" t="s">
        <v>1586</v>
      </c>
    </row>
    <row r="1855" spans="1:37" ht="12.75">
      <c r="A1855" s="35">
        <v>6875</v>
      </c>
      <c r="B1855" s="28" t="s">
        <v>871</v>
      </c>
      <c r="C1855" s="28" t="s">
        <v>587</v>
      </c>
      <c r="D1855" s="28" t="s">
        <v>387</v>
      </c>
      <c r="E1855" s="28" t="s">
        <v>73</v>
      </c>
      <c r="J1855" s="28" t="s">
        <v>1586</v>
      </c>
      <c r="K1855" s="28" t="s">
        <v>2716</v>
      </c>
      <c r="L1855" s="28" t="s">
        <v>586</v>
      </c>
      <c r="N1855" s="19">
        <f t="shared" si="196"/>
        <v>404.25</v>
      </c>
      <c r="O1855" s="19">
        <f t="shared" si="197"/>
        <v>1.2438461538461538</v>
      </c>
      <c r="P1855" s="64">
        <f t="shared" si="198"/>
        <v>97</v>
      </c>
      <c r="Q1855" s="64">
        <f t="shared" si="199"/>
        <v>31</v>
      </c>
      <c r="R1855" s="64">
        <f t="shared" si="200"/>
        <v>66</v>
      </c>
      <c r="S1855" s="64">
        <f t="shared" si="201"/>
        <v>53</v>
      </c>
      <c r="T1855" s="64">
        <f t="shared" si="202"/>
        <v>44</v>
      </c>
      <c r="U1855" s="77">
        <v>14</v>
      </c>
      <c r="V1855" s="78">
        <v>15</v>
      </c>
      <c r="W1855" s="60">
        <v>650</v>
      </c>
      <c r="X1855" s="67">
        <v>11</v>
      </c>
      <c r="Y1855" s="67">
        <v>7</v>
      </c>
      <c r="Z1855" s="67">
        <v>11</v>
      </c>
      <c r="AA1855" s="67">
        <v>8</v>
      </c>
      <c r="AB1855" s="67">
        <v>11</v>
      </c>
      <c r="AC1855" s="67">
        <v>5</v>
      </c>
      <c r="AD1855" s="67">
        <v>11</v>
      </c>
      <c r="AE1855" s="67">
        <v>6</v>
      </c>
      <c r="AF1855" s="67">
        <v>11</v>
      </c>
      <c r="AG1855" s="67">
        <v>4</v>
      </c>
      <c r="AH1855" s="67">
        <v>11</v>
      </c>
      <c r="AI1855" s="67">
        <v>1</v>
      </c>
      <c r="AJ1855" s="67">
        <v>11</v>
      </c>
      <c r="AK1855" s="79" t="s">
        <v>1586</v>
      </c>
    </row>
    <row r="1856" spans="1:37" ht="12.75">
      <c r="A1856" s="35">
        <v>6875</v>
      </c>
      <c r="B1856" s="28" t="s">
        <v>873</v>
      </c>
      <c r="D1856" s="28" t="s">
        <v>387</v>
      </c>
      <c r="E1856" s="28" t="s">
        <v>73</v>
      </c>
      <c r="J1856" s="28" t="s">
        <v>1586</v>
      </c>
      <c r="K1856" s="28" t="s">
        <v>2716</v>
      </c>
      <c r="L1856" s="28" t="s">
        <v>1406</v>
      </c>
      <c r="N1856" s="19">
        <f t="shared" si="196"/>
        <v>404.25</v>
      </c>
      <c r="O1856" s="19">
        <f t="shared" si="197"/>
        <v>1.2438461538461538</v>
      </c>
      <c r="P1856" s="64">
        <f t="shared" si="198"/>
        <v>97</v>
      </c>
      <c r="Q1856" s="64">
        <f t="shared" si="199"/>
        <v>31</v>
      </c>
      <c r="R1856" s="64">
        <f t="shared" si="200"/>
        <v>66</v>
      </c>
      <c r="S1856" s="64">
        <f t="shared" si="201"/>
        <v>53</v>
      </c>
      <c r="T1856" s="64">
        <f t="shared" si="202"/>
        <v>44</v>
      </c>
      <c r="U1856" s="77">
        <v>14</v>
      </c>
      <c r="V1856" s="78">
        <v>15</v>
      </c>
      <c r="W1856" s="60">
        <v>650</v>
      </c>
      <c r="X1856" s="67">
        <v>11</v>
      </c>
      <c r="Y1856" s="67">
        <v>7</v>
      </c>
      <c r="Z1856" s="67">
        <v>11</v>
      </c>
      <c r="AA1856" s="67">
        <v>8</v>
      </c>
      <c r="AB1856" s="67">
        <v>11</v>
      </c>
      <c r="AC1856" s="67">
        <v>5</v>
      </c>
      <c r="AD1856" s="67">
        <v>11</v>
      </c>
      <c r="AE1856" s="67">
        <v>6</v>
      </c>
      <c r="AF1856" s="67">
        <v>11</v>
      </c>
      <c r="AG1856" s="67">
        <v>4</v>
      </c>
      <c r="AH1856" s="67">
        <v>11</v>
      </c>
      <c r="AI1856" s="67">
        <v>1</v>
      </c>
      <c r="AJ1856" s="67">
        <v>11</v>
      </c>
      <c r="AK1856" s="79" t="s">
        <v>1586</v>
      </c>
    </row>
    <row r="1857" spans="1:37" ht="12.75">
      <c r="A1857" s="35">
        <v>4750</v>
      </c>
      <c r="B1857" s="28" t="s">
        <v>5602</v>
      </c>
      <c r="D1857" s="28" t="s">
        <v>387</v>
      </c>
      <c r="E1857" s="28" t="s">
        <v>73</v>
      </c>
      <c r="F1857" s="58" t="s">
        <v>7359</v>
      </c>
      <c r="J1857" s="28" t="s">
        <v>1586</v>
      </c>
      <c r="K1857" s="28" t="s">
        <v>2716</v>
      </c>
      <c r="L1857" s="28" t="s">
        <v>660</v>
      </c>
      <c r="N1857" s="19">
        <f t="shared" si="196"/>
        <v>403.50</v>
      </c>
      <c r="O1857" s="19">
        <f t="shared" si="197"/>
        <v>1.930622009569378</v>
      </c>
      <c r="P1857" s="64">
        <f t="shared" si="198"/>
        <v>96</v>
      </c>
      <c r="Q1857" s="64">
        <f t="shared" si="199"/>
        <v>27</v>
      </c>
      <c r="R1857" s="64">
        <f t="shared" si="200"/>
        <v>69</v>
      </c>
      <c r="S1857" s="64">
        <f t="shared" si="201"/>
        <v>52</v>
      </c>
      <c r="T1857" s="64">
        <f t="shared" si="202"/>
        <v>44</v>
      </c>
      <c r="U1857" s="77">
        <v>12</v>
      </c>
      <c r="V1857" s="78">
        <v>15</v>
      </c>
      <c r="W1857" s="60">
        <v>418</v>
      </c>
      <c r="X1857" s="67">
        <v>10</v>
      </c>
      <c r="Y1857" s="67">
        <v>6</v>
      </c>
      <c r="Z1857" s="67">
        <v>12</v>
      </c>
      <c r="AA1857" s="67">
        <v>7</v>
      </c>
      <c r="AB1857" s="67">
        <v>12</v>
      </c>
      <c r="AC1857" s="67">
        <v>3</v>
      </c>
      <c r="AD1857" s="67">
        <v>12</v>
      </c>
      <c r="AE1857" s="67">
        <v>6</v>
      </c>
      <c r="AF1857" s="67">
        <v>11</v>
      </c>
      <c r="AG1857" s="67">
        <v>4</v>
      </c>
      <c r="AH1857" s="67">
        <v>11</v>
      </c>
      <c r="AI1857" s="67">
        <v>1</v>
      </c>
      <c r="AJ1857" s="67">
        <v>11</v>
      </c>
      <c r="AK1857" s="79" t="s">
        <v>1586</v>
      </c>
    </row>
    <row r="1858" spans="1:37" ht="12.75">
      <c r="A1858" s="35">
        <v>137500</v>
      </c>
      <c r="B1858" s="28" t="s">
        <v>870</v>
      </c>
      <c r="C1858" s="28" t="s">
        <v>2576</v>
      </c>
      <c r="D1858" s="28" t="s">
        <v>387</v>
      </c>
      <c r="E1858" s="28" t="s">
        <v>73</v>
      </c>
      <c r="J1858" s="28" t="s">
        <v>1586</v>
      </c>
      <c r="K1858" s="28" t="s">
        <v>2691</v>
      </c>
      <c r="L1858" s="28" t="s">
        <v>5812</v>
      </c>
      <c r="N1858" s="19">
        <f t="shared" si="203" ref="N1858:N1921">2*Q1858+2.5*R1858+3*S1858+T1858+0.25*X1858-1.5*U1858-0.5*V1858</f>
        <v>396.75</v>
      </c>
      <c r="O1858" s="19">
        <f t="shared" si="204" ref="O1858:O1921">N1858/(0.5*W1858)</f>
        <v>1.2207692307692308</v>
      </c>
      <c r="P1858" s="64">
        <f t="shared" si="205" ref="P1858:P1921">SUM(Y1858:AJ1858)</f>
        <v>95</v>
      </c>
      <c r="Q1858" s="64">
        <f t="shared" si="206" ref="Q1858:Q1921">Y1858+AA1858+AC1858+AE1858+AG1858+AI1858</f>
        <v>29</v>
      </c>
      <c r="R1858" s="64">
        <f t="shared" si="207" ref="R1858:R1921">Z1858+AB1858+AD1858+AF1858+AH1858+AJ1858</f>
        <v>66</v>
      </c>
      <c r="S1858" s="64">
        <f t="shared" si="208" ref="S1858:S1921">SUM(Y1858:AD1858)</f>
        <v>51</v>
      </c>
      <c r="T1858" s="64">
        <f t="shared" si="209" ref="T1858:T1921">SUM(AE1858:AJ1858)</f>
        <v>44</v>
      </c>
      <c r="U1858" s="77">
        <v>12</v>
      </c>
      <c r="V1858" s="78">
        <v>15</v>
      </c>
      <c r="W1858" s="60">
        <v>650</v>
      </c>
      <c r="X1858" s="67">
        <v>9</v>
      </c>
      <c r="Y1858" s="67">
        <v>7</v>
      </c>
      <c r="Z1858" s="67">
        <v>11</v>
      </c>
      <c r="AA1858" s="67">
        <v>7</v>
      </c>
      <c r="AB1858" s="67">
        <v>11</v>
      </c>
      <c r="AC1858" s="67">
        <v>4</v>
      </c>
      <c r="AD1858" s="67">
        <v>11</v>
      </c>
      <c r="AE1858" s="67">
        <v>6</v>
      </c>
      <c r="AF1858" s="67">
        <v>11</v>
      </c>
      <c r="AG1858" s="67">
        <v>4</v>
      </c>
      <c r="AH1858" s="67">
        <v>11</v>
      </c>
      <c r="AI1858" s="67">
        <v>1</v>
      </c>
      <c r="AJ1858" s="67">
        <v>11</v>
      </c>
      <c r="AK1858" s="79" t="s">
        <v>1586</v>
      </c>
    </row>
    <row r="1859" spans="1:37" ht="12.75">
      <c r="A1859" s="35">
        <v>137500</v>
      </c>
      <c r="B1859" s="28" t="s">
        <v>870</v>
      </c>
      <c r="C1859" s="28" t="s">
        <v>2576</v>
      </c>
      <c r="D1859" s="28" t="s">
        <v>387</v>
      </c>
      <c r="E1859" s="28" t="s">
        <v>73</v>
      </c>
      <c r="J1859" s="28" t="s">
        <v>1586</v>
      </c>
      <c r="K1859" s="28" t="s">
        <v>2691</v>
      </c>
      <c r="L1859" s="28" t="s">
        <v>5814</v>
      </c>
      <c r="N1859" s="19">
        <f t="shared" si="203"/>
        <v>396.75</v>
      </c>
      <c r="O1859" s="19">
        <f t="shared" si="204"/>
        <v>1.2207692307692308</v>
      </c>
      <c r="P1859" s="64">
        <f t="shared" si="205"/>
        <v>95</v>
      </c>
      <c r="Q1859" s="64">
        <f t="shared" si="206"/>
        <v>29</v>
      </c>
      <c r="R1859" s="64">
        <f t="shared" si="207"/>
        <v>66</v>
      </c>
      <c r="S1859" s="64">
        <f t="shared" si="208"/>
        <v>51</v>
      </c>
      <c r="T1859" s="64">
        <f t="shared" si="209"/>
        <v>44</v>
      </c>
      <c r="U1859" s="77">
        <v>12</v>
      </c>
      <c r="V1859" s="78">
        <v>15</v>
      </c>
      <c r="W1859" s="60">
        <v>650</v>
      </c>
      <c r="X1859" s="67">
        <v>9</v>
      </c>
      <c r="Y1859" s="67">
        <v>7</v>
      </c>
      <c r="Z1859" s="67">
        <v>11</v>
      </c>
      <c r="AA1859" s="67">
        <v>7</v>
      </c>
      <c r="AB1859" s="67">
        <v>11</v>
      </c>
      <c r="AC1859" s="67">
        <v>4</v>
      </c>
      <c r="AD1859" s="67">
        <v>11</v>
      </c>
      <c r="AE1859" s="67">
        <v>6</v>
      </c>
      <c r="AF1859" s="67">
        <v>11</v>
      </c>
      <c r="AG1859" s="67">
        <v>4</v>
      </c>
      <c r="AH1859" s="67">
        <v>11</v>
      </c>
      <c r="AI1859" s="67">
        <v>1</v>
      </c>
      <c r="AJ1859" s="67">
        <v>11</v>
      </c>
      <c r="AK1859" s="79" t="s">
        <v>1586</v>
      </c>
    </row>
    <row r="1860" spans="1:37" ht="12.75">
      <c r="A1860" s="35">
        <v>85937</v>
      </c>
      <c r="B1860" s="28" t="s">
        <v>870</v>
      </c>
      <c r="C1860" s="28" t="s">
        <v>2576</v>
      </c>
      <c r="D1860" s="28" t="s">
        <v>387</v>
      </c>
      <c r="E1860" s="28" t="s">
        <v>73</v>
      </c>
      <c r="J1860" s="28" t="s">
        <v>1586</v>
      </c>
      <c r="K1860" s="28" t="s">
        <v>2691</v>
      </c>
      <c r="L1860" s="28" t="s">
        <v>5813</v>
      </c>
      <c r="N1860" s="19">
        <f t="shared" si="203"/>
        <v>396.75</v>
      </c>
      <c r="O1860" s="19">
        <f t="shared" si="204"/>
        <v>1.2207692307692308</v>
      </c>
      <c r="P1860" s="64">
        <f t="shared" si="205"/>
        <v>95</v>
      </c>
      <c r="Q1860" s="64">
        <f t="shared" si="206"/>
        <v>29</v>
      </c>
      <c r="R1860" s="64">
        <f t="shared" si="207"/>
        <v>66</v>
      </c>
      <c r="S1860" s="64">
        <f t="shared" si="208"/>
        <v>51</v>
      </c>
      <c r="T1860" s="64">
        <f t="shared" si="209"/>
        <v>44</v>
      </c>
      <c r="U1860" s="77">
        <v>12</v>
      </c>
      <c r="V1860" s="78">
        <v>15</v>
      </c>
      <c r="W1860" s="60">
        <v>650</v>
      </c>
      <c r="X1860" s="67">
        <v>9</v>
      </c>
      <c r="Y1860" s="67">
        <v>7</v>
      </c>
      <c r="Z1860" s="67">
        <v>11</v>
      </c>
      <c r="AA1860" s="67">
        <v>7</v>
      </c>
      <c r="AB1860" s="67">
        <v>11</v>
      </c>
      <c r="AC1860" s="67">
        <v>4</v>
      </c>
      <c r="AD1860" s="67">
        <v>11</v>
      </c>
      <c r="AE1860" s="67">
        <v>6</v>
      </c>
      <c r="AF1860" s="67">
        <v>11</v>
      </c>
      <c r="AG1860" s="67">
        <v>4</v>
      </c>
      <c r="AH1860" s="67">
        <v>11</v>
      </c>
      <c r="AI1860" s="67">
        <v>1</v>
      </c>
      <c r="AJ1860" s="67">
        <v>11</v>
      </c>
      <c r="AK1860" s="79" t="s">
        <v>1586</v>
      </c>
    </row>
    <row r="1861" spans="1:37" ht="12.75">
      <c r="A1861" s="35">
        <v>137500</v>
      </c>
      <c r="B1861" s="28" t="s">
        <v>870</v>
      </c>
      <c r="C1861" s="28" t="s">
        <v>2576</v>
      </c>
      <c r="D1861" s="28" t="s">
        <v>387</v>
      </c>
      <c r="E1861" s="28" t="s">
        <v>73</v>
      </c>
      <c r="J1861" s="28" t="s">
        <v>1586</v>
      </c>
      <c r="K1861" s="28" t="s">
        <v>2691</v>
      </c>
      <c r="L1861" s="28" t="s">
        <v>5810</v>
      </c>
      <c r="N1861" s="19">
        <f t="shared" si="203"/>
        <v>396.75</v>
      </c>
      <c r="O1861" s="19">
        <f t="shared" si="204"/>
        <v>1.2207692307692308</v>
      </c>
      <c r="P1861" s="64">
        <f t="shared" si="205"/>
        <v>95</v>
      </c>
      <c r="Q1861" s="64">
        <f t="shared" si="206"/>
        <v>29</v>
      </c>
      <c r="R1861" s="64">
        <f t="shared" si="207"/>
        <v>66</v>
      </c>
      <c r="S1861" s="64">
        <f t="shared" si="208"/>
        <v>51</v>
      </c>
      <c r="T1861" s="64">
        <f t="shared" si="209"/>
        <v>44</v>
      </c>
      <c r="U1861" s="77">
        <v>12</v>
      </c>
      <c r="V1861" s="78">
        <v>15</v>
      </c>
      <c r="W1861" s="60">
        <v>650</v>
      </c>
      <c r="X1861" s="67">
        <v>9</v>
      </c>
      <c r="Y1861" s="67">
        <v>7</v>
      </c>
      <c r="Z1861" s="67">
        <v>11</v>
      </c>
      <c r="AA1861" s="67">
        <v>7</v>
      </c>
      <c r="AB1861" s="67">
        <v>11</v>
      </c>
      <c r="AC1861" s="67">
        <v>4</v>
      </c>
      <c r="AD1861" s="67">
        <v>11</v>
      </c>
      <c r="AE1861" s="67">
        <v>6</v>
      </c>
      <c r="AF1861" s="67">
        <v>11</v>
      </c>
      <c r="AG1861" s="67">
        <v>4</v>
      </c>
      <c r="AH1861" s="67">
        <v>11</v>
      </c>
      <c r="AI1861" s="67">
        <v>1</v>
      </c>
      <c r="AJ1861" s="67">
        <v>11</v>
      </c>
      <c r="AK1861" s="79" t="s">
        <v>1586</v>
      </c>
    </row>
    <row r="1862" spans="1:37" ht="12.75">
      <c r="A1862" s="35">
        <v>137500</v>
      </c>
      <c r="B1862" s="28" t="s">
        <v>870</v>
      </c>
      <c r="C1862" s="28" t="s">
        <v>2576</v>
      </c>
      <c r="D1862" s="28" t="s">
        <v>387</v>
      </c>
      <c r="E1862" s="28" t="s">
        <v>73</v>
      </c>
      <c r="J1862" s="28" t="s">
        <v>1586</v>
      </c>
      <c r="K1862" s="28" t="s">
        <v>2691</v>
      </c>
      <c r="L1862" s="28" t="s">
        <v>5811</v>
      </c>
      <c r="N1862" s="19">
        <f t="shared" si="203"/>
        <v>396.75</v>
      </c>
      <c r="O1862" s="19">
        <f t="shared" si="204"/>
        <v>1.2207692307692308</v>
      </c>
      <c r="P1862" s="64">
        <f t="shared" si="205"/>
        <v>95</v>
      </c>
      <c r="Q1862" s="64">
        <f t="shared" si="206"/>
        <v>29</v>
      </c>
      <c r="R1862" s="64">
        <f t="shared" si="207"/>
        <v>66</v>
      </c>
      <c r="S1862" s="64">
        <f t="shared" si="208"/>
        <v>51</v>
      </c>
      <c r="T1862" s="64">
        <f t="shared" si="209"/>
        <v>44</v>
      </c>
      <c r="U1862" s="77">
        <v>12</v>
      </c>
      <c r="V1862" s="78">
        <v>15</v>
      </c>
      <c r="W1862" s="60">
        <v>650</v>
      </c>
      <c r="X1862" s="67">
        <v>9</v>
      </c>
      <c r="Y1862" s="67">
        <v>7</v>
      </c>
      <c r="Z1862" s="67">
        <v>11</v>
      </c>
      <c r="AA1862" s="67">
        <v>7</v>
      </c>
      <c r="AB1862" s="67">
        <v>11</v>
      </c>
      <c r="AC1862" s="67">
        <v>4</v>
      </c>
      <c r="AD1862" s="67">
        <v>11</v>
      </c>
      <c r="AE1862" s="67">
        <v>6</v>
      </c>
      <c r="AF1862" s="67">
        <v>11</v>
      </c>
      <c r="AG1862" s="67">
        <v>4</v>
      </c>
      <c r="AH1862" s="67">
        <v>11</v>
      </c>
      <c r="AI1862" s="67">
        <v>1</v>
      </c>
      <c r="AJ1862" s="67">
        <v>11</v>
      </c>
      <c r="AK1862" s="79" t="s">
        <v>1586</v>
      </c>
    </row>
    <row r="1863" spans="1:37" ht="12.75">
      <c r="A1863" s="35">
        <v>103437</v>
      </c>
      <c r="B1863" s="28" t="s">
        <v>870</v>
      </c>
      <c r="C1863" s="28" t="s">
        <v>2576</v>
      </c>
      <c r="D1863" s="28" t="s">
        <v>387</v>
      </c>
      <c r="E1863" s="28" t="s">
        <v>73</v>
      </c>
      <c r="J1863" s="28" t="s">
        <v>1586</v>
      </c>
      <c r="K1863" s="28" t="s">
        <v>2691</v>
      </c>
      <c r="L1863" s="28" t="s">
        <v>5815</v>
      </c>
      <c r="N1863" s="19">
        <f t="shared" si="203"/>
        <v>396.75</v>
      </c>
      <c r="O1863" s="19">
        <f t="shared" si="204"/>
        <v>1.2207692307692308</v>
      </c>
      <c r="P1863" s="64">
        <f t="shared" si="205"/>
        <v>95</v>
      </c>
      <c r="Q1863" s="64">
        <f t="shared" si="206"/>
        <v>29</v>
      </c>
      <c r="R1863" s="64">
        <f t="shared" si="207"/>
        <v>66</v>
      </c>
      <c r="S1863" s="64">
        <f t="shared" si="208"/>
        <v>51</v>
      </c>
      <c r="T1863" s="64">
        <f t="shared" si="209"/>
        <v>44</v>
      </c>
      <c r="U1863" s="77">
        <v>12</v>
      </c>
      <c r="V1863" s="78">
        <v>15</v>
      </c>
      <c r="W1863" s="60">
        <v>650</v>
      </c>
      <c r="X1863" s="67">
        <v>9</v>
      </c>
      <c r="Y1863" s="67">
        <v>7</v>
      </c>
      <c r="Z1863" s="67">
        <v>11</v>
      </c>
      <c r="AA1863" s="67">
        <v>7</v>
      </c>
      <c r="AB1863" s="67">
        <v>11</v>
      </c>
      <c r="AC1863" s="67">
        <v>4</v>
      </c>
      <c r="AD1863" s="67">
        <v>11</v>
      </c>
      <c r="AE1863" s="67">
        <v>6</v>
      </c>
      <c r="AF1863" s="67">
        <v>11</v>
      </c>
      <c r="AG1863" s="67">
        <v>4</v>
      </c>
      <c r="AH1863" s="67">
        <v>11</v>
      </c>
      <c r="AI1863" s="67">
        <v>1</v>
      </c>
      <c r="AJ1863" s="67">
        <v>11</v>
      </c>
      <c r="AK1863" s="79" t="s">
        <v>1586</v>
      </c>
    </row>
    <row r="1864" spans="1:37" ht="12.75">
      <c r="A1864" s="35">
        <v>15625</v>
      </c>
      <c r="B1864" s="28" t="s">
        <v>871</v>
      </c>
      <c r="C1864" s="28" t="s">
        <v>601</v>
      </c>
      <c r="D1864" s="28" t="s">
        <v>387</v>
      </c>
      <c r="E1864" s="28" t="s">
        <v>73</v>
      </c>
      <c r="J1864" s="28" t="s">
        <v>1586</v>
      </c>
      <c r="K1864" s="28" t="s">
        <v>2691</v>
      </c>
      <c r="L1864" s="28" t="s">
        <v>4478</v>
      </c>
      <c r="N1864" s="19">
        <f t="shared" si="203"/>
        <v>393.75</v>
      </c>
      <c r="O1864" s="19">
        <f t="shared" si="204"/>
        <v>1.3125</v>
      </c>
      <c r="P1864" s="64">
        <f t="shared" si="205"/>
        <v>95</v>
      </c>
      <c r="Q1864" s="64">
        <f t="shared" si="206"/>
        <v>29</v>
      </c>
      <c r="R1864" s="64">
        <f t="shared" si="207"/>
        <v>66</v>
      </c>
      <c r="S1864" s="64">
        <f t="shared" si="208"/>
        <v>51</v>
      </c>
      <c r="T1864" s="64">
        <f t="shared" si="209"/>
        <v>44</v>
      </c>
      <c r="U1864" s="77">
        <v>14</v>
      </c>
      <c r="V1864" s="78">
        <v>15</v>
      </c>
      <c r="W1864" s="60">
        <v>600</v>
      </c>
      <c r="X1864" s="67">
        <v>9</v>
      </c>
      <c r="Y1864" s="67">
        <v>7</v>
      </c>
      <c r="Z1864" s="67">
        <v>11</v>
      </c>
      <c r="AA1864" s="67">
        <v>7</v>
      </c>
      <c r="AB1864" s="67">
        <v>11</v>
      </c>
      <c r="AC1864" s="67">
        <v>4</v>
      </c>
      <c r="AD1864" s="67">
        <v>11</v>
      </c>
      <c r="AE1864" s="67">
        <v>6</v>
      </c>
      <c r="AF1864" s="67">
        <v>11</v>
      </c>
      <c r="AG1864" s="67">
        <v>4</v>
      </c>
      <c r="AH1864" s="67">
        <v>11</v>
      </c>
      <c r="AI1864" s="67">
        <v>1</v>
      </c>
      <c r="AJ1864" s="67">
        <v>11</v>
      </c>
      <c r="AK1864" s="79" t="s">
        <v>1586</v>
      </c>
    </row>
    <row r="1865" spans="1:37" ht="12.75">
      <c r="A1865" s="35">
        <v>62500</v>
      </c>
      <c r="B1865" s="28" t="s">
        <v>870</v>
      </c>
      <c r="C1865" s="28" t="s">
        <v>2705</v>
      </c>
      <c r="D1865" s="28" t="s">
        <v>387</v>
      </c>
      <c r="E1865" s="28" t="s">
        <v>73</v>
      </c>
      <c r="J1865" s="28" t="s">
        <v>1586</v>
      </c>
      <c r="K1865" s="28" t="s">
        <v>2716</v>
      </c>
      <c r="L1865" s="28" t="s">
        <v>2717</v>
      </c>
      <c r="N1865" s="19">
        <f t="shared" si="203"/>
        <v>393.75</v>
      </c>
      <c r="O1865" s="19">
        <f t="shared" si="204"/>
        <v>1.3125</v>
      </c>
      <c r="P1865" s="64">
        <f t="shared" si="205"/>
        <v>95</v>
      </c>
      <c r="Q1865" s="64">
        <f t="shared" si="206"/>
        <v>29</v>
      </c>
      <c r="R1865" s="64">
        <f t="shared" si="207"/>
        <v>66</v>
      </c>
      <c r="S1865" s="64">
        <f t="shared" si="208"/>
        <v>51</v>
      </c>
      <c r="T1865" s="64">
        <f t="shared" si="209"/>
        <v>44</v>
      </c>
      <c r="U1865" s="77">
        <v>14</v>
      </c>
      <c r="V1865" s="78">
        <v>15</v>
      </c>
      <c r="W1865" s="60">
        <v>600</v>
      </c>
      <c r="X1865" s="67">
        <v>9</v>
      </c>
      <c r="Y1865" s="67">
        <v>7</v>
      </c>
      <c r="Z1865" s="67">
        <v>11</v>
      </c>
      <c r="AA1865" s="67">
        <v>7</v>
      </c>
      <c r="AB1865" s="67">
        <v>11</v>
      </c>
      <c r="AC1865" s="67">
        <v>4</v>
      </c>
      <c r="AD1865" s="67">
        <v>11</v>
      </c>
      <c r="AE1865" s="67">
        <v>6</v>
      </c>
      <c r="AF1865" s="67">
        <v>11</v>
      </c>
      <c r="AG1865" s="67">
        <v>4</v>
      </c>
      <c r="AH1865" s="67">
        <v>11</v>
      </c>
      <c r="AI1865" s="67">
        <v>1</v>
      </c>
      <c r="AJ1865" s="67">
        <v>11</v>
      </c>
      <c r="AK1865" s="79" t="s">
        <v>1586</v>
      </c>
    </row>
    <row r="1866" spans="1:37" ht="12.75">
      <c r="A1866" s="35">
        <v>31250</v>
      </c>
      <c r="B1866" s="28" t="s">
        <v>870</v>
      </c>
      <c r="C1866" s="28" t="s">
        <v>2922</v>
      </c>
      <c r="D1866" s="28" t="s">
        <v>387</v>
      </c>
      <c r="E1866" s="28" t="s">
        <v>73</v>
      </c>
      <c r="J1866" s="28" t="s">
        <v>1586</v>
      </c>
      <c r="K1866" s="28" t="s">
        <v>2691</v>
      </c>
      <c r="L1866" s="28" t="s">
        <v>2925</v>
      </c>
      <c r="N1866" s="19">
        <f t="shared" si="203"/>
        <v>393.75</v>
      </c>
      <c r="O1866" s="19">
        <f t="shared" si="204"/>
        <v>1.3125</v>
      </c>
      <c r="P1866" s="64">
        <f t="shared" si="205"/>
        <v>95</v>
      </c>
      <c r="Q1866" s="64">
        <f t="shared" si="206"/>
        <v>29</v>
      </c>
      <c r="R1866" s="64">
        <f t="shared" si="207"/>
        <v>66</v>
      </c>
      <c r="S1866" s="64">
        <f t="shared" si="208"/>
        <v>51</v>
      </c>
      <c r="T1866" s="64">
        <f t="shared" si="209"/>
        <v>44</v>
      </c>
      <c r="U1866" s="77">
        <v>14</v>
      </c>
      <c r="V1866" s="78">
        <v>15</v>
      </c>
      <c r="W1866" s="60">
        <v>600</v>
      </c>
      <c r="X1866" s="67">
        <v>9</v>
      </c>
      <c r="Y1866" s="67">
        <v>7</v>
      </c>
      <c r="Z1866" s="67">
        <v>11</v>
      </c>
      <c r="AA1866" s="67">
        <v>7</v>
      </c>
      <c r="AB1866" s="67">
        <v>11</v>
      </c>
      <c r="AC1866" s="67">
        <v>4</v>
      </c>
      <c r="AD1866" s="67">
        <v>11</v>
      </c>
      <c r="AE1866" s="67">
        <v>6</v>
      </c>
      <c r="AF1866" s="67">
        <v>11</v>
      </c>
      <c r="AG1866" s="67">
        <v>4</v>
      </c>
      <c r="AH1866" s="67">
        <v>11</v>
      </c>
      <c r="AI1866" s="67">
        <v>1</v>
      </c>
      <c r="AJ1866" s="67">
        <v>11</v>
      </c>
      <c r="AK1866" s="79" t="s">
        <v>1586</v>
      </c>
    </row>
    <row r="1867" spans="1:37" ht="12.75">
      <c r="A1867" s="35">
        <v>22842710</v>
      </c>
      <c r="B1867" s="28" t="s">
        <v>872</v>
      </c>
      <c r="C1867" s="28" t="s">
        <v>7557</v>
      </c>
      <c r="D1867" s="28" t="s">
        <v>387</v>
      </c>
      <c r="E1867" s="28" t="s">
        <v>73</v>
      </c>
      <c r="F1867" s="58" t="s">
        <v>8321</v>
      </c>
      <c r="G1867" s="28" t="s">
        <v>7812</v>
      </c>
      <c r="H1867" s="28" t="s">
        <v>1586</v>
      </c>
      <c r="I1867" s="28" t="s">
        <v>7812</v>
      </c>
      <c r="J1867" s="28" t="s">
        <v>1586</v>
      </c>
      <c r="K1867" s="28" t="s">
        <v>2716</v>
      </c>
      <c r="L1867" s="28" t="s">
        <v>7779</v>
      </c>
      <c r="N1867" s="19">
        <f t="shared" si="203"/>
        <v>435.75</v>
      </c>
      <c r="O1867" s="19">
        <f t="shared" si="204"/>
        <v>0.85862068965517246</v>
      </c>
      <c r="P1867" s="64">
        <f t="shared" si="205"/>
        <v>95</v>
      </c>
      <c r="Q1867" s="64">
        <f t="shared" si="206"/>
        <v>37</v>
      </c>
      <c r="R1867" s="64">
        <f t="shared" si="207"/>
        <v>58</v>
      </c>
      <c r="S1867" s="64">
        <f t="shared" si="208"/>
        <v>73</v>
      </c>
      <c r="T1867" s="64">
        <f t="shared" si="209"/>
        <v>22</v>
      </c>
      <c r="U1867" s="77">
        <v>14</v>
      </c>
      <c r="V1867" s="78">
        <v>15</v>
      </c>
      <c r="W1867" s="60">
        <v>1015</v>
      </c>
      <c r="X1867" s="67">
        <v>17</v>
      </c>
      <c r="Y1867" s="67">
        <v>9</v>
      </c>
      <c r="Z1867" s="67">
        <v>15</v>
      </c>
      <c r="AA1867" s="67">
        <v>10</v>
      </c>
      <c r="AB1867" s="67">
        <v>15</v>
      </c>
      <c r="AC1867" s="67">
        <v>9</v>
      </c>
      <c r="AD1867" s="67">
        <v>15</v>
      </c>
      <c r="AE1867" s="67">
        <v>3</v>
      </c>
      <c r="AF1867" s="67">
        <v>4</v>
      </c>
      <c r="AG1867" s="67">
        <v>3</v>
      </c>
      <c r="AH1867" s="67">
        <v>4</v>
      </c>
      <c r="AI1867" s="67">
        <v>3</v>
      </c>
      <c r="AJ1867" s="67">
        <v>5</v>
      </c>
      <c r="AK1867" s="79" t="s">
        <v>1586</v>
      </c>
    </row>
    <row r="1868" spans="1:37" ht="12.75">
      <c r="A1868" s="35">
        <v>3125</v>
      </c>
      <c r="B1868" s="28" t="s">
        <v>869</v>
      </c>
      <c r="C1868" s="28" t="s">
        <v>1294</v>
      </c>
      <c r="D1868" s="28" t="s">
        <v>387</v>
      </c>
      <c r="E1868" s="28" t="s">
        <v>73</v>
      </c>
      <c r="J1868" s="28" t="s">
        <v>1586</v>
      </c>
      <c r="K1868" s="28" t="s">
        <v>2716</v>
      </c>
      <c r="L1868" s="28" t="s">
        <v>1293</v>
      </c>
      <c r="N1868" s="19">
        <f t="shared" si="203"/>
        <v>392</v>
      </c>
      <c r="O1868" s="19">
        <f t="shared" si="204"/>
        <v>1.1200000000000001</v>
      </c>
      <c r="P1868" s="64">
        <f t="shared" si="205"/>
        <v>94</v>
      </c>
      <c r="Q1868" s="64">
        <f t="shared" si="206"/>
        <v>28</v>
      </c>
      <c r="R1868" s="64">
        <f t="shared" si="207"/>
        <v>66</v>
      </c>
      <c r="S1868" s="64">
        <f t="shared" si="208"/>
        <v>50</v>
      </c>
      <c r="T1868" s="64">
        <f t="shared" si="209"/>
        <v>44</v>
      </c>
      <c r="U1868" s="77">
        <v>12</v>
      </c>
      <c r="V1868" s="78">
        <v>15</v>
      </c>
      <c r="W1868" s="60">
        <v>700</v>
      </c>
      <c r="X1868" s="67">
        <v>10</v>
      </c>
      <c r="Y1868" s="67">
        <v>6</v>
      </c>
      <c r="Z1868" s="67">
        <v>11</v>
      </c>
      <c r="AA1868" s="67">
        <v>7</v>
      </c>
      <c r="AB1868" s="67">
        <v>11</v>
      </c>
      <c r="AC1868" s="67">
        <v>4</v>
      </c>
      <c r="AD1868" s="67">
        <v>11</v>
      </c>
      <c r="AE1868" s="67">
        <v>6</v>
      </c>
      <c r="AF1868" s="67">
        <v>11</v>
      </c>
      <c r="AG1868" s="67">
        <v>4</v>
      </c>
      <c r="AH1868" s="67">
        <v>11</v>
      </c>
      <c r="AI1868" s="67">
        <v>1</v>
      </c>
      <c r="AJ1868" s="67">
        <v>11</v>
      </c>
      <c r="AK1868" s="79" t="s">
        <v>1586</v>
      </c>
    </row>
    <row r="1869" spans="1:37" ht="12.75">
      <c r="A1869" s="35">
        <v>62500</v>
      </c>
      <c r="B1869" s="28" t="s">
        <v>870</v>
      </c>
      <c r="C1869" s="28" t="s">
        <v>5817</v>
      </c>
      <c r="D1869" s="28" t="s">
        <v>387</v>
      </c>
      <c r="E1869" s="28" t="s">
        <v>73</v>
      </c>
      <c r="J1869" s="28" t="s">
        <v>1586</v>
      </c>
      <c r="K1869" s="28" t="s">
        <v>2716</v>
      </c>
      <c r="L1869" s="28" t="s">
        <v>5820</v>
      </c>
      <c r="N1869" s="19">
        <f t="shared" si="203"/>
        <v>392</v>
      </c>
      <c r="O1869" s="19">
        <f t="shared" si="204"/>
        <v>1.1200000000000001</v>
      </c>
      <c r="P1869" s="64">
        <f t="shared" si="205"/>
        <v>94</v>
      </c>
      <c r="Q1869" s="64">
        <f t="shared" si="206"/>
        <v>28</v>
      </c>
      <c r="R1869" s="64">
        <f t="shared" si="207"/>
        <v>66</v>
      </c>
      <c r="S1869" s="64">
        <f t="shared" si="208"/>
        <v>50</v>
      </c>
      <c r="T1869" s="64">
        <f t="shared" si="209"/>
        <v>44</v>
      </c>
      <c r="U1869" s="77">
        <v>12</v>
      </c>
      <c r="V1869" s="78">
        <v>15</v>
      </c>
      <c r="W1869" s="60">
        <v>700</v>
      </c>
      <c r="X1869" s="67">
        <v>10</v>
      </c>
      <c r="Y1869" s="67">
        <v>6</v>
      </c>
      <c r="Z1869" s="67">
        <v>11</v>
      </c>
      <c r="AA1869" s="67">
        <v>7</v>
      </c>
      <c r="AB1869" s="67">
        <v>11</v>
      </c>
      <c r="AC1869" s="67">
        <v>4</v>
      </c>
      <c r="AD1869" s="67">
        <v>11</v>
      </c>
      <c r="AE1869" s="67">
        <v>6</v>
      </c>
      <c r="AF1869" s="67">
        <v>11</v>
      </c>
      <c r="AG1869" s="67">
        <v>4</v>
      </c>
      <c r="AH1869" s="67">
        <v>11</v>
      </c>
      <c r="AI1869" s="67">
        <v>1</v>
      </c>
      <c r="AJ1869" s="67">
        <v>11</v>
      </c>
      <c r="AK1869" s="79" t="s">
        <v>1586</v>
      </c>
    </row>
    <row r="1870" spans="1:37" ht="12.75">
      <c r="A1870" s="35">
        <v>75000</v>
      </c>
      <c r="B1870" s="28" t="s">
        <v>871</v>
      </c>
      <c r="C1870" s="28" t="s">
        <v>652</v>
      </c>
      <c r="D1870" s="28" t="s">
        <v>387</v>
      </c>
      <c r="E1870" s="28" t="s">
        <v>73</v>
      </c>
      <c r="J1870" s="28" t="s">
        <v>1586</v>
      </c>
      <c r="K1870" s="28" t="s">
        <v>2716</v>
      </c>
      <c r="L1870" s="28" t="s">
        <v>865</v>
      </c>
      <c r="N1870" s="19">
        <f t="shared" si="203"/>
        <v>392</v>
      </c>
      <c r="O1870" s="19">
        <f t="shared" si="204"/>
        <v>1.1200000000000001</v>
      </c>
      <c r="P1870" s="64">
        <f t="shared" si="205"/>
        <v>94</v>
      </c>
      <c r="Q1870" s="64">
        <f t="shared" si="206"/>
        <v>28</v>
      </c>
      <c r="R1870" s="64">
        <f t="shared" si="207"/>
        <v>66</v>
      </c>
      <c r="S1870" s="64">
        <f t="shared" si="208"/>
        <v>50</v>
      </c>
      <c r="T1870" s="64">
        <f t="shared" si="209"/>
        <v>44</v>
      </c>
      <c r="U1870" s="77">
        <v>12</v>
      </c>
      <c r="V1870" s="78">
        <v>15</v>
      </c>
      <c r="W1870" s="60">
        <v>700</v>
      </c>
      <c r="X1870" s="67">
        <v>10</v>
      </c>
      <c r="Y1870" s="67">
        <v>6</v>
      </c>
      <c r="Z1870" s="67">
        <v>11</v>
      </c>
      <c r="AA1870" s="67">
        <v>7</v>
      </c>
      <c r="AB1870" s="67">
        <v>11</v>
      </c>
      <c r="AC1870" s="67">
        <v>4</v>
      </c>
      <c r="AD1870" s="67">
        <v>11</v>
      </c>
      <c r="AE1870" s="67">
        <v>6</v>
      </c>
      <c r="AF1870" s="67">
        <v>11</v>
      </c>
      <c r="AG1870" s="67">
        <v>4</v>
      </c>
      <c r="AH1870" s="67">
        <v>11</v>
      </c>
      <c r="AI1870" s="67">
        <v>1</v>
      </c>
      <c r="AJ1870" s="67">
        <v>11</v>
      </c>
      <c r="AK1870" s="79" t="s">
        <v>1586</v>
      </c>
    </row>
    <row r="1871" spans="1:37" ht="12.75">
      <c r="A1871" s="35">
        <v>56875</v>
      </c>
      <c r="B1871" s="28" t="s">
        <v>871</v>
      </c>
      <c r="C1871" s="28" t="s">
        <v>5308</v>
      </c>
      <c r="D1871" s="28" t="s">
        <v>387</v>
      </c>
      <c r="E1871" s="28" t="s">
        <v>73</v>
      </c>
      <c r="J1871" s="28" t="s">
        <v>1586</v>
      </c>
      <c r="K1871" s="28" t="s">
        <v>2716</v>
      </c>
      <c r="L1871" s="28" t="s">
        <v>5313</v>
      </c>
      <c r="N1871" s="19">
        <f t="shared" si="203"/>
        <v>392</v>
      </c>
      <c r="O1871" s="19">
        <f t="shared" si="204"/>
        <v>1.1200000000000001</v>
      </c>
      <c r="P1871" s="64">
        <f t="shared" si="205"/>
        <v>94</v>
      </c>
      <c r="Q1871" s="64">
        <f t="shared" si="206"/>
        <v>28</v>
      </c>
      <c r="R1871" s="64">
        <f t="shared" si="207"/>
        <v>66</v>
      </c>
      <c r="S1871" s="64">
        <f t="shared" si="208"/>
        <v>50</v>
      </c>
      <c r="T1871" s="64">
        <f t="shared" si="209"/>
        <v>44</v>
      </c>
      <c r="U1871" s="77">
        <v>12</v>
      </c>
      <c r="V1871" s="78">
        <v>15</v>
      </c>
      <c r="W1871" s="60">
        <v>700</v>
      </c>
      <c r="X1871" s="67">
        <v>10</v>
      </c>
      <c r="Y1871" s="67">
        <v>6</v>
      </c>
      <c r="Z1871" s="67">
        <v>11</v>
      </c>
      <c r="AA1871" s="67">
        <v>7</v>
      </c>
      <c r="AB1871" s="67">
        <v>11</v>
      </c>
      <c r="AC1871" s="67">
        <v>4</v>
      </c>
      <c r="AD1871" s="67">
        <v>11</v>
      </c>
      <c r="AE1871" s="67">
        <v>6</v>
      </c>
      <c r="AF1871" s="67">
        <v>11</v>
      </c>
      <c r="AG1871" s="67">
        <v>4</v>
      </c>
      <c r="AH1871" s="67">
        <v>11</v>
      </c>
      <c r="AI1871" s="67">
        <v>1</v>
      </c>
      <c r="AJ1871" s="67">
        <v>11</v>
      </c>
      <c r="AK1871" s="79" t="s">
        <v>1586</v>
      </c>
    </row>
    <row r="1872" spans="1:37" ht="12.75">
      <c r="A1872" s="35">
        <v>17500</v>
      </c>
      <c r="B1872" s="28" t="s">
        <v>871</v>
      </c>
      <c r="C1872" s="28" t="s">
        <v>652</v>
      </c>
      <c r="D1872" s="28" t="s">
        <v>387</v>
      </c>
      <c r="E1872" s="28" t="s">
        <v>73</v>
      </c>
      <c r="J1872" s="28" t="s">
        <v>1586</v>
      </c>
      <c r="K1872" s="28" t="s">
        <v>2716</v>
      </c>
      <c r="L1872" s="28" t="s">
        <v>853</v>
      </c>
      <c r="N1872" s="19">
        <f t="shared" si="203"/>
        <v>392</v>
      </c>
      <c r="O1872" s="19">
        <f t="shared" si="204"/>
        <v>1.1200000000000001</v>
      </c>
      <c r="P1872" s="64">
        <f t="shared" si="205"/>
        <v>94</v>
      </c>
      <c r="Q1872" s="64">
        <f t="shared" si="206"/>
        <v>28</v>
      </c>
      <c r="R1872" s="64">
        <f t="shared" si="207"/>
        <v>66</v>
      </c>
      <c r="S1872" s="64">
        <f t="shared" si="208"/>
        <v>50</v>
      </c>
      <c r="T1872" s="64">
        <f t="shared" si="209"/>
        <v>44</v>
      </c>
      <c r="U1872" s="77">
        <v>12</v>
      </c>
      <c r="V1872" s="78">
        <v>15</v>
      </c>
      <c r="W1872" s="60">
        <v>700</v>
      </c>
      <c r="X1872" s="67">
        <v>10</v>
      </c>
      <c r="Y1872" s="67">
        <v>6</v>
      </c>
      <c r="Z1872" s="67">
        <v>11</v>
      </c>
      <c r="AA1872" s="67">
        <v>7</v>
      </c>
      <c r="AB1872" s="67">
        <v>11</v>
      </c>
      <c r="AC1872" s="67">
        <v>4</v>
      </c>
      <c r="AD1872" s="67">
        <v>11</v>
      </c>
      <c r="AE1872" s="67">
        <v>6</v>
      </c>
      <c r="AF1872" s="67">
        <v>11</v>
      </c>
      <c r="AG1872" s="67">
        <v>4</v>
      </c>
      <c r="AH1872" s="67">
        <v>11</v>
      </c>
      <c r="AI1872" s="67">
        <v>1</v>
      </c>
      <c r="AJ1872" s="67">
        <v>11</v>
      </c>
      <c r="AK1872" s="79" t="s">
        <v>1586</v>
      </c>
    </row>
    <row r="1873" spans="1:37" ht="12.75">
      <c r="A1873" s="35">
        <v>3125</v>
      </c>
      <c r="B1873" s="28" t="s">
        <v>875</v>
      </c>
      <c r="C1873" s="28" t="s">
        <v>655</v>
      </c>
      <c r="D1873" s="28" t="s">
        <v>387</v>
      </c>
      <c r="E1873" s="28" t="s">
        <v>73</v>
      </c>
      <c r="J1873" s="28" t="s">
        <v>1586</v>
      </c>
      <c r="K1873" s="28" t="s">
        <v>2716</v>
      </c>
      <c r="L1873" s="28" t="s">
        <v>345</v>
      </c>
      <c r="N1873" s="19">
        <f t="shared" si="203"/>
        <v>392</v>
      </c>
      <c r="O1873" s="19">
        <f t="shared" si="204"/>
        <v>1.1200000000000001</v>
      </c>
      <c r="P1873" s="64">
        <f t="shared" si="205"/>
        <v>94</v>
      </c>
      <c r="Q1873" s="64">
        <f t="shared" si="206"/>
        <v>28</v>
      </c>
      <c r="R1873" s="64">
        <f t="shared" si="207"/>
        <v>66</v>
      </c>
      <c r="S1873" s="64">
        <f t="shared" si="208"/>
        <v>50</v>
      </c>
      <c r="T1873" s="64">
        <f t="shared" si="209"/>
        <v>44</v>
      </c>
      <c r="U1873" s="77">
        <v>12</v>
      </c>
      <c r="V1873" s="78">
        <v>15</v>
      </c>
      <c r="W1873" s="60">
        <v>700</v>
      </c>
      <c r="X1873" s="67">
        <v>10</v>
      </c>
      <c r="Y1873" s="67">
        <v>6</v>
      </c>
      <c r="Z1873" s="67">
        <v>11</v>
      </c>
      <c r="AA1873" s="67">
        <v>7</v>
      </c>
      <c r="AB1873" s="67">
        <v>11</v>
      </c>
      <c r="AC1873" s="67">
        <v>4</v>
      </c>
      <c r="AD1873" s="67">
        <v>11</v>
      </c>
      <c r="AE1873" s="67">
        <v>6</v>
      </c>
      <c r="AF1873" s="67">
        <v>11</v>
      </c>
      <c r="AG1873" s="67">
        <v>4</v>
      </c>
      <c r="AH1873" s="67">
        <v>11</v>
      </c>
      <c r="AI1873" s="67">
        <v>1</v>
      </c>
      <c r="AJ1873" s="67">
        <v>11</v>
      </c>
      <c r="AK1873" s="79" t="s">
        <v>1586</v>
      </c>
    </row>
    <row r="1874" spans="1:37" ht="12.75">
      <c r="A1874" s="35">
        <v>75593</v>
      </c>
      <c r="B1874" s="28" t="s">
        <v>872</v>
      </c>
      <c r="D1874" s="28" t="s">
        <v>387</v>
      </c>
      <c r="E1874" s="28" t="s">
        <v>73</v>
      </c>
      <c r="F1874" s="58" t="s">
        <v>8320</v>
      </c>
      <c r="J1874" s="28" t="s">
        <v>1586</v>
      </c>
      <c r="K1874" s="28" t="s">
        <v>2691</v>
      </c>
      <c r="L1874" s="28" t="s">
        <v>3908</v>
      </c>
      <c r="N1874" s="19">
        <f t="shared" si="203"/>
        <v>408.75</v>
      </c>
      <c r="O1874" s="19">
        <f t="shared" si="204"/>
        <v>1.5660919540229885</v>
      </c>
      <c r="P1874" s="64">
        <f t="shared" si="205"/>
        <v>94</v>
      </c>
      <c r="Q1874" s="64">
        <f t="shared" si="206"/>
        <v>34</v>
      </c>
      <c r="R1874" s="64">
        <f t="shared" si="207"/>
        <v>60</v>
      </c>
      <c r="S1874" s="64">
        <f t="shared" si="208"/>
        <v>60</v>
      </c>
      <c r="T1874" s="64">
        <f t="shared" si="209"/>
        <v>34</v>
      </c>
      <c r="U1874" s="77">
        <v>12</v>
      </c>
      <c r="V1874" s="78">
        <v>15</v>
      </c>
      <c r="W1874" s="60">
        <v>522</v>
      </c>
      <c r="X1874" s="67">
        <v>9</v>
      </c>
      <c r="Y1874" s="67">
        <v>7</v>
      </c>
      <c r="Z1874" s="67">
        <v>13</v>
      </c>
      <c r="AA1874" s="67">
        <v>8</v>
      </c>
      <c r="AB1874" s="67">
        <v>13</v>
      </c>
      <c r="AC1874" s="67">
        <v>6</v>
      </c>
      <c r="AD1874" s="67">
        <v>13</v>
      </c>
      <c r="AE1874" s="67">
        <v>5</v>
      </c>
      <c r="AF1874" s="67">
        <v>8</v>
      </c>
      <c r="AG1874" s="67">
        <v>5</v>
      </c>
      <c r="AH1874" s="67">
        <v>8</v>
      </c>
      <c r="AI1874" s="67">
        <v>3</v>
      </c>
      <c r="AJ1874" s="67">
        <v>5</v>
      </c>
      <c r="AK1874" s="79" t="s">
        <v>1586</v>
      </c>
    </row>
    <row r="1875" spans="1:37" ht="12.75">
      <c r="A1875" s="35">
        <v>125000</v>
      </c>
      <c r="B1875" s="28" t="s">
        <v>869</v>
      </c>
      <c r="C1875" s="28" t="s">
        <v>608</v>
      </c>
      <c r="D1875" s="28" t="s">
        <v>387</v>
      </c>
      <c r="E1875" s="28" t="s">
        <v>73</v>
      </c>
      <c r="J1875" s="28" t="s">
        <v>1586</v>
      </c>
      <c r="K1875" s="28" t="s">
        <v>2716</v>
      </c>
      <c r="L1875" s="28" t="s">
        <v>3360</v>
      </c>
      <c r="N1875" s="19">
        <f t="shared" si="203"/>
        <v>386.75</v>
      </c>
      <c r="O1875" s="19">
        <f t="shared" si="204"/>
        <v>1.5469999999999999</v>
      </c>
      <c r="P1875" s="64">
        <f t="shared" si="205"/>
        <v>93</v>
      </c>
      <c r="Q1875" s="64">
        <f t="shared" si="206"/>
        <v>27</v>
      </c>
      <c r="R1875" s="64">
        <f t="shared" si="207"/>
        <v>66</v>
      </c>
      <c r="S1875" s="64">
        <f t="shared" si="208"/>
        <v>49</v>
      </c>
      <c r="T1875" s="64">
        <f t="shared" si="209"/>
        <v>44</v>
      </c>
      <c r="U1875" s="77">
        <v>12</v>
      </c>
      <c r="V1875" s="78">
        <v>15</v>
      </c>
      <c r="W1875" s="60">
        <v>500</v>
      </c>
      <c r="X1875" s="67">
        <v>9</v>
      </c>
      <c r="Y1875" s="67">
        <v>6</v>
      </c>
      <c r="Z1875" s="67">
        <v>11</v>
      </c>
      <c r="AA1875" s="67">
        <v>7</v>
      </c>
      <c r="AB1875" s="67">
        <v>11</v>
      </c>
      <c r="AC1875" s="67">
        <v>3</v>
      </c>
      <c r="AD1875" s="67">
        <v>11</v>
      </c>
      <c r="AE1875" s="67">
        <v>6</v>
      </c>
      <c r="AF1875" s="67">
        <v>11</v>
      </c>
      <c r="AG1875" s="67">
        <v>4</v>
      </c>
      <c r="AH1875" s="67">
        <v>11</v>
      </c>
      <c r="AI1875" s="67">
        <v>1</v>
      </c>
      <c r="AJ1875" s="67">
        <v>11</v>
      </c>
      <c r="AK1875" s="79" t="s">
        <v>1586</v>
      </c>
    </row>
    <row r="1876" spans="1:37" ht="12.75">
      <c r="A1876" s="35">
        <v>95593</v>
      </c>
      <c r="B1876" s="28" t="s">
        <v>870</v>
      </c>
      <c r="C1876" s="28" t="s">
        <v>1409</v>
      </c>
      <c r="D1876" s="28" t="s">
        <v>387</v>
      </c>
      <c r="E1876" s="28" t="s">
        <v>73</v>
      </c>
      <c r="J1876" s="28" t="s">
        <v>1586</v>
      </c>
      <c r="K1876" s="28" t="s">
        <v>2691</v>
      </c>
      <c r="L1876" s="28" t="s">
        <v>1407</v>
      </c>
      <c r="N1876" s="19">
        <f t="shared" si="203"/>
        <v>386.75</v>
      </c>
      <c r="O1876" s="19">
        <f t="shared" si="204"/>
        <v>1.5469999999999999</v>
      </c>
      <c r="P1876" s="64">
        <f t="shared" si="205"/>
        <v>93</v>
      </c>
      <c r="Q1876" s="64">
        <f t="shared" si="206"/>
        <v>27</v>
      </c>
      <c r="R1876" s="64">
        <f t="shared" si="207"/>
        <v>66</v>
      </c>
      <c r="S1876" s="64">
        <f t="shared" si="208"/>
        <v>49</v>
      </c>
      <c r="T1876" s="64">
        <f t="shared" si="209"/>
        <v>44</v>
      </c>
      <c r="U1876" s="77">
        <v>12</v>
      </c>
      <c r="V1876" s="78">
        <v>15</v>
      </c>
      <c r="W1876" s="60">
        <v>500</v>
      </c>
      <c r="X1876" s="67">
        <v>9</v>
      </c>
      <c r="Y1876" s="67">
        <v>6</v>
      </c>
      <c r="Z1876" s="67">
        <v>11</v>
      </c>
      <c r="AA1876" s="67">
        <v>7</v>
      </c>
      <c r="AB1876" s="67">
        <v>11</v>
      </c>
      <c r="AC1876" s="67">
        <v>3</v>
      </c>
      <c r="AD1876" s="67">
        <v>11</v>
      </c>
      <c r="AE1876" s="67">
        <v>6</v>
      </c>
      <c r="AF1876" s="67">
        <v>11</v>
      </c>
      <c r="AG1876" s="67">
        <v>4</v>
      </c>
      <c r="AH1876" s="67">
        <v>11</v>
      </c>
      <c r="AI1876" s="67">
        <v>1</v>
      </c>
      <c r="AJ1876" s="67">
        <v>11</v>
      </c>
      <c r="AK1876" s="79" t="s">
        <v>1586</v>
      </c>
    </row>
    <row r="1877" spans="1:37" ht="12.75">
      <c r="A1877" s="35">
        <v>87500</v>
      </c>
      <c r="B1877" s="28" t="s">
        <v>870</v>
      </c>
      <c r="C1877" s="28" t="s">
        <v>653</v>
      </c>
      <c r="D1877" s="28" t="s">
        <v>387</v>
      </c>
      <c r="E1877" s="28" t="s">
        <v>73</v>
      </c>
      <c r="J1877" s="28" t="s">
        <v>1586</v>
      </c>
      <c r="K1877" s="28" t="s">
        <v>2716</v>
      </c>
      <c r="L1877" s="28" t="s">
        <v>1023</v>
      </c>
      <c r="N1877" s="19">
        <f t="shared" si="203"/>
        <v>386.75</v>
      </c>
      <c r="O1877" s="19">
        <f t="shared" si="204"/>
        <v>1.5469999999999999</v>
      </c>
      <c r="P1877" s="64">
        <f t="shared" si="205"/>
        <v>93</v>
      </c>
      <c r="Q1877" s="64">
        <f t="shared" si="206"/>
        <v>27</v>
      </c>
      <c r="R1877" s="64">
        <f t="shared" si="207"/>
        <v>66</v>
      </c>
      <c r="S1877" s="64">
        <f t="shared" si="208"/>
        <v>49</v>
      </c>
      <c r="T1877" s="64">
        <f t="shared" si="209"/>
        <v>44</v>
      </c>
      <c r="U1877" s="77">
        <v>12</v>
      </c>
      <c r="V1877" s="78">
        <v>15</v>
      </c>
      <c r="W1877" s="60">
        <v>500</v>
      </c>
      <c r="X1877" s="67">
        <v>9</v>
      </c>
      <c r="Y1877" s="67">
        <v>6</v>
      </c>
      <c r="Z1877" s="67">
        <v>11</v>
      </c>
      <c r="AA1877" s="67">
        <v>7</v>
      </c>
      <c r="AB1877" s="67">
        <v>11</v>
      </c>
      <c r="AC1877" s="67">
        <v>3</v>
      </c>
      <c r="AD1877" s="67">
        <v>11</v>
      </c>
      <c r="AE1877" s="67">
        <v>6</v>
      </c>
      <c r="AF1877" s="67">
        <v>11</v>
      </c>
      <c r="AG1877" s="67">
        <v>4</v>
      </c>
      <c r="AH1877" s="67">
        <v>11</v>
      </c>
      <c r="AI1877" s="67">
        <v>1</v>
      </c>
      <c r="AJ1877" s="67">
        <v>11</v>
      </c>
      <c r="AK1877" s="79" t="s">
        <v>1586</v>
      </c>
    </row>
    <row r="1878" spans="1:37" ht="12.75">
      <c r="A1878" s="35">
        <v>37500</v>
      </c>
      <c r="B1878" s="28" t="s">
        <v>870</v>
      </c>
      <c r="C1878" s="28" t="s">
        <v>5817</v>
      </c>
      <c r="D1878" s="28" t="s">
        <v>387</v>
      </c>
      <c r="E1878" s="28" t="s">
        <v>73</v>
      </c>
      <c r="J1878" s="28" t="s">
        <v>1586</v>
      </c>
      <c r="K1878" s="28" t="s">
        <v>2716</v>
      </c>
      <c r="L1878" s="28" t="s">
        <v>5821</v>
      </c>
      <c r="N1878" s="19">
        <f t="shared" si="203"/>
        <v>386.75</v>
      </c>
      <c r="O1878" s="19">
        <f t="shared" si="204"/>
        <v>1.5469999999999999</v>
      </c>
      <c r="P1878" s="64">
        <f t="shared" si="205"/>
        <v>93</v>
      </c>
      <c r="Q1878" s="64">
        <f t="shared" si="206"/>
        <v>27</v>
      </c>
      <c r="R1878" s="64">
        <f t="shared" si="207"/>
        <v>66</v>
      </c>
      <c r="S1878" s="64">
        <f t="shared" si="208"/>
        <v>49</v>
      </c>
      <c r="T1878" s="64">
        <f t="shared" si="209"/>
        <v>44</v>
      </c>
      <c r="U1878" s="77">
        <v>12</v>
      </c>
      <c r="V1878" s="78">
        <v>15</v>
      </c>
      <c r="W1878" s="60">
        <v>500</v>
      </c>
      <c r="X1878" s="67">
        <v>9</v>
      </c>
      <c r="Y1878" s="67">
        <v>6</v>
      </c>
      <c r="Z1878" s="67">
        <v>11</v>
      </c>
      <c r="AA1878" s="67">
        <v>7</v>
      </c>
      <c r="AB1878" s="67">
        <v>11</v>
      </c>
      <c r="AC1878" s="67">
        <v>3</v>
      </c>
      <c r="AD1878" s="67">
        <v>11</v>
      </c>
      <c r="AE1878" s="67">
        <v>6</v>
      </c>
      <c r="AF1878" s="67">
        <v>11</v>
      </c>
      <c r="AG1878" s="67">
        <v>4</v>
      </c>
      <c r="AH1878" s="67">
        <v>11</v>
      </c>
      <c r="AI1878" s="67">
        <v>1</v>
      </c>
      <c r="AJ1878" s="67">
        <v>11</v>
      </c>
      <c r="AK1878" s="79" t="s">
        <v>1586</v>
      </c>
    </row>
    <row r="1879" spans="1:37" ht="12.75">
      <c r="A1879" s="35">
        <v>25000</v>
      </c>
      <c r="B1879" s="28" t="s">
        <v>871</v>
      </c>
      <c r="C1879" s="28" t="s">
        <v>652</v>
      </c>
      <c r="D1879" s="28" t="s">
        <v>387</v>
      </c>
      <c r="E1879" s="28" t="s">
        <v>73</v>
      </c>
      <c r="J1879" s="28" t="s">
        <v>1586</v>
      </c>
      <c r="K1879" s="28" t="s">
        <v>2716</v>
      </c>
      <c r="L1879" s="28" t="s">
        <v>341</v>
      </c>
      <c r="N1879" s="19">
        <f t="shared" si="203"/>
        <v>386.75</v>
      </c>
      <c r="O1879" s="19">
        <f t="shared" si="204"/>
        <v>1.5469999999999999</v>
      </c>
      <c r="P1879" s="64">
        <f t="shared" si="205"/>
        <v>93</v>
      </c>
      <c r="Q1879" s="64">
        <f t="shared" si="206"/>
        <v>27</v>
      </c>
      <c r="R1879" s="64">
        <f t="shared" si="207"/>
        <v>66</v>
      </c>
      <c r="S1879" s="64">
        <f t="shared" si="208"/>
        <v>49</v>
      </c>
      <c r="T1879" s="64">
        <f t="shared" si="209"/>
        <v>44</v>
      </c>
      <c r="U1879" s="77">
        <v>12</v>
      </c>
      <c r="V1879" s="78">
        <v>15</v>
      </c>
      <c r="W1879" s="60">
        <v>500</v>
      </c>
      <c r="X1879" s="67">
        <v>9</v>
      </c>
      <c r="Y1879" s="67">
        <v>6</v>
      </c>
      <c r="Z1879" s="67">
        <v>11</v>
      </c>
      <c r="AA1879" s="67">
        <v>7</v>
      </c>
      <c r="AB1879" s="67">
        <v>11</v>
      </c>
      <c r="AC1879" s="67">
        <v>3</v>
      </c>
      <c r="AD1879" s="67">
        <v>11</v>
      </c>
      <c r="AE1879" s="67">
        <v>6</v>
      </c>
      <c r="AF1879" s="67">
        <v>11</v>
      </c>
      <c r="AG1879" s="67">
        <v>4</v>
      </c>
      <c r="AH1879" s="67">
        <v>11</v>
      </c>
      <c r="AI1879" s="67">
        <v>1</v>
      </c>
      <c r="AJ1879" s="67">
        <v>11</v>
      </c>
      <c r="AK1879" s="79" t="s">
        <v>1586</v>
      </c>
    </row>
    <row r="1880" spans="1:37" ht="12.75">
      <c r="A1880" s="35">
        <v>43750</v>
      </c>
      <c r="B1880" s="28" t="s">
        <v>871</v>
      </c>
      <c r="C1880" s="28" t="s">
        <v>3563</v>
      </c>
      <c r="D1880" s="28" t="s">
        <v>387</v>
      </c>
      <c r="E1880" s="28" t="s">
        <v>73</v>
      </c>
      <c r="J1880" s="28" t="s">
        <v>1586</v>
      </c>
      <c r="K1880" s="28" t="s">
        <v>2691</v>
      </c>
      <c r="L1880" s="28" t="s">
        <v>3579</v>
      </c>
      <c r="N1880" s="19">
        <f t="shared" si="203"/>
        <v>386.75</v>
      </c>
      <c r="O1880" s="19">
        <f t="shared" si="204"/>
        <v>1.5469999999999999</v>
      </c>
      <c r="P1880" s="64">
        <f t="shared" si="205"/>
        <v>93</v>
      </c>
      <c r="Q1880" s="64">
        <f t="shared" si="206"/>
        <v>27</v>
      </c>
      <c r="R1880" s="64">
        <f t="shared" si="207"/>
        <v>66</v>
      </c>
      <c r="S1880" s="64">
        <f t="shared" si="208"/>
        <v>49</v>
      </c>
      <c r="T1880" s="64">
        <f t="shared" si="209"/>
        <v>44</v>
      </c>
      <c r="U1880" s="77">
        <v>12</v>
      </c>
      <c r="V1880" s="78">
        <v>15</v>
      </c>
      <c r="W1880" s="60">
        <v>500</v>
      </c>
      <c r="X1880" s="67">
        <v>9</v>
      </c>
      <c r="Y1880" s="67">
        <v>6</v>
      </c>
      <c r="Z1880" s="67">
        <v>11</v>
      </c>
      <c r="AA1880" s="67">
        <v>7</v>
      </c>
      <c r="AB1880" s="67">
        <v>11</v>
      </c>
      <c r="AC1880" s="67">
        <v>3</v>
      </c>
      <c r="AD1880" s="67">
        <v>11</v>
      </c>
      <c r="AE1880" s="67">
        <v>6</v>
      </c>
      <c r="AF1880" s="67">
        <v>11</v>
      </c>
      <c r="AG1880" s="67">
        <v>4</v>
      </c>
      <c r="AH1880" s="67">
        <v>11</v>
      </c>
      <c r="AI1880" s="67">
        <v>1</v>
      </c>
      <c r="AJ1880" s="67">
        <v>11</v>
      </c>
      <c r="AK1880" s="79" t="s">
        <v>1586</v>
      </c>
    </row>
    <row r="1881" spans="1:37" ht="12.75">
      <c r="A1881" s="35">
        <v>50000</v>
      </c>
      <c r="B1881" s="28" t="s">
        <v>871</v>
      </c>
      <c r="C1881" s="28" t="s">
        <v>3563</v>
      </c>
      <c r="D1881" s="28" t="s">
        <v>387</v>
      </c>
      <c r="E1881" s="28" t="s">
        <v>73</v>
      </c>
      <c r="J1881" s="28" t="s">
        <v>1586</v>
      </c>
      <c r="K1881" s="28" t="s">
        <v>2691</v>
      </c>
      <c r="L1881" s="28" t="s">
        <v>3577</v>
      </c>
      <c r="N1881" s="19">
        <f t="shared" si="203"/>
        <v>386.75</v>
      </c>
      <c r="O1881" s="19">
        <f t="shared" si="204"/>
        <v>1.5469999999999999</v>
      </c>
      <c r="P1881" s="64">
        <f t="shared" si="205"/>
        <v>93</v>
      </c>
      <c r="Q1881" s="64">
        <f t="shared" si="206"/>
        <v>27</v>
      </c>
      <c r="R1881" s="64">
        <f t="shared" si="207"/>
        <v>66</v>
      </c>
      <c r="S1881" s="64">
        <f t="shared" si="208"/>
        <v>49</v>
      </c>
      <c r="T1881" s="64">
        <f t="shared" si="209"/>
        <v>44</v>
      </c>
      <c r="U1881" s="77">
        <v>12</v>
      </c>
      <c r="V1881" s="78">
        <v>15</v>
      </c>
      <c r="W1881" s="60">
        <v>500</v>
      </c>
      <c r="X1881" s="67">
        <v>9</v>
      </c>
      <c r="Y1881" s="67">
        <v>6</v>
      </c>
      <c r="Z1881" s="67">
        <v>11</v>
      </c>
      <c r="AA1881" s="67">
        <v>7</v>
      </c>
      <c r="AB1881" s="67">
        <v>11</v>
      </c>
      <c r="AC1881" s="67">
        <v>3</v>
      </c>
      <c r="AD1881" s="67">
        <v>11</v>
      </c>
      <c r="AE1881" s="67">
        <v>6</v>
      </c>
      <c r="AF1881" s="67">
        <v>11</v>
      </c>
      <c r="AG1881" s="67">
        <v>4</v>
      </c>
      <c r="AH1881" s="67">
        <v>11</v>
      </c>
      <c r="AI1881" s="67">
        <v>1</v>
      </c>
      <c r="AJ1881" s="67">
        <v>11</v>
      </c>
      <c r="AK1881" s="79" t="s">
        <v>1586</v>
      </c>
    </row>
    <row r="1882" spans="1:37" ht="12.75">
      <c r="A1882" s="35">
        <v>43750</v>
      </c>
      <c r="B1882" s="28" t="s">
        <v>871</v>
      </c>
      <c r="C1882" s="28" t="s">
        <v>3563</v>
      </c>
      <c r="D1882" s="28" t="s">
        <v>387</v>
      </c>
      <c r="E1882" s="28" t="s">
        <v>73</v>
      </c>
      <c r="J1882" s="28" t="s">
        <v>1586</v>
      </c>
      <c r="K1882" s="28" t="s">
        <v>2691</v>
      </c>
      <c r="L1882" s="28" t="s">
        <v>3578</v>
      </c>
      <c r="N1882" s="19">
        <f t="shared" si="203"/>
        <v>386.75</v>
      </c>
      <c r="O1882" s="19">
        <f t="shared" si="204"/>
        <v>1.5469999999999999</v>
      </c>
      <c r="P1882" s="64">
        <f t="shared" si="205"/>
        <v>93</v>
      </c>
      <c r="Q1882" s="64">
        <f t="shared" si="206"/>
        <v>27</v>
      </c>
      <c r="R1882" s="64">
        <f t="shared" si="207"/>
        <v>66</v>
      </c>
      <c r="S1882" s="64">
        <f t="shared" si="208"/>
        <v>49</v>
      </c>
      <c r="T1882" s="64">
        <f t="shared" si="209"/>
        <v>44</v>
      </c>
      <c r="U1882" s="77">
        <v>12</v>
      </c>
      <c r="V1882" s="78">
        <v>15</v>
      </c>
      <c r="W1882" s="60">
        <v>500</v>
      </c>
      <c r="X1882" s="67">
        <v>9</v>
      </c>
      <c r="Y1882" s="67">
        <v>6</v>
      </c>
      <c r="Z1882" s="67">
        <v>11</v>
      </c>
      <c r="AA1882" s="67">
        <v>7</v>
      </c>
      <c r="AB1882" s="67">
        <v>11</v>
      </c>
      <c r="AC1882" s="67">
        <v>3</v>
      </c>
      <c r="AD1882" s="67">
        <v>11</v>
      </c>
      <c r="AE1882" s="67">
        <v>6</v>
      </c>
      <c r="AF1882" s="67">
        <v>11</v>
      </c>
      <c r="AG1882" s="67">
        <v>4</v>
      </c>
      <c r="AH1882" s="67">
        <v>11</v>
      </c>
      <c r="AI1882" s="67">
        <v>1</v>
      </c>
      <c r="AJ1882" s="67">
        <v>11</v>
      </c>
      <c r="AK1882" s="79" t="s">
        <v>1586</v>
      </c>
    </row>
    <row r="1883" spans="1:37" ht="12.75">
      <c r="A1883" s="35">
        <v>18750</v>
      </c>
      <c r="B1883" s="28" t="s">
        <v>871</v>
      </c>
      <c r="C1883" s="28" t="s">
        <v>652</v>
      </c>
      <c r="D1883" s="28" t="s">
        <v>387</v>
      </c>
      <c r="E1883" s="28" t="s">
        <v>73</v>
      </c>
      <c r="J1883" s="28" t="s">
        <v>1586</v>
      </c>
      <c r="K1883" s="28" t="s">
        <v>2691</v>
      </c>
      <c r="L1883" s="28" t="s">
        <v>855</v>
      </c>
      <c r="N1883" s="19">
        <f t="shared" si="203"/>
        <v>386.75</v>
      </c>
      <c r="O1883" s="19">
        <f t="shared" si="204"/>
        <v>1.5469999999999999</v>
      </c>
      <c r="P1883" s="64">
        <f t="shared" si="205"/>
        <v>93</v>
      </c>
      <c r="Q1883" s="64">
        <f t="shared" si="206"/>
        <v>27</v>
      </c>
      <c r="R1883" s="64">
        <f t="shared" si="207"/>
        <v>66</v>
      </c>
      <c r="S1883" s="64">
        <f t="shared" si="208"/>
        <v>49</v>
      </c>
      <c r="T1883" s="64">
        <f t="shared" si="209"/>
        <v>44</v>
      </c>
      <c r="U1883" s="77">
        <v>12</v>
      </c>
      <c r="V1883" s="78">
        <v>15</v>
      </c>
      <c r="W1883" s="60">
        <v>500</v>
      </c>
      <c r="X1883" s="67">
        <v>9</v>
      </c>
      <c r="Y1883" s="67">
        <v>6</v>
      </c>
      <c r="Z1883" s="67">
        <v>11</v>
      </c>
      <c r="AA1883" s="67">
        <v>7</v>
      </c>
      <c r="AB1883" s="67">
        <v>11</v>
      </c>
      <c r="AC1883" s="67">
        <v>3</v>
      </c>
      <c r="AD1883" s="67">
        <v>11</v>
      </c>
      <c r="AE1883" s="67">
        <v>6</v>
      </c>
      <c r="AF1883" s="67">
        <v>11</v>
      </c>
      <c r="AG1883" s="67">
        <v>4</v>
      </c>
      <c r="AH1883" s="67">
        <v>11</v>
      </c>
      <c r="AI1883" s="67">
        <v>1</v>
      </c>
      <c r="AJ1883" s="67">
        <v>11</v>
      </c>
      <c r="AK1883" s="79" t="s">
        <v>1586</v>
      </c>
    </row>
    <row r="1884" spans="1:37" ht="12.75">
      <c r="A1884" s="35">
        <v>112500</v>
      </c>
      <c r="B1884" s="28" t="s">
        <v>871</v>
      </c>
      <c r="C1884" s="28" t="s">
        <v>4713</v>
      </c>
      <c r="D1884" s="28" t="s">
        <v>387</v>
      </c>
      <c r="E1884" s="28" t="s">
        <v>73</v>
      </c>
      <c r="J1884" s="28" t="s">
        <v>1586</v>
      </c>
      <c r="K1884" s="28" t="s">
        <v>2691</v>
      </c>
      <c r="L1884" s="28" t="s">
        <v>4640</v>
      </c>
      <c r="N1884" s="19">
        <f t="shared" si="203"/>
        <v>386.75</v>
      </c>
      <c r="O1884" s="19">
        <f t="shared" si="204"/>
        <v>1.5469999999999999</v>
      </c>
      <c r="P1884" s="64">
        <f t="shared" si="205"/>
        <v>93</v>
      </c>
      <c r="Q1884" s="64">
        <f t="shared" si="206"/>
        <v>27</v>
      </c>
      <c r="R1884" s="64">
        <f t="shared" si="207"/>
        <v>66</v>
      </c>
      <c r="S1884" s="64">
        <f t="shared" si="208"/>
        <v>49</v>
      </c>
      <c r="T1884" s="64">
        <f t="shared" si="209"/>
        <v>44</v>
      </c>
      <c r="U1884" s="77">
        <v>12</v>
      </c>
      <c r="V1884" s="78">
        <v>15</v>
      </c>
      <c r="W1884" s="60">
        <v>500</v>
      </c>
      <c r="X1884" s="67">
        <v>9</v>
      </c>
      <c r="Y1884" s="67">
        <v>6</v>
      </c>
      <c r="Z1884" s="67">
        <v>11</v>
      </c>
      <c r="AA1884" s="67">
        <v>7</v>
      </c>
      <c r="AB1884" s="67">
        <v>11</v>
      </c>
      <c r="AC1884" s="67">
        <v>3</v>
      </c>
      <c r="AD1884" s="67">
        <v>11</v>
      </c>
      <c r="AE1884" s="67">
        <v>6</v>
      </c>
      <c r="AF1884" s="67">
        <v>11</v>
      </c>
      <c r="AG1884" s="67">
        <v>4</v>
      </c>
      <c r="AH1884" s="67">
        <v>11</v>
      </c>
      <c r="AI1884" s="67">
        <v>1</v>
      </c>
      <c r="AJ1884" s="67">
        <v>11</v>
      </c>
      <c r="AK1884" s="79" t="s">
        <v>1586</v>
      </c>
    </row>
    <row r="1885" spans="1:37" ht="12.75">
      <c r="A1885" s="35">
        <v>2375</v>
      </c>
      <c r="B1885" s="28" t="s">
        <v>868</v>
      </c>
      <c r="C1885" s="28" t="s">
        <v>941</v>
      </c>
      <c r="D1885" s="28" t="s">
        <v>387</v>
      </c>
      <c r="E1885" s="28" t="s">
        <v>73</v>
      </c>
      <c r="J1885" s="28" t="s">
        <v>1586</v>
      </c>
      <c r="K1885" s="28" t="s">
        <v>2716</v>
      </c>
      <c r="L1885" s="28" t="s">
        <v>940</v>
      </c>
      <c r="N1885" s="19">
        <f t="shared" si="203"/>
        <v>383.75</v>
      </c>
      <c r="O1885" s="19">
        <f t="shared" si="204"/>
        <v>1.535</v>
      </c>
      <c r="P1885" s="64">
        <f t="shared" si="205"/>
        <v>93</v>
      </c>
      <c r="Q1885" s="64">
        <f t="shared" si="206"/>
        <v>27</v>
      </c>
      <c r="R1885" s="64">
        <f t="shared" si="207"/>
        <v>66</v>
      </c>
      <c r="S1885" s="64">
        <f t="shared" si="208"/>
        <v>49</v>
      </c>
      <c r="T1885" s="64">
        <f t="shared" si="209"/>
        <v>44</v>
      </c>
      <c r="U1885" s="77">
        <v>14</v>
      </c>
      <c r="V1885" s="78">
        <v>15</v>
      </c>
      <c r="W1885" s="60">
        <v>500</v>
      </c>
      <c r="X1885" s="67">
        <v>9</v>
      </c>
      <c r="Y1885" s="67">
        <v>6</v>
      </c>
      <c r="Z1885" s="67">
        <v>11</v>
      </c>
      <c r="AA1885" s="67">
        <v>7</v>
      </c>
      <c r="AB1885" s="67">
        <v>11</v>
      </c>
      <c r="AC1885" s="67">
        <v>3</v>
      </c>
      <c r="AD1885" s="67">
        <v>11</v>
      </c>
      <c r="AE1885" s="67">
        <v>6</v>
      </c>
      <c r="AF1885" s="67">
        <v>11</v>
      </c>
      <c r="AG1885" s="67">
        <v>4</v>
      </c>
      <c r="AH1885" s="67">
        <v>11</v>
      </c>
      <c r="AI1885" s="67">
        <v>1</v>
      </c>
      <c r="AJ1885" s="67">
        <v>11</v>
      </c>
      <c r="AK1885" s="79" t="s">
        <v>1586</v>
      </c>
    </row>
    <row r="1886" spans="1:37" ht="12.75">
      <c r="A1886" s="35">
        <v>4050</v>
      </c>
      <c r="B1886" s="28" t="s">
        <v>875</v>
      </c>
      <c r="C1886" s="28" t="s">
        <v>4708</v>
      </c>
      <c r="D1886" s="28" t="s">
        <v>387</v>
      </c>
      <c r="E1886" s="28" t="s">
        <v>73</v>
      </c>
      <c r="J1886" s="28" t="s">
        <v>1586</v>
      </c>
      <c r="K1886" s="28" t="s">
        <v>2716</v>
      </c>
      <c r="L1886" s="28" t="s">
        <v>4308</v>
      </c>
      <c r="N1886" s="19">
        <f t="shared" si="203"/>
        <v>395.75</v>
      </c>
      <c r="O1886" s="19">
        <f t="shared" si="204"/>
        <v>1.3191666666666666</v>
      </c>
      <c r="P1886" s="64">
        <f t="shared" si="205"/>
        <v>91</v>
      </c>
      <c r="Q1886" s="64">
        <f t="shared" si="206"/>
        <v>36</v>
      </c>
      <c r="R1886" s="64">
        <f t="shared" si="207"/>
        <v>55</v>
      </c>
      <c r="S1886" s="64">
        <f t="shared" si="208"/>
        <v>59</v>
      </c>
      <c r="T1886" s="64">
        <f t="shared" si="209"/>
        <v>32</v>
      </c>
      <c r="U1886" s="77">
        <v>12</v>
      </c>
      <c r="V1886" s="78">
        <v>15</v>
      </c>
      <c r="W1886" s="60">
        <v>600</v>
      </c>
      <c r="X1886" s="67">
        <v>11</v>
      </c>
      <c r="Y1886" s="67">
        <v>8</v>
      </c>
      <c r="Z1886" s="67">
        <v>12</v>
      </c>
      <c r="AA1886" s="67">
        <v>8</v>
      </c>
      <c r="AB1886" s="67">
        <v>12</v>
      </c>
      <c r="AC1886" s="67">
        <v>7</v>
      </c>
      <c r="AD1886" s="67">
        <v>12</v>
      </c>
      <c r="AE1886" s="67">
        <v>5</v>
      </c>
      <c r="AF1886" s="67">
        <v>7</v>
      </c>
      <c r="AG1886" s="67">
        <v>5</v>
      </c>
      <c r="AH1886" s="67">
        <v>7</v>
      </c>
      <c r="AI1886" s="67">
        <v>3</v>
      </c>
      <c r="AJ1886" s="67">
        <v>5</v>
      </c>
      <c r="AK1886" s="79" t="s">
        <v>1586</v>
      </c>
    </row>
    <row r="1887" spans="1:37" ht="12.75">
      <c r="A1887" s="35">
        <v>103125</v>
      </c>
      <c r="B1887" s="28" t="s">
        <v>870</v>
      </c>
      <c r="C1887" s="28" t="s">
        <v>2576</v>
      </c>
      <c r="D1887" s="28" t="s">
        <v>387</v>
      </c>
      <c r="E1887" s="28" t="s">
        <v>73</v>
      </c>
      <c r="J1887" s="28" t="s">
        <v>1586</v>
      </c>
      <c r="K1887" s="28" t="s">
        <v>2691</v>
      </c>
      <c r="L1887" s="28" t="s">
        <v>5809</v>
      </c>
      <c r="N1887" s="19">
        <f t="shared" si="203"/>
        <v>395.75</v>
      </c>
      <c r="O1887" s="19">
        <f t="shared" si="204"/>
        <v>1.3191666666666666</v>
      </c>
      <c r="P1887" s="64">
        <f t="shared" si="205"/>
        <v>91</v>
      </c>
      <c r="Q1887" s="64">
        <f t="shared" si="206"/>
        <v>36</v>
      </c>
      <c r="R1887" s="64">
        <f t="shared" si="207"/>
        <v>55</v>
      </c>
      <c r="S1887" s="64">
        <f t="shared" si="208"/>
        <v>59</v>
      </c>
      <c r="T1887" s="64">
        <f t="shared" si="209"/>
        <v>32</v>
      </c>
      <c r="U1887" s="77">
        <v>12</v>
      </c>
      <c r="V1887" s="78">
        <v>15</v>
      </c>
      <c r="W1887" s="60">
        <v>600</v>
      </c>
      <c r="X1887" s="67">
        <v>11</v>
      </c>
      <c r="Y1887" s="67">
        <v>8</v>
      </c>
      <c r="Z1887" s="67">
        <v>12</v>
      </c>
      <c r="AA1887" s="67">
        <v>8</v>
      </c>
      <c r="AB1887" s="67">
        <v>12</v>
      </c>
      <c r="AC1887" s="67">
        <v>7</v>
      </c>
      <c r="AD1887" s="67">
        <v>12</v>
      </c>
      <c r="AE1887" s="67">
        <v>5</v>
      </c>
      <c r="AF1887" s="67">
        <v>7</v>
      </c>
      <c r="AG1887" s="67">
        <v>5</v>
      </c>
      <c r="AH1887" s="67">
        <v>7</v>
      </c>
      <c r="AI1887" s="67">
        <v>3</v>
      </c>
      <c r="AJ1887" s="67">
        <v>5</v>
      </c>
      <c r="AK1887" s="79" t="s">
        <v>1586</v>
      </c>
    </row>
    <row r="1888" spans="1:37" ht="12.75">
      <c r="A1888" s="35">
        <v>123375</v>
      </c>
      <c r="B1888" s="28" t="s">
        <v>870</v>
      </c>
      <c r="C1888" s="28" t="s">
        <v>2248</v>
      </c>
      <c r="D1888" s="28" t="s">
        <v>387</v>
      </c>
      <c r="E1888" s="28" t="s">
        <v>73</v>
      </c>
      <c r="J1888" s="28" t="s">
        <v>1586</v>
      </c>
      <c r="K1888" s="28" t="s">
        <v>2691</v>
      </c>
      <c r="L1888" s="28" t="s">
        <v>2319</v>
      </c>
      <c r="N1888" s="19">
        <f t="shared" si="203"/>
        <v>395.75</v>
      </c>
      <c r="O1888" s="19">
        <f t="shared" si="204"/>
        <v>1.3191666666666666</v>
      </c>
      <c r="P1888" s="64">
        <f t="shared" si="205"/>
        <v>91</v>
      </c>
      <c r="Q1888" s="64">
        <f t="shared" si="206"/>
        <v>36</v>
      </c>
      <c r="R1888" s="64">
        <f t="shared" si="207"/>
        <v>55</v>
      </c>
      <c r="S1888" s="64">
        <f t="shared" si="208"/>
        <v>59</v>
      </c>
      <c r="T1888" s="64">
        <f t="shared" si="209"/>
        <v>32</v>
      </c>
      <c r="U1888" s="77">
        <v>12</v>
      </c>
      <c r="V1888" s="78">
        <v>15</v>
      </c>
      <c r="W1888" s="60">
        <v>600</v>
      </c>
      <c r="X1888" s="67">
        <v>11</v>
      </c>
      <c r="Y1888" s="67">
        <v>8</v>
      </c>
      <c r="Z1888" s="67">
        <v>12</v>
      </c>
      <c r="AA1888" s="67">
        <v>8</v>
      </c>
      <c r="AB1888" s="67">
        <v>12</v>
      </c>
      <c r="AC1888" s="67">
        <v>7</v>
      </c>
      <c r="AD1888" s="67">
        <v>12</v>
      </c>
      <c r="AE1888" s="67">
        <v>5</v>
      </c>
      <c r="AF1888" s="67">
        <v>7</v>
      </c>
      <c r="AG1888" s="67">
        <v>5</v>
      </c>
      <c r="AH1888" s="67">
        <v>7</v>
      </c>
      <c r="AI1888" s="67">
        <v>3</v>
      </c>
      <c r="AJ1888" s="67">
        <v>5</v>
      </c>
      <c r="AK1888" s="79" t="s">
        <v>1586</v>
      </c>
    </row>
    <row r="1889" spans="1:37" ht="12.75">
      <c r="A1889" s="35">
        <v>225000</v>
      </c>
      <c r="B1889" s="28" t="s">
        <v>870</v>
      </c>
      <c r="C1889" s="28" t="s">
        <v>2934</v>
      </c>
      <c r="D1889" s="28" t="s">
        <v>387</v>
      </c>
      <c r="E1889" s="28" t="s">
        <v>73</v>
      </c>
      <c r="J1889" s="28" t="s">
        <v>1586</v>
      </c>
      <c r="K1889" s="28" t="s">
        <v>2691</v>
      </c>
      <c r="L1889" s="28" t="s">
        <v>2959</v>
      </c>
      <c r="N1889" s="19">
        <f t="shared" si="203"/>
        <v>395.75</v>
      </c>
      <c r="O1889" s="19">
        <f t="shared" si="204"/>
        <v>1.3191666666666666</v>
      </c>
      <c r="P1889" s="64">
        <f t="shared" si="205"/>
        <v>91</v>
      </c>
      <c r="Q1889" s="64">
        <f t="shared" si="206"/>
        <v>36</v>
      </c>
      <c r="R1889" s="64">
        <f t="shared" si="207"/>
        <v>55</v>
      </c>
      <c r="S1889" s="64">
        <f t="shared" si="208"/>
        <v>59</v>
      </c>
      <c r="T1889" s="64">
        <f t="shared" si="209"/>
        <v>32</v>
      </c>
      <c r="U1889" s="77">
        <v>12</v>
      </c>
      <c r="V1889" s="78">
        <v>15</v>
      </c>
      <c r="W1889" s="60">
        <v>600</v>
      </c>
      <c r="X1889" s="67">
        <v>11</v>
      </c>
      <c r="Y1889" s="67">
        <v>8</v>
      </c>
      <c r="Z1889" s="67">
        <v>12</v>
      </c>
      <c r="AA1889" s="67">
        <v>8</v>
      </c>
      <c r="AB1889" s="67">
        <v>12</v>
      </c>
      <c r="AC1889" s="67">
        <v>7</v>
      </c>
      <c r="AD1889" s="67">
        <v>12</v>
      </c>
      <c r="AE1889" s="67">
        <v>5</v>
      </c>
      <c r="AF1889" s="67">
        <v>7</v>
      </c>
      <c r="AG1889" s="67">
        <v>5</v>
      </c>
      <c r="AH1889" s="67">
        <v>7</v>
      </c>
      <c r="AI1889" s="67">
        <v>3</v>
      </c>
      <c r="AJ1889" s="67">
        <v>5</v>
      </c>
      <c r="AK1889" s="79" t="s">
        <v>1586</v>
      </c>
    </row>
    <row r="1890" spans="1:37" ht="12.75">
      <c r="A1890" s="35">
        <v>4050</v>
      </c>
      <c r="B1890" s="28" t="s">
        <v>873</v>
      </c>
      <c r="D1890" s="28" t="s">
        <v>387</v>
      </c>
      <c r="E1890" s="28" t="s">
        <v>73</v>
      </c>
      <c r="J1890" s="28" t="s">
        <v>1586</v>
      </c>
      <c r="K1890" s="28" t="s">
        <v>2691</v>
      </c>
      <c r="L1890" s="28" t="s">
        <v>3877</v>
      </c>
      <c r="N1890" s="19">
        <f t="shared" si="203"/>
        <v>395.75</v>
      </c>
      <c r="O1890" s="19">
        <f t="shared" si="204"/>
        <v>1.3191666666666666</v>
      </c>
      <c r="P1890" s="64">
        <f t="shared" si="205"/>
        <v>91</v>
      </c>
      <c r="Q1890" s="64">
        <f t="shared" si="206"/>
        <v>36</v>
      </c>
      <c r="R1890" s="64">
        <f t="shared" si="207"/>
        <v>55</v>
      </c>
      <c r="S1890" s="64">
        <f t="shared" si="208"/>
        <v>59</v>
      </c>
      <c r="T1890" s="64">
        <f t="shared" si="209"/>
        <v>32</v>
      </c>
      <c r="U1890" s="77">
        <v>12</v>
      </c>
      <c r="V1890" s="78">
        <v>15</v>
      </c>
      <c r="W1890" s="60">
        <v>600</v>
      </c>
      <c r="X1890" s="67">
        <v>11</v>
      </c>
      <c r="Y1890" s="67">
        <v>8</v>
      </c>
      <c r="Z1890" s="67">
        <v>12</v>
      </c>
      <c r="AA1890" s="67">
        <v>8</v>
      </c>
      <c r="AB1890" s="67">
        <v>12</v>
      </c>
      <c r="AC1890" s="67">
        <v>7</v>
      </c>
      <c r="AD1890" s="67">
        <v>12</v>
      </c>
      <c r="AE1890" s="67">
        <v>5</v>
      </c>
      <c r="AF1890" s="67">
        <v>7</v>
      </c>
      <c r="AG1890" s="67">
        <v>5</v>
      </c>
      <c r="AH1890" s="67">
        <v>7</v>
      </c>
      <c r="AI1890" s="67">
        <v>3</v>
      </c>
      <c r="AJ1890" s="67">
        <v>5</v>
      </c>
      <c r="AK1890" s="79" t="s">
        <v>1586</v>
      </c>
    </row>
    <row r="1891" spans="1:37" ht="12.75">
      <c r="A1891" s="35">
        <v>4750</v>
      </c>
      <c r="B1891" s="28" t="s">
        <v>1093</v>
      </c>
      <c r="D1891" s="28" t="s">
        <v>387</v>
      </c>
      <c r="E1891" s="28" t="s">
        <v>73</v>
      </c>
      <c r="J1891" s="28" t="s">
        <v>1586</v>
      </c>
      <c r="K1891" s="28" t="s">
        <v>2716</v>
      </c>
      <c r="L1891" s="28" t="s">
        <v>1408</v>
      </c>
      <c r="N1891" s="19">
        <f t="shared" si="203"/>
        <v>368</v>
      </c>
      <c r="O1891" s="19">
        <f t="shared" si="204"/>
        <v>1.3381818181818181</v>
      </c>
      <c r="P1891" s="64">
        <f t="shared" si="205"/>
        <v>90</v>
      </c>
      <c r="Q1891" s="64">
        <f t="shared" si="206"/>
        <v>27</v>
      </c>
      <c r="R1891" s="64">
        <f t="shared" si="207"/>
        <v>63</v>
      </c>
      <c r="S1891" s="64">
        <f t="shared" si="208"/>
        <v>45</v>
      </c>
      <c r="T1891" s="64">
        <f t="shared" si="209"/>
        <v>45</v>
      </c>
      <c r="U1891" s="77">
        <v>12</v>
      </c>
      <c r="V1891" s="78">
        <v>15</v>
      </c>
      <c r="W1891" s="60">
        <v>550</v>
      </c>
      <c r="X1891" s="67">
        <v>8</v>
      </c>
      <c r="Y1891" s="67">
        <v>6</v>
      </c>
      <c r="Z1891" s="67">
        <v>10</v>
      </c>
      <c r="AA1891" s="67">
        <v>6</v>
      </c>
      <c r="AB1891" s="67">
        <v>10</v>
      </c>
      <c r="AC1891" s="67">
        <v>3</v>
      </c>
      <c r="AD1891" s="67">
        <v>10</v>
      </c>
      <c r="AE1891" s="67">
        <v>6</v>
      </c>
      <c r="AF1891" s="67">
        <v>11</v>
      </c>
      <c r="AG1891" s="67">
        <v>5</v>
      </c>
      <c r="AH1891" s="67">
        <v>11</v>
      </c>
      <c r="AI1891" s="67">
        <v>1</v>
      </c>
      <c r="AJ1891" s="67">
        <v>11</v>
      </c>
      <c r="AK1891" s="79" t="s">
        <v>1586</v>
      </c>
    </row>
    <row r="1892" spans="1:37" ht="12.75">
      <c r="A1892" s="35">
        <v>125000</v>
      </c>
      <c r="B1892" s="28" t="s">
        <v>869</v>
      </c>
      <c r="C1892" s="28" t="s">
        <v>1193</v>
      </c>
      <c r="D1892" s="28" t="s">
        <v>387</v>
      </c>
      <c r="E1892" s="28" t="s">
        <v>73</v>
      </c>
      <c r="J1892" s="28" t="s">
        <v>1586</v>
      </c>
      <c r="K1892" s="28" t="s">
        <v>2691</v>
      </c>
      <c r="L1892" s="28" t="s">
        <v>1188</v>
      </c>
      <c r="N1892" s="19">
        <f t="shared" si="203"/>
        <v>382.75</v>
      </c>
      <c r="O1892" s="19">
        <f t="shared" si="204"/>
        <v>1.3918181818181818</v>
      </c>
      <c r="P1892" s="64">
        <f t="shared" si="205"/>
        <v>88</v>
      </c>
      <c r="Q1892" s="64">
        <f t="shared" si="206"/>
        <v>33</v>
      </c>
      <c r="R1892" s="64">
        <f t="shared" si="207"/>
        <v>55</v>
      </c>
      <c r="S1892" s="64">
        <f t="shared" si="208"/>
        <v>57</v>
      </c>
      <c r="T1892" s="64">
        <f t="shared" si="209"/>
        <v>31</v>
      </c>
      <c r="U1892" s="77">
        <v>12</v>
      </c>
      <c r="V1892" s="78">
        <v>15</v>
      </c>
      <c r="W1892" s="60">
        <v>550</v>
      </c>
      <c r="X1892" s="67">
        <v>11</v>
      </c>
      <c r="Y1892" s="67">
        <v>7</v>
      </c>
      <c r="Z1892" s="67">
        <v>12</v>
      </c>
      <c r="AA1892" s="67">
        <v>8</v>
      </c>
      <c r="AB1892" s="67">
        <v>12</v>
      </c>
      <c r="AC1892" s="67">
        <v>6</v>
      </c>
      <c r="AD1892" s="67">
        <v>12</v>
      </c>
      <c r="AE1892" s="67">
        <v>5</v>
      </c>
      <c r="AF1892" s="67">
        <v>7</v>
      </c>
      <c r="AG1892" s="67">
        <v>5</v>
      </c>
      <c r="AH1892" s="67">
        <v>7</v>
      </c>
      <c r="AI1892" s="67">
        <v>2</v>
      </c>
      <c r="AJ1892" s="67">
        <v>5</v>
      </c>
      <c r="AK1892" s="79" t="s">
        <v>1586</v>
      </c>
    </row>
    <row r="1893" spans="1:37" ht="12.75">
      <c r="A1893" s="35">
        <v>3687500</v>
      </c>
      <c r="B1893" s="28" t="s">
        <v>870</v>
      </c>
      <c r="C1893" s="28" t="s">
        <v>2346</v>
      </c>
      <c r="D1893" s="28" t="s">
        <v>387</v>
      </c>
      <c r="E1893" s="28" t="s">
        <v>73</v>
      </c>
      <c r="J1893" s="28" t="s">
        <v>1586</v>
      </c>
      <c r="K1893" s="28" t="s">
        <v>2716</v>
      </c>
      <c r="L1893" s="28" t="s">
        <v>437</v>
      </c>
      <c r="N1893" s="19">
        <f t="shared" si="203"/>
        <v>382.75</v>
      </c>
      <c r="O1893" s="19">
        <f t="shared" si="204"/>
        <v>1.3918181818181818</v>
      </c>
      <c r="P1893" s="64">
        <f t="shared" si="205"/>
        <v>88</v>
      </c>
      <c r="Q1893" s="64">
        <f t="shared" si="206"/>
        <v>33</v>
      </c>
      <c r="R1893" s="64">
        <f t="shared" si="207"/>
        <v>55</v>
      </c>
      <c r="S1893" s="64">
        <f t="shared" si="208"/>
        <v>57</v>
      </c>
      <c r="T1893" s="64">
        <f t="shared" si="209"/>
        <v>31</v>
      </c>
      <c r="U1893" s="77">
        <v>12</v>
      </c>
      <c r="V1893" s="78">
        <v>15</v>
      </c>
      <c r="W1893" s="60">
        <v>550</v>
      </c>
      <c r="X1893" s="67">
        <v>11</v>
      </c>
      <c r="Y1893" s="67">
        <v>7</v>
      </c>
      <c r="Z1893" s="67">
        <v>12</v>
      </c>
      <c r="AA1893" s="67">
        <v>8</v>
      </c>
      <c r="AB1893" s="67">
        <v>12</v>
      </c>
      <c r="AC1893" s="67">
        <v>6</v>
      </c>
      <c r="AD1893" s="67">
        <v>12</v>
      </c>
      <c r="AE1893" s="67">
        <v>5</v>
      </c>
      <c r="AF1893" s="67">
        <v>7</v>
      </c>
      <c r="AG1893" s="67">
        <v>5</v>
      </c>
      <c r="AH1893" s="67">
        <v>7</v>
      </c>
      <c r="AI1893" s="67">
        <v>2</v>
      </c>
      <c r="AJ1893" s="67">
        <v>5</v>
      </c>
      <c r="AK1893" s="79" t="s">
        <v>1586</v>
      </c>
    </row>
    <row r="1894" spans="1:37" ht="12.75">
      <c r="A1894" s="35">
        <v>2062500</v>
      </c>
      <c r="B1894" s="28" t="s">
        <v>870</v>
      </c>
      <c r="C1894" s="28" t="s">
        <v>474</v>
      </c>
      <c r="D1894" s="28" t="s">
        <v>387</v>
      </c>
      <c r="E1894" s="28" t="s">
        <v>73</v>
      </c>
      <c r="J1894" s="28" t="s">
        <v>1586</v>
      </c>
      <c r="K1894" s="28" t="s">
        <v>2716</v>
      </c>
      <c r="L1894" s="28" t="s">
        <v>521</v>
      </c>
      <c r="N1894" s="19">
        <f t="shared" si="203"/>
        <v>382.75</v>
      </c>
      <c r="O1894" s="19">
        <f t="shared" si="204"/>
        <v>1.3918181818181818</v>
      </c>
      <c r="P1894" s="64">
        <f t="shared" si="205"/>
        <v>88</v>
      </c>
      <c r="Q1894" s="64">
        <f t="shared" si="206"/>
        <v>33</v>
      </c>
      <c r="R1894" s="64">
        <f t="shared" si="207"/>
        <v>55</v>
      </c>
      <c r="S1894" s="64">
        <f t="shared" si="208"/>
        <v>57</v>
      </c>
      <c r="T1894" s="64">
        <f t="shared" si="209"/>
        <v>31</v>
      </c>
      <c r="U1894" s="77">
        <v>12</v>
      </c>
      <c r="V1894" s="78">
        <v>15</v>
      </c>
      <c r="W1894" s="60">
        <v>550</v>
      </c>
      <c r="X1894" s="67">
        <v>11</v>
      </c>
      <c r="Y1894" s="67">
        <v>7</v>
      </c>
      <c r="Z1894" s="67">
        <v>12</v>
      </c>
      <c r="AA1894" s="67">
        <v>8</v>
      </c>
      <c r="AB1894" s="67">
        <v>12</v>
      </c>
      <c r="AC1894" s="67">
        <v>6</v>
      </c>
      <c r="AD1894" s="67">
        <v>12</v>
      </c>
      <c r="AE1894" s="67">
        <v>5</v>
      </c>
      <c r="AF1894" s="67">
        <v>7</v>
      </c>
      <c r="AG1894" s="67">
        <v>5</v>
      </c>
      <c r="AH1894" s="67">
        <v>7</v>
      </c>
      <c r="AI1894" s="67">
        <v>2</v>
      </c>
      <c r="AJ1894" s="67">
        <v>5</v>
      </c>
      <c r="AK1894" s="79" t="s">
        <v>1586</v>
      </c>
    </row>
    <row r="1895" spans="1:37" ht="12.75">
      <c r="A1895" s="35">
        <v>1875000</v>
      </c>
      <c r="B1895" s="28" t="s">
        <v>870</v>
      </c>
      <c r="C1895" s="28" t="s">
        <v>474</v>
      </c>
      <c r="D1895" s="28" t="s">
        <v>387</v>
      </c>
      <c r="E1895" s="28" t="s">
        <v>73</v>
      </c>
      <c r="J1895" s="28" t="s">
        <v>1586</v>
      </c>
      <c r="K1895" s="28" t="s">
        <v>2716</v>
      </c>
      <c r="L1895" s="28" t="s">
        <v>517</v>
      </c>
      <c r="N1895" s="19">
        <f t="shared" si="203"/>
        <v>382.75</v>
      </c>
      <c r="O1895" s="19">
        <f t="shared" si="204"/>
        <v>1.3918181818181818</v>
      </c>
      <c r="P1895" s="64">
        <f t="shared" si="205"/>
        <v>88</v>
      </c>
      <c r="Q1895" s="64">
        <f t="shared" si="206"/>
        <v>33</v>
      </c>
      <c r="R1895" s="64">
        <f t="shared" si="207"/>
        <v>55</v>
      </c>
      <c r="S1895" s="64">
        <f t="shared" si="208"/>
        <v>57</v>
      </c>
      <c r="T1895" s="64">
        <f t="shared" si="209"/>
        <v>31</v>
      </c>
      <c r="U1895" s="77">
        <v>12</v>
      </c>
      <c r="V1895" s="78">
        <v>15</v>
      </c>
      <c r="W1895" s="60">
        <v>550</v>
      </c>
      <c r="X1895" s="67">
        <v>11</v>
      </c>
      <c r="Y1895" s="67">
        <v>7</v>
      </c>
      <c r="Z1895" s="67">
        <v>12</v>
      </c>
      <c r="AA1895" s="67">
        <v>8</v>
      </c>
      <c r="AB1895" s="67">
        <v>12</v>
      </c>
      <c r="AC1895" s="67">
        <v>6</v>
      </c>
      <c r="AD1895" s="67">
        <v>12</v>
      </c>
      <c r="AE1895" s="67">
        <v>5</v>
      </c>
      <c r="AF1895" s="67">
        <v>7</v>
      </c>
      <c r="AG1895" s="67">
        <v>5</v>
      </c>
      <c r="AH1895" s="67">
        <v>7</v>
      </c>
      <c r="AI1895" s="67">
        <v>2</v>
      </c>
      <c r="AJ1895" s="67">
        <v>5</v>
      </c>
      <c r="AK1895" s="79" t="s">
        <v>1586</v>
      </c>
    </row>
    <row r="1896" spans="1:37" ht="12.75">
      <c r="A1896" s="35">
        <v>204375</v>
      </c>
      <c r="B1896" s="28" t="s">
        <v>870</v>
      </c>
      <c r="C1896" s="28" t="s">
        <v>2341</v>
      </c>
      <c r="D1896" s="28" t="s">
        <v>387</v>
      </c>
      <c r="E1896" s="28" t="s">
        <v>73</v>
      </c>
      <c r="J1896" s="28" t="s">
        <v>1586</v>
      </c>
      <c r="K1896" s="28" t="s">
        <v>2716</v>
      </c>
      <c r="L1896" s="28" t="s">
        <v>2334</v>
      </c>
      <c r="N1896" s="19">
        <f t="shared" si="203"/>
        <v>382.75</v>
      </c>
      <c r="O1896" s="19">
        <f t="shared" si="204"/>
        <v>1.3918181818181818</v>
      </c>
      <c r="P1896" s="64">
        <f t="shared" si="205"/>
        <v>88</v>
      </c>
      <c r="Q1896" s="64">
        <f t="shared" si="206"/>
        <v>33</v>
      </c>
      <c r="R1896" s="64">
        <f t="shared" si="207"/>
        <v>55</v>
      </c>
      <c r="S1896" s="64">
        <f t="shared" si="208"/>
        <v>57</v>
      </c>
      <c r="T1896" s="64">
        <f t="shared" si="209"/>
        <v>31</v>
      </c>
      <c r="U1896" s="77">
        <v>12</v>
      </c>
      <c r="V1896" s="78">
        <v>15</v>
      </c>
      <c r="W1896" s="60">
        <v>550</v>
      </c>
      <c r="X1896" s="67">
        <v>11</v>
      </c>
      <c r="Y1896" s="67">
        <v>7</v>
      </c>
      <c r="Z1896" s="67">
        <v>12</v>
      </c>
      <c r="AA1896" s="67">
        <v>8</v>
      </c>
      <c r="AB1896" s="67">
        <v>12</v>
      </c>
      <c r="AC1896" s="67">
        <v>6</v>
      </c>
      <c r="AD1896" s="67">
        <v>12</v>
      </c>
      <c r="AE1896" s="67">
        <v>5</v>
      </c>
      <c r="AF1896" s="67">
        <v>7</v>
      </c>
      <c r="AG1896" s="67">
        <v>5</v>
      </c>
      <c r="AH1896" s="67">
        <v>7</v>
      </c>
      <c r="AI1896" s="67">
        <v>2</v>
      </c>
      <c r="AJ1896" s="67">
        <v>5</v>
      </c>
      <c r="AK1896" s="79" t="s">
        <v>1586</v>
      </c>
    </row>
    <row r="1897" spans="1:37" ht="12.75">
      <c r="A1897" s="35">
        <v>1937500</v>
      </c>
      <c r="B1897" s="28" t="s">
        <v>870</v>
      </c>
      <c r="C1897" s="28" t="s">
        <v>474</v>
      </c>
      <c r="D1897" s="28" t="s">
        <v>387</v>
      </c>
      <c r="E1897" s="28" t="s">
        <v>73</v>
      </c>
      <c r="J1897" s="28" t="s">
        <v>1586</v>
      </c>
      <c r="K1897" s="28" t="s">
        <v>2716</v>
      </c>
      <c r="L1897" s="28" t="s">
        <v>523</v>
      </c>
      <c r="N1897" s="19">
        <f t="shared" si="203"/>
        <v>382.75</v>
      </c>
      <c r="O1897" s="19">
        <f t="shared" si="204"/>
        <v>1.3918181818181818</v>
      </c>
      <c r="P1897" s="64">
        <f t="shared" si="205"/>
        <v>88</v>
      </c>
      <c r="Q1897" s="64">
        <f t="shared" si="206"/>
        <v>33</v>
      </c>
      <c r="R1897" s="64">
        <f t="shared" si="207"/>
        <v>55</v>
      </c>
      <c r="S1897" s="64">
        <f t="shared" si="208"/>
        <v>57</v>
      </c>
      <c r="T1897" s="64">
        <f t="shared" si="209"/>
        <v>31</v>
      </c>
      <c r="U1897" s="77">
        <v>12</v>
      </c>
      <c r="V1897" s="78">
        <v>15</v>
      </c>
      <c r="W1897" s="60">
        <v>550</v>
      </c>
      <c r="X1897" s="67">
        <v>11</v>
      </c>
      <c r="Y1897" s="67">
        <v>7</v>
      </c>
      <c r="Z1897" s="67">
        <v>12</v>
      </c>
      <c r="AA1897" s="67">
        <v>8</v>
      </c>
      <c r="AB1897" s="67">
        <v>12</v>
      </c>
      <c r="AC1897" s="67">
        <v>6</v>
      </c>
      <c r="AD1897" s="67">
        <v>12</v>
      </c>
      <c r="AE1897" s="67">
        <v>5</v>
      </c>
      <c r="AF1897" s="67">
        <v>7</v>
      </c>
      <c r="AG1897" s="67">
        <v>5</v>
      </c>
      <c r="AH1897" s="67">
        <v>7</v>
      </c>
      <c r="AI1897" s="67">
        <v>2</v>
      </c>
      <c r="AJ1897" s="67">
        <v>5</v>
      </c>
      <c r="AK1897" s="79" t="s">
        <v>1586</v>
      </c>
    </row>
    <row r="1898" spans="1:37" ht="12.75">
      <c r="A1898" s="35">
        <v>243188</v>
      </c>
      <c r="B1898" s="28" t="s">
        <v>870</v>
      </c>
      <c r="C1898" s="28" t="s">
        <v>2341</v>
      </c>
      <c r="D1898" s="28" t="s">
        <v>387</v>
      </c>
      <c r="E1898" s="28" t="s">
        <v>73</v>
      </c>
      <c r="J1898" s="28" t="s">
        <v>1586</v>
      </c>
      <c r="K1898" s="28" t="s">
        <v>2716</v>
      </c>
      <c r="L1898" s="28" t="s">
        <v>2335</v>
      </c>
      <c r="N1898" s="19">
        <f t="shared" si="203"/>
        <v>382.75</v>
      </c>
      <c r="O1898" s="19">
        <f t="shared" si="204"/>
        <v>1.3918181818181818</v>
      </c>
      <c r="P1898" s="64">
        <f t="shared" si="205"/>
        <v>88</v>
      </c>
      <c r="Q1898" s="64">
        <f t="shared" si="206"/>
        <v>33</v>
      </c>
      <c r="R1898" s="64">
        <f t="shared" si="207"/>
        <v>55</v>
      </c>
      <c r="S1898" s="64">
        <f t="shared" si="208"/>
        <v>57</v>
      </c>
      <c r="T1898" s="64">
        <f t="shared" si="209"/>
        <v>31</v>
      </c>
      <c r="U1898" s="77">
        <v>12</v>
      </c>
      <c r="V1898" s="78">
        <v>15</v>
      </c>
      <c r="W1898" s="60">
        <v>550</v>
      </c>
      <c r="X1898" s="67">
        <v>11</v>
      </c>
      <c r="Y1898" s="67">
        <v>7</v>
      </c>
      <c r="Z1898" s="67">
        <v>12</v>
      </c>
      <c r="AA1898" s="67">
        <v>8</v>
      </c>
      <c r="AB1898" s="67">
        <v>12</v>
      </c>
      <c r="AC1898" s="67">
        <v>6</v>
      </c>
      <c r="AD1898" s="67">
        <v>12</v>
      </c>
      <c r="AE1898" s="67">
        <v>5</v>
      </c>
      <c r="AF1898" s="67">
        <v>7</v>
      </c>
      <c r="AG1898" s="67">
        <v>5</v>
      </c>
      <c r="AH1898" s="67">
        <v>7</v>
      </c>
      <c r="AI1898" s="67">
        <v>2</v>
      </c>
      <c r="AJ1898" s="67">
        <v>5</v>
      </c>
      <c r="AK1898" s="79" t="s">
        <v>1586</v>
      </c>
    </row>
    <row r="1899" spans="1:37" ht="12.75">
      <c r="A1899" s="35">
        <v>2312500</v>
      </c>
      <c r="B1899" s="28" t="s">
        <v>870</v>
      </c>
      <c r="C1899" s="28" t="s">
        <v>474</v>
      </c>
      <c r="D1899" s="28" t="s">
        <v>387</v>
      </c>
      <c r="E1899" s="28" t="s">
        <v>73</v>
      </c>
      <c r="J1899" s="28" t="s">
        <v>1586</v>
      </c>
      <c r="K1899" s="28" t="s">
        <v>2716</v>
      </c>
      <c r="L1899" s="28" t="s">
        <v>520</v>
      </c>
      <c r="N1899" s="19">
        <f t="shared" si="203"/>
        <v>382.75</v>
      </c>
      <c r="O1899" s="19">
        <f t="shared" si="204"/>
        <v>1.3918181818181818</v>
      </c>
      <c r="P1899" s="64">
        <f t="shared" si="205"/>
        <v>88</v>
      </c>
      <c r="Q1899" s="64">
        <f t="shared" si="206"/>
        <v>33</v>
      </c>
      <c r="R1899" s="64">
        <f t="shared" si="207"/>
        <v>55</v>
      </c>
      <c r="S1899" s="64">
        <f t="shared" si="208"/>
        <v>57</v>
      </c>
      <c r="T1899" s="64">
        <f t="shared" si="209"/>
        <v>31</v>
      </c>
      <c r="U1899" s="77">
        <v>12</v>
      </c>
      <c r="V1899" s="78">
        <v>15</v>
      </c>
      <c r="W1899" s="60">
        <v>550</v>
      </c>
      <c r="X1899" s="67">
        <v>11</v>
      </c>
      <c r="Y1899" s="67">
        <v>7</v>
      </c>
      <c r="Z1899" s="67">
        <v>12</v>
      </c>
      <c r="AA1899" s="67">
        <v>8</v>
      </c>
      <c r="AB1899" s="67">
        <v>12</v>
      </c>
      <c r="AC1899" s="67">
        <v>6</v>
      </c>
      <c r="AD1899" s="67">
        <v>12</v>
      </c>
      <c r="AE1899" s="67">
        <v>5</v>
      </c>
      <c r="AF1899" s="67">
        <v>7</v>
      </c>
      <c r="AG1899" s="67">
        <v>5</v>
      </c>
      <c r="AH1899" s="67">
        <v>7</v>
      </c>
      <c r="AI1899" s="67">
        <v>2</v>
      </c>
      <c r="AJ1899" s="67">
        <v>5</v>
      </c>
      <c r="AK1899" s="79" t="s">
        <v>1586</v>
      </c>
    </row>
    <row r="1900" spans="1:37" ht="12.75">
      <c r="A1900" s="35">
        <v>353188</v>
      </c>
      <c r="B1900" s="28" t="s">
        <v>870</v>
      </c>
      <c r="C1900" s="28" t="s">
        <v>2341</v>
      </c>
      <c r="D1900" s="28" t="s">
        <v>387</v>
      </c>
      <c r="E1900" s="28" t="s">
        <v>73</v>
      </c>
      <c r="J1900" s="28" t="s">
        <v>1586</v>
      </c>
      <c r="K1900" s="28" t="s">
        <v>2716</v>
      </c>
      <c r="L1900" s="28" t="s">
        <v>2333</v>
      </c>
      <c r="N1900" s="19">
        <f t="shared" si="203"/>
        <v>382.75</v>
      </c>
      <c r="O1900" s="19">
        <f t="shared" si="204"/>
        <v>1.3918181818181818</v>
      </c>
      <c r="P1900" s="64">
        <f t="shared" si="205"/>
        <v>88</v>
      </c>
      <c r="Q1900" s="64">
        <f t="shared" si="206"/>
        <v>33</v>
      </c>
      <c r="R1900" s="64">
        <f t="shared" si="207"/>
        <v>55</v>
      </c>
      <c r="S1900" s="64">
        <f t="shared" si="208"/>
        <v>57</v>
      </c>
      <c r="T1900" s="64">
        <f t="shared" si="209"/>
        <v>31</v>
      </c>
      <c r="U1900" s="77">
        <v>12</v>
      </c>
      <c r="V1900" s="78">
        <v>15</v>
      </c>
      <c r="W1900" s="60">
        <v>550</v>
      </c>
      <c r="X1900" s="67">
        <v>11</v>
      </c>
      <c r="Y1900" s="67">
        <v>7</v>
      </c>
      <c r="Z1900" s="67">
        <v>12</v>
      </c>
      <c r="AA1900" s="67">
        <v>8</v>
      </c>
      <c r="AB1900" s="67">
        <v>12</v>
      </c>
      <c r="AC1900" s="67">
        <v>6</v>
      </c>
      <c r="AD1900" s="67">
        <v>12</v>
      </c>
      <c r="AE1900" s="67">
        <v>5</v>
      </c>
      <c r="AF1900" s="67">
        <v>7</v>
      </c>
      <c r="AG1900" s="67">
        <v>5</v>
      </c>
      <c r="AH1900" s="67">
        <v>7</v>
      </c>
      <c r="AI1900" s="67">
        <v>2</v>
      </c>
      <c r="AJ1900" s="67">
        <v>5</v>
      </c>
      <c r="AK1900" s="79" t="s">
        <v>1586</v>
      </c>
    </row>
    <row r="1901" spans="1:37" ht="12.75">
      <c r="A1901" s="35">
        <v>2000000</v>
      </c>
      <c r="B1901" s="28" t="s">
        <v>870</v>
      </c>
      <c r="C1901" s="28" t="s">
        <v>474</v>
      </c>
      <c r="D1901" s="28" t="s">
        <v>387</v>
      </c>
      <c r="E1901" s="28" t="s">
        <v>73</v>
      </c>
      <c r="J1901" s="28" t="s">
        <v>1586</v>
      </c>
      <c r="K1901" s="28" t="s">
        <v>2716</v>
      </c>
      <c r="L1901" s="28" t="s">
        <v>522</v>
      </c>
      <c r="N1901" s="19">
        <f t="shared" si="203"/>
        <v>382.75</v>
      </c>
      <c r="O1901" s="19">
        <f t="shared" si="204"/>
        <v>1.3918181818181818</v>
      </c>
      <c r="P1901" s="64">
        <f t="shared" si="205"/>
        <v>88</v>
      </c>
      <c r="Q1901" s="64">
        <f t="shared" si="206"/>
        <v>33</v>
      </c>
      <c r="R1901" s="64">
        <f t="shared" si="207"/>
        <v>55</v>
      </c>
      <c r="S1901" s="64">
        <f t="shared" si="208"/>
        <v>57</v>
      </c>
      <c r="T1901" s="64">
        <f t="shared" si="209"/>
        <v>31</v>
      </c>
      <c r="U1901" s="77">
        <v>12</v>
      </c>
      <c r="V1901" s="78">
        <v>15</v>
      </c>
      <c r="W1901" s="60">
        <v>550</v>
      </c>
      <c r="X1901" s="67">
        <v>11</v>
      </c>
      <c r="Y1901" s="67">
        <v>7</v>
      </c>
      <c r="Z1901" s="67">
        <v>12</v>
      </c>
      <c r="AA1901" s="67">
        <v>8</v>
      </c>
      <c r="AB1901" s="67">
        <v>12</v>
      </c>
      <c r="AC1901" s="67">
        <v>6</v>
      </c>
      <c r="AD1901" s="67">
        <v>12</v>
      </c>
      <c r="AE1901" s="67">
        <v>5</v>
      </c>
      <c r="AF1901" s="67">
        <v>7</v>
      </c>
      <c r="AG1901" s="67">
        <v>5</v>
      </c>
      <c r="AH1901" s="67">
        <v>7</v>
      </c>
      <c r="AI1901" s="67">
        <v>2</v>
      </c>
      <c r="AJ1901" s="67">
        <v>5</v>
      </c>
      <c r="AK1901" s="79" t="s">
        <v>1586</v>
      </c>
    </row>
    <row r="1902" spans="1:37" ht="12.75">
      <c r="A1902" s="35">
        <v>2500000</v>
      </c>
      <c r="B1902" s="28" t="s">
        <v>870</v>
      </c>
      <c r="C1902" s="28" t="s">
        <v>474</v>
      </c>
      <c r="D1902" s="28" t="s">
        <v>387</v>
      </c>
      <c r="E1902" s="28" t="s">
        <v>73</v>
      </c>
      <c r="J1902" s="28" t="s">
        <v>1586</v>
      </c>
      <c r="K1902" s="28" t="s">
        <v>2716</v>
      </c>
      <c r="L1902" s="28" t="s">
        <v>518</v>
      </c>
      <c r="N1902" s="19">
        <f t="shared" si="203"/>
        <v>382.75</v>
      </c>
      <c r="O1902" s="19">
        <f t="shared" si="204"/>
        <v>1.3918181818181818</v>
      </c>
      <c r="P1902" s="64">
        <f t="shared" si="205"/>
        <v>88</v>
      </c>
      <c r="Q1902" s="64">
        <f t="shared" si="206"/>
        <v>33</v>
      </c>
      <c r="R1902" s="64">
        <f t="shared" si="207"/>
        <v>55</v>
      </c>
      <c r="S1902" s="64">
        <f t="shared" si="208"/>
        <v>57</v>
      </c>
      <c r="T1902" s="64">
        <f t="shared" si="209"/>
        <v>31</v>
      </c>
      <c r="U1902" s="77">
        <v>12</v>
      </c>
      <c r="V1902" s="78">
        <v>15</v>
      </c>
      <c r="W1902" s="60">
        <v>550</v>
      </c>
      <c r="X1902" s="67">
        <v>11</v>
      </c>
      <c r="Y1902" s="67">
        <v>7</v>
      </c>
      <c r="Z1902" s="67">
        <v>12</v>
      </c>
      <c r="AA1902" s="67">
        <v>8</v>
      </c>
      <c r="AB1902" s="67">
        <v>12</v>
      </c>
      <c r="AC1902" s="67">
        <v>6</v>
      </c>
      <c r="AD1902" s="67">
        <v>12</v>
      </c>
      <c r="AE1902" s="67">
        <v>5</v>
      </c>
      <c r="AF1902" s="67">
        <v>7</v>
      </c>
      <c r="AG1902" s="67">
        <v>5</v>
      </c>
      <c r="AH1902" s="67">
        <v>7</v>
      </c>
      <c r="AI1902" s="67">
        <v>2</v>
      </c>
      <c r="AJ1902" s="67">
        <v>5</v>
      </c>
      <c r="AK1902" s="79" t="s">
        <v>1586</v>
      </c>
    </row>
    <row r="1903" spans="1:37" ht="12.75">
      <c r="A1903" s="35">
        <v>4687500</v>
      </c>
      <c r="B1903" s="28" t="s">
        <v>870</v>
      </c>
      <c r="C1903" s="28" t="s">
        <v>2346</v>
      </c>
      <c r="D1903" s="28" t="s">
        <v>387</v>
      </c>
      <c r="E1903" s="28" t="s">
        <v>73</v>
      </c>
      <c r="J1903" s="28" t="s">
        <v>1586</v>
      </c>
      <c r="K1903" s="28" t="s">
        <v>2716</v>
      </c>
      <c r="L1903" s="28" t="s">
        <v>434</v>
      </c>
      <c r="N1903" s="19">
        <f t="shared" si="203"/>
        <v>382.75</v>
      </c>
      <c r="O1903" s="19">
        <f t="shared" si="204"/>
        <v>1.3918181818181818</v>
      </c>
      <c r="P1903" s="64">
        <f t="shared" si="205"/>
        <v>88</v>
      </c>
      <c r="Q1903" s="64">
        <f t="shared" si="206"/>
        <v>33</v>
      </c>
      <c r="R1903" s="64">
        <f t="shared" si="207"/>
        <v>55</v>
      </c>
      <c r="S1903" s="64">
        <f t="shared" si="208"/>
        <v>57</v>
      </c>
      <c r="T1903" s="64">
        <f t="shared" si="209"/>
        <v>31</v>
      </c>
      <c r="U1903" s="77">
        <v>12</v>
      </c>
      <c r="V1903" s="78">
        <v>15</v>
      </c>
      <c r="W1903" s="60">
        <v>550</v>
      </c>
      <c r="X1903" s="67">
        <v>11</v>
      </c>
      <c r="Y1903" s="67">
        <v>7</v>
      </c>
      <c r="Z1903" s="67">
        <v>12</v>
      </c>
      <c r="AA1903" s="67">
        <v>8</v>
      </c>
      <c r="AB1903" s="67">
        <v>12</v>
      </c>
      <c r="AC1903" s="67">
        <v>6</v>
      </c>
      <c r="AD1903" s="67">
        <v>12</v>
      </c>
      <c r="AE1903" s="67">
        <v>5</v>
      </c>
      <c r="AF1903" s="67">
        <v>7</v>
      </c>
      <c r="AG1903" s="67">
        <v>5</v>
      </c>
      <c r="AH1903" s="67">
        <v>7</v>
      </c>
      <c r="AI1903" s="67">
        <v>2</v>
      </c>
      <c r="AJ1903" s="67">
        <v>5</v>
      </c>
      <c r="AK1903" s="79" t="s">
        <v>1586</v>
      </c>
    </row>
    <row r="1904" spans="1:37" ht="12.75">
      <c r="A1904" s="35">
        <v>222500</v>
      </c>
      <c r="B1904" s="28" t="s">
        <v>870</v>
      </c>
      <c r="C1904" s="28" t="s">
        <v>2341</v>
      </c>
      <c r="D1904" s="28" t="s">
        <v>387</v>
      </c>
      <c r="E1904" s="28" t="s">
        <v>73</v>
      </c>
      <c r="J1904" s="28" t="s">
        <v>1586</v>
      </c>
      <c r="K1904" s="28" t="s">
        <v>2716</v>
      </c>
      <c r="L1904" s="28" t="s">
        <v>2336</v>
      </c>
      <c r="N1904" s="19">
        <f t="shared" si="203"/>
        <v>382.75</v>
      </c>
      <c r="O1904" s="19">
        <f t="shared" si="204"/>
        <v>1.3918181818181818</v>
      </c>
      <c r="P1904" s="64">
        <f t="shared" si="205"/>
        <v>88</v>
      </c>
      <c r="Q1904" s="64">
        <f t="shared" si="206"/>
        <v>33</v>
      </c>
      <c r="R1904" s="64">
        <f t="shared" si="207"/>
        <v>55</v>
      </c>
      <c r="S1904" s="64">
        <f t="shared" si="208"/>
        <v>57</v>
      </c>
      <c r="T1904" s="64">
        <f t="shared" si="209"/>
        <v>31</v>
      </c>
      <c r="U1904" s="77">
        <v>12</v>
      </c>
      <c r="V1904" s="78">
        <v>15</v>
      </c>
      <c r="W1904" s="60">
        <v>550</v>
      </c>
      <c r="X1904" s="67">
        <v>11</v>
      </c>
      <c r="Y1904" s="67">
        <v>7</v>
      </c>
      <c r="Z1904" s="67">
        <v>12</v>
      </c>
      <c r="AA1904" s="67">
        <v>8</v>
      </c>
      <c r="AB1904" s="67">
        <v>12</v>
      </c>
      <c r="AC1904" s="67">
        <v>6</v>
      </c>
      <c r="AD1904" s="67">
        <v>12</v>
      </c>
      <c r="AE1904" s="67">
        <v>5</v>
      </c>
      <c r="AF1904" s="67">
        <v>7</v>
      </c>
      <c r="AG1904" s="67">
        <v>5</v>
      </c>
      <c r="AH1904" s="67">
        <v>7</v>
      </c>
      <c r="AI1904" s="67">
        <v>2</v>
      </c>
      <c r="AJ1904" s="67">
        <v>5</v>
      </c>
      <c r="AK1904" s="79" t="s">
        <v>1586</v>
      </c>
    </row>
    <row r="1905" spans="1:37" ht="12.75">
      <c r="A1905" s="35">
        <v>3312500</v>
      </c>
      <c r="B1905" s="28" t="s">
        <v>870</v>
      </c>
      <c r="C1905" s="28" t="s">
        <v>2346</v>
      </c>
      <c r="D1905" s="28" t="s">
        <v>387</v>
      </c>
      <c r="E1905" s="28" t="s">
        <v>73</v>
      </c>
      <c r="J1905" s="28" t="s">
        <v>1586</v>
      </c>
      <c r="K1905" s="28" t="s">
        <v>2716</v>
      </c>
      <c r="L1905" s="28" t="s">
        <v>431</v>
      </c>
      <c r="N1905" s="19">
        <f t="shared" si="203"/>
        <v>382.75</v>
      </c>
      <c r="O1905" s="19">
        <f t="shared" si="204"/>
        <v>1.3918181818181818</v>
      </c>
      <c r="P1905" s="64">
        <f t="shared" si="205"/>
        <v>88</v>
      </c>
      <c r="Q1905" s="64">
        <f t="shared" si="206"/>
        <v>33</v>
      </c>
      <c r="R1905" s="64">
        <f t="shared" si="207"/>
        <v>55</v>
      </c>
      <c r="S1905" s="64">
        <f t="shared" si="208"/>
        <v>57</v>
      </c>
      <c r="T1905" s="64">
        <f t="shared" si="209"/>
        <v>31</v>
      </c>
      <c r="U1905" s="77">
        <v>12</v>
      </c>
      <c r="V1905" s="78">
        <v>15</v>
      </c>
      <c r="W1905" s="60">
        <v>550</v>
      </c>
      <c r="X1905" s="67">
        <v>11</v>
      </c>
      <c r="Y1905" s="67">
        <v>7</v>
      </c>
      <c r="Z1905" s="67">
        <v>12</v>
      </c>
      <c r="AA1905" s="67">
        <v>8</v>
      </c>
      <c r="AB1905" s="67">
        <v>12</v>
      </c>
      <c r="AC1905" s="67">
        <v>6</v>
      </c>
      <c r="AD1905" s="67">
        <v>12</v>
      </c>
      <c r="AE1905" s="67">
        <v>5</v>
      </c>
      <c r="AF1905" s="67">
        <v>7</v>
      </c>
      <c r="AG1905" s="67">
        <v>5</v>
      </c>
      <c r="AH1905" s="67">
        <v>7</v>
      </c>
      <c r="AI1905" s="67">
        <v>2</v>
      </c>
      <c r="AJ1905" s="67">
        <v>5</v>
      </c>
      <c r="AK1905" s="79" t="s">
        <v>1586</v>
      </c>
    </row>
    <row r="1906" spans="1:37" ht="12.75">
      <c r="A1906" s="35">
        <v>2375000</v>
      </c>
      <c r="B1906" s="28" t="s">
        <v>870</v>
      </c>
      <c r="C1906" s="28" t="s">
        <v>474</v>
      </c>
      <c r="D1906" s="28" t="s">
        <v>387</v>
      </c>
      <c r="E1906" s="28" t="s">
        <v>73</v>
      </c>
      <c r="J1906" s="28" t="s">
        <v>1586</v>
      </c>
      <c r="K1906" s="28" t="s">
        <v>2716</v>
      </c>
      <c r="L1906" s="28" t="s">
        <v>519</v>
      </c>
      <c r="N1906" s="19">
        <f t="shared" si="203"/>
        <v>382.75</v>
      </c>
      <c r="O1906" s="19">
        <f t="shared" si="204"/>
        <v>1.3918181818181818</v>
      </c>
      <c r="P1906" s="64">
        <f t="shared" si="205"/>
        <v>88</v>
      </c>
      <c r="Q1906" s="64">
        <f t="shared" si="206"/>
        <v>33</v>
      </c>
      <c r="R1906" s="64">
        <f t="shared" si="207"/>
        <v>55</v>
      </c>
      <c r="S1906" s="64">
        <f t="shared" si="208"/>
        <v>57</v>
      </c>
      <c r="T1906" s="64">
        <f t="shared" si="209"/>
        <v>31</v>
      </c>
      <c r="U1906" s="77">
        <v>12</v>
      </c>
      <c r="V1906" s="78">
        <v>15</v>
      </c>
      <c r="W1906" s="60">
        <v>550</v>
      </c>
      <c r="X1906" s="67">
        <v>11</v>
      </c>
      <c r="Y1906" s="67">
        <v>7</v>
      </c>
      <c r="Z1906" s="67">
        <v>12</v>
      </c>
      <c r="AA1906" s="67">
        <v>8</v>
      </c>
      <c r="AB1906" s="67">
        <v>12</v>
      </c>
      <c r="AC1906" s="67">
        <v>6</v>
      </c>
      <c r="AD1906" s="67">
        <v>12</v>
      </c>
      <c r="AE1906" s="67">
        <v>5</v>
      </c>
      <c r="AF1906" s="67">
        <v>7</v>
      </c>
      <c r="AG1906" s="67">
        <v>5</v>
      </c>
      <c r="AH1906" s="67">
        <v>7</v>
      </c>
      <c r="AI1906" s="67">
        <v>2</v>
      </c>
      <c r="AJ1906" s="67">
        <v>5</v>
      </c>
      <c r="AK1906" s="79" t="s">
        <v>1586</v>
      </c>
    </row>
    <row r="1907" spans="1:37" ht="12.75">
      <c r="A1907" s="35">
        <v>233125</v>
      </c>
      <c r="B1907" s="28" t="s">
        <v>870</v>
      </c>
      <c r="C1907" s="28" t="s">
        <v>2341</v>
      </c>
      <c r="D1907" s="28" t="s">
        <v>387</v>
      </c>
      <c r="E1907" s="28" t="s">
        <v>73</v>
      </c>
      <c r="J1907" s="28" t="s">
        <v>1586</v>
      </c>
      <c r="K1907" s="28" t="s">
        <v>2716</v>
      </c>
      <c r="L1907" s="28" t="s">
        <v>2337</v>
      </c>
      <c r="N1907" s="19">
        <f t="shared" si="203"/>
        <v>382.75</v>
      </c>
      <c r="O1907" s="19">
        <f t="shared" si="204"/>
        <v>1.3918181818181818</v>
      </c>
      <c r="P1907" s="64">
        <f t="shared" si="205"/>
        <v>88</v>
      </c>
      <c r="Q1907" s="64">
        <f t="shared" si="206"/>
        <v>33</v>
      </c>
      <c r="R1907" s="64">
        <f t="shared" si="207"/>
        <v>55</v>
      </c>
      <c r="S1907" s="64">
        <f t="shared" si="208"/>
        <v>57</v>
      </c>
      <c r="T1907" s="64">
        <f t="shared" si="209"/>
        <v>31</v>
      </c>
      <c r="U1907" s="77">
        <v>12</v>
      </c>
      <c r="V1907" s="78">
        <v>15</v>
      </c>
      <c r="W1907" s="60">
        <v>550</v>
      </c>
      <c r="X1907" s="67">
        <v>11</v>
      </c>
      <c r="Y1907" s="67">
        <v>7</v>
      </c>
      <c r="Z1907" s="67">
        <v>12</v>
      </c>
      <c r="AA1907" s="67">
        <v>8</v>
      </c>
      <c r="AB1907" s="67">
        <v>12</v>
      </c>
      <c r="AC1907" s="67">
        <v>6</v>
      </c>
      <c r="AD1907" s="67">
        <v>12</v>
      </c>
      <c r="AE1907" s="67">
        <v>5</v>
      </c>
      <c r="AF1907" s="67">
        <v>7</v>
      </c>
      <c r="AG1907" s="67">
        <v>5</v>
      </c>
      <c r="AH1907" s="67">
        <v>7</v>
      </c>
      <c r="AI1907" s="67">
        <v>2</v>
      </c>
      <c r="AJ1907" s="67">
        <v>5</v>
      </c>
      <c r="AK1907" s="79" t="s">
        <v>1586</v>
      </c>
    </row>
    <row r="1908" spans="1:37" ht="12.75">
      <c r="A1908" s="35">
        <v>3062500</v>
      </c>
      <c r="B1908" s="28" t="s">
        <v>870</v>
      </c>
      <c r="C1908" s="28" t="s">
        <v>2346</v>
      </c>
      <c r="D1908" s="28" t="s">
        <v>387</v>
      </c>
      <c r="E1908" s="28" t="s">
        <v>73</v>
      </c>
      <c r="J1908" s="28" t="s">
        <v>1586</v>
      </c>
      <c r="K1908" s="28" t="s">
        <v>2716</v>
      </c>
      <c r="L1908" s="28" t="s">
        <v>428</v>
      </c>
      <c r="N1908" s="19">
        <f t="shared" si="203"/>
        <v>382.75</v>
      </c>
      <c r="O1908" s="19">
        <f t="shared" si="204"/>
        <v>1.3918181818181818</v>
      </c>
      <c r="P1908" s="64">
        <f t="shared" si="205"/>
        <v>88</v>
      </c>
      <c r="Q1908" s="64">
        <f t="shared" si="206"/>
        <v>33</v>
      </c>
      <c r="R1908" s="64">
        <f t="shared" si="207"/>
        <v>55</v>
      </c>
      <c r="S1908" s="64">
        <f t="shared" si="208"/>
        <v>57</v>
      </c>
      <c r="T1908" s="64">
        <f t="shared" si="209"/>
        <v>31</v>
      </c>
      <c r="U1908" s="77">
        <v>12</v>
      </c>
      <c r="V1908" s="78">
        <v>15</v>
      </c>
      <c r="W1908" s="60">
        <v>550</v>
      </c>
      <c r="X1908" s="67">
        <v>11</v>
      </c>
      <c r="Y1908" s="67">
        <v>7</v>
      </c>
      <c r="Z1908" s="67">
        <v>12</v>
      </c>
      <c r="AA1908" s="67">
        <v>8</v>
      </c>
      <c r="AB1908" s="67">
        <v>12</v>
      </c>
      <c r="AC1908" s="67">
        <v>6</v>
      </c>
      <c r="AD1908" s="67">
        <v>12</v>
      </c>
      <c r="AE1908" s="67">
        <v>5</v>
      </c>
      <c r="AF1908" s="67">
        <v>7</v>
      </c>
      <c r="AG1908" s="67">
        <v>5</v>
      </c>
      <c r="AH1908" s="67">
        <v>7</v>
      </c>
      <c r="AI1908" s="67">
        <v>2</v>
      </c>
      <c r="AJ1908" s="67">
        <v>5</v>
      </c>
      <c r="AK1908" s="79" t="s">
        <v>1586</v>
      </c>
    </row>
    <row r="1909" spans="1:37" ht="12.75">
      <c r="A1909" s="35">
        <v>62500</v>
      </c>
      <c r="B1909" s="28" t="s">
        <v>870</v>
      </c>
      <c r="C1909" s="28" t="s">
        <v>3242</v>
      </c>
      <c r="D1909" s="28" t="s">
        <v>387</v>
      </c>
      <c r="E1909" s="28" t="s">
        <v>73</v>
      </c>
      <c r="J1909" s="28" t="s">
        <v>1586</v>
      </c>
      <c r="K1909" s="28" t="s">
        <v>2716</v>
      </c>
      <c r="L1909" s="28" t="s">
        <v>3232</v>
      </c>
      <c r="N1909" s="19">
        <f t="shared" si="203"/>
        <v>382.75</v>
      </c>
      <c r="O1909" s="19">
        <f t="shared" si="204"/>
        <v>1.3918181818181818</v>
      </c>
      <c r="P1909" s="64">
        <f t="shared" si="205"/>
        <v>88</v>
      </c>
      <c r="Q1909" s="64">
        <f t="shared" si="206"/>
        <v>33</v>
      </c>
      <c r="R1909" s="64">
        <f t="shared" si="207"/>
        <v>55</v>
      </c>
      <c r="S1909" s="64">
        <f t="shared" si="208"/>
        <v>57</v>
      </c>
      <c r="T1909" s="64">
        <f t="shared" si="209"/>
        <v>31</v>
      </c>
      <c r="U1909" s="77">
        <v>12</v>
      </c>
      <c r="V1909" s="78">
        <v>15</v>
      </c>
      <c r="W1909" s="60">
        <v>550</v>
      </c>
      <c r="X1909" s="67">
        <v>11</v>
      </c>
      <c r="Y1909" s="67">
        <v>7</v>
      </c>
      <c r="Z1909" s="67">
        <v>12</v>
      </c>
      <c r="AA1909" s="67">
        <v>8</v>
      </c>
      <c r="AB1909" s="67">
        <v>12</v>
      </c>
      <c r="AC1909" s="67">
        <v>6</v>
      </c>
      <c r="AD1909" s="67">
        <v>12</v>
      </c>
      <c r="AE1909" s="67">
        <v>5</v>
      </c>
      <c r="AF1909" s="67">
        <v>7</v>
      </c>
      <c r="AG1909" s="67">
        <v>5</v>
      </c>
      <c r="AH1909" s="67">
        <v>7</v>
      </c>
      <c r="AI1909" s="67">
        <v>2</v>
      </c>
      <c r="AJ1909" s="67">
        <v>5</v>
      </c>
      <c r="AK1909" s="79" t="s">
        <v>1586</v>
      </c>
    </row>
    <row r="1910" spans="1:37" ht="12.75">
      <c r="A1910" s="35">
        <v>52181</v>
      </c>
      <c r="B1910" s="28" t="s">
        <v>872</v>
      </c>
      <c r="C1910" s="28" t="s">
        <v>7364</v>
      </c>
      <c r="D1910" s="28" t="s">
        <v>387</v>
      </c>
      <c r="E1910" s="28" t="s">
        <v>73</v>
      </c>
      <c r="F1910" s="58" t="s">
        <v>3863</v>
      </c>
      <c r="I1910" s="28" t="s">
        <v>1586</v>
      </c>
      <c r="J1910" s="28" t="s">
        <v>1586</v>
      </c>
      <c r="K1910" s="28" t="s">
        <v>2691</v>
      </c>
      <c r="L1910" s="28" t="s">
        <v>7879</v>
      </c>
      <c r="N1910" s="19">
        <f t="shared" si="203"/>
        <v>383.50</v>
      </c>
      <c r="O1910" s="19">
        <f t="shared" si="204"/>
        <v>1.2783333333333333</v>
      </c>
      <c r="P1910" s="64">
        <f t="shared" si="205"/>
        <v>88</v>
      </c>
      <c r="Q1910" s="64">
        <f t="shared" si="206"/>
        <v>34</v>
      </c>
      <c r="R1910" s="64">
        <f t="shared" si="207"/>
        <v>54</v>
      </c>
      <c r="S1910" s="64">
        <f t="shared" si="208"/>
        <v>58</v>
      </c>
      <c r="T1910" s="64">
        <f t="shared" si="209"/>
        <v>30</v>
      </c>
      <c r="U1910" s="77">
        <v>12</v>
      </c>
      <c r="V1910" s="78">
        <v>15</v>
      </c>
      <c r="W1910" s="60">
        <v>600</v>
      </c>
      <c r="X1910" s="67">
        <v>8</v>
      </c>
      <c r="Y1910" s="67">
        <v>7</v>
      </c>
      <c r="Z1910" s="67">
        <v>12</v>
      </c>
      <c r="AA1910" s="67">
        <v>8</v>
      </c>
      <c r="AB1910" s="67">
        <v>12</v>
      </c>
      <c r="AC1910" s="67">
        <v>7</v>
      </c>
      <c r="AD1910" s="67">
        <v>12</v>
      </c>
      <c r="AE1910" s="67">
        <v>5</v>
      </c>
      <c r="AF1910" s="67">
        <v>7</v>
      </c>
      <c r="AG1910" s="67">
        <v>5</v>
      </c>
      <c r="AH1910" s="67">
        <v>7</v>
      </c>
      <c r="AI1910" s="67">
        <v>2</v>
      </c>
      <c r="AJ1910" s="67">
        <v>4</v>
      </c>
      <c r="AK1910" s="79" t="s">
        <v>1586</v>
      </c>
    </row>
    <row r="1911" spans="1:37" ht="12.75">
      <c r="A1911" s="35">
        <v>10000</v>
      </c>
      <c r="B1911" s="28" t="s">
        <v>871</v>
      </c>
      <c r="C1911" s="28" t="s">
        <v>2179</v>
      </c>
      <c r="D1911" s="28" t="s">
        <v>387</v>
      </c>
      <c r="E1911" s="28" t="s">
        <v>73</v>
      </c>
      <c r="J1911" s="28" t="s">
        <v>1586</v>
      </c>
      <c r="K1911" s="28" t="s">
        <v>2691</v>
      </c>
      <c r="L1911" s="28" t="s">
        <v>2158</v>
      </c>
      <c r="N1911" s="19">
        <f t="shared" si="203"/>
        <v>377.75</v>
      </c>
      <c r="O1911" s="19">
        <f t="shared" si="204"/>
        <v>1.1623076923076923</v>
      </c>
      <c r="P1911" s="64">
        <f t="shared" si="205"/>
        <v>86</v>
      </c>
      <c r="Q1911" s="64">
        <f t="shared" si="206"/>
        <v>32</v>
      </c>
      <c r="R1911" s="64">
        <f t="shared" si="207"/>
        <v>54</v>
      </c>
      <c r="S1911" s="64">
        <f t="shared" si="208"/>
        <v>58</v>
      </c>
      <c r="T1911" s="64">
        <f t="shared" si="209"/>
        <v>28</v>
      </c>
      <c r="U1911" s="77">
        <v>12</v>
      </c>
      <c r="V1911" s="78">
        <v>15</v>
      </c>
      <c r="W1911" s="60">
        <v>650</v>
      </c>
      <c r="X1911" s="67">
        <v>9</v>
      </c>
      <c r="Y1911" s="67">
        <v>7</v>
      </c>
      <c r="Z1911" s="67">
        <v>12</v>
      </c>
      <c r="AA1911" s="67">
        <v>8</v>
      </c>
      <c r="AB1911" s="67">
        <v>12</v>
      </c>
      <c r="AC1911" s="67">
        <v>7</v>
      </c>
      <c r="AD1911" s="67">
        <v>12</v>
      </c>
      <c r="AE1911" s="67">
        <v>4</v>
      </c>
      <c r="AF1911" s="67">
        <v>7</v>
      </c>
      <c r="AG1911" s="67">
        <v>4</v>
      </c>
      <c r="AH1911" s="67">
        <v>7</v>
      </c>
      <c r="AI1911" s="67">
        <v>2</v>
      </c>
      <c r="AJ1911" s="67">
        <v>4</v>
      </c>
      <c r="AK1911" s="79" t="s">
        <v>1586</v>
      </c>
    </row>
    <row r="1912" spans="1:37" ht="12.75">
      <c r="A1912" s="35">
        <v>1625000</v>
      </c>
      <c r="B1912" s="28" t="s">
        <v>870</v>
      </c>
      <c r="C1912" s="28" t="s">
        <v>644</v>
      </c>
      <c r="D1912" s="28" t="s">
        <v>387</v>
      </c>
      <c r="E1912" s="28" t="s">
        <v>73</v>
      </c>
      <c r="J1912" s="28" t="s">
        <v>1586</v>
      </c>
      <c r="K1912" s="28" t="s">
        <v>2691</v>
      </c>
      <c r="L1912" s="28" t="s">
        <v>2699</v>
      </c>
      <c r="N1912" s="19">
        <f t="shared" si="203"/>
        <v>371.50</v>
      </c>
      <c r="O1912" s="19">
        <f t="shared" si="204"/>
        <v>1.6696629213483145</v>
      </c>
      <c r="P1912" s="64">
        <f t="shared" si="205"/>
        <v>85</v>
      </c>
      <c r="Q1912" s="64">
        <f t="shared" si="206"/>
        <v>30</v>
      </c>
      <c r="R1912" s="64">
        <f t="shared" si="207"/>
        <v>55</v>
      </c>
      <c r="S1912" s="64">
        <f t="shared" si="208"/>
        <v>56</v>
      </c>
      <c r="T1912" s="64">
        <f t="shared" si="209"/>
        <v>29</v>
      </c>
      <c r="U1912" s="77">
        <v>12</v>
      </c>
      <c r="V1912" s="78">
        <v>15</v>
      </c>
      <c r="W1912" s="60">
        <v>445</v>
      </c>
      <c r="X1912" s="67">
        <v>10</v>
      </c>
      <c r="Y1912" s="67">
        <v>7</v>
      </c>
      <c r="Z1912" s="67">
        <v>12</v>
      </c>
      <c r="AA1912" s="67">
        <v>8</v>
      </c>
      <c r="AB1912" s="67">
        <v>12</v>
      </c>
      <c r="AC1912" s="67">
        <v>5</v>
      </c>
      <c r="AD1912" s="67">
        <v>12</v>
      </c>
      <c r="AE1912" s="67">
        <v>4</v>
      </c>
      <c r="AF1912" s="67">
        <v>7</v>
      </c>
      <c r="AG1912" s="67">
        <v>4</v>
      </c>
      <c r="AH1912" s="67">
        <v>7</v>
      </c>
      <c r="AI1912" s="67">
        <v>2</v>
      </c>
      <c r="AJ1912" s="67">
        <v>5</v>
      </c>
      <c r="AK1912" s="79" t="s">
        <v>1586</v>
      </c>
    </row>
    <row r="1913" spans="1:37" ht="12.75">
      <c r="A1913" s="35">
        <v>1250000</v>
      </c>
      <c r="B1913" s="28" t="s">
        <v>870</v>
      </c>
      <c r="C1913" s="28" t="s">
        <v>644</v>
      </c>
      <c r="D1913" s="28" t="s">
        <v>387</v>
      </c>
      <c r="E1913" s="28" t="s">
        <v>73</v>
      </c>
      <c r="J1913" s="28" t="s">
        <v>1586</v>
      </c>
      <c r="K1913" s="28" t="s">
        <v>2691</v>
      </c>
      <c r="L1913" s="28" t="s">
        <v>133</v>
      </c>
      <c r="N1913" s="19">
        <f t="shared" si="203"/>
        <v>371.50</v>
      </c>
      <c r="O1913" s="19">
        <f t="shared" si="204"/>
        <v>1.6696629213483145</v>
      </c>
      <c r="P1913" s="64">
        <f t="shared" si="205"/>
        <v>85</v>
      </c>
      <c r="Q1913" s="64">
        <f t="shared" si="206"/>
        <v>30</v>
      </c>
      <c r="R1913" s="64">
        <f t="shared" si="207"/>
        <v>55</v>
      </c>
      <c r="S1913" s="64">
        <f t="shared" si="208"/>
        <v>56</v>
      </c>
      <c r="T1913" s="64">
        <f t="shared" si="209"/>
        <v>29</v>
      </c>
      <c r="U1913" s="77">
        <v>12</v>
      </c>
      <c r="V1913" s="78">
        <v>15</v>
      </c>
      <c r="W1913" s="60">
        <v>445</v>
      </c>
      <c r="X1913" s="67">
        <v>10</v>
      </c>
      <c r="Y1913" s="67">
        <v>7</v>
      </c>
      <c r="Z1913" s="67">
        <v>12</v>
      </c>
      <c r="AA1913" s="67">
        <v>8</v>
      </c>
      <c r="AB1913" s="67">
        <v>12</v>
      </c>
      <c r="AC1913" s="67">
        <v>5</v>
      </c>
      <c r="AD1913" s="67">
        <v>12</v>
      </c>
      <c r="AE1913" s="67">
        <v>4</v>
      </c>
      <c r="AF1913" s="67">
        <v>7</v>
      </c>
      <c r="AG1913" s="67">
        <v>4</v>
      </c>
      <c r="AH1913" s="67">
        <v>7</v>
      </c>
      <c r="AI1913" s="67">
        <v>2</v>
      </c>
      <c r="AJ1913" s="67">
        <v>5</v>
      </c>
      <c r="AK1913" s="79" t="s">
        <v>1586</v>
      </c>
    </row>
    <row r="1914" spans="1:37" ht="12.75">
      <c r="A1914" s="35">
        <v>2875000</v>
      </c>
      <c r="B1914" s="28" t="s">
        <v>870</v>
      </c>
      <c r="C1914" s="28" t="s">
        <v>644</v>
      </c>
      <c r="D1914" s="28" t="s">
        <v>387</v>
      </c>
      <c r="E1914" s="28" t="s">
        <v>73</v>
      </c>
      <c r="J1914" s="28" t="s">
        <v>1586</v>
      </c>
      <c r="K1914" s="28" t="s">
        <v>2691</v>
      </c>
      <c r="L1914" s="28" t="s">
        <v>2692</v>
      </c>
      <c r="N1914" s="19">
        <f t="shared" si="203"/>
        <v>371.50</v>
      </c>
      <c r="O1914" s="19">
        <f t="shared" si="204"/>
        <v>1.6696629213483145</v>
      </c>
      <c r="P1914" s="64">
        <f t="shared" si="205"/>
        <v>85</v>
      </c>
      <c r="Q1914" s="64">
        <f t="shared" si="206"/>
        <v>30</v>
      </c>
      <c r="R1914" s="64">
        <f t="shared" si="207"/>
        <v>55</v>
      </c>
      <c r="S1914" s="64">
        <f t="shared" si="208"/>
        <v>56</v>
      </c>
      <c r="T1914" s="64">
        <f t="shared" si="209"/>
        <v>29</v>
      </c>
      <c r="U1914" s="77">
        <v>12</v>
      </c>
      <c r="V1914" s="78">
        <v>15</v>
      </c>
      <c r="W1914" s="60">
        <v>445</v>
      </c>
      <c r="X1914" s="67">
        <v>10</v>
      </c>
      <c r="Y1914" s="67">
        <v>7</v>
      </c>
      <c r="Z1914" s="67">
        <v>12</v>
      </c>
      <c r="AA1914" s="67">
        <v>8</v>
      </c>
      <c r="AB1914" s="67">
        <v>12</v>
      </c>
      <c r="AC1914" s="67">
        <v>5</v>
      </c>
      <c r="AD1914" s="67">
        <v>12</v>
      </c>
      <c r="AE1914" s="67">
        <v>4</v>
      </c>
      <c r="AF1914" s="67">
        <v>7</v>
      </c>
      <c r="AG1914" s="67">
        <v>4</v>
      </c>
      <c r="AH1914" s="67">
        <v>7</v>
      </c>
      <c r="AI1914" s="67">
        <v>2</v>
      </c>
      <c r="AJ1914" s="67">
        <v>5</v>
      </c>
      <c r="AK1914" s="79" t="s">
        <v>1586</v>
      </c>
    </row>
    <row r="1915" spans="1:37" ht="12.75">
      <c r="A1915" s="35">
        <v>2000000</v>
      </c>
      <c r="B1915" s="28" t="s">
        <v>870</v>
      </c>
      <c r="C1915" s="28" t="s">
        <v>644</v>
      </c>
      <c r="D1915" s="28" t="s">
        <v>387</v>
      </c>
      <c r="E1915" s="28" t="s">
        <v>73</v>
      </c>
      <c r="J1915" s="28" t="s">
        <v>1586</v>
      </c>
      <c r="K1915" s="28" t="s">
        <v>2691</v>
      </c>
      <c r="L1915" s="28" t="s">
        <v>1147</v>
      </c>
      <c r="N1915" s="19">
        <f t="shared" si="203"/>
        <v>371.50</v>
      </c>
      <c r="O1915" s="19">
        <f t="shared" si="204"/>
        <v>1.6696629213483145</v>
      </c>
      <c r="P1915" s="64">
        <f t="shared" si="205"/>
        <v>85</v>
      </c>
      <c r="Q1915" s="64">
        <f t="shared" si="206"/>
        <v>30</v>
      </c>
      <c r="R1915" s="64">
        <f t="shared" si="207"/>
        <v>55</v>
      </c>
      <c r="S1915" s="64">
        <f t="shared" si="208"/>
        <v>56</v>
      </c>
      <c r="T1915" s="64">
        <f t="shared" si="209"/>
        <v>29</v>
      </c>
      <c r="U1915" s="77">
        <v>12</v>
      </c>
      <c r="V1915" s="78">
        <v>15</v>
      </c>
      <c r="W1915" s="60">
        <v>445</v>
      </c>
      <c r="X1915" s="67">
        <v>10</v>
      </c>
      <c r="Y1915" s="67">
        <v>7</v>
      </c>
      <c r="Z1915" s="67">
        <v>12</v>
      </c>
      <c r="AA1915" s="67">
        <v>8</v>
      </c>
      <c r="AB1915" s="67">
        <v>12</v>
      </c>
      <c r="AC1915" s="67">
        <v>5</v>
      </c>
      <c r="AD1915" s="67">
        <v>12</v>
      </c>
      <c r="AE1915" s="67">
        <v>4</v>
      </c>
      <c r="AF1915" s="67">
        <v>7</v>
      </c>
      <c r="AG1915" s="67">
        <v>4</v>
      </c>
      <c r="AH1915" s="67">
        <v>7</v>
      </c>
      <c r="AI1915" s="67">
        <v>2</v>
      </c>
      <c r="AJ1915" s="67">
        <v>5</v>
      </c>
      <c r="AK1915" s="79" t="s">
        <v>1586</v>
      </c>
    </row>
    <row r="1916" spans="1:37" ht="12.75">
      <c r="A1916" s="35">
        <v>1750000</v>
      </c>
      <c r="B1916" s="28" t="s">
        <v>870</v>
      </c>
      <c r="C1916" s="28" t="s">
        <v>644</v>
      </c>
      <c r="D1916" s="28" t="s">
        <v>387</v>
      </c>
      <c r="E1916" s="28" t="s">
        <v>73</v>
      </c>
      <c r="J1916" s="28" t="s">
        <v>1586</v>
      </c>
      <c r="K1916" s="28" t="s">
        <v>2691</v>
      </c>
      <c r="L1916" s="28" t="s">
        <v>2702</v>
      </c>
      <c r="N1916" s="19">
        <f t="shared" si="203"/>
        <v>371.50</v>
      </c>
      <c r="O1916" s="19">
        <f t="shared" si="204"/>
        <v>1.6696629213483145</v>
      </c>
      <c r="P1916" s="64">
        <f t="shared" si="205"/>
        <v>85</v>
      </c>
      <c r="Q1916" s="64">
        <f t="shared" si="206"/>
        <v>30</v>
      </c>
      <c r="R1916" s="64">
        <f t="shared" si="207"/>
        <v>55</v>
      </c>
      <c r="S1916" s="64">
        <f t="shared" si="208"/>
        <v>56</v>
      </c>
      <c r="T1916" s="64">
        <f t="shared" si="209"/>
        <v>29</v>
      </c>
      <c r="U1916" s="77">
        <v>12</v>
      </c>
      <c r="V1916" s="78">
        <v>15</v>
      </c>
      <c r="W1916" s="60">
        <v>445</v>
      </c>
      <c r="X1916" s="67">
        <v>10</v>
      </c>
      <c r="Y1916" s="67">
        <v>7</v>
      </c>
      <c r="Z1916" s="67">
        <v>12</v>
      </c>
      <c r="AA1916" s="67">
        <v>8</v>
      </c>
      <c r="AB1916" s="67">
        <v>12</v>
      </c>
      <c r="AC1916" s="67">
        <v>5</v>
      </c>
      <c r="AD1916" s="67">
        <v>12</v>
      </c>
      <c r="AE1916" s="67">
        <v>4</v>
      </c>
      <c r="AF1916" s="67">
        <v>7</v>
      </c>
      <c r="AG1916" s="67">
        <v>4</v>
      </c>
      <c r="AH1916" s="67">
        <v>7</v>
      </c>
      <c r="AI1916" s="67">
        <v>2</v>
      </c>
      <c r="AJ1916" s="67">
        <v>5</v>
      </c>
      <c r="AK1916" s="79" t="s">
        <v>1586</v>
      </c>
    </row>
    <row r="1917" spans="1:37" ht="12.75">
      <c r="A1917" s="35">
        <v>56250</v>
      </c>
      <c r="B1917" s="28" t="s">
        <v>870</v>
      </c>
      <c r="C1917" s="28" t="s">
        <v>1845</v>
      </c>
      <c r="D1917" s="28" t="s">
        <v>387</v>
      </c>
      <c r="E1917" s="28" t="s">
        <v>73</v>
      </c>
      <c r="J1917" s="28" t="s">
        <v>1586</v>
      </c>
      <c r="K1917" s="28" t="s">
        <v>2691</v>
      </c>
      <c r="L1917" s="28" t="s">
        <v>1833</v>
      </c>
      <c r="N1917" s="19">
        <f t="shared" si="203"/>
        <v>372.75</v>
      </c>
      <c r="O1917" s="19">
        <f t="shared" si="204"/>
        <v>1.3554545454545455</v>
      </c>
      <c r="P1917" s="64">
        <f t="shared" si="205"/>
        <v>85</v>
      </c>
      <c r="Q1917" s="64">
        <f t="shared" si="206"/>
        <v>31</v>
      </c>
      <c r="R1917" s="64">
        <f t="shared" si="207"/>
        <v>54</v>
      </c>
      <c r="S1917" s="64">
        <f t="shared" si="208"/>
        <v>57</v>
      </c>
      <c r="T1917" s="64">
        <f t="shared" si="209"/>
        <v>28</v>
      </c>
      <c r="U1917" s="77">
        <v>12</v>
      </c>
      <c r="V1917" s="78">
        <v>15</v>
      </c>
      <c r="W1917" s="60">
        <v>550</v>
      </c>
      <c r="X1917" s="67">
        <v>9</v>
      </c>
      <c r="Y1917" s="67">
        <v>7</v>
      </c>
      <c r="Z1917" s="67">
        <v>12</v>
      </c>
      <c r="AA1917" s="67">
        <v>8</v>
      </c>
      <c r="AB1917" s="67">
        <v>12</v>
      </c>
      <c r="AC1917" s="67">
        <v>6</v>
      </c>
      <c r="AD1917" s="67">
        <v>12</v>
      </c>
      <c r="AE1917" s="67">
        <v>4</v>
      </c>
      <c r="AF1917" s="67">
        <v>7</v>
      </c>
      <c r="AG1917" s="67">
        <v>4</v>
      </c>
      <c r="AH1917" s="67">
        <v>7</v>
      </c>
      <c r="AI1917" s="67">
        <v>2</v>
      </c>
      <c r="AJ1917" s="67">
        <v>4</v>
      </c>
      <c r="AK1917" s="79" t="s">
        <v>1586</v>
      </c>
    </row>
    <row r="1918" spans="1:37" ht="12.75">
      <c r="A1918" s="35">
        <v>10625</v>
      </c>
      <c r="B1918" s="28" t="s">
        <v>871</v>
      </c>
      <c r="C1918" s="28" t="s">
        <v>2179</v>
      </c>
      <c r="D1918" s="28" t="s">
        <v>387</v>
      </c>
      <c r="E1918" s="28" t="s">
        <v>73</v>
      </c>
      <c r="J1918" s="28" t="s">
        <v>1586</v>
      </c>
      <c r="K1918" s="28" t="s">
        <v>2691</v>
      </c>
      <c r="L1918" s="28" t="s">
        <v>2157</v>
      </c>
      <c r="N1918" s="19">
        <f t="shared" si="203"/>
        <v>372.75</v>
      </c>
      <c r="O1918" s="19">
        <f t="shared" si="204"/>
        <v>0.96193548387096772</v>
      </c>
      <c r="P1918" s="64">
        <f t="shared" si="205"/>
        <v>85</v>
      </c>
      <c r="Q1918" s="64">
        <f t="shared" si="206"/>
        <v>31</v>
      </c>
      <c r="R1918" s="64">
        <f t="shared" si="207"/>
        <v>54</v>
      </c>
      <c r="S1918" s="64">
        <f t="shared" si="208"/>
        <v>57</v>
      </c>
      <c r="T1918" s="64">
        <f t="shared" si="209"/>
        <v>28</v>
      </c>
      <c r="U1918" s="77">
        <v>12</v>
      </c>
      <c r="V1918" s="78">
        <v>15</v>
      </c>
      <c r="W1918" s="60">
        <v>775</v>
      </c>
      <c r="X1918" s="67">
        <v>9</v>
      </c>
      <c r="Y1918" s="67">
        <v>7</v>
      </c>
      <c r="Z1918" s="67">
        <v>12</v>
      </c>
      <c r="AA1918" s="67">
        <v>8</v>
      </c>
      <c r="AB1918" s="67">
        <v>12</v>
      </c>
      <c r="AC1918" s="67">
        <v>6</v>
      </c>
      <c r="AD1918" s="67">
        <v>12</v>
      </c>
      <c r="AE1918" s="67">
        <v>4</v>
      </c>
      <c r="AF1918" s="67">
        <v>7</v>
      </c>
      <c r="AG1918" s="67">
        <v>4</v>
      </c>
      <c r="AH1918" s="67">
        <v>7</v>
      </c>
      <c r="AI1918" s="67">
        <v>2</v>
      </c>
      <c r="AJ1918" s="67">
        <v>4</v>
      </c>
      <c r="AK1918" s="79" t="s">
        <v>1586</v>
      </c>
    </row>
    <row r="1919" spans="1:37" ht="12.75">
      <c r="A1919" s="35">
        <v>1350</v>
      </c>
      <c r="B1919" s="28" t="s">
        <v>871</v>
      </c>
      <c r="C1919" s="28" t="s">
        <v>604</v>
      </c>
      <c r="D1919" s="28" t="s">
        <v>387</v>
      </c>
      <c r="E1919" s="28" t="s">
        <v>73</v>
      </c>
      <c r="J1919" s="28" t="s">
        <v>1586</v>
      </c>
      <c r="K1919" s="28" t="s">
        <v>2691</v>
      </c>
      <c r="L1919" s="28" t="s">
        <v>1631</v>
      </c>
      <c r="N1919" s="19">
        <f t="shared" si="203"/>
        <v>367.75</v>
      </c>
      <c r="O1919" s="19">
        <f t="shared" si="204"/>
        <v>1.4710000000000001</v>
      </c>
      <c r="P1919" s="64">
        <f t="shared" si="205"/>
        <v>84</v>
      </c>
      <c r="Q1919" s="64">
        <f t="shared" si="206"/>
        <v>30</v>
      </c>
      <c r="R1919" s="64">
        <f t="shared" si="207"/>
        <v>54</v>
      </c>
      <c r="S1919" s="64">
        <f t="shared" si="208"/>
        <v>56</v>
      </c>
      <c r="T1919" s="64">
        <f t="shared" si="209"/>
        <v>28</v>
      </c>
      <c r="U1919" s="77">
        <v>12</v>
      </c>
      <c r="V1919" s="78">
        <v>15</v>
      </c>
      <c r="W1919" s="60">
        <v>500</v>
      </c>
      <c r="X1919" s="67">
        <v>9</v>
      </c>
      <c r="Y1919" s="67">
        <v>7</v>
      </c>
      <c r="Z1919" s="67">
        <v>12</v>
      </c>
      <c r="AA1919" s="67">
        <v>8</v>
      </c>
      <c r="AB1919" s="67">
        <v>12</v>
      </c>
      <c r="AC1919" s="67">
        <v>5</v>
      </c>
      <c r="AD1919" s="67">
        <v>12</v>
      </c>
      <c r="AE1919" s="67">
        <v>4</v>
      </c>
      <c r="AF1919" s="67">
        <v>7</v>
      </c>
      <c r="AG1919" s="67">
        <v>4</v>
      </c>
      <c r="AH1919" s="67">
        <v>7</v>
      </c>
      <c r="AI1919" s="67">
        <v>2</v>
      </c>
      <c r="AJ1919" s="67">
        <v>4</v>
      </c>
      <c r="AK1919" s="79" t="s">
        <v>1586</v>
      </c>
    </row>
    <row r="1920" spans="1:37" ht="12.75">
      <c r="A1920" s="35">
        <v>9375000</v>
      </c>
      <c r="B1920" s="28" t="s">
        <v>872</v>
      </c>
      <c r="C1920" s="28" t="s">
        <v>7577</v>
      </c>
      <c r="D1920" s="28" t="s">
        <v>387</v>
      </c>
      <c r="E1920" s="28" t="s">
        <v>79</v>
      </c>
      <c r="F1920" s="58" t="s">
        <v>8322</v>
      </c>
      <c r="G1920" s="28" t="s">
        <v>7812</v>
      </c>
      <c r="H1920" s="28" t="s">
        <v>1586</v>
      </c>
      <c r="I1920" s="28" t="s">
        <v>7812</v>
      </c>
      <c r="J1920" s="72" t="s">
        <v>7812</v>
      </c>
      <c r="K1920" s="28" t="s">
        <v>2691</v>
      </c>
      <c r="L1920" s="72" t="s">
        <v>552</v>
      </c>
      <c r="N1920" s="19">
        <f t="shared" si="203"/>
        <v>586</v>
      </c>
      <c r="O1920" s="19">
        <f t="shared" si="204"/>
        <v>1.8427672955974843</v>
      </c>
      <c r="P1920" s="64">
        <f t="shared" si="205"/>
        <v>135</v>
      </c>
      <c r="Q1920" s="64">
        <f t="shared" si="206"/>
        <v>55</v>
      </c>
      <c r="R1920" s="64">
        <f t="shared" si="207"/>
        <v>80</v>
      </c>
      <c r="S1920" s="64">
        <f t="shared" si="208"/>
        <v>81</v>
      </c>
      <c r="T1920" s="64">
        <f t="shared" si="209"/>
        <v>54</v>
      </c>
      <c r="U1920" s="77">
        <v>12</v>
      </c>
      <c r="V1920" s="78">
        <v>14</v>
      </c>
      <c r="W1920" s="60">
        <v>636</v>
      </c>
      <c r="X1920" s="67">
        <v>16</v>
      </c>
      <c r="Y1920" s="67">
        <v>11</v>
      </c>
      <c r="Z1920" s="67">
        <v>16</v>
      </c>
      <c r="AA1920" s="67">
        <v>12</v>
      </c>
      <c r="AB1920" s="67">
        <v>16</v>
      </c>
      <c r="AC1920" s="67">
        <v>10</v>
      </c>
      <c r="AD1920" s="67">
        <v>16</v>
      </c>
      <c r="AE1920" s="67">
        <v>6</v>
      </c>
      <c r="AF1920" s="67">
        <v>8</v>
      </c>
      <c r="AG1920" s="67">
        <v>6</v>
      </c>
      <c r="AH1920" s="67">
        <v>8</v>
      </c>
      <c r="AI1920" s="67">
        <v>10</v>
      </c>
      <c r="AJ1920" s="67">
        <v>16</v>
      </c>
      <c r="AK1920" s="79" t="s">
        <v>1586</v>
      </c>
    </row>
    <row r="1921" spans="2:37" ht="12.75">
      <c r="B1921" s="28" t="s">
        <v>868</v>
      </c>
      <c r="C1921" s="28" t="s">
        <v>638</v>
      </c>
      <c r="D1921" s="28" t="s">
        <v>387</v>
      </c>
      <c r="E1921" s="28" t="s">
        <v>79</v>
      </c>
      <c r="J1921" s="28" t="s">
        <v>1586</v>
      </c>
      <c r="K1921" s="28" t="s">
        <v>2691</v>
      </c>
      <c r="L1921" s="28" t="s">
        <v>151</v>
      </c>
      <c r="N1921" s="19">
        <f t="shared" si="203"/>
        <v>545.25</v>
      </c>
      <c r="O1921" s="19">
        <f t="shared" si="204"/>
        <v>3.760344827586207</v>
      </c>
      <c r="P1921" s="64">
        <f t="shared" si="205"/>
        <v>130</v>
      </c>
      <c r="Q1921" s="64">
        <f t="shared" si="206"/>
        <v>46</v>
      </c>
      <c r="R1921" s="64">
        <f t="shared" si="207"/>
        <v>84</v>
      </c>
      <c r="S1921" s="64">
        <f t="shared" si="208"/>
        <v>65</v>
      </c>
      <c r="T1921" s="64">
        <f t="shared" si="209"/>
        <v>65</v>
      </c>
      <c r="U1921" s="77">
        <v>9</v>
      </c>
      <c r="V1921" s="78">
        <v>14</v>
      </c>
      <c r="W1921" s="60">
        <v>290</v>
      </c>
      <c r="X1921" s="67">
        <v>15</v>
      </c>
      <c r="Y1921" s="67">
        <v>8</v>
      </c>
      <c r="Z1921" s="67">
        <v>14</v>
      </c>
      <c r="AA1921" s="67">
        <v>9</v>
      </c>
      <c r="AB1921" s="67">
        <v>14</v>
      </c>
      <c r="AC1921" s="67">
        <v>6</v>
      </c>
      <c r="AD1921" s="67">
        <v>14</v>
      </c>
      <c r="AE1921" s="67">
        <v>8</v>
      </c>
      <c r="AF1921" s="67">
        <v>14</v>
      </c>
      <c r="AG1921" s="67">
        <v>8</v>
      </c>
      <c r="AH1921" s="67">
        <v>14</v>
      </c>
      <c r="AI1921" s="67">
        <v>7</v>
      </c>
      <c r="AJ1921" s="67">
        <v>14</v>
      </c>
      <c r="AK1921" s="79" t="s">
        <v>1586</v>
      </c>
    </row>
    <row r="1922" spans="1:37" ht="12.75">
      <c r="A1922" s="35">
        <v>3770000</v>
      </c>
      <c r="B1922" s="28" t="s">
        <v>868</v>
      </c>
      <c r="C1922" s="28" t="s">
        <v>638</v>
      </c>
      <c r="D1922" s="28" t="s">
        <v>387</v>
      </c>
      <c r="E1922" s="28" t="s">
        <v>79</v>
      </c>
      <c r="J1922" s="28" t="s">
        <v>1586</v>
      </c>
      <c r="K1922" s="28" t="s">
        <v>2691</v>
      </c>
      <c r="L1922" s="28" t="s">
        <v>1481</v>
      </c>
      <c r="N1922" s="19">
        <f t="shared" si="210" ref="N1922:N1985">2*Q1922+2.5*R1922+3*S1922+T1922+0.25*X1922-1.5*U1922-0.5*V1922</f>
        <v>545.25</v>
      </c>
      <c r="O1922" s="19">
        <f t="shared" si="211" ref="O1922:O1985">N1922/(0.5*W1922)</f>
        <v>3.760344827586207</v>
      </c>
      <c r="P1922" s="64">
        <f t="shared" si="212" ref="P1922:P1985">SUM(Y1922:AJ1922)</f>
        <v>130</v>
      </c>
      <c r="Q1922" s="64">
        <f t="shared" si="213" ref="Q1922:Q1985">Y1922+AA1922+AC1922+AE1922+AG1922+AI1922</f>
        <v>46</v>
      </c>
      <c r="R1922" s="64">
        <f t="shared" si="214" ref="R1922:R1985">Z1922+AB1922+AD1922+AF1922+AH1922+AJ1922</f>
        <v>84</v>
      </c>
      <c r="S1922" s="64">
        <f t="shared" si="215" ref="S1922:S1985">SUM(Y1922:AD1922)</f>
        <v>65</v>
      </c>
      <c r="T1922" s="64">
        <f t="shared" si="216" ref="T1922:T1985">SUM(AE1922:AJ1922)</f>
        <v>65</v>
      </c>
      <c r="U1922" s="77">
        <v>9</v>
      </c>
      <c r="V1922" s="78">
        <v>14</v>
      </c>
      <c r="W1922" s="60">
        <v>290</v>
      </c>
      <c r="X1922" s="67">
        <v>15</v>
      </c>
      <c r="Y1922" s="67">
        <v>8</v>
      </c>
      <c r="Z1922" s="67">
        <v>14</v>
      </c>
      <c r="AA1922" s="67">
        <v>9</v>
      </c>
      <c r="AB1922" s="67">
        <v>14</v>
      </c>
      <c r="AC1922" s="67">
        <v>6</v>
      </c>
      <c r="AD1922" s="67">
        <v>14</v>
      </c>
      <c r="AE1922" s="67">
        <v>8</v>
      </c>
      <c r="AF1922" s="67">
        <v>14</v>
      </c>
      <c r="AG1922" s="67">
        <v>8</v>
      </c>
      <c r="AH1922" s="67">
        <v>14</v>
      </c>
      <c r="AI1922" s="67">
        <v>7</v>
      </c>
      <c r="AJ1922" s="67">
        <v>14</v>
      </c>
      <c r="AK1922" s="79" t="s">
        <v>1586</v>
      </c>
    </row>
    <row r="1923" spans="1:37" ht="12.75">
      <c r="A1923" s="35">
        <v>9375000</v>
      </c>
      <c r="B1923" s="28" t="s">
        <v>872</v>
      </c>
      <c r="D1923" s="28" t="s">
        <v>387</v>
      </c>
      <c r="E1923" s="28" t="s">
        <v>79</v>
      </c>
      <c r="F1923" s="58" t="s">
        <v>8322</v>
      </c>
      <c r="G1923" s="28" t="s">
        <v>7812</v>
      </c>
      <c r="H1923" s="28" t="s">
        <v>1586</v>
      </c>
      <c r="J1923" s="28" t="s">
        <v>1586</v>
      </c>
      <c r="K1923" s="28" t="s">
        <v>2716</v>
      </c>
      <c r="L1923" s="28" t="s">
        <v>552</v>
      </c>
      <c r="N1923" s="19">
        <f t="shared" si="210"/>
        <v>500.50</v>
      </c>
      <c r="O1923" s="19">
        <f t="shared" si="211"/>
        <v>1.5738993710691824</v>
      </c>
      <c r="P1923" s="64">
        <f t="shared" si="212"/>
        <v>114</v>
      </c>
      <c r="Q1923" s="64">
        <f t="shared" si="213"/>
        <v>43</v>
      </c>
      <c r="R1923" s="64">
        <f t="shared" si="214"/>
        <v>71</v>
      </c>
      <c r="S1923" s="64">
        <f t="shared" si="215"/>
        <v>72</v>
      </c>
      <c r="T1923" s="64">
        <f t="shared" si="216"/>
        <v>42</v>
      </c>
      <c r="U1923" s="77">
        <v>12</v>
      </c>
      <c r="V1923" s="78">
        <v>14</v>
      </c>
      <c r="W1923" s="60">
        <v>636</v>
      </c>
      <c r="X1923" s="67">
        <v>16</v>
      </c>
      <c r="Y1923" s="67">
        <v>9</v>
      </c>
      <c r="Z1923" s="67">
        <v>15</v>
      </c>
      <c r="AA1923" s="67">
        <v>10</v>
      </c>
      <c r="AB1923" s="67">
        <v>15</v>
      </c>
      <c r="AC1923" s="67">
        <v>8</v>
      </c>
      <c r="AD1923" s="67">
        <v>15</v>
      </c>
      <c r="AE1923" s="67">
        <v>4</v>
      </c>
      <c r="AF1923" s="67">
        <v>6</v>
      </c>
      <c r="AG1923" s="67">
        <v>4</v>
      </c>
      <c r="AH1923" s="67">
        <v>6</v>
      </c>
      <c r="AI1923" s="67">
        <v>8</v>
      </c>
      <c r="AJ1923" s="67">
        <v>14</v>
      </c>
      <c r="AK1923" s="79" t="s">
        <v>1586</v>
      </c>
    </row>
    <row r="1924" spans="1:37" ht="12.75">
      <c r="A1924" s="35">
        <v>9375000</v>
      </c>
      <c r="B1924" s="28" t="s">
        <v>872</v>
      </c>
      <c r="C1924" s="28" t="s">
        <v>7577</v>
      </c>
      <c r="D1924" s="28" t="s">
        <v>387</v>
      </c>
      <c r="E1924" s="28" t="s">
        <v>79</v>
      </c>
      <c r="F1924" s="58" t="s">
        <v>8322</v>
      </c>
      <c r="G1924" s="28" t="s">
        <v>7812</v>
      </c>
      <c r="H1924" s="28" t="s">
        <v>1586</v>
      </c>
      <c r="I1924" s="28" t="s">
        <v>7812</v>
      </c>
      <c r="J1924" s="28" t="s">
        <v>1586</v>
      </c>
      <c r="K1924" s="28" t="s">
        <v>2691</v>
      </c>
      <c r="L1924" s="28" t="s">
        <v>552</v>
      </c>
      <c r="N1924" s="19">
        <f t="shared" si="210"/>
        <v>500.50</v>
      </c>
      <c r="O1924" s="19">
        <f t="shared" si="211"/>
        <v>1.5738993710691824</v>
      </c>
      <c r="P1924" s="64">
        <f t="shared" si="212"/>
        <v>114</v>
      </c>
      <c r="Q1924" s="64">
        <f t="shared" si="213"/>
        <v>43</v>
      </c>
      <c r="R1924" s="64">
        <f t="shared" si="214"/>
        <v>71</v>
      </c>
      <c r="S1924" s="64">
        <f t="shared" si="215"/>
        <v>72</v>
      </c>
      <c r="T1924" s="64">
        <f t="shared" si="216"/>
        <v>42</v>
      </c>
      <c r="U1924" s="77">
        <v>12</v>
      </c>
      <c r="V1924" s="78">
        <v>14</v>
      </c>
      <c r="W1924" s="60">
        <v>636</v>
      </c>
      <c r="X1924" s="67">
        <v>16</v>
      </c>
      <c r="Y1924" s="67">
        <v>9</v>
      </c>
      <c r="Z1924" s="67">
        <v>15</v>
      </c>
      <c r="AA1924" s="67">
        <v>10</v>
      </c>
      <c r="AB1924" s="67">
        <v>15</v>
      </c>
      <c r="AC1924" s="67">
        <v>8</v>
      </c>
      <c r="AD1924" s="67">
        <v>15</v>
      </c>
      <c r="AE1924" s="67">
        <v>4</v>
      </c>
      <c r="AF1924" s="67">
        <v>6</v>
      </c>
      <c r="AG1924" s="67">
        <v>4</v>
      </c>
      <c r="AH1924" s="67">
        <v>6</v>
      </c>
      <c r="AI1924" s="67">
        <v>8</v>
      </c>
      <c r="AJ1924" s="67">
        <v>14</v>
      </c>
      <c r="AK1924" s="79" t="s">
        <v>1586</v>
      </c>
    </row>
    <row r="1925" spans="1:37" ht="12.75">
      <c r="A1925" s="35">
        <v>3124512</v>
      </c>
      <c r="B1925" s="28" t="s">
        <v>872</v>
      </c>
      <c r="D1925" s="28" t="s">
        <v>387</v>
      </c>
      <c r="E1925" s="28" t="s">
        <v>79</v>
      </c>
      <c r="F1925" s="58" t="s">
        <v>8322</v>
      </c>
      <c r="G1925" s="28" t="s">
        <v>7812</v>
      </c>
      <c r="H1925" s="28" t="s">
        <v>1586</v>
      </c>
      <c r="J1925" s="28" t="s">
        <v>1586</v>
      </c>
      <c r="K1925" s="28" t="s">
        <v>2691</v>
      </c>
      <c r="L1925" s="28" t="s">
        <v>552</v>
      </c>
      <c r="N1925" s="19">
        <f t="shared" si="210"/>
        <v>500.50</v>
      </c>
      <c r="O1925" s="19">
        <f t="shared" si="211"/>
        <v>1.5738993710691824</v>
      </c>
      <c r="P1925" s="64">
        <f t="shared" si="212"/>
        <v>114</v>
      </c>
      <c r="Q1925" s="64">
        <f t="shared" si="213"/>
        <v>43</v>
      </c>
      <c r="R1925" s="64">
        <f t="shared" si="214"/>
        <v>71</v>
      </c>
      <c r="S1925" s="64">
        <f t="shared" si="215"/>
        <v>72</v>
      </c>
      <c r="T1925" s="64">
        <f t="shared" si="216"/>
        <v>42</v>
      </c>
      <c r="U1925" s="77">
        <v>12</v>
      </c>
      <c r="V1925" s="78">
        <v>14</v>
      </c>
      <c r="W1925" s="60">
        <v>636</v>
      </c>
      <c r="X1925" s="67">
        <v>16</v>
      </c>
      <c r="Y1925" s="67">
        <v>9</v>
      </c>
      <c r="Z1925" s="67">
        <v>15</v>
      </c>
      <c r="AA1925" s="67">
        <v>10</v>
      </c>
      <c r="AB1925" s="67">
        <v>15</v>
      </c>
      <c r="AC1925" s="67">
        <v>8</v>
      </c>
      <c r="AD1925" s="67">
        <v>15</v>
      </c>
      <c r="AE1925" s="67">
        <v>4</v>
      </c>
      <c r="AF1925" s="67">
        <v>6</v>
      </c>
      <c r="AG1925" s="67">
        <v>4</v>
      </c>
      <c r="AH1925" s="67">
        <v>6</v>
      </c>
      <c r="AI1925" s="67">
        <v>8</v>
      </c>
      <c r="AJ1925" s="67">
        <v>14</v>
      </c>
      <c r="AK1925" s="79" t="s">
        <v>1586</v>
      </c>
    </row>
    <row r="1926" spans="2:37" ht="12.75">
      <c r="B1926" s="28" t="s">
        <v>873</v>
      </c>
      <c r="D1926" s="28" t="s">
        <v>387</v>
      </c>
      <c r="E1926" s="28" t="s">
        <v>79</v>
      </c>
      <c r="J1926" s="28" t="s">
        <v>1586</v>
      </c>
      <c r="K1926" s="28" t="s">
        <v>2691</v>
      </c>
      <c r="L1926" s="28" t="s">
        <v>129</v>
      </c>
      <c r="N1926" s="19">
        <f t="shared" si="210"/>
        <v>426</v>
      </c>
      <c r="O1926" s="19">
        <f t="shared" si="211"/>
        <v>2.2421052631578946</v>
      </c>
      <c r="P1926" s="64">
        <f t="shared" si="212"/>
        <v>104</v>
      </c>
      <c r="Q1926" s="64">
        <f t="shared" si="213"/>
        <v>38</v>
      </c>
      <c r="R1926" s="64">
        <f t="shared" si="214"/>
        <v>66</v>
      </c>
      <c r="S1926" s="64">
        <f t="shared" si="215"/>
        <v>51</v>
      </c>
      <c r="T1926" s="64">
        <f t="shared" si="216"/>
        <v>53</v>
      </c>
      <c r="U1926" s="77">
        <v>12</v>
      </c>
      <c r="V1926" s="78">
        <v>14</v>
      </c>
      <c r="W1926" s="60">
        <v>380</v>
      </c>
      <c r="X1926" s="67">
        <v>16</v>
      </c>
      <c r="Y1926" s="67">
        <v>6</v>
      </c>
      <c r="Z1926" s="67">
        <v>11</v>
      </c>
      <c r="AA1926" s="67">
        <v>7</v>
      </c>
      <c r="AB1926" s="67">
        <v>11</v>
      </c>
      <c r="AC1926" s="67">
        <v>5</v>
      </c>
      <c r="AD1926" s="67">
        <v>11</v>
      </c>
      <c r="AE1926" s="67">
        <v>7</v>
      </c>
      <c r="AF1926" s="67">
        <v>11</v>
      </c>
      <c r="AG1926" s="67">
        <v>7</v>
      </c>
      <c r="AH1926" s="67">
        <v>11</v>
      </c>
      <c r="AI1926" s="67">
        <v>6</v>
      </c>
      <c r="AJ1926" s="67">
        <v>11</v>
      </c>
      <c r="AK1926" s="79" t="s">
        <v>1586</v>
      </c>
    </row>
    <row r="1927" spans="1:37" ht="12.75">
      <c r="A1927" s="35">
        <v>125000</v>
      </c>
      <c r="B1927" s="28" t="s">
        <v>868</v>
      </c>
      <c r="C1927" s="28" t="s">
        <v>634</v>
      </c>
      <c r="D1927" s="28" t="s">
        <v>387</v>
      </c>
      <c r="E1927" s="28" t="s">
        <v>79</v>
      </c>
      <c r="J1927" s="28" t="s">
        <v>1586</v>
      </c>
      <c r="K1927" s="28" t="s">
        <v>2691</v>
      </c>
      <c r="L1927" s="28" t="s">
        <v>134</v>
      </c>
      <c r="N1927" s="19">
        <f t="shared" si="210"/>
        <v>451.25</v>
      </c>
      <c r="O1927" s="19">
        <f t="shared" si="211"/>
        <v>2.375</v>
      </c>
      <c r="P1927" s="64">
        <f t="shared" si="212"/>
        <v>101</v>
      </c>
      <c r="Q1927" s="64">
        <f t="shared" si="213"/>
        <v>38</v>
      </c>
      <c r="R1927" s="64">
        <f t="shared" si="214"/>
        <v>63</v>
      </c>
      <c r="S1927" s="64">
        <f t="shared" si="215"/>
        <v>67</v>
      </c>
      <c r="T1927" s="64">
        <f t="shared" si="216"/>
        <v>34</v>
      </c>
      <c r="U1927" s="77">
        <v>9</v>
      </c>
      <c r="V1927" s="78">
        <v>14</v>
      </c>
      <c r="W1927" s="60">
        <v>380</v>
      </c>
      <c r="X1927" s="67">
        <v>13</v>
      </c>
      <c r="Y1927" s="67">
        <v>8</v>
      </c>
      <c r="Z1927" s="67">
        <v>14</v>
      </c>
      <c r="AA1927" s="67">
        <v>9</v>
      </c>
      <c r="AB1927" s="67">
        <v>14</v>
      </c>
      <c r="AC1927" s="67">
        <v>8</v>
      </c>
      <c r="AD1927" s="67">
        <v>14</v>
      </c>
      <c r="AE1927" s="67">
        <v>5</v>
      </c>
      <c r="AF1927" s="67">
        <v>8</v>
      </c>
      <c r="AG1927" s="67">
        <v>5</v>
      </c>
      <c r="AH1927" s="67">
        <v>8</v>
      </c>
      <c r="AI1927" s="67">
        <v>3</v>
      </c>
      <c r="AJ1927" s="67">
        <v>5</v>
      </c>
      <c r="AK1927" s="79" t="s">
        <v>1586</v>
      </c>
    </row>
    <row r="1928" spans="1:37" ht="12.75">
      <c r="A1928" s="35">
        <v>774000</v>
      </c>
      <c r="B1928" s="28" t="s">
        <v>2247</v>
      </c>
      <c r="C1928" s="28" t="s">
        <v>5012</v>
      </c>
      <c r="D1928" s="28" t="s">
        <v>387</v>
      </c>
      <c r="E1928" s="28" t="s">
        <v>79</v>
      </c>
      <c r="J1928" s="28" t="s">
        <v>1586</v>
      </c>
      <c r="K1928" s="28" t="s">
        <v>2716</v>
      </c>
      <c r="L1928" s="28" t="s">
        <v>172</v>
      </c>
      <c r="N1928" s="19">
        <f t="shared" si="210"/>
        <v>451.25</v>
      </c>
      <c r="O1928" s="19">
        <f t="shared" si="211"/>
        <v>2.375</v>
      </c>
      <c r="P1928" s="64">
        <f t="shared" si="212"/>
        <v>101</v>
      </c>
      <c r="Q1928" s="64">
        <f t="shared" si="213"/>
        <v>38</v>
      </c>
      <c r="R1928" s="64">
        <f t="shared" si="214"/>
        <v>63</v>
      </c>
      <c r="S1928" s="64">
        <f t="shared" si="215"/>
        <v>67</v>
      </c>
      <c r="T1928" s="64">
        <f t="shared" si="216"/>
        <v>34</v>
      </c>
      <c r="U1928" s="77">
        <v>9</v>
      </c>
      <c r="V1928" s="78">
        <v>14</v>
      </c>
      <c r="W1928" s="60">
        <v>380</v>
      </c>
      <c r="X1928" s="67">
        <v>13</v>
      </c>
      <c r="Y1928" s="67">
        <v>8</v>
      </c>
      <c r="Z1928" s="67">
        <v>14</v>
      </c>
      <c r="AA1928" s="67">
        <v>9</v>
      </c>
      <c r="AB1928" s="67">
        <v>14</v>
      </c>
      <c r="AC1928" s="67">
        <v>8</v>
      </c>
      <c r="AD1928" s="67">
        <v>14</v>
      </c>
      <c r="AE1928" s="67">
        <v>5</v>
      </c>
      <c r="AF1928" s="67">
        <v>8</v>
      </c>
      <c r="AG1928" s="67">
        <v>5</v>
      </c>
      <c r="AH1928" s="67">
        <v>8</v>
      </c>
      <c r="AI1928" s="67">
        <v>3</v>
      </c>
      <c r="AJ1928" s="67">
        <v>5</v>
      </c>
      <c r="AK1928" s="79" t="s">
        <v>1586</v>
      </c>
    </row>
    <row r="1929" spans="2:37" ht="12.75">
      <c r="B1929" s="28" t="s">
        <v>872</v>
      </c>
      <c r="D1929" s="28" t="s">
        <v>387</v>
      </c>
      <c r="E1929" s="28" t="s">
        <v>79</v>
      </c>
      <c r="J1929" s="28" t="s">
        <v>1586</v>
      </c>
      <c r="K1929" s="28" t="s">
        <v>2691</v>
      </c>
      <c r="L1929" s="28" t="s">
        <v>275</v>
      </c>
      <c r="N1929" s="19">
        <f t="shared" si="210"/>
        <v>428.50</v>
      </c>
      <c r="O1929" s="19">
        <f t="shared" si="211"/>
        <v>5.4935897435897436</v>
      </c>
      <c r="P1929" s="64">
        <f t="shared" si="212"/>
        <v>100</v>
      </c>
      <c r="Q1929" s="64">
        <f t="shared" si="213"/>
        <v>36</v>
      </c>
      <c r="R1929" s="64">
        <f t="shared" si="214"/>
        <v>64</v>
      </c>
      <c r="S1929" s="64">
        <f t="shared" si="215"/>
        <v>56</v>
      </c>
      <c r="T1929" s="64">
        <f t="shared" si="216"/>
        <v>44</v>
      </c>
      <c r="U1929" s="77">
        <v>7</v>
      </c>
      <c r="V1929" s="78">
        <v>14</v>
      </c>
      <c r="W1929" s="60">
        <v>156</v>
      </c>
      <c r="X1929" s="67">
        <v>8</v>
      </c>
      <c r="Y1929" s="67">
        <v>7</v>
      </c>
      <c r="Z1929" s="67">
        <v>12</v>
      </c>
      <c r="AA1929" s="67">
        <v>8</v>
      </c>
      <c r="AB1929" s="67">
        <v>12</v>
      </c>
      <c r="AC1929" s="67">
        <v>5</v>
      </c>
      <c r="AD1929" s="67">
        <v>12</v>
      </c>
      <c r="AE1929" s="67">
        <v>6</v>
      </c>
      <c r="AF1929" s="67">
        <v>10</v>
      </c>
      <c r="AG1929" s="67">
        <v>6</v>
      </c>
      <c r="AH1929" s="67">
        <v>10</v>
      </c>
      <c r="AI1929" s="67">
        <v>4</v>
      </c>
      <c r="AJ1929" s="67">
        <v>8</v>
      </c>
      <c r="AK1929" s="79" t="s">
        <v>1586</v>
      </c>
    </row>
    <row r="1930" spans="1:37" ht="12.75">
      <c r="A1930" s="35">
        <v>937</v>
      </c>
      <c r="B1930" s="28" t="s">
        <v>868</v>
      </c>
      <c r="C1930" s="28" t="s">
        <v>7618</v>
      </c>
      <c r="D1930" s="28" t="s">
        <v>387</v>
      </c>
      <c r="E1930" s="28" t="s">
        <v>79</v>
      </c>
      <c r="J1930" s="28" t="s">
        <v>1586</v>
      </c>
      <c r="K1930" s="28" t="s">
        <v>2716</v>
      </c>
      <c r="L1930" s="28" t="s">
        <v>3692</v>
      </c>
      <c r="N1930" s="19">
        <f t="shared" si="210"/>
        <v>446.25</v>
      </c>
      <c r="O1930" s="19">
        <f t="shared" si="211"/>
        <v>2.6641791044776117</v>
      </c>
      <c r="P1930" s="64">
        <f t="shared" si="212"/>
        <v>100</v>
      </c>
      <c r="Q1930" s="64">
        <f t="shared" si="213"/>
        <v>37</v>
      </c>
      <c r="R1930" s="64">
        <f t="shared" si="214"/>
        <v>63</v>
      </c>
      <c r="S1930" s="64">
        <f t="shared" si="215"/>
        <v>66</v>
      </c>
      <c r="T1930" s="64">
        <f t="shared" si="216"/>
        <v>34</v>
      </c>
      <c r="U1930" s="77">
        <v>9</v>
      </c>
      <c r="V1930" s="78">
        <v>14</v>
      </c>
      <c r="W1930" s="60">
        <v>335</v>
      </c>
      <c r="X1930" s="67">
        <v>13</v>
      </c>
      <c r="Y1930" s="67">
        <v>8</v>
      </c>
      <c r="Z1930" s="67">
        <v>14</v>
      </c>
      <c r="AA1930" s="67">
        <v>9</v>
      </c>
      <c r="AB1930" s="67">
        <v>14</v>
      </c>
      <c r="AC1930" s="67">
        <v>7</v>
      </c>
      <c r="AD1930" s="67">
        <v>14</v>
      </c>
      <c r="AE1930" s="67">
        <v>5</v>
      </c>
      <c r="AF1930" s="67">
        <v>8</v>
      </c>
      <c r="AG1930" s="67">
        <v>5</v>
      </c>
      <c r="AH1930" s="67">
        <v>8</v>
      </c>
      <c r="AI1930" s="67">
        <v>3</v>
      </c>
      <c r="AJ1930" s="67">
        <v>5</v>
      </c>
      <c r="AK1930" s="79" t="s">
        <v>1586</v>
      </c>
    </row>
    <row r="1931" spans="2:37" ht="12.75">
      <c r="B1931" s="28" t="s">
        <v>872</v>
      </c>
      <c r="D1931" s="28" t="s">
        <v>387</v>
      </c>
      <c r="E1931" s="28" t="s">
        <v>79</v>
      </c>
      <c r="I1931" s="28" t="s">
        <v>7812</v>
      </c>
      <c r="J1931" s="28" t="s">
        <v>1586</v>
      </c>
      <c r="K1931" s="28" t="s">
        <v>2691</v>
      </c>
      <c r="L1931" s="28" t="s">
        <v>80</v>
      </c>
      <c r="N1931" s="19">
        <f t="shared" si="210"/>
        <v>409.25</v>
      </c>
      <c r="O1931" s="19">
        <f t="shared" si="211"/>
        <v>3.3004032258064515</v>
      </c>
      <c r="P1931" s="64">
        <f t="shared" si="212"/>
        <v>96</v>
      </c>
      <c r="Q1931" s="64">
        <f t="shared" si="213"/>
        <v>35</v>
      </c>
      <c r="R1931" s="64">
        <f t="shared" si="214"/>
        <v>61</v>
      </c>
      <c r="S1931" s="64">
        <f t="shared" si="215"/>
        <v>52</v>
      </c>
      <c r="T1931" s="64">
        <f t="shared" si="216"/>
        <v>44</v>
      </c>
      <c r="U1931" s="77">
        <v>7</v>
      </c>
      <c r="V1931" s="78">
        <v>14</v>
      </c>
      <c r="W1931" s="60">
        <v>248</v>
      </c>
      <c r="X1931" s="67">
        <v>17</v>
      </c>
      <c r="Y1931" s="67">
        <v>6</v>
      </c>
      <c r="Z1931" s="67">
        <v>11</v>
      </c>
      <c r="AA1931" s="67">
        <v>7</v>
      </c>
      <c r="AB1931" s="67">
        <v>11</v>
      </c>
      <c r="AC1931" s="67">
        <v>6</v>
      </c>
      <c r="AD1931" s="67">
        <v>11</v>
      </c>
      <c r="AE1931" s="67">
        <v>7</v>
      </c>
      <c r="AF1931" s="67">
        <v>12</v>
      </c>
      <c r="AG1931" s="67">
        <v>7</v>
      </c>
      <c r="AH1931" s="67">
        <v>12</v>
      </c>
      <c r="AI1931" s="67">
        <v>2</v>
      </c>
      <c r="AJ1931" s="67">
        <v>4</v>
      </c>
      <c r="AK1931" s="79" t="s">
        <v>1586</v>
      </c>
    </row>
    <row r="1932" spans="1:37" ht="12.75">
      <c r="A1932" s="35">
        <v>3048125</v>
      </c>
      <c r="B1932" s="28" t="s">
        <v>868</v>
      </c>
      <c r="C1932" s="28" t="s">
        <v>7653</v>
      </c>
      <c r="D1932" s="28" t="s">
        <v>387</v>
      </c>
      <c r="E1932" s="28" t="s">
        <v>79</v>
      </c>
      <c r="J1932" s="28" t="s">
        <v>1586</v>
      </c>
      <c r="K1932" s="28" t="s">
        <v>2691</v>
      </c>
      <c r="L1932" s="28" t="s">
        <v>6385</v>
      </c>
      <c r="N1932" s="19">
        <f t="shared" si="210"/>
        <v>417.75</v>
      </c>
      <c r="O1932" s="19">
        <f t="shared" si="211"/>
        <v>3.6012931034482758</v>
      </c>
      <c r="P1932" s="64">
        <f t="shared" si="212"/>
        <v>94</v>
      </c>
      <c r="Q1932" s="64">
        <f t="shared" si="213"/>
        <v>34</v>
      </c>
      <c r="R1932" s="64">
        <f t="shared" si="214"/>
        <v>60</v>
      </c>
      <c r="S1932" s="64">
        <f t="shared" si="215"/>
        <v>60</v>
      </c>
      <c r="T1932" s="64">
        <f t="shared" si="216"/>
        <v>34</v>
      </c>
      <c r="U1932" s="77">
        <v>7</v>
      </c>
      <c r="V1932" s="78">
        <v>14</v>
      </c>
      <c r="W1932" s="60">
        <v>232</v>
      </c>
      <c r="X1932" s="67">
        <v>13</v>
      </c>
      <c r="Y1932" s="67">
        <v>7</v>
      </c>
      <c r="Z1932" s="67">
        <v>13</v>
      </c>
      <c r="AA1932" s="67">
        <v>8</v>
      </c>
      <c r="AB1932" s="67">
        <v>13</v>
      </c>
      <c r="AC1932" s="67">
        <v>6</v>
      </c>
      <c r="AD1932" s="67">
        <v>13</v>
      </c>
      <c r="AE1932" s="67">
        <v>5</v>
      </c>
      <c r="AF1932" s="67">
        <v>8</v>
      </c>
      <c r="AG1932" s="67">
        <v>5</v>
      </c>
      <c r="AH1932" s="67">
        <v>8</v>
      </c>
      <c r="AI1932" s="67">
        <v>3</v>
      </c>
      <c r="AJ1932" s="67">
        <v>5</v>
      </c>
      <c r="AK1932" s="79" t="s">
        <v>1586</v>
      </c>
    </row>
    <row r="1933" spans="1:37" ht="12.75">
      <c r="A1933" s="35">
        <v>2177</v>
      </c>
      <c r="B1933" s="28" t="s">
        <v>868</v>
      </c>
      <c r="C1933" s="28" t="s">
        <v>941</v>
      </c>
      <c r="D1933" s="28" t="s">
        <v>387</v>
      </c>
      <c r="E1933" s="28" t="s">
        <v>79</v>
      </c>
      <c r="J1933" s="28" t="s">
        <v>1586</v>
      </c>
      <c r="K1933" s="28" t="s">
        <v>2716</v>
      </c>
      <c r="L1933" s="28" t="s">
        <v>7809</v>
      </c>
      <c r="N1933" s="19">
        <f t="shared" si="210"/>
        <v>400.75</v>
      </c>
      <c r="O1933" s="19">
        <f t="shared" si="211"/>
        <v>2.1092105263157896</v>
      </c>
      <c r="P1933" s="64">
        <f t="shared" si="212"/>
        <v>91</v>
      </c>
      <c r="Q1933" s="64">
        <f t="shared" si="213"/>
        <v>36</v>
      </c>
      <c r="R1933" s="64">
        <f t="shared" si="214"/>
        <v>55</v>
      </c>
      <c r="S1933" s="64">
        <f t="shared" si="215"/>
        <v>59</v>
      </c>
      <c r="T1933" s="64">
        <f t="shared" si="216"/>
        <v>32</v>
      </c>
      <c r="U1933" s="77">
        <v>9</v>
      </c>
      <c r="V1933" s="78">
        <v>14</v>
      </c>
      <c r="W1933" s="60">
        <v>380</v>
      </c>
      <c r="X1933" s="67">
        <v>11</v>
      </c>
      <c r="Y1933" s="67">
        <v>8</v>
      </c>
      <c r="Z1933" s="67">
        <v>12</v>
      </c>
      <c r="AA1933" s="67">
        <v>8</v>
      </c>
      <c r="AB1933" s="67">
        <v>12</v>
      </c>
      <c r="AC1933" s="67">
        <v>7</v>
      </c>
      <c r="AD1933" s="67">
        <v>12</v>
      </c>
      <c r="AE1933" s="67">
        <v>5</v>
      </c>
      <c r="AF1933" s="67">
        <v>7</v>
      </c>
      <c r="AG1933" s="67">
        <v>5</v>
      </c>
      <c r="AH1933" s="67">
        <v>7</v>
      </c>
      <c r="AI1933" s="67">
        <v>3</v>
      </c>
      <c r="AJ1933" s="67">
        <v>5</v>
      </c>
      <c r="AK1933" s="79" t="s">
        <v>1586</v>
      </c>
    </row>
    <row r="1934" spans="1:37" ht="12.75">
      <c r="A1934" s="35">
        <v>95593</v>
      </c>
      <c r="B1934" s="28" t="s">
        <v>870</v>
      </c>
      <c r="C1934" s="28" t="s">
        <v>3247</v>
      </c>
      <c r="D1934" s="28" t="s">
        <v>387</v>
      </c>
      <c r="E1934" s="28" t="s">
        <v>79</v>
      </c>
      <c r="J1934" s="28" t="s">
        <v>1586</v>
      </c>
      <c r="K1934" s="28" t="s">
        <v>2716</v>
      </c>
      <c r="L1934" s="28" t="s">
        <v>3256</v>
      </c>
      <c r="N1934" s="19">
        <f t="shared" si="210"/>
        <v>387.75</v>
      </c>
      <c r="O1934" s="19">
        <f t="shared" si="211"/>
        <v>2.3149253731343284</v>
      </c>
      <c r="P1934" s="64">
        <f t="shared" si="212"/>
        <v>88</v>
      </c>
      <c r="Q1934" s="64">
        <f t="shared" si="213"/>
        <v>33</v>
      </c>
      <c r="R1934" s="64">
        <f t="shared" si="214"/>
        <v>55</v>
      </c>
      <c r="S1934" s="64">
        <f t="shared" si="215"/>
        <v>57</v>
      </c>
      <c r="T1934" s="64">
        <f t="shared" si="216"/>
        <v>31</v>
      </c>
      <c r="U1934" s="77">
        <v>9</v>
      </c>
      <c r="V1934" s="78">
        <v>14</v>
      </c>
      <c r="W1934" s="60">
        <v>335</v>
      </c>
      <c r="X1934" s="67">
        <v>11</v>
      </c>
      <c r="Y1934" s="67">
        <v>7</v>
      </c>
      <c r="Z1934" s="67">
        <v>12</v>
      </c>
      <c r="AA1934" s="67">
        <v>8</v>
      </c>
      <c r="AB1934" s="67">
        <v>12</v>
      </c>
      <c r="AC1934" s="67">
        <v>6</v>
      </c>
      <c r="AD1934" s="67">
        <v>12</v>
      </c>
      <c r="AE1934" s="67">
        <v>5</v>
      </c>
      <c r="AF1934" s="67">
        <v>7</v>
      </c>
      <c r="AG1934" s="67">
        <v>5</v>
      </c>
      <c r="AH1934" s="67">
        <v>7</v>
      </c>
      <c r="AI1934" s="67">
        <v>2</v>
      </c>
      <c r="AJ1934" s="67">
        <v>5</v>
      </c>
      <c r="AK1934" s="79" t="s">
        <v>1586</v>
      </c>
    </row>
    <row r="1935" spans="1:37" ht="12.75">
      <c r="A1935" s="35">
        <v>150000</v>
      </c>
      <c r="B1935" s="28" t="s">
        <v>870</v>
      </c>
      <c r="C1935" s="28" t="s">
        <v>3247</v>
      </c>
      <c r="D1935" s="28" t="s">
        <v>387</v>
      </c>
      <c r="E1935" s="28" t="s">
        <v>79</v>
      </c>
      <c r="J1935" s="28" t="s">
        <v>1586</v>
      </c>
      <c r="K1935" s="28" t="s">
        <v>2691</v>
      </c>
      <c r="L1935" s="28" t="s">
        <v>3265</v>
      </c>
      <c r="N1935" s="19">
        <f t="shared" si="210"/>
        <v>387.75</v>
      </c>
      <c r="O1935" s="19">
        <f t="shared" si="211"/>
        <v>2.3149253731343284</v>
      </c>
      <c r="P1935" s="64">
        <f t="shared" si="212"/>
        <v>88</v>
      </c>
      <c r="Q1935" s="64">
        <f t="shared" si="213"/>
        <v>33</v>
      </c>
      <c r="R1935" s="64">
        <f t="shared" si="214"/>
        <v>55</v>
      </c>
      <c r="S1935" s="64">
        <f t="shared" si="215"/>
        <v>57</v>
      </c>
      <c r="T1935" s="64">
        <f t="shared" si="216"/>
        <v>31</v>
      </c>
      <c r="U1935" s="77">
        <v>9</v>
      </c>
      <c r="V1935" s="78">
        <v>14</v>
      </c>
      <c r="W1935" s="60">
        <v>335</v>
      </c>
      <c r="X1935" s="67">
        <v>11</v>
      </c>
      <c r="Y1935" s="67">
        <v>7</v>
      </c>
      <c r="Z1935" s="67">
        <v>12</v>
      </c>
      <c r="AA1935" s="67">
        <v>8</v>
      </c>
      <c r="AB1935" s="67">
        <v>12</v>
      </c>
      <c r="AC1935" s="67">
        <v>6</v>
      </c>
      <c r="AD1935" s="67">
        <v>12</v>
      </c>
      <c r="AE1935" s="67">
        <v>5</v>
      </c>
      <c r="AF1935" s="67">
        <v>7</v>
      </c>
      <c r="AG1935" s="67">
        <v>5</v>
      </c>
      <c r="AH1935" s="67">
        <v>7</v>
      </c>
      <c r="AI1935" s="67">
        <v>2</v>
      </c>
      <c r="AJ1935" s="67">
        <v>5</v>
      </c>
      <c r="AK1935" s="79" t="s">
        <v>1586</v>
      </c>
    </row>
    <row r="1936" spans="1:37" ht="12.75">
      <c r="A1936" s="35">
        <v>25000</v>
      </c>
      <c r="B1936" s="28" t="s">
        <v>869</v>
      </c>
      <c r="C1936" s="28" t="s">
        <v>5006</v>
      </c>
      <c r="D1936" s="28" t="s">
        <v>387</v>
      </c>
      <c r="E1936" s="28" t="s">
        <v>79</v>
      </c>
      <c r="J1936" s="28" t="s">
        <v>1586</v>
      </c>
      <c r="K1936" s="28" t="s">
        <v>2691</v>
      </c>
      <c r="L1936" s="28" t="s">
        <v>1941</v>
      </c>
      <c r="N1936" s="19">
        <f t="shared" si="210"/>
        <v>377.75</v>
      </c>
      <c r="O1936" s="19">
        <f t="shared" si="211"/>
        <v>2.2552238805970148</v>
      </c>
      <c r="P1936" s="64">
        <f t="shared" si="212"/>
        <v>85</v>
      </c>
      <c r="Q1936" s="64">
        <f t="shared" si="213"/>
        <v>31</v>
      </c>
      <c r="R1936" s="64">
        <f t="shared" si="214"/>
        <v>54</v>
      </c>
      <c r="S1936" s="64">
        <f t="shared" si="215"/>
        <v>57</v>
      </c>
      <c r="T1936" s="64">
        <f t="shared" si="216"/>
        <v>28</v>
      </c>
      <c r="U1936" s="77">
        <v>9</v>
      </c>
      <c r="V1936" s="78">
        <v>14</v>
      </c>
      <c r="W1936" s="60">
        <v>335</v>
      </c>
      <c r="X1936" s="67">
        <v>9</v>
      </c>
      <c r="Y1936" s="67">
        <v>7</v>
      </c>
      <c r="Z1936" s="67">
        <v>12</v>
      </c>
      <c r="AA1936" s="67">
        <v>8</v>
      </c>
      <c r="AB1936" s="67">
        <v>12</v>
      </c>
      <c r="AC1936" s="67">
        <v>6</v>
      </c>
      <c r="AD1936" s="67">
        <v>12</v>
      </c>
      <c r="AE1936" s="67">
        <v>4</v>
      </c>
      <c r="AF1936" s="67">
        <v>7</v>
      </c>
      <c r="AG1936" s="67">
        <v>4</v>
      </c>
      <c r="AH1936" s="67">
        <v>7</v>
      </c>
      <c r="AI1936" s="67">
        <v>2</v>
      </c>
      <c r="AJ1936" s="67">
        <v>4</v>
      </c>
      <c r="AK1936" s="79" t="s">
        <v>1586</v>
      </c>
    </row>
    <row r="1937" spans="1:37" ht="12.75">
      <c r="A1937" s="35">
        <v>25000</v>
      </c>
      <c r="B1937" s="28" t="s">
        <v>869</v>
      </c>
      <c r="C1937" s="28" t="s">
        <v>5006</v>
      </c>
      <c r="D1937" s="28" t="s">
        <v>387</v>
      </c>
      <c r="E1937" s="28" t="s">
        <v>79</v>
      </c>
      <c r="J1937" s="28" t="s">
        <v>1586</v>
      </c>
      <c r="K1937" s="28" t="s">
        <v>2691</v>
      </c>
      <c r="L1937" s="28" t="s">
        <v>1953</v>
      </c>
      <c r="N1937" s="19">
        <f t="shared" si="210"/>
        <v>377.75</v>
      </c>
      <c r="O1937" s="19">
        <f t="shared" si="211"/>
        <v>2.2552238805970148</v>
      </c>
      <c r="P1937" s="64">
        <f t="shared" si="212"/>
        <v>85</v>
      </c>
      <c r="Q1937" s="64">
        <f t="shared" si="213"/>
        <v>31</v>
      </c>
      <c r="R1937" s="64">
        <f t="shared" si="214"/>
        <v>54</v>
      </c>
      <c r="S1937" s="64">
        <f t="shared" si="215"/>
        <v>57</v>
      </c>
      <c r="T1937" s="64">
        <f t="shared" si="216"/>
        <v>28</v>
      </c>
      <c r="U1937" s="77">
        <v>9</v>
      </c>
      <c r="V1937" s="78">
        <v>14</v>
      </c>
      <c r="W1937" s="60">
        <v>335</v>
      </c>
      <c r="X1937" s="67">
        <v>9</v>
      </c>
      <c r="Y1937" s="67">
        <v>7</v>
      </c>
      <c r="Z1937" s="67">
        <v>12</v>
      </c>
      <c r="AA1937" s="67">
        <v>8</v>
      </c>
      <c r="AB1937" s="67">
        <v>12</v>
      </c>
      <c r="AC1937" s="67">
        <v>6</v>
      </c>
      <c r="AD1937" s="67">
        <v>12</v>
      </c>
      <c r="AE1937" s="67">
        <v>4</v>
      </c>
      <c r="AF1937" s="67">
        <v>7</v>
      </c>
      <c r="AG1937" s="67">
        <v>4</v>
      </c>
      <c r="AH1937" s="67">
        <v>7</v>
      </c>
      <c r="AI1937" s="67">
        <v>2</v>
      </c>
      <c r="AJ1937" s="67">
        <v>4</v>
      </c>
      <c r="AK1937" s="79" t="s">
        <v>1586</v>
      </c>
    </row>
    <row r="1938" spans="1:37" ht="12.75">
      <c r="A1938" s="35">
        <v>845000</v>
      </c>
      <c r="B1938" s="28" t="s">
        <v>873</v>
      </c>
      <c r="D1938" s="28" t="s">
        <v>387</v>
      </c>
      <c r="E1938" s="28" t="s">
        <v>71</v>
      </c>
      <c r="J1938" s="28" t="s">
        <v>1586</v>
      </c>
      <c r="K1938" s="28" t="s">
        <v>2691</v>
      </c>
      <c r="L1938" s="28" t="s">
        <v>7368</v>
      </c>
      <c r="N1938" s="19">
        <f t="shared" si="210"/>
        <v>545.25</v>
      </c>
      <c r="O1938" s="19">
        <f t="shared" si="211"/>
        <v>3.3553846153846152</v>
      </c>
      <c r="P1938" s="64">
        <f t="shared" si="212"/>
        <v>130</v>
      </c>
      <c r="Q1938" s="64">
        <f t="shared" si="213"/>
        <v>46</v>
      </c>
      <c r="R1938" s="64">
        <f t="shared" si="214"/>
        <v>84</v>
      </c>
      <c r="S1938" s="64">
        <f t="shared" si="215"/>
        <v>65</v>
      </c>
      <c r="T1938" s="64">
        <f t="shared" si="216"/>
        <v>65</v>
      </c>
      <c r="U1938" s="77">
        <v>9</v>
      </c>
      <c r="V1938" s="78">
        <v>14</v>
      </c>
      <c r="W1938" s="60">
        <v>325</v>
      </c>
      <c r="X1938" s="67">
        <v>15</v>
      </c>
      <c r="Y1938" s="67">
        <v>8</v>
      </c>
      <c r="Z1938" s="67">
        <v>14</v>
      </c>
      <c r="AA1938" s="67">
        <v>9</v>
      </c>
      <c r="AB1938" s="67">
        <v>14</v>
      </c>
      <c r="AC1938" s="67">
        <v>6</v>
      </c>
      <c r="AD1938" s="67">
        <v>14</v>
      </c>
      <c r="AE1938" s="67">
        <v>8</v>
      </c>
      <c r="AF1938" s="67">
        <v>14</v>
      </c>
      <c r="AG1938" s="67">
        <v>8</v>
      </c>
      <c r="AH1938" s="67">
        <v>14</v>
      </c>
      <c r="AI1938" s="67">
        <v>7</v>
      </c>
      <c r="AJ1938" s="67">
        <v>14</v>
      </c>
      <c r="AK1938" s="79" t="s">
        <v>1586</v>
      </c>
    </row>
    <row r="1939" spans="1:37" ht="12.75">
      <c r="A1939" s="35">
        <v>21125</v>
      </c>
      <c r="B1939" s="28" t="s">
        <v>868</v>
      </c>
      <c r="C1939" s="28" t="s">
        <v>638</v>
      </c>
      <c r="D1939" s="28" t="s">
        <v>387</v>
      </c>
      <c r="E1939" s="28" t="s">
        <v>71</v>
      </c>
      <c r="J1939" s="28" t="s">
        <v>1586</v>
      </c>
      <c r="K1939" s="28" t="s">
        <v>2691</v>
      </c>
      <c r="L1939" s="28" t="s">
        <v>2354</v>
      </c>
      <c r="N1939" s="19">
        <f t="shared" si="210"/>
        <v>545.25</v>
      </c>
      <c r="O1939" s="19">
        <f t="shared" si="211"/>
        <v>3.3553846153846152</v>
      </c>
      <c r="P1939" s="64">
        <f t="shared" si="212"/>
        <v>130</v>
      </c>
      <c r="Q1939" s="64">
        <f t="shared" si="213"/>
        <v>46</v>
      </c>
      <c r="R1939" s="64">
        <f t="shared" si="214"/>
        <v>84</v>
      </c>
      <c r="S1939" s="64">
        <f t="shared" si="215"/>
        <v>65</v>
      </c>
      <c r="T1939" s="64">
        <f t="shared" si="216"/>
        <v>65</v>
      </c>
      <c r="U1939" s="77">
        <v>9</v>
      </c>
      <c r="V1939" s="78">
        <v>14</v>
      </c>
      <c r="W1939" s="60">
        <v>325</v>
      </c>
      <c r="X1939" s="67">
        <v>15</v>
      </c>
      <c r="Y1939" s="67">
        <v>8</v>
      </c>
      <c r="Z1939" s="67">
        <v>14</v>
      </c>
      <c r="AA1939" s="67">
        <v>9</v>
      </c>
      <c r="AB1939" s="67">
        <v>14</v>
      </c>
      <c r="AC1939" s="67">
        <v>6</v>
      </c>
      <c r="AD1939" s="67">
        <v>14</v>
      </c>
      <c r="AE1939" s="67">
        <v>8</v>
      </c>
      <c r="AF1939" s="67">
        <v>14</v>
      </c>
      <c r="AG1939" s="67">
        <v>8</v>
      </c>
      <c r="AH1939" s="67">
        <v>14</v>
      </c>
      <c r="AI1939" s="67">
        <v>7</v>
      </c>
      <c r="AJ1939" s="67">
        <v>14</v>
      </c>
      <c r="AK1939" s="79" t="s">
        <v>1586</v>
      </c>
    </row>
    <row r="1940" spans="2:37" ht="12.75">
      <c r="B1940" s="28" t="s">
        <v>868</v>
      </c>
      <c r="C1940" s="28" t="s">
        <v>638</v>
      </c>
      <c r="D1940" s="28" t="s">
        <v>387</v>
      </c>
      <c r="E1940" s="28" t="s">
        <v>71</v>
      </c>
      <c r="J1940" s="28" t="s">
        <v>1586</v>
      </c>
      <c r="K1940" s="28" t="s">
        <v>2691</v>
      </c>
      <c r="L1940" s="28" t="s">
        <v>75</v>
      </c>
      <c r="N1940" s="19">
        <f t="shared" si="210"/>
        <v>545.25</v>
      </c>
      <c r="O1940" s="19">
        <f t="shared" si="211"/>
        <v>3.3553846153846152</v>
      </c>
      <c r="P1940" s="64">
        <f t="shared" si="212"/>
        <v>130</v>
      </c>
      <c r="Q1940" s="64">
        <f t="shared" si="213"/>
        <v>46</v>
      </c>
      <c r="R1940" s="64">
        <f t="shared" si="214"/>
        <v>84</v>
      </c>
      <c r="S1940" s="64">
        <f t="shared" si="215"/>
        <v>65</v>
      </c>
      <c r="T1940" s="64">
        <f t="shared" si="216"/>
        <v>65</v>
      </c>
      <c r="U1940" s="77">
        <v>9</v>
      </c>
      <c r="V1940" s="78">
        <v>14</v>
      </c>
      <c r="W1940" s="60">
        <v>325</v>
      </c>
      <c r="X1940" s="67">
        <v>15</v>
      </c>
      <c r="Y1940" s="67">
        <v>8</v>
      </c>
      <c r="Z1940" s="67">
        <v>14</v>
      </c>
      <c r="AA1940" s="67">
        <v>9</v>
      </c>
      <c r="AB1940" s="67">
        <v>14</v>
      </c>
      <c r="AC1940" s="67">
        <v>6</v>
      </c>
      <c r="AD1940" s="67">
        <v>14</v>
      </c>
      <c r="AE1940" s="67">
        <v>8</v>
      </c>
      <c r="AF1940" s="67">
        <v>14</v>
      </c>
      <c r="AG1940" s="67">
        <v>8</v>
      </c>
      <c r="AH1940" s="67">
        <v>14</v>
      </c>
      <c r="AI1940" s="67">
        <v>7</v>
      </c>
      <c r="AJ1940" s="67">
        <v>14</v>
      </c>
      <c r="AK1940" s="79" t="s">
        <v>1586</v>
      </c>
    </row>
    <row r="1941" spans="1:37" ht="12.75">
      <c r="A1941" s="35">
        <v>4803351</v>
      </c>
      <c r="B1941" s="28" t="s">
        <v>872</v>
      </c>
      <c r="D1941" s="28" t="s">
        <v>387</v>
      </c>
      <c r="E1941" s="28" t="s">
        <v>71</v>
      </c>
      <c r="F1941" s="58" t="s">
        <v>8350</v>
      </c>
      <c r="G1941" s="28" t="s">
        <v>7812</v>
      </c>
      <c r="H1941" s="28" t="s">
        <v>1586</v>
      </c>
      <c r="I1941" s="28" t="s">
        <v>7812</v>
      </c>
      <c r="J1941" s="28" t="s">
        <v>1586</v>
      </c>
      <c r="K1941" s="28" t="s">
        <v>2691</v>
      </c>
      <c r="L1941" s="28" t="s">
        <v>3909</v>
      </c>
      <c r="N1941" s="19">
        <f t="shared" si="210"/>
        <v>510.25</v>
      </c>
      <c r="O1941" s="19">
        <f t="shared" si="211"/>
        <v>1.5556402439024391</v>
      </c>
      <c r="P1941" s="64">
        <f t="shared" si="212"/>
        <v>119</v>
      </c>
      <c r="Q1941" s="64">
        <f t="shared" si="213"/>
        <v>47</v>
      </c>
      <c r="R1941" s="64">
        <f t="shared" si="214"/>
        <v>72</v>
      </c>
      <c r="S1941" s="64">
        <f t="shared" si="215"/>
        <v>69</v>
      </c>
      <c r="T1941" s="64">
        <f t="shared" si="216"/>
        <v>50</v>
      </c>
      <c r="U1941" s="77">
        <v>12</v>
      </c>
      <c r="V1941" s="78">
        <v>14</v>
      </c>
      <c r="W1941" s="60">
        <v>656</v>
      </c>
      <c r="X1941" s="67">
        <v>17</v>
      </c>
      <c r="Y1941" s="67">
        <v>9</v>
      </c>
      <c r="Z1941" s="67">
        <v>14</v>
      </c>
      <c r="AA1941" s="67">
        <v>10</v>
      </c>
      <c r="AB1941" s="67">
        <v>14</v>
      </c>
      <c r="AC1941" s="67">
        <v>8</v>
      </c>
      <c r="AD1941" s="67">
        <v>14</v>
      </c>
      <c r="AE1941" s="67">
        <v>8</v>
      </c>
      <c r="AF1941" s="67">
        <v>12</v>
      </c>
      <c r="AG1941" s="67">
        <v>8</v>
      </c>
      <c r="AH1941" s="67">
        <v>12</v>
      </c>
      <c r="AI1941" s="67">
        <v>4</v>
      </c>
      <c r="AJ1941" s="67">
        <v>6</v>
      </c>
      <c r="AK1941" s="79" t="s">
        <v>1586</v>
      </c>
    </row>
    <row r="1942" spans="2:37" ht="12.75">
      <c r="B1942" s="28" t="s">
        <v>872</v>
      </c>
      <c r="D1942" s="28" t="s">
        <v>387</v>
      </c>
      <c r="E1942" s="28" t="s">
        <v>71</v>
      </c>
      <c r="J1942" s="28" t="s">
        <v>1586</v>
      </c>
      <c r="K1942" s="28" t="s">
        <v>2691</v>
      </c>
      <c r="L1942" s="28" t="s">
        <v>113</v>
      </c>
      <c r="N1942" s="19">
        <f t="shared" si="210"/>
        <v>477.50</v>
      </c>
      <c r="O1942" s="19">
        <f t="shared" si="211"/>
        <v>2.567204301075269</v>
      </c>
      <c r="P1942" s="64">
        <f t="shared" si="212"/>
        <v>112</v>
      </c>
      <c r="Q1942" s="64">
        <f t="shared" si="213"/>
        <v>42</v>
      </c>
      <c r="R1942" s="64">
        <f t="shared" si="214"/>
        <v>70</v>
      </c>
      <c r="S1942" s="64">
        <f t="shared" si="215"/>
        <v>62</v>
      </c>
      <c r="T1942" s="64">
        <f t="shared" si="216"/>
        <v>50</v>
      </c>
      <c r="U1942" s="77">
        <v>9</v>
      </c>
      <c r="V1942" s="78">
        <v>14</v>
      </c>
      <c r="W1942" s="60">
        <v>372</v>
      </c>
      <c r="X1942" s="67">
        <v>12</v>
      </c>
      <c r="Y1942" s="67">
        <v>8</v>
      </c>
      <c r="Z1942" s="67">
        <v>13</v>
      </c>
      <c r="AA1942" s="67">
        <v>8</v>
      </c>
      <c r="AB1942" s="67">
        <v>13</v>
      </c>
      <c r="AC1942" s="67">
        <v>7</v>
      </c>
      <c r="AD1942" s="67">
        <v>13</v>
      </c>
      <c r="AE1942" s="67">
        <v>7</v>
      </c>
      <c r="AF1942" s="67">
        <v>11</v>
      </c>
      <c r="AG1942" s="67">
        <v>7</v>
      </c>
      <c r="AH1942" s="67">
        <v>11</v>
      </c>
      <c r="AI1942" s="67">
        <v>5</v>
      </c>
      <c r="AJ1942" s="67">
        <v>9</v>
      </c>
      <c r="AK1942" s="79" t="s">
        <v>1586</v>
      </c>
    </row>
    <row r="1943" spans="1:37" ht="12.75">
      <c r="A1943" s="35">
        <v>1286802</v>
      </c>
      <c r="B1943" s="28" t="s">
        <v>872</v>
      </c>
      <c r="D1943" s="28" t="s">
        <v>387</v>
      </c>
      <c r="E1943" s="28" t="s">
        <v>71</v>
      </c>
      <c r="J1943" s="28" t="s">
        <v>1586</v>
      </c>
      <c r="K1943" s="28" t="s">
        <v>2691</v>
      </c>
      <c r="L1943" s="28" t="s">
        <v>113</v>
      </c>
      <c r="N1943" s="19">
        <f t="shared" si="210"/>
        <v>476.50</v>
      </c>
      <c r="O1943" s="19">
        <f t="shared" si="211"/>
        <v>2.5618279569892475</v>
      </c>
      <c r="P1943" s="64">
        <f t="shared" si="212"/>
        <v>112</v>
      </c>
      <c r="Q1943" s="64">
        <f t="shared" si="213"/>
        <v>42</v>
      </c>
      <c r="R1943" s="64">
        <f t="shared" si="214"/>
        <v>70</v>
      </c>
      <c r="S1943" s="64">
        <f t="shared" si="215"/>
        <v>62</v>
      </c>
      <c r="T1943" s="64">
        <f t="shared" si="216"/>
        <v>50</v>
      </c>
      <c r="U1943" s="77">
        <v>9</v>
      </c>
      <c r="V1943" s="78">
        <v>14</v>
      </c>
      <c r="W1943" s="60">
        <v>372</v>
      </c>
      <c r="X1943" s="67">
        <v>8</v>
      </c>
      <c r="Y1943" s="67">
        <v>8</v>
      </c>
      <c r="Z1943" s="67">
        <v>13</v>
      </c>
      <c r="AA1943" s="67">
        <v>8</v>
      </c>
      <c r="AB1943" s="67">
        <v>13</v>
      </c>
      <c r="AC1943" s="67">
        <v>7</v>
      </c>
      <c r="AD1943" s="67">
        <v>13</v>
      </c>
      <c r="AE1943" s="67">
        <v>7</v>
      </c>
      <c r="AF1943" s="67">
        <v>11</v>
      </c>
      <c r="AG1943" s="67">
        <v>7</v>
      </c>
      <c r="AH1943" s="67">
        <v>11</v>
      </c>
      <c r="AI1943" s="67">
        <v>5</v>
      </c>
      <c r="AJ1943" s="67">
        <v>9</v>
      </c>
      <c r="AK1943" s="79" t="s">
        <v>1586</v>
      </c>
    </row>
    <row r="1944" spans="1:37" ht="12.75">
      <c r="A1944" s="35">
        <v>187500</v>
      </c>
      <c r="B1944" s="28" t="s">
        <v>870</v>
      </c>
      <c r="C1944" s="28" t="s">
        <v>4834</v>
      </c>
      <c r="D1944" s="28" t="s">
        <v>387</v>
      </c>
      <c r="E1944" s="28" t="s">
        <v>71</v>
      </c>
      <c r="J1944" s="28" t="s">
        <v>1586</v>
      </c>
      <c r="K1944" s="28" t="s">
        <v>2520</v>
      </c>
      <c r="L1944" s="28" t="s">
        <v>2504</v>
      </c>
      <c r="N1944" s="19">
        <f t="shared" si="210"/>
        <v>476.50</v>
      </c>
      <c r="O1944" s="19">
        <f t="shared" si="211"/>
        <v>2.5549597855227884</v>
      </c>
      <c r="P1944" s="64">
        <f t="shared" si="212"/>
        <v>112</v>
      </c>
      <c r="Q1944" s="64">
        <f t="shared" si="213"/>
        <v>42</v>
      </c>
      <c r="R1944" s="64">
        <f t="shared" si="214"/>
        <v>70</v>
      </c>
      <c r="S1944" s="64">
        <f t="shared" si="215"/>
        <v>62</v>
      </c>
      <c r="T1944" s="64">
        <f t="shared" si="216"/>
        <v>50</v>
      </c>
      <c r="U1944" s="77">
        <v>9</v>
      </c>
      <c r="V1944" s="78">
        <v>14</v>
      </c>
      <c r="W1944" s="60">
        <v>373</v>
      </c>
      <c r="X1944" s="67">
        <v>8</v>
      </c>
      <c r="Y1944" s="67">
        <v>8</v>
      </c>
      <c r="Z1944" s="67">
        <v>13</v>
      </c>
      <c r="AA1944" s="67">
        <v>8</v>
      </c>
      <c r="AB1944" s="67">
        <v>13</v>
      </c>
      <c r="AC1944" s="67">
        <v>7</v>
      </c>
      <c r="AD1944" s="67">
        <v>13</v>
      </c>
      <c r="AE1944" s="67">
        <v>7</v>
      </c>
      <c r="AF1944" s="67">
        <v>11</v>
      </c>
      <c r="AG1944" s="67">
        <v>7</v>
      </c>
      <c r="AH1944" s="67">
        <v>11</v>
      </c>
      <c r="AI1944" s="67">
        <v>5</v>
      </c>
      <c r="AJ1944" s="67">
        <v>9</v>
      </c>
      <c r="AK1944" s="79" t="s">
        <v>1586</v>
      </c>
    </row>
    <row r="1945" spans="1:37" ht="12.75">
      <c r="A1945" s="35">
        <v>1466562</v>
      </c>
      <c r="B1945" s="28" t="s">
        <v>872</v>
      </c>
      <c r="D1945" s="28" t="s">
        <v>387</v>
      </c>
      <c r="E1945" s="28" t="s">
        <v>71</v>
      </c>
      <c r="J1945" s="28" t="s">
        <v>1586</v>
      </c>
      <c r="K1945" s="28" t="s">
        <v>2691</v>
      </c>
      <c r="L1945" s="28" t="s">
        <v>113</v>
      </c>
      <c r="N1945" s="19">
        <f t="shared" si="210"/>
        <v>476.50</v>
      </c>
      <c r="O1945" s="19">
        <f t="shared" si="211"/>
        <v>2.5549597855227884</v>
      </c>
      <c r="P1945" s="64">
        <f t="shared" si="212"/>
        <v>112</v>
      </c>
      <c r="Q1945" s="64">
        <f t="shared" si="213"/>
        <v>42</v>
      </c>
      <c r="R1945" s="64">
        <f t="shared" si="214"/>
        <v>70</v>
      </c>
      <c r="S1945" s="64">
        <f t="shared" si="215"/>
        <v>62</v>
      </c>
      <c r="T1945" s="64">
        <f t="shared" si="216"/>
        <v>50</v>
      </c>
      <c r="U1945" s="77">
        <v>9</v>
      </c>
      <c r="V1945" s="78">
        <v>14</v>
      </c>
      <c r="W1945" s="60">
        <v>373</v>
      </c>
      <c r="X1945" s="67">
        <v>8</v>
      </c>
      <c r="Y1945" s="67">
        <v>8</v>
      </c>
      <c r="Z1945" s="67">
        <v>13</v>
      </c>
      <c r="AA1945" s="67">
        <v>8</v>
      </c>
      <c r="AB1945" s="67">
        <v>13</v>
      </c>
      <c r="AC1945" s="67">
        <v>7</v>
      </c>
      <c r="AD1945" s="67">
        <v>13</v>
      </c>
      <c r="AE1945" s="67">
        <v>7</v>
      </c>
      <c r="AF1945" s="67">
        <v>11</v>
      </c>
      <c r="AG1945" s="67">
        <v>7</v>
      </c>
      <c r="AH1945" s="67">
        <v>11</v>
      </c>
      <c r="AI1945" s="67">
        <v>5</v>
      </c>
      <c r="AJ1945" s="67">
        <v>9</v>
      </c>
      <c r="AK1945" s="79" t="s">
        <v>1586</v>
      </c>
    </row>
    <row r="1946" spans="1:37" ht="12.75">
      <c r="A1946" s="35">
        <v>2029885</v>
      </c>
      <c r="B1946" s="28" t="s">
        <v>872</v>
      </c>
      <c r="C1946" s="28" t="s">
        <v>6087</v>
      </c>
      <c r="D1946" s="28" t="s">
        <v>387</v>
      </c>
      <c r="E1946" s="28" t="s">
        <v>71</v>
      </c>
      <c r="F1946" s="58" t="s">
        <v>8401</v>
      </c>
      <c r="I1946" s="28" t="s">
        <v>7812</v>
      </c>
      <c r="J1946" s="28" t="s">
        <v>1586</v>
      </c>
      <c r="K1946" s="28" t="s">
        <v>2691</v>
      </c>
      <c r="L1946" s="28" t="s">
        <v>8018</v>
      </c>
      <c r="N1946" s="19">
        <f t="shared" si="210"/>
        <v>473</v>
      </c>
      <c r="O1946" s="19">
        <f t="shared" si="211"/>
        <v>2.296116504854369</v>
      </c>
      <c r="P1946" s="64">
        <f t="shared" si="212"/>
        <v>112</v>
      </c>
      <c r="Q1946" s="64">
        <f t="shared" si="213"/>
        <v>42</v>
      </c>
      <c r="R1946" s="64">
        <f t="shared" si="214"/>
        <v>70</v>
      </c>
      <c r="S1946" s="64">
        <f t="shared" si="215"/>
        <v>62</v>
      </c>
      <c r="T1946" s="64">
        <f t="shared" si="216"/>
        <v>50</v>
      </c>
      <c r="U1946" s="77">
        <v>12</v>
      </c>
      <c r="V1946" s="78">
        <v>14</v>
      </c>
      <c r="W1946" s="60">
        <v>412</v>
      </c>
      <c r="X1946" s="67">
        <v>12</v>
      </c>
      <c r="Y1946" s="67">
        <v>8</v>
      </c>
      <c r="Z1946" s="67">
        <v>13</v>
      </c>
      <c r="AA1946" s="67">
        <v>8</v>
      </c>
      <c r="AB1946" s="67">
        <v>13</v>
      </c>
      <c r="AC1946" s="67">
        <v>7</v>
      </c>
      <c r="AD1946" s="67">
        <v>13</v>
      </c>
      <c r="AE1946" s="67">
        <v>7</v>
      </c>
      <c r="AF1946" s="67">
        <v>11</v>
      </c>
      <c r="AG1946" s="67">
        <v>7</v>
      </c>
      <c r="AH1946" s="67">
        <v>11</v>
      </c>
      <c r="AI1946" s="67">
        <v>5</v>
      </c>
      <c r="AJ1946" s="67">
        <v>9</v>
      </c>
      <c r="AK1946" s="79" t="s">
        <v>1586</v>
      </c>
    </row>
    <row r="1947" spans="1:37" ht="12.75">
      <c r="A1947" s="35">
        <v>2057233</v>
      </c>
      <c r="B1947" s="28" t="s">
        <v>872</v>
      </c>
      <c r="C1947" s="28" t="s">
        <v>6087</v>
      </c>
      <c r="D1947" s="28" t="s">
        <v>387</v>
      </c>
      <c r="E1947" s="28" t="s">
        <v>71</v>
      </c>
      <c r="F1947" s="58" t="s">
        <v>8400</v>
      </c>
      <c r="I1947" s="28" t="s">
        <v>7812</v>
      </c>
      <c r="J1947" s="28" t="s">
        <v>1586</v>
      </c>
      <c r="K1947" s="28" t="s">
        <v>2691</v>
      </c>
      <c r="L1947" s="28" t="s">
        <v>8018</v>
      </c>
      <c r="N1947" s="19">
        <f t="shared" si="210"/>
        <v>473</v>
      </c>
      <c r="O1947" s="19">
        <f t="shared" si="211"/>
        <v>2.2417061611374409</v>
      </c>
      <c r="P1947" s="64">
        <f t="shared" si="212"/>
        <v>112</v>
      </c>
      <c r="Q1947" s="64">
        <f t="shared" si="213"/>
        <v>42</v>
      </c>
      <c r="R1947" s="64">
        <f t="shared" si="214"/>
        <v>70</v>
      </c>
      <c r="S1947" s="64">
        <f t="shared" si="215"/>
        <v>62</v>
      </c>
      <c r="T1947" s="64">
        <f t="shared" si="216"/>
        <v>50</v>
      </c>
      <c r="U1947" s="77">
        <v>12</v>
      </c>
      <c r="V1947" s="78">
        <v>14</v>
      </c>
      <c r="W1947" s="60">
        <v>422</v>
      </c>
      <c r="X1947" s="67">
        <v>12</v>
      </c>
      <c r="Y1947" s="67">
        <v>8</v>
      </c>
      <c r="Z1947" s="67">
        <v>13</v>
      </c>
      <c r="AA1947" s="67">
        <v>8</v>
      </c>
      <c r="AB1947" s="67">
        <v>13</v>
      </c>
      <c r="AC1947" s="67">
        <v>7</v>
      </c>
      <c r="AD1947" s="67">
        <v>13</v>
      </c>
      <c r="AE1947" s="67">
        <v>7</v>
      </c>
      <c r="AF1947" s="67">
        <v>11</v>
      </c>
      <c r="AG1947" s="67">
        <v>7</v>
      </c>
      <c r="AH1947" s="67">
        <v>11</v>
      </c>
      <c r="AI1947" s="67">
        <v>5</v>
      </c>
      <c r="AJ1947" s="67">
        <v>9</v>
      </c>
      <c r="AK1947" s="79" t="s">
        <v>1586</v>
      </c>
    </row>
    <row r="1948" spans="1:37" ht="12.75">
      <c r="A1948" s="35">
        <v>1192083</v>
      </c>
      <c r="B1948" s="28" t="s">
        <v>872</v>
      </c>
      <c r="D1948" s="28" t="s">
        <v>387</v>
      </c>
      <c r="E1948" s="28" t="s">
        <v>71</v>
      </c>
      <c r="J1948" s="28" t="s">
        <v>1586</v>
      </c>
      <c r="K1948" s="28" t="s">
        <v>2691</v>
      </c>
      <c r="L1948" s="28" t="s">
        <v>664</v>
      </c>
      <c r="N1948" s="19">
        <f t="shared" si="210"/>
        <v>466.50</v>
      </c>
      <c r="O1948" s="19">
        <f t="shared" si="211"/>
        <v>2.8885448916408669</v>
      </c>
      <c r="P1948" s="64">
        <f t="shared" si="212"/>
        <v>109</v>
      </c>
      <c r="Q1948" s="64">
        <f t="shared" si="213"/>
        <v>39</v>
      </c>
      <c r="R1948" s="64">
        <f t="shared" si="214"/>
        <v>70</v>
      </c>
      <c r="S1948" s="64">
        <f t="shared" si="215"/>
        <v>61</v>
      </c>
      <c r="T1948" s="64">
        <f t="shared" si="216"/>
        <v>48</v>
      </c>
      <c r="U1948" s="77">
        <v>9</v>
      </c>
      <c r="V1948" s="78">
        <v>14</v>
      </c>
      <c r="W1948" s="60">
        <v>323</v>
      </c>
      <c r="X1948" s="67">
        <v>12</v>
      </c>
      <c r="Y1948" s="67">
        <v>8</v>
      </c>
      <c r="Z1948" s="67">
        <v>13</v>
      </c>
      <c r="AA1948" s="67">
        <v>8</v>
      </c>
      <c r="AB1948" s="67">
        <v>13</v>
      </c>
      <c r="AC1948" s="67">
        <v>6</v>
      </c>
      <c r="AD1948" s="67">
        <v>13</v>
      </c>
      <c r="AE1948" s="67">
        <v>6</v>
      </c>
      <c r="AF1948" s="67">
        <v>11</v>
      </c>
      <c r="AG1948" s="67">
        <v>6</v>
      </c>
      <c r="AH1948" s="67">
        <v>11</v>
      </c>
      <c r="AI1948" s="67">
        <v>5</v>
      </c>
      <c r="AJ1948" s="67">
        <v>9</v>
      </c>
      <c r="AK1948" s="79" t="s">
        <v>1586</v>
      </c>
    </row>
    <row r="1949" spans="2:37" ht="12.75">
      <c r="B1949" s="28" t="s">
        <v>872</v>
      </c>
      <c r="D1949" s="28" t="s">
        <v>387</v>
      </c>
      <c r="E1949" s="28" t="s">
        <v>71</v>
      </c>
      <c r="J1949" s="28" t="s">
        <v>1586</v>
      </c>
      <c r="K1949" s="28" t="s">
        <v>2691</v>
      </c>
      <c r="L1949" s="28" t="s">
        <v>113</v>
      </c>
      <c r="N1949" s="19">
        <f t="shared" si="210"/>
        <v>457.50</v>
      </c>
      <c r="O1949" s="19">
        <f t="shared" si="211"/>
        <v>2.527624309392265</v>
      </c>
      <c r="P1949" s="64">
        <f t="shared" si="212"/>
        <v>107</v>
      </c>
      <c r="Q1949" s="64">
        <f t="shared" si="213"/>
        <v>37</v>
      </c>
      <c r="R1949" s="64">
        <f t="shared" si="214"/>
        <v>70</v>
      </c>
      <c r="S1949" s="64">
        <f t="shared" si="215"/>
        <v>60</v>
      </c>
      <c r="T1949" s="64">
        <f t="shared" si="216"/>
        <v>47</v>
      </c>
      <c r="U1949" s="77">
        <v>9</v>
      </c>
      <c r="V1949" s="78">
        <v>14</v>
      </c>
      <c r="W1949" s="60">
        <v>362</v>
      </c>
      <c r="X1949" s="67">
        <v>8</v>
      </c>
      <c r="Y1949" s="67">
        <v>7</v>
      </c>
      <c r="Z1949" s="67">
        <v>13</v>
      </c>
      <c r="AA1949" s="67">
        <v>8</v>
      </c>
      <c r="AB1949" s="67">
        <v>13</v>
      </c>
      <c r="AC1949" s="67">
        <v>6</v>
      </c>
      <c r="AD1949" s="67">
        <v>13</v>
      </c>
      <c r="AE1949" s="67">
        <v>6</v>
      </c>
      <c r="AF1949" s="67">
        <v>11</v>
      </c>
      <c r="AG1949" s="67">
        <v>6</v>
      </c>
      <c r="AH1949" s="67">
        <v>11</v>
      </c>
      <c r="AI1949" s="67">
        <v>4</v>
      </c>
      <c r="AJ1949" s="67">
        <v>9</v>
      </c>
      <c r="AK1949" s="79" t="s">
        <v>1586</v>
      </c>
    </row>
    <row r="1950" spans="1:37" ht="12.75">
      <c r="A1950" s="35">
        <v>56250000</v>
      </c>
      <c r="B1950" s="28" t="s">
        <v>868</v>
      </c>
      <c r="C1950" s="28" t="s">
        <v>7652</v>
      </c>
      <c r="D1950" s="28" t="s">
        <v>387</v>
      </c>
      <c r="E1950" s="28" t="s">
        <v>71</v>
      </c>
      <c r="J1950" s="28" t="s">
        <v>1586</v>
      </c>
      <c r="K1950" s="28" t="s">
        <v>2691</v>
      </c>
      <c r="L1950" s="28" t="s">
        <v>6377</v>
      </c>
      <c r="M1950" s="40" t="s">
        <v>8855</v>
      </c>
      <c r="N1950" s="19">
        <f t="shared" si="210"/>
        <v>457.25</v>
      </c>
      <c r="O1950" s="19">
        <f t="shared" si="211"/>
        <v>2.4386666666666668</v>
      </c>
      <c r="P1950" s="64">
        <f t="shared" si="212"/>
        <v>103</v>
      </c>
      <c r="Q1950" s="64">
        <f t="shared" si="213"/>
        <v>37</v>
      </c>
      <c r="R1950" s="64">
        <f t="shared" si="214"/>
        <v>66</v>
      </c>
      <c r="S1950" s="64">
        <f t="shared" si="215"/>
        <v>66</v>
      </c>
      <c r="T1950" s="64">
        <f t="shared" si="216"/>
        <v>37</v>
      </c>
      <c r="U1950" s="77">
        <v>9</v>
      </c>
      <c r="V1950" s="78">
        <v>14</v>
      </c>
      <c r="W1950" s="60">
        <v>375</v>
      </c>
      <c r="X1950" s="67">
        <v>15</v>
      </c>
      <c r="Y1950" s="67">
        <v>8</v>
      </c>
      <c r="Z1950" s="67">
        <v>14</v>
      </c>
      <c r="AA1950" s="67">
        <v>9</v>
      </c>
      <c r="AB1950" s="67">
        <v>14</v>
      </c>
      <c r="AC1950" s="67">
        <v>7</v>
      </c>
      <c r="AD1950" s="67">
        <v>14</v>
      </c>
      <c r="AE1950" s="67">
        <v>5</v>
      </c>
      <c r="AF1950" s="67">
        <v>9</v>
      </c>
      <c r="AG1950" s="67">
        <v>5</v>
      </c>
      <c r="AH1950" s="67">
        <v>9</v>
      </c>
      <c r="AI1950" s="67">
        <v>3</v>
      </c>
      <c r="AJ1950" s="67">
        <v>6</v>
      </c>
      <c r="AK1950" s="79" t="s">
        <v>1586</v>
      </c>
    </row>
    <row r="1951" spans="1:37" ht="12.75">
      <c r="A1951" s="35">
        <v>3750</v>
      </c>
      <c r="B1951" s="28" t="s">
        <v>873</v>
      </c>
      <c r="D1951" s="28" t="s">
        <v>387</v>
      </c>
      <c r="E1951" s="28" t="s">
        <v>71</v>
      </c>
      <c r="J1951" s="28" t="s">
        <v>1586</v>
      </c>
      <c r="K1951" s="28" t="s">
        <v>2691</v>
      </c>
      <c r="L1951" s="28" t="s">
        <v>807</v>
      </c>
      <c r="N1951" s="19">
        <f t="shared" si="210"/>
        <v>437.50</v>
      </c>
      <c r="O1951" s="19">
        <f t="shared" si="211"/>
        <v>2.2151898734177213</v>
      </c>
      <c r="P1951" s="64">
        <f t="shared" si="212"/>
        <v>101</v>
      </c>
      <c r="Q1951" s="64">
        <f t="shared" si="213"/>
        <v>29</v>
      </c>
      <c r="R1951" s="64">
        <f t="shared" si="214"/>
        <v>72</v>
      </c>
      <c r="S1951" s="64">
        <f t="shared" si="215"/>
        <v>57</v>
      </c>
      <c r="T1951" s="64">
        <f t="shared" si="216"/>
        <v>44</v>
      </c>
      <c r="U1951" s="77">
        <v>7</v>
      </c>
      <c r="V1951" s="78">
        <v>14</v>
      </c>
      <c r="W1951" s="60">
        <v>395</v>
      </c>
      <c r="X1951" s="67">
        <v>8</v>
      </c>
      <c r="Y1951" s="67">
        <v>7</v>
      </c>
      <c r="Z1951" s="67">
        <v>13</v>
      </c>
      <c r="AA1951" s="67">
        <v>7</v>
      </c>
      <c r="AB1951" s="67">
        <v>13</v>
      </c>
      <c r="AC1951" s="67">
        <v>4</v>
      </c>
      <c r="AD1951" s="67">
        <v>13</v>
      </c>
      <c r="AE1951" s="67">
        <v>6</v>
      </c>
      <c r="AF1951" s="67">
        <v>11</v>
      </c>
      <c r="AG1951" s="67">
        <v>4</v>
      </c>
      <c r="AH1951" s="67">
        <v>11</v>
      </c>
      <c r="AI1951" s="67">
        <v>1</v>
      </c>
      <c r="AJ1951" s="67">
        <v>11</v>
      </c>
      <c r="AK1951" s="79" t="s">
        <v>1586</v>
      </c>
    </row>
    <row r="1952" spans="1:37" ht="12.75">
      <c r="A1952" s="35">
        <v>3750</v>
      </c>
      <c r="B1952" s="28" t="s">
        <v>5602</v>
      </c>
      <c r="D1952" s="28" t="s">
        <v>387</v>
      </c>
      <c r="E1952" s="28" t="s">
        <v>71</v>
      </c>
      <c r="J1952" s="28" t="s">
        <v>1586</v>
      </c>
      <c r="K1952" s="28" t="s">
        <v>2691</v>
      </c>
      <c r="L1952" s="28" t="s">
        <v>807</v>
      </c>
      <c r="N1952" s="19">
        <f t="shared" si="210"/>
        <v>435</v>
      </c>
      <c r="O1952" s="19">
        <f t="shared" si="211"/>
        <v>1.6415094339622642</v>
      </c>
      <c r="P1952" s="64">
        <f t="shared" si="212"/>
        <v>101</v>
      </c>
      <c r="Q1952" s="64">
        <f t="shared" si="213"/>
        <v>29</v>
      </c>
      <c r="R1952" s="64">
        <f t="shared" si="214"/>
        <v>72</v>
      </c>
      <c r="S1952" s="64">
        <f t="shared" si="215"/>
        <v>57</v>
      </c>
      <c r="T1952" s="64">
        <f t="shared" si="216"/>
        <v>44</v>
      </c>
      <c r="U1952" s="77">
        <v>9</v>
      </c>
      <c r="V1952" s="78">
        <v>14</v>
      </c>
      <c r="W1952" s="60">
        <v>530</v>
      </c>
      <c r="X1952" s="67">
        <v>10</v>
      </c>
      <c r="Y1952" s="67">
        <v>7</v>
      </c>
      <c r="Z1952" s="67">
        <v>13</v>
      </c>
      <c r="AA1952" s="67">
        <v>7</v>
      </c>
      <c r="AB1952" s="67">
        <v>13</v>
      </c>
      <c r="AC1952" s="67">
        <v>4</v>
      </c>
      <c r="AD1952" s="67">
        <v>13</v>
      </c>
      <c r="AE1952" s="67">
        <v>6</v>
      </c>
      <c r="AF1952" s="67">
        <v>11</v>
      </c>
      <c r="AG1952" s="67">
        <v>4</v>
      </c>
      <c r="AH1952" s="67">
        <v>11</v>
      </c>
      <c r="AI1952" s="67">
        <v>1</v>
      </c>
      <c r="AJ1952" s="67">
        <v>11</v>
      </c>
      <c r="AK1952" s="79" t="s">
        <v>1586</v>
      </c>
    </row>
    <row r="1953" spans="1:37" ht="12.75">
      <c r="A1953" s="35">
        <v>79687500</v>
      </c>
      <c r="B1953" s="28" t="s">
        <v>870</v>
      </c>
      <c r="C1953" s="28" t="s">
        <v>5807</v>
      </c>
      <c r="D1953" s="28" t="s">
        <v>387</v>
      </c>
      <c r="E1953" s="28" t="s">
        <v>71</v>
      </c>
      <c r="J1953" s="28" t="s">
        <v>1586</v>
      </c>
      <c r="K1953" s="28" t="s">
        <v>2716</v>
      </c>
      <c r="L1953" s="28" t="s">
        <v>4579</v>
      </c>
      <c r="N1953" s="19">
        <f t="shared" si="210"/>
        <v>446.75</v>
      </c>
      <c r="O1953" s="19">
        <f t="shared" si="211"/>
        <v>2.1023529411764708</v>
      </c>
      <c r="P1953" s="64">
        <f t="shared" si="212"/>
        <v>101</v>
      </c>
      <c r="Q1953" s="64">
        <f t="shared" si="213"/>
        <v>38</v>
      </c>
      <c r="R1953" s="64">
        <f t="shared" si="214"/>
        <v>63</v>
      </c>
      <c r="S1953" s="64">
        <f t="shared" si="215"/>
        <v>67</v>
      </c>
      <c r="T1953" s="64">
        <f t="shared" si="216"/>
        <v>34</v>
      </c>
      <c r="U1953" s="77">
        <v>12</v>
      </c>
      <c r="V1953" s="78">
        <v>14</v>
      </c>
      <c r="W1953" s="60">
        <v>425</v>
      </c>
      <c r="X1953" s="67">
        <v>13</v>
      </c>
      <c r="Y1953" s="67">
        <v>8</v>
      </c>
      <c r="Z1953" s="67">
        <v>14</v>
      </c>
      <c r="AA1953" s="67">
        <v>9</v>
      </c>
      <c r="AB1953" s="67">
        <v>14</v>
      </c>
      <c r="AC1953" s="67">
        <v>8</v>
      </c>
      <c r="AD1953" s="67">
        <v>14</v>
      </c>
      <c r="AE1953" s="67">
        <v>5</v>
      </c>
      <c r="AF1953" s="67">
        <v>8</v>
      </c>
      <c r="AG1953" s="67">
        <v>5</v>
      </c>
      <c r="AH1953" s="67">
        <v>8</v>
      </c>
      <c r="AI1953" s="67">
        <v>3</v>
      </c>
      <c r="AJ1953" s="67">
        <v>5</v>
      </c>
      <c r="AK1953" s="79" t="s">
        <v>1586</v>
      </c>
    </row>
    <row r="1954" spans="1:37" ht="12.75">
      <c r="A1954" s="35">
        <v>770028</v>
      </c>
      <c r="B1954" s="28" t="s">
        <v>872</v>
      </c>
      <c r="D1954" s="28" t="s">
        <v>387</v>
      </c>
      <c r="E1954" s="28" t="s">
        <v>71</v>
      </c>
      <c r="F1954" s="58" t="s">
        <v>8228</v>
      </c>
      <c r="I1954" s="28" t="s">
        <v>7812</v>
      </c>
      <c r="J1954" s="28" t="s">
        <v>1586</v>
      </c>
      <c r="K1954" s="28" t="s">
        <v>2691</v>
      </c>
      <c r="L1954" s="28" t="s">
        <v>664</v>
      </c>
      <c r="N1954" s="19">
        <f t="shared" si="210"/>
        <v>429.50</v>
      </c>
      <c r="O1954" s="19">
        <f t="shared" si="211"/>
        <v>4.4051282051282055</v>
      </c>
      <c r="P1954" s="64">
        <f t="shared" si="212"/>
        <v>100</v>
      </c>
      <c r="Q1954" s="64">
        <f t="shared" si="213"/>
        <v>36</v>
      </c>
      <c r="R1954" s="64">
        <f t="shared" si="214"/>
        <v>64</v>
      </c>
      <c r="S1954" s="64">
        <f t="shared" si="215"/>
        <v>56</v>
      </c>
      <c r="T1954" s="64">
        <f t="shared" si="216"/>
        <v>44</v>
      </c>
      <c r="U1954" s="77">
        <v>7</v>
      </c>
      <c r="V1954" s="78">
        <v>14</v>
      </c>
      <c r="W1954" s="60">
        <v>195</v>
      </c>
      <c r="X1954" s="67">
        <v>12</v>
      </c>
      <c r="Y1954" s="67">
        <v>7</v>
      </c>
      <c r="Z1954" s="67">
        <v>12</v>
      </c>
      <c r="AA1954" s="67">
        <v>8</v>
      </c>
      <c r="AB1954" s="67">
        <v>12</v>
      </c>
      <c r="AC1954" s="67">
        <v>5</v>
      </c>
      <c r="AD1954" s="67">
        <v>12</v>
      </c>
      <c r="AE1954" s="67">
        <v>6</v>
      </c>
      <c r="AF1954" s="67">
        <v>10</v>
      </c>
      <c r="AG1954" s="67">
        <v>6</v>
      </c>
      <c r="AH1954" s="67">
        <v>10</v>
      </c>
      <c r="AI1954" s="67">
        <v>4</v>
      </c>
      <c r="AJ1954" s="67">
        <v>8</v>
      </c>
      <c r="AK1954" s="79" t="s">
        <v>1586</v>
      </c>
    </row>
    <row r="1955" spans="1:37" ht="12.75">
      <c r="A1955" s="35">
        <v>312500</v>
      </c>
      <c r="B1955" s="28" t="s">
        <v>868</v>
      </c>
      <c r="C1955" s="28" t="s">
        <v>7773</v>
      </c>
      <c r="D1955" s="28" t="s">
        <v>387</v>
      </c>
      <c r="E1955" s="28" t="s">
        <v>71</v>
      </c>
      <c r="J1955" s="28" t="s">
        <v>1586</v>
      </c>
      <c r="K1955" s="28" t="s">
        <v>2691</v>
      </c>
      <c r="L1955" s="28" t="s">
        <v>3890</v>
      </c>
      <c r="N1955" s="19">
        <f t="shared" si="210"/>
        <v>446.25</v>
      </c>
      <c r="O1955" s="19">
        <f t="shared" si="211"/>
        <v>2.38</v>
      </c>
      <c r="P1955" s="64">
        <f t="shared" si="212"/>
        <v>100</v>
      </c>
      <c r="Q1955" s="64">
        <f t="shared" si="213"/>
        <v>37</v>
      </c>
      <c r="R1955" s="64">
        <f t="shared" si="214"/>
        <v>63</v>
      </c>
      <c r="S1955" s="64">
        <f t="shared" si="215"/>
        <v>66</v>
      </c>
      <c r="T1955" s="64">
        <f t="shared" si="216"/>
        <v>34</v>
      </c>
      <c r="U1955" s="77">
        <v>9</v>
      </c>
      <c r="V1955" s="78">
        <v>14</v>
      </c>
      <c r="W1955" s="60">
        <v>375</v>
      </c>
      <c r="X1955" s="67">
        <v>13</v>
      </c>
      <c r="Y1955" s="67">
        <v>8</v>
      </c>
      <c r="Z1955" s="67">
        <v>14</v>
      </c>
      <c r="AA1955" s="67">
        <v>9</v>
      </c>
      <c r="AB1955" s="67">
        <v>14</v>
      </c>
      <c r="AC1955" s="67">
        <v>7</v>
      </c>
      <c r="AD1955" s="67">
        <v>14</v>
      </c>
      <c r="AE1955" s="67">
        <v>5</v>
      </c>
      <c r="AF1955" s="67">
        <v>8</v>
      </c>
      <c r="AG1955" s="67">
        <v>5</v>
      </c>
      <c r="AH1955" s="67">
        <v>8</v>
      </c>
      <c r="AI1955" s="67">
        <v>3</v>
      </c>
      <c r="AJ1955" s="67">
        <v>5</v>
      </c>
      <c r="AK1955" s="79" t="s">
        <v>1586</v>
      </c>
    </row>
    <row r="1956" spans="1:37" ht="12.75">
      <c r="A1956" s="35">
        <v>770028</v>
      </c>
      <c r="B1956" s="28" t="s">
        <v>872</v>
      </c>
      <c r="D1956" s="28" t="s">
        <v>387</v>
      </c>
      <c r="E1956" s="28" t="s">
        <v>71</v>
      </c>
      <c r="F1956" s="58" t="s">
        <v>8228</v>
      </c>
      <c r="I1956" s="28" t="s">
        <v>7812</v>
      </c>
      <c r="J1956" s="28" t="s">
        <v>1586</v>
      </c>
      <c r="K1956" s="28" t="s">
        <v>2691</v>
      </c>
      <c r="L1956" s="28" t="s">
        <v>664</v>
      </c>
      <c r="N1956" s="19">
        <f t="shared" si="210"/>
        <v>412.50</v>
      </c>
      <c r="O1956" s="19">
        <f t="shared" si="211"/>
        <v>4.2307692307692308</v>
      </c>
      <c r="P1956" s="64">
        <f t="shared" si="212"/>
        <v>97</v>
      </c>
      <c r="Q1956" s="64">
        <f t="shared" si="213"/>
        <v>36</v>
      </c>
      <c r="R1956" s="64">
        <f t="shared" si="214"/>
        <v>61</v>
      </c>
      <c r="S1956" s="64">
        <f t="shared" si="215"/>
        <v>53</v>
      </c>
      <c r="T1956" s="64">
        <f t="shared" si="216"/>
        <v>44</v>
      </c>
      <c r="U1956" s="77">
        <v>7</v>
      </c>
      <c r="V1956" s="78">
        <v>14</v>
      </c>
      <c r="W1956" s="60">
        <v>195</v>
      </c>
      <c r="X1956" s="67">
        <v>10</v>
      </c>
      <c r="Y1956" s="67">
        <v>7</v>
      </c>
      <c r="Z1956" s="67">
        <v>11</v>
      </c>
      <c r="AA1956" s="67">
        <v>8</v>
      </c>
      <c r="AB1956" s="67">
        <v>11</v>
      </c>
      <c r="AC1956" s="67">
        <v>5</v>
      </c>
      <c r="AD1956" s="67">
        <v>11</v>
      </c>
      <c r="AE1956" s="67">
        <v>6</v>
      </c>
      <c r="AF1956" s="67">
        <v>10</v>
      </c>
      <c r="AG1956" s="67">
        <v>6</v>
      </c>
      <c r="AH1956" s="67">
        <v>10</v>
      </c>
      <c r="AI1956" s="67">
        <v>4</v>
      </c>
      <c r="AJ1956" s="67">
        <v>8</v>
      </c>
      <c r="AK1956" s="79" t="s">
        <v>1586</v>
      </c>
    </row>
    <row r="1957" spans="1:37" ht="12.75">
      <c r="A1957" s="35">
        <v>3750</v>
      </c>
      <c r="B1957" s="28" t="s">
        <v>873</v>
      </c>
      <c r="D1957" s="28" t="s">
        <v>387</v>
      </c>
      <c r="E1957" s="28" t="s">
        <v>71</v>
      </c>
      <c r="J1957" s="28" t="s">
        <v>1586</v>
      </c>
      <c r="K1957" s="28" t="s">
        <v>2691</v>
      </c>
      <c r="L1957" s="28" t="s">
        <v>3907</v>
      </c>
      <c r="N1957" s="19">
        <f t="shared" si="210"/>
        <v>411.50</v>
      </c>
      <c r="O1957" s="19">
        <f t="shared" si="211"/>
        <v>2.0523690773067331</v>
      </c>
      <c r="P1957" s="64">
        <f t="shared" si="212"/>
        <v>96</v>
      </c>
      <c r="Q1957" s="64">
        <f t="shared" si="213"/>
        <v>27</v>
      </c>
      <c r="R1957" s="64">
        <f t="shared" si="214"/>
        <v>69</v>
      </c>
      <c r="S1957" s="64">
        <f t="shared" si="215"/>
        <v>52</v>
      </c>
      <c r="T1957" s="64">
        <f t="shared" si="216"/>
        <v>44</v>
      </c>
      <c r="U1957" s="77">
        <v>7</v>
      </c>
      <c r="V1957" s="78">
        <v>14</v>
      </c>
      <c r="W1957" s="60">
        <v>401</v>
      </c>
      <c r="X1957" s="67">
        <v>10</v>
      </c>
      <c r="Y1957" s="67">
        <v>6</v>
      </c>
      <c r="Z1957" s="67">
        <v>12</v>
      </c>
      <c r="AA1957" s="67">
        <v>7</v>
      </c>
      <c r="AB1957" s="67">
        <v>12</v>
      </c>
      <c r="AC1957" s="67">
        <v>3</v>
      </c>
      <c r="AD1957" s="67">
        <v>12</v>
      </c>
      <c r="AE1957" s="67">
        <v>6</v>
      </c>
      <c r="AF1957" s="67">
        <v>11</v>
      </c>
      <c r="AG1957" s="67">
        <v>4</v>
      </c>
      <c r="AH1957" s="67">
        <v>11</v>
      </c>
      <c r="AI1957" s="67">
        <v>1</v>
      </c>
      <c r="AJ1957" s="67">
        <v>11</v>
      </c>
      <c r="AK1957" s="79" t="s">
        <v>1586</v>
      </c>
    </row>
    <row r="1958" spans="1:37" ht="12.75">
      <c r="A1958" s="35">
        <v>33125</v>
      </c>
      <c r="B1958" s="28" t="s">
        <v>871</v>
      </c>
      <c r="C1958" s="28" t="s">
        <v>5308</v>
      </c>
      <c r="D1958" s="28" t="s">
        <v>387</v>
      </c>
      <c r="E1958" s="28" t="s">
        <v>71</v>
      </c>
      <c r="J1958" s="28" t="s">
        <v>1586</v>
      </c>
      <c r="K1958" s="28" t="s">
        <v>2691</v>
      </c>
      <c r="L1958" s="28" t="s">
        <v>807</v>
      </c>
      <c r="N1958" s="19">
        <f t="shared" si="210"/>
        <v>387.50</v>
      </c>
      <c r="O1958" s="19">
        <f t="shared" si="211"/>
        <v>1.55</v>
      </c>
      <c r="P1958" s="64">
        <f t="shared" si="212"/>
        <v>93</v>
      </c>
      <c r="Q1958" s="64">
        <f t="shared" si="213"/>
        <v>27</v>
      </c>
      <c r="R1958" s="64">
        <f t="shared" si="214"/>
        <v>66</v>
      </c>
      <c r="S1958" s="64">
        <f t="shared" si="215"/>
        <v>49</v>
      </c>
      <c r="T1958" s="64">
        <f t="shared" si="216"/>
        <v>44</v>
      </c>
      <c r="U1958" s="77">
        <v>12</v>
      </c>
      <c r="V1958" s="78">
        <v>14</v>
      </c>
      <c r="W1958" s="60">
        <v>500</v>
      </c>
      <c r="X1958" s="67">
        <v>10</v>
      </c>
      <c r="Y1958" s="67">
        <v>6</v>
      </c>
      <c r="Z1958" s="67">
        <v>11</v>
      </c>
      <c r="AA1958" s="67">
        <v>7</v>
      </c>
      <c r="AB1958" s="67">
        <v>11</v>
      </c>
      <c r="AC1958" s="67">
        <v>3</v>
      </c>
      <c r="AD1958" s="67">
        <v>11</v>
      </c>
      <c r="AE1958" s="67">
        <v>6</v>
      </c>
      <c r="AF1958" s="67">
        <v>11</v>
      </c>
      <c r="AG1958" s="67">
        <v>4</v>
      </c>
      <c r="AH1958" s="67">
        <v>11</v>
      </c>
      <c r="AI1958" s="67">
        <v>1</v>
      </c>
      <c r="AJ1958" s="67">
        <v>11</v>
      </c>
      <c r="AK1958" s="79" t="s">
        <v>1586</v>
      </c>
    </row>
    <row r="1959" spans="1:37" ht="12.75">
      <c r="A1959" s="35">
        <v>1875</v>
      </c>
      <c r="B1959" s="28" t="s">
        <v>871</v>
      </c>
      <c r="C1959" s="28" t="s">
        <v>1620</v>
      </c>
      <c r="D1959" s="28" t="s">
        <v>387</v>
      </c>
      <c r="E1959" s="28" t="s">
        <v>71</v>
      </c>
      <c r="J1959" s="28" t="s">
        <v>1586</v>
      </c>
      <c r="K1959" s="28" t="s">
        <v>2691</v>
      </c>
      <c r="L1959" s="28" t="s">
        <v>807</v>
      </c>
      <c r="N1959" s="19">
        <f t="shared" si="210"/>
        <v>387.50</v>
      </c>
      <c r="O1959" s="19">
        <f t="shared" si="211"/>
        <v>1.55</v>
      </c>
      <c r="P1959" s="64">
        <f t="shared" si="212"/>
        <v>93</v>
      </c>
      <c r="Q1959" s="64">
        <f t="shared" si="213"/>
        <v>27</v>
      </c>
      <c r="R1959" s="64">
        <f t="shared" si="214"/>
        <v>66</v>
      </c>
      <c r="S1959" s="64">
        <f t="shared" si="215"/>
        <v>49</v>
      </c>
      <c r="T1959" s="64">
        <f t="shared" si="216"/>
        <v>44</v>
      </c>
      <c r="U1959" s="77">
        <v>12</v>
      </c>
      <c r="V1959" s="78">
        <v>14</v>
      </c>
      <c r="W1959" s="60">
        <v>500</v>
      </c>
      <c r="X1959" s="67">
        <v>10</v>
      </c>
      <c r="Y1959" s="67">
        <v>6</v>
      </c>
      <c r="Z1959" s="67">
        <v>11</v>
      </c>
      <c r="AA1959" s="67">
        <v>7</v>
      </c>
      <c r="AB1959" s="67">
        <v>11</v>
      </c>
      <c r="AC1959" s="67">
        <v>3</v>
      </c>
      <c r="AD1959" s="67">
        <v>11</v>
      </c>
      <c r="AE1959" s="67">
        <v>6</v>
      </c>
      <c r="AF1959" s="67">
        <v>11</v>
      </c>
      <c r="AG1959" s="67">
        <v>4</v>
      </c>
      <c r="AH1959" s="67">
        <v>11</v>
      </c>
      <c r="AI1959" s="67">
        <v>1</v>
      </c>
      <c r="AJ1959" s="67">
        <v>11</v>
      </c>
      <c r="AK1959" s="79" t="s">
        <v>1586</v>
      </c>
    </row>
    <row r="1960" spans="1:37" ht="12.75">
      <c r="A1960" s="35">
        <v>45581</v>
      </c>
      <c r="B1960" s="28" t="s">
        <v>872</v>
      </c>
      <c r="D1960" s="28" t="s">
        <v>387</v>
      </c>
      <c r="E1960" s="28" t="s">
        <v>71</v>
      </c>
      <c r="F1960" s="58" t="s">
        <v>8343</v>
      </c>
      <c r="J1960" s="28" t="s">
        <v>1586</v>
      </c>
      <c r="K1960" s="28" t="s">
        <v>2691</v>
      </c>
      <c r="L1960" s="28" t="s">
        <v>81</v>
      </c>
      <c r="N1960" s="19">
        <f t="shared" si="210"/>
        <v>404.25</v>
      </c>
      <c r="O1960" s="19">
        <f t="shared" si="211"/>
        <v>2.1560000000000001</v>
      </c>
      <c r="P1960" s="64">
        <f t="shared" si="212"/>
        <v>91</v>
      </c>
      <c r="Q1960" s="64">
        <f t="shared" si="213"/>
        <v>33</v>
      </c>
      <c r="R1960" s="64">
        <f t="shared" si="214"/>
        <v>58</v>
      </c>
      <c r="S1960" s="64">
        <f t="shared" si="215"/>
        <v>60</v>
      </c>
      <c r="T1960" s="64">
        <f t="shared" si="216"/>
        <v>31</v>
      </c>
      <c r="U1960" s="77">
        <v>9</v>
      </c>
      <c r="V1960" s="78">
        <v>14</v>
      </c>
      <c r="W1960" s="60">
        <v>375</v>
      </c>
      <c r="X1960" s="67">
        <v>11</v>
      </c>
      <c r="Y1960" s="67">
        <v>7</v>
      </c>
      <c r="Z1960" s="67">
        <v>13</v>
      </c>
      <c r="AA1960" s="67">
        <v>8</v>
      </c>
      <c r="AB1960" s="67">
        <v>13</v>
      </c>
      <c r="AC1960" s="67">
        <v>6</v>
      </c>
      <c r="AD1960" s="67">
        <v>13</v>
      </c>
      <c r="AE1960" s="67">
        <v>5</v>
      </c>
      <c r="AF1960" s="67">
        <v>7</v>
      </c>
      <c r="AG1960" s="67">
        <v>5</v>
      </c>
      <c r="AH1960" s="67">
        <v>7</v>
      </c>
      <c r="AI1960" s="67">
        <v>2</v>
      </c>
      <c r="AJ1960" s="67">
        <v>5</v>
      </c>
      <c r="AK1960" s="79" t="s">
        <v>1586</v>
      </c>
    </row>
    <row r="1961" spans="1:37" ht="12.75">
      <c r="A1961" s="35">
        <v>3750</v>
      </c>
      <c r="B1961" s="28" t="s">
        <v>873</v>
      </c>
      <c r="D1961" s="28" t="s">
        <v>387</v>
      </c>
      <c r="E1961" s="28" t="s">
        <v>71</v>
      </c>
      <c r="J1961" s="28" t="s">
        <v>1586</v>
      </c>
      <c r="K1961" s="28" t="s">
        <v>2691</v>
      </c>
      <c r="L1961" s="28" t="s">
        <v>807</v>
      </c>
      <c r="N1961" s="19">
        <f t="shared" si="210"/>
        <v>375.25</v>
      </c>
      <c r="O1961" s="19">
        <f t="shared" si="211"/>
        <v>2.5016666666666665</v>
      </c>
      <c r="P1961" s="64">
        <f t="shared" si="212"/>
        <v>90</v>
      </c>
      <c r="Q1961" s="64">
        <f t="shared" si="213"/>
        <v>26</v>
      </c>
      <c r="R1961" s="64">
        <f t="shared" si="214"/>
        <v>64</v>
      </c>
      <c r="S1961" s="64">
        <f t="shared" si="215"/>
        <v>46</v>
      </c>
      <c r="T1961" s="64">
        <f t="shared" si="216"/>
        <v>44</v>
      </c>
      <c r="U1961" s="77">
        <v>9</v>
      </c>
      <c r="V1961" s="78">
        <v>14</v>
      </c>
      <c r="W1961" s="60">
        <v>300</v>
      </c>
      <c r="X1961" s="67">
        <v>7</v>
      </c>
      <c r="Y1961" s="67">
        <v>7</v>
      </c>
      <c r="Z1961" s="67">
        <v>12</v>
      </c>
      <c r="AA1961" s="67">
        <v>6</v>
      </c>
      <c r="AB1961" s="67">
        <v>12</v>
      </c>
      <c r="AC1961" s="67">
        <v>2</v>
      </c>
      <c r="AD1961" s="67">
        <v>7</v>
      </c>
      <c r="AE1961" s="67">
        <v>6</v>
      </c>
      <c r="AF1961" s="67">
        <v>11</v>
      </c>
      <c r="AG1961" s="67">
        <v>4</v>
      </c>
      <c r="AH1961" s="67">
        <v>11</v>
      </c>
      <c r="AI1961" s="67">
        <v>1</v>
      </c>
      <c r="AJ1961" s="67">
        <v>11</v>
      </c>
      <c r="AK1961" s="79" t="s">
        <v>1586</v>
      </c>
    </row>
    <row r="1962" spans="1:37" ht="12.75">
      <c r="A1962" s="35">
        <v>42250</v>
      </c>
      <c r="B1962" s="28" t="s">
        <v>872</v>
      </c>
      <c r="D1962" s="28" t="s">
        <v>387</v>
      </c>
      <c r="E1962" s="28" t="s">
        <v>71</v>
      </c>
      <c r="J1962" s="28" t="s">
        <v>1586</v>
      </c>
      <c r="K1962" s="28" t="s">
        <v>2691</v>
      </c>
      <c r="L1962" s="28" t="s">
        <v>1201</v>
      </c>
      <c r="N1962" s="19">
        <f t="shared" si="210"/>
        <v>401.50</v>
      </c>
      <c r="O1962" s="19">
        <f t="shared" si="211"/>
        <v>2.4707692307692306</v>
      </c>
      <c r="P1962" s="64">
        <f t="shared" si="212"/>
        <v>90</v>
      </c>
      <c r="Q1962" s="64">
        <f t="shared" si="213"/>
        <v>32</v>
      </c>
      <c r="R1962" s="64">
        <f t="shared" si="214"/>
        <v>58</v>
      </c>
      <c r="S1962" s="64">
        <f t="shared" si="215"/>
        <v>61</v>
      </c>
      <c r="T1962" s="64">
        <f t="shared" si="216"/>
        <v>29</v>
      </c>
      <c r="U1962" s="77">
        <v>9</v>
      </c>
      <c r="V1962" s="78">
        <v>14</v>
      </c>
      <c r="W1962" s="60">
        <v>325</v>
      </c>
      <c r="X1962" s="67">
        <v>4</v>
      </c>
      <c r="Y1962" s="67">
        <v>8</v>
      </c>
      <c r="Z1962" s="67">
        <v>13</v>
      </c>
      <c r="AA1962" s="67">
        <v>8</v>
      </c>
      <c r="AB1962" s="67">
        <v>13</v>
      </c>
      <c r="AC1962" s="67">
        <v>6</v>
      </c>
      <c r="AD1962" s="67">
        <v>13</v>
      </c>
      <c r="AE1962" s="67">
        <v>4</v>
      </c>
      <c r="AF1962" s="67">
        <v>7</v>
      </c>
      <c r="AG1962" s="67">
        <v>4</v>
      </c>
      <c r="AH1962" s="67">
        <v>7</v>
      </c>
      <c r="AI1962" s="67">
        <v>2</v>
      </c>
      <c r="AJ1962" s="67">
        <v>5</v>
      </c>
      <c r="AK1962" s="79" t="s">
        <v>1586</v>
      </c>
    </row>
    <row r="1963" spans="1:37" ht="12.75">
      <c r="A1963" s="35">
        <v>21358</v>
      </c>
      <c r="B1963" s="28" t="s">
        <v>872</v>
      </c>
      <c r="D1963" s="28" t="s">
        <v>387</v>
      </c>
      <c r="E1963" s="28" t="s">
        <v>71</v>
      </c>
      <c r="F1963" s="58" t="s">
        <v>3866</v>
      </c>
      <c r="J1963" s="28" t="s">
        <v>1586</v>
      </c>
      <c r="K1963" s="28" t="s">
        <v>2691</v>
      </c>
      <c r="L1963" s="28" t="s">
        <v>3892</v>
      </c>
      <c r="N1963" s="19">
        <f t="shared" si="210"/>
        <v>389.25</v>
      </c>
      <c r="O1963" s="19">
        <f t="shared" si="211"/>
        <v>1.9317617866004964</v>
      </c>
      <c r="P1963" s="64">
        <f t="shared" si="212"/>
        <v>90</v>
      </c>
      <c r="Q1963" s="64">
        <f t="shared" si="213"/>
        <v>33</v>
      </c>
      <c r="R1963" s="64">
        <f t="shared" si="214"/>
        <v>57</v>
      </c>
      <c r="S1963" s="64">
        <f t="shared" si="215"/>
        <v>56</v>
      </c>
      <c r="T1963" s="64">
        <f t="shared" si="216"/>
        <v>34</v>
      </c>
      <c r="U1963" s="77">
        <v>12</v>
      </c>
      <c r="V1963" s="78">
        <v>14</v>
      </c>
      <c r="W1963" s="60">
        <v>403</v>
      </c>
      <c r="X1963" s="67">
        <v>15</v>
      </c>
      <c r="Y1963" s="67">
        <v>7</v>
      </c>
      <c r="Z1963" s="67">
        <v>12</v>
      </c>
      <c r="AA1963" s="67">
        <v>8</v>
      </c>
      <c r="AB1963" s="67">
        <v>12</v>
      </c>
      <c r="AC1963" s="67">
        <v>5</v>
      </c>
      <c r="AD1963" s="67">
        <v>12</v>
      </c>
      <c r="AE1963" s="67">
        <v>5</v>
      </c>
      <c r="AF1963" s="67">
        <v>8</v>
      </c>
      <c r="AG1963" s="67">
        <v>5</v>
      </c>
      <c r="AH1963" s="67">
        <v>8</v>
      </c>
      <c r="AI1963" s="67">
        <v>3</v>
      </c>
      <c r="AJ1963" s="67">
        <v>5</v>
      </c>
      <c r="AK1963" s="79" t="s">
        <v>1586</v>
      </c>
    </row>
    <row r="1964" spans="1:37" ht="12.75">
      <c r="A1964" s="35">
        <v>3750</v>
      </c>
      <c r="B1964" s="28" t="s">
        <v>868</v>
      </c>
      <c r="C1964" s="28" t="s">
        <v>905</v>
      </c>
      <c r="D1964" s="28" t="s">
        <v>387</v>
      </c>
      <c r="E1964" s="28" t="s">
        <v>71</v>
      </c>
      <c r="J1964" s="28" t="s">
        <v>1586</v>
      </c>
      <c r="K1964" s="28" t="s">
        <v>2691</v>
      </c>
      <c r="L1964" s="28" t="s">
        <v>1075</v>
      </c>
      <c r="N1964" s="19">
        <f t="shared" si="210"/>
        <v>387.75</v>
      </c>
      <c r="O1964" s="19">
        <f t="shared" si="211"/>
        <v>2.0680000000000001</v>
      </c>
      <c r="P1964" s="64">
        <f t="shared" si="212"/>
        <v>88</v>
      </c>
      <c r="Q1964" s="64">
        <f t="shared" si="213"/>
        <v>33</v>
      </c>
      <c r="R1964" s="64">
        <f t="shared" si="214"/>
        <v>55</v>
      </c>
      <c r="S1964" s="64">
        <f t="shared" si="215"/>
        <v>57</v>
      </c>
      <c r="T1964" s="64">
        <f t="shared" si="216"/>
        <v>31</v>
      </c>
      <c r="U1964" s="77">
        <v>9</v>
      </c>
      <c r="V1964" s="78">
        <v>14</v>
      </c>
      <c r="W1964" s="60">
        <v>375</v>
      </c>
      <c r="X1964" s="67">
        <v>11</v>
      </c>
      <c r="Y1964" s="67">
        <v>7</v>
      </c>
      <c r="Z1964" s="67">
        <v>12</v>
      </c>
      <c r="AA1964" s="67">
        <v>8</v>
      </c>
      <c r="AB1964" s="67">
        <v>12</v>
      </c>
      <c r="AC1964" s="67">
        <v>6</v>
      </c>
      <c r="AD1964" s="67">
        <v>12</v>
      </c>
      <c r="AE1964" s="67">
        <v>5</v>
      </c>
      <c r="AF1964" s="67">
        <v>7</v>
      </c>
      <c r="AG1964" s="67">
        <v>5</v>
      </c>
      <c r="AH1964" s="67">
        <v>7</v>
      </c>
      <c r="AI1964" s="67">
        <v>2</v>
      </c>
      <c r="AJ1964" s="67">
        <v>5</v>
      </c>
      <c r="AK1964" s="79" t="s">
        <v>1586</v>
      </c>
    </row>
    <row r="1965" spans="1:37" ht="12.75">
      <c r="A1965" s="35">
        <v>18401</v>
      </c>
      <c r="B1965" s="28" t="s">
        <v>872</v>
      </c>
      <c r="D1965" s="28" t="s">
        <v>387</v>
      </c>
      <c r="E1965" s="28" t="s">
        <v>71</v>
      </c>
      <c r="F1965" s="58" t="s">
        <v>8289</v>
      </c>
      <c r="I1965" s="28" t="s">
        <v>7812</v>
      </c>
      <c r="J1965" s="28" t="s">
        <v>1586</v>
      </c>
      <c r="K1965" s="28" t="s">
        <v>2691</v>
      </c>
      <c r="L1965" s="28" t="s">
        <v>3892</v>
      </c>
      <c r="N1965" s="19">
        <f t="shared" si="210"/>
        <v>372.25</v>
      </c>
      <c r="O1965" s="19">
        <f t="shared" si="211"/>
        <v>2.4330065359477122</v>
      </c>
      <c r="P1965" s="64">
        <f t="shared" si="212"/>
        <v>86</v>
      </c>
      <c r="Q1965" s="64">
        <f t="shared" si="213"/>
        <v>32</v>
      </c>
      <c r="R1965" s="64">
        <f t="shared" si="214"/>
        <v>54</v>
      </c>
      <c r="S1965" s="64">
        <f t="shared" si="215"/>
        <v>52</v>
      </c>
      <c r="T1965" s="64">
        <f t="shared" si="216"/>
        <v>34</v>
      </c>
      <c r="U1965" s="77">
        <v>9</v>
      </c>
      <c r="V1965" s="78">
        <v>14</v>
      </c>
      <c r="W1965" s="60">
        <v>306</v>
      </c>
      <c r="X1965" s="67">
        <v>15</v>
      </c>
      <c r="Y1965" s="67">
        <v>7</v>
      </c>
      <c r="Z1965" s="67">
        <v>11</v>
      </c>
      <c r="AA1965" s="67">
        <v>7</v>
      </c>
      <c r="AB1965" s="67">
        <v>11</v>
      </c>
      <c r="AC1965" s="67">
        <v>5</v>
      </c>
      <c r="AD1965" s="67">
        <v>11</v>
      </c>
      <c r="AE1965" s="67">
        <v>5</v>
      </c>
      <c r="AF1965" s="67">
        <v>8</v>
      </c>
      <c r="AG1965" s="67">
        <v>5</v>
      </c>
      <c r="AH1965" s="67">
        <v>8</v>
      </c>
      <c r="AI1965" s="67">
        <v>3</v>
      </c>
      <c r="AJ1965" s="67">
        <v>5</v>
      </c>
      <c r="AK1965" s="79" t="s">
        <v>1586</v>
      </c>
    </row>
    <row r="1966" spans="1:37" ht="12.75">
      <c r="A1966" s="35">
        <v>37500</v>
      </c>
      <c r="B1966" s="28" t="s">
        <v>868</v>
      </c>
      <c r="C1966" s="28" t="s">
        <v>7659</v>
      </c>
      <c r="D1966" s="28" t="s">
        <v>387</v>
      </c>
      <c r="E1966" s="28" t="s">
        <v>71</v>
      </c>
      <c r="J1966" s="28" t="s">
        <v>1586</v>
      </c>
      <c r="K1966" s="28" t="s">
        <v>2691</v>
      </c>
      <c r="L1966" s="28" t="s">
        <v>6552</v>
      </c>
      <c r="N1966" s="19">
        <f t="shared" si="210"/>
        <v>380.25</v>
      </c>
      <c r="O1966" s="19">
        <f t="shared" si="211"/>
        <v>3.90</v>
      </c>
      <c r="P1966" s="64">
        <f t="shared" si="212"/>
        <v>85</v>
      </c>
      <c r="Q1966" s="64">
        <f t="shared" si="213"/>
        <v>30</v>
      </c>
      <c r="R1966" s="64">
        <f t="shared" si="214"/>
        <v>55</v>
      </c>
      <c r="S1966" s="64">
        <f t="shared" si="215"/>
        <v>56</v>
      </c>
      <c r="T1966" s="64">
        <f t="shared" si="216"/>
        <v>29</v>
      </c>
      <c r="U1966" s="77">
        <v>7</v>
      </c>
      <c r="V1966" s="78">
        <v>14</v>
      </c>
      <c r="W1966" s="60">
        <v>195</v>
      </c>
      <c r="X1966" s="67">
        <v>13</v>
      </c>
      <c r="Y1966" s="67">
        <v>7</v>
      </c>
      <c r="Z1966" s="67">
        <v>12</v>
      </c>
      <c r="AA1966" s="67">
        <v>8</v>
      </c>
      <c r="AB1966" s="67">
        <v>12</v>
      </c>
      <c r="AC1966" s="67">
        <v>5</v>
      </c>
      <c r="AD1966" s="67">
        <v>12</v>
      </c>
      <c r="AE1966" s="67">
        <v>4</v>
      </c>
      <c r="AF1966" s="67">
        <v>7</v>
      </c>
      <c r="AG1966" s="67">
        <v>4</v>
      </c>
      <c r="AH1966" s="67">
        <v>7</v>
      </c>
      <c r="AI1966" s="67">
        <v>2</v>
      </c>
      <c r="AJ1966" s="67">
        <v>5</v>
      </c>
      <c r="AK1966" s="79" t="s">
        <v>1586</v>
      </c>
    </row>
    <row r="1967" spans="1:37" ht="12.75">
      <c r="A1967" s="35">
        <v>93750</v>
      </c>
      <c r="B1967" s="28" t="s">
        <v>868</v>
      </c>
      <c r="C1967" s="28" t="s">
        <v>1092</v>
      </c>
      <c r="D1967" s="28" t="s">
        <v>387</v>
      </c>
      <c r="E1967" s="28" t="s">
        <v>71</v>
      </c>
      <c r="J1967" s="28" t="s">
        <v>1586</v>
      </c>
      <c r="K1967" s="28" t="s">
        <v>2691</v>
      </c>
      <c r="L1967" s="28" t="s">
        <v>1254</v>
      </c>
      <c r="N1967" s="19">
        <f t="shared" si="210"/>
        <v>377.75</v>
      </c>
      <c r="O1967" s="19">
        <f t="shared" si="211"/>
        <v>2.0146666666666668</v>
      </c>
      <c r="P1967" s="64">
        <f t="shared" si="212"/>
        <v>85</v>
      </c>
      <c r="Q1967" s="64">
        <f t="shared" si="213"/>
        <v>31</v>
      </c>
      <c r="R1967" s="64">
        <f t="shared" si="214"/>
        <v>54</v>
      </c>
      <c r="S1967" s="64">
        <f t="shared" si="215"/>
        <v>57</v>
      </c>
      <c r="T1967" s="64">
        <f t="shared" si="216"/>
        <v>28</v>
      </c>
      <c r="U1967" s="77">
        <v>9</v>
      </c>
      <c r="V1967" s="78">
        <v>14</v>
      </c>
      <c r="W1967" s="60">
        <v>375</v>
      </c>
      <c r="X1967" s="67">
        <v>9</v>
      </c>
      <c r="Y1967" s="67">
        <v>7</v>
      </c>
      <c r="Z1967" s="67">
        <v>12</v>
      </c>
      <c r="AA1967" s="67">
        <v>8</v>
      </c>
      <c r="AB1967" s="67">
        <v>12</v>
      </c>
      <c r="AC1967" s="67">
        <v>6</v>
      </c>
      <c r="AD1967" s="67">
        <v>12</v>
      </c>
      <c r="AE1967" s="67">
        <v>4</v>
      </c>
      <c r="AF1967" s="67">
        <v>7</v>
      </c>
      <c r="AG1967" s="67">
        <v>4</v>
      </c>
      <c r="AH1967" s="67">
        <v>7</v>
      </c>
      <c r="AI1967" s="67">
        <v>2</v>
      </c>
      <c r="AJ1967" s="67">
        <v>4</v>
      </c>
      <c r="AK1967" s="79" t="s">
        <v>1586</v>
      </c>
    </row>
    <row r="1968" spans="1:37" ht="12.75">
      <c r="A1968" s="35">
        <v>8750</v>
      </c>
      <c r="B1968" s="28" t="s">
        <v>871</v>
      </c>
      <c r="C1968" s="28" t="s">
        <v>2179</v>
      </c>
      <c r="D1968" s="28" t="s">
        <v>387</v>
      </c>
      <c r="E1968" s="28" t="s">
        <v>71</v>
      </c>
      <c r="J1968" s="28" t="s">
        <v>1586</v>
      </c>
      <c r="K1968" s="28" t="s">
        <v>2691</v>
      </c>
      <c r="L1968" s="28" t="s">
        <v>2159</v>
      </c>
      <c r="N1968" s="19">
        <f t="shared" si="210"/>
        <v>373.25</v>
      </c>
      <c r="O1968" s="19">
        <f t="shared" si="211"/>
        <v>1.3572727272727272</v>
      </c>
      <c r="P1968" s="64">
        <f t="shared" si="212"/>
        <v>85</v>
      </c>
      <c r="Q1968" s="64">
        <f t="shared" si="213"/>
        <v>31</v>
      </c>
      <c r="R1968" s="64">
        <f t="shared" si="214"/>
        <v>54</v>
      </c>
      <c r="S1968" s="64">
        <f t="shared" si="215"/>
        <v>57</v>
      </c>
      <c r="T1968" s="64">
        <f t="shared" si="216"/>
        <v>28</v>
      </c>
      <c r="U1968" s="77">
        <v>12</v>
      </c>
      <c r="V1968" s="78">
        <v>14</v>
      </c>
      <c r="W1968" s="60">
        <v>550</v>
      </c>
      <c r="X1968" s="67">
        <v>9</v>
      </c>
      <c r="Y1968" s="67">
        <v>7</v>
      </c>
      <c r="Z1968" s="67">
        <v>12</v>
      </c>
      <c r="AA1968" s="67">
        <v>8</v>
      </c>
      <c r="AB1968" s="67">
        <v>12</v>
      </c>
      <c r="AC1968" s="67">
        <v>6</v>
      </c>
      <c r="AD1968" s="67">
        <v>12</v>
      </c>
      <c r="AE1968" s="67">
        <v>4</v>
      </c>
      <c r="AF1968" s="67">
        <v>7</v>
      </c>
      <c r="AG1968" s="67">
        <v>4</v>
      </c>
      <c r="AH1968" s="67">
        <v>7</v>
      </c>
      <c r="AI1968" s="67">
        <v>2</v>
      </c>
      <c r="AJ1968" s="67">
        <v>4</v>
      </c>
      <c r="AK1968" s="79" t="s">
        <v>1586</v>
      </c>
    </row>
    <row r="1969" spans="1:37" ht="12.75">
      <c r="A1969" s="35">
        <v>8921428</v>
      </c>
      <c r="B1969" s="28" t="s">
        <v>872</v>
      </c>
      <c r="D1969" s="28" t="s">
        <v>387</v>
      </c>
      <c r="E1969" s="28" t="s">
        <v>77</v>
      </c>
      <c r="F1969" s="58" t="s">
        <v>8332</v>
      </c>
      <c r="G1969" s="28" t="s">
        <v>7812</v>
      </c>
      <c r="H1969" s="28" t="s">
        <v>1586</v>
      </c>
      <c r="I1969" s="28" t="s">
        <v>1586</v>
      </c>
      <c r="J1969" s="28" t="s">
        <v>1586</v>
      </c>
      <c r="K1969" s="28" t="s">
        <v>2711</v>
      </c>
      <c r="L1969" s="28" t="s">
        <v>7865</v>
      </c>
      <c r="N1969" s="19">
        <f t="shared" si="210"/>
        <v>609.50</v>
      </c>
      <c r="O1969" s="19">
        <f t="shared" si="211"/>
        <v>2.6047008547008548</v>
      </c>
      <c r="P1969" s="64">
        <f t="shared" si="212"/>
        <v>142</v>
      </c>
      <c r="Q1969" s="64">
        <f t="shared" si="213"/>
        <v>54</v>
      </c>
      <c r="R1969" s="64">
        <f t="shared" si="214"/>
        <v>88</v>
      </c>
      <c r="S1969" s="64">
        <f t="shared" si="215"/>
        <v>78</v>
      </c>
      <c r="T1969" s="64">
        <f t="shared" si="216"/>
        <v>64</v>
      </c>
      <c r="U1969" s="77">
        <v>9</v>
      </c>
      <c r="V1969" s="78">
        <v>12</v>
      </c>
      <c r="W1969" s="60">
        <v>468</v>
      </c>
      <c r="X1969" s="67">
        <v>12</v>
      </c>
      <c r="Y1969" s="67">
        <v>10</v>
      </c>
      <c r="Z1969" s="67">
        <v>16</v>
      </c>
      <c r="AA1969" s="67">
        <v>11</v>
      </c>
      <c r="AB1969" s="67">
        <v>16</v>
      </c>
      <c r="AC1969" s="67">
        <v>9</v>
      </c>
      <c r="AD1969" s="67">
        <v>16</v>
      </c>
      <c r="AE1969" s="67">
        <v>8</v>
      </c>
      <c r="AF1969" s="67">
        <v>13</v>
      </c>
      <c r="AG1969" s="67">
        <v>8</v>
      </c>
      <c r="AH1969" s="67">
        <v>13</v>
      </c>
      <c r="AI1969" s="67">
        <v>8</v>
      </c>
      <c r="AJ1969" s="67">
        <v>14</v>
      </c>
      <c r="AK1969" s="79" t="s">
        <v>1586</v>
      </c>
    </row>
    <row r="1970" spans="1:37" ht="12.75">
      <c r="A1970" s="35">
        <v>3339743</v>
      </c>
      <c r="B1970" s="28" t="s">
        <v>872</v>
      </c>
      <c r="C1970" s="28" t="s">
        <v>6232</v>
      </c>
      <c r="D1970" s="28" t="s">
        <v>387</v>
      </c>
      <c r="E1970" s="28" t="s">
        <v>77</v>
      </c>
      <c r="F1970" s="58" t="s">
        <v>8321</v>
      </c>
      <c r="G1970" s="28" t="s">
        <v>7812</v>
      </c>
      <c r="H1970" s="28" t="s">
        <v>1586</v>
      </c>
      <c r="I1970" s="28" t="s">
        <v>7812</v>
      </c>
      <c r="J1970" s="72" t="s">
        <v>7812</v>
      </c>
      <c r="K1970" s="28" t="s">
        <v>2711</v>
      </c>
      <c r="L1970" s="72" t="s">
        <v>3391</v>
      </c>
      <c r="N1970" s="19">
        <f t="shared" si="210"/>
        <v>604.75</v>
      </c>
      <c r="O1970" s="19">
        <f t="shared" si="211"/>
        <v>2.8127906976744188</v>
      </c>
      <c r="P1970" s="64">
        <f t="shared" si="212"/>
        <v>138</v>
      </c>
      <c r="Q1970" s="64">
        <f t="shared" si="213"/>
        <v>58</v>
      </c>
      <c r="R1970" s="64">
        <f t="shared" si="214"/>
        <v>80</v>
      </c>
      <c r="S1970" s="64">
        <f t="shared" si="215"/>
        <v>83</v>
      </c>
      <c r="T1970" s="64">
        <f t="shared" si="216"/>
        <v>55</v>
      </c>
      <c r="U1970" s="77">
        <v>9</v>
      </c>
      <c r="V1970" s="78">
        <v>12</v>
      </c>
      <c r="W1970" s="60">
        <v>430</v>
      </c>
      <c r="X1970" s="67">
        <v>17</v>
      </c>
      <c r="Y1970" s="67">
        <v>12</v>
      </c>
      <c r="Z1970" s="67">
        <v>16</v>
      </c>
      <c r="AA1970" s="67">
        <v>12</v>
      </c>
      <c r="AB1970" s="67">
        <v>16</v>
      </c>
      <c r="AC1970" s="67">
        <v>11</v>
      </c>
      <c r="AD1970" s="67">
        <v>16</v>
      </c>
      <c r="AE1970" s="67">
        <v>7</v>
      </c>
      <c r="AF1970" s="67">
        <v>9</v>
      </c>
      <c r="AG1970" s="67">
        <v>7</v>
      </c>
      <c r="AH1970" s="67">
        <v>9</v>
      </c>
      <c r="AI1970" s="67">
        <v>9</v>
      </c>
      <c r="AJ1970" s="67">
        <v>14</v>
      </c>
      <c r="AK1970" s="79" t="s">
        <v>1586</v>
      </c>
    </row>
    <row r="1971" spans="1:37" ht="12.75">
      <c r="A1971" s="35">
        <v>3060000</v>
      </c>
      <c r="B1971" s="28" t="s">
        <v>868</v>
      </c>
      <c r="C1971" s="28" t="s">
        <v>638</v>
      </c>
      <c r="D1971" s="28" t="s">
        <v>387</v>
      </c>
      <c r="E1971" s="28" t="s">
        <v>77</v>
      </c>
      <c r="J1971" s="28" t="s">
        <v>1586</v>
      </c>
      <c r="K1971" s="28" t="s">
        <v>2711</v>
      </c>
      <c r="L1971" s="28" t="s">
        <v>4250</v>
      </c>
      <c r="N1971" s="19">
        <f t="shared" si="210"/>
        <v>573.25</v>
      </c>
      <c r="O1971" s="19">
        <f t="shared" si="211"/>
        <v>5.0955555555555554</v>
      </c>
      <c r="P1971" s="64">
        <f t="shared" si="212"/>
        <v>136</v>
      </c>
      <c r="Q1971" s="64">
        <f t="shared" si="213"/>
        <v>52</v>
      </c>
      <c r="R1971" s="64">
        <f t="shared" si="214"/>
        <v>84</v>
      </c>
      <c r="S1971" s="64">
        <f t="shared" si="215"/>
        <v>68</v>
      </c>
      <c r="T1971" s="64">
        <f t="shared" si="216"/>
        <v>68</v>
      </c>
      <c r="U1971" s="77">
        <v>7</v>
      </c>
      <c r="V1971" s="78">
        <v>12</v>
      </c>
      <c r="W1971" s="60">
        <v>225</v>
      </c>
      <c r="X1971" s="67">
        <v>15</v>
      </c>
      <c r="Y1971" s="67">
        <v>9</v>
      </c>
      <c r="Z1971" s="67">
        <v>14</v>
      </c>
      <c r="AA1971" s="67">
        <v>9</v>
      </c>
      <c r="AB1971" s="67">
        <v>14</v>
      </c>
      <c r="AC1971" s="67">
        <v>8</v>
      </c>
      <c r="AD1971" s="67">
        <v>14</v>
      </c>
      <c r="AE1971" s="67">
        <v>9</v>
      </c>
      <c r="AF1971" s="67">
        <v>14</v>
      </c>
      <c r="AG1971" s="67">
        <v>9</v>
      </c>
      <c r="AH1971" s="67">
        <v>14</v>
      </c>
      <c r="AI1971" s="67">
        <v>8</v>
      </c>
      <c r="AJ1971" s="67">
        <v>14</v>
      </c>
      <c r="AK1971" s="79" t="s">
        <v>1586</v>
      </c>
    </row>
    <row r="1972" spans="1:37" ht="12.75">
      <c r="A1972" s="35">
        <v>1000000</v>
      </c>
      <c r="B1972" s="28" t="s">
        <v>868</v>
      </c>
      <c r="C1972" s="28" t="s">
        <v>7656</v>
      </c>
      <c r="D1972" s="28" t="s">
        <v>387</v>
      </c>
      <c r="E1972" s="28" t="s">
        <v>77</v>
      </c>
      <c r="J1972" s="28" t="s">
        <v>1586</v>
      </c>
      <c r="K1972" s="28" t="s">
        <v>2711</v>
      </c>
      <c r="L1972" s="28" t="s">
        <v>4643</v>
      </c>
      <c r="N1972" s="19">
        <f t="shared" si="210"/>
        <v>533.50</v>
      </c>
      <c r="O1972" s="19">
        <f t="shared" si="211"/>
        <v>4.7422222222222219</v>
      </c>
      <c r="P1972" s="64">
        <f t="shared" si="212"/>
        <v>122</v>
      </c>
      <c r="Q1972" s="64">
        <f t="shared" si="213"/>
        <v>37</v>
      </c>
      <c r="R1972" s="64">
        <f t="shared" si="214"/>
        <v>85</v>
      </c>
      <c r="S1972" s="64">
        <f t="shared" si="215"/>
        <v>69</v>
      </c>
      <c r="T1972" s="64">
        <f t="shared" si="216"/>
        <v>53</v>
      </c>
      <c r="U1972" s="77">
        <v>7</v>
      </c>
      <c r="V1972" s="78">
        <v>12</v>
      </c>
      <c r="W1972" s="60">
        <v>225</v>
      </c>
      <c r="X1972" s="67">
        <v>14</v>
      </c>
      <c r="Y1972" s="67">
        <v>8</v>
      </c>
      <c r="Z1972" s="67">
        <v>14</v>
      </c>
      <c r="AA1972" s="67">
        <v>9</v>
      </c>
      <c r="AB1972" s="67">
        <v>17</v>
      </c>
      <c r="AC1972" s="67">
        <v>7</v>
      </c>
      <c r="AD1972" s="67">
        <v>14</v>
      </c>
      <c r="AE1972" s="67">
        <v>5</v>
      </c>
      <c r="AF1972" s="67">
        <v>17</v>
      </c>
      <c r="AG1972" s="67">
        <v>5</v>
      </c>
      <c r="AH1972" s="67">
        <v>17</v>
      </c>
      <c r="AI1972" s="67">
        <v>3</v>
      </c>
      <c r="AJ1972" s="67">
        <v>6</v>
      </c>
      <c r="AK1972" s="79" t="s">
        <v>1586</v>
      </c>
    </row>
    <row r="1973" spans="1:37" ht="12.75">
      <c r="A1973" s="35">
        <v>3034278</v>
      </c>
      <c r="B1973" s="28" t="s">
        <v>872</v>
      </c>
      <c r="C1973" s="28" t="s">
        <v>6087</v>
      </c>
      <c r="D1973" s="28" t="s">
        <v>387</v>
      </c>
      <c r="E1973" s="28" t="s">
        <v>77</v>
      </c>
      <c r="F1973" s="58" t="s">
        <v>8345</v>
      </c>
      <c r="G1973" s="28" t="s">
        <v>7812</v>
      </c>
      <c r="H1973" s="28" t="s">
        <v>1586</v>
      </c>
      <c r="I1973" s="28" t="s">
        <v>7812</v>
      </c>
      <c r="J1973" s="28" t="s">
        <v>1586</v>
      </c>
      <c r="K1973" s="28" t="s">
        <v>2711</v>
      </c>
      <c r="L1973" s="28" t="s">
        <v>3391</v>
      </c>
      <c r="N1973" s="19">
        <f t="shared" si="210"/>
        <v>531.75</v>
      </c>
      <c r="O1973" s="19">
        <f t="shared" si="211"/>
        <v>2.4732558139534886</v>
      </c>
      <c r="P1973" s="64">
        <f t="shared" si="212"/>
        <v>121</v>
      </c>
      <c r="Q1973" s="64">
        <f t="shared" si="213"/>
        <v>49</v>
      </c>
      <c r="R1973" s="64">
        <f t="shared" si="214"/>
        <v>72</v>
      </c>
      <c r="S1973" s="64">
        <f t="shared" si="215"/>
        <v>74</v>
      </c>
      <c r="T1973" s="64">
        <f t="shared" si="216"/>
        <v>47</v>
      </c>
      <c r="U1973" s="77">
        <v>9</v>
      </c>
      <c r="V1973" s="78">
        <v>12</v>
      </c>
      <c r="W1973" s="60">
        <v>430</v>
      </c>
      <c r="X1973" s="67">
        <v>17</v>
      </c>
      <c r="Y1973" s="67">
        <v>10</v>
      </c>
      <c r="Z1973" s="67">
        <v>15</v>
      </c>
      <c r="AA1973" s="67">
        <v>10</v>
      </c>
      <c r="AB1973" s="67">
        <v>15</v>
      </c>
      <c r="AC1973" s="67">
        <v>9</v>
      </c>
      <c r="AD1973" s="67">
        <v>15</v>
      </c>
      <c r="AE1973" s="67">
        <v>8</v>
      </c>
      <c r="AF1973" s="67">
        <v>8</v>
      </c>
      <c r="AG1973" s="67">
        <v>5</v>
      </c>
      <c r="AH1973" s="67">
        <v>7</v>
      </c>
      <c r="AI1973" s="67">
        <v>7</v>
      </c>
      <c r="AJ1973" s="67">
        <v>12</v>
      </c>
      <c r="AK1973" s="79" t="s">
        <v>1586</v>
      </c>
    </row>
    <row r="1974" spans="1:37" ht="12.75">
      <c r="A1974" s="35">
        <v>3339743</v>
      </c>
      <c r="B1974" s="28" t="s">
        <v>872</v>
      </c>
      <c r="C1974" s="28" t="s">
        <v>6232</v>
      </c>
      <c r="D1974" s="28" t="s">
        <v>387</v>
      </c>
      <c r="E1974" s="28" t="s">
        <v>77</v>
      </c>
      <c r="F1974" s="58" t="s">
        <v>8321</v>
      </c>
      <c r="G1974" s="28" t="s">
        <v>7812</v>
      </c>
      <c r="H1974" s="28" t="s">
        <v>1586</v>
      </c>
      <c r="I1974" s="28" t="s">
        <v>7812</v>
      </c>
      <c r="J1974" s="28" t="s">
        <v>1586</v>
      </c>
      <c r="K1974" s="28" t="s">
        <v>2711</v>
      </c>
      <c r="L1974" s="28" t="s">
        <v>3391</v>
      </c>
      <c r="N1974" s="19">
        <f t="shared" si="210"/>
        <v>519.25</v>
      </c>
      <c r="O1974" s="19">
        <f t="shared" si="211"/>
        <v>2.4151162790697676</v>
      </c>
      <c r="P1974" s="64">
        <f t="shared" si="212"/>
        <v>117</v>
      </c>
      <c r="Q1974" s="64">
        <f t="shared" si="213"/>
        <v>46</v>
      </c>
      <c r="R1974" s="64">
        <f t="shared" si="214"/>
        <v>71</v>
      </c>
      <c r="S1974" s="64">
        <f t="shared" si="215"/>
        <v>74</v>
      </c>
      <c r="T1974" s="64">
        <f t="shared" si="216"/>
        <v>43</v>
      </c>
      <c r="U1974" s="77">
        <v>9</v>
      </c>
      <c r="V1974" s="78">
        <v>12</v>
      </c>
      <c r="W1974" s="60">
        <v>430</v>
      </c>
      <c r="X1974" s="67">
        <v>17</v>
      </c>
      <c r="Y1974" s="67">
        <v>10</v>
      </c>
      <c r="Z1974" s="67">
        <v>15</v>
      </c>
      <c r="AA1974" s="67">
        <v>10</v>
      </c>
      <c r="AB1974" s="67">
        <v>15</v>
      </c>
      <c r="AC1974" s="67">
        <v>9</v>
      </c>
      <c r="AD1974" s="67">
        <v>15</v>
      </c>
      <c r="AE1974" s="67">
        <v>5</v>
      </c>
      <c r="AF1974" s="67">
        <v>7</v>
      </c>
      <c r="AG1974" s="67">
        <v>5</v>
      </c>
      <c r="AH1974" s="67">
        <v>7</v>
      </c>
      <c r="AI1974" s="67">
        <v>7</v>
      </c>
      <c r="AJ1974" s="67">
        <v>12</v>
      </c>
      <c r="AK1974" s="79" t="s">
        <v>1586</v>
      </c>
    </row>
    <row r="1975" spans="1:37" ht="12.75">
      <c r="A1975" s="35">
        <v>3339743</v>
      </c>
      <c r="B1975" s="28" t="s">
        <v>872</v>
      </c>
      <c r="D1975" s="28" t="s">
        <v>387</v>
      </c>
      <c r="E1975" s="28" t="s">
        <v>77</v>
      </c>
      <c r="F1975" s="58" t="s">
        <v>8321</v>
      </c>
      <c r="G1975" s="28" t="s">
        <v>7812</v>
      </c>
      <c r="H1975" s="28" t="s">
        <v>1586</v>
      </c>
      <c r="I1975" s="28" t="s">
        <v>7812</v>
      </c>
      <c r="J1975" s="28" t="s">
        <v>1586</v>
      </c>
      <c r="K1975" s="28" t="s">
        <v>2711</v>
      </c>
      <c r="L1975" s="28" t="s">
        <v>3391</v>
      </c>
      <c r="N1975" s="19">
        <f t="shared" si="210"/>
        <v>519.25</v>
      </c>
      <c r="O1975" s="19">
        <f t="shared" si="211"/>
        <v>2.4151162790697676</v>
      </c>
      <c r="P1975" s="64">
        <f t="shared" si="212"/>
        <v>117</v>
      </c>
      <c r="Q1975" s="64">
        <f t="shared" si="213"/>
        <v>46</v>
      </c>
      <c r="R1975" s="64">
        <f t="shared" si="214"/>
        <v>71</v>
      </c>
      <c r="S1975" s="64">
        <f t="shared" si="215"/>
        <v>74</v>
      </c>
      <c r="T1975" s="64">
        <f t="shared" si="216"/>
        <v>43</v>
      </c>
      <c r="U1975" s="77">
        <v>9</v>
      </c>
      <c r="V1975" s="78">
        <v>12</v>
      </c>
      <c r="W1975" s="60">
        <v>430</v>
      </c>
      <c r="X1975" s="67">
        <v>17</v>
      </c>
      <c r="Y1975" s="67">
        <v>10</v>
      </c>
      <c r="Z1975" s="67">
        <v>15</v>
      </c>
      <c r="AA1975" s="67">
        <v>10</v>
      </c>
      <c r="AB1975" s="67">
        <v>15</v>
      </c>
      <c r="AC1975" s="67">
        <v>9</v>
      </c>
      <c r="AD1975" s="67">
        <v>15</v>
      </c>
      <c r="AE1975" s="67">
        <v>5</v>
      </c>
      <c r="AF1975" s="67">
        <v>7</v>
      </c>
      <c r="AG1975" s="67">
        <v>5</v>
      </c>
      <c r="AH1975" s="67">
        <v>7</v>
      </c>
      <c r="AI1975" s="67">
        <v>7</v>
      </c>
      <c r="AJ1975" s="67">
        <v>12</v>
      </c>
      <c r="AK1975" s="79" t="s">
        <v>1586</v>
      </c>
    </row>
    <row r="1976" spans="1:37" ht="12.75">
      <c r="A1976" s="35">
        <v>2433617</v>
      </c>
      <c r="B1976" s="28" t="s">
        <v>872</v>
      </c>
      <c r="D1976" s="28" t="s">
        <v>387</v>
      </c>
      <c r="E1976" s="28" t="s">
        <v>77</v>
      </c>
      <c r="I1976" s="28" t="s">
        <v>7812</v>
      </c>
      <c r="J1976" s="28" t="s">
        <v>1586</v>
      </c>
      <c r="K1976" s="28" t="s">
        <v>2711</v>
      </c>
      <c r="L1976" s="28" t="s">
        <v>8019</v>
      </c>
      <c r="N1976" s="19">
        <f t="shared" si="210"/>
        <v>505.75</v>
      </c>
      <c r="O1976" s="19">
        <f t="shared" si="211"/>
        <v>3.1123076923076924</v>
      </c>
      <c r="P1976" s="64">
        <f t="shared" si="212"/>
        <v>116</v>
      </c>
      <c r="Q1976" s="64">
        <f t="shared" si="213"/>
        <v>44</v>
      </c>
      <c r="R1976" s="64">
        <f t="shared" si="214"/>
        <v>72</v>
      </c>
      <c r="S1976" s="64">
        <f t="shared" si="215"/>
        <v>67</v>
      </c>
      <c r="T1976" s="64">
        <f t="shared" si="216"/>
        <v>49</v>
      </c>
      <c r="U1976" s="77">
        <v>7</v>
      </c>
      <c r="V1976" s="78">
        <v>12</v>
      </c>
      <c r="W1976" s="60">
        <v>325</v>
      </c>
      <c r="X1976" s="67">
        <v>17</v>
      </c>
      <c r="Y1976" s="67">
        <v>8</v>
      </c>
      <c r="Z1976" s="67">
        <v>14</v>
      </c>
      <c r="AA1976" s="67">
        <v>9</v>
      </c>
      <c r="AB1976" s="67">
        <v>14</v>
      </c>
      <c r="AC1976" s="67">
        <v>8</v>
      </c>
      <c r="AD1976" s="67">
        <v>14</v>
      </c>
      <c r="AE1976" s="67">
        <v>8</v>
      </c>
      <c r="AF1976" s="67">
        <v>12</v>
      </c>
      <c r="AG1976" s="67">
        <v>8</v>
      </c>
      <c r="AH1976" s="67">
        <v>12</v>
      </c>
      <c r="AI1976" s="67">
        <v>3</v>
      </c>
      <c r="AJ1976" s="67">
        <v>6</v>
      </c>
      <c r="AK1976" s="79" t="s">
        <v>1586</v>
      </c>
    </row>
    <row r="1977" spans="1:37" ht="12.75">
      <c r="A1977" s="35">
        <v>2760120</v>
      </c>
      <c r="B1977" s="28" t="s">
        <v>872</v>
      </c>
      <c r="D1977" s="28" t="s">
        <v>387</v>
      </c>
      <c r="E1977" s="28" t="s">
        <v>77</v>
      </c>
      <c r="F1977" s="58" t="s">
        <v>8321</v>
      </c>
      <c r="I1977" s="28" t="s">
        <v>1586</v>
      </c>
      <c r="J1977" s="28" t="s">
        <v>1586</v>
      </c>
      <c r="K1977" s="28" t="s">
        <v>2711</v>
      </c>
      <c r="L1977" s="28" t="s">
        <v>7866</v>
      </c>
      <c r="N1977" s="19">
        <f t="shared" si="210"/>
        <v>513</v>
      </c>
      <c r="O1977" s="19">
        <f t="shared" si="211"/>
        <v>2.8579387186629526</v>
      </c>
      <c r="P1977" s="64">
        <f t="shared" si="212"/>
        <v>116</v>
      </c>
      <c r="Q1977" s="64">
        <f t="shared" si="213"/>
        <v>45</v>
      </c>
      <c r="R1977" s="64">
        <f t="shared" si="214"/>
        <v>71</v>
      </c>
      <c r="S1977" s="64">
        <f t="shared" si="215"/>
        <v>73</v>
      </c>
      <c r="T1977" s="64">
        <f t="shared" si="216"/>
        <v>43</v>
      </c>
      <c r="U1977" s="77">
        <v>9</v>
      </c>
      <c r="V1977" s="78">
        <v>12</v>
      </c>
      <c r="W1977" s="60">
        <v>359</v>
      </c>
      <c r="X1977" s="67">
        <v>12</v>
      </c>
      <c r="Y1977" s="67">
        <v>9</v>
      </c>
      <c r="Z1977" s="67">
        <v>15</v>
      </c>
      <c r="AA1977" s="67">
        <v>10</v>
      </c>
      <c r="AB1977" s="67">
        <v>15</v>
      </c>
      <c r="AC1977" s="67">
        <v>9</v>
      </c>
      <c r="AD1977" s="67">
        <v>15</v>
      </c>
      <c r="AE1977" s="67">
        <v>5</v>
      </c>
      <c r="AF1977" s="67">
        <v>7</v>
      </c>
      <c r="AG1977" s="67">
        <v>5</v>
      </c>
      <c r="AH1977" s="67">
        <v>7</v>
      </c>
      <c r="AI1977" s="67">
        <v>7</v>
      </c>
      <c r="AJ1977" s="67">
        <v>12</v>
      </c>
      <c r="AK1977" s="79" t="s">
        <v>1586</v>
      </c>
    </row>
    <row r="1978" spans="1:37" ht="12.75">
      <c r="A1978" s="35">
        <v>1480033</v>
      </c>
      <c r="B1978" s="28" t="s">
        <v>872</v>
      </c>
      <c r="C1978" s="28" t="s">
        <v>6087</v>
      </c>
      <c r="D1978" s="28" t="s">
        <v>387</v>
      </c>
      <c r="E1978" s="28" t="s">
        <v>77</v>
      </c>
      <c r="F1978" s="58" t="s">
        <v>8328</v>
      </c>
      <c r="G1978" s="28" t="s">
        <v>7812</v>
      </c>
      <c r="H1978" s="28" t="s">
        <v>1586</v>
      </c>
      <c r="J1978" s="28" t="s">
        <v>1586</v>
      </c>
      <c r="K1978" s="28" t="s">
        <v>2711</v>
      </c>
      <c r="L1978" s="28" t="s">
        <v>3838</v>
      </c>
      <c r="N1978" s="19">
        <f t="shared" si="210"/>
        <v>507.50</v>
      </c>
      <c r="O1978" s="19">
        <f t="shared" si="211"/>
        <v>3.1134969325153374</v>
      </c>
      <c r="P1978" s="64">
        <f t="shared" si="212"/>
        <v>114</v>
      </c>
      <c r="Q1978" s="64">
        <f t="shared" si="213"/>
        <v>42</v>
      </c>
      <c r="R1978" s="64">
        <f t="shared" si="214"/>
        <v>72</v>
      </c>
      <c r="S1978" s="64">
        <f t="shared" si="215"/>
        <v>71</v>
      </c>
      <c r="T1978" s="64">
        <f t="shared" si="216"/>
        <v>43</v>
      </c>
      <c r="U1978" s="77">
        <v>7</v>
      </c>
      <c r="V1978" s="78">
        <v>12</v>
      </c>
      <c r="W1978" s="60">
        <v>326</v>
      </c>
      <c r="X1978" s="67">
        <v>16</v>
      </c>
      <c r="Y1978" s="67">
        <v>9</v>
      </c>
      <c r="Z1978" s="67">
        <v>15</v>
      </c>
      <c r="AA1978" s="67">
        <v>10</v>
      </c>
      <c r="AB1978" s="67">
        <v>15</v>
      </c>
      <c r="AC1978" s="67">
        <v>7</v>
      </c>
      <c r="AD1978" s="67">
        <v>15</v>
      </c>
      <c r="AE1978" s="67">
        <v>5</v>
      </c>
      <c r="AF1978" s="67">
        <v>7</v>
      </c>
      <c r="AG1978" s="67">
        <v>4</v>
      </c>
      <c r="AH1978" s="67">
        <v>6</v>
      </c>
      <c r="AI1978" s="67">
        <v>7</v>
      </c>
      <c r="AJ1978" s="67">
        <v>14</v>
      </c>
      <c r="AK1978" s="79" t="s">
        <v>1586</v>
      </c>
    </row>
    <row r="1979" spans="1:37" ht="12.75">
      <c r="A1979" s="35">
        <v>1933614</v>
      </c>
      <c r="B1979" s="28" t="s">
        <v>872</v>
      </c>
      <c r="D1979" s="28" t="s">
        <v>387</v>
      </c>
      <c r="E1979" s="28" t="s">
        <v>77</v>
      </c>
      <c r="G1979" s="28" t="s">
        <v>7812</v>
      </c>
      <c r="H1979" s="28" t="s">
        <v>1586</v>
      </c>
      <c r="J1979" s="28" t="s">
        <v>1586</v>
      </c>
      <c r="K1979" s="28" t="s">
        <v>2711</v>
      </c>
      <c r="L1979" s="28" t="s">
        <v>1289</v>
      </c>
      <c r="N1979" s="19">
        <f t="shared" si="210"/>
        <v>506</v>
      </c>
      <c r="O1979" s="19">
        <f t="shared" si="211"/>
        <v>2.370023419203747</v>
      </c>
      <c r="P1979" s="64">
        <f t="shared" si="212"/>
        <v>114</v>
      </c>
      <c r="Q1979" s="64">
        <f t="shared" si="213"/>
        <v>43</v>
      </c>
      <c r="R1979" s="64">
        <f t="shared" si="214"/>
        <v>71</v>
      </c>
      <c r="S1979" s="64">
        <f t="shared" si="215"/>
        <v>72</v>
      </c>
      <c r="T1979" s="64">
        <f t="shared" si="216"/>
        <v>42</v>
      </c>
      <c r="U1979" s="77">
        <v>9</v>
      </c>
      <c r="V1979" s="78">
        <v>12</v>
      </c>
      <c r="W1979" s="60">
        <v>427</v>
      </c>
      <c r="X1979" s="67">
        <v>16</v>
      </c>
      <c r="Y1979" s="67">
        <v>9</v>
      </c>
      <c r="Z1979" s="67">
        <v>15</v>
      </c>
      <c r="AA1979" s="67">
        <v>10</v>
      </c>
      <c r="AB1979" s="67">
        <v>15</v>
      </c>
      <c r="AC1979" s="67">
        <v>8</v>
      </c>
      <c r="AD1979" s="67">
        <v>15</v>
      </c>
      <c r="AE1979" s="67">
        <v>4</v>
      </c>
      <c r="AF1979" s="67">
        <v>6</v>
      </c>
      <c r="AG1979" s="67">
        <v>4</v>
      </c>
      <c r="AH1979" s="67">
        <v>6</v>
      </c>
      <c r="AI1979" s="67">
        <v>8</v>
      </c>
      <c r="AJ1979" s="67">
        <v>14</v>
      </c>
      <c r="AK1979" s="79" t="s">
        <v>1586</v>
      </c>
    </row>
    <row r="1980" spans="1:37" ht="12.75">
      <c r="A1980" s="35">
        <v>1229821</v>
      </c>
      <c r="B1980" s="28" t="s">
        <v>872</v>
      </c>
      <c r="D1980" s="28" t="s">
        <v>387</v>
      </c>
      <c r="E1980" s="28" t="s">
        <v>77</v>
      </c>
      <c r="G1980" s="28" t="s">
        <v>7812</v>
      </c>
      <c r="H1980" s="28" t="s">
        <v>1586</v>
      </c>
      <c r="J1980" s="28" t="s">
        <v>1586</v>
      </c>
      <c r="K1980" s="28" t="s">
        <v>2711</v>
      </c>
      <c r="L1980" s="28" t="s">
        <v>1262</v>
      </c>
      <c r="N1980" s="19">
        <f t="shared" si="210"/>
        <v>491.50</v>
      </c>
      <c r="O1980" s="19">
        <f t="shared" si="211"/>
        <v>3.2442244224422443</v>
      </c>
      <c r="P1980" s="64">
        <f t="shared" si="212"/>
        <v>114</v>
      </c>
      <c r="Q1980" s="64">
        <f t="shared" si="213"/>
        <v>44</v>
      </c>
      <c r="R1980" s="64">
        <f t="shared" si="214"/>
        <v>70</v>
      </c>
      <c r="S1980" s="64">
        <f t="shared" si="215"/>
        <v>64</v>
      </c>
      <c r="T1980" s="64">
        <f t="shared" si="216"/>
        <v>50</v>
      </c>
      <c r="U1980" s="77">
        <v>7</v>
      </c>
      <c r="V1980" s="78">
        <v>12</v>
      </c>
      <c r="W1980" s="60">
        <v>303</v>
      </c>
      <c r="X1980" s="67">
        <v>12</v>
      </c>
      <c r="Y1980" s="67">
        <v>8</v>
      </c>
      <c r="Z1980" s="67">
        <v>13</v>
      </c>
      <c r="AA1980" s="67">
        <v>9</v>
      </c>
      <c r="AB1980" s="67">
        <v>13</v>
      </c>
      <c r="AC1980" s="67">
        <v>8</v>
      </c>
      <c r="AD1980" s="67">
        <v>13</v>
      </c>
      <c r="AE1980" s="67">
        <v>7</v>
      </c>
      <c r="AF1980" s="67">
        <v>11</v>
      </c>
      <c r="AG1980" s="67">
        <v>7</v>
      </c>
      <c r="AH1980" s="67">
        <v>11</v>
      </c>
      <c r="AI1980" s="67">
        <v>5</v>
      </c>
      <c r="AJ1980" s="67">
        <v>9</v>
      </c>
      <c r="AK1980" s="79" t="s">
        <v>1586</v>
      </c>
    </row>
    <row r="1981" spans="1:37" ht="12.75">
      <c r="A1981" s="35">
        <v>1431485</v>
      </c>
      <c r="B1981" s="28" t="s">
        <v>872</v>
      </c>
      <c r="D1981" s="28" t="s">
        <v>387</v>
      </c>
      <c r="E1981" s="28" t="s">
        <v>77</v>
      </c>
      <c r="F1981" s="58" t="s">
        <v>8346</v>
      </c>
      <c r="G1981" s="28" t="s">
        <v>7812</v>
      </c>
      <c r="H1981" s="28" t="s">
        <v>1586</v>
      </c>
      <c r="J1981" s="28" t="s">
        <v>1586</v>
      </c>
      <c r="K1981" s="28" t="s">
        <v>2711</v>
      </c>
      <c r="L1981" s="28" t="s">
        <v>3838</v>
      </c>
      <c r="N1981" s="19">
        <f t="shared" si="210"/>
        <v>501</v>
      </c>
      <c r="O1981" s="19">
        <f t="shared" si="211"/>
        <v>3.0736196319018405</v>
      </c>
      <c r="P1981" s="64">
        <f t="shared" si="212"/>
        <v>112</v>
      </c>
      <c r="Q1981" s="64">
        <f t="shared" si="213"/>
        <v>41</v>
      </c>
      <c r="R1981" s="64">
        <f t="shared" si="214"/>
        <v>71</v>
      </c>
      <c r="S1981" s="64">
        <f t="shared" si="215"/>
        <v>71</v>
      </c>
      <c r="T1981" s="64">
        <f t="shared" si="216"/>
        <v>41</v>
      </c>
      <c r="U1981" s="77">
        <v>7</v>
      </c>
      <c r="V1981" s="78">
        <v>12</v>
      </c>
      <c r="W1981" s="60">
        <v>326</v>
      </c>
      <c r="X1981" s="67">
        <v>16</v>
      </c>
      <c r="Y1981" s="67">
        <v>9</v>
      </c>
      <c r="Z1981" s="67">
        <v>15</v>
      </c>
      <c r="AA1981" s="67">
        <v>10</v>
      </c>
      <c r="AB1981" s="67">
        <v>15</v>
      </c>
      <c r="AC1981" s="67">
        <v>7</v>
      </c>
      <c r="AD1981" s="67">
        <v>15</v>
      </c>
      <c r="AE1981" s="67">
        <v>4</v>
      </c>
      <c r="AF1981" s="67">
        <v>6</v>
      </c>
      <c r="AG1981" s="67">
        <v>4</v>
      </c>
      <c r="AH1981" s="67">
        <v>6</v>
      </c>
      <c r="AI1981" s="67">
        <v>7</v>
      </c>
      <c r="AJ1981" s="67">
        <v>14</v>
      </c>
      <c r="AK1981" s="79" t="s">
        <v>1586</v>
      </c>
    </row>
    <row r="1982" spans="1:37" ht="12.75">
      <c r="A1982" s="35">
        <v>684000</v>
      </c>
      <c r="B1982" s="28" t="s">
        <v>872</v>
      </c>
      <c r="D1982" s="28" t="s">
        <v>387</v>
      </c>
      <c r="E1982" s="28" t="s">
        <v>77</v>
      </c>
      <c r="J1982" s="28" t="s">
        <v>1586</v>
      </c>
      <c r="K1982" s="28" t="s">
        <v>2711</v>
      </c>
      <c r="L1982" s="28" t="s">
        <v>120</v>
      </c>
      <c r="N1982" s="19">
        <f t="shared" si="210"/>
        <v>480.50</v>
      </c>
      <c r="O1982" s="19">
        <f t="shared" si="211"/>
        <v>4.2901785714285712</v>
      </c>
      <c r="P1982" s="64">
        <f t="shared" si="212"/>
        <v>112</v>
      </c>
      <c r="Q1982" s="64">
        <f t="shared" si="213"/>
        <v>42</v>
      </c>
      <c r="R1982" s="64">
        <f t="shared" si="214"/>
        <v>70</v>
      </c>
      <c r="S1982" s="64">
        <f t="shared" si="215"/>
        <v>62</v>
      </c>
      <c r="T1982" s="64">
        <f t="shared" si="216"/>
        <v>50</v>
      </c>
      <c r="U1982" s="77">
        <v>7</v>
      </c>
      <c r="V1982" s="78">
        <v>12</v>
      </c>
      <c r="W1982" s="60">
        <v>224</v>
      </c>
      <c r="X1982" s="67">
        <v>8</v>
      </c>
      <c r="Y1982" s="67">
        <v>8</v>
      </c>
      <c r="Z1982" s="67">
        <v>13</v>
      </c>
      <c r="AA1982" s="67">
        <v>8</v>
      </c>
      <c r="AB1982" s="67">
        <v>13</v>
      </c>
      <c r="AC1982" s="67">
        <v>7</v>
      </c>
      <c r="AD1982" s="67">
        <v>13</v>
      </c>
      <c r="AE1982" s="67">
        <v>7</v>
      </c>
      <c r="AF1982" s="67">
        <v>11</v>
      </c>
      <c r="AG1982" s="67">
        <v>7</v>
      </c>
      <c r="AH1982" s="67">
        <v>11</v>
      </c>
      <c r="AI1982" s="67">
        <v>5</v>
      </c>
      <c r="AJ1982" s="67">
        <v>9</v>
      </c>
      <c r="AK1982" s="79" t="s">
        <v>1586</v>
      </c>
    </row>
    <row r="1983" spans="1:37" ht="12.75">
      <c r="A1983" s="35">
        <v>854656</v>
      </c>
      <c r="B1983" s="28" t="s">
        <v>872</v>
      </c>
      <c r="D1983" s="28" t="s">
        <v>387</v>
      </c>
      <c r="E1983" s="28" t="s">
        <v>77</v>
      </c>
      <c r="F1983" s="58" t="s">
        <v>8335</v>
      </c>
      <c r="I1983" s="28" t="s">
        <v>7812</v>
      </c>
      <c r="J1983" s="28" t="s">
        <v>1586</v>
      </c>
      <c r="K1983" s="28" t="s">
        <v>2711</v>
      </c>
      <c r="L1983" s="28" t="s">
        <v>8020</v>
      </c>
      <c r="N1983" s="19">
        <f t="shared" si="210"/>
        <v>481</v>
      </c>
      <c r="O1983" s="19">
        <f t="shared" si="211"/>
        <v>3.8023715415019761</v>
      </c>
      <c r="P1983" s="64">
        <f t="shared" si="212"/>
        <v>112</v>
      </c>
      <c r="Q1983" s="64">
        <f t="shared" si="213"/>
        <v>42</v>
      </c>
      <c r="R1983" s="64">
        <f t="shared" si="214"/>
        <v>70</v>
      </c>
      <c r="S1983" s="64">
        <f t="shared" si="215"/>
        <v>62</v>
      </c>
      <c r="T1983" s="64">
        <f t="shared" si="216"/>
        <v>50</v>
      </c>
      <c r="U1983" s="77">
        <v>7</v>
      </c>
      <c r="V1983" s="78">
        <v>12</v>
      </c>
      <c r="W1983" s="60">
        <v>253</v>
      </c>
      <c r="X1983" s="67">
        <v>10</v>
      </c>
      <c r="Y1983" s="67">
        <v>8</v>
      </c>
      <c r="Z1983" s="67">
        <v>13</v>
      </c>
      <c r="AA1983" s="67">
        <v>8</v>
      </c>
      <c r="AB1983" s="67">
        <v>13</v>
      </c>
      <c r="AC1983" s="67">
        <v>7</v>
      </c>
      <c r="AD1983" s="67">
        <v>13</v>
      </c>
      <c r="AE1983" s="67">
        <v>7</v>
      </c>
      <c r="AF1983" s="67">
        <v>11</v>
      </c>
      <c r="AG1983" s="67">
        <v>7</v>
      </c>
      <c r="AH1983" s="67">
        <v>11</v>
      </c>
      <c r="AI1983" s="67">
        <v>5</v>
      </c>
      <c r="AJ1983" s="67">
        <v>9</v>
      </c>
      <c r="AK1983" s="79" t="s">
        <v>1586</v>
      </c>
    </row>
    <row r="1984" spans="1:37" ht="12.75">
      <c r="A1984" s="35">
        <v>1350</v>
      </c>
      <c r="B1984" s="28" t="s">
        <v>868</v>
      </c>
      <c r="C1984" s="28" t="s">
        <v>7670</v>
      </c>
      <c r="D1984" s="28" t="s">
        <v>387</v>
      </c>
      <c r="E1984" s="28" t="s">
        <v>77</v>
      </c>
      <c r="J1984" s="28" t="s">
        <v>1586</v>
      </c>
      <c r="K1984" s="28" t="s">
        <v>2711</v>
      </c>
      <c r="L1984" s="28" t="s">
        <v>5228</v>
      </c>
      <c r="N1984" s="19">
        <f t="shared" si="210"/>
        <v>489.75</v>
      </c>
      <c r="O1984" s="19">
        <f t="shared" si="211"/>
        <v>6.2388535031847132</v>
      </c>
      <c r="P1984" s="64">
        <f t="shared" si="212"/>
        <v>111</v>
      </c>
      <c r="Q1984" s="64">
        <f t="shared" si="213"/>
        <v>43</v>
      </c>
      <c r="R1984" s="64">
        <f t="shared" si="214"/>
        <v>68</v>
      </c>
      <c r="S1984" s="64">
        <f t="shared" si="215"/>
        <v>66</v>
      </c>
      <c r="T1984" s="64">
        <f t="shared" si="216"/>
        <v>45</v>
      </c>
      <c r="U1984" s="77">
        <v>5</v>
      </c>
      <c r="V1984" s="78">
        <v>12</v>
      </c>
      <c r="W1984" s="60">
        <v>157</v>
      </c>
      <c r="X1984" s="67">
        <v>17</v>
      </c>
      <c r="Y1984" s="67">
        <v>8</v>
      </c>
      <c r="Z1984" s="67">
        <v>14</v>
      </c>
      <c r="AA1984" s="67">
        <v>9</v>
      </c>
      <c r="AB1984" s="67">
        <v>14</v>
      </c>
      <c r="AC1984" s="67">
        <v>7</v>
      </c>
      <c r="AD1984" s="67">
        <v>14</v>
      </c>
      <c r="AE1984" s="67">
        <v>7</v>
      </c>
      <c r="AF1984" s="67">
        <v>9</v>
      </c>
      <c r="AG1984" s="67">
        <v>7</v>
      </c>
      <c r="AH1984" s="67">
        <v>9</v>
      </c>
      <c r="AI1984" s="67">
        <v>5</v>
      </c>
      <c r="AJ1984" s="67">
        <v>8</v>
      </c>
      <c r="AK1984" s="79" t="s">
        <v>1586</v>
      </c>
    </row>
    <row r="1985" spans="1:37" ht="12.75">
      <c r="A1985" s="35">
        <v>640222</v>
      </c>
      <c r="B1985" s="28" t="s">
        <v>872</v>
      </c>
      <c r="D1985" s="28" t="s">
        <v>387</v>
      </c>
      <c r="E1985" s="28" t="s">
        <v>77</v>
      </c>
      <c r="I1985" s="28" t="s">
        <v>7812</v>
      </c>
      <c r="J1985" s="28" t="s">
        <v>1586</v>
      </c>
      <c r="K1985" s="28" t="s">
        <v>2711</v>
      </c>
      <c r="L1985" s="28" t="s">
        <v>8021</v>
      </c>
      <c r="N1985" s="19">
        <f t="shared" si="210"/>
        <v>470.50</v>
      </c>
      <c r="O1985" s="19">
        <f t="shared" si="211"/>
        <v>4.8756476683937819</v>
      </c>
      <c r="P1985" s="64">
        <f t="shared" si="212"/>
        <v>109</v>
      </c>
      <c r="Q1985" s="64">
        <f t="shared" si="213"/>
        <v>39</v>
      </c>
      <c r="R1985" s="64">
        <f t="shared" si="214"/>
        <v>70</v>
      </c>
      <c r="S1985" s="64">
        <f t="shared" si="215"/>
        <v>61</v>
      </c>
      <c r="T1985" s="64">
        <f t="shared" si="216"/>
        <v>48</v>
      </c>
      <c r="U1985" s="77">
        <v>7</v>
      </c>
      <c r="V1985" s="78">
        <v>12</v>
      </c>
      <c r="W1985" s="60">
        <v>193</v>
      </c>
      <c r="X1985" s="67">
        <v>12</v>
      </c>
      <c r="Y1985" s="67">
        <v>8</v>
      </c>
      <c r="Z1985" s="67">
        <v>13</v>
      </c>
      <c r="AA1985" s="67">
        <v>8</v>
      </c>
      <c r="AB1985" s="67">
        <v>13</v>
      </c>
      <c r="AC1985" s="67">
        <v>6</v>
      </c>
      <c r="AD1985" s="67">
        <v>13</v>
      </c>
      <c r="AE1985" s="67">
        <v>6</v>
      </c>
      <c r="AF1985" s="67">
        <v>11</v>
      </c>
      <c r="AG1985" s="67">
        <v>6</v>
      </c>
      <c r="AH1985" s="67">
        <v>11</v>
      </c>
      <c r="AI1985" s="67">
        <v>5</v>
      </c>
      <c r="AJ1985" s="67">
        <v>9</v>
      </c>
      <c r="AK1985" s="79" t="s">
        <v>1586</v>
      </c>
    </row>
    <row r="1986" spans="1:37" ht="12.75">
      <c r="A1986" s="35">
        <v>815757</v>
      </c>
      <c r="B1986" s="28" t="s">
        <v>872</v>
      </c>
      <c r="C1986" s="28" t="s">
        <v>6087</v>
      </c>
      <c r="D1986" s="28" t="s">
        <v>387</v>
      </c>
      <c r="E1986" s="28" t="s">
        <v>77</v>
      </c>
      <c r="F1986" s="58" t="s">
        <v>8347</v>
      </c>
      <c r="G1986" s="28" t="s">
        <v>1586</v>
      </c>
      <c r="H1986" s="28" t="s">
        <v>7812</v>
      </c>
      <c r="J1986" s="28" t="s">
        <v>1586</v>
      </c>
      <c r="K1986" s="28" t="s">
        <v>2711</v>
      </c>
      <c r="L1986" s="28" t="s">
        <v>7370</v>
      </c>
      <c r="N1986" s="19">
        <f t="shared" si="217" ref="N1986:N2049">2*Q1986+2.5*R1986+3*S1986+T1986+0.25*X1986-1.5*U1986-0.5*V1986</f>
        <v>455</v>
      </c>
      <c r="O1986" s="19">
        <f t="shared" si="218" ref="O1986:O2049">N1986/(0.5*W1986)</f>
        <v>4.5273631840796016</v>
      </c>
      <c r="P1986" s="64">
        <f t="shared" si="219" ref="P1986:P2049">SUM(Y1986:AJ1986)</f>
        <v>104</v>
      </c>
      <c r="Q1986" s="64">
        <f t="shared" si="220" ref="Q1986:Q2049">Y1986+AA1986+AC1986+AE1986+AG1986+AI1986</f>
        <v>39</v>
      </c>
      <c r="R1986" s="64">
        <f t="shared" si="221" ref="R1986:R2049">Z1986+AB1986+AD1986+AF1986+AH1986+AJ1986</f>
        <v>65</v>
      </c>
      <c r="S1986" s="64">
        <f t="shared" si="222" ref="S1986:S2049">SUM(Y1986:AD1986)</f>
        <v>62</v>
      </c>
      <c r="T1986" s="64">
        <f t="shared" si="223" ref="T1986:T2049">SUM(AE1986:AJ1986)</f>
        <v>42</v>
      </c>
      <c r="U1986" s="77">
        <v>7</v>
      </c>
      <c r="V1986" s="78">
        <v>12</v>
      </c>
      <c r="W1986" s="60">
        <v>201</v>
      </c>
      <c r="X1986" s="67">
        <v>12</v>
      </c>
      <c r="Y1986" s="67">
        <v>8</v>
      </c>
      <c r="Z1986" s="67">
        <v>13</v>
      </c>
      <c r="AA1986" s="67">
        <v>8</v>
      </c>
      <c r="AB1986" s="67">
        <v>13</v>
      </c>
      <c r="AC1986" s="67">
        <v>7</v>
      </c>
      <c r="AD1986" s="67">
        <v>13</v>
      </c>
      <c r="AE1986" s="67">
        <v>4</v>
      </c>
      <c r="AF1986" s="67">
        <v>6</v>
      </c>
      <c r="AG1986" s="67">
        <v>7</v>
      </c>
      <c r="AH1986" s="67">
        <v>11</v>
      </c>
      <c r="AI1986" s="67">
        <v>5</v>
      </c>
      <c r="AJ1986" s="67">
        <v>9</v>
      </c>
      <c r="AK1986" s="79" t="s">
        <v>1586</v>
      </c>
    </row>
    <row r="1987" spans="1:37" ht="12.75">
      <c r="A1987" s="35">
        <v>862500</v>
      </c>
      <c r="B1987" s="28" t="s">
        <v>868</v>
      </c>
      <c r="C1987" s="28" t="s">
        <v>7654</v>
      </c>
      <c r="D1987" s="28" t="s">
        <v>387</v>
      </c>
      <c r="E1987" s="28" t="s">
        <v>77</v>
      </c>
      <c r="J1987" s="28" t="s">
        <v>1586</v>
      </c>
      <c r="K1987" s="28" t="s">
        <v>2711</v>
      </c>
      <c r="L1987" s="28" t="s">
        <v>2051</v>
      </c>
      <c r="N1987" s="19">
        <f t="shared" si="217"/>
        <v>391.75</v>
      </c>
      <c r="O1987" s="19">
        <f t="shared" si="218"/>
        <v>3.4822222222222221</v>
      </c>
      <c r="P1987" s="64">
        <f t="shared" si="219"/>
        <v>88</v>
      </c>
      <c r="Q1987" s="64">
        <f t="shared" si="220"/>
        <v>33</v>
      </c>
      <c r="R1987" s="64">
        <f t="shared" si="221"/>
        <v>55</v>
      </c>
      <c r="S1987" s="64">
        <f t="shared" si="222"/>
        <v>57</v>
      </c>
      <c r="T1987" s="64">
        <f t="shared" si="223"/>
        <v>31</v>
      </c>
      <c r="U1987" s="77">
        <v>7</v>
      </c>
      <c r="V1987" s="78">
        <v>12</v>
      </c>
      <c r="W1987" s="60">
        <v>225</v>
      </c>
      <c r="X1987" s="67">
        <v>11</v>
      </c>
      <c r="Y1987" s="67">
        <v>7</v>
      </c>
      <c r="Z1987" s="67">
        <v>12</v>
      </c>
      <c r="AA1987" s="67">
        <v>8</v>
      </c>
      <c r="AB1987" s="67">
        <v>12</v>
      </c>
      <c r="AC1987" s="67">
        <v>6</v>
      </c>
      <c r="AD1987" s="67">
        <v>12</v>
      </c>
      <c r="AE1987" s="67">
        <v>5</v>
      </c>
      <c r="AF1987" s="67">
        <v>7</v>
      </c>
      <c r="AG1987" s="67">
        <v>5</v>
      </c>
      <c r="AH1987" s="67">
        <v>7</v>
      </c>
      <c r="AI1987" s="67">
        <v>2</v>
      </c>
      <c r="AJ1987" s="67">
        <v>5</v>
      </c>
      <c r="AK1987" s="79" t="s">
        <v>1586</v>
      </c>
    </row>
    <row r="1988" spans="1:37" ht="12.75">
      <c r="A1988" s="35">
        <v>12500</v>
      </c>
      <c r="B1988" s="28" t="s">
        <v>870</v>
      </c>
      <c r="C1988" s="28" t="s">
        <v>3190</v>
      </c>
      <c r="D1988" s="28" t="s">
        <v>387</v>
      </c>
      <c r="E1988" s="28" t="s">
        <v>77</v>
      </c>
      <c r="J1988" s="28" t="s">
        <v>1586</v>
      </c>
      <c r="K1988" s="28" t="s">
        <v>2711</v>
      </c>
      <c r="L1988" s="28" t="s">
        <v>3194</v>
      </c>
      <c r="N1988" s="19">
        <f t="shared" si="217"/>
        <v>391.75</v>
      </c>
      <c r="O1988" s="19">
        <f t="shared" si="218"/>
        <v>3.4822222222222221</v>
      </c>
      <c r="P1988" s="64">
        <f t="shared" si="219"/>
        <v>88</v>
      </c>
      <c r="Q1988" s="64">
        <f t="shared" si="220"/>
        <v>33</v>
      </c>
      <c r="R1988" s="64">
        <f t="shared" si="221"/>
        <v>55</v>
      </c>
      <c r="S1988" s="64">
        <f t="shared" si="222"/>
        <v>57</v>
      </c>
      <c r="T1988" s="64">
        <f t="shared" si="223"/>
        <v>31</v>
      </c>
      <c r="U1988" s="77">
        <v>7</v>
      </c>
      <c r="V1988" s="78">
        <v>12</v>
      </c>
      <c r="W1988" s="60">
        <v>225</v>
      </c>
      <c r="X1988" s="67">
        <v>11</v>
      </c>
      <c r="Y1988" s="67">
        <v>7</v>
      </c>
      <c r="Z1988" s="67">
        <v>12</v>
      </c>
      <c r="AA1988" s="67">
        <v>8</v>
      </c>
      <c r="AB1988" s="67">
        <v>12</v>
      </c>
      <c r="AC1988" s="67">
        <v>6</v>
      </c>
      <c r="AD1988" s="67">
        <v>12</v>
      </c>
      <c r="AE1988" s="67">
        <v>5</v>
      </c>
      <c r="AF1988" s="67">
        <v>7</v>
      </c>
      <c r="AG1988" s="67">
        <v>5</v>
      </c>
      <c r="AH1988" s="67">
        <v>7</v>
      </c>
      <c r="AI1988" s="67">
        <v>2</v>
      </c>
      <c r="AJ1988" s="67">
        <v>5</v>
      </c>
      <c r="AK1988" s="79" t="s">
        <v>1586</v>
      </c>
    </row>
    <row r="1989" spans="1:37" ht="12.75">
      <c r="A1989" s="35">
        <v>1500702</v>
      </c>
      <c r="B1989" s="28" t="s">
        <v>872</v>
      </c>
      <c r="C1989" s="28" t="s">
        <v>6232</v>
      </c>
      <c r="D1989" s="28" t="s">
        <v>387</v>
      </c>
      <c r="E1989" s="28" t="s">
        <v>96</v>
      </c>
      <c r="F1989" s="58" t="s">
        <v>8321</v>
      </c>
      <c r="G1989" s="28" t="s">
        <v>7812</v>
      </c>
      <c r="H1989" s="28" t="s">
        <v>1586</v>
      </c>
      <c r="I1989" s="28" t="s">
        <v>7812</v>
      </c>
      <c r="J1989" s="72" t="s">
        <v>7812</v>
      </c>
      <c r="K1989" s="28" t="s">
        <v>2521</v>
      </c>
      <c r="L1989" s="72" t="s">
        <v>3394</v>
      </c>
      <c r="N1989" s="19">
        <f t="shared" si="217"/>
        <v>603.25</v>
      </c>
      <c r="O1989" s="19">
        <f t="shared" si="218"/>
        <v>5.718009478672986</v>
      </c>
      <c r="P1989" s="64">
        <f t="shared" si="219"/>
        <v>136</v>
      </c>
      <c r="Q1989" s="64">
        <f t="shared" si="220"/>
        <v>56</v>
      </c>
      <c r="R1989" s="64">
        <f t="shared" si="221"/>
        <v>80</v>
      </c>
      <c r="S1989" s="64">
        <f t="shared" si="222"/>
        <v>81</v>
      </c>
      <c r="T1989" s="64">
        <f t="shared" si="223"/>
        <v>55</v>
      </c>
      <c r="U1989" s="77">
        <v>5</v>
      </c>
      <c r="V1989" s="78">
        <v>7</v>
      </c>
      <c r="W1989" s="60">
        <v>211</v>
      </c>
      <c r="X1989" s="67">
        <v>17</v>
      </c>
      <c r="Y1989" s="67">
        <v>11</v>
      </c>
      <c r="Z1989" s="67">
        <v>16</v>
      </c>
      <c r="AA1989" s="67">
        <v>12</v>
      </c>
      <c r="AB1989" s="67">
        <v>16</v>
      </c>
      <c r="AC1989" s="67">
        <v>10</v>
      </c>
      <c r="AD1989" s="67">
        <v>16</v>
      </c>
      <c r="AE1989" s="67">
        <v>7</v>
      </c>
      <c r="AF1989" s="67">
        <v>9</v>
      </c>
      <c r="AG1989" s="67">
        <v>7</v>
      </c>
      <c r="AH1989" s="67">
        <v>9</v>
      </c>
      <c r="AI1989" s="67">
        <v>9</v>
      </c>
      <c r="AJ1989" s="67">
        <v>14</v>
      </c>
      <c r="AK1989" s="79" t="s">
        <v>1586</v>
      </c>
    </row>
    <row r="1990" spans="1:37" ht="12.75">
      <c r="A1990" s="35">
        <v>1500702</v>
      </c>
      <c r="B1990" s="28" t="s">
        <v>872</v>
      </c>
      <c r="C1990" s="28" t="s">
        <v>6232</v>
      </c>
      <c r="D1990" s="28" t="s">
        <v>387</v>
      </c>
      <c r="E1990" s="28" t="s">
        <v>96</v>
      </c>
      <c r="F1990" s="58" t="s">
        <v>8321</v>
      </c>
      <c r="G1990" s="28" t="s">
        <v>7812</v>
      </c>
      <c r="H1990" s="28" t="s">
        <v>1586</v>
      </c>
      <c r="I1990" s="28" t="s">
        <v>7812</v>
      </c>
      <c r="J1990" s="28" t="s">
        <v>1586</v>
      </c>
      <c r="K1990" s="28" t="s">
        <v>2521</v>
      </c>
      <c r="L1990" s="28" t="s">
        <v>3394</v>
      </c>
      <c r="N1990" s="19">
        <f t="shared" si="217"/>
        <v>517.75</v>
      </c>
      <c r="O1990" s="19">
        <f t="shared" si="218"/>
        <v>4.907582938388626</v>
      </c>
      <c r="P1990" s="64">
        <f t="shared" si="219"/>
        <v>115</v>
      </c>
      <c r="Q1990" s="64">
        <f t="shared" si="220"/>
        <v>44</v>
      </c>
      <c r="R1990" s="64">
        <f t="shared" si="221"/>
        <v>71</v>
      </c>
      <c r="S1990" s="64">
        <f t="shared" si="222"/>
        <v>72</v>
      </c>
      <c r="T1990" s="64">
        <f t="shared" si="223"/>
        <v>43</v>
      </c>
      <c r="U1990" s="77">
        <v>5</v>
      </c>
      <c r="V1990" s="78">
        <v>7</v>
      </c>
      <c r="W1990" s="60">
        <v>211</v>
      </c>
      <c r="X1990" s="67">
        <v>17</v>
      </c>
      <c r="Y1990" s="67">
        <v>9</v>
      </c>
      <c r="Z1990" s="67">
        <v>15</v>
      </c>
      <c r="AA1990" s="67">
        <v>10</v>
      </c>
      <c r="AB1990" s="67">
        <v>15</v>
      </c>
      <c r="AC1990" s="67">
        <v>8</v>
      </c>
      <c r="AD1990" s="67">
        <v>15</v>
      </c>
      <c r="AE1990" s="67">
        <v>5</v>
      </c>
      <c r="AF1990" s="67">
        <v>7</v>
      </c>
      <c r="AG1990" s="67">
        <v>5</v>
      </c>
      <c r="AH1990" s="67">
        <v>7</v>
      </c>
      <c r="AI1990" s="67">
        <v>7</v>
      </c>
      <c r="AJ1990" s="67">
        <v>12</v>
      </c>
      <c r="AK1990" s="79" t="s">
        <v>1586</v>
      </c>
    </row>
    <row r="1991" spans="1:37" ht="12.75">
      <c r="A1991" s="35">
        <v>1500702</v>
      </c>
      <c r="B1991" s="28" t="s">
        <v>872</v>
      </c>
      <c r="D1991" s="28" t="s">
        <v>387</v>
      </c>
      <c r="E1991" s="28" t="s">
        <v>96</v>
      </c>
      <c r="F1991" s="58" t="s">
        <v>8321</v>
      </c>
      <c r="G1991" s="28" t="s">
        <v>7812</v>
      </c>
      <c r="H1991" s="28" t="s">
        <v>1586</v>
      </c>
      <c r="I1991" s="28" t="s">
        <v>7812</v>
      </c>
      <c r="J1991" s="28" t="s">
        <v>1586</v>
      </c>
      <c r="K1991" s="28" t="s">
        <v>2521</v>
      </c>
      <c r="L1991" s="28" t="s">
        <v>3394</v>
      </c>
      <c r="N1991" s="19">
        <f t="shared" si="217"/>
        <v>517.75</v>
      </c>
      <c r="O1991" s="19">
        <f t="shared" si="218"/>
        <v>4.907582938388626</v>
      </c>
      <c r="P1991" s="64">
        <f t="shared" si="219"/>
        <v>115</v>
      </c>
      <c r="Q1991" s="64">
        <f t="shared" si="220"/>
        <v>44</v>
      </c>
      <c r="R1991" s="64">
        <f t="shared" si="221"/>
        <v>71</v>
      </c>
      <c r="S1991" s="64">
        <f t="shared" si="222"/>
        <v>72</v>
      </c>
      <c r="T1991" s="64">
        <f t="shared" si="223"/>
        <v>43</v>
      </c>
      <c r="U1991" s="77">
        <v>5</v>
      </c>
      <c r="V1991" s="78">
        <v>7</v>
      </c>
      <c r="W1991" s="60">
        <v>211</v>
      </c>
      <c r="X1991" s="67">
        <v>17</v>
      </c>
      <c r="Y1991" s="67">
        <v>9</v>
      </c>
      <c r="Z1991" s="67">
        <v>15</v>
      </c>
      <c r="AA1991" s="67">
        <v>10</v>
      </c>
      <c r="AB1991" s="67">
        <v>15</v>
      </c>
      <c r="AC1991" s="67">
        <v>8</v>
      </c>
      <c r="AD1991" s="67">
        <v>15</v>
      </c>
      <c r="AE1991" s="67">
        <v>5</v>
      </c>
      <c r="AF1991" s="67">
        <v>7</v>
      </c>
      <c r="AG1991" s="67">
        <v>5</v>
      </c>
      <c r="AH1991" s="67">
        <v>7</v>
      </c>
      <c r="AI1991" s="67">
        <v>7</v>
      </c>
      <c r="AJ1991" s="67">
        <v>12</v>
      </c>
      <c r="AK1991" s="79" t="s">
        <v>1586</v>
      </c>
    </row>
    <row r="1992" spans="1:37" ht="12.75">
      <c r="A1992" s="35">
        <v>1240250</v>
      </c>
      <c r="B1992" s="28" t="s">
        <v>872</v>
      </c>
      <c r="D1992" s="28" t="s">
        <v>387</v>
      </c>
      <c r="E1992" s="28" t="s">
        <v>96</v>
      </c>
      <c r="F1992" s="58" t="s">
        <v>8321</v>
      </c>
      <c r="I1992" s="28" t="s">
        <v>1586</v>
      </c>
      <c r="J1992" s="28" t="s">
        <v>1586</v>
      </c>
      <c r="K1992" s="28" t="s">
        <v>2521</v>
      </c>
      <c r="L1992" s="28" t="s">
        <v>7878</v>
      </c>
      <c r="N1992" s="19">
        <f t="shared" si="217"/>
        <v>510.50</v>
      </c>
      <c r="O1992" s="19">
        <f t="shared" si="218"/>
        <v>5.8011363636363633</v>
      </c>
      <c r="P1992" s="64">
        <f t="shared" si="219"/>
        <v>113</v>
      </c>
      <c r="Q1992" s="64">
        <f t="shared" si="220"/>
        <v>42</v>
      </c>
      <c r="R1992" s="64">
        <f t="shared" si="221"/>
        <v>71</v>
      </c>
      <c r="S1992" s="64">
        <f t="shared" si="222"/>
        <v>72</v>
      </c>
      <c r="T1992" s="64">
        <f t="shared" si="223"/>
        <v>41</v>
      </c>
      <c r="U1992" s="77">
        <v>5</v>
      </c>
      <c r="V1992" s="78">
        <v>7</v>
      </c>
      <c r="W1992" s="60">
        <v>176</v>
      </c>
      <c r="X1992" s="67">
        <v>12</v>
      </c>
      <c r="Y1992" s="67">
        <v>9</v>
      </c>
      <c r="Z1992" s="67">
        <v>15</v>
      </c>
      <c r="AA1992" s="67">
        <v>10</v>
      </c>
      <c r="AB1992" s="67">
        <v>15</v>
      </c>
      <c r="AC1992" s="67">
        <v>8</v>
      </c>
      <c r="AD1992" s="67">
        <v>15</v>
      </c>
      <c r="AE1992" s="67">
        <v>4</v>
      </c>
      <c r="AF1992" s="67">
        <v>7</v>
      </c>
      <c r="AG1992" s="67">
        <v>4</v>
      </c>
      <c r="AH1992" s="67">
        <v>7</v>
      </c>
      <c r="AI1992" s="67">
        <v>7</v>
      </c>
      <c r="AJ1992" s="67">
        <v>12</v>
      </c>
      <c r="AK1992" s="79" t="s">
        <v>1586</v>
      </c>
    </row>
    <row r="1993" spans="1:37" ht="12.75">
      <c r="A1993" s="35">
        <v>788061</v>
      </c>
      <c r="B1993" s="28" t="s">
        <v>872</v>
      </c>
      <c r="C1993" s="28" t="s">
        <v>6087</v>
      </c>
      <c r="D1993" s="28" t="s">
        <v>387</v>
      </c>
      <c r="E1993" s="28" t="s">
        <v>96</v>
      </c>
      <c r="F1993" s="58" t="s">
        <v>8370</v>
      </c>
      <c r="G1993" s="28" t="s">
        <v>1586</v>
      </c>
      <c r="H1993" s="28" t="s">
        <v>7812</v>
      </c>
      <c r="I1993" s="28" t="s">
        <v>7812</v>
      </c>
      <c r="J1993" s="28" t="s">
        <v>1586</v>
      </c>
      <c r="K1993" s="28" t="s">
        <v>2521</v>
      </c>
      <c r="L1993" s="28" t="s">
        <v>7551</v>
      </c>
      <c r="N1993" s="19">
        <f t="shared" si="217"/>
        <v>506.50</v>
      </c>
      <c r="O1993" s="19">
        <f t="shared" si="218"/>
        <v>6.4935897435897436</v>
      </c>
      <c r="P1993" s="64">
        <f t="shared" si="219"/>
        <v>112</v>
      </c>
      <c r="Q1993" s="64">
        <f t="shared" si="220"/>
        <v>41</v>
      </c>
      <c r="R1993" s="64">
        <f t="shared" si="221"/>
        <v>71</v>
      </c>
      <c r="S1993" s="64">
        <f t="shared" si="222"/>
        <v>71</v>
      </c>
      <c r="T1993" s="64">
        <f t="shared" si="223"/>
        <v>41</v>
      </c>
      <c r="U1993" s="77">
        <v>5</v>
      </c>
      <c r="V1993" s="78">
        <v>7</v>
      </c>
      <c r="W1993" s="60">
        <v>156</v>
      </c>
      <c r="X1993" s="67">
        <v>16</v>
      </c>
      <c r="Y1993" s="67">
        <v>9</v>
      </c>
      <c r="Z1993" s="67">
        <v>15</v>
      </c>
      <c r="AA1993" s="67">
        <v>10</v>
      </c>
      <c r="AB1993" s="67">
        <v>15</v>
      </c>
      <c r="AC1993" s="67">
        <v>7</v>
      </c>
      <c r="AD1993" s="67">
        <v>15</v>
      </c>
      <c r="AE1993" s="67">
        <v>4</v>
      </c>
      <c r="AF1993" s="67">
        <v>6</v>
      </c>
      <c r="AG1993" s="67">
        <v>4</v>
      </c>
      <c r="AH1993" s="67">
        <v>6</v>
      </c>
      <c r="AI1993" s="67">
        <v>7</v>
      </c>
      <c r="AJ1993" s="67">
        <v>14</v>
      </c>
      <c r="AK1993" s="79" t="s">
        <v>1586</v>
      </c>
    </row>
    <row r="1994" spans="1:37" ht="12.75">
      <c r="A1994" s="35">
        <v>788060</v>
      </c>
      <c r="B1994" s="28" t="s">
        <v>872</v>
      </c>
      <c r="D1994" s="28" t="s">
        <v>387</v>
      </c>
      <c r="E1994" s="28" t="s">
        <v>96</v>
      </c>
      <c r="J1994" s="28" t="s">
        <v>1586</v>
      </c>
      <c r="K1994" s="28" t="s">
        <v>2521</v>
      </c>
      <c r="L1994" s="28" t="s">
        <v>101</v>
      </c>
      <c r="N1994" s="19">
        <f t="shared" si="217"/>
        <v>506.50</v>
      </c>
      <c r="O1994" s="19">
        <f t="shared" si="218"/>
        <v>6.4935897435897436</v>
      </c>
      <c r="P1994" s="64">
        <f t="shared" si="219"/>
        <v>112</v>
      </c>
      <c r="Q1994" s="64">
        <f t="shared" si="220"/>
        <v>41</v>
      </c>
      <c r="R1994" s="64">
        <f t="shared" si="221"/>
        <v>71</v>
      </c>
      <c r="S1994" s="64">
        <f t="shared" si="222"/>
        <v>71</v>
      </c>
      <c r="T1994" s="64">
        <f t="shared" si="223"/>
        <v>41</v>
      </c>
      <c r="U1994" s="77">
        <v>5</v>
      </c>
      <c r="V1994" s="78">
        <v>7</v>
      </c>
      <c r="W1994" s="60">
        <v>156</v>
      </c>
      <c r="X1994" s="67">
        <v>16</v>
      </c>
      <c r="Y1994" s="67">
        <v>9</v>
      </c>
      <c r="Z1994" s="67">
        <v>15</v>
      </c>
      <c r="AA1994" s="67">
        <v>10</v>
      </c>
      <c r="AB1994" s="67">
        <v>15</v>
      </c>
      <c r="AC1994" s="67">
        <v>7</v>
      </c>
      <c r="AD1994" s="67">
        <v>15</v>
      </c>
      <c r="AE1994" s="67">
        <v>4</v>
      </c>
      <c r="AF1994" s="67">
        <v>6</v>
      </c>
      <c r="AG1994" s="67">
        <v>4</v>
      </c>
      <c r="AH1994" s="67">
        <v>6</v>
      </c>
      <c r="AI1994" s="67">
        <v>7</v>
      </c>
      <c r="AJ1994" s="67">
        <v>14</v>
      </c>
      <c r="AK1994" s="79" t="s">
        <v>1586</v>
      </c>
    </row>
    <row r="1995" spans="1:37" ht="12.75">
      <c r="A1995" s="35">
        <v>560602</v>
      </c>
      <c r="B1995" s="28" t="s">
        <v>872</v>
      </c>
      <c r="D1995" s="28" t="s">
        <v>387</v>
      </c>
      <c r="E1995" s="28" t="s">
        <v>96</v>
      </c>
      <c r="F1995" s="58" t="s">
        <v>8371</v>
      </c>
      <c r="G1995" s="28" t="s">
        <v>7812</v>
      </c>
      <c r="H1995" s="28" t="s">
        <v>1586</v>
      </c>
      <c r="J1995" s="28" t="s">
        <v>1586</v>
      </c>
      <c r="K1995" s="28" t="s">
        <v>2521</v>
      </c>
      <c r="L1995" s="28" t="s">
        <v>3839</v>
      </c>
      <c r="N1995" s="19">
        <f t="shared" si="217"/>
        <v>506.50</v>
      </c>
      <c r="O1995" s="19">
        <f t="shared" si="218"/>
        <v>6.4113924050632916</v>
      </c>
      <c r="P1995" s="64">
        <f t="shared" si="219"/>
        <v>112</v>
      </c>
      <c r="Q1995" s="64">
        <f t="shared" si="220"/>
        <v>41</v>
      </c>
      <c r="R1995" s="64">
        <f t="shared" si="221"/>
        <v>71</v>
      </c>
      <c r="S1995" s="64">
        <f t="shared" si="222"/>
        <v>71</v>
      </c>
      <c r="T1995" s="64">
        <f t="shared" si="223"/>
        <v>41</v>
      </c>
      <c r="U1995" s="77">
        <v>5</v>
      </c>
      <c r="V1995" s="78">
        <v>7</v>
      </c>
      <c r="W1995" s="60">
        <v>158</v>
      </c>
      <c r="X1995" s="67">
        <v>16</v>
      </c>
      <c r="Y1995" s="67">
        <v>9</v>
      </c>
      <c r="Z1995" s="67">
        <v>15</v>
      </c>
      <c r="AA1995" s="67">
        <v>10</v>
      </c>
      <c r="AB1995" s="67">
        <v>15</v>
      </c>
      <c r="AC1995" s="67">
        <v>7</v>
      </c>
      <c r="AD1995" s="67">
        <v>15</v>
      </c>
      <c r="AE1995" s="67">
        <v>4</v>
      </c>
      <c r="AF1995" s="67">
        <v>6</v>
      </c>
      <c r="AG1995" s="67">
        <v>4</v>
      </c>
      <c r="AH1995" s="67">
        <v>6</v>
      </c>
      <c r="AI1995" s="67">
        <v>7</v>
      </c>
      <c r="AJ1995" s="67">
        <v>14</v>
      </c>
      <c r="AK1995" s="79" t="s">
        <v>1586</v>
      </c>
    </row>
    <row r="1996" spans="2:37" ht="12.75">
      <c r="B1996" s="28" t="s">
        <v>872</v>
      </c>
      <c r="D1996" s="28" t="s">
        <v>387</v>
      </c>
      <c r="E1996" s="28" t="s">
        <v>96</v>
      </c>
      <c r="J1996" s="28" t="s">
        <v>1586</v>
      </c>
      <c r="K1996" s="28" t="s">
        <v>2521</v>
      </c>
      <c r="L1996" s="28" t="s">
        <v>101</v>
      </c>
      <c r="N1996" s="19">
        <f t="shared" si="217"/>
        <v>506.50</v>
      </c>
      <c r="O1996" s="19">
        <f t="shared" si="218"/>
        <v>5.8218390804597702</v>
      </c>
      <c r="P1996" s="64">
        <f t="shared" si="219"/>
        <v>112</v>
      </c>
      <c r="Q1996" s="64">
        <f t="shared" si="220"/>
        <v>41</v>
      </c>
      <c r="R1996" s="64">
        <f t="shared" si="221"/>
        <v>71</v>
      </c>
      <c r="S1996" s="64">
        <f t="shared" si="222"/>
        <v>71</v>
      </c>
      <c r="T1996" s="64">
        <f t="shared" si="223"/>
        <v>41</v>
      </c>
      <c r="U1996" s="77">
        <v>5</v>
      </c>
      <c r="V1996" s="78">
        <v>7</v>
      </c>
      <c r="W1996" s="60">
        <v>174</v>
      </c>
      <c r="X1996" s="67">
        <v>16</v>
      </c>
      <c r="Y1996" s="67">
        <v>9</v>
      </c>
      <c r="Z1996" s="67">
        <v>15</v>
      </c>
      <c r="AA1996" s="67">
        <v>10</v>
      </c>
      <c r="AB1996" s="67">
        <v>15</v>
      </c>
      <c r="AC1996" s="67">
        <v>7</v>
      </c>
      <c r="AD1996" s="67">
        <v>15</v>
      </c>
      <c r="AE1996" s="67">
        <v>4</v>
      </c>
      <c r="AF1996" s="67">
        <v>6</v>
      </c>
      <c r="AG1996" s="67">
        <v>4</v>
      </c>
      <c r="AH1996" s="67">
        <v>6</v>
      </c>
      <c r="AI1996" s="67">
        <v>7</v>
      </c>
      <c r="AJ1996" s="67">
        <v>14</v>
      </c>
      <c r="AK1996" s="79" t="s">
        <v>1586</v>
      </c>
    </row>
    <row r="1997" spans="1:37" ht="12.75">
      <c r="A1997" s="35">
        <v>125000</v>
      </c>
      <c r="B1997" s="28" t="s">
        <v>870</v>
      </c>
      <c r="C1997" s="28" t="s">
        <v>4834</v>
      </c>
      <c r="D1997" s="28" t="s">
        <v>387</v>
      </c>
      <c r="E1997" s="28" t="s">
        <v>96</v>
      </c>
      <c r="J1997" s="28" t="s">
        <v>1586</v>
      </c>
      <c r="K1997" s="28" t="s">
        <v>2521</v>
      </c>
      <c r="L1997" s="28" t="s">
        <v>2505</v>
      </c>
      <c r="N1997" s="19">
        <f t="shared" si="217"/>
        <v>486</v>
      </c>
      <c r="O1997" s="19">
        <f t="shared" si="218"/>
        <v>8.9174311926605512</v>
      </c>
      <c r="P1997" s="64">
        <f t="shared" si="219"/>
        <v>112</v>
      </c>
      <c r="Q1997" s="64">
        <f t="shared" si="220"/>
        <v>42</v>
      </c>
      <c r="R1997" s="64">
        <f t="shared" si="221"/>
        <v>70</v>
      </c>
      <c r="S1997" s="64">
        <f t="shared" si="222"/>
        <v>62</v>
      </c>
      <c r="T1997" s="64">
        <f t="shared" si="223"/>
        <v>50</v>
      </c>
      <c r="U1997" s="77">
        <v>5</v>
      </c>
      <c r="V1997" s="78">
        <v>7</v>
      </c>
      <c r="W1997" s="60">
        <v>109</v>
      </c>
      <c r="X1997" s="67">
        <v>8</v>
      </c>
      <c r="Y1997" s="67">
        <v>8</v>
      </c>
      <c r="Z1997" s="67">
        <v>13</v>
      </c>
      <c r="AA1997" s="67">
        <v>8</v>
      </c>
      <c r="AB1997" s="67">
        <v>13</v>
      </c>
      <c r="AC1997" s="67">
        <v>7</v>
      </c>
      <c r="AD1997" s="67">
        <v>13</v>
      </c>
      <c r="AE1997" s="67">
        <v>7</v>
      </c>
      <c r="AF1997" s="67">
        <v>11</v>
      </c>
      <c r="AG1997" s="67">
        <v>7</v>
      </c>
      <c r="AH1997" s="67">
        <v>11</v>
      </c>
      <c r="AI1997" s="67">
        <v>5</v>
      </c>
      <c r="AJ1997" s="67">
        <v>9</v>
      </c>
      <c r="AK1997" s="79" t="s">
        <v>1586</v>
      </c>
    </row>
    <row r="1998" spans="1:37" ht="12.75">
      <c r="A1998" s="35">
        <v>397760</v>
      </c>
      <c r="B1998" s="28" t="s">
        <v>872</v>
      </c>
      <c r="D1998" s="28" t="s">
        <v>387</v>
      </c>
      <c r="E1998" s="28" t="s">
        <v>96</v>
      </c>
      <c r="J1998" s="28" t="s">
        <v>1586</v>
      </c>
      <c r="K1998" s="28" t="s">
        <v>2521</v>
      </c>
      <c r="L1998" s="28" t="s">
        <v>1082</v>
      </c>
      <c r="N1998" s="19">
        <f t="shared" si="217"/>
        <v>486</v>
      </c>
      <c r="O1998" s="19">
        <f t="shared" si="218"/>
        <v>8.9174311926605512</v>
      </c>
      <c r="P1998" s="64">
        <f t="shared" si="219"/>
        <v>112</v>
      </c>
      <c r="Q1998" s="64">
        <f t="shared" si="220"/>
        <v>42</v>
      </c>
      <c r="R1998" s="64">
        <f t="shared" si="221"/>
        <v>70</v>
      </c>
      <c r="S1998" s="64">
        <f t="shared" si="222"/>
        <v>62</v>
      </c>
      <c r="T1998" s="64">
        <f t="shared" si="223"/>
        <v>50</v>
      </c>
      <c r="U1998" s="77">
        <v>5</v>
      </c>
      <c r="V1998" s="78">
        <v>7</v>
      </c>
      <c r="W1998" s="60">
        <v>109</v>
      </c>
      <c r="X1998" s="67">
        <v>8</v>
      </c>
      <c r="Y1998" s="67">
        <v>8</v>
      </c>
      <c r="Z1998" s="67">
        <v>13</v>
      </c>
      <c r="AA1998" s="67">
        <v>8</v>
      </c>
      <c r="AB1998" s="67">
        <v>13</v>
      </c>
      <c r="AC1998" s="67">
        <v>7</v>
      </c>
      <c r="AD1998" s="67">
        <v>13</v>
      </c>
      <c r="AE1998" s="67">
        <v>7</v>
      </c>
      <c r="AF1998" s="67">
        <v>11</v>
      </c>
      <c r="AG1998" s="67">
        <v>7</v>
      </c>
      <c r="AH1998" s="67">
        <v>11</v>
      </c>
      <c r="AI1998" s="67">
        <v>5</v>
      </c>
      <c r="AJ1998" s="67">
        <v>9</v>
      </c>
      <c r="AK1998" s="79" t="s">
        <v>1586</v>
      </c>
    </row>
    <row r="1999" spans="2:37" ht="12.75">
      <c r="B1999" s="28" t="s">
        <v>872</v>
      </c>
      <c r="D1999" s="28" t="s">
        <v>387</v>
      </c>
      <c r="E1999" s="28" t="s">
        <v>96</v>
      </c>
      <c r="J1999" s="28" t="s">
        <v>1586</v>
      </c>
      <c r="K1999" s="28" t="s">
        <v>2521</v>
      </c>
      <c r="L1999" s="28" t="s">
        <v>257</v>
      </c>
      <c r="N1999" s="19">
        <f t="shared" si="217"/>
        <v>487</v>
      </c>
      <c r="O1999" s="19">
        <f t="shared" si="218"/>
        <v>7.854838709677419</v>
      </c>
      <c r="P1999" s="64">
        <f t="shared" si="219"/>
        <v>112</v>
      </c>
      <c r="Q1999" s="64">
        <f t="shared" si="220"/>
        <v>42</v>
      </c>
      <c r="R1999" s="64">
        <f t="shared" si="221"/>
        <v>70</v>
      </c>
      <c r="S1999" s="64">
        <f t="shared" si="222"/>
        <v>62</v>
      </c>
      <c r="T1999" s="64">
        <f t="shared" si="223"/>
        <v>50</v>
      </c>
      <c r="U1999" s="77">
        <v>5</v>
      </c>
      <c r="V1999" s="78">
        <v>7</v>
      </c>
      <c r="W1999" s="60">
        <v>124</v>
      </c>
      <c r="X1999" s="67">
        <v>12</v>
      </c>
      <c r="Y1999" s="67">
        <v>8</v>
      </c>
      <c r="Z1999" s="67">
        <v>13</v>
      </c>
      <c r="AA1999" s="67">
        <v>8</v>
      </c>
      <c r="AB1999" s="67">
        <v>13</v>
      </c>
      <c r="AC1999" s="67">
        <v>7</v>
      </c>
      <c r="AD1999" s="67">
        <v>13</v>
      </c>
      <c r="AE1999" s="67">
        <v>7</v>
      </c>
      <c r="AF1999" s="67">
        <v>11</v>
      </c>
      <c r="AG1999" s="67">
        <v>7</v>
      </c>
      <c r="AH1999" s="67">
        <v>11</v>
      </c>
      <c r="AI1999" s="67">
        <v>5</v>
      </c>
      <c r="AJ1999" s="67">
        <v>9</v>
      </c>
      <c r="AK1999" s="79" t="s">
        <v>1586</v>
      </c>
    </row>
    <row r="2000" spans="1:37" ht="12.75">
      <c r="A2000" s="35">
        <v>3875000</v>
      </c>
      <c r="B2000" s="28" t="s">
        <v>868</v>
      </c>
      <c r="C2000" s="28" t="s">
        <v>7670</v>
      </c>
      <c r="D2000" s="28" t="s">
        <v>387</v>
      </c>
      <c r="E2000" s="28" t="s">
        <v>96</v>
      </c>
      <c r="J2000" s="28" t="s">
        <v>1586</v>
      </c>
      <c r="K2000" s="28" t="s">
        <v>2521</v>
      </c>
      <c r="L2000" s="28" t="s">
        <v>5221</v>
      </c>
      <c r="N2000" s="19">
        <f t="shared" si="217"/>
        <v>495.25</v>
      </c>
      <c r="O2000" s="19">
        <f t="shared" si="218"/>
        <v>9.8069306930693063</v>
      </c>
      <c r="P2000" s="64">
        <f t="shared" si="219"/>
        <v>111</v>
      </c>
      <c r="Q2000" s="64">
        <f t="shared" si="220"/>
        <v>43</v>
      </c>
      <c r="R2000" s="64">
        <f t="shared" si="221"/>
        <v>68</v>
      </c>
      <c r="S2000" s="64">
        <f t="shared" si="222"/>
        <v>66</v>
      </c>
      <c r="T2000" s="64">
        <f t="shared" si="223"/>
        <v>45</v>
      </c>
      <c r="U2000" s="77">
        <v>3</v>
      </c>
      <c r="V2000" s="78">
        <v>7</v>
      </c>
      <c r="W2000" s="60">
        <v>101</v>
      </c>
      <c r="X2000" s="67">
        <v>17</v>
      </c>
      <c r="Y2000" s="67">
        <v>8</v>
      </c>
      <c r="Z2000" s="67">
        <v>14</v>
      </c>
      <c r="AA2000" s="67">
        <v>9</v>
      </c>
      <c r="AB2000" s="67">
        <v>14</v>
      </c>
      <c r="AC2000" s="67">
        <v>7</v>
      </c>
      <c r="AD2000" s="67">
        <v>14</v>
      </c>
      <c r="AE2000" s="67">
        <v>7</v>
      </c>
      <c r="AF2000" s="67">
        <v>9</v>
      </c>
      <c r="AG2000" s="67">
        <v>7</v>
      </c>
      <c r="AH2000" s="67">
        <v>9</v>
      </c>
      <c r="AI2000" s="67">
        <v>5</v>
      </c>
      <c r="AJ2000" s="67">
        <v>8</v>
      </c>
      <c r="AK2000" s="79" t="s">
        <v>1586</v>
      </c>
    </row>
    <row r="2001" spans="1:37" ht="12.75">
      <c r="A2001" s="35">
        <v>457430</v>
      </c>
      <c r="B2001" s="28" t="s">
        <v>872</v>
      </c>
      <c r="D2001" s="28" t="s">
        <v>387</v>
      </c>
      <c r="E2001" s="28" t="s">
        <v>96</v>
      </c>
      <c r="F2001" s="58" t="s">
        <v>8327</v>
      </c>
      <c r="I2001" s="28" t="s">
        <v>7812</v>
      </c>
      <c r="J2001" s="28" t="s">
        <v>1586</v>
      </c>
      <c r="K2001" s="28" t="s">
        <v>2521</v>
      </c>
      <c r="L2001" s="28" t="s">
        <v>7875</v>
      </c>
      <c r="N2001" s="19">
        <f t="shared" si="217"/>
        <v>455</v>
      </c>
      <c r="O2001" s="19">
        <f t="shared" si="218"/>
        <v>15.964912280701755</v>
      </c>
      <c r="P2001" s="64">
        <f t="shared" si="219"/>
        <v>105</v>
      </c>
      <c r="Q2001" s="64">
        <f t="shared" si="220"/>
        <v>38</v>
      </c>
      <c r="R2001" s="64">
        <f t="shared" si="221"/>
        <v>67</v>
      </c>
      <c r="S2001" s="64">
        <f t="shared" si="222"/>
        <v>56</v>
      </c>
      <c r="T2001" s="64">
        <f t="shared" si="223"/>
        <v>49</v>
      </c>
      <c r="U2001" s="77">
        <v>3</v>
      </c>
      <c r="V2001" s="78">
        <v>7</v>
      </c>
      <c r="W2001" s="60">
        <v>57</v>
      </c>
      <c r="X2001" s="67">
        <v>10</v>
      </c>
      <c r="Y2001" s="67">
        <v>7</v>
      </c>
      <c r="Z2001" s="67">
        <v>12</v>
      </c>
      <c r="AA2001" s="67">
        <v>8</v>
      </c>
      <c r="AB2001" s="67">
        <v>12</v>
      </c>
      <c r="AC2001" s="67">
        <v>5</v>
      </c>
      <c r="AD2001" s="67">
        <v>12</v>
      </c>
      <c r="AE2001" s="67">
        <v>7</v>
      </c>
      <c r="AF2001" s="67">
        <v>12</v>
      </c>
      <c r="AG2001" s="67">
        <v>7</v>
      </c>
      <c r="AH2001" s="67">
        <v>12</v>
      </c>
      <c r="AI2001" s="67">
        <v>4</v>
      </c>
      <c r="AJ2001" s="67">
        <v>7</v>
      </c>
      <c r="AK2001" s="79" t="s">
        <v>1586</v>
      </c>
    </row>
    <row r="2002" spans="1:37" ht="12.75">
      <c r="A2002" s="35">
        <v>415845</v>
      </c>
      <c r="B2002" s="28" t="s">
        <v>872</v>
      </c>
      <c r="D2002" s="28" t="s">
        <v>387</v>
      </c>
      <c r="E2002" s="28" t="s">
        <v>96</v>
      </c>
      <c r="F2002" s="58" t="s">
        <v>8327</v>
      </c>
      <c r="I2002" s="28" t="s">
        <v>1586</v>
      </c>
      <c r="J2002" s="28" t="s">
        <v>1586</v>
      </c>
      <c r="K2002" s="28" t="s">
        <v>2521</v>
      </c>
      <c r="L2002" s="28" t="s">
        <v>7875</v>
      </c>
      <c r="N2002" s="19">
        <f t="shared" si="217"/>
        <v>454</v>
      </c>
      <c r="O2002" s="19">
        <f t="shared" si="218"/>
        <v>15.929824561403509</v>
      </c>
      <c r="P2002" s="64">
        <f t="shared" si="219"/>
        <v>105</v>
      </c>
      <c r="Q2002" s="64">
        <f t="shared" si="220"/>
        <v>38</v>
      </c>
      <c r="R2002" s="64">
        <f t="shared" si="221"/>
        <v>67</v>
      </c>
      <c r="S2002" s="64">
        <f t="shared" si="222"/>
        <v>56</v>
      </c>
      <c r="T2002" s="64">
        <f t="shared" si="223"/>
        <v>49</v>
      </c>
      <c r="U2002" s="77">
        <v>3</v>
      </c>
      <c r="V2002" s="78">
        <v>7</v>
      </c>
      <c r="W2002" s="60">
        <v>57</v>
      </c>
      <c r="X2002" s="67">
        <v>6</v>
      </c>
      <c r="Y2002" s="67">
        <v>7</v>
      </c>
      <c r="Z2002" s="67">
        <v>12</v>
      </c>
      <c r="AA2002" s="67">
        <v>8</v>
      </c>
      <c r="AB2002" s="67">
        <v>12</v>
      </c>
      <c r="AC2002" s="67">
        <v>5</v>
      </c>
      <c r="AD2002" s="67">
        <v>12</v>
      </c>
      <c r="AE2002" s="67">
        <v>7</v>
      </c>
      <c r="AF2002" s="67">
        <v>12</v>
      </c>
      <c r="AG2002" s="67">
        <v>7</v>
      </c>
      <c r="AH2002" s="67">
        <v>12</v>
      </c>
      <c r="AI2002" s="67">
        <v>4</v>
      </c>
      <c r="AJ2002" s="67">
        <v>7</v>
      </c>
      <c r="AK2002" s="79" t="s">
        <v>1586</v>
      </c>
    </row>
    <row r="2003" spans="1:37" ht="12.75">
      <c r="A2003" s="35">
        <v>40625000</v>
      </c>
      <c r="B2003" s="28" t="s">
        <v>868</v>
      </c>
      <c r="C2003" s="28" t="s">
        <v>7652</v>
      </c>
      <c r="D2003" s="28" t="s">
        <v>387</v>
      </c>
      <c r="E2003" s="28" t="s">
        <v>96</v>
      </c>
      <c r="J2003" s="28" t="s">
        <v>1586</v>
      </c>
      <c r="K2003" s="28" t="s">
        <v>2521</v>
      </c>
      <c r="L2003" s="28" t="s">
        <v>6381</v>
      </c>
      <c r="M2003" s="40" t="s">
        <v>8855</v>
      </c>
      <c r="N2003" s="19">
        <f t="shared" si="217"/>
        <v>466.75</v>
      </c>
      <c r="O2003" s="19">
        <f t="shared" si="218"/>
        <v>8.4863636363636363</v>
      </c>
      <c r="P2003" s="64">
        <f t="shared" si="219"/>
        <v>103</v>
      </c>
      <c r="Q2003" s="64">
        <f t="shared" si="220"/>
        <v>37</v>
      </c>
      <c r="R2003" s="64">
        <f t="shared" si="221"/>
        <v>66</v>
      </c>
      <c r="S2003" s="64">
        <f t="shared" si="222"/>
        <v>66</v>
      </c>
      <c r="T2003" s="64">
        <f t="shared" si="223"/>
        <v>37</v>
      </c>
      <c r="U2003" s="77">
        <v>5</v>
      </c>
      <c r="V2003" s="78">
        <v>7</v>
      </c>
      <c r="W2003" s="60">
        <v>110</v>
      </c>
      <c r="X2003" s="67">
        <v>15</v>
      </c>
      <c r="Y2003" s="67">
        <v>8</v>
      </c>
      <c r="Z2003" s="67">
        <v>14</v>
      </c>
      <c r="AA2003" s="67">
        <v>9</v>
      </c>
      <c r="AB2003" s="67">
        <v>14</v>
      </c>
      <c r="AC2003" s="67">
        <v>7</v>
      </c>
      <c r="AD2003" s="67">
        <v>14</v>
      </c>
      <c r="AE2003" s="67">
        <v>5</v>
      </c>
      <c r="AF2003" s="67">
        <v>9</v>
      </c>
      <c r="AG2003" s="67">
        <v>5</v>
      </c>
      <c r="AH2003" s="67">
        <v>9</v>
      </c>
      <c r="AI2003" s="67">
        <v>3</v>
      </c>
      <c r="AJ2003" s="67">
        <v>6</v>
      </c>
      <c r="AK2003" s="79" t="s">
        <v>1586</v>
      </c>
    </row>
    <row r="2004" spans="1:37" ht="12.75">
      <c r="A2004" s="35">
        <v>225220</v>
      </c>
      <c r="B2004" s="28" t="s">
        <v>872</v>
      </c>
      <c r="D2004" s="28" t="s">
        <v>387</v>
      </c>
      <c r="E2004" s="28" t="s">
        <v>96</v>
      </c>
      <c r="J2004" s="28" t="s">
        <v>1586</v>
      </c>
      <c r="K2004" s="28" t="s">
        <v>2521</v>
      </c>
      <c r="L2004" s="28" t="s">
        <v>1082</v>
      </c>
      <c r="N2004" s="19">
        <f t="shared" si="217"/>
        <v>444</v>
      </c>
      <c r="O2004" s="19">
        <f t="shared" si="218"/>
        <v>13.454545454545455</v>
      </c>
      <c r="P2004" s="64">
        <f t="shared" si="219"/>
        <v>101</v>
      </c>
      <c r="Q2004" s="64">
        <f t="shared" si="220"/>
        <v>37</v>
      </c>
      <c r="R2004" s="64">
        <f t="shared" si="221"/>
        <v>64</v>
      </c>
      <c r="S2004" s="64">
        <f t="shared" si="222"/>
        <v>57</v>
      </c>
      <c r="T2004" s="64">
        <f t="shared" si="223"/>
        <v>44</v>
      </c>
      <c r="U2004" s="77">
        <v>3</v>
      </c>
      <c r="V2004" s="78">
        <v>7</v>
      </c>
      <c r="W2004" s="60">
        <v>66</v>
      </c>
      <c r="X2004" s="67">
        <v>12</v>
      </c>
      <c r="Y2004" s="67">
        <v>7</v>
      </c>
      <c r="Z2004" s="67">
        <v>12</v>
      </c>
      <c r="AA2004" s="67">
        <v>8</v>
      </c>
      <c r="AB2004" s="67">
        <v>12</v>
      </c>
      <c r="AC2004" s="67">
        <v>6</v>
      </c>
      <c r="AD2004" s="67">
        <v>12</v>
      </c>
      <c r="AE2004" s="67">
        <v>6</v>
      </c>
      <c r="AF2004" s="67">
        <v>10</v>
      </c>
      <c r="AG2004" s="67">
        <v>6</v>
      </c>
      <c r="AH2004" s="67">
        <v>10</v>
      </c>
      <c r="AI2004" s="67">
        <v>4</v>
      </c>
      <c r="AJ2004" s="67">
        <v>8</v>
      </c>
      <c r="AK2004" s="79" t="s">
        <v>1586</v>
      </c>
    </row>
    <row r="2005" spans="1:37" ht="12.75">
      <c r="A2005" s="35">
        <v>255932</v>
      </c>
      <c r="B2005" s="28" t="s">
        <v>872</v>
      </c>
      <c r="D2005" s="28" t="s">
        <v>387</v>
      </c>
      <c r="E2005" s="28" t="s">
        <v>96</v>
      </c>
      <c r="J2005" s="28" t="s">
        <v>1586</v>
      </c>
      <c r="K2005" s="28" t="s">
        <v>2521</v>
      </c>
      <c r="L2005" s="28" t="s">
        <v>257</v>
      </c>
      <c r="N2005" s="19">
        <f t="shared" si="217"/>
        <v>444</v>
      </c>
      <c r="O2005" s="19">
        <f t="shared" si="218"/>
        <v>11.84</v>
      </c>
      <c r="P2005" s="64">
        <f t="shared" si="219"/>
        <v>101</v>
      </c>
      <c r="Q2005" s="64">
        <f t="shared" si="220"/>
        <v>37</v>
      </c>
      <c r="R2005" s="64">
        <f t="shared" si="221"/>
        <v>64</v>
      </c>
      <c r="S2005" s="64">
        <f t="shared" si="222"/>
        <v>57</v>
      </c>
      <c r="T2005" s="64">
        <f t="shared" si="223"/>
        <v>44</v>
      </c>
      <c r="U2005" s="77">
        <v>3</v>
      </c>
      <c r="V2005" s="78">
        <v>7</v>
      </c>
      <c r="W2005" s="60">
        <v>75</v>
      </c>
      <c r="X2005" s="67">
        <v>12</v>
      </c>
      <c r="Y2005" s="67">
        <v>7</v>
      </c>
      <c r="Z2005" s="67">
        <v>12</v>
      </c>
      <c r="AA2005" s="67">
        <v>8</v>
      </c>
      <c r="AB2005" s="67">
        <v>12</v>
      </c>
      <c r="AC2005" s="67">
        <v>6</v>
      </c>
      <c r="AD2005" s="67">
        <v>12</v>
      </c>
      <c r="AE2005" s="67">
        <v>6</v>
      </c>
      <c r="AF2005" s="67">
        <v>10</v>
      </c>
      <c r="AG2005" s="67">
        <v>6</v>
      </c>
      <c r="AH2005" s="67">
        <v>10</v>
      </c>
      <c r="AI2005" s="67">
        <v>4</v>
      </c>
      <c r="AJ2005" s="67">
        <v>8</v>
      </c>
      <c r="AK2005" s="79" t="s">
        <v>1586</v>
      </c>
    </row>
    <row r="2006" spans="1:37" ht="12.75">
      <c r="A2006" s="35">
        <v>318793</v>
      </c>
      <c r="B2006" s="28" t="s">
        <v>872</v>
      </c>
      <c r="D2006" s="28" t="s">
        <v>387</v>
      </c>
      <c r="E2006" s="28" t="s">
        <v>96</v>
      </c>
      <c r="F2006" s="58" t="s">
        <v>3451</v>
      </c>
      <c r="G2006" s="28" t="s">
        <v>1586</v>
      </c>
      <c r="H2006" s="28" t="s">
        <v>7812</v>
      </c>
      <c r="J2006" s="28" t="s">
        <v>1586</v>
      </c>
      <c r="K2006" s="28" t="s">
        <v>2521</v>
      </c>
      <c r="L2006" s="28" t="s">
        <v>3453</v>
      </c>
      <c r="N2006" s="19">
        <f t="shared" si="217"/>
        <v>439</v>
      </c>
      <c r="O2006" s="19">
        <f t="shared" si="218"/>
        <v>16.25925925925926</v>
      </c>
      <c r="P2006" s="64">
        <f t="shared" si="219"/>
        <v>100</v>
      </c>
      <c r="Q2006" s="64">
        <f t="shared" si="220"/>
        <v>36</v>
      </c>
      <c r="R2006" s="64">
        <f t="shared" si="221"/>
        <v>64</v>
      </c>
      <c r="S2006" s="64">
        <f t="shared" si="222"/>
        <v>56</v>
      </c>
      <c r="T2006" s="64">
        <f t="shared" si="223"/>
        <v>44</v>
      </c>
      <c r="U2006" s="77">
        <v>3</v>
      </c>
      <c r="V2006" s="78">
        <v>7</v>
      </c>
      <c r="W2006" s="60">
        <v>54</v>
      </c>
      <c r="X2006" s="67">
        <v>12</v>
      </c>
      <c r="Y2006" s="67">
        <v>7</v>
      </c>
      <c r="Z2006" s="67">
        <v>12</v>
      </c>
      <c r="AA2006" s="67">
        <v>8</v>
      </c>
      <c r="AB2006" s="67">
        <v>12</v>
      </c>
      <c r="AC2006" s="67">
        <v>5</v>
      </c>
      <c r="AD2006" s="67">
        <v>12</v>
      </c>
      <c r="AE2006" s="67">
        <v>6</v>
      </c>
      <c r="AF2006" s="67">
        <v>10</v>
      </c>
      <c r="AG2006" s="67">
        <v>6</v>
      </c>
      <c r="AH2006" s="67">
        <v>10</v>
      </c>
      <c r="AI2006" s="67">
        <v>4</v>
      </c>
      <c r="AJ2006" s="67">
        <v>8</v>
      </c>
      <c r="AK2006" s="79" t="s">
        <v>1586</v>
      </c>
    </row>
    <row r="2007" spans="1:37" ht="12.75">
      <c r="A2007" s="35">
        <v>194508</v>
      </c>
      <c r="B2007" s="28" t="s">
        <v>872</v>
      </c>
      <c r="D2007" s="28" t="s">
        <v>387</v>
      </c>
      <c r="E2007" s="28" t="s">
        <v>96</v>
      </c>
      <c r="F2007" s="58" t="s">
        <v>8228</v>
      </c>
      <c r="I2007" s="28" t="s">
        <v>7812</v>
      </c>
      <c r="J2007" s="28" t="s">
        <v>1586</v>
      </c>
      <c r="K2007" s="28" t="s">
        <v>2521</v>
      </c>
      <c r="L2007" s="28" t="s">
        <v>1709</v>
      </c>
      <c r="N2007" s="19">
        <f t="shared" si="217"/>
        <v>439</v>
      </c>
      <c r="O2007" s="19">
        <f t="shared" si="218"/>
        <v>15.403508771929825</v>
      </c>
      <c r="P2007" s="64">
        <f t="shared" si="219"/>
        <v>100</v>
      </c>
      <c r="Q2007" s="64">
        <f t="shared" si="220"/>
        <v>36</v>
      </c>
      <c r="R2007" s="64">
        <f t="shared" si="221"/>
        <v>64</v>
      </c>
      <c r="S2007" s="64">
        <f t="shared" si="222"/>
        <v>56</v>
      </c>
      <c r="T2007" s="64">
        <f t="shared" si="223"/>
        <v>44</v>
      </c>
      <c r="U2007" s="77">
        <v>3</v>
      </c>
      <c r="V2007" s="78">
        <v>7</v>
      </c>
      <c r="W2007" s="60">
        <v>57</v>
      </c>
      <c r="X2007" s="67">
        <v>12</v>
      </c>
      <c r="Y2007" s="67">
        <v>7</v>
      </c>
      <c r="Z2007" s="67">
        <v>12</v>
      </c>
      <c r="AA2007" s="67">
        <v>8</v>
      </c>
      <c r="AB2007" s="67">
        <v>12</v>
      </c>
      <c r="AC2007" s="67">
        <v>5</v>
      </c>
      <c r="AD2007" s="67">
        <v>12</v>
      </c>
      <c r="AE2007" s="67">
        <v>6</v>
      </c>
      <c r="AF2007" s="67">
        <v>10</v>
      </c>
      <c r="AG2007" s="67">
        <v>6</v>
      </c>
      <c r="AH2007" s="67">
        <v>10</v>
      </c>
      <c r="AI2007" s="67">
        <v>4</v>
      </c>
      <c r="AJ2007" s="67">
        <v>8</v>
      </c>
      <c r="AK2007" s="79" t="s">
        <v>1586</v>
      </c>
    </row>
    <row r="2008" spans="1:37" ht="12.75">
      <c r="A2008" s="35">
        <v>194137</v>
      </c>
      <c r="B2008" s="28" t="s">
        <v>872</v>
      </c>
      <c r="D2008" s="28" t="s">
        <v>387</v>
      </c>
      <c r="E2008" s="28" t="s">
        <v>96</v>
      </c>
      <c r="F2008" s="58" t="s">
        <v>8373</v>
      </c>
      <c r="I2008" s="28" t="s">
        <v>7812</v>
      </c>
      <c r="J2008" s="28" t="s">
        <v>1586</v>
      </c>
      <c r="K2008" s="28" t="s">
        <v>2521</v>
      </c>
      <c r="L2008" s="28" t="s">
        <v>1709</v>
      </c>
      <c r="N2008" s="19">
        <f t="shared" si="217"/>
        <v>439</v>
      </c>
      <c r="O2008" s="19">
        <f t="shared" si="218"/>
        <v>15.403508771929825</v>
      </c>
      <c r="P2008" s="64">
        <f t="shared" si="219"/>
        <v>100</v>
      </c>
      <c r="Q2008" s="64">
        <f t="shared" si="220"/>
        <v>36</v>
      </c>
      <c r="R2008" s="64">
        <f t="shared" si="221"/>
        <v>64</v>
      </c>
      <c r="S2008" s="64">
        <f t="shared" si="222"/>
        <v>56</v>
      </c>
      <c r="T2008" s="64">
        <f t="shared" si="223"/>
        <v>44</v>
      </c>
      <c r="U2008" s="77">
        <v>3</v>
      </c>
      <c r="V2008" s="78">
        <v>7</v>
      </c>
      <c r="W2008" s="60">
        <v>57</v>
      </c>
      <c r="X2008" s="67">
        <v>12</v>
      </c>
      <c r="Y2008" s="67">
        <v>7</v>
      </c>
      <c r="Z2008" s="67">
        <v>12</v>
      </c>
      <c r="AA2008" s="67">
        <v>8</v>
      </c>
      <c r="AB2008" s="67">
        <v>12</v>
      </c>
      <c r="AC2008" s="67">
        <v>5</v>
      </c>
      <c r="AD2008" s="67">
        <v>12</v>
      </c>
      <c r="AE2008" s="67">
        <v>6</v>
      </c>
      <c r="AF2008" s="67">
        <v>10</v>
      </c>
      <c r="AG2008" s="67">
        <v>6</v>
      </c>
      <c r="AH2008" s="67">
        <v>10</v>
      </c>
      <c r="AI2008" s="67">
        <v>4</v>
      </c>
      <c r="AJ2008" s="67">
        <v>8</v>
      </c>
      <c r="AK2008" s="79" t="s">
        <v>1586</v>
      </c>
    </row>
    <row r="2009" spans="1:37" ht="12.75">
      <c r="A2009" s="35">
        <v>192481</v>
      </c>
      <c r="B2009" s="28" t="s">
        <v>872</v>
      </c>
      <c r="D2009" s="28" t="s">
        <v>387</v>
      </c>
      <c r="E2009" s="28" t="s">
        <v>96</v>
      </c>
      <c r="J2009" s="28" t="s">
        <v>1586</v>
      </c>
      <c r="K2009" s="28" t="s">
        <v>2521</v>
      </c>
      <c r="L2009" s="28" t="s">
        <v>1709</v>
      </c>
      <c r="N2009" s="19">
        <f t="shared" si="217"/>
        <v>439</v>
      </c>
      <c r="O2009" s="19">
        <f t="shared" si="218"/>
        <v>14.633333333333333</v>
      </c>
      <c r="P2009" s="64">
        <f t="shared" si="219"/>
        <v>100</v>
      </c>
      <c r="Q2009" s="64">
        <f t="shared" si="220"/>
        <v>36</v>
      </c>
      <c r="R2009" s="64">
        <f t="shared" si="221"/>
        <v>64</v>
      </c>
      <c r="S2009" s="64">
        <f t="shared" si="222"/>
        <v>56</v>
      </c>
      <c r="T2009" s="64">
        <f t="shared" si="223"/>
        <v>44</v>
      </c>
      <c r="U2009" s="77">
        <v>3</v>
      </c>
      <c r="V2009" s="78">
        <v>7</v>
      </c>
      <c r="W2009" s="60">
        <v>60</v>
      </c>
      <c r="X2009" s="67">
        <v>12</v>
      </c>
      <c r="Y2009" s="67">
        <v>7</v>
      </c>
      <c r="Z2009" s="67">
        <v>12</v>
      </c>
      <c r="AA2009" s="67">
        <v>8</v>
      </c>
      <c r="AB2009" s="67">
        <v>12</v>
      </c>
      <c r="AC2009" s="67">
        <v>5</v>
      </c>
      <c r="AD2009" s="67">
        <v>12</v>
      </c>
      <c r="AE2009" s="67">
        <v>6</v>
      </c>
      <c r="AF2009" s="67">
        <v>10</v>
      </c>
      <c r="AG2009" s="67">
        <v>6</v>
      </c>
      <c r="AH2009" s="67">
        <v>10</v>
      </c>
      <c r="AI2009" s="67">
        <v>4</v>
      </c>
      <c r="AJ2009" s="67">
        <v>8</v>
      </c>
      <c r="AK2009" s="79" t="s">
        <v>1586</v>
      </c>
    </row>
    <row r="2010" spans="1:37" ht="12.75">
      <c r="A2010" s="35">
        <v>156250</v>
      </c>
      <c r="B2010" s="28" t="s">
        <v>868</v>
      </c>
      <c r="C2010" s="28" t="s">
        <v>7773</v>
      </c>
      <c r="D2010" s="28" t="s">
        <v>387</v>
      </c>
      <c r="E2010" s="28" t="s">
        <v>96</v>
      </c>
      <c r="J2010" s="28" t="s">
        <v>1586</v>
      </c>
      <c r="K2010" s="28" t="s">
        <v>2521</v>
      </c>
      <c r="L2010" s="28" t="s">
        <v>6040</v>
      </c>
      <c r="N2010" s="19">
        <f t="shared" si="217"/>
        <v>455.75</v>
      </c>
      <c r="O2010" s="19">
        <f t="shared" si="218"/>
        <v>8.286363636363637</v>
      </c>
      <c r="P2010" s="64">
        <f t="shared" si="219"/>
        <v>100</v>
      </c>
      <c r="Q2010" s="64">
        <f t="shared" si="220"/>
        <v>37</v>
      </c>
      <c r="R2010" s="64">
        <f t="shared" si="221"/>
        <v>63</v>
      </c>
      <c r="S2010" s="64">
        <f t="shared" si="222"/>
        <v>66</v>
      </c>
      <c r="T2010" s="64">
        <f t="shared" si="223"/>
        <v>34</v>
      </c>
      <c r="U2010" s="77">
        <v>5</v>
      </c>
      <c r="V2010" s="78">
        <v>7</v>
      </c>
      <c r="W2010" s="60">
        <v>110</v>
      </c>
      <c r="X2010" s="67">
        <v>13</v>
      </c>
      <c r="Y2010" s="67">
        <v>8</v>
      </c>
      <c r="Z2010" s="67">
        <v>14</v>
      </c>
      <c r="AA2010" s="67">
        <v>9</v>
      </c>
      <c r="AB2010" s="67">
        <v>14</v>
      </c>
      <c r="AC2010" s="67">
        <v>7</v>
      </c>
      <c r="AD2010" s="67">
        <v>14</v>
      </c>
      <c r="AE2010" s="67">
        <v>5</v>
      </c>
      <c r="AF2010" s="67">
        <v>8</v>
      </c>
      <c r="AG2010" s="67">
        <v>5</v>
      </c>
      <c r="AH2010" s="67">
        <v>8</v>
      </c>
      <c r="AI2010" s="67">
        <v>3</v>
      </c>
      <c r="AJ2010" s="67">
        <v>5</v>
      </c>
      <c r="AK2010" s="79" t="s">
        <v>1586</v>
      </c>
    </row>
    <row r="2011" spans="1:37" ht="12.75">
      <c r="A2011" s="35">
        <v>688</v>
      </c>
      <c r="B2011" s="28" t="s">
        <v>868</v>
      </c>
      <c r="C2011" s="28" t="s">
        <v>7616</v>
      </c>
      <c r="D2011" s="28" t="s">
        <v>387</v>
      </c>
      <c r="E2011" s="28" t="s">
        <v>96</v>
      </c>
      <c r="J2011" s="28" t="s">
        <v>1586</v>
      </c>
      <c r="K2011" s="28" t="s">
        <v>2521</v>
      </c>
      <c r="L2011" s="28" t="s">
        <v>3772</v>
      </c>
      <c r="N2011" s="19">
        <f t="shared" si="217"/>
        <v>455.75</v>
      </c>
      <c r="O2011" s="19">
        <f t="shared" si="218"/>
        <v>7.2919999999999998</v>
      </c>
      <c r="P2011" s="64">
        <f t="shared" si="219"/>
        <v>100</v>
      </c>
      <c r="Q2011" s="64">
        <f t="shared" si="220"/>
        <v>37</v>
      </c>
      <c r="R2011" s="64">
        <f t="shared" si="221"/>
        <v>63</v>
      </c>
      <c r="S2011" s="64">
        <f t="shared" si="222"/>
        <v>66</v>
      </c>
      <c r="T2011" s="64">
        <f t="shared" si="223"/>
        <v>34</v>
      </c>
      <c r="U2011" s="77">
        <v>5</v>
      </c>
      <c r="V2011" s="78">
        <v>7</v>
      </c>
      <c r="W2011" s="60">
        <v>125</v>
      </c>
      <c r="X2011" s="67">
        <v>13</v>
      </c>
      <c r="Y2011" s="67">
        <v>8</v>
      </c>
      <c r="Z2011" s="67">
        <v>14</v>
      </c>
      <c r="AA2011" s="67">
        <v>9</v>
      </c>
      <c r="AB2011" s="67">
        <v>14</v>
      </c>
      <c r="AC2011" s="67">
        <v>7</v>
      </c>
      <c r="AD2011" s="67">
        <v>14</v>
      </c>
      <c r="AE2011" s="67">
        <v>5</v>
      </c>
      <c r="AF2011" s="67">
        <v>8</v>
      </c>
      <c r="AG2011" s="67">
        <v>5</v>
      </c>
      <c r="AH2011" s="67">
        <v>8</v>
      </c>
      <c r="AI2011" s="67">
        <v>3</v>
      </c>
      <c r="AJ2011" s="67">
        <v>5</v>
      </c>
      <c r="AK2011" s="79" t="s">
        <v>1586</v>
      </c>
    </row>
    <row r="2012" spans="1:37" ht="12.75">
      <c r="A2012" s="35">
        <v>100000</v>
      </c>
      <c r="B2012" s="28" t="s">
        <v>870</v>
      </c>
      <c r="C2012" s="28" t="s">
        <v>4939</v>
      </c>
      <c r="D2012" s="28" t="s">
        <v>387</v>
      </c>
      <c r="E2012" s="28" t="s">
        <v>96</v>
      </c>
      <c r="J2012" s="28" t="s">
        <v>1586</v>
      </c>
      <c r="K2012" s="28" t="s">
        <v>2533</v>
      </c>
      <c r="L2012" s="28" t="s">
        <v>5847</v>
      </c>
      <c r="N2012" s="19">
        <f t="shared" si="217"/>
        <v>455.75</v>
      </c>
      <c r="O2012" s="19">
        <f t="shared" si="218"/>
        <v>7.2919999999999998</v>
      </c>
      <c r="P2012" s="64">
        <f t="shared" si="219"/>
        <v>100</v>
      </c>
      <c r="Q2012" s="64">
        <f t="shared" si="220"/>
        <v>37</v>
      </c>
      <c r="R2012" s="64">
        <f t="shared" si="221"/>
        <v>63</v>
      </c>
      <c r="S2012" s="64">
        <f t="shared" si="222"/>
        <v>66</v>
      </c>
      <c r="T2012" s="64">
        <f t="shared" si="223"/>
        <v>34</v>
      </c>
      <c r="U2012" s="77">
        <v>5</v>
      </c>
      <c r="V2012" s="78">
        <v>7</v>
      </c>
      <c r="W2012" s="60">
        <v>125</v>
      </c>
      <c r="X2012" s="67">
        <v>13</v>
      </c>
      <c r="Y2012" s="67">
        <v>8</v>
      </c>
      <c r="Z2012" s="67">
        <v>14</v>
      </c>
      <c r="AA2012" s="67">
        <v>9</v>
      </c>
      <c r="AB2012" s="67">
        <v>14</v>
      </c>
      <c r="AC2012" s="67">
        <v>7</v>
      </c>
      <c r="AD2012" s="67">
        <v>14</v>
      </c>
      <c r="AE2012" s="67">
        <v>5</v>
      </c>
      <c r="AF2012" s="67">
        <v>8</v>
      </c>
      <c r="AG2012" s="67">
        <v>5</v>
      </c>
      <c r="AH2012" s="67">
        <v>8</v>
      </c>
      <c r="AI2012" s="67">
        <v>3</v>
      </c>
      <c r="AJ2012" s="67">
        <v>5</v>
      </c>
      <c r="AK2012" s="79" t="s">
        <v>1586</v>
      </c>
    </row>
    <row r="2013" spans="1:37" ht="12.75">
      <c r="A2013" s="35">
        <v>375000</v>
      </c>
      <c r="B2013" s="28" t="s">
        <v>870</v>
      </c>
      <c r="C2013" s="28" t="s">
        <v>5807</v>
      </c>
      <c r="D2013" s="28" t="s">
        <v>387</v>
      </c>
      <c r="E2013" s="28" t="s">
        <v>96</v>
      </c>
      <c r="J2013" s="28" t="s">
        <v>1586</v>
      </c>
      <c r="K2013" s="28" t="s">
        <v>4581</v>
      </c>
      <c r="L2013" s="28" t="s">
        <v>4582</v>
      </c>
      <c r="N2013" s="19">
        <f t="shared" si="217"/>
        <v>455.75</v>
      </c>
      <c r="O2013" s="19">
        <f t="shared" si="218"/>
        <v>7.2919999999999998</v>
      </c>
      <c r="P2013" s="64">
        <f t="shared" si="219"/>
        <v>100</v>
      </c>
      <c r="Q2013" s="64">
        <f t="shared" si="220"/>
        <v>37</v>
      </c>
      <c r="R2013" s="64">
        <f t="shared" si="221"/>
        <v>63</v>
      </c>
      <c r="S2013" s="64">
        <f t="shared" si="222"/>
        <v>66</v>
      </c>
      <c r="T2013" s="64">
        <f t="shared" si="223"/>
        <v>34</v>
      </c>
      <c r="U2013" s="77">
        <v>5</v>
      </c>
      <c r="V2013" s="78">
        <v>7</v>
      </c>
      <c r="W2013" s="60">
        <v>125</v>
      </c>
      <c r="X2013" s="67">
        <v>13</v>
      </c>
      <c r="Y2013" s="67">
        <v>8</v>
      </c>
      <c r="Z2013" s="67">
        <v>14</v>
      </c>
      <c r="AA2013" s="67">
        <v>9</v>
      </c>
      <c r="AB2013" s="67">
        <v>14</v>
      </c>
      <c r="AC2013" s="67">
        <v>7</v>
      </c>
      <c r="AD2013" s="67">
        <v>14</v>
      </c>
      <c r="AE2013" s="67">
        <v>5</v>
      </c>
      <c r="AF2013" s="67">
        <v>8</v>
      </c>
      <c r="AG2013" s="67">
        <v>5</v>
      </c>
      <c r="AH2013" s="67">
        <v>8</v>
      </c>
      <c r="AI2013" s="67">
        <v>3</v>
      </c>
      <c r="AJ2013" s="67">
        <v>5</v>
      </c>
      <c r="AK2013" s="79" t="s">
        <v>1586</v>
      </c>
    </row>
    <row r="2014" spans="1:37" ht="12.75">
      <c r="A2014" s="35">
        <v>37500</v>
      </c>
      <c r="B2014" s="28" t="s">
        <v>868</v>
      </c>
      <c r="C2014" s="28" t="s">
        <v>7659</v>
      </c>
      <c r="D2014" s="28" t="s">
        <v>387</v>
      </c>
      <c r="E2014" s="28" t="s">
        <v>96</v>
      </c>
      <c r="J2014" s="28" t="s">
        <v>1586</v>
      </c>
      <c r="K2014" s="28" t="s">
        <v>2521</v>
      </c>
      <c r="L2014" s="28" t="s">
        <v>6554</v>
      </c>
      <c r="N2014" s="19">
        <f t="shared" si="217"/>
        <v>450.75</v>
      </c>
      <c r="O2014" s="19">
        <f t="shared" si="218"/>
        <v>8.9257425742574252</v>
      </c>
      <c r="P2014" s="64">
        <f t="shared" si="219"/>
        <v>99</v>
      </c>
      <c r="Q2014" s="64">
        <f t="shared" si="220"/>
        <v>36</v>
      </c>
      <c r="R2014" s="64">
        <f t="shared" si="221"/>
        <v>63</v>
      </c>
      <c r="S2014" s="64">
        <f t="shared" si="222"/>
        <v>65</v>
      </c>
      <c r="T2014" s="64">
        <f t="shared" si="223"/>
        <v>34</v>
      </c>
      <c r="U2014" s="77">
        <v>5</v>
      </c>
      <c r="V2014" s="78">
        <v>7</v>
      </c>
      <c r="W2014" s="60">
        <v>101</v>
      </c>
      <c r="X2014" s="67">
        <v>13</v>
      </c>
      <c r="Y2014" s="67">
        <v>8</v>
      </c>
      <c r="Z2014" s="67">
        <v>14</v>
      </c>
      <c r="AA2014" s="67">
        <v>9</v>
      </c>
      <c r="AB2014" s="67">
        <v>14</v>
      </c>
      <c r="AC2014" s="67">
        <v>6</v>
      </c>
      <c r="AD2014" s="67">
        <v>14</v>
      </c>
      <c r="AE2014" s="67">
        <v>5</v>
      </c>
      <c r="AF2014" s="67">
        <v>8</v>
      </c>
      <c r="AG2014" s="67">
        <v>5</v>
      </c>
      <c r="AH2014" s="67">
        <v>8</v>
      </c>
      <c r="AI2014" s="67">
        <v>3</v>
      </c>
      <c r="AJ2014" s="67">
        <v>5</v>
      </c>
      <c r="AK2014" s="79" t="s">
        <v>1586</v>
      </c>
    </row>
    <row r="2015" spans="1:37" ht="12.75">
      <c r="A2015" s="35">
        <v>182075</v>
      </c>
      <c r="B2015" s="20" t="s">
        <v>868</v>
      </c>
      <c r="C2015" s="20" t="s">
        <v>7654</v>
      </c>
      <c r="D2015" s="28" t="s">
        <v>387</v>
      </c>
      <c r="E2015" s="28" t="s">
        <v>96</v>
      </c>
      <c r="J2015" s="28" t="s">
        <v>1586</v>
      </c>
      <c r="K2015" s="28" t="s">
        <v>2521</v>
      </c>
      <c r="L2015" s="28" t="s">
        <v>2052</v>
      </c>
      <c r="N2015" s="19">
        <f t="shared" si="217"/>
        <v>397.25</v>
      </c>
      <c r="O2015" s="19">
        <f t="shared" si="218"/>
        <v>6.3559999999999999</v>
      </c>
      <c r="P2015" s="64">
        <f t="shared" si="219"/>
        <v>88</v>
      </c>
      <c r="Q2015" s="64">
        <f t="shared" si="220"/>
        <v>33</v>
      </c>
      <c r="R2015" s="64">
        <f t="shared" si="221"/>
        <v>55</v>
      </c>
      <c r="S2015" s="64">
        <f t="shared" si="222"/>
        <v>57</v>
      </c>
      <c r="T2015" s="64">
        <f t="shared" si="223"/>
        <v>31</v>
      </c>
      <c r="U2015" s="77">
        <v>5</v>
      </c>
      <c r="V2015" s="78">
        <v>7</v>
      </c>
      <c r="W2015" s="60">
        <v>125</v>
      </c>
      <c r="X2015" s="67">
        <v>11</v>
      </c>
      <c r="Y2015" s="67">
        <v>7</v>
      </c>
      <c r="Z2015" s="67">
        <v>12</v>
      </c>
      <c r="AA2015" s="67">
        <v>8</v>
      </c>
      <c r="AB2015" s="67">
        <v>12</v>
      </c>
      <c r="AC2015" s="67">
        <v>6</v>
      </c>
      <c r="AD2015" s="67">
        <v>12</v>
      </c>
      <c r="AE2015" s="67">
        <v>5</v>
      </c>
      <c r="AF2015" s="67">
        <v>7</v>
      </c>
      <c r="AG2015" s="67">
        <v>5</v>
      </c>
      <c r="AH2015" s="67">
        <v>7</v>
      </c>
      <c r="AI2015" s="67">
        <v>2</v>
      </c>
      <c r="AJ2015" s="67">
        <v>5</v>
      </c>
      <c r="AK2015" s="79" t="s">
        <v>1586</v>
      </c>
    </row>
    <row r="2016" spans="1:37" ht="12.75">
      <c r="A2016" s="35">
        <v>10103</v>
      </c>
      <c r="B2016" s="28" t="s">
        <v>872</v>
      </c>
      <c r="D2016" s="28" t="s">
        <v>387</v>
      </c>
      <c r="E2016" s="28" t="s">
        <v>96</v>
      </c>
      <c r="F2016" s="58" t="s">
        <v>3863</v>
      </c>
      <c r="I2016" s="28" t="s">
        <v>1586</v>
      </c>
      <c r="J2016" s="28" t="s">
        <v>1586</v>
      </c>
      <c r="K2016" s="28" t="s">
        <v>2521</v>
      </c>
      <c r="L2016" s="28" t="s">
        <v>7876</v>
      </c>
      <c r="N2016" s="19">
        <f t="shared" si="217"/>
        <v>396.75</v>
      </c>
      <c r="O2016" s="19">
        <f t="shared" si="218"/>
        <v>6.3479999999999999</v>
      </c>
      <c r="P2016" s="64">
        <f t="shared" si="219"/>
        <v>88</v>
      </c>
      <c r="Q2016" s="64">
        <f t="shared" si="220"/>
        <v>33</v>
      </c>
      <c r="R2016" s="64">
        <f t="shared" si="221"/>
        <v>55</v>
      </c>
      <c r="S2016" s="64">
        <f t="shared" si="222"/>
        <v>57</v>
      </c>
      <c r="T2016" s="64">
        <f t="shared" si="223"/>
        <v>31</v>
      </c>
      <c r="U2016" s="77">
        <v>5</v>
      </c>
      <c r="V2016" s="78">
        <v>7</v>
      </c>
      <c r="W2016" s="60">
        <v>125</v>
      </c>
      <c r="X2016" s="67">
        <v>9</v>
      </c>
      <c r="Y2016" s="67">
        <v>7</v>
      </c>
      <c r="Z2016" s="67">
        <v>12</v>
      </c>
      <c r="AA2016" s="67">
        <v>8</v>
      </c>
      <c r="AB2016" s="67">
        <v>12</v>
      </c>
      <c r="AC2016" s="67">
        <v>6</v>
      </c>
      <c r="AD2016" s="67">
        <v>12</v>
      </c>
      <c r="AE2016" s="67">
        <v>5</v>
      </c>
      <c r="AF2016" s="67">
        <v>7</v>
      </c>
      <c r="AG2016" s="67">
        <v>5</v>
      </c>
      <c r="AH2016" s="67">
        <v>7</v>
      </c>
      <c r="AI2016" s="67">
        <v>2</v>
      </c>
      <c r="AJ2016" s="67">
        <v>5</v>
      </c>
      <c r="AK2016" s="79" t="s">
        <v>1586</v>
      </c>
    </row>
    <row r="2017" spans="1:37" ht="12.75">
      <c r="A2017" s="35">
        <v>4597</v>
      </c>
      <c r="B2017" s="28" t="s">
        <v>872</v>
      </c>
      <c r="D2017" s="28" t="s">
        <v>387</v>
      </c>
      <c r="E2017" s="28" t="s">
        <v>96</v>
      </c>
      <c r="F2017" s="58" t="s">
        <v>8289</v>
      </c>
      <c r="I2017" s="28" t="s">
        <v>7812</v>
      </c>
      <c r="J2017" s="28" t="s">
        <v>1586</v>
      </c>
      <c r="K2017" s="28" t="s">
        <v>2521</v>
      </c>
      <c r="L2017" s="28" t="s">
        <v>8029</v>
      </c>
      <c r="N2017" s="19">
        <f t="shared" si="217"/>
        <v>384.75</v>
      </c>
      <c r="O2017" s="19">
        <f t="shared" si="218"/>
        <v>8.6460674157303377</v>
      </c>
      <c r="P2017" s="64">
        <f t="shared" si="219"/>
        <v>86</v>
      </c>
      <c r="Q2017" s="64">
        <f t="shared" si="220"/>
        <v>32</v>
      </c>
      <c r="R2017" s="64">
        <f t="shared" si="221"/>
        <v>54</v>
      </c>
      <c r="S2017" s="64">
        <f t="shared" si="222"/>
        <v>52</v>
      </c>
      <c r="T2017" s="64">
        <f t="shared" si="223"/>
        <v>34</v>
      </c>
      <c r="U2017" s="77">
        <v>3</v>
      </c>
      <c r="V2017" s="78">
        <v>7</v>
      </c>
      <c r="W2017" s="60">
        <v>89</v>
      </c>
      <c r="X2017" s="67">
        <v>15</v>
      </c>
      <c r="Y2017" s="67">
        <v>7</v>
      </c>
      <c r="Z2017" s="67">
        <v>11</v>
      </c>
      <c r="AA2017" s="67">
        <v>7</v>
      </c>
      <c r="AB2017" s="67">
        <v>11</v>
      </c>
      <c r="AC2017" s="67">
        <v>5</v>
      </c>
      <c r="AD2017" s="67">
        <v>11</v>
      </c>
      <c r="AE2017" s="67">
        <v>5</v>
      </c>
      <c r="AF2017" s="67">
        <v>8</v>
      </c>
      <c r="AG2017" s="67">
        <v>5</v>
      </c>
      <c r="AH2017" s="67">
        <v>8</v>
      </c>
      <c r="AI2017" s="67">
        <v>3</v>
      </c>
      <c r="AJ2017" s="67">
        <v>5</v>
      </c>
      <c r="AK2017" s="79" t="s">
        <v>1586</v>
      </c>
    </row>
    <row r="2018" spans="1:37" ht="12.75">
      <c r="A2018" s="35">
        <v>7757</v>
      </c>
      <c r="B2018" s="28" t="s">
        <v>872</v>
      </c>
      <c r="D2018" s="28" t="s">
        <v>387</v>
      </c>
      <c r="E2018" s="28" t="s">
        <v>96</v>
      </c>
      <c r="F2018" s="58" t="s">
        <v>3863</v>
      </c>
      <c r="I2018" s="28" t="s">
        <v>1586</v>
      </c>
      <c r="J2018" s="28" t="s">
        <v>1586</v>
      </c>
      <c r="K2018" s="28" t="s">
        <v>2521</v>
      </c>
      <c r="L2018" s="28" t="s">
        <v>7877</v>
      </c>
      <c r="N2018" s="19">
        <f t="shared" si="217"/>
        <v>385.75</v>
      </c>
      <c r="O2018" s="19">
        <f t="shared" si="218"/>
        <v>8.121052631578948</v>
      </c>
      <c r="P2018" s="64">
        <f t="shared" si="219"/>
        <v>85</v>
      </c>
      <c r="Q2018" s="64">
        <f t="shared" si="220"/>
        <v>30</v>
      </c>
      <c r="R2018" s="64">
        <f t="shared" si="221"/>
        <v>55</v>
      </c>
      <c r="S2018" s="64">
        <f t="shared" si="222"/>
        <v>56</v>
      </c>
      <c r="T2018" s="64">
        <f t="shared" si="223"/>
        <v>29</v>
      </c>
      <c r="U2018" s="77">
        <v>5</v>
      </c>
      <c r="V2018" s="78">
        <v>7</v>
      </c>
      <c r="W2018" s="60">
        <v>95</v>
      </c>
      <c r="X2018" s="67">
        <v>9</v>
      </c>
      <c r="Y2018" s="67">
        <v>7</v>
      </c>
      <c r="Z2018" s="67">
        <v>12</v>
      </c>
      <c r="AA2018" s="67">
        <v>8</v>
      </c>
      <c r="AB2018" s="67">
        <v>12</v>
      </c>
      <c r="AC2018" s="67">
        <v>5</v>
      </c>
      <c r="AD2018" s="67">
        <v>12</v>
      </c>
      <c r="AE2018" s="67">
        <v>4</v>
      </c>
      <c r="AF2018" s="67">
        <v>7</v>
      </c>
      <c r="AG2018" s="67">
        <v>4</v>
      </c>
      <c r="AH2018" s="67">
        <v>7</v>
      </c>
      <c r="AI2018" s="67">
        <v>2</v>
      </c>
      <c r="AJ2018" s="67">
        <v>5</v>
      </c>
      <c r="AK2018" s="79" t="s">
        <v>1586</v>
      </c>
    </row>
    <row r="2019" spans="1:37" ht="12.75">
      <c r="A2019" s="35">
        <v>4375</v>
      </c>
      <c r="B2019" s="28" t="s">
        <v>871</v>
      </c>
      <c r="C2019" s="28" t="s">
        <v>2179</v>
      </c>
      <c r="D2019" s="28" t="s">
        <v>387</v>
      </c>
      <c r="E2019" s="28" t="s">
        <v>96</v>
      </c>
      <c r="J2019" s="28" t="s">
        <v>1586</v>
      </c>
      <c r="K2019" s="28" t="s">
        <v>2521</v>
      </c>
      <c r="L2019" s="28" t="s">
        <v>2160</v>
      </c>
      <c r="N2019" s="19">
        <f t="shared" si="217"/>
        <v>387.25</v>
      </c>
      <c r="O2019" s="19">
        <f t="shared" si="218"/>
        <v>7.3761904761904766</v>
      </c>
      <c r="P2019" s="64">
        <f t="shared" si="219"/>
        <v>85</v>
      </c>
      <c r="Q2019" s="64">
        <f t="shared" si="220"/>
        <v>31</v>
      </c>
      <c r="R2019" s="64">
        <f t="shared" si="221"/>
        <v>54</v>
      </c>
      <c r="S2019" s="64">
        <f t="shared" si="222"/>
        <v>57</v>
      </c>
      <c r="T2019" s="64">
        <f t="shared" si="223"/>
        <v>28</v>
      </c>
      <c r="U2019" s="77">
        <v>5</v>
      </c>
      <c r="V2019" s="78">
        <v>7</v>
      </c>
      <c r="W2019" s="60">
        <v>105</v>
      </c>
      <c r="X2019" s="67">
        <v>9</v>
      </c>
      <c r="Y2019" s="67">
        <v>7</v>
      </c>
      <c r="Z2019" s="67">
        <v>12</v>
      </c>
      <c r="AA2019" s="67">
        <v>8</v>
      </c>
      <c r="AB2019" s="67">
        <v>12</v>
      </c>
      <c r="AC2019" s="67">
        <v>6</v>
      </c>
      <c r="AD2019" s="67">
        <v>12</v>
      </c>
      <c r="AE2019" s="67">
        <v>4</v>
      </c>
      <c r="AF2019" s="67">
        <v>7</v>
      </c>
      <c r="AG2019" s="67">
        <v>4</v>
      </c>
      <c r="AH2019" s="67">
        <v>7</v>
      </c>
      <c r="AI2019" s="67">
        <v>2</v>
      </c>
      <c r="AJ2019" s="67">
        <v>4</v>
      </c>
      <c r="AK2019" s="79" t="s">
        <v>1586</v>
      </c>
    </row>
    <row r="2020" spans="1:37" ht="12.75">
      <c r="A2020" s="35">
        <v>1875</v>
      </c>
      <c r="B2020" s="28" t="s">
        <v>870</v>
      </c>
      <c r="C2020" s="28" t="s">
        <v>2629</v>
      </c>
      <c r="D2020" s="28" t="s">
        <v>387</v>
      </c>
      <c r="E2020" s="28" t="s">
        <v>96</v>
      </c>
      <c r="J2020" s="28" t="s">
        <v>1586</v>
      </c>
      <c r="K2020" s="28" t="s">
        <v>2533</v>
      </c>
      <c r="L2020" s="28" t="s">
        <v>2631</v>
      </c>
      <c r="N2020" s="19">
        <f t="shared" si="217"/>
        <v>387.25</v>
      </c>
      <c r="O2020" s="19">
        <f t="shared" si="218"/>
        <v>7.040909090909091</v>
      </c>
      <c r="P2020" s="64">
        <f t="shared" si="219"/>
        <v>85</v>
      </c>
      <c r="Q2020" s="64">
        <f t="shared" si="220"/>
        <v>31</v>
      </c>
      <c r="R2020" s="64">
        <f t="shared" si="221"/>
        <v>54</v>
      </c>
      <c r="S2020" s="64">
        <f t="shared" si="222"/>
        <v>57</v>
      </c>
      <c r="T2020" s="64">
        <f t="shared" si="223"/>
        <v>28</v>
      </c>
      <c r="U2020" s="77">
        <v>5</v>
      </c>
      <c r="V2020" s="78">
        <v>7</v>
      </c>
      <c r="W2020" s="60">
        <v>110</v>
      </c>
      <c r="X2020" s="67">
        <v>9</v>
      </c>
      <c r="Y2020" s="67">
        <v>7</v>
      </c>
      <c r="Z2020" s="67">
        <v>12</v>
      </c>
      <c r="AA2020" s="67">
        <v>8</v>
      </c>
      <c r="AB2020" s="67">
        <v>12</v>
      </c>
      <c r="AC2020" s="67">
        <v>6</v>
      </c>
      <c r="AD2020" s="67">
        <v>12</v>
      </c>
      <c r="AE2020" s="67">
        <v>4</v>
      </c>
      <c r="AF2020" s="67">
        <v>7</v>
      </c>
      <c r="AG2020" s="67">
        <v>4</v>
      </c>
      <c r="AH2020" s="67">
        <v>7</v>
      </c>
      <c r="AI2020" s="67">
        <v>2</v>
      </c>
      <c r="AJ2020" s="67">
        <v>4</v>
      </c>
      <c r="AK2020" s="79" t="s">
        <v>1586</v>
      </c>
    </row>
    <row r="2021" spans="1:37" ht="12.75">
      <c r="A2021" s="35">
        <v>146250</v>
      </c>
      <c r="B2021" s="28" t="s">
        <v>869</v>
      </c>
      <c r="C2021" s="28" t="s">
        <v>1564</v>
      </c>
      <c r="D2021" s="28" t="s">
        <v>387</v>
      </c>
      <c r="E2021" s="28" t="s">
        <v>96</v>
      </c>
      <c r="J2021" s="28" t="s">
        <v>1586</v>
      </c>
      <c r="K2021" s="28" t="s">
        <v>2521</v>
      </c>
      <c r="L2021" s="28" t="s">
        <v>2241</v>
      </c>
      <c r="N2021" s="19">
        <f t="shared" si="217"/>
        <v>387.25</v>
      </c>
      <c r="O2021" s="19">
        <f t="shared" si="218"/>
        <v>6.1959999999999997</v>
      </c>
      <c r="P2021" s="64">
        <f t="shared" si="219"/>
        <v>85</v>
      </c>
      <c r="Q2021" s="64">
        <f t="shared" si="220"/>
        <v>31</v>
      </c>
      <c r="R2021" s="64">
        <f t="shared" si="221"/>
        <v>54</v>
      </c>
      <c r="S2021" s="64">
        <f t="shared" si="222"/>
        <v>57</v>
      </c>
      <c r="T2021" s="64">
        <f t="shared" si="223"/>
        <v>28</v>
      </c>
      <c r="U2021" s="77">
        <v>5</v>
      </c>
      <c r="V2021" s="78">
        <v>7</v>
      </c>
      <c r="W2021" s="60">
        <v>125</v>
      </c>
      <c r="X2021" s="67">
        <v>9</v>
      </c>
      <c r="Y2021" s="67">
        <v>7</v>
      </c>
      <c r="Z2021" s="67">
        <v>12</v>
      </c>
      <c r="AA2021" s="67">
        <v>8</v>
      </c>
      <c r="AB2021" s="67">
        <v>12</v>
      </c>
      <c r="AC2021" s="67">
        <v>6</v>
      </c>
      <c r="AD2021" s="67">
        <v>12</v>
      </c>
      <c r="AE2021" s="67">
        <v>4</v>
      </c>
      <c r="AF2021" s="67">
        <v>7</v>
      </c>
      <c r="AG2021" s="67">
        <v>4</v>
      </c>
      <c r="AH2021" s="67">
        <v>7</v>
      </c>
      <c r="AI2021" s="67">
        <v>2</v>
      </c>
      <c r="AJ2021" s="67">
        <v>4</v>
      </c>
      <c r="AK2021" s="79" t="s">
        <v>1586</v>
      </c>
    </row>
    <row r="2022" spans="1:37" ht="12.75">
      <c r="A2022" s="35">
        <v>212</v>
      </c>
      <c r="B2022" s="28" t="s">
        <v>871</v>
      </c>
      <c r="C2022" s="28" t="s">
        <v>604</v>
      </c>
      <c r="D2022" s="28" t="s">
        <v>387</v>
      </c>
      <c r="E2022" s="28" t="s">
        <v>96</v>
      </c>
      <c r="J2022" s="28" t="s">
        <v>1586</v>
      </c>
      <c r="K2022" s="28" t="s">
        <v>2521</v>
      </c>
      <c r="L2022" s="28" t="s">
        <v>1630</v>
      </c>
      <c r="N2022" s="19">
        <f t="shared" si="217"/>
        <v>382.25</v>
      </c>
      <c r="O2022" s="19">
        <f t="shared" si="218"/>
        <v>7.5693069306930694</v>
      </c>
      <c r="P2022" s="64">
        <f t="shared" si="219"/>
        <v>84</v>
      </c>
      <c r="Q2022" s="64">
        <f t="shared" si="220"/>
        <v>30</v>
      </c>
      <c r="R2022" s="64">
        <f t="shared" si="221"/>
        <v>54</v>
      </c>
      <c r="S2022" s="64">
        <f t="shared" si="222"/>
        <v>56</v>
      </c>
      <c r="T2022" s="64">
        <f t="shared" si="223"/>
        <v>28</v>
      </c>
      <c r="U2022" s="77">
        <v>5</v>
      </c>
      <c r="V2022" s="78">
        <v>7</v>
      </c>
      <c r="W2022" s="60">
        <v>101</v>
      </c>
      <c r="X2022" s="67">
        <v>9</v>
      </c>
      <c r="Y2022" s="67">
        <v>7</v>
      </c>
      <c r="Z2022" s="67">
        <v>12</v>
      </c>
      <c r="AA2022" s="67">
        <v>8</v>
      </c>
      <c r="AB2022" s="67">
        <v>12</v>
      </c>
      <c r="AC2022" s="67">
        <v>5</v>
      </c>
      <c r="AD2022" s="67">
        <v>12</v>
      </c>
      <c r="AE2022" s="67">
        <v>4</v>
      </c>
      <c r="AF2022" s="67">
        <v>7</v>
      </c>
      <c r="AG2022" s="67">
        <v>4</v>
      </c>
      <c r="AH2022" s="67">
        <v>7</v>
      </c>
      <c r="AI2022" s="67">
        <v>2</v>
      </c>
      <c r="AJ2022" s="67">
        <v>4</v>
      </c>
      <c r="AK2022" s="79" t="s">
        <v>1586</v>
      </c>
    </row>
    <row r="2023" spans="1:37" ht="12.75">
      <c r="A2023" s="35">
        <v>1312500</v>
      </c>
      <c r="B2023" s="28" t="s">
        <v>868</v>
      </c>
      <c r="C2023" s="28" t="s">
        <v>7670</v>
      </c>
      <c r="D2023" s="28" t="s">
        <v>387</v>
      </c>
      <c r="E2023" s="28" t="s">
        <v>155</v>
      </c>
      <c r="J2023" s="28" t="s">
        <v>1586</v>
      </c>
      <c r="K2023" s="28" t="s">
        <v>3056</v>
      </c>
      <c r="L2023" s="28" t="s">
        <v>5219</v>
      </c>
      <c r="N2023" s="19">
        <f t="shared" si="217"/>
        <v>492.25</v>
      </c>
      <c r="O2023" s="19">
        <f t="shared" si="218"/>
        <v>6.2707006369426752</v>
      </c>
      <c r="P2023" s="64">
        <f t="shared" si="219"/>
        <v>111</v>
      </c>
      <c r="Q2023" s="64">
        <f t="shared" si="220"/>
        <v>43</v>
      </c>
      <c r="R2023" s="64">
        <f t="shared" si="221"/>
        <v>68</v>
      </c>
      <c r="S2023" s="64">
        <f t="shared" si="222"/>
        <v>66</v>
      </c>
      <c r="T2023" s="64">
        <f t="shared" si="223"/>
        <v>45</v>
      </c>
      <c r="U2023" s="77">
        <v>5</v>
      </c>
      <c r="V2023" s="78">
        <v>7</v>
      </c>
      <c r="W2023" s="60">
        <v>157</v>
      </c>
      <c r="X2023" s="67">
        <v>17</v>
      </c>
      <c r="Y2023" s="67">
        <v>8</v>
      </c>
      <c r="Z2023" s="67">
        <v>14</v>
      </c>
      <c r="AA2023" s="67">
        <v>9</v>
      </c>
      <c r="AB2023" s="67">
        <v>14</v>
      </c>
      <c r="AC2023" s="67">
        <v>7</v>
      </c>
      <c r="AD2023" s="67">
        <v>14</v>
      </c>
      <c r="AE2023" s="67">
        <v>7</v>
      </c>
      <c r="AF2023" s="67">
        <v>9</v>
      </c>
      <c r="AG2023" s="67">
        <v>7</v>
      </c>
      <c r="AH2023" s="67">
        <v>9</v>
      </c>
      <c r="AI2023" s="67">
        <v>5</v>
      </c>
      <c r="AJ2023" s="67">
        <v>8</v>
      </c>
      <c r="AK2023" s="79" t="s">
        <v>1586</v>
      </c>
    </row>
    <row r="2024" spans="1:37" ht="12.75">
      <c r="A2024" s="35">
        <v>2917067</v>
      </c>
      <c r="B2024" s="28" t="s">
        <v>872</v>
      </c>
      <c r="C2024" s="28" t="s">
        <v>6232</v>
      </c>
      <c r="D2024" s="28" t="s">
        <v>387</v>
      </c>
      <c r="E2024" s="28" t="s">
        <v>63</v>
      </c>
      <c r="F2024" s="58" t="s">
        <v>8321</v>
      </c>
      <c r="G2024" s="28" t="s">
        <v>7812</v>
      </c>
      <c r="H2024" s="28" t="s">
        <v>1586</v>
      </c>
      <c r="I2024" s="28" t="s">
        <v>7812</v>
      </c>
      <c r="J2024" s="72" t="s">
        <v>7812</v>
      </c>
      <c r="K2024" s="28" t="s">
        <v>2524</v>
      </c>
      <c r="L2024" s="72" t="s">
        <v>3392</v>
      </c>
      <c r="N2024" s="19">
        <f t="shared" si="217"/>
        <v>611.25</v>
      </c>
      <c r="O2024" s="19">
        <f t="shared" si="218"/>
        <v>3.2171052631578947</v>
      </c>
      <c r="P2024" s="64">
        <f t="shared" si="219"/>
        <v>138</v>
      </c>
      <c r="Q2024" s="64">
        <f t="shared" si="220"/>
        <v>58</v>
      </c>
      <c r="R2024" s="64">
        <f t="shared" si="221"/>
        <v>80</v>
      </c>
      <c r="S2024" s="64">
        <f t="shared" si="222"/>
        <v>83</v>
      </c>
      <c r="T2024" s="64">
        <f t="shared" si="223"/>
        <v>55</v>
      </c>
      <c r="U2024" s="77">
        <v>7</v>
      </c>
      <c r="V2024" s="78">
        <v>5</v>
      </c>
      <c r="W2024" s="60">
        <v>380</v>
      </c>
      <c r="X2024" s="67">
        <v>17</v>
      </c>
      <c r="Y2024" s="67">
        <v>12</v>
      </c>
      <c r="Z2024" s="67">
        <v>16</v>
      </c>
      <c r="AA2024" s="67">
        <v>12</v>
      </c>
      <c r="AB2024" s="67">
        <v>16</v>
      </c>
      <c r="AC2024" s="67">
        <v>11</v>
      </c>
      <c r="AD2024" s="67">
        <v>16</v>
      </c>
      <c r="AE2024" s="67">
        <v>7</v>
      </c>
      <c r="AF2024" s="67">
        <v>9</v>
      </c>
      <c r="AG2024" s="67">
        <v>7</v>
      </c>
      <c r="AH2024" s="67">
        <v>9</v>
      </c>
      <c r="AI2024" s="67">
        <v>9</v>
      </c>
      <c r="AJ2024" s="67">
        <v>14</v>
      </c>
      <c r="AK2024" s="79" t="s">
        <v>1586</v>
      </c>
    </row>
    <row r="2025" spans="1:37" ht="12.75">
      <c r="A2025" s="35">
        <v>1725338</v>
      </c>
      <c r="B2025" s="28" t="s">
        <v>872</v>
      </c>
      <c r="C2025" s="28" t="s">
        <v>7554</v>
      </c>
      <c r="D2025" s="28" t="s">
        <v>387</v>
      </c>
      <c r="E2025" s="28" t="s">
        <v>63</v>
      </c>
      <c r="F2025" s="58" t="s">
        <v>8328</v>
      </c>
      <c r="G2025" s="28" t="s">
        <v>7812</v>
      </c>
      <c r="H2025" s="28" t="s">
        <v>1586</v>
      </c>
      <c r="I2025" s="28" t="s">
        <v>7812</v>
      </c>
      <c r="J2025" s="72" t="s">
        <v>7812</v>
      </c>
      <c r="K2025" s="28" t="s">
        <v>2524</v>
      </c>
      <c r="L2025" s="72" t="s">
        <v>551</v>
      </c>
      <c r="N2025" s="19">
        <f t="shared" si="217"/>
        <v>598</v>
      </c>
      <c r="O2025" s="19">
        <f t="shared" si="218"/>
        <v>3.1808510638297873</v>
      </c>
      <c r="P2025" s="64">
        <f t="shared" si="219"/>
        <v>135</v>
      </c>
      <c r="Q2025" s="64">
        <f t="shared" si="220"/>
        <v>55</v>
      </c>
      <c r="R2025" s="64">
        <f t="shared" si="221"/>
        <v>80</v>
      </c>
      <c r="S2025" s="64">
        <f t="shared" si="222"/>
        <v>81</v>
      </c>
      <c r="T2025" s="64">
        <f t="shared" si="223"/>
        <v>54</v>
      </c>
      <c r="U2025" s="77">
        <v>7</v>
      </c>
      <c r="V2025" s="78">
        <v>5</v>
      </c>
      <c r="W2025" s="60">
        <v>376</v>
      </c>
      <c r="X2025" s="67">
        <v>16</v>
      </c>
      <c r="Y2025" s="67">
        <v>11</v>
      </c>
      <c r="Z2025" s="67">
        <v>16</v>
      </c>
      <c r="AA2025" s="67">
        <v>12</v>
      </c>
      <c r="AB2025" s="67">
        <v>16</v>
      </c>
      <c r="AC2025" s="67">
        <v>10</v>
      </c>
      <c r="AD2025" s="67">
        <v>16</v>
      </c>
      <c r="AE2025" s="67">
        <v>6</v>
      </c>
      <c r="AF2025" s="67">
        <v>8</v>
      </c>
      <c r="AG2025" s="67">
        <v>6</v>
      </c>
      <c r="AH2025" s="67">
        <v>8</v>
      </c>
      <c r="AI2025" s="67">
        <v>10</v>
      </c>
      <c r="AJ2025" s="67">
        <v>16</v>
      </c>
      <c r="AK2025" s="79" t="s">
        <v>1586</v>
      </c>
    </row>
    <row r="2026" spans="1:37" ht="12.75">
      <c r="A2026" s="35">
        <v>2645277</v>
      </c>
      <c r="B2026" s="28" t="s">
        <v>876</v>
      </c>
      <c r="D2026" s="28" t="s">
        <v>387</v>
      </c>
      <c r="E2026" s="28" t="s">
        <v>63</v>
      </c>
      <c r="I2026" s="28" t="s">
        <v>7812</v>
      </c>
      <c r="J2026" s="28" t="s">
        <v>1586</v>
      </c>
      <c r="K2026" s="28" t="s">
        <v>2524</v>
      </c>
      <c r="L2026" s="28" t="s">
        <v>3410</v>
      </c>
      <c r="N2026" s="19">
        <f t="shared" si="217"/>
        <v>540.75</v>
      </c>
      <c r="O2026" s="19">
        <f t="shared" si="218"/>
        <v>3.3586956521739131</v>
      </c>
      <c r="P2026" s="64">
        <f t="shared" si="219"/>
        <v>128</v>
      </c>
      <c r="Q2026" s="64">
        <f t="shared" si="220"/>
        <v>49</v>
      </c>
      <c r="R2026" s="64">
        <f t="shared" si="221"/>
        <v>79</v>
      </c>
      <c r="S2026" s="64">
        <f t="shared" si="222"/>
        <v>63</v>
      </c>
      <c r="T2026" s="64">
        <f t="shared" si="223"/>
        <v>65</v>
      </c>
      <c r="U2026" s="77">
        <v>7</v>
      </c>
      <c r="V2026" s="78">
        <v>5</v>
      </c>
      <c r="W2026" s="60">
        <v>322</v>
      </c>
      <c r="X2026" s="67">
        <v>17</v>
      </c>
      <c r="Y2026" s="67">
        <v>8</v>
      </c>
      <c r="Z2026" s="67">
        <v>13</v>
      </c>
      <c r="AA2026" s="67">
        <v>9</v>
      </c>
      <c r="AB2026" s="67">
        <v>13</v>
      </c>
      <c r="AC2026" s="67">
        <v>7</v>
      </c>
      <c r="AD2026" s="67">
        <v>13</v>
      </c>
      <c r="AE2026" s="67">
        <v>9</v>
      </c>
      <c r="AF2026" s="67">
        <v>14</v>
      </c>
      <c r="AG2026" s="67">
        <v>9</v>
      </c>
      <c r="AH2026" s="67">
        <v>14</v>
      </c>
      <c r="AI2026" s="67">
        <v>7</v>
      </c>
      <c r="AJ2026" s="67">
        <v>12</v>
      </c>
      <c r="AK2026" s="79" t="s">
        <v>1586</v>
      </c>
    </row>
    <row r="2027" spans="1:37" ht="12.75">
      <c r="A2027" s="35">
        <v>189874913</v>
      </c>
      <c r="B2027" s="28" t="s">
        <v>874</v>
      </c>
      <c r="C2027" s="28" t="s">
        <v>7679</v>
      </c>
      <c r="D2027" s="28" t="s">
        <v>387</v>
      </c>
      <c r="E2027" s="28" t="s">
        <v>63</v>
      </c>
      <c r="J2027" s="28" t="s">
        <v>1586</v>
      </c>
      <c r="K2027" s="28" t="s">
        <v>2524</v>
      </c>
      <c r="L2027" s="28" t="s">
        <v>6670</v>
      </c>
      <c r="M2027" s="40" t="s">
        <v>8855</v>
      </c>
      <c r="N2027" s="19">
        <f t="shared" si="217"/>
        <v>563.75</v>
      </c>
      <c r="O2027" s="19">
        <f t="shared" si="218"/>
        <v>3.3456973293768546</v>
      </c>
      <c r="P2027" s="64">
        <f t="shared" si="219"/>
        <v>126</v>
      </c>
      <c r="Q2027" s="64">
        <f t="shared" si="220"/>
        <v>48</v>
      </c>
      <c r="R2027" s="64">
        <f t="shared" si="221"/>
        <v>78</v>
      </c>
      <c r="S2027" s="64">
        <f t="shared" si="222"/>
        <v>78</v>
      </c>
      <c r="T2027" s="64">
        <f t="shared" si="223"/>
        <v>48</v>
      </c>
      <c r="U2027" s="77">
        <v>7</v>
      </c>
      <c r="V2027" s="78">
        <v>5</v>
      </c>
      <c r="W2027" s="60">
        <v>337</v>
      </c>
      <c r="X2027" s="67">
        <v>15</v>
      </c>
      <c r="Y2027" s="67">
        <v>10</v>
      </c>
      <c r="Z2027" s="67">
        <v>16</v>
      </c>
      <c r="AA2027" s="67">
        <v>10</v>
      </c>
      <c r="AB2027" s="67">
        <v>16</v>
      </c>
      <c r="AC2027" s="67">
        <v>10</v>
      </c>
      <c r="AD2027" s="67">
        <v>16</v>
      </c>
      <c r="AE2027" s="67">
        <v>6</v>
      </c>
      <c r="AF2027" s="67">
        <v>10</v>
      </c>
      <c r="AG2027" s="67">
        <v>6</v>
      </c>
      <c r="AH2027" s="67">
        <v>10</v>
      </c>
      <c r="AI2027" s="67">
        <v>6</v>
      </c>
      <c r="AJ2027" s="67">
        <v>10</v>
      </c>
      <c r="AK2027" s="79" t="s">
        <v>1586</v>
      </c>
    </row>
    <row r="2028" spans="1:37" ht="12.75">
      <c r="A2028" s="35">
        <v>625</v>
      </c>
      <c r="B2028" s="28" t="s">
        <v>5602</v>
      </c>
      <c r="D2028" s="28" t="s">
        <v>387</v>
      </c>
      <c r="E2028" s="28" t="s">
        <v>63</v>
      </c>
      <c r="F2028" s="58" t="s">
        <v>7359</v>
      </c>
      <c r="J2028" s="72" t="s">
        <v>7812</v>
      </c>
      <c r="K2028" s="28" t="s">
        <v>2524</v>
      </c>
      <c r="L2028" s="72" t="s">
        <v>1707</v>
      </c>
      <c r="N2028" s="19">
        <f t="shared" si="217"/>
        <v>531</v>
      </c>
      <c r="O2028" s="19">
        <f t="shared" si="218"/>
        <v>4.3524590163934427</v>
      </c>
      <c r="P2028" s="64">
        <f t="shared" si="219"/>
        <v>121</v>
      </c>
      <c r="Q2028" s="64">
        <f t="shared" si="220"/>
        <v>43</v>
      </c>
      <c r="R2028" s="64">
        <f t="shared" si="221"/>
        <v>78</v>
      </c>
      <c r="S2028" s="64">
        <f t="shared" si="222"/>
        <v>68</v>
      </c>
      <c r="T2028" s="64">
        <f t="shared" si="223"/>
        <v>53</v>
      </c>
      <c r="U2028" s="77">
        <v>5</v>
      </c>
      <c r="V2028" s="78">
        <v>5</v>
      </c>
      <c r="W2028" s="60">
        <v>244</v>
      </c>
      <c r="X2028" s="67">
        <v>12</v>
      </c>
      <c r="Y2028" s="67">
        <v>9</v>
      </c>
      <c r="Z2028" s="67">
        <v>14</v>
      </c>
      <c r="AA2028" s="67">
        <v>11</v>
      </c>
      <c r="AB2028" s="67">
        <v>14</v>
      </c>
      <c r="AC2028" s="67">
        <v>6</v>
      </c>
      <c r="AD2028" s="67">
        <v>14</v>
      </c>
      <c r="AE2028" s="67">
        <v>8</v>
      </c>
      <c r="AF2028" s="67">
        <v>12</v>
      </c>
      <c r="AG2028" s="67">
        <v>6</v>
      </c>
      <c r="AH2028" s="67">
        <v>12</v>
      </c>
      <c r="AI2028" s="67">
        <v>3</v>
      </c>
      <c r="AJ2028" s="67">
        <v>12</v>
      </c>
      <c r="AK2028" s="79" t="s">
        <v>1586</v>
      </c>
    </row>
    <row r="2029" spans="1:37" ht="12.75">
      <c r="A2029" s="35">
        <v>2917067</v>
      </c>
      <c r="B2029" s="28" t="s">
        <v>872</v>
      </c>
      <c r="C2029" s="28" t="s">
        <v>6232</v>
      </c>
      <c r="D2029" s="28" t="s">
        <v>387</v>
      </c>
      <c r="E2029" s="28" t="s">
        <v>63</v>
      </c>
      <c r="F2029" s="58" t="s">
        <v>8321</v>
      </c>
      <c r="G2029" s="28" t="s">
        <v>7812</v>
      </c>
      <c r="H2029" s="28" t="s">
        <v>1586</v>
      </c>
      <c r="I2029" s="28" t="s">
        <v>7812</v>
      </c>
      <c r="J2029" s="28" t="s">
        <v>1586</v>
      </c>
      <c r="K2029" s="28" t="s">
        <v>2524</v>
      </c>
      <c r="L2029" s="28" t="s">
        <v>3392</v>
      </c>
      <c r="N2029" s="19">
        <f t="shared" si="217"/>
        <v>525.75</v>
      </c>
      <c r="O2029" s="19">
        <f t="shared" si="218"/>
        <v>2.767105263157895</v>
      </c>
      <c r="P2029" s="64">
        <f t="shared" si="219"/>
        <v>117</v>
      </c>
      <c r="Q2029" s="64">
        <f t="shared" si="220"/>
        <v>46</v>
      </c>
      <c r="R2029" s="64">
        <f t="shared" si="221"/>
        <v>71</v>
      </c>
      <c r="S2029" s="64">
        <f t="shared" si="222"/>
        <v>74</v>
      </c>
      <c r="T2029" s="64">
        <f t="shared" si="223"/>
        <v>43</v>
      </c>
      <c r="U2029" s="77">
        <v>7</v>
      </c>
      <c r="V2029" s="78">
        <v>5</v>
      </c>
      <c r="W2029" s="60">
        <v>380</v>
      </c>
      <c r="X2029" s="67">
        <v>17</v>
      </c>
      <c r="Y2029" s="67">
        <v>10</v>
      </c>
      <c r="Z2029" s="67">
        <v>15</v>
      </c>
      <c r="AA2029" s="67">
        <v>10</v>
      </c>
      <c r="AB2029" s="67">
        <v>15</v>
      </c>
      <c r="AC2029" s="67">
        <v>9</v>
      </c>
      <c r="AD2029" s="67">
        <v>15</v>
      </c>
      <c r="AE2029" s="67">
        <v>5</v>
      </c>
      <c r="AF2029" s="67">
        <v>7</v>
      </c>
      <c r="AG2029" s="67">
        <v>5</v>
      </c>
      <c r="AH2029" s="67">
        <v>7</v>
      </c>
      <c r="AI2029" s="67">
        <v>7</v>
      </c>
      <c r="AJ2029" s="67">
        <v>12</v>
      </c>
      <c r="AK2029" s="79" t="s">
        <v>1586</v>
      </c>
    </row>
    <row r="2030" spans="1:37" ht="12.75">
      <c r="A2030" s="35">
        <v>2917067</v>
      </c>
      <c r="B2030" s="28" t="s">
        <v>872</v>
      </c>
      <c r="D2030" s="28" t="s">
        <v>387</v>
      </c>
      <c r="E2030" s="28" t="s">
        <v>63</v>
      </c>
      <c r="F2030" s="58" t="s">
        <v>8390</v>
      </c>
      <c r="G2030" s="28" t="s">
        <v>7812</v>
      </c>
      <c r="H2030" s="28" t="s">
        <v>1586</v>
      </c>
      <c r="I2030" s="28" t="s">
        <v>7812</v>
      </c>
      <c r="J2030" s="28" t="s">
        <v>1586</v>
      </c>
      <c r="K2030" s="28" t="s">
        <v>2524</v>
      </c>
      <c r="L2030" s="28" t="s">
        <v>3392</v>
      </c>
      <c r="N2030" s="19">
        <f t="shared" si="217"/>
        <v>525.75</v>
      </c>
      <c r="O2030" s="19">
        <f t="shared" si="218"/>
        <v>2.767105263157895</v>
      </c>
      <c r="P2030" s="64">
        <f t="shared" si="219"/>
        <v>117</v>
      </c>
      <c r="Q2030" s="64">
        <f t="shared" si="220"/>
        <v>46</v>
      </c>
      <c r="R2030" s="64">
        <f t="shared" si="221"/>
        <v>71</v>
      </c>
      <c r="S2030" s="64">
        <f t="shared" si="222"/>
        <v>74</v>
      </c>
      <c r="T2030" s="64">
        <f t="shared" si="223"/>
        <v>43</v>
      </c>
      <c r="U2030" s="77">
        <v>7</v>
      </c>
      <c r="V2030" s="78">
        <v>5</v>
      </c>
      <c r="W2030" s="60">
        <v>380</v>
      </c>
      <c r="X2030" s="67">
        <v>17</v>
      </c>
      <c r="Y2030" s="67">
        <v>10</v>
      </c>
      <c r="Z2030" s="67">
        <v>15</v>
      </c>
      <c r="AA2030" s="67">
        <v>10</v>
      </c>
      <c r="AB2030" s="67">
        <v>15</v>
      </c>
      <c r="AC2030" s="67">
        <v>9</v>
      </c>
      <c r="AD2030" s="67">
        <v>15</v>
      </c>
      <c r="AE2030" s="67">
        <v>5</v>
      </c>
      <c r="AF2030" s="67">
        <v>7</v>
      </c>
      <c r="AG2030" s="67">
        <v>5</v>
      </c>
      <c r="AH2030" s="67">
        <v>7</v>
      </c>
      <c r="AI2030" s="67">
        <v>7</v>
      </c>
      <c r="AJ2030" s="67">
        <v>12</v>
      </c>
      <c r="AK2030" s="79" t="s">
        <v>1586</v>
      </c>
    </row>
    <row r="2031" spans="1:37" ht="12.75">
      <c r="A2031" s="35">
        <v>2410800</v>
      </c>
      <c r="B2031" s="28" t="s">
        <v>872</v>
      </c>
      <c r="D2031" s="28" t="s">
        <v>387</v>
      </c>
      <c r="E2031" s="28" t="s">
        <v>63</v>
      </c>
      <c r="F2031" s="58" t="s">
        <v>8390</v>
      </c>
      <c r="I2031" s="28" t="s">
        <v>1586</v>
      </c>
      <c r="J2031" s="28" t="s">
        <v>1586</v>
      </c>
      <c r="K2031" s="28" t="s">
        <v>2524</v>
      </c>
      <c r="L2031" s="28" t="s">
        <v>7854</v>
      </c>
      <c r="N2031" s="19">
        <f t="shared" si="217"/>
        <v>519.50</v>
      </c>
      <c r="O2031" s="19">
        <f t="shared" si="218"/>
        <v>3.277602523659306</v>
      </c>
      <c r="P2031" s="64">
        <f t="shared" si="219"/>
        <v>116</v>
      </c>
      <c r="Q2031" s="64">
        <f t="shared" si="220"/>
        <v>45</v>
      </c>
      <c r="R2031" s="64">
        <f t="shared" si="221"/>
        <v>71</v>
      </c>
      <c r="S2031" s="64">
        <f t="shared" si="222"/>
        <v>73</v>
      </c>
      <c r="T2031" s="64">
        <f t="shared" si="223"/>
        <v>43</v>
      </c>
      <c r="U2031" s="77">
        <v>7</v>
      </c>
      <c r="V2031" s="78">
        <v>5</v>
      </c>
      <c r="W2031" s="60">
        <v>317</v>
      </c>
      <c r="X2031" s="67">
        <v>12</v>
      </c>
      <c r="Y2031" s="67">
        <v>9</v>
      </c>
      <c r="Z2031" s="67">
        <v>15</v>
      </c>
      <c r="AA2031" s="67">
        <v>10</v>
      </c>
      <c r="AB2031" s="67">
        <v>15</v>
      </c>
      <c r="AC2031" s="67">
        <v>9</v>
      </c>
      <c r="AD2031" s="67">
        <v>15</v>
      </c>
      <c r="AE2031" s="67">
        <v>5</v>
      </c>
      <c r="AF2031" s="67">
        <v>7</v>
      </c>
      <c r="AG2031" s="67">
        <v>5</v>
      </c>
      <c r="AH2031" s="67">
        <v>7</v>
      </c>
      <c r="AI2031" s="67">
        <v>7</v>
      </c>
      <c r="AJ2031" s="67">
        <v>12</v>
      </c>
      <c r="AK2031" s="79" t="s">
        <v>1586</v>
      </c>
    </row>
    <row r="2032" spans="1:37" ht="12.75">
      <c r="A2032" s="35">
        <v>1677222</v>
      </c>
      <c r="B2032" s="28" t="s">
        <v>872</v>
      </c>
      <c r="D2032" s="28" t="s">
        <v>387</v>
      </c>
      <c r="E2032" s="28" t="s">
        <v>63</v>
      </c>
      <c r="I2032" s="28" t="s">
        <v>7812</v>
      </c>
      <c r="J2032" s="28" t="s">
        <v>1586</v>
      </c>
      <c r="K2032" s="28" t="s">
        <v>2524</v>
      </c>
      <c r="L2032" s="28" t="s">
        <v>8012</v>
      </c>
      <c r="N2032" s="19">
        <f t="shared" si="217"/>
        <v>512.50</v>
      </c>
      <c r="O2032" s="19">
        <f t="shared" si="218"/>
        <v>2.7702702702702702</v>
      </c>
      <c r="P2032" s="64">
        <f t="shared" si="219"/>
        <v>114</v>
      </c>
      <c r="Q2032" s="64">
        <f t="shared" si="220"/>
        <v>43</v>
      </c>
      <c r="R2032" s="64">
        <f t="shared" si="221"/>
        <v>71</v>
      </c>
      <c r="S2032" s="64">
        <f t="shared" si="222"/>
        <v>72</v>
      </c>
      <c r="T2032" s="64">
        <f t="shared" si="223"/>
        <v>42</v>
      </c>
      <c r="U2032" s="77">
        <v>7</v>
      </c>
      <c r="V2032" s="78">
        <v>5</v>
      </c>
      <c r="W2032" s="60">
        <v>370</v>
      </c>
      <c r="X2032" s="67">
        <v>16</v>
      </c>
      <c r="Y2032" s="67">
        <v>9</v>
      </c>
      <c r="Z2032" s="67">
        <v>15</v>
      </c>
      <c r="AA2032" s="67">
        <v>10</v>
      </c>
      <c r="AB2032" s="67">
        <v>15</v>
      </c>
      <c r="AC2032" s="67">
        <v>8</v>
      </c>
      <c r="AD2032" s="67">
        <v>15</v>
      </c>
      <c r="AE2032" s="67">
        <v>4</v>
      </c>
      <c r="AF2032" s="67">
        <v>6</v>
      </c>
      <c r="AG2032" s="67">
        <v>4</v>
      </c>
      <c r="AH2032" s="67">
        <v>6</v>
      </c>
      <c r="AI2032" s="67">
        <v>8</v>
      </c>
      <c r="AJ2032" s="67">
        <v>14</v>
      </c>
      <c r="AK2032" s="79" t="s">
        <v>1586</v>
      </c>
    </row>
    <row r="2033" spans="1:37" ht="12.75">
      <c r="A2033" s="35">
        <v>1707731</v>
      </c>
      <c r="B2033" s="28" t="s">
        <v>872</v>
      </c>
      <c r="D2033" s="28" t="s">
        <v>387</v>
      </c>
      <c r="E2033" s="28" t="s">
        <v>63</v>
      </c>
      <c r="G2033" s="28" t="s">
        <v>7812</v>
      </c>
      <c r="H2033" s="28" t="s">
        <v>1586</v>
      </c>
      <c r="J2033" s="28" t="s">
        <v>1586</v>
      </c>
      <c r="K2033" s="28" t="s">
        <v>2524</v>
      </c>
      <c r="L2033" s="28" t="s">
        <v>551</v>
      </c>
      <c r="N2033" s="19">
        <f t="shared" si="217"/>
        <v>512.50</v>
      </c>
      <c r="O2033" s="19">
        <f t="shared" si="218"/>
        <v>2.7333333333333334</v>
      </c>
      <c r="P2033" s="64">
        <f t="shared" si="219"/>
        <v>114</v>
      </c>
      <c r="Q2033" s="64">
        <f t="shared" si="220"/>
        <v>43</v>
      </c>
      <c r="R2033" s="64">
        <f t="shared" si="221"/>
        <v>71</v>
      </c>
      <c r="S2033" s="64">
        <f t="shared" si="222"/>
        <v>72</v>
      </c>
      <c r="T2033" s="64">
        <f t="shared" si="223"/>
        <v>42</v>
      </c>
      <c r="U2033" s="77">
        <v>7</v>
      </c>
      <c r="V2033" s="78">
        <v>5</v>
      </c>
      <c r="W2033" s="60">
        <v>375</v>
      </c>
      <c r="X2033" s="67">
        <v>16</v>
      </c>
      <c r="Y2033" s="67">
        <v>9</v>
      </c>
      <c r="Z2033" s="67">
        <v>15</v>
      </c>
      <c r="AA2033" s="67">
        <v>10</v>
      </c>
      <c r="AB2033" s="67">
        <v>15</v>
      </c>
      <c r="AC2033" s="67">
        <v>8</v>
      </c>
      <c r="AD2033" s="67">
        <v>15</v>
      </c>
      <c r="AE2033" s="67">
        <v>4</v>
      </c>
      <c r="AF2033" s="67">
        <v>6</v>
      </c>
      <c r="AG2033" s="67">
        <v>4</v>
      </c>
      <c r="AH2033" s="67">
        <v>6</v>
      </c>
      <c r="AI2033" s="67">
        <v>8</v>
      </c>
      <c r="AJ2033" s="67">
        <v>14</v>
      </c>
      <c r="AK2033" s="79" t="s">
        <v>1586</v>
      </c>
    </row>
    <row r="2034" spans="1:37" ht="12.75">
      <c r="A2034" s="35">
        <v>1725338</v>
      </c>
      <c r="B2034" s="28" t="s">
        <v>872</v>
      </c>
      <c r="C2034" s="28" t="s">
        <v>7554</v>
      </c>
      <c r="D2034" s="28" t="s">
        <v>387</v>
      </c>
      <c r="E2034" s="28" t="s">
        <v>63</v>
      </c>
      <c r="F2034" s="58" t="s">
        <v>8328</v>
      </c>
      <c r="G2034" s="28" t="s">
        <v>7812</v>
      </c>
      <c r="H2034" s="28" t="s">
        <v>1586</v>
      </c>
      <c r="I2034" s="28" t="s">
        <v>7812</v>
      </c>
      <c r="J2034" s="28" t="s">
        <v>1586</v>
      </c>
      <c r="K2034" s="28" t="s">
        <v>2524</v>
      </c>
      <c r="L2034" s="28" t="s">
        <v>551</v>
      </c>
      <c r="N2034" s="19">
        <f t="shared" si="217"/>
        <v>512.50</v>
      </c>
      <c r="O2034" s="19">
        <f t="shared" si="218"/>
        <v>2.7260638297872339</v>
      </c>
      <c r="P2034" s="64">
        <f t="shared" si="219"/>
        <v>114</v>
      </c>
      <c r="Q2034" s="64">
        <f t="shared" si="220"/>
        <v>43</v>
      </c>
      <c r="R2034" s="64">
        <f t="shared" si="221"/>
        <v>71</v>
      </c>
      <c r="S2034" s="64">
        <f t="shared" si="222"/>
        <v>72</v>
      </c>
      <c r="T2034" s="64">
        <f t="shared" si="223"/>
        <v>42</v>
      </c>
      <c r="U2034" s="77">
        <v>7</v>
      </c>
      <c r="V2034" s="78">
        <v>5</v>
      </c>
      <c r="W2034" s="60">
        <v>376</v>
      </c>
      <c r="X2034" s="67">
        <v>16</v>
      </c>
      <c r="Y2034" s="67">
        <v>9</v>
      </c>
      <c r="Z2034" s="67">
        <v>15</v>
      </c>
      <c r="AA2034" s="67">
        <v>10</v>
      </c>
      <c r="AB2034" s="67">
        <v>15</v>
      </c>
      <c r="AC2034" s="67">
        <v>8</v>
      </c>
      <c r="AD2034" s="67">
        <v>15</v>
      </c>
      <c r="AE2034" s="67">
        <v>4</v>
      </c>
      <c r="AF2034" s="67">
        <v>6</v>
      </c>
      <c r="AG2034" s="67">
        <v>4</v>
      </c>
      <c r="AH2034" s="67">
        <v>6</v>
      </c>
      <c r="AI2034" s="67">
        <v>8</v>
      </c>
      <c r="AJ2034" s="67">
        <v>14</v>
      </c>
      <c r="AK2034" s="79" t="s">
        <v>1586</v>
      </c>
    </row>
    <row r="2035" spans="1:37" ht="12.75">
      <c r="A2035" s="35">
        <v>1725338</v>
      </c>
      <c r="B2035" s="28" t="s">
        <v>872</v>
      </c>
      <c r="D2035" s="28" t="s">
        <v>387</v>
      </c>
      <c r="E2035" s="28" t="s">
        <v>63</v>
      </c>
      <c r="F2035" s="58" t="s">
        <v>8328</v>
      </c>
      <c r="G2035" s="28" t="s">
        <v>7812</v>
      </c>
      <c r="H2035" s="28" t="s">
        <v>1586</v>
      </c>
      <c r="J2035" s="28" t="s">
        <v>1586</v>
      </c>
      <c r="K2035" s="28" t="s">
        <v>2524</v>
      </c>
      <c r="L2035" s="28" t="s">
        <v>551</v>
      </c>
      <c r="N2035" s="19">
        <f t="shared" si="217"/>
        <v>512.50</v>
      </c>
      <c r="O2035" s="19">
        <f t="shared" si="218"/>
        <v>2.7260638297872339</v>
      </c>
      <c r="P2035" s="64">
        <f t="shared" si="219"/>
        <v>114</v>
      </c>
      <c r="Q2035" s="64">
        <f t="shared" si="220"/>
        <v>43</v>
      </c>
      <c r="R2035" s="64">
        <f t="shared" si="221"/>
        <v>71</v>
      </c>
      <c r="S2035" s="64">
        <f t="shared" si="222"/>
        <v>72</v>
      </c>
      <c r="T2035" s="64">
        <f t="shared" si="223"/>
        <v>42</v>
      </c>
      <c r="U2035" s="77">
        <v>7</v>
      </c>
      <c r="V2035" s="78">
        <v>5</v>
      </c>
      <c r="W2035" s="60">
        <v>376</v>
      </c>
      <c r="X2035" s="67">
        <v>16</v>
      </c>
      <c r="Y2035" s="67">
        <v>9</v>
      </c>
      <c r="Z2035" s="67">
        <v>15</v>
      </c>
      <c r="AA2035" s="67">
        <v>10</v>
      </c>
      <c r="AB2035" s="67">
        <v>15</v>
      </c>
      <c r="AC2035" s="67">
        <v>8</v>
      </c>
      <c r="AD2035" s="67">
        <v>15</v>
      </c>
      <c r="AE2035" s="67">
        <v>4</v>
      </c>
      <c r="AF2035" s="67">
        <v>6</v>
      </c>
      <c r="AG2035" s="67">
        <v>4</v>
      </c>
      <c r="AH2035" s="67">
        <v>6</v>
      </c>
      <c r="AI2035" s="67">
        <v>8</v>
      </c>
      <c r="AJ2035" s="67">
        <v>14</v>
      </c>
      <c r="AK2035" s="79" t="s">
        <v>1586</v>
      </c>
    </row>
    <row r="2036" spans="1:37" ht="12.75">
      <c r="A2036" s="35">
        <v>754108</v>
      </c>
      <c r="B2036" s="28" t="s">
        <v>872</v>
      </c>
      <c r="D2036" s="28" t="s">
        <v>387</v>
      </c>
      <c r="E2036" s="28" t="s">
        <v>63</v>
      </c>
      <c r="I2036" s="28" t="s">
        <v>7812</v>
      </c>
      <c r="J2036" s="28" t="s">
        <v>1586</v>
      </c>
      <c r="K2036" s="28" t="s">
        <v>2524</v>
      </c>
      <c r="L2036" s="28" t="s">
        <v>258</v>
      </c>
      <c r="N2036" s="19">
        <f t="shared" si="217"/>
        <v>488</v>
      </c>
      <c r="O2036" s="19">
        <f t="shared" si="218"/>
        <v>4.376681614349776</v>
      </c>
      <c r="P2036" s="64">
        <f t="shared" si="219"/>
        <v>112</v>
      </c>
      <c r="Q2036" s="64">
        <f t="shared" si="220"/>
        <v>42</v>
      </c>
      <c r="R2036" s="64">
        <f t="shared" si="221"/>
        <v>70</v>
      </c>
      <c r="S2036" s="64">
        <f t="shared" si="222"/>
        <v>62</v>
      </c>
      <c r="T2036" s="64">
        <f t="shared" si="223"/>
        <v>50</v>
      </c>
      <c r="U2036" s="77">
        <v>5</v>
      </c>
      <c r="V2036" s="78">
        <v>5</v>
      </c>
      <c r="W2036" s="60">
        <v>223</v>
      </c>
      <c r="X2036" s="67">
        <v>12</v>
      </c>
      <c r="Y2036" s="67">
        <v>8</v>
      </c>
      <c r="Z2036" s="67">
        <v>13</v>
      </c>
      <c r="AA2036" s="67">
        <v>8</v>
      </c>
      <c r="AB2036" s="67">
        <v>13</v>
      </c>
      <c r="AC2036" s="67">
        <v>7</v>
      </c>
      <c r="AD2036" s="67">
        <v>13</v>
      </c>
      <c r="AE2036" s="67">
        <v>7</v>
      </c>
      <c r="AF2036" s="67">
        <v>11</v>
      </c>
      <c r="AG2036" s="67">
        <v>7</v>
      </c>
      <c r="AH2036" s="67">
        <v>11</v>
      </c>
      <c r="AI2036" s="67">
        <v>5</v>
      </c>
      <c r="AJ2036" s="67">
        <v>9</v>
      </c>
      <c r="AK2036" s="79" t="s">
        <v>1586</v>
      </c>
    </row>
    <row r="2037" spans="2:37" ht="12.75">
      <c r="B2037" s="28" t="s">
        <v>872</v>
      </c>
      <c r="D2037" s="28" t="s">
        <v>387</v>
      </c>
      <c r="E2037" s="28" t="s">
        <v>63</v>
      </c>
      <c r="J2037" s="28" t="s">
        <v>1586</v>
      </c>
      <c r="K2037" s="28" t="s">
        <v>2524</v>
      </c>
      <c r="L2037" s="28" t="s">
        <v>258</v>
      </c>
      <c r="N2037" s="19">
        <f t="shared" si="217"/>
        <v>488</v>
      </c>
      <c r="O2037" s="19">
        <f t="shared" si="218"/>
        <v>4.3571428571428568</v>
      </c>
      <c r="P2037" s="64">
        <f t="shared" si="219"/>
        <v>112</v>
      </c>
      <c r="Q2037" s="64">
        <f t="shared" si="220"/>
        <v>42</v>
      </c>
      <c r="R2037" s="64">
        <f t="shared" si="221"/>
        <v>70</v>
      </c>
      <c r="S2037" s="64">
        <f t="shared" si="222"/>
        <v>62</v>
      </c>
      <c r="T2037" s="64">
        <f t="shared" si="223"/>
        <v>50</v>
      </c>
      <c r="U2037" s="77">
        <v>5</v>
      </c>
      <c r="V2037" s="78">
        <v>5</v>
      </c>
      <c r="W2037" s="60">
        <v>224</v>
      </c>
      <c r="X2037" s="67">
        <v>12</v>
      </c>
      <c r="Y2037" s="67">
        <v>8</v>
      </c>
      <c r="Z2037" s="67">
        <v>13</v>
      </c>
      <c r="AA2037" s="67">
        <v>8</v>
      </c>
      <c r="AB2037" s="67">
        <v>13</v>
      </c>
      <c r="AC2037" s="67">
        <v>7</v>
      </c>
      <c r="AD2037" s="67">
        <v>13</v>
      </c>
      <c r="AE2037" s="67">
        <v>7</v>
      </c>
      <c r="AF2037" s="67">
        <v>11</v>
      </c>
      <c r="AG2037" s="67">
        <v>7</v>
      </c>
      <c r="AH2037" s="67">
        <v>11</v>
      </c>
      <c r="AI2037" s="67">
        <v>5</v>
      </c>
      <c r="AJ2037" s="67">
        <v>9</v>
      </c>
      <c r="AK2037" s="79" t="s">
        <v>1586</v>
      </c>
    </row>
    <row r="2038" spans="1:37" ht="12.75">
      <c r="A2038" s="35">
        <v>887562</v>
      </c>
      <c r="B2038" s="28" t="s">
        <v>872</v>
      </c>
      <c r="D2038" s="28" t="s">
        <v>387</v>
      </c>
      <c r="E2038" s="28" t="s">
        <v>63</v>
      </c>
      <c r="J2038" s="28" t="s">
        <v>1586</v>
      </c>
      <c r="K2038" s="28" t="s">
        <v>2524</v>
      </c>
      <c r="L2038" s="28" t="s">
        <v>258</v>
      </c>
      <c r="N2038" s="19">
        <f t="shared" si="217"/>
        <v>487</v>
      </c>
      <c r="O2038" s="19">
        <f t="shared" si="218"/>
        <v>4.3482142857142856</v>
      </c>
      <c r="P2038" s="64">
        <f t="shared" si="219"/>
        <v>112</v>
      </c>
      <c r="Q2038" s="64">
        <f t="shared" si="220"/>
        <v>42</v>
      </c>
      <c r="R2038" s="64">
        <f t="shared" si="221"/>
        <v>70</v>
      </c>
      <c r="S2038" s="64">
        <f t="shared" si="222"/>
        <v>62</v>
      </c>
      <c r="T2038" s="64">
        <f t="shared" si="223"/>
        <v>50</v>
      </c>
      <c r="U2038" s="77">
        <v>5</v>
      </c>
      <c r="V2038" s="78">
        <v>5</v>
      </c>
      <c r="W2038" s="60">
        <v>224</v>
      </c>
      <c r="X2038" s="67">
        <v>8</v>
      </c>
      <c r="Y2038" s="67">
        <v>8</v>
      </c>
      <c r="Z2038" s="67">
        <v>13</v>
      </c>
      <c r="AA2038" s="67">
        <v>8</v>
      </c>
      <c r="AB2038" s="67">
        <v>13</v>
      </c>
      <c r="AC2038" s="67">
        <v>7</v>
      </c>
      <c r="AD2038" s="67">
        <v>13</v>
      </c>
      <c r="AE2038" s="67">
        <v>7</v>
      </c>
      <c r="AF2038" s="67">
        <v>11</v>
      </c>
      <c r="AG2038" s="67">
        <v>7</v>
      </c>
      <c r="AH2038" s="67">
        <v>11</v>
      </c>
      <c r="AI2038" s="67">
        <v>5</v>
      </c>
      <c r="AJ2038" s="67">
        <v>9</v>
      </c>
      <c r="AK2038" s="79" t="s">
        <v>1586</v>
      </c>
    </row>
    <row r="2039" spans="1:37" ht="12.75">
      <c r="A2039" s="35">
        <v>1355622</v>
      </c>
      <c r="B2039" s="28" t="s">
        <v>872</v>
      </c>
      <c r="D2039" s="28" t="s">
        <v>387</v>
      </c>
      <c r="E2039" s="28" t="s">
        <v>63</v>
      </c>
      <c r="J2039" s="28" t="s">
        <v>1586</v>
      </c>
      <c r="K2039" s="28" t="s">
        <v>3062</v>
      </c>
      <c r="L2039" s="28" t="s">
        <v>1195</v>
      </c>
      <c r="N2039" s="19">
        <f t="shared" si="217"/>
        <v>498.50</v>
      </c>
      <c r="O2039" s="19">
        <f t="shared" si="218"/>
        <v>4.5525114155251138</v>
      </c>
      <c r="P2039" s="64">
        <f t="shared" si="219"/>
        <v>111</v>
      </c>
      <c r="Q2039" s="64">
        <f t="shared" si="220"/>
        <v>40</v>
      </c>
      <c r="R2039" s="64">
        <f t="shared" si="221"/>
        <v>71</v>
      </c>
      <c r="S2039" s="64">
        <f t="shared" si="222"/>
        <v>70</v>
      </c>
      <c r="T2039" s="64">
        <f t="shared" si="223"/>
        <v>41</v>
      </c>
      <c r="U2039" s="77">
        <v>5</v>
      </c>
      <c r="V2039" s="78">
        <v>5</v>
      </c>
      <c r="W2039" s="60">
        <v>219</v>
      </c>
      <c r="Y2039" s="67">
        <v>9</v>
      </c>
      <c r="Z2039" s="67">
        <v>15</v>
      </c>
      <c r="AA2039" s="67">
        <v>10</v>
      </c>
      <c r="AB2039" s="67">
        <v>15</v>
      </c>
      <c r="AC2039" s="67">
        <v>6</v>
      </c>
      <c r="AD2039" s="67">
        <v>15</v>
      </c>
      <c r="AE2039" s="67">
        <v>4</v>
      </c>
      <c r="AF2039" s="67">
        <v>6</v>
      </c>
      <c r="AG2039" s="67">
        <v>4</v>
      </c>
      <c r="AH2039" s="67">
        <v>6</v>
      </c>
      <c r="AI2039" s="67">
        <v>7</v>
      </c>
      <c r="AJ2039" s="67">
        <v>14</v>
      </c>
      <c r="AK2039" s="79" t="s">
        <v>1586</v>
      </c>
    </row>
    <row r="2040" spans="1:37" ht="12.75">
      <c r="A2040" s="35">
        <v>1192775</v>
      </c>
      <c r="B2040" s="28" t="s">
        <v>872</v>
      </c>
      <c r="D2040" s="28" t="s">
        <v>387</v>
      </c>
      <c r="E2040" s="28" t="s">
        <v>63</v>
      </c>
      <c r="I2040" s="28" t="s">
        <v>7812</v>
      </c>
      <c r="J2040" s="28" t="s">
        <v>1586</v>
      </c>
      <c r="K2040" s="28" t="s">
        <v>3062</v>
      </c>
      <c r="L2040" s="28" t="s">
        <v>1195</v>
      </c>
      <c r="N2040" s="19">
        <f t="shared" si="217"/>
        <v>502.50</v>
      </c>
      <c r="O2040" s="19">
        <f t="shared" si="218"/>
        <v>4.1188524590163933</v>
      </c>
      <c r="P2040" s="64">
        <f t="shared" si="219"/>
        <v>111</v>
      </c>
      <c r="Q2040" s="64">
        <f t="shared" si="220"/>
        <v>40</v>
      </c>
      <c r="R2040" s="64">
        <f t="shared" si="221"/>
        <v>71</v>
      </c>
      <c r="S2040" s="64">
        <f t="shared" si="222"/>
        <v>70</v>
      </c>
      <c r="T2040" s="64">
        <f t="shared" si="223"/>
        <v>41</v>
      </c>
      <c r="U2040" s="77">
        <v>5</v>
      </c>
      <c r="V2040" s="78">
        <v>5</v>
      </c>
      <c r="W2040" s="60">
        <v>244</v>
      </c>
      <c r="X2040" s="67">
        <v>16</v>
      </c>
      <c r="Y2040" s="67">
        <v>9</v>
      </c>
      <c r="Z2040" s="67">
        <v>15</v>
      </c>
      <c r="AA2040" s="67">
        <v>10</v>
      </c>
      <c r="AB2040" s="67">
        <v>15</v>
      </c>
      <c r="AC2040" s="67">
        <v>6</v>
      </c>
      <c r="AD2040" s="67">
        <v>15</v>
      </c>
      <c r="AE2040" s="67">
        <v>4</v>
      </c>
      <c r="AF2040" s="67">
        <v>6</v>
      </c>
      <c r="AG2040" s="67">
        <v>4</v>
      </c>
      <c r="AH2040" s="67">
        <v>6</v>
      </c>
      <c r="AI2040" s="67">
        <v>7</v>
      </c>
      <c r="AJ2040" s="67">
        <v>14</v>
      </c>
      <c r="AK2040" s="79" t="s">
        <v>1586</v>
      </c>
    </row>
    <row r="2041" spans="1:37" ht="12.75">
      <c r="A2041" s="35">
        <v>687500</v>
      </c>
      <c r="B2041" s="28" t="s">
        <v>868</v>
      </c>
      <c r="C2041" s="28" t="s">
        <v>7670</v>
      </c>
      <c r="D2041" s="28" t="s">
        <v>387</v>
      </c>
      <c r="E2041" s="28" t="s">
        <v>63</v>
      </c>
      <c r="J2041" s="28" t="s">
        <v>1586</v>
      </c>
      <c r="K2041" s="28" t="s">
        <v>3062</v>
      </c>
      <c r="L2041" s="28" t="s">
        <v>5215</v>
      </c>
      <c r="N2041" s="19">
        <f t="shared" si="217"/>
        <v>493.25</v>
      </c>
      <c r="O2041" s="19">
        <f t="shared" si="218"/>
        <v>6.8034482758620687</v>
      </c>
      <c r="P2041" s="64">
        <f t="shared" si="219"/>
        <v>111</v>
      </c>
      <c r="Q2041" s="64">
        <f t="shared" si="220"/>
        <v>43</v>
      </c>
      <c r="R2041" s="64">
        <f t="shared" si="221"/>
        <v>68</v>
      </c>
      <c r="S2041" s="64">
        <f t="shared" si="222"/>
        <v>66</v>
      </c>
      <c r="T2041" s="64">
        <f t="shared" si="223"/>
        <v>45</v>
      </c>
      <c r="U2041" s="77">
        <v>5</v>
      </c>
      <c r="V2041" s="78">
        <v>5</v>
      </c>
      <c r="W2041" s="60">
        <v>145</v>
      </c>
      <c r="X2041" s="67">
        <v>17</v>
      </c>
      <c r="Y2041" s="67">
        <v>8</v>
      </c>
      <c r="Z2041" s="67">
        <v>14</v>
      </c>
      <c r="AA2041" s="67">
        <v>9</v>
      </c>
      <c r="AB2041" s="67">
        <v>14</v>
      </c>
      <c r="AC2041" s="67">
        <v>7</v>
      </c>
      <c r="AD2041" s="67">
        <v>14</v>
      </c>
      <c r="AE2041" s="67">
        <v>7</v>
      </c>
      <c r="AF2041" s="67">
        <v>9</v>
      </c>
      <c r="AG2041" s="67">
        <v>7</v>
      </c>
      <c r="AH2041" s="67">
        <v>9</v>
      </c>
      <c r="AI2041" s="67">
        <v>5</v>
      </c>
      <c r="AJ2041" s="67">
        <v>8</v>
      </c>
      <c r="AK2041" s="79" t="s">
        <v>1586</v>
      </c>
    </row>
    <row r="2042" spans="1:37" ht="12.75">
      <c r="A2042" s="35">
        <v>1783647</v>
      </c>
      <c r="B2042" s="28" t="s">
        <v>872</v>
      </c>
      <c r="C2042" s="28" t="s">
        <v>6087</v>
      </c>
      <c r="D2042" s="28" t="s">
        <v>387</v>
      </c>
      <c r="E2042" s="28" t="s">
        <v>63</v>
      </c>
      <c r="F2042" s="58" t="s">
        <v>8349</v>
      </c>
      <c r="G2042" s="28" t="s">
        <v>7812</v>
      </c>
      <c r="H2042" s="28" t="s">
        <v>1586</v>
      </c>
      <c r="I2042" s="28" t="s">
        <v>7812</v>
      </c>
      <c r="J2042" s="28" t="s">
        <v>1586</v>
      </c>
      <c r="K2042" s="28" t="s">
        <v>2524</v>
      </c>
      <c r="L2042" s="28" t="s">
        <v>7536</v>
      </c>
      <c r="N2042" s="19">
        <f t="shared" si="217"/>
        <v>489.75</v>
      </c>
      <c r="O2042" s="19">
        <f t="shared" si="218"/>
        <v>4.0475206611570247</v>
      </c>
      <c r="P2042" s="64">
        <f t="shared" si="219"/>
        <v>111</v>
      </c>
      <c r="Q2042" s="64">
        <f t="shared" si="220"/>
        <v>44</v>
      </c>
      <c r="R2042" s="64">
        <f t="shared" si="221"/>
        <v>67</v>
      </c>
      <c r="S2042" s="64">
        <f t="shared" si="222"/>
        <v>65</v>
      </c>
      <c r="T2042" s="64">
        <f t="shared" si="223"/>
        <v>46</v>
      </c>
      <c r="U2042" s="77">
        <v>5</v>
      </c>
      <c r="V2042" s="78">
        <v>5</v>
      </c>
      <c r="W2042" s="60">
        <v>242</v>
      </c>
      <c r="X2042" s="67">
        <v>13</v>
      </c>
      <c r="Y2042" s="67">
        <v>9</v>
      </c>
      <c r="Z2042" s="67">
        <v>13</v>
      </c>
      <c r="AA2042" s="67">
        <v>9</v>
      </c>
      <c r="AB2042" s="67">
        <v>13</v>
      </c>
      <c r="AC2042" s="67">
        <v>8</v>
      </c>
      <c r="AD2042" s="67">
        <v>13</v>
      </c>
      <c r="AE2042" s="67">
        <v>6</v>
      </c>
      <c r="AF2042" s="67">
        <v>9</v>
      </c>
      <c r="AG2042" s="67">
        <v>6</v>
      </c>
      <c r="AH2042" s="67">
        <v>9</v>
      </c>
      <c r="AI2042" s="67">
        <v>6</v>
      </c>
      <c r="AJ2042" s="67">
        <v>10</v>
      </c>
      <c r="AK2042" s="79" t="s">
        <v>1586</v>
      </c>
    </row>
    <row r="2043" spans="1:37" ht="12.75">
      <c r="A2043" s="35">
        <v>312500</v>
      </c>
      <c r="B2043" s="28" t="s">
        <v>868</v>
      </c>
      <c r="C2043" s="28" t="s">
        <v>7674</v>
      </c>
      <c r="D2043" s="28" t="s">
        <v>387</v>
      </c>
      <c r="E2043" s="28" t="s">
        <v>63</v>
      </c>
      <c r="J2043" s="28" t="s">
        <v>1586</v>
      </c>
      <c r="K2043" s="28" t="s">
        <v>2524</v>
      </c>
      <c r="L2043" s="28" t="s">
        <v>6251</v>
      </c>
      <c r="M2043" s="40" t="s">
        <v>8846</v>
      </c>
      <c r="N2043" s="19">
        <f t="shared" si="217"/>
        <v>483.75</v>
      </c>
      <c r="O2043" s="19">
        <f t="shared" si="218"/>
        <v>3.9170040485829958</v>
      </c>
      <c r="P2043" s="64">
        <f t="shared" si="219"/>
        <v>107</v>
      </c>
      <c r="Q2043" s="64">
        <f t="shared" si="220"/>
        <v>41</v>
      </c>
      <c r="R2043" s="64">
        <f t="shared" si="221"/>
        <v>66</v>
      </c>
      <c r="S2043" s="64">
        <f t="shared" si="222"/>
        <v>68</v>
      </c>
      <c r="T2043" s="64">
        <f t="shared" si="223"/>
        <v>39</v>
      </c>
      <c r="U2043" s="77">
        <v>5</v>
      </c>
      <c r="V2043" s="78">
        <v>5</v>
      </c>
      <c r="W2043" s="60">
        <v>247</v>
      </c>
      <c r="X2043" s="67">
        <v>15</v>
      </c>
      <c r="Y2043" s="67">
        <v>9</v>
      </c>
      <c r="Z2043" s="67">
        <v>14</v>
      </c>
      <c r="AA2043" s="67">
        <v>9</v>
      </c>
      <c r="AB2043" s="67">
        <v>14</v>
      </c>
      <c r="AC2043" s="67">
        <v>8</v>
      </c>
      <c r="AD2043" s="67">
        <v>14</v>
      </c>
      <c r="AE2043" s="67">
        <v>6</v>
      </c>
      <c r="AF2043" s="67">
        <v>9</v>
      </c>
      <c r="AG2043" s="67">
        <v>6</v>
      </c>
      <c r="AH2043" s="67">
        <v>9</v>
      </c>
      <c r="AI2043" s="67">
        <v>3</v>
      </c>
      <c r="AJ2043" s="67">
        <v>6</v>
      </c>
      <c r="AK2043" s="79" t="s">
        <v>1586</v>
      </c>
    </row>
    <row r="2044" spans="1:37" ht="12.75">
      <c r="A2044" s="35">
        <v>375</v>
      </c>
      <c r="B2044" s="28" t="s">
        <v>868</v>
      </c>
      <c r="C2044" s="28" t="s">
        <v>7618</v>
      </c>
      <c r="D2044" s="28" t="s">
        <v>387</v>
      </c>
      <c r="E2044" s="28" t="s">
        <v>63</v>
      </c>
      <c r="J2044" s="28" t="s">
        <v>1586</v>
      </c>
      <c r="K2044" s="28" t="s">
        <v>2766</v>
      </c>
      <c r="L2044" s="28" t="s">
        <v>3690</v>
      </c>
      <c r="N2044" s="19">
        <f t="shared" si="217"/>
        <v>483.75</v>
      </c>
      <c r="O2044" s="19">
        <f t="shared" si="218"/>
        <v>4.30</v>
      </c>
      <c r="P2044" s="64">
        <f t="shared" si="219"/>
        <v>107</v>
      </c>
      <c r="Q2044" s="64">
        <f t="shared" si="220"/>
        <v>41</v>
      </c>
      <c r="R2044" s="64">
        <f t="shared" si="221"/>
        <v>66</v>
      </c>
      <c r="S2044" s="64">
        <f t="shared" si="222"/>
        <v>68</v>
      </c>
      <c r="T2044" s="64">
        <f t="shared" si="223"/>
        <v>39</v>
      </c>
      <c r="U2044" s="77">
        <v>5</v>
      </c>
      <c r="V2044" s="78">
        <v>5</v>
      </c>
      <c r="W2044" s="60">
        <v>225</v>
      </c>
      <c r="X2044" s="67">
        <v>15</v>
      </c>
      <c r="Y2044" s="67">
        <v>9</v>
      </c>
      <c r="Z2044" s="67">
        <v>14</v>
      </c>
      <c r="AA2044" s="67">
        <v>9</v>
      </c>
      <c r="AB2044" s="67">
        <v>14</v>
      </c>
      <c r="AC2044" s="67">
        <v>8</v>
      </c>
      <c r="AD2044" s="67">
        <v>14</v>
      </c>
      <c r="AE2044" s="67">
        <v>6</v>
      </c>
      <c r="AF2044" s="67">
        <v>9</v>
      </c>
      <c r="AG2044" s="67">
        <v>6</v>
      </c>
      <c r="AH2044" s="67">
        <v>9</v>
      </c>
      <c r="AI2044" s="67">
        <v>3</v>
      </c>
      <c r="AJ2044" s="67">
        <v>6</v>
      </c>
      <c r="AK2044" s="79" t="s">
        <v>1586</v>
      </c>
    </row>
    <row r="2045" spans="1:37" ht="12.75">
      <c r="A2045" s="35">
        <v>312500</v>
      </c>
      <c r="B2045" s="28" t="s">
        <v>868</v>
      </c>
      <c r="C2045" s="28" t="s">
        <v>7672</v>
      </c>
      <c r="D2045" s="28" t="s">
        <v>387</v>
      </c>
      <c r="E2045" s="28" t="s">
        <v>63</v>
      </c>
      <c r="J2045" s="28" t="s">
        <v>1586</v>
      </c>
      <c r="K2045" s="28" t="s">
        <v>2524</v>
      </c>
      <c r="L2045" s="28" t="s">
        <v>6251</v>
      </c>
      <c r="N2045" s="19">
        <f t="shared" si="217"/>
        <v>483.75</v>
      </c>
      <c r="O2045" s="19">
        <f t="shared" si="218"/>
        <v>3.9170040485829958</v>
      </c>
      <c r="P2045" s="64">
        <f t="shared" si="219"/>
        <v>107</v>
      </c>
      <c r="Q2045" s="64">
        <f t="shared" si="220"/>
        <v>41</v>
      </c>
      <c r="R2045" s="64">
        <f t="shared" si="221"/>
        <v>66</v>
      </c>
      <c r="S2045" s="64">
        <f t="shared" si="222"/>
        <v>68</v>
      </c>
      <c r="T2045" s="64">
        <f t="shared" si="223"/>
        <v>39</v>
      </c>
      <c r="U2045" s="77">
        <v>5</v>
      </c>
      <c r="V2045" s="78">
        <v>5</v>
      </c>
      <c r="W2045" s="60">
        <v>247</v>
      </c>
      <c r="X2045" s="67">
        <v>15</v>
      </c>
      <c r="Y2045" s="67">
        <v>9</v>
      </c>
      <c r="Z2045" s="67">
        <v>14</v>
      </c>
      <c r="AA2045" s="67">
        <v>9</v>
      </c>
      <c r="AB2045" s="67">
        <v>14</v>
      </c>
      <c r="AC2045" s="67">
        <v>8</v>
      </c>
      <c r="AD2045" s="67">
        <v>14</v>
      </c>
      <c r="AE2045" s="67">
        <v>6</v>
      </c>
      <c r="AF2045" s="67">
        <v>9</v>
      </c>
      <c r="AG2045" s="67">
        <v>6</v>
      </c>
      <c r="AH2045" s="67">
        <v>9</v>
      </c>
      <c r="AI2045" s="67">
        <v>3</v>
      </c>
      <c r="AJ2045" s="67">
        <v>6</v>
      </c>
      <c r="AK2045" s="79" t="s">
        <v>1586</v>
      </c>
    </row>
    <row r="2046" spans="1:37" ht="12.75">
      <c r="A2046" s="35">
        <v>31250000</v>
      </c>
      <c r="B2046" s="28" t="s">
        <v>868</v>
      </c>
      <c r="C2046" s="28" t="s">
        <v>7652</v>
      </c>
      <c r="D2046" s="28" t="s">
        <v>387</v>
      </c>
      <c r="E2046" s="28" t="s">
        <v>63</v>
      </c>
      <c r="J2046" s="28" t="s">
        <v>1586</v>
      </c>
      <c r="K2046" s="28" t="s">
        <v>3064</v>
      </c>
      <c r="L2046" s="28" t="s">
        <v>6379</v>
      </c>
      <c r="M2046" s="40" t="s">
        <v>8855</v>
      </c>
      <c r="N2046" s="19">
        <f t="shared" si="217"/>
        <v>467.75</v>
      </c>
      <c r="O2046" s="19">
        <f t="shared" si="218"/>
        <v>4.6775</v>
      </c>
      <c r="P2046" s="64">
        <f t="shared" si="219"/>
        <v>103</v>
      </c>
      <c r="Q2046" s="64">
        <f t="shared" si="220"/>
        <v>37</v>
      </c>
      <c r="R2046" s="64">
        <f t="shared" si="221"/>
        <v>66</v>
      </c>
      <c r="S2046" s="64">
        <f t="shared" si="222"/>
        <v>66</v>
      </c>
      <c r="T2046" s="64">
        <f t="shared" si="223"/>
        <v>37</v>
      </c>
      <c r="U2046" s="77">
        <v>5</v>
      </c>
      <c r="V2046" s="78">
        <v>5</v>
      </c>
      <c r="W2046" s="60">
        <v>200</v>
      </c>
      <c r="X2046" s="67">
        <v>15</v>
      </c>
      <c r="Y2046" s="67">
        <v>8</v>
      </c>
      <c r="Z2046" s="67">
        <v>14</v>
      </c>
      <c r="AA2046" s="67">
        <v>9</v>
      </c>
      <c r="AB2046" s="67">
        <v>14</v>
      </c>
      <c r="AC2046" s="67">
        <v>7</v>
      </c>
      <c r="AD2046" s="67">
        <v>14</v>
      </c>
      <c r="AE2046" s="67">
        <v>5</v>
      </c>
      <c r="AF2046" s="67">
        <v>9</v>
      </c>
      <c r="AG2046" s="67">
        <v>5</v>
      </c>
      <c r="AH2046" s="67">
        <v>9</v>
      </c>
      <c r="AI2046" s="67">
        <v>3</v>
      </c>
      <c r="AJ2046" s="67">
        <v>6</v>
      </c>
      <c r="AK2046" s="79" t="s">
        <v>1586</v>
      </c>
    </row>
    <row r="2047" spans="1:37" ht="12.75">
      <c r="A2047" s="35">
        <v>12500000</v>
      </c>
      <c r="B2047" s="28" t="s">
        <v>874</v>
      </c>
      <c r="C2047" s="28" t="s">
        <v>7680</v>
      </c>
      <c r="D2047" s="28" t="s">
        <v>387</v>
      </c>
      <c r="E2047" s="28" t="s">
        <v>63</v>
      </c>
      <c r="J2047" s="28" t="s">
        <v>1586</v>
      </c>
      <c r="K2047" s="28" t="s">
        <v>2524</v>
      </c>
      <c r="L2047" s="28" t="s">
        <v>6339</v>
      </c>
      <c r="N2047" s="19">
        <f t="shared" si="217"/>
        <v>468.50</v>
      </c>
      <c r="O2047" s="19">
        <f t="shared" si="218"/>
        <v>4.6849999999999996</v>
      </c>
      <c r="P2047" s="64">
        <f t="shared" si="219"/>
        <v>103</v>
      </c>
      <c r="Q2047" s="64">
        <f t="shared" si="220"/>
        <v>37</v>
      </c>
      <c r="R2047" s="64">
        <f t="shared" si="221"/>
        <v>66</v>
      </c>
      <c r="S2047" s="64">
        <f t="shared" si="222"/>
        <v>66</v>
      </c>
      <c r="T2047" s="64">
        <f t="shared" si="223"/>
        <v>37</v>
      </c>
      <c r="U2047" s="77">
        <v>5</v>
      </c>
      <c r="V2047" s="78">
        <v>5</v>
      </c>
      <c r="W2047" s="60">
        <v>200</v>
      </c>
      <c r="X2047" s="67">
        <v>18</v>
      </c>
      <c r="Y2047" s="67">
        <v>8</v>
      </c>
      <c r="Z2047" s="67">
        <v>14</v>
      </c>
      <c r="AA2047" s="67">
        <v>9</v>
      </c>
      <c r="AB2047" s="67">
        <v>14</v>
      </c>
      <c r="AC2047" s="67">
        <v>7</v>
      </c>
      <c r="AD2047" s="67">
        <v>14</v>
      </c>
      <c r="AE2047" s="67">
        <v>5</v>
      </c>
      <c r="AF2047" s="67">
        <v>9</v>
      </c>
      <c r="AG2047" s="67">
        <v>5</v>
      </c>
      <c r="AH2047" s="67">
        <v>9</v>
      </c>
      <c r="AI2047" s="67">
        <v>3</v>
      </c>
      <c r="AJ2047" s="67">
        <v>6</v>
      </c>
      <c r="AK2047" s="79" t="s">
        <v>1586</v>
      </c>
    </row>
    <row r="2048" spans="1:37" ht="12.75">
      <c r="A2048" s="35">
        <v>1839861</v>
      </c>
      <c r="B2048" s="28" t="s">
        <v>872</v>
      </c>
      <c r="C2048" s="28" t="s">
        <v>7557</v>
      </c>
      <c r="D2048" s="28" t="s">
        <v>387</v>
      </c>
      <c r="E2048" s="28" t="s">
        <v>63</v>
      </c>
      <c r="F2048" s="58" t="s">
        <v>8407</v>
      </c>
      <c r="G2048" s="28" t="s">
        <v>1586</v>
      </c>
      <c r="H2048" s="28" t="s">
        <v>7812</v>
      </c>
      <c r="I2048" s="28" t="s">
        <v>7812</v>
      </c>
      <c r="J2048" s="28" t="s">
        <v>1586</v>
      </c>
      <c r="K2048" s="28" t="s">
        <v>3062</v>
      </c>
      <c r="L2048" s="28" t="s">
        <v>7811</v>
      </c>
      <c r="N2048" s="19">
        <f t="shared" si="217"/>
        <v>462.75</v>
      </c>
      <c r="O2048" s="19">
        <f t="shared" si="218"/>
        <v>6.7065217391304346</v>
      </c>
      <c r="P2048" s="64">
        <f t="shared" si="219"/>
        <v>102</v>
      </c>
      <c r="Q2048" s="64">
        <f t="shared" si="220"/>
        <v>37</v>
      </c>
      <c r="R2048" s="64">
        <f t="shared" si="221"/>
        <v>65</v>
      </c>
      <c r="S2048" s="64">
        <f t="shared" si="222"/>
        <v>65</v>
      </c>
      <c r="T2048" s="64">
        <f t="shared" si="223"/>
        <v>37</v>
      </c>
      <c r="U2048" s="77">
        <v>5</v>
      </c>
      <c r="V2048" s="78">
        <v>5</v>
      </c>
      <c r="W2048" s="60">
        <v>138</v>
      </c>
      <c r="X2048" s="67">
        <v>17</v>
      </c>
      <c r="Y2048" s="67">
        <v>8</v>
      </c>
      <c r="Z2048" s="67">
        <v>14</v>
      </c>
      <c r="AA2048" s="67">
        <v>9</v>
      </c>
      <c r="AB2048" s="67">
        <v>14</v>
      </c>
      <c r="AC2048" s="67">
        <v>6</v>
      </c>
      <c r="AD2048" s="67">
        <v>14</v>
      </c>
      <c r="AE2048" s="67">
        <v>4</v>
      </c>
      <c r="AF2048" s="67">
        <v>6</v>
      </c>
      <c r="AG2048" s="67">
        <v>4</v>
      </c>
      <c r="AH2048" s="67">
        <v>6</v>
      </c>
      <c r="AI2048" s="67">
        <v>6</v>
      </c>
      <c r="AJ2048" s="67">
        <v>11</v>
      </c>
      <c r="AK2048" s="79" t="s">
        <v>1586</v>
      </c>
    </row>
    <row r="2049" spans="1:37" ht="12.75">
      <c r="A2049" s="35">
        <v>506747</v>
      </c>
      <c r="B2049" s="28" t="s">
        <v>872</v>
      </c>
      <c r="C2049" s="28" t="s">
        <v>6087</v>
      </c>
      <c r="D2049" s="28" t="s">
        <v>387</v>
      </c>
      <c r="E2049" s="28" t="s">
        <v>63</v>
      </c>
      <c r="F2049" s="58" t="s">
        <v>8228</v>
      </c>
      <c r="G2049" s="28" t="s">
        <v>1586</v>
      </c>
      <c r="H2049" s="28" t="s">
        <v>7812</v>
      </c>
      <c r="J2049" s="28" t="s">
        <v>1586</v>
      </c>
      <c r="K2049" s="28" t="s">
        <v>3064</v>
      </c>
      <c r="L2049" s="28" t="s">
        <v>6224</v>
      </c>
      <c r="N2049" s="19">
        <f t="shared" si="217"/>
        <v>442</v>
      </c>
      <c r="O2049" s="19">
        <f t="shared" si="218"/>
        <v>8.1851851851851851</v>
      </c>
      <c r="P2049" s="64">
        <f t="shared" si="219"/>
        <v>101</v>
      </c>
      <c r="Q2049" s="64">
        <f t="shared" si="220"/>
        <v>37</v>
      </c>
      <c r="R2049" s="64">
        <f t="shared" si="221"/>
        <v>64</v>
      </c>
      <c r="S2049" s="64">
        <f t="shared" si="222"/>
        <v>57</v>
      </c>
      <c r="T2049" s="64">
        <f t="shared" si="223"/>
        <v>44</v>
      </c>
      <c r="U2049" s="77">
        <v>5</v>
      </c>
      <c r="V2049" s="78">
        <v>5</v>
      </c>
      <c r="W2049" s="60">
        <v>108</v>
      </c>
      <c r="X2049" s="67">
        <v>12</v>
      </c>
      <c r="Y2049" s="67">
        <v>7</v>
      </c>
      <c r="Z2049" s="67">
        <v>12</v>
      </c>
      <c r="AA2049" s="67">
        <v>8</v>
      </c>
      <c r="AB2049" s="67">
        <v>12</v>
      </c>
      <c r="AC2049" s="67">
        <v>6</v>
      </c>
      <c r="AD2049" s="67">
        <v>12</v>
      </c>
      <c r="AE2049" s="67">
        <v>6</v>
      </c>
      <c r="AF2049" s="67">
        <v>10</v>
      </c>
      <c r="AG2049" s="67">
        <v>6</v>
      </c>
      <c r="AH2049" s="67">
        <v>10</v>
      </c>
      <c r="AI2049" s="67">
        <v>4</v>
      </c>
      <c r="AJ2049" s="67">
        <v>8</v>
      </c>
      <c r="AK2049" s="79" t="s">
        <v>1586</v>
      </c>
    </row>
    <row r="2050" spans="1:37" ht="12.75">
      <c r="A2050" s="35">
        <v>446718</v>
      </c>
      <c r="B2050" s="28" t="s">
        <v>872</v>
      </c>
      <c r="D2050" s="28" t="s">
        <v>387</v>
      </c>
      <c r="E2050" s="28" t="s">
        <v>63</v>
      </c>
      <c r="J2050" s="28" t="s">
        <v>1586</v>
      </c>
      <c r="K2050" s="28" t="s">
        <v>3064</v>
      </c>
      <c r="L2050" s="28" t="s">
        <v>2395</v>
      </c>
      <c r="N2050" s="19">
        <f t="shared" si="224" ref="N2050:N2113">2*Q2050+2.5*R2050+3*S2050+T2050+0.25*X2050-1.5*U2050-0.5*V2050</f>
        <v>442</v>
      </c>
      <c r="O2050" s="19">
        <f t="shared" si="225" ref="O2050:O2113">N2050/(0.5*W2050)</f>
        <v>7.3666666666666663</v>
      </c>
      <c r="P2050" s="64">
        <f t="shared" si="226" ref="P2050:P2113">SUM(Y2050:AJ2050)</f>
        <v>101</v>
      </c>
      <c r="Q2050" s="64">
        <f t="shared" si="227" ref="Q2050:Q2113">Y2050+AA2050+AC2050+AE2050+AG2050+AI2050</f>
        <v>37</v>
      </c>
      <c r="R2050" s="64">
        <f t="shared" si="228" ref="R2050:R2113">Z2050+AB2050+AD2050+AF2050+AH2050+AJ2050</f>
        <v>64</v>
      </c>
      <c r="S2050" s="64">
        <f t="shared" si="229" ref="S2050:S2113">SUM(Y2050:AD2050)</f>
        <v>57</v>
      </c>
      <c r="T2050" s="64">
        <f t="shared" si="230" ref="T2050:T2113">SUM(AE2050:AJ2050)</f>
        <v>44</v>
      </c>
      <c r="U2050" s="77">
        <v>5</v>
      </c>
      <c r="V2050" s="78">
        <v>5</v>
      </c>
      <c r="W2050" s="60">
        <v>120</v>
      </c>
      <c r="X2050" s="67">
        <v>12</v>
      </c>
      <c r="Y2050" s="67">
        <v>7</v>
      </c>
      <c r="Z2050" s="67">
        <v>12</v>
      </c>
      <c r="AA2050" s="67">
        <v>8</v>
      </c>
      <c r="AB2050" s="67">
        <v>12</v>
      </c>
      <c r="AC2050" s="67">
        <v>6</v>
      </c>
      <c r="AD2050" s="67">
        <v>12</v>
      </c>
      <c r="AE2050" s="67">
        <v>6</v>
      </c>
      <c r="AF2050" s="67">
        <v>10</v>
      </c>
      <c r="AG2050" s="67">
        <v>6</v>
      </c>
      <c r="AH2050" s="67">
        <v>10</v>
      </c>
      <c r="AI2050" s="67">
        <v>4</v>
      </c>
      <c r="AJ2050" s="67">
        <v>8</v>
      </c>
      <c r="AK2050" s="79" t="s">
        <v>1586</v>
      </c>
    </row>
    <row r="2051" spans="1:37" ht="12.75">
      <c r="A2051" s="35">
        <v>518265</v>
      </c>
      <c r="B2051" s="28" t="s">
        <v>872</v>
      </c>
      <c r="D2051" s="28" t="s">
        <v>387</v>
      </c>
      <c r="E2051" s="28" t="s">
        <v>63</v>
      </c>
      <c r="J2051" s="28" t="s">
        <v>1586</v>
      </c>
      <c r="K2051" s="28" t="s">
        <v>2524</v>
      </c>
      <c r="L2051" s="28" t="s">
        <v>258</v>
      </c>
      <c r="N2051" s="19">
        <f t="shared" si="224"/>
        <v>442</v>
      </c>
      <c r="O2051" s="19">
        <f t="shared" si="225"/>
        <v>6.5481481481481483</v>
      </c>
      <c r="P2051" s="64">
        <f t="shared" si="226"/>
        <v>101</v>
      </c>
      <c r="Q2051" s="64">
        <f t="shared" si="227"/>
        <v>37</v>
      </c>
      <c r="R2051" s="64">
        <f t="shared" si="228"/>
        <v>64</v>
      </c>
      <c r="S2051" s="64">
        <f t="shared" si="229"/>
        <v>57</v>
      </c>
      <c r="T2051" s="64">
        <f t="shared" si="230"/>
        <v>44</v>
      </c>
      <c r="U2051" s="77">
        <v>5</v>
      </c>
      <c r="V2051" s="78">
        <v>5</v>
      </c>
      <c r="W2051" s="60">
        <v>135</v>
      </c>
      <c r="X2051" s="67">
        <v>12</v>
      </c>
      <c r="Y2051" s="67">
        <v>7</v>
      </c>
      <c r="Z2051" s="67">
        <v>12</v>
      </c>
      <c r="AA2051" s="67">
        <v>8</v>
      </c>
      <c r="AB2051" s="67">
        <v>12</v>
      </c>
      <c r="AC2051" s="67">
        <v>6</v>
      </c>
      <c r="AD2051" s="67">
        <v>12</v>
      </c>
      <c r="AE2051" s="67">
        <v>6</v>
      </c>
      <c r="AF2051" s="67">
        <v>10</v>
      </c>
      <c r="AG2051" s="67">
        <v>6</v>
      </c>
      <c r="AH2051" s="67">
        <v>10</v>
      </c>
      <c r="AI2051" s="67">
        <v>4</v>
      </c>
      <c r="AJ2051" s="67">
        <v>8</v>
      </c>
      <c r="AK2051" s="79" t="s">
        <v>1586</v>
      </c>
    </row>
    <row r="2052" spans="1:37" ht="12.75">
      <c r="A2052" s="35">
        <v>175000</v>
      </c>
      <c r="B2052" s="28" t="s">
        <v>868</v>
      </c>
      <c r="C2052" s="28" t="s">
        <v>7657</v>
      </c>
      <c r="D2052" s="28" t="s">
        <v>387</v>
      </c>
      <c r="E2052" s="28" t="s">
        <v>63</v>
      </c>
      <c r="J2052" s="28" t="s">
        <v>1586</v>
      </c>
      <c r="K2052" s="28" t="s">
        <v>2524</v>
      </c>
      <c r="L2052" s="28" t="s">
        <v>2471</v>
      </c>
      <c r="N2052" s="19">
        <f t="shared" si="224"/>
        <v>461.75</v>
      </c>
      <c r="O2052" s="19">
        <f t="shared" si="225"/>
        <v>9.2349999999999994</v>
      </c>
      <c r="P2052" s="64">
        <f t="shared" si="226"/>
        <v>101</v>
      </c>
      <c r="Q2052" s="64">
        <f t="shared" si="227"/>
        <v>38</v>
      </c>
      <c r="R2052" s="64">
        <f t="shared" si="228"/>
        <v>63</v>
      </c>
      <c r="S2052" s="64">
        <f t="shared" si="229"/>
        <v>67</v>
      </c>
      <c r="T2052" s="64">
        <f t="shared" si="230"/>
        <v>34</v>
      </c>
      <c r="U2052" s="77">
        <v>5</v>
      </c>
      <c r="V2052" s="78">
        <v>5</v>
      </c>
      <c r="W2052" s="60">
        <v>100</v>
      </c>
      <c r="X2052" s="67">
        <v>13</v>
      </c>
      <c r="Y2052" s="67">
        <v>8</v>
      </c>
      <c r="Z2052" s="67">
        <v>14</v>
      </c>
      <c r="AA2052" s="67">
        <v>9</v>
      </c>
      <c r="AB2052" s="67">
        <v>14</v>
      </c>
      <c r="AC2052" s="67">
        <v>8</v>
      </c>
      <c r="AD2052" s="67">
        <v>14</v>
      </c>
      <c r="AE2052" s="67">
        <v>5</v>
      </c>
      <c r="AF2052" s="67">
        <v>8</v>
      </c>
      <c r="AG2052" s="67">
        <v>5</v>
      </c>
      <c r="AH2052" s="67">
        <v>8</v>
      </c>
      <c r="AI2052" s="67">
        <v>3</v>
      </c>
      <c r="AJ2052" s="67">
        <v>5</v>
      </c>
      <c r="AK2052" s="79" t="s">
        <v>1586</v>
      </c>
    </row>
    <row r="2053" spans="1:37" ht="12.75">
      <c r="A2053" s="35">
        <v>175000</v>
      </c>
      <c r="B2053" s="28" t="s">
        <v>868</v>
      </c>
      <c r="C2053" s="28" t="s">
        <v>7657</v>
      </c>
      <c r="D2053" s="28" t="s">
        <v>387</v>
      </c>
      <c r="E2053" s="28" t="s">
        <v>63</v>
      </c>
      <c r="J2053" s="28" t="s">
        <v>1586</v>
      </c>
      <c r="K2053" s="28" t="s">
        <v>2524</v>
      </c>
      <c r="L2053" s="28" t="s">
        <v>2470</v>
      </c>
      <c r="N2053" s="19">
        <f t="shared" si="224"/>
        <v>461.75</v>
      </c>
      <c r="O2053" s="19">
        <f t="shared" si="225"/>
        <v>9.2349999999999994</v>
      </c>
      <c r="P2053" s="64">
        <f t="shared" si="226"/>
        <v>101</v>
      </c>
      <c r="Q2053" s="64">
        <f t="shared" si="227"/>
        <v>38</v>
      </c>
      <c r="R2053" s="64">
        <f t="shared" si="228"/>
        <v>63</v>
      </c>
      <c r="S2053" s="64">
        <f t="shared" si="229"/>
        <v>67</v>
      </c>
      <c r="T2053" s="64">
        <f t="shared" si="230"/>
        <v>34</v>
      </c>
      <c r="U2053" s="77">
        <v>5</v>
      </c>
      <c r="V2053" s="78">
        <v>5</v>
      </c>
      <c r="W2053" s="60">
        <v>100</v>
      </c>
      <c r="X2053" s="67">
        <v>13</v>
      </c>
      <c r="Y2053" s="67">
        <v>8</v>
      </c>
      <c r="Z2053" s="67">
        <v>14</v>
      </c>
      <c r="AA2053" s="67">
        <v>9</v>
      </c>
      <c r="AB2053" s="67">
        <v>14</v>
      </c>
      <c r="AC2053" s="67">
        <v>8</v>
      </c>
      <c r="AD2053" s="67">
        <v>14</v>
      </c>
      <c r="AE2053" s="67">
        <v>5</v>
      </c>
      <c r="AF2053" s="67">
        <v>8</v>
      </c>
      <c r="AG2053" s="67">
        <v>5</v>
      </c>
      <c r="AH2053" s="67">
        <v>8</v>
      </c>
      <c r="AI2053" s="67">
        <v>3</v>
      </c>
      <c r="AJ2053" s="67">
        <v>5</v>
      </c>
      <c r="AK2053" s="79" t="s">
        <v>1586</v>
      </c>
    </row>
    <row r="2054" spans="1:37" ht="12.75">
      <c r="A2054" s="35">
        <v>156250</v>
      </c>
      <c r="B2054" s="28" t="s">
        <v>868</v>
      </c>
      <c r="C2054" s="28" t="s">
        <v>7654</v>
      </c>
      <c r="D2054" s="28" t="s">
        <v>387</v>
      </c>
      <c r="E2054" s="28" t="s">
        <v>63</v>
      </c>
      <c r="J2054" s="28" t="s">
        <v>1586</v>
      </c>
      <c r="K2054" s="28" t="s">
        <v>2524</v>
      </c>
      <c r="L2054" s="28" t="s">
        <v>2128</v>
      </c>
      <c r="N2054" s="19">
        <f t="shared" si="224"/>
        <v>461.75</v>
      </c>
      <c r="O2054" s="19">
        <f t="shared" si="225"/>
        <v>4.1044444444444448</v>
      </c>
      <c r="P2054" s="64">
        <f t="shared" si="226"/>
        <v>101</v>
      </c>
      <c r="Q2054" s="64">
        <f t="shared" si="227"/>
        <v>38</v>
      </c>
      <c r="R2054" s="64">
        <f t="shared" si="228"/>
        <v>63</v>
      </c>
      <c r="S2054" s="64">
        <f t="shared" si="229"/>
        <v>67</v>
      </c>
      <c r="T2054" s="64">
        <f t="shared" si="230"/>
        <v>34</v>
      </c>
      <c r="U2054" s="77">
        <v>5</v>
      </c>
      <c r="V2054" s="78">
        <v>5</v>
      </c>
      <c r="W2054" s="60">
        <v>225</v>
      </c>
      <c r="X2054" s="67">
        <v>13</v>
      </c>
      <c r="Y2054" s="67">
        <v>8</v>
      </c>
      <c r="Z2054" s="67">
        <v>14</v>
      </c>
      <c r="AA2054" s="67">
        <v>9</v>
      </c>
      <c r="AB2054" s="67">
        <v>14</v>
      </c>
      <c r="AC2054" s="67">
        <v>8</v>
      </c>
      <c r="AD2054" s="67">
        <v>14</v>
      </c>
      <c r="AE2054" s="67">
        <v>5</v>
      </c>
      <c r="AF2054" s="67">
        <v>8</v>
      </c>
      <c r="AG2054" s="67">
        <v>5</v>
      </c>
      <c r="AH2054" s="67">
        <v>8</v>
      </c>
      <c r="AI2054" s="67">
        <v>3</v>
      </c>
      <c r="AJ2054" s="67">
        <v>5</v>
      </c>
      <c r="AK2054" s="79" t="s">
        <v>1586</v>
      </c>
    </row>
    <row r="2055" spans="1:37" ht="12.75">
      <c r="A2055" s="35">
        <v>156250</v>
      </c>
      <c r="B2055" s="28" t="s">
        <v>868</v>
      </c>
      <c r="C2055" s="28" t="s">
        <v>7655</v>
      </c>
      <c r="D2055" s="28" t="s">
        <v>387</v>
      </c>
      <c r="E2055" s="28" t="s">
        <v>63</v>
      </c>
      <c r="J2055" s="28" t="s">
        <v>1586</v>
      </c>
      <c r="K2055" s="28" t="s">
        <v>2524</v>
      </c>
      <c r="L2055" s="28" t="s">
        <v>2470</v>
      </c>
      <c r="N2055" s="19">
        <f t="shared" si="224"/>
        <v>461.75</v>
      </c>
      <c r="O2055" s="19">
        <f t="shared" si="225"/>
        <v>4.1044444444444448</v>
      </c>
      <c r="P2055" s="64">
        <f t="shared" si="226"/>
        <v>101</v>
      </c>
      <c r="Q2055" s="64">
        <f t="shared" si="227"/>
        <v>38</v>
      </c>
      <c r="R2055" s="64">
        <f t="shared" si="228"/>
        <v>63</v>
      </c>
      <c r="S2055" s="64">
        <f t="shared" si="229"/>
        <v>67</v>
      </c>
      <c r="T2055" s="64">
        <f t="shared" si="230"/>
        <v>34</v>
      </c>
      <c r="U2055" s="77">
        <v>5</v>
      </c>
      <c r="V2055" s="78">
        <v>5</v>
      </c>
      <c r="W2055" s="60">
        <v>225</v>
      </c>
      <c r="X2055" s="67">
        <v>13</v>
      </c>
      <c r="Y2055" s="67">
        <v>8</v>
      </c>
      <c r="Z2055" s="67">
        <v>14</v>
      </c>
      <c r="AA2055" s="67">
        <v>9</v>
      </c>
      <c r="AB2055" s="67">
        <v>14</v>
      </c>
      <c r="AC2055" s="67">
        <v>8</v>
      </c>
      <c r="AD2055" s="67">
        <v>14</v>
      </c>
      <c r="AE2055" s="67">
        <v>5</v>
      </c>
      <c r="AF2055" s="67">
        <v>8</v>
      </c>
      <c r="AG2055" s="67">
        <v>5</v>
      </c>
      <c r="AH2055" s="67">
        <v>8</v>
      </c>
      <c r="AI2055" s="67">
        <v>3</v>
      </c>
      <c r="AJ2055" s="67">
        <v>5</v>
      </c>
      <c r="AK2055" s="79" t="s">
        <v>1586</v>
      </c>
    </row>
    <row r="2056" spans="1:37" ht="12.75">
      <c r="A2056" s="35">
        <v>156250</v>
      </c>
      <c r="B2056" s="28" t="s">
        <v>868</v>
      </c>
      <c r="C2056" s="28" t="s">
        <v>7654</v>
      </c>
      <c r="D2056" s="28" t="s">
        <v>387</v>
      </c>
      <c r="E2056" s="28" t="s">
        <v>63</v>
      </c>
      <c r="J2056" s="28" t="s">
        <v>1586</v>
      </c>
      <c r="K2056" s="28" t="s">
        <v>2524</v>
      </c>
      <c r="L2056" s="28" t="s">
        <v>2125</v>
      </c>
      <c r="N2056" s="19">
        <f t="shared" si="224"/>
        <v>461.75</v>
      </c>
      <c r="O2056" s="19">
        <f t="shared" si="225"/>
        <v>4.1044444444444448</v>
      </c>
      <c r="P2056" s="64">
        <f t="shared" si="226"/>
        <v>101</v>
      </c>
      <c r="Q2056" s="64">
        <f t="shared" si="227"/>
        <v>38</v>
      </c>
      <c r="R2056" s="64">
        <f t="shared" si="228"/>
        <v>63</v>
      </c>
      <c r="S2056" s="64">
        <f t="shared" si="229"/>
        <v>67</v>
      </c>
      <c r="T2056" s="64">
        <f t="shared" si="230"/>
        <v>34</v>
      </c>
      <c r="U2056" s="77">
        <v>5</v>
      </c>
      <c r="V2056" s="78">
        <v>5</v>
      </c>
      <c r="W2056" s="60">
        <v>225</v>
      </c>
      <c r="X2056" s="67">
        <v>13</v>
      </c>
      <c r="Y2056" s="67">
        <v>8</v>
      </c>
      <c r="Z2056" s="67">
        <v>14</v>
      </c>
      <c r="AA2056" s="67">
        <v>9</v>
      </c>
      <c r="AB2056" s="67">
        <v>14</v>
      </c>
      <c r="AC2056" s="67">
        <v>8</v>
      </c>
      <c r="AD2056" s="67">
        <v>14</v>
      </c>
      <c r="AE2056" s="67">
        <v>5</v>
      </c>
      <c r="AF2056" s="67">
        <v>8</v>
      </c>
      <c r="AG2056" s="67">
        <v>5</v>
      </c>
      <c r="AH2056" s="67">
        <v>8</v>
      </c>
      <c r="AI2056" s="67">
        <v>3</v>
      </c>
      <c r="AJ2056" s="67">
        <v>5</v>
      </c>
      <c r="AK2056" s="79" t="s">
        <v>1586</v>
      </c>
    </row>
    <row r="2057" spans="1:37" ht="12.75">
      <c r="A2057" s="35">
        <v>156250</v>
      </c>
      <c r="B2057" s="28" t="s">
        <v>868</v>
      </c>
      <c r="C2057" s="28" t="s">
        <v>7654</v>
      </c>
      <c r="D2057" s="28" t="s">
        <v>387</v>
      </c>
      <c r="E2057" s="28" t="s">
        <v>63</v>
      </c>
      <c r="J2057" s="28" t="s">
        <v>1586</v>
      </c>
      <c r="K2057" s="28" t="s">
        <v>2524</v>
      </c>
      <c r="L2057" s="28" t="s">
        <v>2127</v>
      </c>
      <c r="N2057" s="19">
        <f t="shared" si="224"/>
        <v>461.75</v>
      </c>
      <c r="O2057" s="19">
        <f t="shared" si="225"/>
        <v>4.1044444444444448</v>
      </c>
      <c r="P2057" s="64">
        <f t="shared" si="226"/>
        <v>101</v>
      </c>
      <c r="Q2057" s="64">
        <f t="shared" si="227"/>
        <v>38</v>
      </c>
      <c r="R2057" s="64">
        <f t="shared" si="228"/>
        <v>63</v>
      </c>
      <c r="S2057" s="64">
        <f t="shared" si="229"/>
        <v>67</v>
      </c>
      <c r="T2057" s="64">
        <f t="shared" si="230"/>
        <v>34</v>
      </c>
      <c r="U2057" s="77">
        <v>5</v>
      </c>
      <c r="V2057" s="78">
        <v>5</v>
      </c>
      <c r="W2057" s="60">
        <v>225</v>
      </c>
      <c r="X2057" s="67">
        <v>13</v>
      </c>
      <c r="Y2057" s="67">
        <v>8</v>
      </c>
      <c r="Z2057" s="67">
        <v>14</v>
      </c>
      <c r="AA2057" s="67">
        <v>9</v>
      </c>
      <c r="AB2057" s="67">
        <v>14</v>
      </c>
      <c r="AC2057" s="67">
        <v>8</v>
      </c>
      <c r="AD2057" s="67">
        <v>14</v>
      </c>
      <c r="AE2057" s="67">
        <v>5</v>
      </c>
      <c r="AF2057" s="67">
        <v>8</v>
      </c>
      <c r="AG2057" s="67">
        <v>5</v>
      </c>
      <c r="AH2057" s="67">
        <v>8</v>
      </c>
      <c r="AI2057" s="67">
        <v>3</v>
      </c>
      <c r="AJ2057" s="67">
        <v>5</v>
      </c>
      <c r="AK2057" s="79" t="s">
        <v>1586</v>
      </c>
    </row>
    <row r="2058" spans="1:37" ht="12.75">
      <c r="A2058" s="35">
        <v>625000</v>
      </c>
      <c r="B2058" s="28" t="s">
        <v>868</v>
      </c>
      <c r="C2058" s="28" t="s">
        <v>7773</v>
      </c>
      <c r="D2058" s="28" t="s">
        <v>387</v>
      </c>
      <c r="E2058" s="28" t="s">
        <v>63</v>
      </c>
      <c r="J2058" s="28" t="s">
        <v>1586</v>
      </c>
      <c r="K2058" s="28" t="s">
        <v>2524</v>
      </c>
      <c r="L2058" s="28" t="s">
        <v>7735</v>
      </c>
      <c r="N2058" s="19">
        <f t="shared" si="224"/>
        <v>461.75</v>
      </c>
      <c r="O2058" s="19">
        <f t="shared" si="225"/>
        <v>4.1044444444444448</v>
      </c>
      <c r="P2058" s="64">
        <f t="shared" si="226"/>
        <v>101</v>
      </c>
      <c r="Q2058" s="64">
        <f t="shared" si="227"/>
        <v>38</v>
      </c>
      <c r="R2058" s="64">
        <f t="shared" si="228"/>
        <v>63</v>
      </c>
      <c r="S2058" s="64">
        <f t="shared" si="229"/>
        <v>67</v>
      </c>
      <c r="T2058" s="64">
        <f t="shared" si="230"/>
        <v>34</v>
      </c>
      <c r="U2058" s="77">
        <v>5</v>
      </c>
      <c r="V2058" s="78">
        <v>5</v>
      </c>
      <c r="W2058" s="60">
        <v>225</v>
      </c>
      <c r="X2058" s="67">
        <v>13</v>
      </c>
      <c r="Y2058" s="67">
        <v>8</v>
      </c>
      <c r="Z2058" s="67">
        <v>14</v>
      </c>
      <c r="AA2058" s="67">
        <v>9</v>
      </c>
      <c r="AB2058" s="67">
        <v>14</v>
      </c>
      <c r="AC2058" s="67">
        <v>8</v>
      </c>
      <c r="AD2058" s="67">
        <v>14</v>
      </c>
      <c r="AE2058" s="67">
        <v>5</v>
      </c>
      <c r="AF2058" s="67">
        <v>8</v>
      </c>
      <c r="AG2058" s="67">
        <v>5</v>
      </c>
      <c r="AH2058" s="67">
        <v>8</v>
      </c>
      <c r="AI2058" s="67">
        <v>3</v>
      </c>
      <c r="AJ2058" s="67">
        <v>5</v>
      </c>
      <c r="AK2058" s="79" t="s">
        <v>1586</v>
      </c>
    </row>
    <row r="2059" spans="1:37" ht="12.75">
      <c r="A2059" s="35">
        <v>156250</v>
      </c>
      <c r="B2059" s="28" t="s">
        <v>868</v>
      </c>
      <c r="C2059" s="28" t="s">
        <v>7655</v>
      </c>
      <c r="D2059" s="28" t="s">
        <v>387</v>
      </c>
      <c r="E2059" s="28" t="s">
        <v>63</v>
      </c>
      <c r="J2059" s="28" t="s">
        <v>1586</v>
      </c>
      <c r="K2059" s="28" t="s">
        <v>2524</v>
      </c>
      <c r="L2059" s="28" t="s">
        <v>2478</v>
      </c>
      <c r="N2059" s="19">
        <f t="shared" si="224"/>
        <v>461.75</v>
      </c>
      <c r="O2059" s="19">
        <f t="shared" si="225"/>
        <v>4.1044444444444448</v>
      </c>
      <c r="P2059" s="64">
        <f t="shared" si="226"/>
        <v>101</v>
      </c>
      <c r="Q2059" s="64">
        <f t="shared" si="227"/>
        <v>38</v>
      </c>
      <c r="R2059" s="64">
        <f t="shared" si="228"/>
        <v>63</v>
      </c>
      <c r="S2059" s="64">
        <f t="shared" si="229"/>
        <v>67</v>
      </c>
      <c r="T2059" s="64">
        <f t="shared" si="230"/>
        <v>34</v>
      </c>
      <c r="U2059" s="77">
        <v>5</v>
      </c>
      <c r="V2059" s="78">
        <v>5</v>
      </c>
      <c r="W2059" s="60">
        <v>225</v>
      </c>
      <c r="X2059" s="67">
        <v>13</v>
      </c>
      <c r="Y2059" s="67">
        <v>8</v>
      </c>
      <c r="Z2059" s="67">
        <v>14</v>
      </c>
      <c r="AA2059" s="67">
        <v>9</v>
      </c>
      <c r="AB2059" s="67">
        <v>14</v>
      </c>
      <c r="AC2059" s="67">
        <v>8</v>
      </c>
      <c r="AD2059" s="67">
        <v>14</v>
      </c>
      <c r="AE2059" s="67">
        <v>5</v>
      </c>
      <c r="AF2059" s="67">
        <v>8</v>
      </c>
      <c r="AG2059" s="67">
        <v>5</v>
      </c>
      <c r="AH2059" s="67">
        <v>8</v>
      </c>
      <c r="AI2059" s="67">
        <v>3</v>
      </c>
      <c r="AJ2059" s="67">
        <v>5</v>
      </c>
      <c r="AK2059" s="79" t="s">
        <v>1586</v>
      </c>
    </row>
    <row r="2060" spans="1:37" ht="12.75">
      <c r="A2060" s="35">
        <v>156250</v>
      </c>
      <c r="B2060" s="28" t="s">
        <v>868</v>
      </c>
      <c r="C2060" s="28" t="s">
        <v>7655</v>
      </c>
      <c r="D2060" s="28" t="s">
        <v>387</v>
      </c>
      <c r="E2060" s="28" t="s">
        <v>63</v>
      </c>
      <c r="J2060" s="28" t="s">
        <v>1586</v>
      </c>
      <c r="K2060" s="28" t="s">
        <v>2524</v>
      </c>
      <c r="L2060" s="28" t="s">
        <v>2471</v>
      </c>
      <c r="N2060" s="19">
        <f t="shared" si="224"/>
        <v>461.75</v>
      </c>
      <c r="O2060" s="19">
        <f t="shared" si="225"/>
        <v>4.1044444444444448</v>
      </c>
      <c r="P2060" s="64">
        <f t="shared" si="226"/>
        <v>101</v>
      </c>
      <c r="Q2060" s="64">
        <f t="shared" si="227"/>
        <v>38</v>
      </c>
      <c r="R2060" s="64">
        <f t="shared" si="228"/>
        <v>63</v>
      </c>
      <c r="S2060" s="64">
        <f t="shared" si="229"/>
        <v>67</v>
      </c>
      <c r="T2060" s="64">
        <f t="shared" si="230"/>
        <v>34</v>
      </c>
      <c r="U2060" s="77">
        <v>5</v>
      </c>
      <c r="V2060" s="78">
        <v>5</v>
      </c>
      <c r="W2060" s="60">
        <v>225</v>
      </c>
      <c r="X2060" s="67">
        <v>13</v>
      </c>
      <c r="Y2060" s="67">
        <v>8</v>
      </c>
      <c r="Z2060" s="67">
        <v>14</v>
      </c>
      <c r="AA2060" s="67">
        <v>9</v>
      </c>
      <c r="AB2060" s="67">
        <v>14</v>
      </c>
      <c r="AC2060" s="67">
        <v>8</v>
      </c>
      <c r="AD2060" s="67">
        <v>14</v>
      </c>
      <c r="AE2060" s="67">
        <v>5</v>
      </c>
      <c r="AF2060" s="67">
        <v>8</v>
      </c>
      <c r="AG2060" s="67">
        <v>5</v>
      </c>
      <c r="AH2060" s="67">
        <v>8</v>
      </c>
      <c r="AI2060" s="67">
        <v>3</v>
      </c>
      <c r="AJ2060" s="67">
        <v>5</v>
      </c>
      <c r="AK2060" s="79" t="s">
        <v>1586</v>
      </c>
    </row>
    <row r="2061" spans="1:37" ht="12.75">
      <c r="A2061" s="35">
        <v>375000</v>
      </c>
      <c r="B2061" s="28" t="s">
        <v>868</v>
      </c>
      <c r="C2061" s="28" t="s">
        <v>7656</v>
      </c>
      <c r="D2061" s="28" t="s">
        <v>387</v>
      </c>
      <c r="E2061" s="28" t="s">
        <v>63</v>
      </c>
      <c r="J2061" s="28" t="s">
        <v>1586</v>
      </c>
      <c r="K2061" s="28" t="s">
        <v>2524</v>
      </c>
      <c r="L2061" s="28" t="s">
        <v>4906</v>
      </c>
      <c r="N2061" s="19">
        <f t="shared" si="224"/>
        <v>461.75</v>
      </c>
      <c r="O2061" s="19">
        <f t="shared" si="225"/>
        <v>4.1044444444444448</v>
      </c>
      <c r="P2061" s="64">
        <f t="shared" si="226"/>
        <v>101</v>
      </c>
      <c r="Q2061" s="64">
        <f t="shared" si="227"/>
        <v>38</v>
      </c>
      <c r="R2061" s="64">
        <f t="shared" si="228"/>
        <v>63</v>
      </c>
      <c r="S2061" s="64">
        <f t="shared" si="229"/>
        <v>67</v>
      </c>
      <c r="T2061" s="64">
        <f t="shared" si="230"/>
        <v>34</v>
      </c>
      <c r="U2061" s="77">
        <v>5</v>
      </c>
      <c r="V2061" s="78">
        <v>5</v>
      </c>
      <c r="W2061" s="60">
        <v>225</v>
      </c>
      <c r="X2061" s="67">
        <v>13</v>
      </c>
      <c r="Y2061" s="67">
        <v>8</v>
      </c>
      <c r="Z2061" s="67">
        <v>14</v>
      </c>
      <c r="AA2061" s="67">
        <v>9</v>
      </c>
      <c r="AB2061" s="67">
        <v>14</v>
      </c>
      <c r="AC2061" s="67">
        <v>8</v>
      </c>
      <c r="AD2061" s="67">
        <v>14</v>
      </c>
      <c r="AE2061" s="67">
        <v>5</v>
      </c>
      <c r="AF2061" s="67">
        <v>8</v>
      </c>
      <c r="AG2061" s="67">
        <v>5</v>
      </c>
      <c r="AH2061" s="67">
        <v>8</v>
      </c>
      <c r="AI2061" s="67">
        <v>3</v>
      </c>
      <c r="AJ2061" s="67">
        <v>5</v>
      </c>
      <c r="AK2061" s="79" t="s">
        <v>1586</v>
      </c>
    </row>
    <row r="2062" spans="1:37" ht="12.75">
      <c r="A2062" s="35">
        <v>1350</v>
      </c>
      <c r="B2062" s="28" t="s">
        <v>868</v>
      </c>
      <c r="C2062" s="28" t="s">
        <v>7616</v>
      </c>
      <c r="D2062" s="28" t="s">
        <v>387</v>
      </c>
      <c r="E2062" s="28" t="s">
        <v>63</v>
      </c>
      <c r="J2062" s="28" t="s">
        <v>1586</v>
      </c>
      <c r="K2062" s="28" t="s">
        <v>6469</v>
      </c>
      <c r="L2062" s="28" t="s">
        <v>6470</v>
      </c>
      <c r="N2062" s="19">
        <f t="shared" si="224"/>
        <v>461.75</v>
      </c>
      <c r="O2062" s="19">
        <f t="shared" si="225"/>
        <v>4.1044444444444448</v>
      </c>
      <c r="P2062" s="64">
        <f t="shared" si="226"/>
        <v>101</v>
      </c>
      <c r="Q2062" s="64">
        <f t="shared" si="227"/>
        <v>38</v>
      </c>
      <c r="R2062" s="64">
        <f t="shared" si="228"/>
        <v>63</v>
      </c>
      <c r="S2062" s="64">
        <f t="shared" si="229"/>
        <v>67</v>
      </c>
      <c r="T2062" s="64">
        <f t="shared" si="230"/>
        <v>34</v>
      </c>
      <c r="U2062" s="77">
        <v>5</v>
      </c>
      <c r="V2062" s="78">
        <v>5</v>
      </c>
      <c r="W2062" s="60">
        <v>225</v>
      </c>
      <c r="X2062" s="67">
        <v>13</v>
      </c>
      <c r="Y2062" s="67">
        <v>8</v>
      </c>
      <c r="Z2062" s="67">
        <v>14</v>
      </c>
      <c r="AA2062" s="67">
        <v>9</v>
      </c>
      <c r="AB2062" s="67">
        <v>14</v>
      </c>
      <c r="AC2062" s="67">
        <v>8</v>
      </c>
      <c r="AD2062" s="67">
        <v>14</v>
      </c>
      <c r="AE2062" s="67">
        <v>5</v>
      </c>
      <c r="AF2062" s="67">
        <v>8</v>
      </c>
      <c r="AG2062" s="67">
        <v>5</v>
      </c>
      <c r="AH2062" s="67">
        <v>8</v>
      </c>
      <c r="AI2062" s="67">
        <v>3</v>
      </c>
      <c r="AJ2062" s="67">
        <v>5</v>
      </c>
      <c r="AK2062" s="79" t="s">
        <v>1586</v>
      </c>
    </row>
    <row r="2063" spans="1:37" ht="12.75">
      <c r="A2063" s="35">
        <v>156250</v>
      </c>
      <c r="B2063" s="28" t="s">
        <v>868</v>
      </c>
      <c r="C2063" s="28" t="s">
        <v>7655</v>
      </c>
      <c r="D2063" s="28" t="s">
        <v>387</v>
      </c>
      <c r="E2063" s="28" t="s">
        <v>63</v>
      </c>
      <c r="J2063" s="28" t="s">
        <v>1586</v>
      </c>
      <c r="K2063" s="28" t="s">
        <v>3308</v>
      </c>
      <c r="L2063" s="28" t="s">
        <v>2478</v>
      </c>
      <c r="N2063" s="19">
        <f t="shared" si="224"/>
        <v>461.75</v>
      </c>
      <c r="O2063" s="19">
        <f t="shared" si="225"/>
        <v>4.1044444444444448</v>
      </c>
      <c r="P2063" s="64">
        <f t="shared" si="226"/>
        <v>101</v>
      </c>
      <c r="Q2063" s="64">
        <f t="shared" si="227"/>
        <v>38</v>
      </c>
      <c r="R2063" s="64">
        <f t="shared" si="228"/>
        <v>63</v>
      </c>
      <c r="S2063" s="64">
        <f t="shared" si="229"/>
        <v>67</v>
      </c>
      <c r="T2063" s="64">
        <f t="shared" si="230"/>
        <v>34</v>
      </c>
      <c r="U2063" s="77">
        <v>5</v>
      </c>
      <c r="V2063" s="78">
        <v>5</v>
      </c>
      <c r="W2063" s="60">
        <v>225</v>
      </c>
      <c r="X2063" s="67">
        <v>13</v>
      </c>
      <c r="Y2063" s="67">
        <v>8</v>
      </c>
      <c r="Z2063" s="67">
        <v>14</v>
      </c>
      <c r="AA2063" s="67">
        <v>9</v>
      </c>
      <c r="AB2063" s="67">
        <v>14</v>
      </c>
      <c r="AC2063" s="67">
        <v>8</v>
      </c>
      <c r="AD2063" s="67">
        <v>14</v>
      </c>
      <c r="AE2063" s="67">
        <v>5</v>
      </c>
      <c r="AF2063" s="67">
        <v>8</v>
      </c>
      <c r="AG2063" s="67">
        <v>5</v>
      </c>
      <c r="AH2063" s="67">
        <v>8</v>
      </c>
      <c r="AI2063" s="67">
        <v>3</v>
      </c>
      <c r="AJ2063" s="67">
        <v>5</v>
      </c>
      <c r="AK2063" s="79" t="s">
        <v>1586</v>
      </c>
    </row>
    <row r="2064" spans="1:37" ht="12.75">
      <c r="A2064" s="35">
        <v>156250</v>
      </c>
      <c r="B2064" s="28" t="s">
        <v>868</v>
      </c>
      <c r="C2064" s="28" t="s">
        <v>7657</v>
      </c>
      <c r="D2064" s="28" t="s">
        <v>387</v>
      </c>
      <c r="E2064" s="28" t="s">
        <v>63</v>
      </c>
      <c r="J2064" s="28" t="s">
        <v>1586</v>
      </c>
      <c r="K2064" s="28" t="s">
        <v>3308</v>
      </c>
      <c r="L2064" s="28" t="s">
        <v>5625</v>
      </c>
      <c r="N2064" s="19">
        <f t="shared" si="224"/>
        <v>461.75</v>
      </c>
      <c r="O2064" s="19">
        <f t="shared" si="225"/>
        <v>4.1044444444444448</v>
      </c>
      <c r="P2064" s="64">
        <f t="shared" si="226"/>
        <v>101</v>
      </c>
      <c r="Q2064" s="64">
        <f t="shared" si="227"/>
        <v>38</v>
      </c>
      <c r="R2064" s="64">
        <f t="shared" si="228"/>
        <v>63</v>
      </c>
      <c r="S2064" s="64">
        <f t="shared" si="229"/>
        <v>67</v>
      </c>
      <c r="T2064" s="64">
        <f t="shared" si="230"/>
        <v>34</v>
      </c>
      <c r="U2064" s="77">
        <v>5</v>
      </c>
      <c r="V2064" s="78">
        <v>5</v>
      </c>
      <c r="W2064" s="60">
        <v>225</v>
      </c>
      <c r="X2064" s="67">
        <v>13</v>
      </c>
      <c r="Y2064" s="67">
        <v>8</v>
      </c>
      <c r="Z2064" s="67">
        <v>14</v>
      </c>
      <c r="AA2064" s="67">
        <v>9</v>
      </c>
      <c r="AB2064" s="67">
        <v>14</v>
      </c>
      <c r="AC2064" s="67">
        <v>8</v>
      </c>
      <c r="AD2064" s="67">
        <v>14</v>
      </c>
      <c r="AE2064" s="67">
        <v>5</v>
      </c>
      <c r="AF2064" s="67">
        <v>8</v>
      </c>
      <c r="AG2064" s="67">
        <v>5</v>
      </c>
      <c r="AH2064" s="67">
        <v>8</v>
      </c>
      <c r="AI2064" s="67">
        <v>3</v>
      </c>
      <c r="AJ2064" s="67">
        <v>5</v>
      </c>
      <c r="AK2064" s="79" t="s">
        <v>1586</v>
      </c>
    </row>
    <row r="2065" spans="1:37" ht="12.75">
      <c r="A2065" s="35">
        <v>250000</v>
      </c>
      <c r="B2065" s="28" t="s">
        <v>870</v>
      </c>
      <c r="C2065" s="28" t="s">
        <v>5807</v>
      </c>
      <c r="D2065" s="28" t="s">
        <v>387</v>
      </c>
      <c r="E2065" s="28" t="s">
        <v>63</v>
      </c>
      <c r="J2065" s="28" t="s">
        <v>1586</v>
      </c>
      <c r="K2065" s="28" t="s">
        <v>2524</v>
      </c>
      <c r="L2065" s="28" t="s">
        <v>4587</v>
      </c>
      <c r="N2065" s="19">
        <f t="shared" si="224"/>
        <v>461.75</v>
      </c>
      <c r="O2065" s="19">
        <f t="shared" si="225"/>
        <v>4.1044444444444448</v>
      </c>
      <c r="P2065" s="64">
        <f t="shared" si="226"/>
        <v>101</v>
      </c>
      <c r="Q2065" s="64">
        <f t="shared" si="227"/>
        <v>38</v>
      </c>
      <c r="R2065" s="64">
        <f t="shared" si="228"/>
        <v>63</v>
      </c>
      <c r="S2065" s="64">
        <f t="shared" si="229"/>
        <v>67</v>
      </c>
      <c r="T2065" s="64">
        <f t="shared" si="230"/>
        <v>34</v>
      </c>
      <c r="U2065" s="77">
        <v>5</v>
      </c>
      <c r="V2065" s="78">
        <v>5</v>
      </c>
      <c r="W2065" s="60">
        <v>225</v>
      </c>
      <c r="X2065" s="67">
        <v>13</v>
      </c>
      <c r="Y2065" s="67">
        <v>8</v>
      </c>
      <c r="Z2065" s="67">
        <v>14</v>
      </c>
      <c r="AA2065" s="67">
        <v>9</v>
      </c>
      <c r="AB2065" s="67">
        <v>14</v>
      </c>
      <c r="AC2065" s="67">
        <v>8</v>
      </c>
      <c r="AD2065" s="67">
        <v>14</v>
      </c>
      <c r="AE2065" s="67">
        <v>5</v>
      </c>
      <c r="AF2065" s="67">
        <v>8</v>
      </c>
      <c r="AG2065" s="67">
        <v>5</v>
      </c>
      <c r="AH2065" s="67">
        <v>8</v>
      </c>
      <c r="AI2065" s="67">
        <v>3</v>
      </c>
      <c r="AJ2065" s="67">
        <v>5</v>
      </c>
      <c r="AK2065" s="79" t="s">
        <v>1586</v>
      </c>
    </row>
    <row r="2066" spans="1:37" ht="12.75">
      <c r="A2066" s="35">
        <v>169651</v>
      </c>
      <c r="B2066" s="28" t="s">
        <v>2247</v>
      </c>
      <c r="C2066" s="28" t="s">
        <v>5012</v>
      </c>
      <c r="D2066" s="28" t="s">
        <v>387</v>
      </c>
      <c r="E2066" s="28" t="s">
        <v>63</v>
      </c>
      <c r="J2066" s="28" t="s">
        <v>1586</v>
      </c>
      <c r="K2066" s="28" t="s">
        <v>2524</v>
      </c>
      <c r="L2066" s="28" t="s">
        <v>3812</v>
      </c>
      <c r="N2066" s="19">
        <f t="shared" si="224"/>
        <v>461.75</v>
      </c>
      <c r="O2066" s="19">
        <f t="shared" si="225"/>
        <v>4.1044444444444448</v>
      </c>
      <c r="P2066" s="64">
        <f t="shared" si="226"/>
        <v>101</v>
      </c>
      <c r="Q2066" s="64">
        <f t="shared" si="227"/>
        <v>38</v>
      </c>
      <c r="R2066" s="64">
        <f t="shared" si="228"/>
        <v>63</v>
      </c>
      <c r="S2066" s="64">
        <f t="shared" si="229"/>
        <v>67</v>
      </c>
      <c r="T2066" s="64">
        <f t="shared" si="230"/>
        <v>34</v>
      </c>
      <c r="U2066" s="77">
        <v>5</v>
      </c>
      <c r="V2066" s="78">
        <v>5</v>
      </c>
      <c r="W2066" s="60">
        <v>225</v>
      </c>
      <c r="X2066" s="67">
        <v>13</v>
      </c>
      <c r="Y2066" s="67">
        <v>8</v>
      </c>
      <c r="Z2066" s="67">
        <v>14</v>
      </c>
      <c r="AA2066" s="67">
        <v>9</v>
      </c>
      <c r="AB2066" s="67">
        <v>14</v>
      </c>
      <c r="AC2066" s="67">
        <v>8</v>
      </c>
      <c r="AD2066" s="67">
        <v>14</v>
      </c>
      <c r="AE2066" s="67">
        <v>5</v>
      </c>
      <c r="AF2066" s="67">
        <v>8</v>
      </c>
      <c r="AG2066" s="67">
        <v>5</v>
      </c>
      <c r="AH2066" s="67">
        <v>8</v>
      </c>
      <c r="AI2066" s="67">
        <v>3</v>
      </c>
      <c r="AJ2066" s="67">
        <v>5</v>
      </c>
      <c r="AK2066" s="79" t="s">
        <v>1586</v>
      </c>
    </row>
    <row r="2067" spans="1:37" ht="12.75">
      <c r="A2067" s="35">
        <v>1093750</v>
      </c>
      <c r="B2067" s="28" t="s">
        <v>877</v>
      </c>
      <c r="C2067" s="28" t="s">
        <v>7045</v>
      </c>
      <c r="D2067" s="28" t="s">
        <v>387</v>
      </c>
      <c r="E2067" s="28" t="s">
        <v>63</v>
      </c>
      <c r="J2067" s="28" t="s">
        <v>1586</v>
      </c>
      <c r="K2067" s="28" t="s">
        <v>2524</v>
      </c>
      <c r="L2067" s="28" t="s">
        <v>611</v>
      </c>
      <c r="N2067" s="19">
        <f t="shared" si="224"/>
        <v>461.75</v>
      </c>
      <c r="O2067" s="19">
        <f t="shared" si="225"/>
        <v>4.1044444444444448</v>
      </c>
      <c r="P2067" s="64">
        <f t="shared" si="226"/>
        <v>101</v>
      </c>
      <c r="Q2067" s="64">
        <f t="shared" si="227"/>
        <v>38</v>
      </c>
      <c r="R2067" s="64">
        <f t="shared" si="228"/>
        <v>63</v>
      </c>
      <c r="S2067" s="64">
        <f t="shared" si="229"/>
        <v>67</v>
      </c>
      <c r="T2067" s="64">
        <f t="shared" si="230"/>
        <v>34</v>
      </c>
      <c r="U2067" s="77">
        <v>5</v>
      </c>
      <c r="V2067" s="78">
        <v>5</v>
      </c>
      <c r="W2067" s="60">
        <v>225</v>
      </c>
      <c r="X2067" s="67">
        <v>13</v>
      </c>
      <c r="Y2067" s="67">
        <v>8</v>
      </c>
      <c r="Z2067" s="67">
        <v>14</v>
      </c>
      <c r="AA2067" s="67">
        <v>9</v>
      </c>
      <c r="AB2067" s="67">
        <v>14</v>
      </c>
      <c r="AC2067" s="67">
        <v>8</v>
      </c>
      <c r="AD2067" s="67">
        <v>14</v>
      </c>
      <c r="AE2067" s="67">
        <v>5</v>
      </c>
      <c r="AF2067" s="67">
        <v>8</v>
      </c>
      <c r="AG2067" s="67">
        <v>5</v>
      </c>
      <c r="AH2067" s="67">
        <v>8</v>
      </c>
      <c r="AI2067" s="67">
        <v>3</v>
      </c>
      <c r="AJ2067" s="67">
        <v>5</v>
      </c>
      <c r="AK2067" s="79" t="s">
        <v>1586</v>
      </c>
    </row>
    <row r="2068" spans="1:37" ht="12.75">
      <c r="A2068" s="35">
        <v>1093750</v>
      </c>
      <c r="B2068" s="28" t="s">
        <v>877</v>
      </c>
      <c r="C2068" s="28" t="s">
        <v>7045</v>
      </c>
      <c r="D2068" s="28" t="s">
        <v>387</v>
      </c>
      <c r="E2068" s="28" t="s">
        <v>63</v>
      </c>
      <c r="J2068" s="28" t="s">
        <v>1586</v>
      </c>
      <c r="K2068" s="28" t="s">
        <v>2524</v>
      </c>
      <c r="L2068" s="28" t="s">
        <v>380</v>
      </c>
      <c r="N2068" s="19">
        <f t="shared" si="224"/>
        <v>461.75</v>
      </c>
      <c r="O2068" s="19">
        <f t="shared" si="225"/>
        <v>4.1044444444444448</v>
      </c>
      <c r="P2068" s="64">
        <f t="shared" si="226"/>
        <v>101</v>
      </c>
      <c r="Q2068" s="64">
        <f t="shared" si="227"/>
        <v>38</v>
      </c>
      <c r="R2068" s="64">
        <f t="shared" si="228"/>
        <v>63</v>
      </c>
      <c r="S2068" s="64">
        <f t="shared" si="229"/>
        <v>67</v>
      </c>
      <c r="T2068" s="64">
        <f t="shared" si="230"/>
        <v>34</v>
      </c>
      <c r="U2068" s="77">
        <v>5</v>
      </c>
      <c r="V2068" s="78">
        <v>5</v>
      </c>
      <c r="W2068" s="60">
        <v>225</v>
      </c>
      <c r="X2068" s="67">
        <v>13</v>
      </c>
      <c r="Y2068" s="67">
        <v>8</v>
      </c>
      <c r="Z2068" s="67">
        <v>14</v>
      </c>
      <c r="AA2068" s="67">
        <v>9</v>
      </c>
      <c r="AB2068" s="67">
        <v>14</v>
      </c>
      <c r="AC2068" s="67">
        <v>8</v>
      </c>
      <c r="AD2068" s="67">
        <v>14</v>
      </c>
      <c r="AE2068" s="67">
        <v>5</v>
      </c>
      <c r="AF2068" s="67">
        <v>8</v>
      </c>
      <c r="AG2068" s="67">
        <v>5</v>
      </c>
      <c r="AH2068" s="67">
        <v>8</v>
      </c>
      <c r="AI2068" s="67">
        <v>3</v>
      </c>
      <c r="AJ2068" s="67">
        <v>5</v>
      </c>
      <c r="AK2068" s="79" t="s">
        <v>1586</v>
      </c>
    </row>
    <row r="2069" spans="2:37" ht="12.75">
      <c r="B2069" s="28" t="s">
        <v>872</v>
      </c>
      <c r="D2069" s="28" t="s">
        <v>387</v>
      </c>
      <c r="E2069" s="28" t="s">
        <v>63</v>
      </c>
      <c r="J2069" s="28" t="s">
        <v>1586</v>
      </c>
      <c r="K2069" s="28" t="s">
        <v>3062</v>
      </c>
      <c r="L2069" s="28" t="s">
        <v>269</v>
      </c>
      <c r="N2069" s="19">
        <f t="shared" si="224"/>
        <v>437</v>
      </c>
      <c r="O2069" s="19">
        <f t="shared" si="225"/>
        <v>9.2978723404255312</v>
      </c>
      <c r="P2069" s="64">
        <f t="shared" si="226"/>
        <v>100</v>
      </c>
      <c r="Q2069" s="64">
        <f t="shared" si="227"/>
        <v>36</v>
      </c>
      <c r="R2069" s="64">
        <f t="shared" si="228"/>
        <v>64</v>
      </c>
      <c r="S2069" s="64">
        <f t="shared" si="229"/>
        <v>56</v>
      </c>
      <c r="T2069" s="64">
        <f t="shared" si="230"/>
        <v>44</v>
      </c>
      <c r="U2069" s="77">
        <v>5</v>
      </c>
      <c r="V2069" s="78">
        <v>5</v>
      </c>
      <c r="W2069" s="60">
        <v>94</v>
      </c>
      <c r="X2069" s="67">
        <v>12</v>
      </c>
      <c r="Y2069" s="67">
        <v>7</v>
      </c>
      <c r="Z2069" s="67">
        <v>12</v>
      </c>
      <c r="AA2069" s="67">
        <v>8</v>
      </c>
      <c r="AB2069" s="67">
        <v>12</v>
      </c>
      <c r="AC2069" s="67">
        <v>5</v>
      </c>
      <c r="AD2069" s="67">
        <v>12</v>
      </c>
      <c r="AE2069" s="67">
        <v>6</v>
      </c>
      <c r="AF2069" s="67">
        <v>10</v>
      </c>
      <c r="AG2069" s="67">
        <v>6</v>
      </c>
      <c r="AH2069" s="67">
        <v>10</v>
      </c>
      <c r="AI2069" s="67">
        <v>4</v>
      </c>
      <c r="AJ2069" s="67">
        <v>8</v>
      </c>
      <c r="AK2069" s="79" t="s">
        <v>1586</v>
      </c>
    </row>
    <row r="2070" spans="2:37" ht="12.75">
      <c r="B2070" s="28" t="s">
        <v>872</v>
      </c>
      <c r="D2070" s="28" t="s">
        <v>387</v>
      </c>
      <c r="E2070" s="28" t="s">
        <v>63</v>
      </c>
      <c r="J2070" s="28" t="s">
        <v>1586</v>
      </c>
      <c r="K2070" s="28" t="s">
        <v>3062</v>
      </c>
      <c r="L2070" s="28" t="s">
        <v>269</v>
      </c>
      <c r="N2070" s="19">
        <f t="shared" si="224"/>
        <v>436</v>
      </c>
      <c r="O2070" s="19">
        <f t="shared" si="225"/>
        <v>9.2765957446808507</v>
      </c>
      <c r="P2070" s="64">
        <f t="shared" si="226"/>
        <v>100</v>
      </c>
      <c r="Q2070" s="64">
        <f t="shared" si="227"/>
        <v>36</v>
      </c>
      <c r="R2070" s="64">
        <f t="shared" si="228"/>
        <v>64</v>
      </c>
      <c r="S2070" s="64">
        <f t="shared" si="229"/>
        <v>56</v>
      </c>
      <c r="T2070" s="64">
        <f t="shared" si="230"/>
        <v>44</v>
      </c>
      <c r="U2070" s="77">
        <v>5</v>
      </c>
      <c r="V2070" s="78">
        <v>5</v>
      </c>
      <c r="W2070" s="60">
        <v>94</v>
      </c>
      <c r="X2070" s="67">
        <v>8</v>
      </c>
      <c r="Y2070" s="67">
        <v>7</v>
      </c>
      <c r="Z2070" s="67">
        <v>12</v>
      </c>
      <c r="AA2070" s="67">
        <v>8</v>
      </c>
      <c r="AB2070" s="67">
        <v>12</v>
      </c>
      <c r="AC2070" s="67">
        <v>5</v>
      </c>
      <c r="AD2070" s="67">
        <v>12</v>
      </c>
      <c r="AE2070" s="67">
        <v>6</v>
      </c>
      <c r="AF2070" s="67">
        <v>10</v>
      </c>
      <c r="AG2070" s="67">
        <v>6</v>
      </c>
      <c r="AH2070" s="67">
        <v>10</v>
      </c>
      <c r="AI2070" s="67">
        <v>4</v>
      </c>
      <c r="AJ2070" s="67">
        <v>8</v>
      </c>
      <c r="AK2070" s="79" t="s">
        <v>1586</v>
      </c>
    </row>
    <row r="2071" spans="1:37" ht="12.75">
      <c r="A2071" s="35">
        <v>387916</v>
      </c>
      <c r="B2071" s="28" t="s">
        <v>872</v>
      </c>
      <c r="D2071" s="28" t="s">
        <v>387</v>
      </c>
      <c r="E2071" s="28" t="s">
        <v>63</v>
      </c>
      <c r="F2071" s="58" t="s">
        <v>8362</v>
      </c>
      <c r="I2071" s="28" t="s">
        <v>7812</v>
      </c>
      <c r="J2071" s="28" t="s">
        <v>1586</v>
      </c>
      <c r="K2071" s="28" t="s">
        <v>3062</v>
      </c>
      <c r="L2071" s="28" t="s">
        <v>269</v>
      </c>
      <c r="N2071" s="19">
        <f t="shared" si="224"/>
        <v>437</v>
      </c>
      <c r="O2071" s="19">
        <f t="shared" si="225"/>
        <v>8.3238095238095244</v>
      </c>
      <c r="P2071" s="64">
        <f t="shared" si="226"/>
        <v>100</v>
      </c>
      <c r="Q2071" s="64">
        <f t="shared" si="227"/>
        <v>36</v>
      </c>
      <c r="R2071" s="64">
        <f t="shared" si="228"/>
        <v>64</v>
      </c>
      <c r="S2071" s="64">
        <f t="shared" si="229"/>
        <v>56</v>
      </c>
      <c r="T2071" s="64">
        <f t="shared" si="230"/>
        <v>44</v>
      </c>
      <c r="U2071" s="77">
        <v>5</v>
      </c>
      <c r="V2071" s="78">
        <v>5</v>
      </c>
      <c r="W2071" s="60">
        <v>105</v>
      </c>
      <c r="X2071" s="67">
        <v>12</v>
      </c>
      <c r="Y2071" s="67">
        <v>7</v>
      </c>
      <c r="Z2071" s="67">
        <v>12</v>
      </c>
      <c r="AA2071" s="67">
        <v>8</v>
      </c>
      <c r="AB2071" s="67">
        <v>12</v>
      </c>
      <c r="AC2071" s="67">
        <v>5</v>
      </c>
      <c r="AD2071" s="67">
        <v>12</v>
      </c>
      <c r="AE2071" s="67">
        <v>6</v>
      </c>
      <c r="AF2071" s="67">
        <v>10</v>
      </c>
      <c r="AG2071" s="67">
        <v>6</v>
      </c>
      <c r="AH2071" s="67">
        <v>10</v>
      </c>
      <c r="AI2071" s="67">
        <v>4</v>
      </c>
      <c r="AJ2071" s="67">
        <v>8</v>
      </c>
      <c r="AK2071" s="79" t="s">
        <v>1586</v>
      </c>
    </row>
    <row r="2072" spans="1:37" ht="12.75">
      <c r="A2072" s="35">
        <v>386807</v>
      </c>
      <c r="B2072" s="28" t="s">
        <v>872</v>
      </c>
      <c r="D2072" s="28" t="s">
        <v>387</v>
      </c>
      <c r="E2072" s="28" t="s">
        <v>63</v>
      </c>
      <c r="F2072" s="58" t="s">
        <v>8228</v>
      </c>
      <c r="I2072" s="28" t="s">
        <v>7812</v>
      </c>
      <c r="J2072" s="28" t="s">
        <v>1586</v>
      </c>
      <c r="K2072" s="28" t="s">
        <v>3062</v>
      </c>
      <c r="L2072" s="28" t="s">
        <v>269</v>
      </c>
      <c r="N2072" s="19">
        <f t="shared" si="224"/>
        <v>437</v>
      </c>
      <c r="O2072" s="19">
        <f t="shared" si="225"/>
        <v>8.3238095238095244</v>
      </c>
      <c r="P2072" s="64">
        <f t="shared" si="226"/>
        <v>100</v>
      </c>
      <c r="Q2072" s="64">
        <f t="shared" si="227"/>
        <v>36</v>
      </c>
      <c r="R2072" s="64">
        <f t="shared" si="228"/>
        <v>64</v>
      </c>
      <c r="S2072" s="64">
        <f t="shared" si="229"/>
        <v>56</v>
      </c>
      <c r="T2072" s="64">
        <f t="shared" si="230"/>
        <v>44</v>
      </c>
      <c r="U2072" s="77">
        <v>5</v>
      </c>
      <c r="V2072" s="78">
        <v>5</v>
      </c>
      <c r="W2072" s="60">
        <v>105</v>
      </c>
      <c r="X2072" s="67">
        <v>12</v>
      </c>
      <c r="Y2072" s="67">
        <v>7</v>
      </c>
      <c r="Z2072" s="67">
        <v>12</v>
      </c>
      <c r="AA2072" s="67">
        <v>8</v>
      </c>
      <c r="AB2072" s="67">
        <v>12</v>
      </c>
      <c r="AC2072" s="67">
        <v>5</v>
      </c>
      <c r="AD2072" s="67">
        <v>12</v>
      </c>
      <c r="AE2072" s="67">
        <v>6</v>
      </c>
      <c r="AF2072" s="67">
        <v>10</v>
      </c>
      <c r="AG2072" s="67">
        <v>6</v>
      </c>
      <c r="AH2072" s="67">
        <v>10</v>
      </c>
      <c r="AI2072" s="67">
        <v>4</v>
      </c>
      <c r="AJ2072" s="67">
        <v>8</v>
      </c>
      <c r="AK2072" s="79" t="s">
        <v>1586</v>
      </c>
    </row>
    <row r="2073" spans="1:37" ht="12.75">
      <c r="A2073" s="35">
        <v>523938</v>
      </c>
      <c r="B2073" s="28" t="s">
        <v>872</v>
      </c>
      <c r="D2073" s="28" t="s">
        <v>387</v>
      </c>
      <c r="E2073" s="28" t="s">
        <v>63</v>
      </c>
      <c r="F2073" s="58" t="s">
        <v>3451</v>
      </c>
      <c r="I2073" s="28" t="s">
        <v>1586</v>
      </c>
      <c r="J2073" s="28" t="s">
        <v>1586</v>
      </c>
      <c r="K2073" s="28" t="s">
        <v>3062</v>
      </c>
      <c r="L2073" s="28" t="s">
        <v>269</v>
      </c>
      <c r="N2073" s="19">
        <f t="shared" si="224"/>
        <v>436</v>
      </c>
      <c r="O2073" s="19">
        <f t="shared" si="225"/>
        <v>8.3047619047619055</v>
      </c>
      <c r="P2073" s="64">
        <f t="shared" si="226"/>
        <v>100</v>
      </c>
      <c r="Q2073" s="64">
        <f t="shared" si="227"/>
        <v>36</v>
      </c>
      <c r="R2073" s="64">
        <f t="shared" si="228"/>
        <v>64</v>
      </c>
      <c r="S2073" s="64">
        <f t="shared" si="229"/>
        <v>56</v>
      </c>
      <c r="T2073" s="64">
        <f t="shared" si="230"/>
        <v>44</v>
      </c>
      <c r="U2073" s="77">
        <v>5</v>
      </c>
      <c r="V2073" s="78">
        <v>5</v>
      </c>
      <c r="W2073" s="60">
        <v>105</v>
      </c>
      <c r="X2073" s="67">
        <v>8</v>
      </c>
      <c r="Y2073" s="67">
        <v>7</v>
      </c>
      <c r="Z2073" s="67">
        <v>12</v>
      </c>
      <c r="AA2073" s="67">
        <v>8</v>
      </c>
      <c r="AB2073" s="67">
        <v>12</v>
      </c>
      <c r="AC2073" s="67">
        <v>5</v>
      </c>
      <c r="AD2073" s="67">
        <v>12</v>
      </c>
      <c r="AE2073" s="67">
        <v>6</v>
      </c>
      <c r="AF2073" s="67">
        <v>10</v>
      </c>
      <c r="AG2073" s="67">
        <v>6</v>
      </c>
      <c r="AH2073" s="67">
        <v>10</v>
      </c>
      <c r="AI2073" s="67">
        <v>4</v>
      </c>
      <c r="AJ2073" s="67">
        <v>8</v>
      </c>
      <c r="AK2073" s="79" t="s">
        <v>1586</v>
      </c>
    </row>
    <row r="2074" spans="1:37" ht="12.75">
      <c r="A2074" s="35">
        <v>269312</v>
      </c>
      <c r="B2074" s="28" t="s">
        <v>877</v>
      </c>
      <c r="C2074" s="28" t="s">
        <v>7045</v>
      </c>
      <c r="D2074" s="28" t="s">
        <v>387</v>
      </c>
      <c r="E2074" s="28" t="s">
        <v>63</v>
      </c>
      <c r="J2074" s="28" t="s">
        <v>1586</v>
      </c>
      <c r="K2074" s="28" t="s">
        <v>3063</v>
      </c>
      <c r="L2074" s="28" t="s">
        <v>119</v>
      </c>
      <c r="N2074" s="19">
        <f t="shared" si="224"/>
        <v>456.75</v>
      </c>
      <c r="O2074" s="19">
        <f t="shared" si="225"/>
        <v>4.5675</v>
      </c>
      <c r="P2074" s="64">
        <f t="shared" si="226"/>
        <v>100</v>
      </c>
      <c r="Q2074" s="64">
        <f t="shared" si="227"/>
        <v>37</v>
      </c>
      <c r="R2074" s="64">
        <f t="shared" si="228"/>
        <v>63</v>
      </c>
      <c r="S2074" s="64">
        <f t="shared" si="229"/>
        <v>66</v>
      </c>
      <c r="T2074" s="64">
        <f t="shared" si="230"/>
        <v>34</v>
      </c>
      <c r="U2074" s="77">
        <v>5</v>
      </c>
      <c r="V2074" s="78">
        <v>5</v>
      </c>
      <c r="W2074" s="60">
        <v>200</v>
      </c>
      <c r="X2074" s="67">
        <v>13</v>
      </c>
      <c r="Y2074" s="67">
        <v>8</v>
      </c>
      <c r="Z2074" s="67">
        <v>14</v>
      </c>
      <c r="AA2074" s="67">
        <v>9</v>
      </c>
      <c r="AB2074" s="67">
        <v>14</v>
      </c>
      <c r="AC2074" s="67">
        <v>7</v>
      </c>
      <c r="AD2074" s="67">
        <v>14</v>
      </c>
      <c r="AE2074" s="67">
        <v>5</v>
      </c>
      <c r="AF2074" s="67">
        <v>8</v>
      </c>
      <c r="AG2074" s="67">
        <v>5</v>
      </c>
      <c r="AH2074" s="67">
        <v>8</v>
      </c>
      <c r="AI2074" s="67">
        <v>3</v>
      </c>
      <c r="AJ2074" s="67">
        <v>5</v>
      </c>
      <c r="AK2074" s="79" t="s">
        <v>1586</v>
      </c>
    </row>
    <row r="2075" spans="2:37" ht="12.75">
      <c r="B2075" s="28" t="s">
        <v>877</v>
      </c>
      <c r="C2075" s="28" t="s">
        <v>7045</v>
      </c>
      <c r="D2075" s="28" t="s">
        <v>387</v>
      </c>
      <c r="E2075" s="28" t="s">
        <v>63</v>
      </c>
      <c r="J2075" s="28" t="s">
        <v>1586</v>
      </c>
      <c r="K2075" s="28" t="s">
        <v>3062</v>
      </c>
      <c r="L2075" s="28" t="s">
        <v>590</v>
      </c>
      <c r="N2075" s="19">
        <f t="shared" si="224"/>
        <v>451.75</v>
      </c>
      <c r="O2075" s="19">
        <f t="shared" si="225"/>
        <v>5.1628571428571428</v>
      </c>
      <c r="P2075" s="64">
        <f t="shared" si="226"/>
        <v>99</v>
      </c>
      <c r="Q2075" s="64">
        <f t="shared" si="227"/>
        <v>36</v>
      </c>
      <c r="R2075" s="64">
        <f t="shared" si="228"/>
        <v>63</v>
      </c>
      <c r="S2075" s="64">
        <f t="shared" si="229"/>
        <v>65</v>
      </c>
      <c r="T2075" s="64">
        <f t="shared" si="230"/>
        <v>34</v>
      </c>
      <c r="U2075" s="77">
        <v>5</v>
      </c>
      <c r="V2075" s="78">
        <v>5</v>
      </c>
      <c r="W2075" s="60">
        <v>175</v>
      </c>
      <c r="X2075" s="67">
        <v>13</v>
      </c>
      <c r="Y2075" s="67">
        <v>8</v>
      </c>
      <c r="Z2075" s="67">
        <v>14</v>
      </c>
      <c r="AA2075" s="67">
        <v>9</v>
      </c>
      <c r="AB2075" s="67">
        <v>14</v>
      </c>
      <c r="AC2075" s="67">
        <v>6</v>
      </c>
      <c r="AD2075" s="67">
        <v>14</v>
      </c>
      <c r="AE2075" s="67">
        <v>5</v>
      </c>
      <c r="AF2075" s="67">
        <v>8</v>
      </c>
      <c r="AG2075" s="67">
        <v>5</v>
      </c>
      <c r="AH2075" s="67">
        <v>8</v>
      </c>
      <c r="AI2075" s="67">
        <v>3</v>
      </c>
      <c r="AJ2075" s="67">
        <v>5</v>
      </c>
      <c r="AK2075" s="79" t="s">
        <v>1586</v>
      </c>
    </row>
    <row r="2076" spans="1:37" ht="12.75">
      <c r="A2076" s="35">
        <v>625</v>
      </c>
      <c r="B2076" s="28" t="s">
        <v>5602</v>
      </c>
      <c r="D2076" s="28" t="s">
        <v>387</v>
      </c>
      <c r="E2076" s="28" t="s">
        <v>63</v>
      </c>
      <c r="F2076" s="58" t="s">
        <v>7359</v>
      </c>
      <c r="J2076" s="28" t="s">
        <v>1586</v>
      </c>
      <c r="K2076" s="28" t="s">
        <v>2524</v>
      </c>
      <c r="L2076" s="28" t="s">
        <v>1707</v>
      </c>
      <c r="N2076" s="19">
        <f t="shared" si="224"/>
        <v>429</v>
      </c>
      <c r="O2076" s="19">
        <f t="shared" si="225"/>
        <v>3.5163934426229506</v>
      </c>
      <c r="P2076" s="64">
        <f t="shared" si="226"/>
        <v>97</v>
      </c>
      <c r="Q2076" s="64">
        <f t="shared" si="227"/>
        <v>31</v>
      </c>
      <c r="R2076" s="64">
        <f t="shared" si="228"/>
        <v>66</v>
      </c>
      <c r="S2076" s="64">
        <f t="shared" si="229"/>
        <v>56</v>
      </c>
      <c r="T2076" s="64">
        <f t="shared" si="230"/>
        <v>41</v>
      </c>
      <c r="U2076" s="77">
        <v>5</v>
      </c>
      <c r="V2076" s="78">
        <v>5</v>
      </c>
      <c r="W2076" s="60">
        <v>244</v>
      </c>
      <c r="X2076" s="67">
        <v>12</v>
      </c>
      <c r="Y2076" s="67">
        <v>7</v>
      </c>
      <c r="Z2076" s="67">
        <v>12</v>
      </c>
      <c r="AA2076" s="67">
        <v>9</v>
      </c>
      <c r="AB2076" s="67">
        <v>12</v>
      </c>
      <c r="AC2076" s="67">
        <v>4</v>
      </c>
      <c r="AD2076" s="67">
        <v>12</v>
      </c>
      <c r="AE2076" s="67">
        <v>6</v>
      </c>
      <c r="AF2076" s="67">
        <v>10</v>
      </c>
      <c r="AG2076" s="67">
        <v>4</v>
      </c>
      <c r="AH2076" s="67">
        <v>10</v>
      </c>
      <c r="AI2076" s="67">
        <v>1</v>
      </c>
      <c r="AJ2076" s="67">
        <v>10</v>
      </c>
      <c r="AK2076" s="79" t="s">
        <v>1586</v>
      </c>
    </row>
    <row r="2077" spans="1:37" ht="12.75">
      <c r="A2077" s="35">
        <v>625</v>
      </c>
      <c r="B2077" s="28" t="s">
        <v>5602</v>
      </c>
      <c r="D2077" s="28" t="s">
        <v>387</v>
      </c>
      <c r="E2077" s="28" t="s">
        <v>63</v>
      </c>
      <c r="F2077" s="58" t="s">
        <v>7359</v>
      </c>
      <c r="J2077" s="28" t="s">
        <v>1586</v>
      </c>
      <c r="K2077" s="28" t="s">
        <v>2524</v>
      </c>
      <c r="L2077" s="28" t="s">
        <v>1707</v>
      </c>
      <c r="N2077" s="19">
        <f t="shared" si="224"/>
        <v>428.75</v>
      </c>
      <c r="O2077" s="19">
        <f t="shared" si="225"/>
        <v>3.514344262295082</v>
      </c>
      <c r="P2077" s="64">
        <f t="shared" si="226"/>
        <v>97</v>
      </c>
      <c r="Q2077" s="64">
        <f t="shared" si="227"/>
        <v>31</v>
      </c>
      <c r="R2077" s="64">
        <f t="shared" si="228"/>
        <v>66</v>
      </c>
      <c r="S2077" s="64">
        <f t="shared" si="229"/>
        <v>56</v>
      </c>
      <c r="T2077" s="64">
        <f t="shared" si="230"/>
        <v>41</v>
      </c>
      <c r="U2077" s="77">
        <v>5</v>
      </c>
      <c r="V2077" s="78">
        <v>5</v>
      </c>
      <c r="W2077" s="60">
        <v>244</v>
      </c>
      <c r="X2077" s="67">
        <v>11</v>
      </c>
      <c r="Y2077" s="67">
        <v>7</v>
      </c>
      <c r="Z2077" s="67">
        <v>12</v>
      </c>
      <c r="AA2077" s="67">
        <v>9</v>
      </c>
      <c r="AB2077" s="67">
        <v>12</v>
      </c>
      <c r="AC2077" s="67">
        <v>4</v>
      </c>
      <c r="AD2077" s="67">
        <v>12</v>
      </c>
      <c r="AE2077" s="67">
        <v>6</v>
      </c>
      <c r="AF2077" s="67">
        <v>10</v>
      </c>
      <c r="AG2077" s="67">
        <v>4</v>
      </c>
      <c r="AH2077" s="67">
        <v>10</v>
      </c>
      <c r="AI2077" s="67">
        <v>1</v>
      </c>
      <c r="AJ2077" s="67">
        <v>10</v>
      </c>
      <c r="AK2077" s="79" t="s">
        <v>1586</v>
      </c>
    </row>
    <row r="2078" spans="1:37" ht="12.75">
      <c r="A2078" s="35">
        <v>76656</v>
      </c>
      <c r="B2078" s="28" t="s">
        <v>868</v>
      </c>
      <c r="C2078" s="28" t="s">
        <v>7653</v>
      </c>
      <c r="D2078" s="28" t="s">
        <v>387</v>
      </c>
      <c r="E2078" s="28" t="s">
        <v>63</v>
      </c>
      <c r="J2078" s="28" t="s">
        <v>1586</v>
      </c>
      <c r="K2078" s="28" t="s">
        <v>2524</v>
      </c>
      <c r="L2078" s="28" t="s">
        <v>6388</v>
      </c>
      <c r="N2078" s="19">
        <f t="shared" si="224"/>
        <v>435.25</v>
      </c>
      <c r="O2078" s="19">
        <f t="shared" si="225"/>
        <v>4.8361111111111112</v>
      </c>
      <c r="P2078" s="64">
        <f t="shared" si="226"/>
        <v>96</v>
      </c>
      <c r="Q2078" s="64">
        <f t="shared" si="227"/>
        <v>36</v>
      </c>
      <c r="R2078" s="64">
        <f t="shared" si="228"/>
        <v>60</v>
      </c>
      <c r="S2078" s="64">
        <f t="shared" si="229"/>
        <v>62</v>
      </c>
      <c r="T2078" s="64">
        <f t="shared" si="230"/>
        <v>34</v>
      </c>
      <c r="U2078" s="77">
        <v>5</v>
      </c>
      <c r="V2078" s="78">
        <v>5</v>
      </c>
      <c r="W2078" s="60">
        <v>180</v>
      </c>
      <c r="X2078" s="67">
        <v>13</v>
      </c>
      <c r="Y2078" s="67">
        <v>8</v>
      </c>
      <c r="Z2078" s="67">
        <v>13</v>
      </c>
      <c r="AA2078" s="67">
        <v>8</v>
      </c>
      <c r="AB2078" s="67">
        <v>13</v>
      </c>
      <c r="AC2078" s="67">
        <v>7</v>
      </c>
      <c r="AD2078" s="67">
        <v>13</v>
      </c>
      <c r="AE2078" s="67">
        <v>5</v>
      </c>
      <c r="AF2078" s="67">
        <v>8</v>
      </c>
      <c r="AG2078" s="67">
        <v>5</v>
      </c>
      <c r="AH2078" s="67">
        <v>8</v>
      </c>
      <c r="AI2078" s="67">
        <v>3</v>
      </c>
      <c r="AJ2078" s="67">
        <v>5</v>
      </c>
      <c r="AK2078" s="79" t="s">
        <v>1586</v>
      </c>
    </row>
    <row r="2079" spans="1:37" ht="12.75">
      <c r="A2079" s="35">
        <v>25557969</v>
      </c>
      <c r="B2079" s="28" t="s">
        <v>872</v>
      </c>
      <c r="C2079" s="28" t="s">
        <v>7557</v>
      </c>
      <c r="D2079" s="28" t="s">
        <v>387</v>
      </c>
      <c r="E2079" s="28" t="s">
        <v>63</v>
      </c>
      <c r="F2079" s="58" t="s">
        <v>8321</v>
      </c>
      <c r="G2079" s="28" t="s">
        <v>7812</v>
      </c>
      <c r="H2079" s="28" t="s">
        <v>1586</v>
      </c>
      <c r="I2079" s="28" t="s">
        <v>7812</v>
      </c>
      <c r="J2079" s="28" t="s">
        <v>1586</v>
      </c>
      <c r="K2079" s="28" t="s">
        <v>3796</v>
      </c>
      <c r="L2079" s="28" t="s">
        <v>7780</v>
      </c>
      <c r="N2079" s="19">
        <f t="shared" si="224"/>
        <v>456.25</v>
      </c>
      <c r="O2079" s="19">
        <f t="shared" si="225"/>
        <v>2.4013157894736841</v>
      </c>
      <c r="P2079" s="64">
        <f t="shared" si="226"/>
        <v>96</v>
      </c>
      <c r="Q2079" s="64">
        <f t="shared" si="227"/>
        <v>38</v>
      </c>
      <c r="R2079" s="64">
        <f t="shared" si="228"/>
        <v>58</v>
      </c>
      <c r="S2079" s="64">
        <f t="shared" si="229"/>
        <v>74</v>
      </c>
      <c r="T2079" s="64">
        <f t="shared" si="230"/>
        <v>22</v>
      </c>
      <c r="U2079" s="77">
        <v>7</v>
      </c>
      <c r="V2079" s="78">
        <v>5</v>
      </c>
      <c r="W2079" s="60">
        <v>380</v>
      </c>
      <c r="X2079" s="67">
        <v>17</v>
      </c>
      <c r="Y2079" s="67">
        <v>10</v>
      </c>
      <c r="Z2079" s="67">
        <v>15</v>
      </c>
      <c r="AA2079" s="67">
        <v>10</v>
      </c>
      <c r="AB2079" s="67">
        <v>15</v>
      </c>
      <c r="AC2079" s="67">
        <v>9</v>
      </c>
      <c r="AD2079" s="67">
        <v>15</v>
      </c>
      <c r="AE2079" s="67">
        <v>3</v>
      </c>
      <c r="AF2079" s="67">
        <v>4</v>
      </c>
      <c r="AG2079" s="67">
        <v>3</v>
      </c>
      <c r="AH2079" s="67">
        <v>4</v>
      </c>
      <c r="AI2079" s="67">
        <v>3</v>
      </c>
      <c r="AJ2079" s="67">
        <v>5</v>
      </c>
      <c r="AK2079" s="79" t="s">
        <v>1586</v>
      </c>
    </row>
    <row r="2080" spans="1:37" ht="12.75">
      <c r="A2080" s="35">
        <v>24433</v>
      </c>
      <c r="B2080" s="28" t="s">
        <v>872</v>
      </c>
      <c r="D2080" s="28" t="s">
        <v>387</v>
      </c>
      <c r="E2080" s="28" t="s">
        <v>63</v>
      </c>
      <c r="F2080" s="58" t="s">
        <v>8320</v>
      </c>
      <c r="J2080" s="28" t="s">
        <v>1586</v>
      </c>
      <c r="K2080" s="28" t="s">
        <v>3064</v>
      </c>
      <c r="L2080" s="28" t="s">
        <v>3902</v>
      </c>
      <c r="N2080" s="19">
        <f t="shared" si="224"/>
        <v>424.25</v>
      </c>
      <c r="O2080" s="19">
        <f t="shared" si="225"/>
        <v>4.4894179894179898</v>
      </c>
      <c r="P2080" s="64">
        <f t="shared" si="226"/>
        <v>94</v>
      </c>
      <c r="Q2080" s="64">
        <f t="shared" si="227"/>
        <v>34</v>
      </c>
      <c r="R2080" s="64">
        <f t="shared" si="228"/>
        <v>60</v>
      </c>
      <c r="S2080" s="64">
        <f t="shared" si="229"/>
        <v>60</v>
      </c>
      <c r="T2080" s="64">
        <f t="shared" si="230"/>
        <v>34</v>
      </c>
      <c r="U2080" s="77">
        <v>5</v>
      </c>
      <c r="V2080" s="78">
        <v>5</v>
      </c>
      <c r="W2080" s="60">
        <v>189</v>
      </c>
      <c r="X2080" s="67">
        <v>9</v>
      </c>
      <c r="Y2080" s="67">
        <v>7</v>
      </c>
      <c r="Z2080" s="67">
        <v>13</v>
      </c>
      <c r="AA2080" s="67">
        <v>8</v>
      </c>
      <c r="AB2080" s="67">
        <v>13</v>
      </c>
      <c r="AC2080" s="67">
        <v>6</v>
      </c>
      <c r="AD2080" s="67">
        <v>13</v>
      </c>
      <c r="AE2080" s="67">
        <v>5</v>
      </c>
      <c r="AF2080" s="67">
        <v>8</v>
      </c>
      <c r="AG2080" s="67">
        <v>5</v>
      </c>
      <c r="AH2080" s="67">
        <v>8</v>
      </c>
      <c r="AI2080" s="67">
        <v>3</v>
      </c>
      <c r="AJ2080" s="67">
        <v>5</v>
      </c>
      <c r="AK2080" s="79" t="s">
        <v>1586</v>
      </c>
    </row>
    <row r="2081" spans="1:37" ht="12.75">
      <c r="A2081" s="35">
        <v>625</v>
      </c>
      <c r="B2081" s="28" t="s">
        <v>872</v>
      </c>
      <c r="D2081" s="28" t="s">
        <v>387</v>
      </c>
      <c r="E2081" s="28" t="s">
        <v>63</v>
      </c>
      <c r="J2081" s="28" t="s">
        <v>1586</v>
      </c>
      <c r="K2081" s="28" t="s">
        <v>2524</v>
      </c>
      <c r="L2081" s="28" t="s">
        <v>1707</v>
      </c>
      <c r="N2081" s="19">
        <f t="shared" si="224"/>
        <v>410.50</v>
      </c>
      <c r="O2081" s="19">
        <f t="shared" si="225"/>
        <v>4.9757575757575756</v>
      </c>
      <c r="P2081" s="64">
        <f t="shared" si="226"/>
        <v>93</v>
      </c>
      <c r="Q2081" s="64">
        <f t="shared" si="227"/>
        <v>30</v>
      </c>
      <c r="R2081" s="64">
        <f t="shared" si="228"/>
        <v>63</v>
      </c>
      <c r="S2081" s="64">
        <f t="shared" si="229"/>
        <v>52</v>
      </c>
      <c r="T2081" s="64">
        <f t="shared" si="230"/>
        <v>41</v>
      </c>
      <c r="U2081" s="77">
        <v>3</v>
      </c>
      <c r="V2081" s="78">
        <v>5</v>
      </c>
      <c r="W2081" s="60">
        <v>165</v>
      </c>
      <c r="X2081" s="67">
        <v>12</v>
      </c>
      <c r="Y2081" s="67">
        <v>7</v>
      </c>
      <c r="Z2081" s="67">
        <v>11</v>
      </c>
      <c r="AA2081" s="67">
        <v>8</v>
      </c>
      <c r="AB2081" s="67">
        <v>11</v>
      </c>
      <c r="AC2081" s="67">
        <v>4</v>
      </c>
      <c r="AD2081" s="67">
        <v>11</v>
      </c>
      <c r="AE2081" s="67">
        <v>6</v>
      </c>
      <c r="AF2081" s="67">
        <v>10</v>
      </c>
      <c r="AG2081" s="67">
        <v>4</v>
      </c>
      <c r="AH2081" s="67">
        <v>10</v>
      </c>
      <c r="AI2081" s="67">
        <v>1</v>
      </c>
      <c r="AJ2081" s="67">
        <v>10</v>
      </c>
      <c r="AK2081" s="79" t="s">
        <v>1586</v>
      </c>
    </row>
    <row r="2082" spans="1:37" ht="12.75">
      <c r="A2082" s="35">
        <v>1250000</v>
      </c>
      <c r="B2082" s="28" t="s">
        <v>870</v>
      </c>
      <c r="C2082" s="28" t="s">
        <v>657</v>
      </c>
      <c r="D2082" s="28" t="s">
        <v>387</v>
      </c>
      <c r="E2082" s="28" t="s">
        <v>63</v>
      </c>
      <c r="J2082" s="28" t="s">
        <v>1586</v>
      </c>
      <c r="K2082" s="28" t="s">
        <v>2524</v>
      </c>
      <c r="L2082" s="28" t="s">
        <v>132</v>
      </c>
      <c r="N2082" s="19">
        <f t="shared" si="224"/>
        <v>407.25</v>
      </c>
      <c r="O2082" s="19">
        <f t="shared" si="225"/>
        <v>4.0725</v>
      </c>
      <c r="P2082" s="64">
        <f t="shared" si="226"/>
        <v>93</v>
      </c>
      <c r="Q2082" s="64">
        <f t="shared" si="227"/>
        <v>30</v>
      </c>
      <c r="R2082" s="64">
        <f t="shared" si="228"/>
        <v>63</v>
      </c>
      <c r="S2082" s="64">
        <f t="shared" si="229"/>
        <v>52</v>
      </c>
      <c r="T2082" s="64">
        <f t="shared" si="230"/>
        <v>41</v>
      </c>
      <c r="U2082" s="77">
        <v>5</v>
      </c>
      <c r="V2082" s="78">
        <v>5</v>
      </c>
      <c r="W2082" s="60">
        <v>200</v>
      </c>
      <c r="X2082" s="67">
        <v>11</v>
      </c>
      <c r="Y2082" s="67">
        <v>7</v>
      </c>
      <c r="Z2082" s="67">
        <v>11</v>
      </c>
      <c r="AA2082" s="67">
        <v>8</v>
      </c>
      <c r="AB2082" s="67">
        <v>11</v>
      </c>
      <c r="AC2082" s="67">
        <v>4</v>
      </c>
      <c r="AD2082" s="67">
        <v>11</v>
      </c>
      <c r="AE2082" s="67">
        <v>6</v>
      </c>
      <c r="AF2082" s="67">
        <v>10</v>
      </c>
      <c r="AG2082" s="67">
        <v>4</v>
      </c>
      <c r="AH2082" s="67">
        <v>10</v>
      </c>
      <c r="AI2082" s="67">
        <v>1</v>
      </c>
      <c r="AJ2082" s="67">
        <v>10</v>
      </c>
      <c r="AK2082" s="79" t="s">
        <v>1586</v>
      </c>
    </row>
    <row r="2083" spans="1:37" ht="12.75">
      <c r="A2083" s="35">
        <v>22275</v>
      </c>
      <c r="B2083" s="28" t="s">
        <v>872</v>
      </c>
      <c r="D2083" s="28" t="s">
        <v>387</v>
      </c>
      <c r="E2083" s="28" t="s">
        <v>63</v>
      </c>
      <c r="I2083" s="28" t="s">
        <v>7812</v>
      </c>
      <c r="J2083" s="28" t="s">
        <v>1586</v>
      </c>
      <c r="K2083" s="28" t="s">
        <v>2524</v>
      </c>
      <c r="L2083" s="28" t="s">
        <v>322</v>
      </c>
      <c r="N2083" s="19">
        <f t="shared" si="224"/>
        <v>412</v>
      </c>
      <c r="O2083" s="19">
        <f t="shared" si="225"/>
        <v>3.6622222222222223</v>
      </c>
      <c r="P2083" s="64">
        <f t="shared" si="226"/>
        <v>91</v>
      </c>
      <c r="Q2083" s="64">
        <f t="shared" si="227"/>
        <v>36</v>
      </c>
      <c r="R2083" s="64">
        <f t="shared" si="228"/>
        <v>55</v>
      </c>
      <c r="S2083" s="64">
        <f t="shared" si="229"/>
        <v>59</v>
      </c>
      <c r="T2083" s="64">
        <f t="shared" si="230"/>
        <v>32</v>
      </c>
      <c r="U2083" s="77">
        <v>5</v>
      </c>
      <c r="V2083" s="78">
        <v>5</v>
      </c>
      <c r="W2083" s="60">
        <v>225</v>
      </c>
      <c r="X2083" s="67">
        <v>14</v>
      </c>
      <c r="Y2083" s="67">
        <v>8</v>
      </c>
      <c r="Z2083" s="67">
        <v>12</v>
      </c>
      <c r="AA2083" s="67">
        <v>8</v>
      </c>
      <c r="AB2083" s="67">
        <v>12</v>
      </c>
      <c r="AC2083" s="67">
        <v>7</v>
      </c>
      <c r="AD2083" s="67">
        <v>12</v>
      </c>
      <c r="AE2083" s="67">
        <v>5</v>
      </c>
      <c r="AF2083" s="67">
        <v>7</v>
      </c>
      <c r="AG2083" s="67">
        <v>5</v>
      </c>
      <c r="AH2083" s="67">
        <v>7</v>
      </c>
      <c r="AI2083" s="67">
        <v>3</v>
      </c>
      <c r="AJ2083" s="67">
        <v>5</v>
      </c>
      <c r="AK2083" s="79" t="s">
        <v>1586</v>
      </c>
    </row>
    <row r="2084" spans="1:37" ht="12.75">
      <c r="A2084" s="35">
        <v>1350</v>
      </c>
      <c r="B2084" s="28" t="s">
        <v>875</v>
      </c>
      <c r="C2084" s="28" t="s">
        <v>4708</v>
      </c>
      <c r="D2084" s="28" t="s">
        <v>387</v>
      </c>
      <c r="E2084" s="28" t="s">
        <v>63</v>
      </c>
      <c r="J2084" s="28" t="s">
        <v>1586</v>
      </c>
      <c r="K2084" s="28" t="s">
        <v>2524</v>
      </c>
      <c r="L2084" s="28" t="s">
        <v>4310</v>
      </c>
      <c r="N2084" s="19">
        <f t="shared" si="224"/>
        <v>411.25</v>
      </c>
      <c r="O2084" s="19">
        <f t="shared" si="225"/>
        <v>3.6555555555555554</v>
      </c>
      <c r="P2084" s="64">
        <f t="shared" si="226"/>
        <v>91</v>
      </c>
      <c r="Q2084" s="64">
        <f t="shared" si="227"/>
        <v>36</v>
      </c>
      <c r="R2084" s="64">
        <f t="shared" si="228"/>
        <v>55</v>
      </c>
      <c r="S2084" s="64">
        <f t="shared" si="229"/>
        <v>59</v>
      </c>
      <c r="T2084" s="64">
        <f t="shared" si="230"/>
        <v>32</v>
      </c>
      <c r="U2084" s="77">
        <v>5</v>
      </c>
      <c r="V2084" s="78">
        <v>5</v>
      </c>
      <c r="W2084" s="60">
        <v>225</v>
      </c>
      <c r="X2084" s="67">
        <v>11</v>
      </c>
      <c r="Y2084" s="67">
        <v>8</v>
      </c>
      <c r="Z2084" s="67">
        <v>12</v>
      </c>
      <c r="AA2084" s="67">
        <v>8</v>
      </c>
      <c r="AB2084" s="67">
        <v>12</v>
      </c>
      <c r="AC2084" s="67">
        <v>7</v>
      </c>
      <c r="AD2084" s="67">
        <v>12</v>
      </c>
      <c r="AE2084" s="67">
        <v>5</v>
      </c>
      <c r="AF2084" s="67">
        <v>7</v>
      </c>
      <c r="AG2084" s="67">
        <v>5</v>
      </c>
      <c r="AH2084" s="67">
        <v>7</v>
      </c>
      <c r="AI2084" s="67">
        <v>3</v>
      </c>
      <c r="AJ2084" s="67">
        <v>5</v>
      </c>
      <c r="AK2084" s="79" t="s">
        <v>1586</v>
      </c>
    </row>
    <row r="2085" spans="1:37" ht="12.75">
      <c r="A2085" s="35">
        <v>1350</v>
      </c>
      <c r="B2085" s="28" t="s">
        <v>868</v>
      </c>
      <c r="C2085" s="28" t="s">
        <v>941</v>
      </c>
      <c r="D2085" s="28" t="s">
        <v>387</v>
      </c>
      <c r="E2085" s="28" t="s">
        <v>63</v>
      </c>
      <c r="J2085" s="28" t="s">
        <v>1586</v>
      </c>
      <c r="K2085" s="28" t="s">
        <v>2524</v>
      </c>
      <c r="L2085" s="28" t="s">
        <v>7807</v>
      </c>
      <c r="N2085" s="19">
        <f t="shared" si="224"/>
        <v>411.25</v>
      </c>
      <c r="O2085" s="19">
        <f t="shared" si="225"/>
        <v>3.6555555555555554</v>
      </c>
      <c r="P2085" s="64">
        <f t="shared" si="226"/>
        <v>91</v>
      </c>
      <c r="Q2085" s="64">
        <f t="shared" si="227"/>
        <v>36</v>
      </c>
      <c r="R2085" s="64">
        <f t="shared" si="228"/>
        <v>55</v>
      </c>
      <c r="S2085" s="64">
        <f t="shared" si="229"/>
        <v>59</v>
      </c>
      <c r="T2085" s="64">
        <f t="shared" si="230"/>
        <v>32</v>
      </c>
      <c r="U2085" s="77">
        <v>5</v>
      </c>
      <c r="V2085" s="78">
        <v>5</v>
      </c>
      <c r="W2085" s="60">
        <v>225</v>
      </c>
      <c r="X2085" s="67">
        <v>11</v>
      </c>
      <c r="Y2085" s="67">
        <v>8</v>
      </c>
      <c r="Z2085" s="67">
        <v>12</v>
      </c>
      <c r="AA2085" s="67">
        <v>8</v>
      </c>
      <c r="AB2085" s="67">
        <v>12</v>
      </c>
      <c r="AC2085" s="67">
        <v>7</v>
      </c>
      <c r="AD2085" s="67">
        <v>12</v>
      </c>
      <c r="AE2085" s="67">
        <v>5</v>
      </c>
      <c r="AF2085" s="67">
        <v>7</v>
      </c>
      <c r="AG2085" s="67">
        <v>5</v>
      </c>
      <c r="AH2085" s="67">
        <v>7</v>
      </c>
      <c r="AI2085" s="67">
        <v>3</v>
      </c>
      <c r="AJ2085" s="67">
        <v>5</v>
      </c>
      <c r="AK2085" s="79" t="s">
        <v>1586</v>
      </c>
    </row>
    <row r="2086" spans="1:37" ht="12.75">
      <c r="A2086" s="35">
        <v>54687</v>
      </c>
      <c r="B2086" s="28" t="s">
        <v>869</v>
      </c>
      <c r="C2086" s="28" t="s">
        <v>5006</v>
      </c>
      <c r="D2086" s="28" t="s">
        <v>387</v>
      </c>
      <c r="E2086" s="28" t="s">
        <v>63</v>
      </c>
      <c r="J2086" s="28" t="s">
        <v>1586</v>
      </c>
      <c r="K2086" s="28" t="s">
        <v>2524</v>
      </c>
      <c r="L2086" s="28" t="s">
        <v>606</v>
      </c>
      <c r="N2086" s="19">
        <f t="shared" si="224"/>
        <v>411.25</v>
      </c>
      <c r="O2086" s="19">
        <f t="shared" si="225"/>
        <v>3.6555555555555554</v>
      </c>
      <c r="P2086" s="64">
        <f t="shared" si="226"/>
        <v>91</v>
      </c>
      <c r="Q2086" s="64">
        <f t="shared" si="227"/>
        <v>36</v>
      </c>
      <c r="R2086" s="64">
        <f t="shared" si="228"/>
        <v>55</v>
      </c>
      <c r="S2086" s="64">
        <f t="shared" si="229"/>
        <v>59</v>
      </c>
      <c r="T2086" s="64">
        <f t="shared" si="230"/>
        <v>32</v>
      </c>
      <c r="U2086" s="77">
        <v>5</v>
      </c>
      <c r="V2086" s="78">
        <v>5</v>
      </c>
      <c r="W2086" s="60">
        <v>225</v>
      </c>
      <c r="X2086" s="67">
        <v>11</v>
      </c>
      <c r="Y2086" s="67">
        <v>8</v>
      </c>
      <c r="Z2086" s="67">
        <v>12</v>
      </c>
      <c r="AA2086" s="67">
        <v>8</v>
      </c>
      <c r="AB2086" s="67">
        <v>12</v>
      </c>
      <c r="AC2086" s="67">
        <v>7</v>
      </c>
      <c r="AD2086" s="67">
        <v>12</v>
      </c>
      <c r="AE2086" s="67">
        <v>5</v>
      </c>
      <c r="AF2086" s="67">
        <v>7</v>
      </c>
      <c r="AG2086" s="67">
        <v>5</v>
      </c>
      <c r="AH2086" s="67">
        <v>7</v>
      </c>
      <c r="AI2086" s="67">
        <v>3</v>
      </c>
      <c r="AJ2086" s="67">
        <v>5</v>
      </c>
      <c r="AK2086" s="79" t="s">
        <v>1586</v>
      </c>
    </row>
    <row r="2087" spans="1:37" ht="12.75">
      <c r="A2087" s="35">
        <v>125000</v>
      </c>
      <c r="B2087" s="28" t="s">
        <v>870</v>
      </c>
      <c r="C2087" s="28" t="s">
        <v>2346</v>
      </c>
      <c r="D2087" s="28" t="s">
        <v>387</v>
      </c>
      <c r="E2087" s="28" t="s">
        <v>63</v>
      </c>
      <c r="J2087" s="28" t="s">
        <v>1586</v>
      </c>
      <c r="K2087" s="28" t="s">
        <v>2524</v>
      </c>
      <c r="L2087" s="28" t="s">
        <v>439</v>
      </c>
      <c r="N2087" s="19">
        <f t="shared" si="224"/>
        <v>411.25</v>
      </c>
      <c r="O2087" s="19">
        <f t="shared" si="225"/>
        <v>3.6555555555555554</v>
      </c>
      <c r="P2087" s="64">
        <f t="shared" si="226"/>
        <v>91</v>
      </c>
      <c r="Q2087" s="64">
        <f t="shared" si="227"/>
        <v>36</v>
      </c>
      <c r="R2087" s="64">
        <f t="shared" si="228"/>
        <v>55</v>
      </c>
      <c r="S2087" s="64">
        <f t="shared" si="229"/>
        <v>59</v>
      </c>
      <c r="T2087" s="64">
        <f t="shared" si="230"/>
        <v>32</v>
      </c>
      <c r="U2087" s="77">
        <v>5</v>
      </c>
      <c r="V2087" s="78">
        <v>5</v>
      </c>
      <c r="W2087" s="60">
        <v>225</v>
      </c>
      <c r="X2087" s="67">
        <v>11</v>
      </c>
      <c r="Y2087" s="67">
        <v>8</v>
      </c>
      <c r="Z2087" s="67">
        <v>12</v>
      </c>
      <c r="AA2087" s="67">
        <v>8</v>
      </c>
      <c r="AB2087" s="67">
        <v>12</v>
      </c>
      <c r="AC2087" s="67">
        <v>7</v>
      </c>
      <c r="AD2087" s="67">
        <v>12</v>
      </c>
      <c r="AE2087" s="67">
        <v>5</v>
      </c>
      <c r="AF2087" s="67">
        <v>7</v>
      </c>
      <c r="AG2087" s="67">
        <v>5</v>
      </c>
      <c r="AH2087" s="67">
        <v>7</v>
      </c>
      <c r="AI2087" s="67">
        <v>3</v>
      </c>
      <c r="AJ2087" s="67">
        <v>5</v>
      </c>
      <c r="AK2087" s="79" t="s">
        <v>1586</v>
      </c>
    </row>
    <row r="2088" spans="1:37" ht="12.75">
      <c r="A2088" s="35">
        <v>13387</v>
      </c>
      <c r="B2088" s="28" t="s">
        <v>870</v>
      </c>
      <c r="C2088" s="28" t="s">
        <v>3247</v>
      </c>
      <c r="D2088" s="28" t="s">
        <v>387</v>
      </c>
      <c r="E2088" s="28" t="s">
        <v>63</v>
      </c>
      <c r="J2088" s="28" t="s">
        <v>1586</v>
      </c>
      <c r="K2088" s="28" t="s">
        <v>2524</v>
      </c>
      <c r="L2088" s="28" t="s">
        <v>3257</v>
      </c>
      <c r="N2088" s="19">
        <f t="shared" si="224"/>
        <v>411.25</v>
      </c>
      <c r="O2088" s="19">
        <f t="shared" si="225"/>
        <v>3.6555555555555554</v>
      </c>
      <c r="P2088" s="64">
        <f t="shared" si="226"/>
        <v>91</v>
      </c>
      <c r="Q2088" s="64">
        <f t="shared" si="227"/>
        <v>36</v>
      </c>
      <c r="R2088" s="64">
        <f t="shared" si="228"/>
        <v>55</v>
      </c>
      <c r="S2088" s="64">
        <f t="shared" si="229"/>
        <v>59</v>
      </c>
      <c r="T2088" s="64">
        <f t="shared" si="230"/>
        <v>32</v>
      </c>
      <c r="U2088" s="77">
        <v>5</v>
      </c>
      <c r="V2088" s="78">
        <v>5</v>
      </c>
      <c r="W2088" s="60">
        <v>225</v>
      </c>
      <c r="X2088" s="67">
        <v>11</v>
      </c>
      <c r="Y2088" s="67">
        <v>8</v>
      </c>
      <c r="Z2088" s="67">
        <v>12</v>
      </c>
      <c r="AA2088" s="67">
        <v>8</v>
      </c>
      <c r="AB2088" s="67">
        <v>12</v>
      </c>
      <c r="AC2088" s="67">
        <v>7</v>
      </c>
      <c r="AD2088" s="67">
        <v>12</v>
      </c>
      <c r="AE2088" s="67">
        <v>5</v>
      </c>
      <c r="AF2088" s="67">
        <v>7</v>
      </c>
      <c r="AG2088" s="67">
        <v>5</v>
      </c>
      <c r="AH2088" s="67">
        <v>7</v>
      </c>
      <c r="AI2088" s="67">
        <v>3</v>
      </c>
      <c r="AJ2088" s="67">
        <v>5</v>
      </c>
      <c r="AK2088" s="79" t="s">
        <v>1586</v>
      </c>
    </row>
    <row r="2089" spans="1:37" ht="12.75">
      <c r="A2089" s="35">
        <v>2250000</v>
      </c>
      <c r="B2089" s="28" t="s">
        <v>870</v>
      </c>
      <c r="C2089" s="28" t="s">
        <v>2346</v>
      </c>
      <c r="D2089" s="28" t="s">
        <v>387</v>
      </c>
      <c r="E2089" s="28" t="s">
        <v>63</v>
      </c>
      <c r="J2089" s="28" t="s">
        <v>1586</v>
      </c>
      <c r="K2089" s="28" t="s">
        <v>2524</v>
      </c>
      <c r="L2089" s="28" t="s">
        <v>436</v>
      </c>
      <c r="N2089" s="19">
        <f t="shared" si="224"/>
        <v>411.25</v>
      </c>
      <c r="O2089" s="19">
        <f t="shared" si="225"/>
        <v>3.6555555555555554</v>
      </c>
      <c r="P2089" s="64">
        <f t="shared" si="226"/>
        <v>91</v>
      </c>
      <c r="Q2089" s="64">
        <f t="shared" si="227"/>
        <v>36</v>
      </c>
      <c r="R2089" s="64">
        <f t="shared" si="228"/>
        <v>55</v>
      </c>
      <c r="S2089" s="64">
        <f t="shared" si="229"/>
        <v>59</v>
      </c>
      <c r="T2089" s="64">
        <f t="shared" si="230"/>
        <v>32</v>
      </c>
      <c r="U2089" s="77">
        <v>5</v>
      </c>
      <c r="V2089" s="78">
        <v>5</v>
      </c>
      <c r="W2089" s="60">
        <v>225</v>
      </c>
      <c r="X2089" s="67">
        <v>11</v>
      </c>
      <c r="Y2089" s="67">
        <v>8</v>
      </c>
      <c r="Z2089" s="67">
        <v>12</v>
      </c>
      <c r="AA2089" s="67">
        <v>8</v>
      </c>
      <c r="AB2089" s="67">
        <v>12</v>
      </c>
      <c r="AC2089" s="67">
        <v>7</v>
      </c>
      <c r="AD2089" s="67">
        <v>12</v>
      </c>
      <c r="AE2089" s="67">
        <v>5</v>
      </c>
      <c r="AF2089" s="67">
        <v>7</v>
      </c>
      <c r="AG2089" s="67">
        <v>5</v>
      </c>
      <c r="AH2089" s="67">
        <v>7</v>
      </c>
      <c r="AI2089" s="67">
        <v>3</v>
      </c>
      <c r="AJ2089" s="67">
        <v>5</v>
      </c>
      <c r="AK2089" s="79" t="s">
        <v>1586</v>
      </c>
    </row>
    <row r="2090" spans="1:37" ht="12.75">
      <c r="A2090" s="35">
        <v>312500</v>
      </c>
      <c r="B2090" s="28" t="s">
        <v>870</v>
      </c>
      <c r="C2090" s="28" t="s">
        <v>2346</v>
      </c>
      <c r="D2090" s="28" t="s">
        <v>387</v>
      </c>
      <c r="E2090" s="28" t="s">
        <v>63</v>
      </c>
      <c r="J2090" s="28" t="s">
        <v>1586</v>
      </c>
      <c r="K2090" s="28" t="s">
        <v>2524</v>
      </c>
      <c r="L2090" s="28" t="s">
        <v>433</v>
      </c>
      <c r="N2090" s="19">
        <f t="shared" si="224"/>
        <v>411.25</v>
      </c>
      <c r="O2090" s="19">
        <f t="shared" si="225"/>
        <v>3.6555555555555554</v>
      </c>
      <c r="P2090" s="64">
        <f t="shared" si="226"/>
        <v>91</v>
      </c>
      <c r="Q2090" s="64">
        <f t="shared" si="227"/>
        <v>36</v>
      </c>
      <c r="R2090" s="64">
        <f t="shared" si="228"/>
        <v>55</v>
      </c>
      <c r="S2090" s="64">
        <f t="shared" si="229"/>
        <v>59</v>
      </c>
      <c r="T2090" s="64">
        <f t="shared" si="230"/>
        <v>32</v>
      </c>
      <c r="U2090" s="77">
        <v>5</v>
      </c>
      <c r="V2090" s="78">
        <v>5</v>
      </c>
      <c r="W2090" s="60">
        <v>225</v>
      </c>
      <c r="X2090" s="67">
        <v>11</v>
      </c>
      <c r="Y2090" s="67">
        <v>8</v>
      </c>
      <c r="Z2090" s="67">
        <v>12</v>
      </c>
      <c r="AA2090" s="67">
        <v>8</v>
      </c>
      <c r="AB2090" s="67">
        <v>12</v>
      </c>
      <c r="AC2090" s="67">
        <v>7</v>
      </c>
      <c r="AD2090" s="67">
        <v>12</v>
      </c>
      <c r="AE2090" s="67">
        <v>5</v>
      </c>
      <c r="AF2090" s="67">
        <v>7</v>
      </c>
      <c r="AG2090" s="67">
        <v>5</v>
      </c>
      <c r="AH2090" s="67">
        <v>7</v>
      </c>
      <c r="AI2090" s="67">
        <v>3</v>
      </c>
      <c r="AJ2090" s="67">
        <v>5</v>
      </c>
      <c r="AK2090" s="79" t="s">
        <v>1586</v>
      </c>
    </row>
    <row r="2091" spans="1:37" ht="12.75">
      <c r="A2091" s="35">
        <v>125000</v>
      </c>
      <c r="B2091" s="28" t="s">
        <v>870</v>
      </c>
      <c r="C2091" s="28" t="s">
        <v>2346</v>
      </c>
      <c r="D2091" s="28" t="s">
        <v>387</v>
      </c>
      <c r="E2091" s="28" t="s">
        <v>63</v>
      </c>
      <c r="J2091" s="28" t="s">
        <v>1586</v>
      </c>
      <c r="K2091" s="28" t="s">
        <v>2524</v>
      </c>
      <c r="L2091" s="28" t="s">
        <v>430</v>
      </c>
      <c r="N2091" s="19">
        <f t="shared" si="224"/>
        <v>411.25</v>
      </c>
      <c r="O2091" s="19">
        <f t="shared" si="225"/>
        <v>3.6555555555555554</v>
      </c>
      <c r="P2091" s="64">
        <f t="shared" si="226"/>
        <v>91</v>
      </c>
      <c r="Q2091" s="64">
        <f t="shared" si="227"/>
        <v>36</v>
      </c>
      <c r="R2091" s="64">
        <f t="shared" si="228"/>
        <v>55</v>
      </c>
      <c r="S2091" s="64">
        <f t="shared" si="229"/>
        <v>59</v>
      </c>
      <c r="T2091" s="64">
        <f t="shared" si="230"/>
        <v>32</v>
      </c>
      <c r="U2091" s="77">
        <v>5</v>
      </c>
      <c r="V2091" s="78">
        <v>5</v>
      </c>
      <c r="W2091" s="60">
        <v>225</v>
      </c>
      <c r="X2091" s="67">
        <v>11</v>
      </c>
      <c r="Y2091" s="67">
        <v>8</v>
      </c>
      <c r="Z2091" s="67">
        <v>12</v>
      </c>
      <c r="AA2091" s="67">
        <v>8</v>
      </c>
      <c r="AB2091" s="67">
        <v>12</v>
      </c>
      <c r="AC2091" s="67">
        <v>7</v>
      </c>
      <c r="AD2091" s="67">
        <v>12</v>
      </c>
      <c r="AE2091" s="67">
        <v>5</v>
      </c>
      <c r="AF2091" s="67">
        <v>7</v>
      </c>
      <c r="AG2091" s="67">
        <v>5</v>
      </c>
      <c r="AH2091" s="67">
        <v>7</v>
      </c>
      <c r="AI2091" s="67">
        <v>3</v>
      </c>
      <c r="AJ2091" s="67">
        <v>5</v>
      </c>
      <c r="AK2091" s="79" t="s">
        <v>1586</v>
      </c>
    </row>
    <row r="2092" spans="1:37" ht="12.75">
      <c r="A2092" s="35">
        <v>16250</v>
      </c>
      <c r="B2092" s="28" t="s">
        <v>870</v>
      </c>
      <c r="C2092" s="28" t="s">
        <v>3247</v>
      </c>
      <c r="D2092" s="28" t="s">
        <v>387</v>
      </c>
      <c r="E2092" s="28" t="s">
        <v>63</v>
      </c>
      <c r="J2092" s="28" t="s">
        <v>1586</v>
      </c>
      <c r="K2092" s="28" t="s">
        <v>2524</v>
      </c>
      <c r="L2092" s="28" t="s">
        <v>287</v>
      </c>
      <c r="N2092" s="19">
        <f t="shared" si="224"/>
        <v>411.25</v>
      </c>
      <c r="O2092" s="19">
        <f t="shared" si="225"/>
        <v>3.6555555555555554</v>
      </c>
      <c r="P2092" s="64">
        <f t="shared" si="226"/>
        <v>91</v>
      </c>
      <c r="Q2092" s="64">
        <f t="shared" si="227"/>
        <v>36</v>
      </c>
      <c r="R2092" s="64">
        <f t="shared" si="228"/>
        <v>55</v>
      </c>
      <c r="S2092" s="64">
        <f t="shared" si="229"/>
        <v>59</v>
      </c>
      <c r="T2092" s="64">
        <f t="shared" si="230"/>
        <v>32</v>
      </c>
      <c r="U2092" s="77">
        <v>5</v>
      </c>
      <c r="V2092" s="78">
        <v>5</v>
      </c>
      <c r="W2092" s="60">
        <v>225</v>
      </c>
      <c r="X2092" s="67">
        <v>11</v>
      </c>
      <c r="Y2092" s="67">
        <v>8</v>
      </c>
      <c r="Z2092" s="67">
        <v>12</v>
      </c>
      <c r="AA2092" s="67">
        <v>8</v>
      </c>
      <c r="AB2092" s="67">
        <v>12</v>
      </c>
      <c r="AC2092" s="67">
        <v>7</v>
      </c>
      <c r="AD2092" s="67">
        <v>12</v>
      </c>
      <c r="AE2092" s="67">
        <v>5</v>
      </c>
      <c r="AF2092" s="67">
        <v>7</v>
      </c>
      <c r="AG2092" s="67">
        <v>5</v>
      </c>
      <c r="AH2092" s="67">
        <v>7</v>
      </c>
      <c r="AI2092" s="67">
        <v>3</v>
      </c>
      <c r="AJ2092" s="67">
        <v>5</v>
      </c>
      <c r="AK2092" s="79" t="s">
        <v>1586</v>
      </c>
    </row>
    <row r="2093" spans="1:37" ht="12.75">
      <c r="A2093" s="35">
        <v>25000</v>
      </c>
      <c r="B2093" s="28" t="s">
        <v>870</v>
      </c>
      <c r="C2093" s="28" t="s">
        <v>3242</v>
      </c>
      <c r="D2093" s="28" t="s">
        <v>387</v>
      </c>
      <c r="E2093" s="28" t="s">
        <v>63</v>
      </c>
      <c r="J2093" s="28" t="s">
        <v>1586</v>
      </c>
      <c r="K2093" s="28" t="s">
        <v>2524</v>
      </c>
      <c r="L2093" s="28" t="s">
        <v>3231</v>
      </c>
      <c r="N2093" s="19">
        <f t="shared" si="224"/>
        <v>411.25</v>
      </c>
      <c r="O2093" s="19">
        <f t="shared" si="225"/>
        <v>3.6555555555555554</v>
      </c>
      <c r="P2093" s="64">
        <f t="shared" si="226"/>
        <v>91</v>
      </c>
      <c r="Q2093" s="64">
        <f t="shared" si="227"/>
        <v>36</v>
      </c>
      <c r="R2093" s="64">
        <f t="shared" si="228"/>
        <v>55</v>
      </c>
      <c r="S2093" s="64">
        <f t="shared" si="229"/>
        <v>59</v>
      </c>
      <c r="T2093" s="64">
        <f t="shared" si="230"/>
        <v>32</v>
      </c>
      <c r="U2093" s="77">
        <v>5</v>
      </c>
      <c r="V2093" s="78">
        <v>5</v>
      </c>
      <c r="W2093" s="60">
        <v>225</v>
      </c>
      <c r="X2093" s="67">
        <v>11</v>
      </c>
      <c r="Y2093" s="67">
        <v>8</v>
      </c>
      <c r="Z2093" s="67">
        <v>12</v>
      </c>
      <c r="AA2093" s="67">
        <v>8</v>
      </c>
      <c r="AB2093" s="67">
        <v>12</v>
      </c>
      <c r="AC2093" s="67">
        <v>7</v>
      </c>
      <c r="AD2093" s="67">
        <v>12</v>
      </c>
      <c r="AE2093" s="67">
        <v>5</v>
      </c>
      <c r="AF2093" s="67">
        <v>7</v>
      </c>
      <c r="AG2093" s="67">
        <v>5</v>
      </c>
      <c r="AH2093" s="67">
        <v>7</v>
      </c>
      <c r="AI2093" s="67">
        <v>3</v>
      </c>
      <c r="AJ2093" s="67">
        <v>5</v>
      </c>
      <c r="AK2093" s="79" t="s">
        <v>1586</v>
      </c>
    </row>
    <row r="2094" spans="2:37" ht="12.75">
      <c r="B2094" s="28" t="s">
        <v>872</v>
      </c>
      <c r="D2094" s="28" t="s">
        <v>387</v>
      </c>
      <c r="E2094" s="28" t="s">
        <v>63</v>
      </c>
      <c r="J2094" s="28" t="s">
        <v>1586</v>
      </c>
      <c r="K2094" s="28" t="s">
        <v>2524</v>
      </c>
      <c r="L2094" s="28" t="s">
        <v>322</v>
      </c>
      <c r="N2094" s="19">
        <f t="shared" si="224"/>
        <v>410.75</v>
      </c>
      <c r="O2094" s="19">
        <f t="shared" si="225"/>
        <v>3.6511111111111112</v>
      </c>
      <c r="P2094" s="64">
        <f t="shared" si="226"/>
        <v>91</v>
      </c>
      <c r="Q2094" s="64">
        <f t="shared" si="227"/>
        <v>36</v>
      </c>
      <c r="R2094" s="64">
        <f t="shared" si="228"/>
        <v>55</v>
      </c>
      <c r="S2094" s="64">
        <f t="shared" si="229"/>
        <v>59</v>
      </c>
      <c r="T2094" s="64">
        <f t="shared" si="230"/>
        <v>32</v>
      </c>
      <c r="U2094" s="77">
        <v>5</v>
      </c>
      <c r="V2094" s="78">
        <v>5</v>
      </c>
      <c r="W2094" s="60">
        <v>225</v>
      </c>
      <c r="X2094" s="67">
        <v>9</v>
      </c>
      <c r="Y2094" s="67">
        <v>8</v>
      </c>
      <c r="Z2094" s="67">
        <v>12</v>
      </c>
      <c r="AA2094" s="67">
        <v>8</v>
      </c>
      <c r="AB2094" s="67">
        <v>12</v>
      </c>
      <c r="AC2094" s="67">
        <v>7</v>
      </c>
      <c r="AD2094" s="67">
        <v>12</v>
      </c>
      <c r="AE2094" s="67">
        <v>5</v>
      </c>
      <c r="AF2094" s="67">
        <v>7</v>
      </c>
      <c r="AG2094" s="67">
        <v>5</v>
      </c>
      <c r="AH2094" s="67">
        <v>7</v>
      </c>
      <c r="AI2094" s="67">
        <v>3</v>
      </c>
      <c r="AJ2094" s="67">
        <v>5</v>
      </c>
      <c r="AK2094" s="79" t="s">
        <v>1586</v>
      </c>
    </row>
    <row r="2095" spans="1:37" ht="12.75">
      <c r="A2095" s="35">
        <v>25000</v>
      </c>
      <c r="B2095" s="28" t="s">
        <v>870</v>
      </c>
      <c r="C2095" s="28" t="s">
        <v>654</v>
      </c>
      <c r="D2095" s="28" t="s">
        <v>387</v>
      </c>
      <c r="E2095" s="28" t="s">
        <v>63</v>
      </c>
      <c r="J2095" s="28" t="s">
        <v>1586</v>
      </c>
      <c r="K2095" s="28" t="s">
        <v>2524</v>
      </c>
      <c r="L2095" s="28" t="s">
        <v>336</v>
      </c>
      <c r="N2095" s="19">
        <f t="shared" si="224"/>
        <v>387.75</v>
      </c>
      <c r="O2095" s="19">
        <f t="shared" si="225"/>
        <v>2.585</v>
      </c>
      <c r="P2095" s="64">
        <f t="shared" si="226"/>
        <v>90</v>
      </c>
      <c r="Q2095" s="64">
        <f t="shared" si="227"/>
        <v>30</v>
      </c>
      <c r="R2095" s="64">
        <f t="shared" si="228"/>
        <v>60</v>
      </c>
      <c r="S2095" s="64">
        <f t="shared" si="229"/>
        <v>49</v>
      </c>
      <c r="T2095" s="64">
        <f t="shared" si="230"/>
        <v>41</v>
      </c>
      <c r="U2095" s="77">
        <v>7</v>
      </c>
      <c r="V2095" s="78">
        <v>5</v>
      </c>
      <c r="W2095" s="60">
        <v>300</v>
      </c>
      <c r="X2095" s="67">
        <v>11</v>
      </c>
      <c r="Y2095" s="67">
        <v>7</v>
      </c>
      <c r="Z2095" s="67">
        <v>10</v>
      </c>
      <c r="AA2095" s="67">
        <v>8</v>
      </c>
      <c r="AB2095" s="67">
        <v>10</v>
      </c>
      <c r="AC2095" s="67">
        <v>4</v>
      </c>
      <c r="AD2095" s="67">
        <v>10</v>
      </c>
      <c r="AE2095" s="67">
        <v>6</v>
      </c>
      <c r="AF2095" s="67">
        <v>10</v>
      </c>
      <c r="AG2095" s="67">
        <v>4</v>
      </c>
      <c r="AH2095" s="67">
        <v>10</v>
      </c>
      <c r="AI2095" s="67">
        <v>1</v>
      </c>
      <c r="AJ2095" s="67">
        <v>10</v>
      </c>
      <c r="AK2095" s="79" t="s">
        <v>1586</v>
      </c>
    </row>
    <row r="2096" spans="1:37" ht="12.75">
      <c r="A2096" s="35">
        <v>18656</v>
      </c>
      <c r="B2096" s="28" t="s">
        <v>870</v>
      </c>
      <c r="C2096" s="28" t="s">
        <v>1759</v>
      </c>
      <c r="D2096" s="28" t="s">
        <v>387</v>
      </c>
      <c r="E2096" s="28" t="s">
        <v>63</v>
      </c>
      <c r="J2096" s="28" t="s">
        <v>1586</v>
      </c>
      <c r="K2096" s="28" t="s">
        <v>2524</v>
      </c>
      <c r="L2096" s="28" t="s">
        <v>1706</v>
      </c>
      <c r="N2096" s="19">
        <f t="shared" si="224"/>
        <v>380.75</v>
      </c>
      <c r="O2096" s="19">
        <f t="shared" si="225"/>
        <v>3.8075</v>
      </c>
      <c r="P2096" s="64">
        <f t="shared" si="226"/>
        <v>88</v>
      </c>
      <c r="Q2096" s="64">
        <f t="shared" si="227"/>
        <v>28</v>
      </c>
      <c r="R2096" s="64">
        <f t="shared" si="228"/>
        <v>60</v>
      </c>
      <c r="S2096" s="64">
        <f t="shared" si="229"/>
        <v>47</v>
      </c>
      <c r="T2096" s="64">
        <f t="shared" si="230"/>
        <v>41</v>
      </c>
      <c r="U2096" s="77">
        <v>5</v>
      </c>
      <c r="V2096" s="78">
        <v>5</v>
      </c>
      <c r="W2096" s="60">
        <v>200</v>
      </c>
      <c r="X2096" s="67">
        <v>11</v>
      </c>
      <c r="Y2096" s="67">
        <v>6</v>
      </c>
      <c r="Z2096" s="67">
        <v>10</v>
      </c>
      <c r="AA2096" s="67">
        <v>7</v>
      </c>
      <c r="AB2096" s="67">
        <v>10</v>
      </c>
      <c r="AC2096" s="67">
        <v>4</v>
      </c>
      <c r="AD2096" s="67">
        <v>10</v>
      </c>
      <c r="AE2096" s="67">
        <v>6</v>
      </c>
      <c r="AF2096" s="67">
        <v>10</v>
      </c>
      <c r="AG2096" s="67">
        <v>4</v>
      </c>
      <c r="AH2096" s="67">
        <v>10</v>
      </c>
      <c r="AI2096" s="67">
        <v>1</v>
      </c>
      <c r="AJ2096" s="67">
        <v>10</v>
      </c>
      <c r="AK2096" s="79" t="s">
        <v>1586</v>
      </c>
    </row>
    <row r="2097" spans="1:37" ht="12.75">
      <c r="A2097" s="35">
        <v>23062</v>
      </c>
      <c r="B2097" s="28" t="s">
        <v>873</v>
      </c>
      <c r="D2097" s="28" t="s">
        <v>387</v>
      </c>
      <c r="E2097" s="28" t="s">
        <v>63</v>
      </c>
      <c r="J2097" s="28" t="s">
        <v>1586</v>
      </c>
      <c r="K2097" s="28" t="s">
        <v>2524</v>
      </c>
      <c r="L2097" s="28" t="s">
        <v>1412</v>
      </c>
      <c r="N2097" s="19">
        <f t="shared" si="224"/>
        <v>380.75</v>
      </c>
      <c r="O2097" s="19">
        <f t="shared" si="225"/>
        <v>3.8075</v>
      </c>
      <c r="P2097" s="64">
        <f t="shared" si="226"/>
        <v>88</v>
      </c>
      <c r="Q2097" s="64">
        <f t="shared" si="227"/>
        <v>28</v>
      </c>
      <c r="R2097" s="64">
        <f t="shared" si="228"/>
        <v>60</v>
      </c>
      <c r="S2097" s="64">
        <f t="shared" si="229"/>
        <v>47</v>
      </c>
      <c r="T2097" s="64">
        <f t="shared" si="230"/>
        <v>41</v>
      </c>
      <c r="U2097" s="77">
        <v>5</v>
      </c>
      <c r="V2097" s="78">
        <v>5</v>
      </c>
      <c r="W2097" s="60">
        <v>200</v>
      </c>
      <c r="X2097" s="67">
        <v>11</v>
      </c>
      <c r="Y2097" s="67">
        <v>6</v>
      </c>
      <c r="Z2097" s="67">
        <v>10</v>
      </c>
      <c r="AA2097" s="67">
        <v>7</v>
      </c>
      <c r="AB2097" s="67">
        <v>10</v>
      </c>
      <c r="AC2097" s="67">
        <v>4</v>
      </c>
      <c r="AD2097" s="67">
        <v>10</v>
      </c>
      <c r="AE2097" s="67">
        <v>6</v>
      </c>
      <c r="AF2097" s="67">
        <v>10</v>
      </c>
      <c r="AG2097" s="67">
        <v>4</v>
      </c>
      <c r="AH2097" s="67">
        <v>10</v>
      </c>
      <c r="AI2097" s="67">
        <v>1</v>
      </c>
      <c r="AJ2097" s="67">
        <v>10</v>
      </c>
      <c r="AK2097" s="79" t="s">
        <v>1586</v>
      </c>
    </row>
    <row r="2098" spans="1:37" ht="12.75">
      <c r="A2098" s="35">
        <v>312</v>
      </c>
      <c r="B2098" s="28" t="s">
        <v>868</v>
      </c>
      <c r="C2098" s="28" t="s">
        <v>941</v>
      </c>
      <c r="D2098" s="28" t="s">
        <v>387</v>
      </c>
      <c r="E2098" s="28" t="s">
        <v>63</v>
      </c>
      <c r="J2098" s="28" t="s">
        <v>1586</v>
      </c>
      <c r="K2098" s="28" t="s">
        <v>2524</v>
      </c>
      <c r="L2098" s="28" t="s">
        <v>938</v>
      </c>
      <c r="N2098" s="19">
        <f t="shared" si="224"/>
        <v>380.75</v>
      </c>
      <c r="O2098" s="19">
        <f t="shared" si="225"/>
        <v>3.8075</v>
      </c>
      <c r="P2098" s="64">
        <f t="shared" si="226"/>
        <v>88</v>
      </c>
      <c r="Q2098" s="64">
        <f t="shared" si="227"/>
        <v>28</v>
      </c>
      <c r="R2098" s="64">
        <f t="shared" si="228"/>
        <v>60</v>
      </c>
      <c r="S2098" s="64">
        <f t="shared" si="229"/>
        <v>47</v>
      </c>
      <c r="T2098" s="64">
        <f t="shared" si="230"/>
        <v>41</v>
      </c>
      <c r="U2098" s="77">
        <v>5</v>
      </c>
      <c r="V2098" s="78">
        <v>5</v>
      </c>
      <c r="W2098" s="60">
        <v>200</v>
      </c>
      <c r="X2098" s="67">
        <v>11</v>
      </c>
      <c r="Y2098" s="67">
        <v>6</v>
      </c>
      <c r="Z2098" s="67">
        <v>10</v>
      </c>
      <c r="AA2098" s="67">
        <v>7</v>
      </c>
      <c r="AB2098" s="67">
        <v>10</v>
      </c>
      <c r="AC2098" s="67">
        <v>4</v>
      </c>
      <c r="AD2098" s="67">
        <v>10</v>
      </c>
      <c r="AE2098" s="67">
        <v>6</v>
      </c>
      <c r="AF2098" s="67">
        <v>10</v>
      </c>
      <c r="AG2098" s="67">
        <v>4</v>
      </c>
      <c r="AH2098" s="67">
        <v>10</v>
      </c>
      <c r="AI2098" s="67">
        <v>1</v>
      </c>
      <c r="AJ2098" s="67">
        <v>10</v>
      </c>
      <c r="AK2098" s="79" t="s">
        <v>1586</v>
      </c>
    </row>
    <row r="2099" spans="1:37" ht="12.75">
      <c r="A2099" s="35">
        <v>13750</v>
      </c>
      <c r="B2099" s="28" t="s">
        <v>870</v>
      </c>
      <c r="C2099" s="28" t="s">
        <v>2576</v>
      </c>
      <c r="D2099" s="28" t="s">
        <v>387</v>
      </c>
      <c r="E2099" s="28" t="s">
        <v>63</v>
      </c>
      <c r="J2099" s="28" t="s">
        <v>1586</v>
      </c>
      <c r="K2099" s="28" t="s">
        <v>2524</v>
      </c>
      <c r="L2099" s="28" t="s">
        <v>2581</v>
      </c>
      <c r="N2099" s="19">
        <f t="shared" si="224"/>
        <v>380.75</v>
      </c>
      <c r="O2099" s="19">
        <f t="shared" si="225"/>
        <v>3.8075</v>
      </c>
      <c r="P2099" s="64">
        <f t="shared" si="226"/>
        <v>88</v>
      </c>
      <c r="Q2099" s="64">
        <f t="shared" si="227"/>
        <v>28</v>
      </c>
      <c r="R2099" s="64">
        <f t="shared" si="228"/>
        <v>60</v>
      </c>
      <c r="S2099" s="64">
        <f t="shared" si="229"/>
        <v>47</v>
      </c>
      <c r="T2099" s="64">
        <f t="shared" si="230"/>
        <v>41</v>
      </c>
      <c r="U2099" s="77">
        <v>5</v>
      </c>
      <c r="V2099" s="78">
        <v>5</v>
      </c>
      <c r="W2099" s="60">
        <v>200</v>
      </c>
      <c r="X2099" s="67">
        <v>11</v>
      </c>
      <c r="Y2099" s="67">
        <v>6</v>
      </c>
      <c r="Z2099" s="67">
        <v>10</v>
      </c>
      <c r="AA2099" s="67">
        <v>7</v>
      </c>
      <c r="AB2099" s="67">
        <v>10</v>
      </c>
      <c r="AC2099" s="67">
        <v>4</v>
      </c>
      <c r="AD2099" s="67">
        <v>10</v>
      </c>
      <c r="AE2099" s="67">
        <v>6</v>
      </c>
      <c r="AF2099" s="67">
        <v>10</v>
      </c>
      <c r="AG2099" s="67">
        <v>4</v>
      </c>
      <c r="AH2099" s="67">
        <v>10</v>
      </c>
      <c r="AI2099" s="67">
        <v>1</v>
      </c>
      <c r="AJ2099" s="67">
        <v>10</v>
      </c>
      <c r="AK2099" s="79" t="s">
        <v>1586</v>
      </c>
    </row>
    <row r="2100" spans="1:37" ht="12.75">
      <c r="A2100" s="35">
        <v>15625</v>
      </c>
      <c r="B2100" s="28" t="s">
        <v>870</v>
      </c>
      <c r="C2100" s="28" t="s">
        <v>2576</v>
      </c>
      <c r="D2100" s="28" t="s">
        <v>387</v>
      </c>
      <c r="E2100" s="28" t="s">
        <v>63</v>
      </c>
      <c r="J2100" s="28" t="s">
        <v>1586</v>
      </c>
      <c r="K2100" s="28" t="s">
        <v>2524</v>
      </c>
      <c r="L2100" s="28" t="s">
        <v>2580</v>
      </c>
      <c r="N2100" s="19">
        <f t="shared" si="224"/>
        <v>380.75</v>
      </c>
      <c r="O2100" s="19">
        <f t="shared" si="225"/>
        <v>3.8075</v>
      </c>
      <c r="P2100" s="64">
        <f t="shared" si="226"/>
        <v>88</v>
      </c>
      <c r="Q2100" s="64">
        <f t="shared" si="227"/>
        <v>28</v>
      </c>
      <c r="R2100" s="64">
        <f t="shared" si="228"/>
        <v>60</v>
      </c>
      <c r="S2100" s="64">
        <f t="shared" si="229"/>
        <v>47</v>
      </c>
      <c r="T2100" s="64">
        <f t="shared" si="230"/>
        <v>41</v>
      </c>
      <c r="U2100" s="77">
        <v>5</v>
      </c>
      <c r="V2100" s="78">
        <v>5</v>
      </c>
      <c r="W2100" s="60">
        <v>200</v>
      </c>
      <c r="X2100" s="67">
        <v>11</v>
      </c>
      <c r="Y2100" s="67">
        <v>6</v>
      </c>
      <c r="Z2100" s="67">
        <v>10</v>
      </c>
      <c r="AA2100" s="67">
        <v>7</v>
      </c>
      <c r="AB2100" s="67">
        <v>10</v>
      </c>
      <c r="AC2100" s="67">
        <v>4</v>
      </c>
      <c r="AD2100" s="67">
        <v>10</v>
      </c>
      <c r="AE2100" s="67">
        <v>6</v>
      </c>
      <c r="AF2100" s="67">
        <v>10</v>
      </c>
      <c r="AG2100" s="67">
        <v>4</v>
      </c>
      <c r="AH2100" s="67">
        <v>10</v>
      </c>
      <c r="AI2100" s="67">
        <v>1</v>
      </c>
      <c r="AJ2100" s="67">
        <v>10</v>
      </c>
      <c r="AK2100" s="79" t="s">
        <v>1586</v>
      </c>
    </row>
    <row r="2101" spans="1:37" ht="12.75">
      <c r="A2101" s="35">
        <v>12030</v>
      </c>
      <c r="B2101" s="28" t="s">
        <v>870</v>
      </c>
      <c r="C2101" s="28" t="s">
        <v>2576</v>
      </c>
      <c r="D2101" s="28" t="s">
        <v>387</v>
      </c>
      <c r="E2101" s="28" t="s">
        <v>63</v>
      </c>
      <c r="J2101" s="28" t="s">
        <v>1586</v>
      </c>
      <c r="K2101" s="28" t="s">
        <v>2524</v>
      </c>
      <c r="L2101" s="28" t="s">
        <v>2582</v>
      </c>
      <c r="N2101" s="19">
        <f t="shared" si="224"/>
        <v>380.75</v>
      </c>
      <c r="O2101" s="19">
        <f t="shared" si="225"/>
        <v>3.8075</v>
      </c>
      <c r="P2101" s="64">
        <f t="shared" si="226"/>
        <v>88</v>
      </c>
      <c r="Q2101" s="64">
        <f t="shared" si="227"/>
        <v>28</v>
      </c>
      <c r="R2101" s="64">
        <f t="shared" si="228"/>
        <v>60</v>
      </c>
      <c r="S2101" s="64">
        <f t="shared" si="229"/>
        <v>47</v>
      </c>
      <c r="T2101" s="64">
        <f t="shared" si="230"/>
        <v>41</v>
      </c>
      <c r="U2101" s="77">
        <v>5</v>
      </c>
      <c r="V2101" s="78">
        <v>5</v>
      </c>
      <c r="W2101" s="60">
        <v>200</v>
      </c>
      <c r="X2101" s="67">
        <v>11</v>
      </c>
      <c r="Y2101" s="67">
        <v>6</v>
      </c>
      <c r="Z2101" s="67">
        <v>10</v>
      </c>
      <c r="AA2101" s="67">
        <v>7</v>
      </c>
      <c r="AB2101" s="67">
        <v>10</v>
      </c>
      <c r="AC2101" s="67">
        <v>4</v>
      </c>
      <c r="AD2101" s="67">
        <v>10</v>
      </c>
      <c r="AE2101" s="67">
        <v>6</v>
      </c>
      <c r="AF2101" s="67">
        <v>10</v>
      </c>
      <c r="AG2101" s="67">
        <v>4</v>
      </c>
      <c r="AH2101" s="67">
        <v>10</v>
      </c>
      <c r="AI2101" s="67">
        <v>1</v>
      </c>
      <c r="AJ2101" s="67">
        <v>10</v>
      </c>
      <c r="AK2101" s="79" t="s">
        <v>1586</v>
      </c>
    </row>
    <row r="2102" spans="1:37" ht="12.75">
      <c r="A2102" s="35">
        <v>17874</v>
      </c>
      <c r="B2102" s="28" t="s">
        <v>870</v>
      </c>
      <c r="C2102" s="28" t="s">
        <v>2576</v>
      </c>
      <c r="D2102" s="28" t="s">
        <v>387</v>
      </c>
      <c r="E2102" s="28" t="s">
        <v>63</v>
      </c>
      <c r="J2102" s="28" t="s">
        <v>1586</v>
      </c>
      <c r="K2102" s="28" t="s">
        <v>2524</v>
      </c>
      <c r="L2102" s="28" t="s">
        <v>2579</v>
      </c>
      <c r="N2102" s="19">
        <f t="shared" si="224"/>
        <v>380.75</v>
      </c>
      <c r="O2102" s="19">
        <f t="shared" si="225"/>
        <v>3.8075</v>
      </c>
      <c r="P2102" s="64">
        <f t="shared" si="226"/>
        <v>88</v>
      </c>
      <c r="Q2102" s="64">
        <f t="shared" si="227"/>
        <v>28</v>
      </c>
      <c r="R2102" s="64">
        <f t="shared" si="228"/>
        <v>60</v>
      </c>
      <c r="S2102" s="64">
        <f t="shared" si="229"/>
        <v>47</v>
      </c>
      <c r="T2102" s="64">
        <f t="shared" si="230"/>
        <v>41</v>
      </c>
      <c r="U2102" s="77">
        <v>5</v>
      </c>
      <c r="V2102" s="78">
        <v>5</v>
      </c>
      <c r="W2102" s="60">
        <v>200</v>
      </c>
      <c r="X2102" s="67">
        <v>11</v>
      </c>
      <c r="Y2102" s="67">
        <v>6</v>
      </c>
      <c r="Z2102" s="67">
        <v>10</v>
      </c>
      <c r="AA2102" s="67">
        <v>7</v>
      </c>
      <c r="AB2102" s="67">
        <v>10</v>
      </c>
      <c r="AC2102" s="67">
        <v>4</v>
      </c>
      <c r="AD2102" s="67">
        <v>10</v>
      </c>
      <c r="AE2102" s="67">
        <v>6</v>
      </c>
      <c r="AF2102" s="67">
        <v>10</v>
      </c>
      <c r="AG2102" s="67">
        <v>4</v>
      </c>
      <c r="AH2102" s="67">
        <v>10</v>
      </c>
      <c r="AI2102" s="67">
        <v>1</v>
      </c>
      <c r="AJ2102" s="67">
        <v>10</v>
      </c>
      <c r="AK2102" s="79" t="s">
        <v>1586</v>
      </c>
    </row>
    <row r="2103" spans="1:37" ht="12.75">
      <c r="A2103" s="35">
        <v>10312</v>
      </c>
      <c r="B2103" s="28" t="s">
        <v>870</v>
      </c>
      <c r="C2103" s="28" t="s">
        <v>2576</v>
      </c>
      <c r="D2103" s="28" t="s">
        <v>387</v>
      </c>
      <c r="E2103" s="28" t="s">
        <v>63</v>
      </c>
      <c r="J2103" s="28" t="s">
        <v>1586</v>
      </c>
      <c r="K2103" s="28" t="s">
        <v>2524</v>
      </c>
      <c r="L2103" s="28" t="s">
        <v>2577</v>
      </c>
      <c r="N2103" s="19">
        <f t="shared" si="224"/>
        <v>380.75</v>
      </c>
      <c r="O2103" s="19">
        <f t="shared" si="225"/>
        <v>3.8075</v>
      </c>
      <c r="P2103" s="64">
        <f t="shared" si="226"/>
        <v>88</v>
      </c>
      <c r="Q2103" s="64">
        <f t="shared" si="227"/>
        <v>28</v>
      </c>
      <c r="R2103" s="64">
        <f t="shared" si="228"/>
        <v>60</v>
      </c>
      <c r="S2103" s="64">
        <f t="shared" si="229"/>
        <v>47</v>
      </c>
      <c r="T2103" s="64">
        <f t="shared" si="230"/>
        <v>41</v>
      </c>
      <c r="U2103" s="77">
        <v>5</v>
      </c>
      <c r="V2103" s="78">
        <v>5</v>
      </c>
      <c r="W2103" s="60">
        <v>200</v>
      </c>
      <c r="X2103" s="67">
        <v>11</v>
      </c>
      <c r="Y2103" s="67">
        <v>6</v>
      </c>
      <c r="Z2103" s="67">
        <v>10</v>
      </c>
      <c r="AA2103" s="67">
        <v>7</v>
      </c>
      <c r="AB2103" s="67">
        <v>10</v>
      </c>
      <c r="AC2103" s="67">
        <v>4</v>
      </c>
      <c r="AD2103" s="67">
        <v>10</v>
      </c>
      <c r="AE2103" s="67">
        <v>6</v>
      </c>
      <c r="AF2103" s="67">
        <v>10</v>
      </c>
      <c r="AG2103" s="67">
        <v>4</v>
      </c>
      <c r="AH2103" s="67">
        <v>10</v>
      </c>
      <c r="AI2103" s="67">
        <v>1</v>
      </c>
      <c r="AJ2103" s="67">
        <v>10</v>
      </c>
      <c r="AK2103" s="79" t="s">
        <v>1586</v>
      </c>
    </row>
    <row r="2104" spans="1:37" ht="12.75">
      <c r="A2104" s="35">
        <v>10874</v>
      </c>
      <c r="B2104" s="28" t="s">
        <v>870</v>
      </c>
      <c r="C2104" s="28" t="s">
        <v>2576</v>
      </c>
      <c r="D2104" s="28" t="s">
        <v>387</v>
      </c>
      <c r="E2104" s="28" t="s">
        <v>63</v>
      </c>
      <c r="J2104" s="28" t="s">
        <v>1586</v>
      </c>
      <c r="K2104" s="28" t="s">
        <v>2524</v>
      </c>
      <c r="L2104" s="28" t="s">
        <v>2578</v>
      </c>
      <c r="N2104" s="19">
        <f t="shared" si="224"/>
        <v>380.75</v>
      </c>
      <c r="O2104" s="19">
        <f t="shared" si="225"/>
        <v>3.8075</v>
      </c>
      <c r="P2104" s="64">
        <f t="shared" si="226"/>
        <v>88</v>
      </c>
      <c r="Q2104" s="64">
        <f t="shared" si="227"/>
        <v>28</v>
      </c>
      <c r="R2104" s="64">
        <f t="shared" si="228"/>
        <v>60</v>
      </c>
      <c r="S2104" s="64">
        <f t="shared" si="229"/>
        <v>47</v>
      </c>
      <c r="T2104" s="64">
        <f t="shared" si="230"/>
        <v>41</v>
      </c>
      <c r="U2104" s="77">
        <v>5</v>
      </c>
      <c r="V2104" s="78">
        <v>5</v>
      </c>
      <c r="W2104" s="60">
        <v>200</v>
      </c>
      <c r="X2104" s="67">
        <v>11</v>
      </c>
      <c r="Y2104" s="67">
        <v>6</v>
      </c>
      <c r="Z2104" s="67">
        <v>10</v>
      </c>
      <c r="AA2104" s="67">
        <v>7</v>
      </c>
      <c r="AB2104" s="67">
        <v>10</v>
      </c>
      <c r="AC2104" s="67">
        <v>4</v>
      </c>
      <c r="AD2104" s="67">
        <v>10</v>
      </c>
      <c r="AE2104" s="67">
        <v>6</v>
      </c>
      <c r="AF2104" s="67">
        <v>10</v>
      </c>
      <c r="AG2104" s="67">
        <v>4</v>
      </c>
      <c r="AH2104" s="67">
        <v>10</v>
      </c>
      <c r="AI2104" s="67">
        <v>1</v>
      </c>
      <c r="AJ2104" s="67">
        <v>10</v>
      </c>
      <c r="AK2104" s="79" t="s">
        <v>1586</v>
      </c>
    </row>
    <row r="2105" spans="1:37" ht="12.75">
      <c r="A2105" s="35">
        <v>18750</v>
      </c>
      <c r="B2105" s="28" t="s">
        <v>870</v>
      </c>
      <c r="C2105" s="28" t="s">
        <v>2576</v>
      </c>
      <c r="D2105" s="28" t="s">
        <v>387</v>
      </c>
      <c r="E2105" s="28" t="s">
        <v>63</v>
      </c>
      <c r="J2105" s="28" t="s">
        <v>1586</v>
      </c>
      <c r="K2105" s="28" t="s">
        <v>2524</v>
      </c>
      <c r="L2105" s="28" t="s">
        <v>2583</v>
      </c>
      <c r="N2105" s="19">
        <f t="shared" si="224"/>
        <v>380.75</v>
      </c>
      <c r="O2105" s="19">
        <f t="shared" si="225"/>
        <v>3.8075</v>
      </c>
      <c r="P2105" s="64">
        <f t="shared" si="226"/>
        <v>88</v>
      </c>
      <c r="Q2105" s="64">
        <f t="shared" si="227"/>
        <v>28</v>
      </c>
      <c r="R2105" s="64">
        <f t="shared" si="228"/>
        <v>60</v>
      </c>
      <c r="S2105" s="64">
        <f t="shared" si="229"/>
        <v>47</v>
      </c>
      <c r="T2105" s="64">
        <f t="shared" si="230"/>
        <v>41</v>
      </c>
      <c r="U2105" s="77">
        <v>5</v>
      </c>
      <c r="V2105" s="78">
        <v>5</v>
      </c>
      <c r="W2105" s="60">
        <v>200</v>
      </c>
      <c r="X2105" s="67">
        <v>11</v>
      </c>
      <c r="Y2105" s="67">
        <v>6</v>
      </c>
      <c r="Z2105" s="67">
        <v>10</v>
      </c>
      <c r="AA2105" s="67">
        <v>7</v>
      </c>
      <c r="AB2105" s="67">
        <v>10</v>
      </c>
      <c r="AC2105" s="67">
        <v>4</v>
      </c>
      <c r="AD2105" s="67">
        <v>10</v>
      </c>
      <c r="AE2105" s="67">
        <v>6</v>
      </c>
      <c r="AF2105" s="67">
        <v>10</v>
      </c>
      <c r="AG2105" s="67">
        <v>4</v>
      </c>
      <c r="AH2105" s="67">
        <v>10</v>
      </c>
      <c r="AI2105" s="67">
        <v>1</v>
      </c>
      <c r="AJ2105" s="67">
        <v>10</v>
      </c>
      <c r="AK2105" s="79" t="s">
        <v>1586</v>
      </c>
    </row>
    <row r="2106" spans="1:37" ht="12.75">
      <c r="A2106" s="35">
        <v>5000</v>
      </c>
      <c r="B2106" s="28" t="s">
        <v>871</v>
      </c>
      <c r="C2106" s="28" t="s">
        <v>589</v>
      </c>
      <c r="D2106" s="28" t="s">
        <v>387</v>
      </c>
      <c r="E2106" s="28" t="s">
        <v>63</v>
      </c>
      <c r="J2106" s="28" t="s">
        <v>1586</v>
      </c>
      <c r="K2106" s="28" t="s">
        <v>4410</v>
      </c>
      <c r="L2106" s="28" t="s">
        <v>4411</v>
      </c>
      <c r="N2106" s="19">
        <f t="shared" si="224"/>
        <v>380.75</v>
      </c>
      <c r="O2106" s="19">
        <f t="shared" si="225"/>
        <v>3.8075</v>
      </c>
      <c r="P2106" s="64">
        <f t="shared" si="226"/>
        <v>88</v>
      </c>
      <c r="Q2106" s="64">
        <f t="shared" si="227"/>
        <v>28</v>
      </c>
      <c r="R2106" s="64">
        <f t="shared" si="228"/>
        <v>60</v>
      </c>
      <c r="S2106" s="64">
        <f t="shared" si="229"/>
        <v>47</v>
      </c>
      <c r="T2106" s="64">
        <f t="shared" si="230"/>
        <v>41</v>
      </c>
      <c r="U2106" s="77">
        <v>5</v>
      </c>
      <c r="V2106" s="78">
        <v>5</v>
      </c>
      <c r="W2106" s="60">
        <v>200</v>
      </c>
      <c r="X2106" s="67">
        <v>11</v>
      </c>
      <c r="Y2106" s="67">
        <v>6</v>
      </c>
      <c r="Z2106" s="67">
        <v>10</v>
      </c>
      <c r="AA2106" s="67">
        <v>7</v>
      </c>
      <c r="AB2106" s="67">
        <v>10</v>
      </c>
      <c r="AC2106" s="67">
        <v>4</v>
      </c>
      <c r="AD2106" s="67">
        <v>10</v>
      </c>
      <c r="AE2106" s="67">
        <v>6</v>
      </c>
      <c r="AF2106" s="67">
        <v>10</v>
      </c>
      <c r="AG2106" s="67">
        <v>4</v>
      </c>
      <c r="AH2106" s="67">
        <v>10</v>
      </c>
      <c r="AI2106" s="67">
        <v>1</v>
      </c>
      <c r="AJ2106" s="67">
        <v>10</v>
      </c>
      <c r="AK2106" s="79" t="s">
        <v>1586</v>
      </c>
    </row>
    <row r="2107" spans="1:37" ht="12.75">
      <c r="A2107" s="35">
        <v>312</v>
      </c>
      <c r="B2107" s="28" t="s">
        <v>871</v>
      </c>
      <c r="C2107" s="28" t="s">
        <v>1013</v>
      </c>
      <c r="D2107" s="28" t="s">
        <v>387</v>
      </c>
      <c r="E2107" s="28" t="s">
        <v>63</v>
      </c>
      <c r="J2107" s="28" t="s">
        <v>1586</v>
      </c>
      <c r="K2107" s="28" t="s">
        <v>2524</v>
      </c>
      <c r="L2107" s="28" t="s">
        <v>1012</v>
      </c>
      <c r="N2107" s="19">
        <f t="shared" si="224"/>
        <v>380.75</v>
      </c>
      <c r="O2107" s="19">
        <f t="shared" si="225"/>
        <v>3.8075</v>
      </c>
      <c r="P2107" s="64">
        <f t="shared" si="226"/>
        <v>88</v>
      </c>
      <c r="Q2107" s="64">
        <f t="shared" si="227"/>
        <v>28</v>
      </c>
      <c r="R2107" s="64">
        <f t="shared" si="228"/>
        <v>60</v>
      </c>
      <c r="S2107" s="64">
        <f t="shared" si="229"/>
        <v>47</v>
      </c>
      <c r="T2107" s="64">
        <f t="shared" si="230"/>
        <v>41</v>
      </c>
      <c r="U2107" s="77">
        <v>5</v>
      </c>
      <c r="V2107" s="78">
        <v>5</v>
      </c>
      <c r="W2107" s="60">
        <v>200</v>
      </c>
      <c r="X2107" s="67">
        <v>11</v>
      </c>
      <c r="Y2107" s="67">
        <v>6</v>
      </c>
      <c r="Z2107" s="67">
        <v>10</v>
      </c>
      <c r="AA2107" s="67">
        <v>7</v>
      </c>
      <c r="AB2107" s="67">
        <v>10</v>
      </c>
      <c r="AC2107" s="67">
        <v>4</v>
      </c>
      <c r="AD2107" s="67">
        <v>10</v>
      </c>
      <c r="AE2107" s="67">
        <v>6</v>
      </c>
      <c r="AF2107" s="67">
        <v>10</v>
      </c>
      <c r="AG2107" s="67">
        <v>4</v>
      </c>
      <c r="AH2107" s="67">
        <v>10</v>
      </c>
      <c r="AI2107" s="67">
        <v>1</v>
      </c>
      <c r="AJ2107" s="67">
        <v>10</v>
      </c>
      <c r="AK2107" s="79" t="s">
        <v>1586</v>
      </c>
    </row>
    <row r="2108" spans="1:37" ht="12.75">
      <c r="A2108" s="35">
        <v>4375</v>
      </c>
      <c r="B2108" s="28" t="s">
        <v>871</v>
      </c>
      <c r="C2108" s="28" t="s">
        <v>589</v>
      </c>
      <c r="D2108" s="28" t="s">
        <v>387</v>
      </c>
      <c r="E2108" s="28" t="s">
        <v>63</v>
      </c>
      <c r="J2108" s="28" t="s">
        <v>1586</v>
      </c>
      <c r="K2108" s="28" t="s">
        <v>2524</v>
      </c>
      <c r="L2108" s="28" t="s">
        <v>4412</v>
      </c>
      <c r="N2108" s="19">
        <f t="shared" si="224"/>
        <v>380.75</v>
      </c>
      <c r="O2108" s="19">
        <f t="shared" si="225"/>
        <v>3.8075</v>
      </c>
      <c r="P2108" s="64">
        <f t="shared" si="226"/>
        <v>88</v>
      </c>
      <c r="Q2108" s="64">
        <f t="shared" si="227"/>
        <v>28</v>
      </c>
      <c r="R2108" s="64">
        <f t="shared" si="228"/>
        <v>60</v>
      </c>
      <c r="S2108" s="64">
        <f t="shared" si="229"/>
        <v>47</v>
      </c>
      <c r="T2108" s="64">
        <f t="shared" si="230"/>
        <v>41</v>
      </c>
      <c r="U2108" s="77">
        <v>5</v>
      </c>
      <c r="V2108" s="78">
        <v>5</v>
      </c>
      <c r="W2108" s="60">
        <v>200</v>
      </c>
      <c r="X2108" s="67">
        <v>11</v>
      </c>
      <c r="Y2108" s="67">
        <v>6</v>
      </c>
      <c r="Z2108" s="67">
        <v>10</v>
      </c>
      <c r="AA2108" s="67">
        <v>7</v>
      </c>
      <c r="AB2108" s="67">
        <v>10</v>
      </c>
      <c r="AC2108" s="67">
        <v>4</v>
      </c>
      <c r="AD2108" s="67">
        <v>10</v>
      </c>
      <c r="AE2108" s="67">
        <v>6</v>
      </c>
      <c r="AF2108" s="67">
        <v>10</v>
      </c>
      <c r="AG2108" s="67">
        <v>4</v>
      </c>
      <c r="AH2108" s="67">
        <v>10</v>
      </c>
      <c r="AI2108" s="67">
        <v>1</v>
      </c>
      <c r="AJ2108" s="67">
        <v>10</v>
      </c>
      <c r="AK2108" s="79" t="s">
        <v>1586</v>
      </c>
    </row>
    <row r="2109" spans="1:37" ht="12.75">
      <c r="A2109" s="35">
        <v>54687</v>
      </c>
      <c r="B2109" s="28" t="s">
        <v>871</v>
      </c>
      <c r="C2109" s="28" t="s">
        <v>652</v>
      </c>
      <c r="D2109" s="28" t="s">
        <v>387</v>
      </c>
      <c r="E2109" s="28" t="s">
        <v>63</v>
      </c>
      <c r="J2109" s="28" t="s">
        <v>1586</v>
      </c>
      <c r="K2109" s="28" t="s">
        <v>2524</v>
      </c>
      <c r="L2109" s="28" t="s">
        <v>864</v>
      </c>
      <c r="N2109" s="19">
        <f t="shared" si="224"/>
        <v>380.75</v>
      </c>
      <c r="O2109" s="19">
        <f t="shared" si="225"/>
        <v>3.8075</v>
      </c>
      <c r="P2109" s="64">
        <f t="shared" si="226"/>
        <v>88</v>
      </c>
      <c r="Q2109" s="64">
        <f t="shared" si="227"/>
        <v>28</v>
      </c>
      <c r="R2109" s="64">
        <f t="shared" si="228"/>
        <v>60</v>
      </c>
      <c r="S2109" s="64">
        <f t="shared" si="229"/>
        <v>47</v>
      </c>
      <c r="T2109" s="64">
        <f t="shared" si="230"/>
        <v>41</v>
      </c>
      <c r="U2109" s="77">
        <v>5</v>
      </c>
      <c r="V2109" s="78">
        <v>5</v>
      </c>
      <c r="W2109" s="60">
        <v>200</v>
      </c>
      <c r="X2109" s="67">
        <v>11</v>
      </c>
      <c r="Y2109" s="67">
        <v>6</v>
      </c>
      <c r="Z2109" s="67">
        <v>10</v>
      </c>
      <c r="AA2109" s="67">
        <v>7</v>
      </c>
      <c r="AB2109" s="67">
        <v>10</v>
      </c>
      <c r="AC2109" s="67">
        <v>4</v>
      </c>
      <c r="AD2109" s="67">
        <v>10</v>
      </c>
      <c r="AE2109" s="67">
        <v>6</v>
      </c>
      <c r="AF2109" s="67">
        <v>10</v>
      </c>
      <c r="AG2109" s="67">
        <v>4</v>
      </c>
      <c r="AH2109" s="67">
        <v>10</v>
      </c>
      <c r="AI2109" s="67">
        <v>1</v>
      </c>
      <c r="AJ2109" s="67">
        <v>10</v>
      </c>
      <c r="AK2109" s="79" t="s">
        <v>1586</v>
      </c>
    </row>
    <row r="2110" spans="1:37" ht="12.75">
      <c r="A2110" s="35">
        <v>8375</v>
      </c>
      <c r="B2110" s="28" t="s">
        <v>871</v>
      </c>
      <c r="C2110" s="28" t="s">
        <v>3563</v>
      </c>
      <c r="D2110" s="28" t="s">
        <v>387</v>
      </c>
      <c r="E2110" s="28" t="s">
        <v>63</v>
      </c>
      <c r="J2110" s="28" t="s">
        <v>1586</v>
      </c>
      <c r="K2110" s="28" t="s">
        <v>2524</v>
      </c>
      <c r="L2110" s="28" t="s">
        <v>3582</v>
      </c>
      <c r="N2110" s="19">
        <f t="shared" si="224"/>
        <v>380.75</v>
      </c>
      <c r="O2110" s="19">
        <f t="shared" si="225"/>
        <v>3.8075</v>
      </c>
      <c r="P2110" s="64">
        <f t="shared" si="226"/>
        <v>88</v>
      </c>
      <c r="Q2110" s="64">
        <f t="shared" si="227"/>
        <v>28</v>
      </c>
      <c r="R2110" s="64">
        <f t="shared" si="228"/>
        <v>60</v>
      </c>
      <c r="S2110" s="64">
        <f t="shared" si="229"/>
        <v>47</v>
      </c>
      <c r="T2110" s="64">
        <f t="shared" si="230"/>
        <v>41</v>
      </c>
      <c r="U2110" s="77">
        <v>5</v>
      </c>
      <c r="V2110" s="78">
        <v>5</v>
      </c>
      <c r="W2110" s="60">
        <v>200</v>
      </c>
      <c r="X2110" s="67">
        <v>11</v>
      </c>
      <c r="Y2110" s="67">
        <v>6</v>
      </c>
      <c r="Z2110" s="67">
        <v>10</v>
      </c>
      <c r="AA2110" s="67">
        <v>7</v>
      </c>
      <c r="AB2110" s="67">
        <v>10</v>
      </c>
      <c r="AC2110" s="67">
        <v>4</v>
      </c>
      <c r="AD2110" s="67">
        <v>10</v>
      </c>
      <c r="AE2110" s="67">
        <v>6</v>
      </c>
      <c r="AF2110" s="67">
        <v>10</v>
      </c>
      <c r="AG2110" s="67">
        <v>4</v>
      </c>
      <c r="AH2110" s="67">
        <v>10</v>
      </c>
      <c r="AI2110" s="67">
        <v>1</v>
      </c>
      <c r="AJ2110" s="67">
        <v>10</v>
      </c>
      <c r="AK2110" s="79" t="s">
        <v>1586</v>
      </c>
    </row>
    <row r="2111" spans="1:37" ht="12.75">
      <c r="A2111" s="35">
        <v>3125</v>
      </c>
      <c r="B2111" s="28" t="s">
        <v>871</v>
      </c>
      <c r="C2111" s="28" t="s">
        <v>5308</v>
      </c>
      <c r="D2111" s="28" t="s">
        <v>387</v>
      </c>
      <c r="E2111" s="28" t="s">
        <v>63</v>
      </c>
      <c r="J2111" s="28" t="s">
        <v>1586</v>
      </c>
      <c r="K2111" s="28" t="s">
        <v>2524</v>
      </c>
      <c r="L2111" s="28" t="s">
        <v>5315</v>
      </c>
      <c r="N2111" s="19">
        <f t="shared" si="224"/>
        <v>380.75</v>
      </c>
      <c r="O2111" s="19">
        <f t="shared" si="225"/>
        <v>3.8075</v>
      </c>
      <c r="P2111" s="64">
        <f t="shared" si="226"/>
        <v>88</v>
      </c>
      <c r="Q2111" s="64">
        <f t="shared" si="227"/>
        <v>28</v>
      </c>
      <c r="R2111" s="64">
        <f t="shared" si="228"/>
        <v>60</v>
      </c>
      <c r="S2111" s="64">
        <f t="shared" si="229"/>
        <v>47</v>
      </c>
      <c r="T2111" s="64">
        <f t="shared" si="230"/>
        <v>41</v>
      </c>
      <c r="U2111" s="77">
        <v>5</v>
      </c>
      <c r="V2111" s="78">
        <v>5</v>
      </c>
      <c r="W2111" s="60">
        <v>200</v>
      </c>
      <c r="X2111" s="67">
        <v>11</v>
      </c>
      <c r="Y2111" s="67">
        <v>6</v>
      </c>
      <c r="Z2111" s="67">
        <v>10</v>
      </c>
      <c r="AA2111" s="67">
        <v>7</v>
      </c>
      <c r="AB2111" s="67">
        <v>10</v>
      </c>
      <c r="AC2111" s="67">
        <v>4</v>
      </c>
      <c r="AD2111" s="67">
        <v>10</v>
      </c>
      <c r="AE2111" s="67">
        <v>6</v>
      </c>
      <c r="AF2111" s="67">
        <v>10</v>
      </c>
      <c r="AG2111" s="67">
        <v>4</v>
      </c>
      <c r="AH2111" s="67">
        <v>10</v>
      </c>
      <c r="AI2111" s="67">
        <v>1</v>
      </c>
      <c r="AJ2111" s="67">
        <v>10</v>
      </c>
      <c r="AK2111" s="79" t="s">
        <v>1586</v>
      </c>
    </row>
    <row r="2112" spans="1:37" ht="12.75">
      <c r="A2112" s="35">
        <v>312</v>
      </c>
      <c r="B2112" s="28" t="s">
        <v>871</v>
      </c>
      <c r="C2112" s="28" t="s">
        <v>659</v>
      </c>
      <c r="D2112" s="28" t="s">
        <v>387</v>
      </c>
      <c r="E2112" s="28" t="s">
        <v>63</v>
      </c>
      <c r="J2112" s="28" t="s">
        <v>1586</v>
      </c>
      <c r="K2112" s="28" t="s">
        <v>2524</v>
      </c>
      <c r="L2112" s="28" t="s">
        <v>353</v>
      </c>
      <c r="N2112" s="19">
        <f t="shared" si="224"/>
        <v>380.75</v>
      </c>
      <c r="O2112" s="19">
        <f t="shared" si="225"/>
        <v>3.8075</v>
      </c>
      <c r="P2112" s="64">
        <f t="shared" si="226"/>
        <v>88</v>
      </c>
      <c r="Q2112" s="64">
        <f t="shared" si="227"/>
        <v>28</v>
      </c>
      <c r="R2112" s="64">
        <f t="shared" si="228"/>
        <v>60</v>
      </c>
      <c r="S2112" s="64">
        <f t="shared" si="229"/>
        <v>47</v>
      </c>
      <c r="T2112" s="64">
        <f t="shared" si="230"/>
        <v>41</v>
      </c>
      <c r="U2112" s="77">
        <v>5</v>
      </c>
      <c r="V2112" s="78">
        <v>5</v>
      </c>
      <c r="W2112" s="60">
        <v>200</v>
      </c>
      <c r="X2112" s="67">
        <v>11</v>
      </c>
      <c r="Y2112" s="67">
        <v>6</v>
      </c>
      <c r="Z2112" s="67">
        <v>10</v>
      </c>
      <c r="AA2112" s="67">
        <v>7</v>
      </c>
      <c r="AB2112" s="67">
        <v>10</v>
      </c>
      <c r="AC2112" s="67">
        <v>4</v>
      </c>
      <c r="AD2112" s="67">
        <v>10</v>
      </c>
      <c r="AE2112" s="67">
        <v>6</v>
      </c>
      <c r="AF2112" s="67">
        <v>10</v>
      </c>
      <c r="AG2112" s="67">
        <v>4</v>
      </c>
      <c r="AH2112" s="67">
        <v>10</v>
      </c>
      <c r="AI2112" s="67">
        <v>1</v>
      </c>
      <c r="AJ2112" s="67">
        <v>10</v>
      </c>
      <c r="AK2112" s="79" t="s">
        <v>1586</v>
      </c>
    </row>
    <row r="2113" spans="1:37" ht="12.75">
      <c r="A2113" s="35">
        <v>169651</v>
      </c>
      <c r="B2113" s="28" t="s">
        <v>2247</v>
      </c>
      <c r="C2113" s="28" t="s">
        <v>5011</v>
      </c>
      <c r="D2113" s="28" t="s">
        <v>387</v>
      </c>
      <c r="E2113" s="28" t="s">
        <v>63</v>
      </c>
      <c r="J2113" s="28" t="s">
        <v>1586</v>
      </c>
      <c r="K2113" s="28" t="s">
        <v>2524</v>
      </c>
      <c r="L2113" s="28" t="s">
        <v>3812</v>
      </c>
      <c r="N2113" s="19">
        <f t="shared" si="224"/>
        <v>380.75</v>
      </c>
      <c r="O2113" s="19">
        <f t="shared" si="225"/>
        <v>3.6261904761904762</v>
      </c>
      <c r="P2113" s="64">
        <f t="shared" si="226"/>
        <v>88</v>
      </c>
      <c r="Q2113" s="64">
        <f t="shared" si="227"/>
        <v>28</v>
      </c>
      <c r="R2113" s="64">
        <f t="shared" si="228"/>
        <v>60</v>
      </c>
      <c r="S2113" s="64">
        <f t="shared" si="229"/>
        <v>47</v>
      </c>
      <c r="T2113" s="64">
        <f t="shared" si="230"/>
        <v>41</v>
      </c>
      <c r="U2113" s="77">
        <v>5</v>
      </c>
      <c r="V2113" s="78">
        <v>5</v>
      </c>
      <c r="W2113" s="60">
        <v>210</v>
      </c>
      <c r="X2113" s="67">
        <v>11</v>
      </c>
      <c r="Y2113" s="67">
        <v>6</v>
      </c>
      <c r="Z2113" s="67">
        <v>10</v>
      </c>
      <c r="AA2113" s="67">
        <v>7</v>
      </c>
      <c r="AB2113" s="67">
        <v>10</v>
      </c>
      <c r="AC2113" s="67">
        <v>4</v>
      </c>
      <c r="AD2113" s="67">
        <v>10</v>
      </c>
      <c r="AE2113" s="67">
        <v>6</v>
      </c>
      <c r="AF2113" s="67">
        <v>10</v>
      </c>
      <c r="AG2113" s="67">
        <v>4</v>
      </c>
      <c r="AH2113" s="67">
        <v>10</v>
      </c>
      <c r="AI2113" s="67">
        <v>1</v>
      </c>
      <c r="AJ2113" s="67">
        <v>10</v>
      </c>
      <c r="AK2113" s="79" t="s">
        <v>1586</v>
      </c>
    </row>
    <row r="2114" spans="1:37" ht="12.75">
      <c r="A2114" s="35">
        <v>6250</v>
      </c>
      <c r="B2114" s="28" t="s">
        <v>870</v>
      </c>
      <c r="C2114" s="28" t="s">
        <v>2705</v>
      </c>
      <c r="D2114" s="28" t="s">
        <v>387</v>
      </c>
      <c r="E2114" s="28" t="s">
        <v>63</v>
      </c>
      <c r="J2114" s="28" t="s">
        <v>1586</v>
      </c>
      <c r="K2114" s="28" t="s">
        <v>2524</v>
      </c>
      <c r="L2114" s="28" t="s">
        <v>2715</v>
      </c>
      <c r="N2114" s="19">
        <f t="shared" si="231" ref="N2114:N2177">2*Q2114+2.5*R2114+3*S2114+T2114+0.25*X2114-1.5*U2114-0.5*V2114</f>
        <v>381</v>
      </c>
      <c r="O2114" s="19">
        <f t="shared" si="232" ref="O2114:O2177">N2114/(0.5*W2114)</f>
        <v>3.048</v>
      </c>
      <c r="P2114" s="64">
        <f t="shared" si="233" ref="P2114:P2177">SUM(Y2114:AJ2114)</f>
        <v>88</v>
      </c>
      <c r="Q2114" s="64">
        <f t="shared" si="234" ref="Q2114:Q2177">Y2114+AA2114+AC2114+AE2114+AG2114+AI2114</f>
        <v>28</v>
      </c>
      <c r="R2114" s="64">
        <f t="shared" si="235" ref="R2114:R2177">Z2114+AB2114+AD2114+AF2114+AH2114+AJ2114</f>
        <v>60</v>
      </c>
      <c r="S2114" s="64">
        <f t="shared" si="236" ref="S2114:S2177">SUM(Y2114:AD2114)</f>
        <v>47</v>
      </c>
      <c r="T2114" s="64">
        <f t="shared" si="237" ref="T2114:T2177">SUM(AE2114:AJ2114)</f>
        <v>41</v>
      </c>
      <c r="U2114" s="77">
        <v>5</v>
      </c>
      <c r="V2114" s="78">
        <v>5</v>
      </c>
      <c r="W2114" s="60">
        <v>250</v>
      </c>
      <c r="X2114" s="67">
        <v>12</v>
      </c>
      <c r="Y2114" s="67">
        <v>6</v>
      </c>
      <c r="Z2114" s="67">
        <v>10</v>
      </c>
      <c r="AA2114" s="67">
        <v>7</v>
      </c>
      <c r="AB2114" s="67">
        <v>10</v>
      </c>
      <c r="AC2114" s="67">
        <v>4</v>
      </c>
      <c r="AD2114" s="67">
        <v>10</v>
      </c>
      <c r="AE2114" s="67">
        <v>6</v>
      </c>
      <c r="AF2114" s="67">
        <v>10</v>
      </c>
      <c r="AG2114" s="67">
        <v>4</v>
      </c>
      <c r="AH2114" s="67">
        <v>10</v>
      </c>
      <c r="AI2114" s="67">
        <v>1</v>
      </c>
      <c r="AJ2114" s="67">
        <v>10</v>
      </c>
      <c r="AK2114" s="79" t="s">
        <v>1586</v>
      </c>
    </row>
    <row r="2115" spans="1:37" ht="12.75">
      <c r="A2115" s="35">
        <v>250000</v>
      </c>
      <c r="B2115" s="28" t="s">
        <v>870</v>
      </c>
      <c r="C2115" s="28" t="s">
        <v>644</v>
      </c>
      <c r="D2115" s="28" t="s">
        <v>387</v>
      </c>
      <c r="E2115" s="28" t="s">
        <v>63</v>
      </c>
      <c r="J2115" s="28" t="s">
        <v>1586</v>
      </c>
      <c r="K2115" s="28" t="s">
        <v>2524</v>
      </c>
      <c r="L2115" s="28" t="s">
        <v>2695</v>
      </c>
      <c r="N2115" s="19">
        <f t="shared" si="231"/>
        <v>398.25</v>
      </c>
      <c r="O2115" s="19">
        <f t="shared" si="232"/>
        <v>3.54</v>
      </c>
      <c r="P2115" s="64">
        <f t="shared" si="233"/>
        <v>88</v>
      </c>
      <c r="Q2115" s="64">
        <f t="shared" si="234"/>
        <v>33</v>
      </c>
      <c r="R2115" s="64">
        <f t="shared" si="235"/>
        <v>55</v>
      </c>
      <c r="S2115" s="64">
        <f t="shared" si="236"/>
        <v>57</v>
      </c>
      <c r="T2115" s="64">
        <f t="shared" si="237"/>
        <v>31</v>
      </c>
      <c r="U2115" s="77">
        <v>5</v>
      </c>
      <c r="V2115" s="78">
        <v>5</v>
      </c>
      <c r="W2115" s="60">
        <v>225</v>
      </c>
      <c r="X2115" s="67">
        <v>11</v>
      </c>
      <c r="Y2115" s="67">
        <v>7</v>
      </c>
      <c r="Z2115" s="67">
        <v>12</v>
      </c>
      <c r="AA2115" s="67">
        <v>8</v>
      </c>
      <c r="AB2115" s="67">
        <v>12</v>
      </c>
      <c r="AC2115" s="67">
        <v>6</v>
      </c>
      <c r="AD2115" s="67">
        <v>12</v>
      </c>
      <c r="AE2115" s="67">
        <v>5</v>
      </c>
      <c r="AF2115" s="67">
        <v>7</v>
      </c>
      <c r="AG2115" s="67">
        <v>5</v>
      </c>
      <c r="AH2115" s="67">
        <v>7</v>
      </c>
      <c r="AI2115" s="67">
        <v>2</v>
      </c>
      <c r="AJ2115" s="67">
        <v>5</v>
      </c>
      <c r="AK2115" s="79" t="s">
        <v>1586</v>
      </c>
    </row>
    <row r="2116" spans="1:37" ht="12.75">
      <c r="A2116" s="35">
        <v>312500</v>
      </c>
      <c r="B2116" s="28" t="s">
        <v>870</v>
      </c>
      <c r="C2116" s="28" t="s">
        <v>644</v>
      </c>
      <c r="D2116" s="28" t="s">
        <v>387</v>
      </c>
      <c r="E2116" s="28" t="s">
        <v>63</v>
      </c>
      <c r="J2116" s="28" t="s">
        <v>1586</v>
      </c>
      <c r="K2116" s="28" t="s">
        <v>2524</v>
      </c>
      <c r="L2116" s="28" t="s">
        <v>2700</v>
      </c>
      <c r="N2116" s="19">
        <f t="shared" si="231"/>
        <v>398.25</v>
      </c>
      <c r="O2116" s="19">
        <f t="shared" si="232"/>
        <v>3.54</v>
      </c>
      <c r="P2116" s="64">
        <f t="shared" si="233"/>
        <v>88</v>
      </c>
      <c r="Q2116" s="64">
        <f t="shared" si="234"/>
        <v>33</v>
      </c>
      <c r="R2116" s="64">
        <f t="shared" si="235"/>
        <v>55</v>
      </c>
      <c r="S2116" s="64">
        <f t="shared" si="236"/>
        <v>57</v>
      </c>
      <c r="T2116" s="64">
        <f t="shared" si="237"/>
        <v>31</v>
      </c>
      <c r="U2116" s="77">
        <v>5</v>
      </c>
      <c r="V2116" s="78">
        <v>5</v>
      </c>
      <c r="W2116" s="60">
        <v>225</v>
      </c>
      <c r="X2116" s="67">
        <v>11</v>
      </c>
      <c r="Y2116" s="67">
        <v>7</v>
      </c>
      <c r="Z2116" s="67">
        <v>12</v>
      </c>
      <c r="AA2116" s="67">
        <v>8</v>
      </c>
      <c r="AB2116" s="67">
        <v>12</v>
      </c>
      <c r="AC2116" s="67">
        <v>6</v>
      </c>
      <c r="AD2116" s="67">
        <v>12</v>
      </c>
      <c r="AE2116" s="67">
        <v>5</v>
      </c>
      <c r="AF2116" s="67">
        <v>7</v>
      </c>
      <c r="AG2116" s="67">
        <v>5</v>
      </c>
      <c r="AH2116" s="67">
        <v>7</v>
      </c>
      <c r="AI2116" s="67">
        <v>2</v>
      </c>
      <c r="AJ2116" s="67">
        <v>5</v>
      </c>
      <c r="AK2116" s="79" t="s">
        <v>1586</v>
      </c>
    </row>
    <row r="2117" spans="1:37" ht="12.75">
      <c r="A2117" s="35">
        <v>250000</v>
      </c>
      <c r="B2117" s="28" t="s">
        <v>870</v>
      </c>
      <c r="C2117" s="28" t="s">
        <v>644</v>
      </c>
      <c r="D2117" s="28" t="s">
        <v>387</v>
      </c>
      <c r="E2117" s="28" t="s">
        <v>63</v>
      </c>
      <c r="J2117" s="28" t="s">
        <v>1586</v>
      </c>
      <c r="K2117" s="28" t="s">
        <v>2524</v>
      </c>
      <c r="L2117" s="28" t="s">
        <v>2697</v>
      </c>
      <c r="N2117" s="19">
        <f t="shared" si="231"/>
        <v>398.25</v>
      </c>
      <c r="O2117" s="19">
        <f t="shared" si="232"/>
        <v>3.54</v>
      </c>
      <c r="P2117" s="64">
        <f t="shared" si="233"/>
        <v>88</v>
      </c>
      <c r="Q2117" s="64">
        <f t="shared" si="234"/>
        <v>33</v>
      </c>
      <c r="R2117" s="64">
        <f t="shared" si="235"/>
        <v>55</v>
      </c>
      <c r="S2117" s="64">
        <f t="shared" si="236"/>
        <v>57</v>
      </c>
      <c r="T2117" s="64">
        <f t="shared" si="237"/>
        <v>31</v>
      </c>
      <c r="U2117" s="77">
        <v>5</v>
      </c>
      <c r="V2117" s="78">
        <v>5</v>
      </c>
      <c r="W2117" s="60">
        <v>225</v>
      </c>
      <c r="X2117" s="67">
        <v>11</v>
      </c>
      <c r="Y2117" s="67">
        <v>7</v>
      </c>
      <c r="Z2117" s="67">
        <v>12</v>
      </c>
      <c r="AA2117" s="67">
        <v>8</v>
      </c>
      <c r="AB2117" s="67">
        <v>12</v>
      </c>
      <c r="AC2117" s="67">
        <v>6</v>
      </c>
      <c r="AD2117" s="67">
        <v>12</v>
      </c>
      <c r="AE2117" s="67">
        <v>5</v>
      </c>
      <c r="AF2117" s="67">
        <v>7</v>
      </c>
      <c r="AG2117" s="67">
        <v>5</v>
      </c>
      <c r="AH2117" s="67">
        <v>7</v>
      </c>
      <c r="AI2117" s="67">
        <v>2</v>
      </c>
      <c r="AJ2117" s="67">
        <v>5</v>
      </c>
      <c r="AK2117" s="79" t="s">
        <v>1586</v>
      </c>
    </row>
    <row r="2118" spans="1:37" ht="12.75">
      <c r="A2118" s="35">
        <v>375000</v>
      </c>
      <c r="B2118" s="28" t="s">
        <v>870</v>
      </c>
      <c r="C2118" s="28" t="s">
        <v>644</v>
      </c>
      <c r="D2118" s="28" t="s">
        <v>387</v>
      </c>
      <c r="E2118" s="28" t="s">
        <v>63</v>
      </c>
      <c r="J2118" s="28" t="s">
        <v>1586</v>
      </c>
      <c r="K2118" s="28" t="s">
        <v>2524</v>
      </c>
      <c r="L2118" s="28" t="s">
        <v>2693</v>
      </c>
      <c r="N2118" s="19">
        <f t="shared" si="231"/>
        <v>398.25</v>
      </c>
      <c r="O2118" s="19">
        <f t="shared" si="232"/>
        <v>3.54</v>
      </c>
      <c r="P2118" s="64">
        <f t="shared" si="233"/>
        <v>88</v>
      </c>
      <c r="Q2118" s="64">
        <f t="shared" si="234"/>
        <v>33</v>
      </c>
      <c r="R2118" s="64">
        <f t="shared" si="235"/>
        <v>55</v>
      </c>
      <c r="S2118" s="64">
        <f t="shared" si="236"/>
        <v>57</v>
      </c>
      <c r="T2118" s="64">
        <f t="shared" si="237"/>
        <v>31</v>
      </c>
      <c r="U2118" s="77">
        <v>5</v>
      </c>
      <c r="V2118" s="78">
        <v>5</v>
      </c>
      <c r="W2118" s="60">
        <v>225</v>
      </c>
      <c r="X2118" s="67">
        <v>11</v>
      </c>
      <c r="Y2118" s="67">
        <v>7</v>
      </c>
      <c r="Z2118" s="67">
        <v>12</v>
      </c>
      <c r="AA2118" s="67">
        <v>8</v>
      </c>
      <c r="AB2118" s="67">
        <v>12</v>
      </c>
      <c r="AC2118" s="67">
        <v>6</v>
      </c>
      <c r="AD2118" s="67">
        <v>12</v>
      </c>
      <c r="AE2118" s="67">
        <v>5</v>
      </c>
      <c r="AF2118" s="67">
        <v>7</v>
      </c>
      <c r="AG2118" s="67">
        <v>5</v>
      </c>
      <c r="AH2118" s="67">
        <v>7</v>
      </c>
      <c r="AI2118" s="67">
        <v>2</v>
      </c>
      <c r="AJ2118" s="67">
        <v>5</v>
      </c>
      <c r="AK2118" s="79" t="s">
        <v>1586</v>
      </c>
    </row>
    <row r="2119" spans="1:37" ht="12.75">
      <c r="A2119" s="35">
        <v>437500</v>
      </c>
      <c r="B2119" s="28" t="s">
        <v>870</v>
      </c>
      <c r="C2119" s="28" t="s">
        <v>644</v>
      </c>
      <c r="D2119" s="28" t="s">
        <v>387</v>
      </c>
      <c r="E2119" s="28" t="s">
        <v>63</v>
      </c>
      <c r="J2119" s="28" t="s">
        <v>1586</v>
      </c>
      <c r="K2119" s="28" t="s">
        <v>2524</v>
      </c>
      <c r="L2119" s="28" t="s">
        <v>2703</v>
      </c>
      <c r="N2119" s="19">
        <f t="shared" si="231"/>
        <v>398.25</v>
      </c>
      <c r="O2119" s="19">
        <f t="shared" si="232"/>
        <v>3.54</v>
      </c>
      <c r="P2119" s="64">
        <f t="shared" si="233"/>
        <v>88</v>
      </c>
      <c r="Q2119" s="64">
        <f t="shared" si="234"/>
        <v>33</v>
      </c>
      <c r="R2119" s="64">
        <f t="shared" si="235"/>
        <v>55</v>
      </c>
      <c r="S2119" s="64">
        <f t="shared" si="236"/>
        <v>57</v>
      </c>
      <c r="T2119" s="64">
        <f t="shared" si="237"/>
        <v>31</v>
      </c>
      <c r="U2119" s="77">
        <v>5</v>
      </c>
      <c r="V2119" s="78">
        <v>5</v>
      </c>
      <c r="W2119" s="60">
        <v>225</v>
      </c>
      <c r="X2119" s="67">
        <v>11</v>
      </c>
      <c r="Y2119" s="67">
        <v>7</v>
      </c>
      <c r="Z2119" s="67">
        <v>12</v>
      </c>
      <c r="AA2119" s="67">
        <v>8</v>
      </c>
      <c r="AB2119" s="67">
        <v>12</v>
      </c>
      <c r="AC2119" s="67">
        <v>6</v>
      </c>
      <c r="AD2119" s="67">
        <v>12</v>
      </c>
      <c r="AE2119" s="67">
        <v>5</v>
      </c>
      <c r="AF2119" s="67">
        <v>7</v>
      </c>
      <c r="AG2119" s="67">
        <v>5</v>
      </c>
      <c r="AH2119" s="67">
        <v>7</v>
      </c>
      <c r="AI2119" s="67">
        <v>2</v>
      </c>
      <c r="AJ2119" s="67">
        <v>5</v>
      </c>
      <c r="AK2119" s="79" t="s">
        <v>1586</v>
      </c>
    </row>
    <row r="2120" spans="1:37" ht="12.75">
      <c r="A2120" s="35">
        <v>8306</v>
      </c>
      <c r="B2120" s="28" t="s">
        <v>872</v>
      </c>
      <c r="D2120" s="28" t="s">
        <v>387</v>
      </c>
      <c r="E2120" s="28" t="s">
        <v>63</v>
      </c>
      <c r="F2120" s="58" t="s">
        <v>8289</v>
      </c>
      <c r="I2120" s="28" t="s">
        <v>7812</v>
      </c>
      <c r="J2120" s="28" t="s">
        <v>1586</v>
      </c>
      <c r="K2120" s="28" t="s">
        <v>3062</v>
      </c>
      <c r="L2120" s="28" t="s">
        <v>8013</v>
      </c>
      <c r="N2120" s="19">
        <f t="shared" si="231"/>
        <v>382.75</v>
      </c>
      <c r="O2120" s="19">
        <f t="shared" si="232"/>
        <v>4.6393939393939396</v>
      </c>
      <c r="P2120" s="64">
        <f t="shared" si="233"/>
        <v>86</v>
      </c>
      <c r="Q2120" s="64">
        <f t="shared" si="234"/>
        <v>32</v>
      </c>
      <c r="R2120" s="64">
        <f t="shared" si="235"/>
        <v>54</v>
      </c>
      <c r="S2120" s="64">
        <f t="shared" si="236"/>
        <v>52</v>
      </c>
      <c r="T2120" s="64">
        <f t="shared" si="237"/>
        <v>34</v>
      </c>
      <c r="U2120" s="77">
        <v>5</v>
      </c>
      <c r="V2120" s="78">
        <v>5</v>
      </c>
      <c r="W2120" s="60">
        <v>165</v>
      </c>
      <c r="X2120" s="67">
        <v>15</v>
      </c>
      <c r="Y2120" s="67">
        <v>7</v>
      </c>
      <c r="Z2120" s="67">
        <v>11</v>
      </c>
      <c r="AA2120" s="67">
        <v>7</v>
      </c>
      <c r="AB2120" s="67">
        <v>11</v>
      </c>
      <c r="AC2120" s="67">
        <v>5</v>
      </c>
      <c r="AD2120" s="67">
        <v>11</v>
      </c>
      <c r="AE2120" s="67">
        <v>5</v>
      </c>
      <c r="AF2120" s="67">
        <v>8</v>
      </c>
      <c r="AG2120" s="67">
        <v>5</v>
      </c>
      <c r="AH2120" s="67">
        <v>8</v>
      </c>
      <c r="AI2120" s="67">
        <v>3</v>
      </c>
      <c r="AJ2120" s="67">
        <v>5</v>
      </c>
      <c r="AK2120" s="79" t="s">
        <v>1586</v>
      </c>
    </row>
    <row r="2121" spans="1:37" ht="12.75">
      <c r="A2121" s="35">
        <v>37500</v>
      </c>
      <c r="B2121" s="28" t="s">
        <v>868</v>
      </c>
      <c r="C2121" s="28" t="s">
        <v>7659</v>
      </c>
      <c r="D2121" s="28" t="s">
        <v>387</v>
      </c>
      <c r="E2121" s="28" t="s">
        <v>63</v>
      </c>
      <c r="J2121" s="28" t="s">
        <v>1586</v>
      </c>
      <c r="K2121" s="28" t="s">
        <v>3062</v>
      </c>
      <c r="L2121" s="28" t="s">
        <v>6549</v>
      </c>
      <c r="N2121" s="19">
        <f t="shared" si="231"/>
        <v>387.75</v>
      </c>
      <c r="O2121" s="19">
        <f t="shared" si="232"/>
        <v>7.3857142857142861</v>
      </c>
      <c r="P2121" s="64">
        <f t="shared" si="233"/>
        <v>85</v>
      </c>
      <c r="Q2121" s="64">
        <f t="shared" si="234"/>
        <v>30</v>
      </c>
      <c r="R2121" s="64">
        <f t="shared" si="235"/>
        <v>55</v>
      </c>
      <c r="S2121" s="64">
        <f t="shared" si="236"/>
        <v>56</v>
      </c>
      <c r="T2121" s="64">
        <f t="shared" si="237"/>
        <v>29</v>
      </c>
      <c r="U2121" s="77">
        <v>5</v>
      </c>
      <c r="V2121" s="78">
        <v>5</v>
      </c>
      <c r="W2121" s="60">
        <v>105</v>
      </c>
      <c r="X2121" s="67">
        <v>13</v>
      </c>
      <c r="Y2121" s="67">
        <v>7</v>
      </c>
      <c r="Z2121" s="67">
        <v>12</v>
      </c>
      <c r="AA2121" s="67">
        <v>8</v>
      </c>
      <c r="AB2121" s="67">
        <v>12</v>
      </c>
      <c r="AC2121" s="67">
        <v>5</v>
      </c>
      <c r="AD2121" s="67">
        <v>12</v>
      </c>
      <c r="AE2121" s="67">
        <v>4</v>
      </c>
      <c r="AF2121" s="67">
        <v>7</v>
      </c>
      <c r="AG2121" s="67">
        <v>4</v>
      </c>
      <c r="AH2121" s="67">
        <v>7</v>
      </c>
      <c r="AI2121" s="67">
        <v>2</v>
      </c>
      <c r="AJ2121" s="67">
        <v>5</v>
      </c>
      <c r="AK2121" s="79" t="s">
        <v>1586</v>
      </c>
    </row>
    <row r="2122" spans="1:37" ht="12.75">
      <c r="A2122" s="35">
        <v>19058</v>
      </c>
      <c r="B2122" s="28" t="s">
        <v>872</v>
      </c>
      <c r="D2122" s="28" t="s">
        <v>387</v>
      </c>
      <c r="E2122" s="28" t="s">
        <v>63</v>
      </c>
      <c r="G2122" s="28" t="s">
        <v>1586</v>
      </c>
      <c r="H2122" s="28" t="s">
        <v>7812</v>
      </c>
      <c r="J2122" s="28" t="s">
        <v>1586</v>
      </c>
      <c r="K2122" s="28" t="s">
        <v>3062</v>
      </c>
      <c r="L2122" s="28" t="s">
        <v>1928</v>
      </c>
      <c r="N2122" s="19">
        <f t="shared" si="231"/>
        <v>388</v>
      </c>
      <c r="O2122" s="19">
        <f t="shared" si="232"/>
        <v>4.9426751592356686</v>
      </c>
      <c r="P2122" s="64">
        <f t="shared" si="233"/>
        <v>85</v>
      </c>
      <c r="Q2122" s="64">
        <f t="shared" si="234"/>
        <v>30</v>
      </c>
      <c r="R2122" s="64">
        <f t="shared" si="235"/>
        <v>55</v>
      </c>
      <c r="S2122" s="64">
        <f t="shared" si="236"/>
        <v>56</v>
      </c>
      <c r="T2122" s="64">
        <f t="shared" si="237"/>
        <v>29</v>
      </c>
      <c r="U2122" s="77">
        <v>5</v>
      </c>
      <c r="V2122" s="78">
        <v>5</v>
      </c>
      <c r="W2122" s="60">
        <v>157</v>
      </c>
      <c r="X2122" s="67">
        <v>14</v>
      </c>
      <c r="Y2122" s="67">
        <v>7</v>
      </c>
      <c r="Z2122" s="67">
        <v>12</v>
      </c>
      <c r="AA2122" s="67">
        <v>8</v>
      </c>
      <c r="AB2122" s="67">
        <v>12</v>
      </c>
      <c r="AC2122" s="67">
        <v>5</v>
      </c>
      <c r="AD2122" s="67">
        <v>12</v>
      </c>
      <c r="AE2122" s="67">
        <v>4</v>
      </c>
      <c r="AF2122" s="67">
        <v>7</v>
      </c>
      <c r="AG2122" s="67">
        <v>4</v>
      </c>
      <c r="AH2122" s="67">
        <v>7</v>
      </c>
      <c r="AI2122" s="67">
        <v>2</v>
      </c>
      <c r="AJ2122" s="67">
        <v>5</v>
      </c>
      <c r="AK2122" s="79" t="s">
        <v>1586</v>
      </c>
    </row>
    <row r="2123" spans="1:37" ht="12.75">
      <c r="A2123" s="35">
        <v>15750</v>
      </c>
      <c r="B2123" s="28" t="s">
        <v>872</v>
      </c>
      <c r="D2123" s="28" t="s">
        <v>387</v>
      </c>
      <c r="E2123" s="28" t="s">
        <v>63</v>
      </c>
      <c r="J2123" s="28" t="s">
        <v>1586</v>
      </c>
      <c r="K2123" s="28" t="s">
        <v>3062</v>
      </c>
      <c r="L2123" s="28" t="s">
        <v>1927</v>
      </c>
      <c r="N2123" s="19">
        <f t="shared" si="231"/>
        <v>386.75</v>
      </c>
      <c r="O2123" s="19">
        <f t="shared" si="232"/>
        <v>4.42</v>
      </c>
      <c r="P2123" s="64">
        <f t="shared" si="233"/>
        <v>85</v>
      </c>
      <c r="Q2123" s="64">
        <f t="shared" si="234"/>
        <v>30</v>
      </c>
      <c r="R2123" s="64">
        <f t="shared" si="235"/>
        <v>55</v>
      </c>
      <c r="S2123" s="64">
        <f t="shared" si="236"/>
        <v>56</v>
      </c>
      <c r="T2123" s="64">
        <f t="shared" si="237"/>
        <v>29</v>
      </c>
      <c r="U2123" s="77">
        <v>5</v>
      </c>
      <c r="V2123" s="78">
        <v>5</v>
      </c>
      <c r="W2123" s="60">
        <v>175</v>
      </c>
      <c r="X2123" s="67">
        <v>9</v>
      </c>
      <c r="Y2123" s="67">
        <v>7</v>
      </c>
      <c r="Z2123" s="67">
        <v>12</v>
      </c>
      <c r="AA2123" s="67">
        <v>8</v>
      </c>
      <c r="AB2123" s="67">
        <v>12</v>
      </c>
      <c r="AC2123" s="67">
        <v>5</v>
      </c>
      <c r="AD2123" s="67">
        <v>12</v>
      </c>
      <c r="AE2123" s="67">
        <v>4</v>
      </c>
      <c r="AF2123" s="67">
        <v>7</v>
      </c>
      <c r="AG2123" s="67">
        <v>4</v>
      </c>
      <c r="AH2123" s="67">
        <v>7</v>
      </c>
      <c r="AI2123" s="67">
        <v>2</v>
      </c>
      <c r="AJ2123" s="67">
        <v>5</v>
      </c>
      <c r="AK2123" s="79" t="s">
        <v>1586</v>
      </c>
    </row>
    <row r="2124" spans="1:37" ht="12.75">
      <c r="A2124" s="35">
        <v>3750</v>
      </c>
      <c r="B2124" s="28" t="s">
        <v>870</v>
      </c>
      <c r="C2124" s="28" t="s">
        <v>1442</v>
      </c>
      <c r="D2124" s="28" t="s">
        <v>387</v>
      </c>
      <c r="E2124" s="28" t="s">
        <v>63</v>
      </c>
      <c r="J2124" s="28" t="s">
        <v>1586</v>
      </c>
      <c r="K2124" s="28" t="s">
        <v>3064</v>
      </c>
      <c r="L2124" s="28" t="s">
        <v>1451</v>
      </c>
      <c r="N2124" s="19">
        <f t="shared" si="231"/>
        <v>388.25</v>
      </c>
      <c r="O2124" s="19">
        <f t="shared" si="232"/>
        <v>3.8825</v>
      </c>
      <c r="P2124" s="64">
        <f t="shared" si="233"/>
        <v>85</v>
      </c>
      <c r="Q2124" s="64">
        <f t="shared" si="234"/>
        <v>31</v>
      </c>
      <c r="R2124" s="64">
        <f t="shared" si="235"/>
        <v>54</v>
      </c>
      <c r="S2124" s="64">
        <f t="shared" si="236"/>
        <v>57</v>
      </c>
      <c r="T2124" s="64">
        <f t="shared" si="237"/>
        <v>28</v>
      </c>
      <c r="U2124" s="77">
        <v>5</v>
      </c>
      <c r="V2124" s="78">
        <v>5</v>
      </c>
      <c r="W2124" s="60">
        <v>200</v>
      </c>
      <c r="X2124" s="67">
        <v>9</v>
      </c>
      <c r="Y2124" s="67">
        <v>7</v>
      </c>
      <c r="Z2124" s="67">
        <v>12</v>
      </c>
      <c r="AA2124" s="67">
        <v>8</v>
      </c>
      <c r="AB2124" s="67">
        <v>12</v>
      </c>
      <c r="AC2124" s="67">
        <v>6</v>
      </c>
      <c r="AD2124" s="67">
        <v>12</v>
      </c>
      <c r="AE2124" s="67">
        <v>4</v>
      </c>
      <c r="AF2124" s="67">
        <v>7</v>
      </c>
      <c r="AG2124" s="67">
        <v>4</v>
      </c>
      <c r="AH2124" s="67">
        <v>7</v>
      </c>
      <c r="AI2124" s="67">
        <v>2</v>
      </c>
      <c r="AJ2124" s="67">
        <v>4</v>
      </c>
      <c r="AK2124" s="79" t="s">
        <v>1586</v>
      </c>
    </row>
    <row r="2125" spans="1:37" ht="12.75">
      <c r="A2125" s="35">
        <v>75</v>
      </c>
      <c r="B2125" s="28" t="s">
        <v>871</v>
      </c>
      <c r="C2125" s="28" t="s">
        <v>604</v>
      </c>
      <c r="D2125" s="28" t="s">
        <v>387</v>
      </c>
      <c r="E2125" s="28" t="s">
        <v>63</v>
      </c>
      <c r="J2125" s="28" t="s">
        <v>1586</v>
      </c>
      <c r="K2125" s="28" t="s">
        <v>3064</v>
      </c>
      <c r="L2125" s="28" t="s">
        <v>1632</v>
      </c>
      <c r="N2125" s="19">
        <f t="shared" si="231"/>
        <v>388.25</v>
      </c>
      <c r="O2125" s="19">
        <f t="shared" si="232"/>
        <v>3.8825</v>
      </c>
      <c r="P2125" s="64">
        <f t="shared" si="233"/>
        <v>85</v>
      </c>
      <c r="Q2125" s="64">
        <f t="shared" si="234"/>
        <v>31</v>
      </c>
      <c r="R2125" s="64">
        <f t="shared" si="235"/>
        <v>54</v>
      </c>
      <c r="S2125" s="64">
        <f t="shared" si="236"/>
        <v>57</v>
      </c>
      <c r="T2125" s="64">
        <f t="shared" si="237"/>
        <v>28</v>
      </c>
      <c r="U2125" s="77">
        <v>5</v>
      </c>
      <c r="V2125" s="78">
        <v>5</v>
      </c>
      <c r="W2125" s="60">
        <v>200</v>
      </c>
      <c r="X2125" s="67">
        <v>9</v>
      </c>
      <c r="Y2125" s="67">
        <v>7</v>
      </c>
      <c r="Z2125" s="67">
        <v>12</v>
      </c>
      <c r="AA2125" s="67">
        <v>8</v>
      </c>
      <c r="AB2125" s="67">
        <v>12</v>
      </c>
      <c r="AC2125" s="67">
        <v>6</v>
      </c>
      <c r="AD2125" s="67">
        <v>12</v>
      </c>
      <c r="AE2125" s="67">
        <v>4</v>
      </c>
      <c r="AF2125" s="67">
        <v>7</v>
      </c>
      <c r="AG2125" s="67">
        <v>4</v>
      </c>
      <c r="AH2125" s="67">
        <v>7</v>
      </c>
      <c r="AI2125" s="67">
        <v>2</v>
      </c>
      <c r="AJ2125" s="67">
        <v>4</v>
      </c>
      <c r="AK2125" s="79" t="s">
        <v>1586</v>
      </c>
    </row>
    <row r="2126" spans="1:37" ht="12.75">
      <c r="A2126" s="35">
        <v>6250</v>
      </c>
      <c r="B2126" s="28" t="s">
        <v>871</v>
      </c>
      <c r="C2126" s="28" t="s">
        <v>2179</v>
      </c>
      <c r="D2126" s="28" t="s">
        <v>387</v>
      </c>
      <c r="E2126" s="28" t="s">
        <v>63</v>
      </c>
      <c r="J2126" s="28" t="s">
        <v>1586</v>
      </c>
      <c r="K2126" s="28" t="s">
        <v>2524</v>
      </c>
      <c r="L2126" s="28" t="s">
        <v>2156</v>
      </c>
      <c r="N2126" s="19">
        <f t="shared" si="231"/>
        <v>388.25</v>
      </c>
      <c r="O2126" s="19">
        <f t="shared" si="232"/>
        <v>3.8825</v>
      </c>
      <c r="P2126" s="64">
        <f t="shared" si="233"/>
        <v>85</v>
      </c>
      <c r="Q2126" s="64">
        <f t="shared" si="234"/>
        <v>31</v>
      </c>
      <c r="R2126" s="64">
        <f t="shared" si="235"/>
        <v>54</v>
      </c>
      <c r="S2126" s="64">
        <f t="shared" si="236"/>
        <v>57</v>
      </c>
      <c r="T2126" s="64">
        <f t="shared" si="237"/>
        <v>28</v>
      </c>
      <c r="U2126" s="77">
        <v>5</v>
      </c>
      <c r="V2126" s="78">
        <v>5</v>
      </c>
      <c r="W2126" s="60">
        <v>200</v>
      </c>
      <c r="X2126" s="67">
        <v>9</v>
      </c>
      <c r="Y2126" s="67">
        <v>7</v>
      </c>
      <c r="Z2126" s="67">
        <v>12</v>
      </c>
      <c r="AA2126" s="67">
        <v>8</v>
      </c>
      <c r="AB2126" s="67">
        <v>12</v>
      </c>
      <c r="AC2126" s="67">
        <v>6</v>
      </c>
      <c r="AD2126" s="67">
        <v>12</v>
      </c>
      <c r="AE2126" s="67">
        <v>4</v>
      </c>
      <c r="AF2126" s="67">
        <v>7</v>
      </c>
      <c r="AG2126" s="67">
        <v>4</v>
      </c>
      <c r="AH2126" s="67">
        <v>7</v>
      </c>
      <c r="AI2126" s="67">
        <v>2</v>
      </c>
      <c r="AJ2126" s="67">
        <v>4</v>
      </c>
      <c r="AK2126" s="79" t="s">
        <v>1586</v>
      </c>
    </row>
    <row r="2127" spans="1:37" ht="12.75">
      <c r="A2127" s="35">
        <v>6250</v>
      </c>
      <c r="B2127" s="28" t="s">
        <v>870</v>
      </c>
      <c r="C2127" s="28" t="s">
        <v>1845</v>
      </c>
      <c r="D2127" s="28" t="s">
        <v>387</v>
      </c>
      <c r="E2127" s="28" t="s">
        <v>63</v>
      </c>
      <c r="J2127" s="28" t="s">
        <v>1586</v>
      </c>
      <c r="K2127" s="28" t="s">
        <v>2524</v>
      </c>
      <c r="L2127" s="28" t="s">
        <v>1834</v>
      </c>
      <c r="N2127" s="19">
        <f t="shared" si="231"/>
        <v>388.25</v>
      </c>
      <c r="O2127" s="19">
        <f t="shared" si="232"/>
        <v>3.451111111111111</v>
      </c>
      <c r="P2127" s="64">
        <f t="shared" si="233"/>
        <v>85</v>
      </c>
      <c r="Q2127" s="64">
        <f t="shared" si="234"/>
        <v>31</v>
      </c>
      <c r="R2127" s="64">
        <f t="shared" si="235"/>
        <v>54</v>
      </c>
      <c r="S2127" s="64">
        <f t="shared" si="236"/>
        <v>57</v>
      </c>
      <c r="T2127" s="64">
        <f t="shared" si="237"/>
        <v>28</v>
      </c>
      <c r="U2127" s="77">
        <v>5</v>
      </c>
      <c r="V2127" s="78">
        <v>5</v>
      </c>
      <c r="W2127" s="60">
        <v>225</v>
      </c>
      <c r="X2127" s="67">
        <v>9</v>
      </c>
      <c r="Y2127" s="67">
        <v>7</v>
      </c>
      <c r="Z2127" s="67">
        <v>12</v>
      </c>
      <c r="AA2127" s="67">
        <v>8</v>
      </c>
      <c r="AB2127" s="67">
        <v>12</v>
      </c>
      <c r="AC2127" s="67">
        <v>6</v>
      </c>
      <c r="AD2127" s="67">
        <v>12</v>
      </c>
      <c r="AE2127" s="67">
        <v>4</v>
      </c>
      <c r="AF2127" s="67">
        <v>7</v>
      </c>
      <c r="AG2127" s="67">
        <v>4</v>
      </c>
      <c r="AH2127" s="67">
        <v>7</v>
      </c>
      <c r="AI2127" s="67">
        <v>2</v>
      </c>
      <c r="AJ2127" s="67">
        <v>4</v>
      </c>
      <c r="AK2127" s="79" t="s">
        <v>1586</v>
      </c>
    </row>
    <row r="2128" spans="1:37" ht="12.75">
      <c r="A2128" s="35">
        <v>55000</v>
      </c>
      <c r="B2128" s="28" t="s">
        <v>868</v>
      </c>
      <c r="C2128" s="28" t="s">
        <v>638</v>
      </c>
      <c r="D2128" s="28" t="s">
        <v>387</v>
      </c>
      <c r="E2128" s="28" t="s">
        <v>1483</v>
      </c>
      <c r="J2128" s="28" t="s">
        <v>1586</v>
      </c>
      <c r="K2128" s="28" t="s">
        <v>3055</v>
      </c>
      <c r="L2128" s="28" t="s">
        <v>1484</v>
      </c>
      <c r="N2128" s="19">
        <f t="shared" si="231"/>
        <v>558.75</v>
      </c>
      <c r="O2128" s="19">
        <f t="shared" si="232"/>
        <v>22.35</v>
      </c>
      <c r="P2128" s="64">
        <f t="shared" si="233"/>
        <v>130</v>
      </c>
      <c r="Q2128" s="64">
        <f t="shared" si="234"/>
        <v>46</v>
      </c>
      <c r="R2128" s="64">
        <f t="shared" si="235"/>
        <v>84</v>
      </c>
      <c r="S2128" s="64">
        <f t="shared" si="236"/>
        <v>65</v>
      </c>
      <c r="T2128" s="64">
        <f t="shared" si="237"/>
        <v>65</v>
      </c>
      <c r="U2128" s="77">
        <v>3</v>
      </c>
      <c r="V2128" s="78">
        <v>5</v>
      </c>
      <c r="W2128" s="60">
        <v>50</v>
      </c>
      <c r="X2128" s="67">
        <v>15</v>
      </c>
      <c r="Y2128" s="67">
        <v>8</v>
      </c>
      <c r="Z2128" s="67">
        <v>14</v>
      </c>
      <c r="AA2128" s="67">
        <v>9</v>
      </c>
      <c r="AB2128" s="67">
        <v>14</v>
      </c>
      <c r="AC2128" s="67">
        <v>6</v>
      </c>
      <c r="AD2128" s="67">
        <v>14</v>
      </c>
      <c r="AE2128" s="67">
        <v>8</v>
      </c>
      <c r="AF2128" s="67">
        <v>14</v>
      </c>
      <c r="AG2128" s="67">
        <v>8</v>
      </c>
      <c r="AH2128" s="67">
        <v>14</v>
      </c>
      <c r="AI2128" s="67">
        <v>7</v>
      </c>
      <c r="AJ2128" s="67">
        <v>14</v>
      </c>
      <c r="AK2128" s="79" t="s">
        <v>1586</v>
      </c>
    </row>
    <row r="2129" spans="1:37" ht="12.75">
      <c r="A2129" s="35">
        <v>110000</v>
      </c>
      <c r="B2129" s="28" t="s">
        <v>868</v>
      </c>
      <c r="C2129" s="28" t="s">
        <v>638</v>
      </c>
      <c r="D2129" s="28" t="s">
        <v>387</v>
      </c>
      <c r="E2129" s="28" t="s">
        <v>1483</v>
      </c>
      <c r="J2129" s="28" t="s">
        <v>1586</v>
      </c>
      <c r="K2129" s="28" t="s">
        <v>3055</v>
      </c>
      <c r="L2129" s="28" t="s">
        <v>1485</v>
      </c>
      <c r="N2129" s="19">
        <f t="shared" si="231"/>
        <v>558.75</v>
      </c>
      <c r="O2129" s="19">
        <f t="shared" si="232"/>
        <v>22.35</v>
      </c>
      <c r="P2129" s="64">
        <f t="shared" si="233"/>
        <v>130</v>
      </c>
      <c r="Q2129" s="64">
        <f t="shared" si="234"/>
        <v>46</v>
      </c>
      <c r="R2129" s="64">
        <f t="shared" si="235"/>
        <v>84</v>
      </c>
      <c r="S2129" s="64">
        <f t="shared" si="236"/>
        <v>65</v>
      </c>
      <c r="T2129" s="64">
        <f t="shared" si="237"/>
        <v>65</v>
      </c>
      <c r="U2129" s="77">
        <v>3</v>
      </c>
      <c r="V2129" s="78">
        <v>5</v>
      </c>
      <c r="W2129" s="60">
        <v>50</v>
      </c>
      <c r="X2129" s="67">
        <v>15</v>
      </c>
      <c r="Y2129" s="67">
        <v>8</v>
      </c>
      <c r="Z2129" s="67">
        <v>14</v>
      </c>
      <c r="AA2129" s="67">
        <v>9</v>
      </c>
      <c r="AB2129" s="67">
        <v>14</v>
      </c>
      <c r="AC2129" s="67">
        <v>6</v>
      </c>
      <c r="AD2129" s="67">
        <v>14</v>
      </c>
      <c r="AE2129" s="67">
        <v>8</v>
      </c>
      <c r="AF2129" s="67">
        <v>14</v>
      </c>
      <c r="AG2129" s="67">
        <v>8</v>
      </c>
      <c r="AH2129" s="67">
        <v>14</v>
      </c>
      <c r="AI2129" s="67">
        <v>7</v>
      </c>
      <c r="AJ2129" s="67">
        <v>14</v>
      </c>
      <c r="AK2129" s="79" t="s">
        <v>1586</v>
      </c>
    </row>
    <row r="2130" spans="1:37" ht="12.75">
      <c r="A2130" s="35">
        <v>831630</v>
      </c>
      <c r="B2130" s="28" t="s">
        <v>872</v>
      </c>
      <c r="D2130" s="28" t="s">
        <v>387</v>
      </c>
      <c r="E2130" s="28" t="s">
        <v>1483</v>
      </c>
      <c r="F2130" s="58" t="s">
        <v>8326</v>
      </c>
      <c r="G2130" s="28" t="s">
        <v>7812</v>
      </c>
      <c r="H2130" s="28" t="s">
        <v>1586</v>
      </c>
      <c r="I2130" s="28" t="s">
        <v>7812</v>
      </c>
      <c r="J2130" s="28" t="s">
        <v>1586</v>
      </c>
      <c r="K2130" s="28" t="s">
        <v>3055</v>
      </c>
      <c r="L2130" s="28" t="s">
        <v>5083</v>
      </c>
      <c r="N2130" s="19">
        <f t="shared" si="231"/>
        <v>531.75</v>
      </c>
      <c r="O2130" s="19">
        <f t="shared" si="232"/>
        <v>9.0897435897435894</v>
      </c>
      <c r="P2130" s="64">
        <f t="shared" si="233"/>
        <v>117</v>
      </c>
      <c r="Q2130" s="64">
        <f t="shared" si="234"/>
        <v>46</v>
      </c>
      <c r="R2130" s="64">
        <f t="shared" si="235"/>
        <v>71</v>
      </c>
      <c r="S2130" s="64">
        <f t="shared" si="236"/>
        <v>74</v>
      </c>
      <c r="T2130" s="64">
        <f t="shared" si="237"/>
        <v>43</v>
      </c>
      <c r="U2130" s="77">
        <v>3</v>
      </c>
      <c r="V2130" s="78">
        <v>5</v>
      </c>
      <c r="W2130" s="60">
        <v>117</v>
      </c>
      <c r="X2130" s="67">
        <v>17</v>
      </c>
      <c r="Y2130" s="67">
        <v>10</v>
      </c>
      <c r="Z2130" s="67">
        <v>15</v>
      </c>
      <c r="AA2130" s="67">
        <v>10</v>
      </c>
      <c r="AB2130" s="67">
        <v>15</v>
      </c>
      <c r="AC2130" s="67">
        <v>9</v>
      </c>
      <c r="AD2130" s="67">
        <v>15</v>
      </c>
      <c r="AE2130" s="67">
        <v>5</v>
      </c>
      <c r="AF2130" s="67">
        <v>7</v>
      </c>
      <c r="AG2130" s="67">
        <v>5</v>
      </c>
      <c r="AH2130" s="67">
        <v>7</v>
      </c>
      <c r="AI2130" s="67">
        <v>7</v>
      </c>
      <c r="AJ2130" s="67">
        <v>12</v>
      </c>
      <c r="AK2130" s="79" t="s">
        <v>1586</v>
      </c>
    </row>
    <row r="2131" spans="1:37" ht="12.75">
      <c r="A2131" s="35">
        <v>208478</v>
      </c>
      <c r="B2131" s="28" t="s">
        <v>872</v>
      </c>
      <c r="D2131" s="28" t="s">
        <v>387</v>
      </c>
      <c r="E2131" s="28" t="s">
        <v>1483</v>
      </c>
      <c r="I2131" s="28" t="s">
        <v>7812</v>
      </c>
      <c r="J2131" s="28" t="s">
        <v>1586</v>
      </c>
      <c r="K2131" s="28" t="s">
        <v>3055</v>
      </c>
      <c r="L2131" s="28" t="s">
        <v>8025</v>
      </c>
      <c r="N2131" s="19">
        <f t="shared" si="231"/>
        <v>491</v>
      </c>
      <c r="O2131" s="19">
        <f t="shared" si="232"/>
        <v>14.231884057971014</v>
      </c>
      <c r="P2131" s="64">
        <f t="shared" si="233"/>
        <v>112</v>
      </c>
      <c r="Q2131" s="64">
        <f t="shared" si="234"/>
        <v>42</v>
      </c>
      <c r="R2131" s="64">
        <f t="shared" si="235"/>
        <v>70</v>
      </c>
      <c r="S2131" s="64">
        <f t="shared" si="236"/>
        <v>62</v>
      </c>
      <c r="T2131" s="64">
        <f t="shared" si="237"/>
        <v>50</v>
      </c>
      <c r="U2131" s="77">
        <v>3</v>
      </c>
      <c r="V2131" s="78">
        <v>5</v>
      </c>
      <c r="W2131" s="60">
        <v>69</v>
      </c>
      <c r="X2131" s="67">
        <v>12</v>
      </c>
      <c r="Y2131" s="67">
        <v>8</v>
      </c>
      <c r="Z2131" s="67">
        <v>13</v>
      </c>
      <c r="AA2131" s="67">
        <v>8</v>
      </c>
      <c r="AB2131" s="67">
        <v>13</v>
      </c>
      <c r="AC2131" s="67">
        <v>7</v>
      </c>
      <c r="AD2131" s="67">
        <v>13</v>
      </c>
      <c r="AE2131" s="67">
        <v>7</v>
      </c>
      <c r="AF2131" s="67">
        <v>11</v>
      </c>
      <c r="AG2131" s="67">
        <v>7</v>
      </c>
      <c r="AH2131" s="67">
        <v>11</v>
      </c>
      <c r="AI2131" s="67">
        <v>5</v>
      </c>
      <c r="AJ2131" s="67">
        <v>9</v>
      </c>
      <c r="AK2131" s="79" t="s">
        <v>1586</v>
      </c>
    </row>
    <row r="2132" spans="1:37" ht="12.75">
      <c r="A2132" s="35">
        <v>4082</v>
      </c>
      <c r="B2132" s="28" t="s">
        <v>872</v>
      </c>
      <c r="D2132" s="28" t="s">
        <v>387</v>
      </c>
      <c r="E2132" s="28" t="s">
        <v>1483</v>
      </c>
      <c r="F2132" s="58" t="s">
        <v>3863</v>
      </c>
      <c r="I2132" s="28" t="s">
        <v>1586</v>
      </c>
      <c r="J2132" s="28" t="s">
        <v>1586</v>
      </c>
      <c r="K2132" s="28" t="s">
        <v>3055</v>
      </c>
      <c r="L2132" s="28" t="s">
        <v>7870</v>
      </c>
      <c r="N2132" s="19">
        <f t="shared" si="231"/>
        <v>389.75</v>
      </c>
      <c r="O2132" s="19">
        <f t="shared" si="232"/>
        <v>15.59</v>
      </c>
      <c r="P2132" s="64">
        <f t="shared" si="233"/>
        <v>85</v>
      </c>
      <c r="Q2132" s="64">
        <f t="shared" si="234"/>
        <v>30</v>
      </c>
      <c r="R2132" s="64">
        <f t="shared" si="235"/>
        <v>55</v>
      </c>
      <c r="S2132" s="64">
        <f t="shared" si="236"/>
        <v>56</v>
      </c>
      <c r="T2132" s="64">
        <f t="shared" si="237"/>
        <v>29</v>
      </c>
      <c r="U2132" s="77">
        <v>3</v>
      </c>
      <c r="V2132" s="78">
        <v>5</v>
      </c>
      <c r="W2132" s="60">
        <v>50</v>
      </c>
      <c r="X2132" s="67">
        <v>9</v>
      </c>
      <c r="Y2132" s="67">
        <v>7</v>
      </c>
      <c r="Z2132" s="67">
        <v>12</v>
      </c>
      <c r="AA2132" s="67">
        <v>8</v>
      </c>
      <c r="AB2132" s="67">
        <v>12</v>
      </c>
      <c r="AC2132" s="67">
        <v>5</v>
      </c>
      <c r="AD2132" s="67">
        <v>12</v>
      </c>
      <c r="AE2132" s="67">
        <v>4</v>
      </c>
      <c r="AF2132" s="67">
        <v>7</v>
      </c>
      <c r="AG2132" s="67">
        <v>4</v>
      </c>
      <c r="AH2132" s="67">
        <v>7</v>
      </c>
      <c r="AI2132" s="67">
        <v>2</v>
      </c>
      <c r="AJ2132" s="67">
        <v>5</v>
      </c>
      <c r="AK2132" s="79" t="s">
        <v>1586</v>
      </c>
    </row>
    <row r="2133" spans="1:37" ht="12.75">
      <c r="A2133" s="35">
        <v>77000</v>
      </c>
      <c r="B2133" s="28" t="s">
        <v>868</v>
      </c>
      <c r="C2133" s="28" t="s">
        <v>638</v>
      </c>
      <c r="D2133" s="28" t="s">
        <v>387</v>
      </c>
      <c r="E2133" s="28" t="s">
        <v>1483</v>
      </c>
      <c r="J2133" s="28" t="s">
        <v>1586</v>
      </c>
      <c r="K2133" s="28" t="s">
        <v>3055</v>
      </c>
      <c r="L2133" s="28" t="s">
        <v>2348</v>
      </c>
      <c r="N2133" s="19">
        <f t="shared" si="231"/>
        <v>391.25</v>
      </c>
      <c r="O2133" s="19">
        <f t="shared" si="232"/>
        <v>11.178571428571429</v>
      </c>
      <c r="P2133" s="64">
        <f t="shared" si="233"/>
        <v>85</v>
      </c>
      <c r="Q2133" s="64">
        <f t="shared" si="234"/>
        <v>31</v>
      </c>
      <c r="R2133" s="64">
        <f t="shared" si="235"/>
        <v>54</v>
      </c>
      <c r="S2133" s="64">
        <f t="shared" si="236"/>
        <v>57</v>
      </c>
      <c r="T2133" s="64">
        <f t="shared" si="237"/>
        <v>28</v>
      </c>
      <c r="U2133" s="77">
        <v>3</v>
      </c>
      <c r="V2133" s="78">
        <v>5</v>
      </c>
      <c r="W2133" s="60">
        <v>70</v>
      </c>
      <c r="X2133" s="67">
        <v>9</v>
      </c>
      <c r="Y2133" s="67">
        <v>7</v>
      </c>
      <c r="Z2133" s="67">
        <v>12</v>
      </c>
      <c r="AA2133" s="67">
        <v>8</v>
      </c>
      <c r="AB2133" s="67">
        <v>12</v>
      </c>
      <c r="AC2133" s="67">
        <v>6</v>
      </c>
      <c r="AD2133" s="67">
        <v>12</v>
      </c>
      <c r="AE2133" s="67">
        <v>4</v>
      </c>
      <c r="AF2133" s="67">
        <v>7</v>
      </c>
      <c r="AG2133" s="67">
        <v>4</v>
      </c>
      <c r="AH2133" s="67">
        <v>7</v>
      </c>
      <c r="AI2133" s="67">
        <v>2</v>
      </c>
      <c r="AJ2133" s="67">
        <v>4</v>
      </c>
      <c r="AK2133" s="79" t="s">
        <v>1586</v>
      </c>
    </row>
    <row r="2134" spans="1:37" ht="12.75">
      <c r="A2134" s="35">
        <v>4950</v>
      </c>
      <c r="B2134" s="28" t="s">
        <v>868</v>
      </c>
      <c r="C2134" s="28" t="s">
        <v>638</v>
      </c>
      <c r="D2134" s="28" t="s">
        <v>387</v>
      </c>
      <c r="E2134" s="28" t="s">
        <v>3504</v>
      </c>
      <c r="J2134" s="28" t="s">
        <v>1586</v>
      </c>
      <c r="K2134" s="28" t="s">
        <v>3043</v>
      </c>
      <c r="L2134" s="28" t="s">
        <v>1126</v>
      </c>
      <c r="N2134" s="19">
        <f t="shared" si="231"/>
        <v>572.75</v>
      </c>
      <c r="O2134" s="19">
        <f t="shared" si="232"/>
        <v>12.727777777777778</v>
      </c>
      <c r="P2134" s="64">
        <f t="shared" si="233"/>
        <v>134</v>
      </c>
      <c r="Q2134" s="64">
        <f t="shared" si="234"/>
        <v>50</v>
      </c>
      <c r="R2134" s="64">
        <f t="shared" si="235"/>
        <v>84</v>
      </c>
      <c r="S2134" s="64">
        <f t="shared" si="236"/>
        <v>66</v>
      </c>
      <c r="T2134" s="64">
        <f t="shared" si="237"/>
        <v>68</v>
      </c>
      <c r="U2134" s="77">
        <v>3</v>
      </c>
      <c r="V2134" s="78">
        <v>5</v>
      </c>
      <c r="W2134" s="60">
        <v>90</v>
      </c>
      <c r="X2134" s="67">
        <v>15</v>
      </c>
      <c r="Y2134" s="67">
        <v>8</v>
      </c>
      <c r="Z2134" s="67">
        <v>14</v>
      </c>
      <c r="AA2134" s="67">
        <v>9</v>
      </c>
      <c r="AB2134" s="67">
        <v>14</v>
      </c>
      <c r="AC2134" s="67">
        <v>7</v>
      </c>
      <c r="AD2134" s="67">
        <v>14</v>
      </c>
      <c r="AE2134" s="67">
        <v>9</v>
      </c>
      <c r="AF2134" s="67">
        <v>14</v>
      </c>
      <c r="AG2134" s="67">
        <v>9</v>
      </c>
      <c r="AH2134" s="67">
        <v>14</v>
      </c>
      <c r="AI2134" s="67">
        <v>8</v>
      </c>
      <c r="AJ2134" s="67">
        <v>14</v>
      </c>
      <c r="AK2134" s="79" t="s">
        <v>1586</v>
      </c>
    </row>
    <row r="2135" spans="1:37" ht="12.75">
      <c r="A2135" s="35">
        <v>1188043</v>
      </c>
      <c r="B2135" s="28" t="s">
        <v>872</v>
      </c>
      <c r="D2135" s="28" t="s">
        <v>387</v>
      </c>
      <c r="E2135" s="28" t="s">
        <v>3504</v>
      </c>
      <c r="F2135" s="58" t="s">
        <v>8326</v>
      </c>
      <c r="G2135" s="28" t="s">
        <v>7812</v>
      </c>
      <c r="H2135" s="28" t="s">
        <v>1586</v>
      </c>
      <c r="I2135" s="28" t="s">
        <v>7812</v>
      </c>
      <c r="J2135" s="28" t="s">
        <v>1586</v>
      </c>
      <c r="K2135" s="28" t="s">
        <v>3043</v>
      </c>
      <c r="L2135" s="28" t="s">
        <v>5080</v>
      </c>
      <c r="N2135" s="19">
        <f t="shared" si="231"/>
        <v>528.75</v>
      </c>
      <c r="O2135" s="19">
        <f t="shared" si="232"/>
        <v>6.2946428571428568</v>
      </c>
      <c r="P2135" s="64">
        <f t="shared" si="233"/>
        <v>117</v>
      </c>
      <c r="Q2135" s="64">
        <f t="shared" si="234"/>
        <v>46</v>
      </c>
      <c r="R2135" s="64">
        <f t="shared" si="235"/>
        <v>71</v>
      </c>
      <c r="S2135" s="64">
        <f t="shared" si="236"/>
        <v>74</v>
      </c>
      <c r="T2135" s="64">
        <f t="shared" si="237"/>
        <v>43</v>
      </c>
      <c r="U2135" s="77">
        <v>5</v>
      </c>
      <c r="V2135" s="78">
        <v>5</v>
      </c>
      <c r="W2135" s="60">
        <v>168</v>
      </c>
      <c r="X2135" s="67">
        <v>17</v>
      </c>
      <c r="Y2135" s="67">
        <v>10</v>
      </c>
      <c r="Z2135" s="67">
        <v>15</v>
      </c>
      <c r="AA2135" s="67">
        <v>10</v>
      </c>
      <c r="AB2135" s="67">
        <v>15</v>
      </c>
      <c r="AC2135" s="67">
        <v>9</v>
      </c>
      <c r="AD2135" s="67">
        <v>15</v>
      </c>
      <c r="AE2135" s="67">
        <v>5</v>
      </c>
      <c r="AF2135" s="67">
        <v>7</v>
      </c>
      <c r="AG2135" s="67">
        <v>5</v>
      </c>
      <c r="AH2135" s="67">
        <v>7</v>
      </c>
      <c r="AI2135" s="67">
        <v>7</v>
      </c>
      <c r="AJ2135" s="67">
        <v>12</v>
      </c>
      <c r="AK2135" s="79" t="s">
        <v>1586</v>
      </c>
    </row>
    <row r="2136" spans="1:37" ht="12.75">
      <c r="A2136" s="35">
        <v>1188433</v>
      </c>
      <c r="B2136" s="28" t="s">
        <v>872</v>
      </c>
      <c r="D2136" s="28" t="s">
        <v>387</v>
      </c>
      <c r="E2136" s="28" t="s">
        <v>3504</v>
      </c>
      <c r="F2136" s="58" t="s">
        <v>8321</v>
      </c>
      <c r="G2136" s="28" t="s">
        <v>7812</v>
      </c>
      <c r="H2136" s="28" t="s">
        <v>1586</v>
      </c>
      <c r="I2136" s="28" t="s">
        <v>7812</v>
      </c>
      <c r="J2136" s="28" t="s">
        <v>1586</v>
      </c>
      <c r="K2136" s="28" t="s">
        <v>3043</v>
      </c>
      <c r="L2136" s="28" t="s">
        <v>5080</v>
      </c>
      <c r="N2136" s="19">
        <f t="shared" si="231"/>
        <v>528.75</v>
      </c>
      <c r="O2136" s="19">
        <f t="shared" si="232"/>
        <v>6.2573964497041423</v>
      </c>
      <c r="P2136" s="64">
        <f t="shared" si="233"/>
        <v>117</v>
      </c>
      <c r="Q2136" s="64">
        <f t="shared" si="234"/>
        <v>46</v>
      </c>
      <c r="R2136" s="64">
        <f t="shared" si="235"/>
        <v>71</v>
      </c>
      <c r="S2136" s="64">
        <f t="shared" si="236"/>
        <v>74</v>
      </c>
      <c r="T2136" s="64">
        <f t="shared" si="237"/>
        <v>43</v>
      </c>
      <c r="U2136" s="77">
        <v>5</v>
      </c>
      <c r="V2136" s="78">
        <v>5</v>
      </c>
      <c r="W2136" s="60">
        <v>169</v>
      </c>
      <c r="X2136" s="67">
        <v>17</v>
      </c>
      <c r="Y2136" s="67">
        <v>10</v>
      </c>
      <c r="Z2136" s="67">
        <v>15</v>
      </c>
      <c r="AA2136" s="67">
        <v>10</v>
      </c>
      <c r="AB2136" s="67">
        <v>15</v>
      </c>
      <c r="AC2136" s="67">
        <v>9</v>
      </c>
      <c r="AD2136" s="67">
        <v>15</v>
      </c>
      <c r="AE2136" s="67">
        <v>5</v>
      </c>
      <c r="AF2136" s="67">
        <v>7</v>
      </c>
      <c r="AG2136" s="67">
        <v>5</v>
      </c>
      <c r="AH2136" s="67">
        <v>7</v>
      </c>
      <c r="AI2136" s="67">
        <v>7</v>
      </c>
      <c r="AJ2136" s="67">
        <v>12</v>
      </c>
      <c r="AK2136" s="79" t="s">
        <v>1586</v>
      </c>
    </row>
    <row r="2137" spans="1:37" ht="12.75">
      <c r="A2137" s="35">
        <v>297825</v>
      </c>
      <c r="B2137" s="28" t="s">
        <v>872</v>
      </c>
      <c r="D2137" s="28" t="s">
        <v>387</v>
      </c>
      <c r="E2137" s="28" t="s">
        <v>3504</v>
      </c>
      <c r="I2137" s="28" t="s">
        <v>7812</v>
      </c>
      <c r="J2137" s="28" t="s">
        <v>1586</v>
      </c>
      <c r="K2137" s="28" t="s">
        <v>3043</v>
      </c>
      <c r="L2137" s="28" t="s">
        <v>8022</v>
      </c>
      <c r="N2137" s="19">
        <f t="shared" si="231"/>
        <v>491</v>
      </c>
      <c r="O2137" s="19">
        <f t="shared" si="232"/>
        <v>9.9191919191919187</v>
      </c>
      <c r="P2137" s="64">
        <f t="shared" si="233"/>
        <v>112</v>
      </c>
      <c r="Q2137" s="64">
        <f t="shared" si="234"/>
        <v>42</v>
      </c>
      <c r="R2137" s="64">
        <f t="shared" si="235"/>
        <v>70</v>
      </c>
      <c r="S2137" s="64">
        <f t="shared" si="236"/>
        <v>62</v>
      </c>
      <c r="T2137" s="64">
        <f t="shared" si="237"/>
        <v>50</v>
      </c>
      <c r="U2137" s="77">
        <v>3</v>
      </c>
      <c r="V2137" s="78">
        <v>5</v>
      </c>
      <c r="W2137" s="60">
        <v>99</v>
      </c>
      <c r="X2137" s="67">
        <v>12</v>
      </c>
      <c r="Y2137" s="67">
        <v>8</v>
      </c>
      <c r="Z2137" s="67">
        <v>13</v>
      </c>
      <c r="AA2137" s="67">
        <v>8</v>
      </c>
      <c r="AB2137" s="67">
        <v>13</v>
      </c>
      <c r="AC2137" s="67">
        <v>7</v>
      </c>
      <c r="AD2137" s="67">
        <v>13</v>
      </c>
      <c r="AE2137" s="67">
        <v>7</v>
      </c>
      <c r="AF2137" s="67">
        <v>11</v>
      </c>
      <c r="AG2137" s="67">
        <v>7</v>
      </c>
      <c r="AH2137" s="67">
        <v>11</v>
      </c>
      <c r="AI2137" s="67">
        <v>5</v>
      </c>
      <c r="AJ2137" s="67">
        <v>9</v>
      </c>
      <c r="AK2137" s="79" t="s">
        <v>1586</v>
      </c>
    </row>
    <row r="2138" spans="1:37" ht="12.75">
      <c r="A2138" s="35">
        <v>5625000</v>
      </c>
      <c r="B2138" s="28" t="s">
        <v>868</v>
      </c>
      <c r="C2138" s="28" t="s">
        <v>7657</v>
      </c>
      <c r="D2138" s="28" t="s">
        <v>387</v>
      </c>
      <c r="E2138" s="28" t="s">
        <v>3504</v>
      </c>
      <c r="J2138" s="28" t="s">
        <v>1586</v>
      </c>
      <c r="K2138" s="28" t="s">
        <v>3043</v>
      </c>
      <c r="L2138" s="28" t="s">
        <v>5641</v>
      </c>
      <c r="N2138" s="19">
        <f t="shared" si="231"/>
        <v>470.75</v>
      </c>
      <c r="O2138" s="19">
        <f t="shared" si="232"/>
        <v>10.46111111111111</v>
      </c>
      <c r="P2138" s="64">
        <f t="shared" si="233"/>
        <v>103</v>
      </c>
      <c r="Q2138" s="64">
        <f t="shared" si="234"/>
        <v>37</v>
      </c>
      <c r="R2138" s="64">
        <f t="shared" si="235"/>
        <v>66</v>
      </c>
      <c r="S2138" s="64">
        <f t="shared" si="236"/>
        <v>66</v>
      </c>
      <c r="T2138" s="64">
        <f t="shared" si="237"/>
        <v>37</v>
      </c>
      <c r="U2138" s="77">
        <v>3</v>
      </c>
      <c r="V2138" s="78">
        <v>5</v>
      </c>
      <c r="W2138" s="60">
        <v>90</v>
      </c>
      <c r="X2138" s="67">
        <v>15</v>
      </c>
      <c r="Y2138" s="67">
        <v>8</v>
      </c>
      <c r="Z2138" s="67">
        <v>14</v>
      </c>
      <c r="AA2138" s="67">
        <v>9</v>
      </c>
      <c r="AB2138" s="67">
        <v>14</v>
      </c>
      <c r="AC2138" s="67">
        <v>7</v>
      </c>
      <c r="AD2138" s="67">
        <v>14</v>
      </c>
      <c r="AE2138" s="67">
        <v>5</v>
      </c>
      <c r="AF2138" s="67">
        <v>9</v>
      </c>
      <c r="AG2138" s="67">
        <v>5</v>
      </c>
      <c r="AH2138" s="67">
        <v>9</v>
      </c>
      <c r="AI2138" s="67">
        <v>3</v>
      </c>
      <c r="AJ2138" s="67">
        <v>6</v>
      </c>
      <c r="AK2138" s="79" t="s">
        <v>1586</v>
      </c>
    </row>
    <row r="2139" spans="1:37" ht="12.75">
      <c r="A2139" s="35">
        <v>107690</v>
      </c>
      <c r="B2139" s="28" t="s">
        <v>872</v>
      </c>
      <c r="D2139" s="28" t="s">
        <v>387</v>
      </c>
      <c r="E2139" s="28" t="s">
        <v>3504</v>
      </c>
      <c r="F2139" s="58" t="s">
        <v>8219</v>
      </c>
      <c r="I2139" s="28" t="s">
        <v>7812</v>
      </c>
      <c r="J2139" s="28" t="s">
        <v>1586</v>
      </c>
      <c r="K2139" s="28" t="s">
        <v>3043</v>
      </c>
      <c r="L2139" s="28" t="s">
        <v>8023</v>
      </c>
      <c r="N2139" s="19">
        <f t="shared" si="231"/>
        <v>455</v>
      </c>
      <c r="O2139" s="19">
        <f t="shared" si="232"/>
        <v>7.2222222222222223</v>
      </c>
      <c r="P2139" s="64">
        <f t="shared" si="233"/>
        <v>100</v>
      </c>
      <c r="Q2139" s="64">
        <f t="shared" si="234"/>
        <v>37</v>
      </c>
      <c r="R2139" s="64">
        <f t="shared" si="235"/>
        <v>63</v>
      </c>
      <c r="S2139" s="64">
        <f t="shared" si="236"/>
        <v>66</v>
      </c>
      <c r="T2139" s="64">
        <f t="shared" si="237"/>
        <v>34</v>
      </c>
      <c r="U2139" s="77">
        <v>5</v>
      </c>
      <c r="V2139" s="78">
        <v>5</v>
      </c>
      <c r="W2139" s="60">
        <v>126</v>
      </c>
      <c r="X2139" s="67">
        <v>6</v>
      </c>
      <c r="Y2139" s="67">
        <v>8</v>
      </c>
      <c r="Z2139" s="67">
        <v>14</v>
      </c>
      <c r="AA2139" s="67">
        <v>9</v>
      </c>
      <c r="AB2139" s="67">
        <v>14</v>
      </c>
      <c r="AC2139" s="67">
        <v>7</v>
      </c>
      <c r="AD2139" s="67">
        <v>14</v>
      </c>
      <c r="AE2139" s="67">
        <v>5</v>
      </c>
      <c r="AF2139" s="67">
        <v>8</v>
      </c>
      <c r="AG2139" s="67">
        <v>5</v>
      </c>
      <c r="AH2139" s="67">
        <v>8</v>
      </c>
      <c r="AI2139" s="67">
        <v>3</v>
      </c>
      <c r="AJ2139" s="67">
        <v>5</v>
      </c>
      <c r="AK2139" s="79" t="s">
        <v>1586</v>
      </c>
    </row>
    <row r="2140" spans="1:37" ht="12.75">
      <c r="A2140" s="35">
        <v>6466</v>
      </c>
      <c r="B2140" s="28" t="s">
        <v>872</v>
      </c>
      <c r="D2140" s="28" t="s">
        <v>387</v>
      </c>
      <c r="E2140" s="28" t="s">
        <v>3504</v>
      </c>
      <c r="F2140" s="58" t="s">
        <v>3863</v>
      </c>
      <c r="I2140" s="28" t="s">
        <v>1586</v>
      </c>
      <c r="J2140" s="28" t="s">
        <v>1586</v>
      </c>
      <c r="K2140" s="28" t="s">
        <v>3043</v>
      </c>
      <c r="L2140" s="28" t="s">
        <v>7867</v>
      </c>
      <c r="N2140" s="19">
        <f t="shared" si="231"/>
        <v>389.75</v>
      </c>
      <c r="O2140" s="19">
        <f t="shared" si="232"/>
        <v>9.74375</v>
      </c>
      <c r="P2140" s="64">
        <f t="shared" si="233"/>
        <v>85</v>
      </c>
      <c r="Q2140" s="64">
        <f t="shared" si="234"/>
        <v>30</v>
      </c>
      <c r="R2140" s="64">
        <f t="shared" si="235"/>
        <v>55</v>
      </c>
      <c r="S2140" s="64">
        <f t="shared" si="236"/>
        <v>56</v>
      </c>
      <c r="T2140" s="64">
        <f t="shared" si="237"/>
        <v>29</v>
      </c>
      <c r="U2140" s="77">
        <v>3</v>
      </c>
      <c r="V2140" s="78">
        <v>5</v>
      </c>
      <c r="W2140" s="60">
        <v>80</v>
      </c>
      <c r="X2140" s="67">
        <v>9</v>
      </c>
      <c r="Y2140" s="67">
        <v>7</v>
      </c>
      <c r="Z2140" s="67">
        <v>12</v>
      </c>
      <c r="AA2140" s="67">
        <v>8</v>
      </c>
      <c r="AB2140" s="67">
        <v>12</v>
      </c>
      <c r="AC2140" s="67">
        <v>5</v>
      </c>
      <c r="AD2140" s="67">
        <v>12</v>
      </c>
      <c r="AE2140" s="67">
        <v>4</v>
      </c>
      <c r="AF2140" s="67">
        <v>7</v>
      </c>
      <c r="AG2140" s="67">
        <v>4</v>
      </c>
      <c r="AH2140" s="67">
        <v>7</v>
      </c>
      <c r="AI2140" s="67">
        <v>2</v>
      </c>
      <c r="AJ2140" s="67">
        <v>5</v>
      </c>
      <c r="AK2140" s="79" t="s">
        <v>1586</v>
      </c>
    </row>
    <row r="2141" spans="1:37" ht="12.75">
      <c r="A2141" s="35">
        <v>2040955</v>
      </c>
      <c r="B2141" s="28" t="s">
        <v>872</v>
      </c>
      <c r="C2141" s="28" t="s">
        <v>6232</v>
      </c>
      <c r="D2141" s="28" t="s">
        <v>387</v>
      </c>
      <c r="E2141" s="28" t="s">
        <v>68</v>
      </c>
      <c r="F2141" s="58" t="s">
        <v>8321</v>
      </c>
      <c r="G2141" s="28" t="s">
        <v>7812</v>
      </c>
      <c r="H2141" s="28" t="s">
        <v>1586</v>
      </c>
      <c r="I2141" s="28" t="s">
        <v>7812</v>
      </c>
      <c r="J2141" s="72" t="s">
        <v>7812</v>
      </c>
      <c r="K2141" s="28" t="s">
        <v>3058</v>
      </c>
      <c r="L2141" s="72" t="s">
        <v>3395</v>
      </c>
      <c r="N2141" s="19">
        <f t="shared" si="231"/>
        <v>611.25</v>
      </c>
      <c r="O2141" s="19">
        <f t="shared" si="232"/>
        <v>4.2744755244755241</v>
      </c>
      <c r="P2141" s="64">
        <f t="shared" si="233"/>
        <v>138</v>
      </c>
      <c r="Q2141" s="64">
        <f t="shared" si="234"/>
        <v>58</v>
      </c>
      <c r="R2141" s="64">
        <f t="shared" si="235"/>
        <v>80</v>
      </c>
      <c r="S2141" s="64">
        <f t="shared" si="236"/>
        <v>83</v>
      </c>
      <c r="T2141" s="64">
        <f t="shared" si="237"/>
        <v>55</v>
      </c>
      <c r="U2141" s="77">
        <v>7</v>
      </c>
      <c r="V2141" s="78">
        <v>5</v>
      </c>
      <c r="W2141" s="60">
        <v>286</v>
      </c>
      <c r="X2141" s="67">
        <v>17</v>
      </c>
      <c r="Y2141" s="67">
        <v>12</v>
      </c>
      <c r="Z2141" s="67">
        <v>16</v>
      </c>
      <c r="AA2141" s="67">
        <v>12</v>
      </c>
      <c r="AB2141" s="67">
        <v>16</v>
      </c>
      <c r="AC2141" s="67">
        <v>11</v>
      </c>
      <c r="AD2141" s="67">
        <v>16</v>
      </c>
      <c r="AE2141" s="67">
        <v>7</v>
      </c>
      <c r="AF2141" s="67">
        <v>9</v>
      </c>
      <c r="AG2141" s="67">
        <v>7</v>
      </c>
      <c r="AH2141" s="67">
        <v>9</v>
      </c>
      <c r="AI2141" s="67">
        <v>9</v>
      </c>
      <c r="AJ2141" s="67">
        <v>14</v>
      </c>
      <c r="AK2141" s="79" t="s">
        <v>1586</v>
      </c>
    </row>
    <row r="2142" spans="1:37" ht="12.75">
      <c r="A2142" s="35">
        <v>7150</v>
      </c>
      <c r="B2142" s="28" t="s">
        <v>868</v>
      </c>
      <c r="C2142" s="28" t="s">
        <v>638</v>
      </c>
      <c r="D2142" s="28" t="s">
        <v>387</v>
      </c>
      <c r="E2142" s="28" t="s">
        <v>68</v>
      </c>
      <c r="J2142" s="28" t="s">
        <v>1586</v>
      </c>
      <c r="K2142" s="28" t="s">
        <v>3058</v>
      </c>
      <c r="L2142" s="28" t="s">
        <v>4247</v>
      </c>
      <c r="N2142" s="19">
        <f t="shared" si="231"/>
        <v>579.75</v>
      </c>
      <c r="O2142" s="19">
        <f t="shared" si="232"/>
        <v>6.8205882352941174</v>
      </c>
      <c r="P2142" s="64">
        <f t="shared" si="233"/>
        <v>136</v>
      </c>
      <c r="Q2142" s="64">
        <f t="shared" si="234"/>
        <v>52</v>
      </c>
      <c r="R2142" s="64">
        <f t="shared" si="235"/>
        <v>84</v>
      </c>
      <c r="S2142" s="64">
        <f t="shared" si="236"/>
        <v>68</v>
      </c>
      <c r="T2142" s="64">
        <f t="shared" si="237"/>
        <v>68</v>
      </c>
      <c r="U2142" s="77">
        <v>5</v>
      </c>
      <c r="V2142" s="78">
        <v>5</v>
      </c>
      <c r="W2142" s="60">
        <v>170</v>
      </c>
      <c r="X2142" s="67">
        <v>15</v>
      </c>
      <c r="Y2142" s="67">
        <v>9</v>
      </c>
      <c r="Z2142" s="67">
        <v>14</v>
      </c>
      <c r="AA2142" s="67">
        <v>9</v>
      </c>
      <c r="AB2142" s="67">
        <v>14</v>
      </c>
      <c r="AC2142" s="67">
        <v>8</v>
      </c>
      <c r="AD2142" s="67">
        <v>14</v>
      </c>
      <c r="AE2142" s="67">
        <v>9</v>
      </c>
      <c r="AF2142" s="67">
        <v>14</v>
      </c>
      <c r="AG2142" s="67">
        <v>9</v>
      </c>
      <c r="AH2142" s="67">
        <v>14</v>
      </c>
      <c r="AI2142" s="67">
        <v>8</v>
      </c>
      <c r="AJ2142" s="67">
        <v>14</v>
      </c>
      <c r="AK2142" s="79" t="s">
        <v>1586</v>
      </c>
    </row>
    <row r="2143" spans="1:37" ht="12.75">
      <c r="A2143" s="35">
        <v>9350</v>
      </c>
      <c r="B2143" s="28" t="s">
        <v>868</v>
      </c>
      <c r="C2143" s="28" t="s">
        <v>638</v>
      </c>
      <c r="D2143" s="28" t="s">
        <v>387</v>
      </c>
      <c r="E2143" s="28" t="s">
        <v>68</v>
      </c>
      <c r="J2143" s="28" t="s">
        <v>1586</v>
      </c>
      <c r="K2143" s="28" t="s">
        <v>3058</v>
      </c>
      <c r="L2143" s="28" t="s">
        <v>4249</v>
      </c>
      <c r="N2143" s="19">
        <f t="shared" si="231"/>
        <v>579.75</v>
      </c>
      <c r="O2143" s="19">
        <f t="shared" si="232"/>
        <v>6.8205882352941174</v>
      </c>
      <c r="P2143" s="64">
        <f t="shared" si="233"/>
        <v>136</v>
      </c>
      <c r="Q2143" s="64">
        <f t="shared" si="234"/>
        <v>52</v>
      </c>
      <c r="R2143" s="64">
        <f t="shared" si="235"/>
        <v>84</v>
      </c>
      <c r="S2143" s="64">
        <f t="shared" si="236"/>
        <v>68</v>
      </c>
      <c r="T2143" s="64">
        <f t="shared" si="237"/>
        <v>68</v>
      </c>
      <c r="U2143" s="77">
        <v>5</v>
      </c>
      <c r="V2143" s="78">
        <v>5</v>
      </c>
      <c r="W2143" s="60">
        <v>170</v>
      </c>
      <c r="X2143" s="67">
        <v>15</v>
      </c>
      <c r="Y2143" s="67">
        <v>9</v>
      </c>
      <c r="Z2143" s="67">
        <v>14</v>
      </c>
      <c r="AA2143" s="67">
        <v>9</v>
      </c>
      <c r="AB2143" s="67">
        <v>14</v>
      </c>
      <c r="AC2143" s="67">
        <v>8</v>
      </c>
      <c r="AD2143" s="67">
        <v>14</v>
      </c>
      <c r="AE2143" s="67">
        <v>9</v>
      </c>
      <c r="AF2143" s="67">
        <v>14</v>
      </c>
      <c r="AG2143" s="67">
        <v>9</v>
      </c>
      <c r="AH2143" s="67">
        <v>14</v>
      </c>
      <c r="AI2143" s="67">
        <v>8</v>
      </c>
      <c r="AJ2143" s="67">
        <v>14</v>
      </c>
      <c r="AK2143" s="79" t="s">
        <v>1586</v>
      </c>
    </row>
    <row r="2144" spans="1:37" ht="12.75">
      <c r="A2144" s="35">
        <v>1250000</v>
      </c>
      <c r="B2144" s="28" t="s">
        <v>872</v>
      </c>
      <c r="C2144" s="28" t="s">
        <v>6232</v>
      </c>
      <c r="D2144" s="28" t="s">
        <v>387</v>
      </c>
      <c r="E2144" s="28" t="s">
        <v>68</v>
      </c>
      <c r="F2144" s="58" t="s">
        <v>8328</v>
      </c>
      <c r="G2144" s="28" t="s">
        <v>7812</v>
      </c>
      <c r="H2144" s="28" t="s">
        <v>1586</v>
      </c>
      <c r="I2144" s="28" t="s">
        <v>7812</v>
      </c>
      <c r="J2144" s="72" t="s">
        <v>7812</v>
      </c>
      <c r="K2144" s="28" t="s">
        <v>3058</v>
      </c>
      <c r="L2144" s="72" t="s">
        <v>577</v>
      </c>
      <c r="N2144" s="19">
        <f t="shared" si="231"/>
        <v>598</v>
      </c>
      <c r="O2144" s="19">
        <f t="shared" si="232"/>
        <v>4.211267605633803</v>
      </c>
      <c r="P2144" s="64">
        <f t="shared" si="233"/>
        <v>135</v>
      </c>
      <c r="Q2144" s="64">
        <f t="shared" si="234"/>
        <v>55</v>
      </c>
      <c r="R2144" s="64">
        <f t="shared" si="235"/>
        <v>80</v>
      </c>
      <c r="S2144" s="64">
        <f t="shared" si="236"/>
        <v>81</v>
      </c>
      <c r="T2144" s="64">
        <f t="shared" si="237"/>
        <v>54</v>
      </c>
      <c r="U2144" s="77">
        <v>7</v>
      </c>
      <c r="V2144" s="78">
        <v>5</v>
      </c>
      <c r="W2144" s="60">
        <v>284</v>
      </c>
      <c r="X2144" s="67">
        <v>16</v>
      </c>
      <c r="Y2144" s="67">
        <v>11</v>
      </c>
      <c r="Z2144" s="67">
        <v>16</v>
      </c>
      <c r="AA2144" s="67">
        <v>12</v>
      </c>
      <c r="AB2144" s="67">
        <v>16</v>
      </c>
      <c r="AC2144" s="67">
        <v>10</v>
      </c>
      <c r="AD2144" s="67">
        <v>16</v>
      </c>
      <c r="AE2144" s="67">
        <v>6</v>
      </c>
      <c r="AF2144" s="67">
        <v>8</v>
      </c>
      <c r="AG2144" s="67">
        <v>6</v>
      </c>
      <c r="AH2144" s="67">
        <v>8</v>
      </c>
      <c r="AI2144" s="67">
        <v>10</v>
      </c>
      <c r="AJ2144" s="67">
        <v>16</v>
      </c>
      <c r="AK2144" s="79" t="s">
        <v>1586</v>
      </c>
    </row>
    <row r="2145" spans="1:37" ht="12.75">
      <c r="A2145" s="35">
        <v>7150</v>
      </c>
      <c r="B2145" s="28" t="s">
        <v>868</v>
      </c>
      <c r="C2145" s="28" t="s">
        <v>638</v>
      </c>
      <c r="D2145" s="28" t="s">
        <v>387</v>
      </c>
      <c r="E2145" s="28" t="s">
        <v>68</v>
      </c>
      <c r="J2145" s="28" t="s">
        <v>1586</v>
      </c>
      <c r="K2145" s="28" t="s">
        <v>3058</v>
      </c>
      <c r="L2145" s="28" t="s">
        <v>4248</v>
      </c>
      <c r="N2145" s="19">
        <f t="shared" si="231"/>
        <v>555.75</v>
      </c>
      <c r="O2145" s="19">
        <f t="shared" si="232"/>
        <v>8.5500000000000007</v>
      </c>
      <c r="P2145" s="64">
        <f t="shared" si="233"/>
        <v>130</v>
      </c>
      <c r="Q2145" s="64">
        <f t="shared" si="234"/>
        <v>46</v>
      </c>
      <c r="R2145" s="64">
        <f t="shared" si="235"/>
        <v>84</v>
      </c>
      <c r="S2145" s="64">
        <f t="shared" si="236"/>
        <v>65</v>
      </c>
      <c r="T2145" s="64">
        <f t="shared" si="237"/>
        <v>65</v>
      </c>
      <c r="U2145" s="77">
        <v>5</v>
      </c>
      <c r="V2145" s="78">
        <v>5</v>
      </c>
      <c r="W2145" s="60">
        <v>130</v>
      </c>
      <c r="X2145" s="67">
        <v>15</v>
      </c>
      <c r="Y2145" s="67">
        <v>8</v>
      </c>
      <c r="Z2145" s="67">
        <v>14</v>
      </c>
      <c r="AA2145" s="67">
        <v>9</v>
      </c>
      <c r="AB2145" s="67">
        <v>14</v>
      </c>
      <c r="AC2145" s="67">
        <v>6</v>
      </c>
      <c r="AD2145" s="67">
        <v>14</v>
      </c>
      <c r="AE2145" s="67">
        <v>8</v>
      </c>
      <c r="AF2145" s="67">
        <v>14</v>
      </c>
      <c r="AG2145" s="67">
        <v>8</v>
      </c>
      <c r="AH2145" s="67">
        <v>14</v>
      </c>
      <c r="AI2145" s="67">
        <v>7</v>
      </c>
      <c r="AJ2145" s="67">
        <v>14</v>
      </c>
      <c r="AK2145" s="79" t="s">
        <v>1586</v>
      </c>
    </row>
    <row r="2146" spans="1:37" ht="12.75">
      <c r="A2146" s="35">
        <v>2040955</v>
      </c>
      <c r="B2146" s="28" t="s">
        <v>872</v>
      </c>
      <c r="C2146" s="28" t="s">
        <v>6232</v>
      </c>
      <c r="D2146" s="28" t="s">
        <v>387</v>
      </c>
      <c r="E2146" s="28" t="s">
        <v>68</v>
      </c>
      <c r="F2146" s="58" t="s">
        <v>8321</v>
      </c>
      <c r="G2146" s="28" t="s">
        <v>7812</v>
      </c>
      <c r="H2146" s="28" t="s">
        <v>1586</v>
      </c>
      <c r="I2146" s="28" t="s">
        <v>7812</v>
      </c>
      <c r="J2146" s="28" t="s">
        <v>1586</v>
      </c>
      <c r="K2146" s="28" t="s">
        <v>3058</v>
      </c>
      <c r="L2146" s="28" t="s">
        <v>3395</v>
      </c>
      <c r="N2146" s="19">
        <f t="shared" si="231"/>
        <v>525.75</v>
      </c>
      <c r="O2146" s="19">
        <f t="shared" si="232"/>
        <v>3.6765734265734267</v>
      </c>
      <c r="P2146" s="64">
        <f t="shared" si="233"/>
        <v>117</v>
      </c>
      <c r="Q2146" s="64">
        <f t="shared" si="234"/>
        <v>46</v>
      </c>
      <c r="R2146" s="64">
        <f t="shared" si="235"/>
        <v>71</v>
      </c>
      <c r="S2146" s="64">
        <f t="shared" si="236"/>
        <v>74</v>
      </c>
      <c r="T2146" s="64">
        <f t="shared" si="237"/>
        <v>43</v>
      </c>
      <c r="U2146" s="77">
        <v>7</v>
      </c>
      <c r="V2146" s="78">
        <v>5</v>
      </c>
      <c r="W2146" s="60">
        <v>286</v>
      </c>
      <c r="X2146" s="67">
        <v>17</v>
      </c>
      <c r="Y2146" s="67">
        <v>10</v>
      </c>
      <c r="Z2146" s="67">
        <v>15</v>
      </c>
      <c r="AA2146" s="67">
        <v>10</v>
      </c>
      <c r="AB2146" s="67">
        <v>15</v>
      </c>
      <c r="AC2146" s="67">
        <v>9</v>
      </c>
      <c r="AD2146" s="67">
        <v>15</v>
      </c>
      <c r="AE2146" s="67">
        <v>5</v>
      </c>
      <c r="AF2146" s="67">
        <v>7</v>
      </c>
      <c r="AG2146" s="67">
        <v>5</v>
      </c>
      <c r="AH2146" s="67">
        <v>7</v>
      </c>
      <c r="AI2146" s="67">
        <v>7</v>
      </c>
      <c r="AJ2146" s="67">
        <v>12</v>
      </c>
      <c r="AK2146" s="79" t="s">
        <v>1586</v>
      </c>
    </row>
    <row r="2147" spans="1:37" ht="12.75">
      <c r="A2147" s="35">
        <v>2040955</v>
      </c>
      <c r="B2147" s="28" t="s">
        <v>872</v>
      </c>
      <c r="D2147" s="28" t="s">
        <v>387</v>
      </c>
      <c r="E2147" s="28" t="s">
        <v>68</v>
      </c>
      <c r="F2147" s="58" t="s">
        <v>8321</v>
      </c>
      <c r="G2147" s="28" t="s">
        <v>7812</v>
      </c>
      <c r="H2147" s="28" t="s">
        <v>1586</v>
      </c>
      <c r="I2147" s="28" t="s">
        <v>7812</v>
      </c>
      <c r="J2147" s="28" t="s">
        <v>1586</v>
      </c>
      <c r="K2147" s="28" t="s">
        <v>3058</v>
      </c>
      <c r="L2147" s="28" t="s">
        <v>3395</v>
      </c>
      <c r="N2147" s="19">
        <f t="shared" si="231"/>
        <v>525.75</v>
      </c>
      <c r="O2147" s="19">
        <f t="shared" si="232"/>
        <v>3.6765734265734267</v>
      </c>
      <c r="P2147" s="64">
        <f t="shared" si="233"/>
        <v>117</v>
      </c>
      <c r="Q2147" s="64">
        <f t="shared" si="234"/>
        <v>46</v>
      </c>
      <c r="R2147" s="64">
        <f t="shared" si="235"/>
        <v>71</v>
      </c>
      <c r="S2147" s="64">
        <f t="shared" si="236"/>
        <v>74</v>
      </c>
      <c r="T2147" s="64">
        <f t="shared" si="237"/>
        <v>43</v>
      </c>
      <c r="U2147" s="77">
        <v>7</v>
      </c>
      <c r="V2147" s="78">
        <v>5</v>
      </c>
      <c r="W2147" s="60">
        <v>286</v>
      </c>
      <c r="X2147" s="67">
        <v>17</v>
      </c>
      <c r="Y2147" s="67">
        <v>10</v>
      </c>
      <c r="Z2147" s="67">
        <v>15</v>
      </c>
      <c r="AA2147" s="67">
        <v>10</v>
      </c>
      <c r="AB2147" s="67">
        <v>15</v>
      </c>
      <c r="AC2147" s="67">
        <v>9</v>
      </c>
      <c r="AD2147" s="67">
        <v>15</v>
      </c>
      <c r="AE2147" s="67">
        <v>5</v>
      </c>
      <c r="AF2147" s="67">
        <v>7</v>
      </c>
      <c r="AG2147" s="67">
        <v>5</v>
      </c>
      <c r="AH2147" s="67">
        <v>7</v>
      </c>
      <c r="AI2147" s="67">
        <v>7</v>
      </c>
      <c r="AJ2147" s="67">
        <v>12</v>
      </c>
      <c r="AK2147" s="79" t="s">
        <v>1586</v>
      </c>
    </row>
    <row r="2148" spans="1:37" ht="12.75">
      <c r="A2148" s="35">
        <v>1686740</v>
      </c>
      <c r="B2148" s="28" t="s">
        <v>872</v>
      </c>
      <c r="D2148" s="28" t="s">
        <v>387</v>
      </c>
      <c r="E2148" s="28" t="s">
        <v>68</v>
      </c>
      <c r="F2148" s="58" t="s">
        <v>8321</v>
      </c>
      <c r="I2148" s="28" t="s">
        <v>1586</v>
      </c>
      <c r="J2148" s="28" t="s">
        <v>1586</v>
      </c>
      <c r="K2148" s="28" t="s">
        <v>3058</v>
      </c>
      <c r="L2148" s="28" t="s">
        <v>7872</v>
      </c>
      <c r="N2148" s="19">
        <f t="shared" si="231"/>
        <v>519.50</v>
      </c>
      <c r="O2148" s="19">
        <f t="shared" si="232"/>
        <v>4.3472803347280333</v>
      </c>
      <c r="P2148" s="64">
        <f t="shared" si="233"/>
        <v>116</v>
      </c>
      <c r="Q2148" s="64">
        <f t="shared" si="234"/>
        <v>45</v>
      </c>
      <c r="R2148" s="64">
        <f t="shared" si="235"/>
        <v>71</v>
      </c>
      <c r="S2148" s="64">
        <f t="shared" si="236"/>
        <v>73</v>
      </c>
      <c r="T2148" s="64">
        <f t="shared" si="237"/>
        <v>43</v>
      </c>
      <c r="U2148" s="77">
        <v>7</v>
      </c>
      <c r="V2148" s="78">
        <v>5</v>
      </c>
      <c r="W2148" s="60">
        <v>239</v>
      </c>
      <c r="X2148" s="67">
        <v>12</v>
      </c>
      <c r="Y2148" s="67">
        <v>9</v>
      </c>
      <c r="Z2148" s="67">
        <v>15</v>
      </c>
      <c r="AA2148" s="67">
        <v>10</v>
      </c>
      <c r="AB2148" s="67">
        <v>15</v>
      </c>
      <c r="AC2148" s="67">
        <v>9</v>
      </c>
      <c r="AD2148" s="67">
        <v>15</v>
      </c>
      <c r="AE2148" s="67">
        <v>5</v>
      </c>
      <c r="AF2148" s="67">
        <v>7</v>
      </c>
      <c r="AG2148" s="67">
        <v>5</v>
      </c>
      <c r="AH2148" s="67">
        <v>7</v>
      </c>
      <c r="AI2148" s="67">
        <v>7</v>
      </c>
      <c r="AJ2148" s="67">
        <v>12</v>
      </c>
      <c r="AK2148" s="79" t="s">
        <v>1586</v>
      </c>
    </row>
    <row r="2149" spans="1:37" ht="12.75">
      <c r="A2149" s="35">
        <v>1250000</v>
      </c>
      <c r="B2149" s="28" t="s">
        <v>872</v>
      </c>
      <c r="C2149" s="28" t="s">
        <v>6232</v>
      </c>
      <c r="D2149" s="28" t="s">
        <v>387</v>
      </c>
      <c r="E2149" s="28" t="s">
        <v>68</v>
      </c>
      <c r="F2149" s="58" t="s">
        <v>8328</v>
      </c>
      <c r="G2149" s="28" t="s">
        <v>7812</v>
      </c>
      <c r="H2149" s="28" t="s">
        <v>1586</v>
      </c>
      <c r="I2149" s="28" t="s">
        <v>7812</v>
      </c>
      <c r="J2149" s="28" t="s">
        <v>1586</v>
      </c>
      <c r="K2149" s="28" t="s">
        <v>3058</v>
      </c>
      <c r="L2149" s="28" t="s">
        <v>577</v>
      </c>
      <c r="N2149" s="19">
        <f t="shared" si="231"/>
        <v>512.50</v>
      </c>
      <c r="O2149" s="19">
        <f t="shared" si="232"/>
        <v>3.609154929577465</v>
      </c>
      <c r="P2149" s="64">
        <f t="shared" si="233"/>
        <v>114</v>
      </c>
      <c r="Q2149" s="64">
        <f t="shared" si="234"/>
        <v>43</v>
      </c>
      <c r="R2149" s="64">
        <f t="shared" si="235"/>
        <v>71</v>
      </c>
      <c r="S2149" s="64">
        <f t="shared" si="236"/>
        <v>72</v>
      </c>
      <c r="T2149" s="64">
        <f t="shared" si="237"/>
        <v>42</v>
      </c>
      <c r="U2149" s="77">
        <v>7</v>
      </c>
      <c r="V2149" s="78">
        <v>5</v>
      </c>
      <c r="W2149" s="60">
        <v>284</v>
      </c>
      <c r="X2149" s="67">
        <v>16</v>
      </c>
      <c r="Y2149" s="67">
        <v>9</v>
      </c>
      <c r="Z2149" s="67">
        <v>15</v>
      </c>
      <c r="AA2149" s="67">
        <v>10</v>
      </c>
      <c r="AB2149" s="67">
        <v>15</v>
      </c>
      <c r="AC2149" s="67">
        <v>8</v>
      </c>
      <c r="AD2149" s="67">
        <v>15</v>
      </c>
      <c r="AE2149" s="67">
        <v>4</v>
      </c>
      <c r="AF2149" s="67">
        <v>6</v>
      </c>
      <c r="AG2149" s="67">
        <v>4</v>
      </c>
      <c r="AH2149" s="67">
        <v>6</v>
      </c>
      <c r="AI2149" s="67">
        <v>8</v>
      </c>
      <c r="AJ2149" s="67">
        <v>14</v>
      </c>
      <c r="AK2149" s="79" t="s">
        <v>1586</v>
      </c>
    </row>
    <row r="2150" spans="1:37" ht="12.75">
      <c r="A2150" s="35">
        <v>1250000</v>
      </c>
      <c r="B2150" s="28" t="s">
        <v>872</v>
      </c>
      <c r="D2150" s="28" t="s">
        <v>387</v>
      </c>
      <c r="E2150" s="28" t="s">
        <v>68</v>
      </c>
      <c r="F2150" s="58" t="s">
        <v>8328</v>
      </c>
      <c r="G2150" s="28" t="s">
        <v>7812</v>
      </c>
      <c r="H2150" s="28" t="s">
        <v>1586</v>
      </c>
      <c r="J2150" s="28" t="s">
        <v>1586</v>
      </c>
      <c r="K2150" s="28" t="s">
        <v>3058</v>
      </c>
      <c r="L2150" s="28" t="s">
        <v>577</v>
      </c>
      <c r="N2150" s="19">
        <f t="shared" si="231"/>
        <v>512.50</v>
      </c>
      <c r="O2150" s="19">
        <f t="shared" si="232"/>
        <v>3.609154929577465</v>
      </c>
      <c r="P2150" s="64">
        <f t="shared" si="233"/>
        <v>114</v>
      </c>
      <c r="Q2150" s="64">
        <f t="shared" si="234"/>
        <v>43</v>
      </c>
      <c r="R2150" s="64">
        <f t="shared" si="235"/>
        <v>71</v>
      </c>
      <c r="S2150" s="64">
        <f t="shared" si="236"/>
        <v>72</v>
      </c>
      <c r="T2150" s="64">
        <f t="shared" si="237"/>
        <v>42</v>
      </c>
      <c r="U2150" s="77">
        <v>7</v>
      </c>
      <c r="V2150" s="78">
        <v>5</v>
      </c>
      <c r="W2150" s="60">
        <v>284</v>
      </c>
      <c r="X2150" s="67">
        <v>16</v>
      </c>
      <c r="Y2150" s="67">
        <v>9</v>
      </c>
      <c r="Z2150" s="67">
        <v>15</v>
      </c>
      <c r="AA2150" s="67">
        <v>10</v>
      </c>
      <c r="AB2150" s="67">
        <v>15</v>
      </c>
      <c r="AC2150" s="67">
        <v>8</v>
      </c>
      <c r="AD2150" s="67">
        <v>15</v>
      </c>
      <c r="AE2150" s="67">
        <v>4</v>
      </c>
      <c r="AF2150" s="67">
        <v>6</v>
      </c>
      <c r="AG2150" s="67">
        <v>4</v>
      </c>
      <c r="AH2150" s="67">
        <v>6</v>
      </c>
      <c r="AI2150" s="67">
        <v>8</v>
      </c>
      <c r="AJ2150" s="67">
        <v>14</v>
      </c>
      <c r="AK2150" s="79" t="s">
        <v>1586</v>
      </c>
    </row>
    <row r="2151" spans="1:37" ht="12.75">
      <c r="A2151" s="35">
        <v>1194955</v>
      </c>
      <c r="B2151" s="28" t="s">
        <v>872</v>
      </c>
      <c r="D2151" s="28" t="s">
        <v>387</v>
      </c>
      <c r="E2151" s="28" t="s">
        <v>68</v>
      </c>
      <c r="J2151" s="28" t="s">
        <v>1586</v>
      </c>
      <c r="K2151" s="28" t="s">
        <v>3058</v>
      </c>
      <c r="L2151" s="28" t="s">
        <v>1497</v>
      </c>
      <c r="N2151" s="19">
        <f t="shared" si="231"/>
        <v>509.50</v>
      </c>
      <c r="O2151" s="19">
        <f t="shared" si="232"/>
        <v>4.784037558685446</v>
      </c>
      <c r="P2151" s="64">
        <f t="shared" si="233"/>
        <v>113</v>
      </c>
      <c r="Q2151" s="64">
        <f t="shared" si="234"/>
        <v>42</v>
      </c>
      <c r="R2151" s="64">
        <f t="shared" si="235"/>
        <v>71</v>
      </c>
      <c r="S2151" s="64">
        <f t="shared" si="236"/>
        <v>72</v>
      </c>
      <c r="T2151" s="64">
        <f t="shared" si="237"/>
        <v>41</v>
      </c>
      <c r="U2151" s="77">
        <v>7</v>
      </c>
      <c r="V2151" s="78">
        <v>5</v>
      </c>
      <c r="W2151" s="60">
        <v>213</v>
      </c>
      <c r="X2151" s="67">
        <v>16</v>
      </c>
      <c r="Y2151" s="67">
        <v>9</v>
      </c>
      <c r="Z2151" s="67">
        <v>15</v>
      </c>
      <c r="AA2151" s="67">
        <v>10</v>
      </c>
      <c r="AB2151" s="67">
        <v>15</v>
      </c>
      <c r="AC2151" s="67">
        <v>8</v>
      </c>
      <c r="AD2151" s="67">
        <v>15</v>
      </c>
      <c r="AE2151" s="67">
        <v>4</v>
      </c>
      <c r="AF2151" s="67">
        <v>6</v>
      </c>
      <c r="AG2151" s="67">
        <v>4</v>
      </c>
      <c r="AH2151" s="67">
        <v>6</v>
      </c>
      <c r="AI2151" s="67">
        <v>7</v>
      </c>
      <c r="AJ2151" s="67">
        <v>14</v>
      </c>
      <c r="AK2151" s="79" t="s">
        <v>1586</v>
      </c>
    </row>
    <row r="2152" spans="1:37" ht="12.75">
      <c r="A2152" s="35">
        <v>767142</v>
      </c>
      <c r="B2152" s="28" t="s">
        <v>872</v>
      </c>
      <c r="D2152" s="28" t="s">
        <v>387</v>
      </c>
      <c r="E2152" s="28" t="s">
        <v>68</v>
      </c>
      <c r="F2152" s="58" t="s">
        <v>8371</v>
      </c>
      <c r="G2152" s="28" t="s">
        <v>7812</v>
      </c>
      <c r="H2152" s="28" t="s">
        <v>1586</v>
      </c>
      <c r="J2152" s="28" t="s">
        <v>1586</v>
      </c>
      <c r="K2152" s="28" t="s">
        <v>3058</v>
      </c>
      <c r="L2152" s="28" t="s">
        <v>3840</v>
      </c>
      <c r="N2152" s="19">
        <f t="shared" si="231"/>
        <v>507.50</v>
      </c>
      <c r="O2152" s="19">
        <f t="shared" si="232"/>
        <v>4.67741935483871</v>
      </c>
      <c r="P2152" s="64">
        <f t="shared" si="233"/>
        <v>112</v>
      </c>
      <c r="Q2152" s="64">
        <f t="shared" si="234"/>
        <v>41</v>
      </c>
      <c r="R2152" s="64">
        <f t="shared" si="235"/>
        <v>71</v>
      </c>
      <c r="S2152" s="64">
        <f t="shared" si="236"/>
        <v>71</v>
      </c>
      <c r="T2152" s="64">
        <f t="shared" si="237"/>
        <v>41</v>
      </c>
      <c r="U2152" s="77">
        <v>5</v>
      </c>
      <c r="V2152" s="78">
        <v>5</v>
      </c>
      <c r="W2152" s="60">
        <v>217</v>
      </c>
      <c r="X2152" s="67">
        <v>16</v>
      </c>
      <c r="Y2152" s="67">
        <v>9</v>
      </c>
      <c r="Z2152" s="67">
        <v>15</v>
      </c>
      <c r="AA2152" s="67">
        <v>10</v>
      </c>
      <c r="AB2152" s="67">
        <v>15</v>
      </c>
      <c r="AC2152" s="67">
        <v>7</v>
      </c>
      <c r="AD2152" s="67">
        <v>15</v>
      </c>
      <c r="AE2152" s="67">
        <v>4</v>
      </c>
      <c r="AF2152" s="67">
        <v>6</v>
      </c>
      <c r="AG2152" s="67">
        <v>4</v>
      </c>
      <c r="AH2152" s="67">
        <v>6</v>
      </c>
      <c r="AI2152" s="67">
        <v>7</v>
      </c>
      <c r="AJ2152" s="67">
        <v>14</v>
      </c>
      <c r="AK2152" s="79" t="s">
        <v>1586</v>
      </c>
    </row>
    <row r="2153" spans="2:37" ht="12.75">
      <c r="B2153" s="28" t="s">
        <v>872</v>
      </c>
      <c r="D2153" s="28" t="s">
        <v>387</v>
      </c>
      <c r="E2153" s="28" t="s">
        <v>68</v>
      </c>
      <c r="J2153" s="28" t="s">
        <v>1586</v>
      </c>
      <c r="K2153" s="28" t="s">
        <v>3058</v>
      </c>
      <c r="L2153" s="28" t="s">
        <v>107</v>
      </c>
      <c r="N2153" s="19">
        <f t="shared" si="231"/>
        <v>487</v>
      </c>
      <c r="O2153" s="19">
        <f t="shared" si="232"/>
        <v>6.5369127516778525</v>
      </c>
      <c r="P2153" s="64">
        <f t="shared" si="233"/>
        <v>112</v>
      </c>
      <c r="Q2153" s="64">
        <f t="shared" si="234"/>
        <v>42</v>
      </c>
      <c r="R2153" s="64">
        <f t="shared" si="235"/>
        <v>70</v>
      </c>
      <c r="S2153" s="64">
        <f t="shared" si="236"/>
        <v>62</v>
      </c>
      <c r="T2153" s="64">
        <f t="shared" si="237"/>
        <v>50</v>
      </c>
      <c r="U2153" s="77">
        <v>5</v>
      </c>
      <c r="V2153" s="78">
        <v>5</v>
      </c>
      <c r="W2153" s="60">
        <v>149</v>
      </c>
      <c r="X2153" s="67">
        <v>8</v>
      </c>
      <c r="Y2153" s="67">
        <v>8</v>
      </c>
      <c r="Z2153" s="67">
        <v>13</v>
      </c>
      <c r="AA2153" s="67">
        <v>8</v>
      </c>
      <c r="AB2153" s="67">
        <v>13</v>
      </c>
      <c r="AC2153" s="67">
        <v>7</v>
      </c>
      <c r="AD2153" s="67">
        <v>13</v>
      </c>
      <c r="AE2153" s="67">
        <v>7</v>
      </c>
      <c r="AF2153" s="67">
        <v>11</v>
      </c>
      <c r="AG2153" s="67">
        <v>7</v>
      </c>
      <c r="AH2153" s="67">
        <v>11</v>
      </c>
      <c r="AI2153" s="67">
        <v>5</v>
      </c>
      <c r="AJ2153" s="67">
        <v>9</v>
      </c>
      <c r="AK2153" s="79" t="s">
        <v>1586</v>
      </c>
    </row>
    <row r="2154" spans="1:37" ht="12.75">
      <c r="A2154" s="35">
        <v>506302</v>
      </c>
      <c r="B2154" s="28" t="s">
        <v>872</v>
      </c>
      <c r="D2154" s="28" t="s">
        <v>387</v>
      </c>
      <c r="E2154" s="28" t="s">
        <v>68</v>
      </c>
      <c r="F2154" s="58" t="s">
        <v>8335</v>
      </c>
      <c r="I2154" s="28" t="s">
        <v>7812</v>
      </c>
      <c r="J2154" s="28" t="s">
        <v>1586</v>
      </c>
      <c r="K2154" s="28" t="s">
        <v>3058</v>
      </c>
      <c r="L2154" s="28" t="s">
        <v>8026</v>
      </c>
      <c r="N2154" s="19">
        <f t="shared" si="231"/>
        <v>488</v>
      </c>
      <c r="O2154" s="19">
        <f t="shared" si="232"/>
        <v>5.775147928994083</v>
      </c>
      <c r="P2154" s="64">
        <f t="shared" si="233"/>
        <v>112</v>
      </c>
      <c r="Q2154" s="64">
        <f t="shared" si="234"/>
        <v>42</v>
      </c>
      <c r="R2154" s="64">
        <f t="shared" si="235"/>
        <v>70</v>
      </c>
      <c r="S2154" s="64">
        <f t="shared" si="236"/>
        <v>62</v>
      </c>
      <c r="T2154" s="64">
        <f t="shared" si="237"/>
        <v>50</v>
      </c>
      <c r="U2154" s="77">
        <v>5</v>
      </c>
      <c r="V2154" s="78">
        <v>5</v>
      </c>
      <c r="W2154" s="60">
        <v>169</v>
      </c>
      <c r="X2154" s="67">
        <v>12</v>
      </c>
      <c r="Y2154" s="67">
        <v>8</v>
      </c>
      <c r="Z2154" s="67">
        <v>13</v>
      </c>
      <c r="AA2154" s="67">
        <v>8</v>
      </c>
      <c r="AB2154" s="67">
        <v>13</v>
      </c>
      <c r="AC2154" s="67">
        <v>7</v>
      </c>
      <c r="AD2154" s="67">
        <v>13</v>
      </c>
      <c r="AE2154" s="67">
        <v>7</v>
      </c>
      <c r="AF2154" s="67">
        <v>11</v>
      </c>
      <c r="AG2154" s="67">
        <v>7</v>
      </c>
      <c r="AH2154" s="67">
        <v>11</v>
      </c>
      <c r="AI2154" s="67">
        <v>5</v>
      </c>
      <c r="AJ2154" s="67">
        <v>9</v>
      </c>
      <c r="AK2154" s="79" t="s">
        <v>1586</v>
      </c>
    </row>
    <row r="2155" spans="1:37" ht="12.75">
      <c r="A2155" s="35">
        <v>287500</v>
      </c>
      <c r="B2155" s="28" t="s">
        <v>868</v>
      </c>
      <c r="C2155" s="28" t="s">
        <v>7670</v>
      </c>
      <c r="D2155" s="28" t="s">
        <v>387</v>
      </c>
      <c r="E2155" s="28" t="s">
        <v>68</v>
      </c>
      <c r="J2155" s="28" t="s">
        <v>1586</v>
      </c>
      <c r="K2155" s="28" t="s">
        <v>3058</v>
      </c>
      <c r="L2155" s="28" t="s">
        <v>5227</v>
      </c>
      <c r="N2155" s="19">
        <f t="shared" si="231"/>
        <v>493.25</v>
      </c>
      <c r="O2155" s="19">
        <f t="shared" si="232"/>
        <v>9.3952380952380956</v>
      </c>
      <c r="P2155" s="64">
        <f t="shared" si="233"/>
        <v>111</v>
      </c>
      <c r="Q2155" s="64">
        <f t="shared" si="234"/>
        <v>43</v>
      </c>
      <c r="R2155" s="64">
        <f t="shared" si="235"/>
        <v>68</v>
      </c>
      <c r="S2155" s="64">
        <f t="shared" si="236"/>
        <v>66</v>
      </c>
      <c r="T2155" s="64">
        <f t="shared" si="237"/>
        <v>45</v>
      </c>
      <c r="U2155" s="77">
        <v>5</v>
      </c>
      <c r="V2155" s="78">
        <v>5</v>
      </c>
      <c r="W2155" s="60">
        <v>105</v>
      </c>
      <c r="X2155" s="67">
        <v>17</v>
      </c>
      <c r="Y2155" s="67">
        <v>8</v>
      </c>
      <c r="Z2155" s="67">
        <v>14</v>
      </c>
      <c r="AA2155" s="67">
        <v>9</v>
      </c>
      <c r="AB2155" s="67">
        <v>14</v>
      </c>
      <c r="AC2155" s="67">
        <v>7</v>
      </c>
      <c r="AD2155" s="67">
        <v>14</v>
      </c>
      <c r="AE2155" s="67">
        <v>7</v>
      </c>
      <c r="AF2155" s="67">
        <v>9</v>
      </c>
      <c r="AG2155" s="67">
        <v>7</v>
      </c>
      <c r="AH2155" s="67">
        <v>9</v>
      </c>
      <c r="AI2155" s="67">
        <v>5</v>
      </c>
      <c r="AJ2155" s="67">
        <v>8</v>
      </c>
      <c r="AK2155" s="79" t="s">
        <v>1586</v>
      </c>
    </row>
    <row r="2156" spans="1:37" ht="12.75">
      <c r="A2156" s="35">
        <v>18700</v>
      </c>
      <c r="B2156" s="28" t="s">
        <v>868</v>
      </c>
      <c r="C2156" s="28" t="s">
        <v>638</v>
      </c>
      <c r="D2156" s="28" t="s">
        <v>387</v>
      </c>
      <c r="E2156" s="28" t="s">
        <v>68</v>
      </c>
      <c r="J2156" s="28" t="s">
        <v>1586</v>
      </c>
      <c r="K2156" s="28" t="s">
        <v>3058</v>
      </c>
      <c r="L2156" s="28" t="s">
        <v>1121</v>
      </c>
      <c r="N2156" s="19">
        <f t="shared" si="231"/>
        <v>461.75</v>
      </c>
      <c r="O2156" s="19">
        <f t="shared" si="232"/>
        <v>5.4323529411764708</v>
      </c>
      <c r="P2156" s="64">
        <f t="shared" si="233"/>
        <v>101</v>
      </c>
      <c r="Q2156" s="64">
        <f t="shared" si="234"/>
        <v>38</v>
      </c>
      <c r="R2156" s="64">
        <f t="shared" si="235"/>
        <v>63</v>
      </c>
      <c r="S2156" s="64">
        <f t="shared" si="236"/>
        <v>67</v>
      </c>
      <c r="T2156" s="64">
        <f t="shared" si="237"/>
        <v>34</v>
      </c>
      <c r="U2156" s="77">
        <v>5</v>
      </c>
      <c r="V2156" s="78">
        <v>5</v>
      </c>
      <c r="W2156" s="60">
        <v>170</v>
      </c>
      <c r="X2156" s="67">
        <v>13</v>
      </c>
      <c r="Y2156" s="67">
        <v>8</v>
      </c>
      <c r="Z2156" s="67">
        <v>14</v>
      </c>
      <c r="AA2156" s="67">
        <v>9</v>
      </c>
      <c r="AB2156" s="67">
        <v>14</v>
      </c>
      <c r="AC2156" s="67">
        <v>8</v>
      </c>
      <c r="AD2156" s="67">
        <v>14</v>
      </c>
      <c r="AE2156" s="67">
        <v>5</v>
      </c>
      <c r="AF2156" s="67">
        <v>8</v>
      </c>
      <c r="AG2156" s="67">
        <v>5</v>
      </c>
      <c r="AH2156" s="67">
        <v>8</v>
      </c>
      <c r="AI2156" s="67">
        <v>3</v>
      </c>
      <c r="AJ2156" s="67">
        <v>5</v>
      </c>
      <c r="AK2156" s="79" t="s">
        <v>1586</v>
      </c>
    </row>
    <row r="2157" spans="1:37" ht="12.75">
      <c r="A2157" s="35">
        <v>292785</v>
      </c>
      <c r="B2157" s="28" t="s">
        <v>872</v>
      </c>
      <c r="D2157" s="28" t="s">
        <v>387</v>
      </c>
      <c r="E2157" s="28" t="s">
        <v>68</v>
      </c>
      <c r="F2157" s="58" t="s">
        <v>8228</v>
      </c>
      <c r="G2157" s="28" t="s">
        <v>1586</v>
      </c>
      <c r="H2157" s="28" t="s">
        <v>7812</v>
      </c>
      <c r="J2157" s="28" t="s">
        <v>1586</v>
      </c>
      <c r="K2157" s="28" t="s">
        <v>3058</v>
      </c>
      <c r="L2157" s="28" t="s">
        <v>4355</v>
      </c>
      <c r="N2157" s="19">
        <f t="shared" si="231"/>
        <v>437</v>
      </c>
      <c r="O2157" s="19">
        <f t="shared" si="232"/>
        <v>12.485714285714286</v>
      </c>
      <c r="P2157" s="64">
        <f t="shared" si="233"/>
        <v>100</v>
      </c>
      <c r="Q2157" s="64">
        <f t="shared" si="234"/>
        <v>36</v>
      </c>
      <c r="R2157" s="64">
        <f t="shared" si="235"/>
        <v>64</v>
      </c>
      <c r="S2157" s="64">
        <f t="shared" si="236"/>
        <v>56</v>
      </c>
      <c r="T2157" s="64">
        <f t="shared" si="237"/>
        <v>44</v>
      </c>
      <c r="U2157" s="77">
        <v>5</v>
      </c>
      <c r="V2157" s="78">
        <v>5</v>
      </c>
      <c r="W2157" s="60">
        <v>70</v>
      </c>
      <c r="X2157" s="67">
        <v>12</v>
      </c>
      <c r="Y2157" s="67">
        <v>7</v>
      </c>
      <c r="Z2157" s="67">
        <v>12</v>
      </c>
      <c r="AA2157" s="67">
        <v>8</v>
      </c>
      <c r="AB2157" s="67">
        <v>12</v>
      </c>
      <c r="AC2157" s="67">
        <v>5</v>
      </c>
      <c r="AD2157" s="67">
        <v>12</v>
      </c>
      <c r="AE2157" s="67">
        <v>6</v>
      </c>
      <c r="AF2157" s="67">
        <v>10</v>
      </c>
      <c r="AG2157" s="67">
        <v>6</v>
      </c>
      <c r="AH2157" s="67">
        <v>10</v>
      </c>
      <c r="AI2157" s="67">
        <v>4</v>
      </c>
      <c r="AJ2157" s="67">
        <v>8</v>
      </c>
      <c r="AK2157" s="79" t="s">
        <v>1586</v>
      </c>
    </row>
    <row r="2158" spans="1:37" ht="12.75">
      <c r="A2158" s="35">
        <v>20363</v>
      </c>
      <c r="B2158" s="28" t="s">
        <v>872</v>
      </c>
      <c r="D2158" s="28" t="s">
        <v>387</v>
      </c>
      <c r="E2158" s="28" t="s">
        <v>68</v>
      </c>
      <c r="F2158" s="58" t="s">
        <v>8412</v>
      </c>
      <c r="J2158" s="28" t="s">
        <v>1586</v>
      </c>
      <c r="K2158" s="28" t="s">
        <v>3058</v>
      </c>
      <c r="L2158" s="28" t="s">
        <v>3898</v>
      </c>
      <c r="N2158" s="19">
        <f t="shared" si="231"/>
        <v>427.25</v>
      </c>
      <c r="O2158" s="19">
        <f t="shared" si="232"/>
        <v>5.5849673202614376</v>
      </c>
      <c r="P2158" s="64">
        <f t="shared" si="233"/>
        <v>94</v>
      </c>
      <c r="Q2158" s="64">
        <f t="shared" si="234"/>
        <v>36</v>
      </c>
      <c r="R2158" s="64">
        <f t="shared" si="235"/>
        <v>58</v>
      </c>
      <c r="S2158" s="64">
        <f t="shared" si="236"/>
        <v>62</v>
      </c>
      <c r="T2158" s="64">
        <f t="shared" si="237"/>
        <v>32</v>
      </c>
      <c r="U2158" s="77">
        <v>5</v>
      </c>
      <c r="V2158" s="78">
        <v>5</v>
      </c>
      <c r="W2158" s="60">
        <v>153</v>
      </c>
      <c r="X2158" s="67">
        <v>9</v>
      </c>
      <c r="Y2158" s="67">
        <v>8</v>
      </c>
      <c r="Z2158" s="67">
        <v>13</v>
      </c>
      <c r="AA2158" s="67">
        <v>8</v>
      </c>
      <c r="AB2158" s="67">
        <v>13</v>
      </c>
      <c r="AC2158" s="67">
        <v>7</v>
      </c>
      <c r="AD2158" s="67">
        <v>13</v>
      </c>
      <c r="AE2158" s="67">
        <v>5</v>
      </c>
      <c r="AF2158" s="67">
        <v>7</v>
      </c>
      <c r="AG2158" s="67">
        <v>5</v>
      </c>
      <c r="AH2158" s="67">
        <v>7</v>
      </c>
      <c r="AI2158" s="67">
        <v>3</v>
      </c>
      <c r="AJ2158" s="67">
        <v>5</v>
      </c>
      <c r="AK2158" s="79" t="s">
        <v>1586</v>
      </c>
    </row>
    <row r="2159" spans="1:37" ht="12.75">
      <c r="A2159" s="35">
        <v>2250</v>
      </c>
      <c r="B2159" s="28" t="s">
        <v>871</v>
      </c>
      <c r="C2159" s="28" t="s">
        <v>589</v>
      </c>
      <c r="D2159" s="28" t="s">
        <v>387</v>
      </c>
      <c r="E2159" s="28" t="s">
        <v>68</v>
      </c>
      <c r="J2159" s="28" t="s">
        <v>1586</v>
      </c>
      <c r="K2159" s="28" t="s">
        <v>3058</v>
      </c>
      <c r="L2159" s="28" t="s">
        <v>4409</v>
      </c>
      <c r="N2159" s="19">
        <f t="shared" si="231"/>
        <v>380.75</v>
      </c>
      <c r="O2159" s="19">
        <f t="shared" si="232"/>
        <v>7.615</v>
      </c>
      <c r="P2159" s="64">
        <f t="shared" si="233"/>
        <v>88</v>
      </c>
      <c r="Q2159" s="64">
        <f t="shared" si="234"/>
        <v>28</v>
      </c>
      <c r="R2159" s="64">
        <f t="shared" si="235"/>
        <v>60</v>
      </c>
      <c r="S2159" s="64">
        <f t="shared" si="236"/>
        <v>47</v>
      </c>
      <c r="T2159" s="64">
        <f t="shared" si="237"/>
        <v>41</v>
      </c>
      <c r="U2159" s="77">
        <v>5</v>
      </c>
      <c r="V2159" s="78">
        <v>5</v>
      </c>
      <c r="W2159" s="60">
        <v>100</v>
      </c>
      <c r="X2159" s="67">
        <v>11</v>
      </c>
      <c r="Y2159" s="67">
        <v>6</v>
      </c>
      <c r="Z2159" s="67">
        <v>10</v>
      </c>
      <c r="AA2159" s="67">
        <v>7</v>
      </c>
      <c r="AB2159" s="67">
        <v>10</v>
      </c>
      <c r="AC2159" s="67">
        <v>4</v>
      </c>
      <c r="AD2159" s="67">
        <v>10</v>
      </c>
      <c r="AE2159" s="67">
        <v>6</v>
      </c>
      <c r="AF2159" s="67">
        <v>10</v>
      </c>
      <c r="AG2159" s="67">
        <v>4</v>
      </c>
      <c r="AH2159" s="67">
        <v>10</v>
      </c>
      <c r="AI2159" s="67">
        <v>1</v>
      </c>
      <c r="AJ2159" s="67">
        <v>10</v>
      </c>
      <c r="AK2159" s="79" t="s">
        <v>1586</v>
      </c>
    </row>
    <row r="2160" spans="1:37" ht="12.75">
      <c r="A2160" s="35">
        <v>1688</v>
      </c>
      <c r="B2160" s="28" t="s">
        <v>871</v>
      </c>
      <c r="C2160" s="28" t="s">
        <v>5308</v>
      </c>
      <c r="D2160" s="28" t="s">
        <v>387</v>
      </c>
      <c r="E2160" s="28" t="s">
        <v>68</v>
      </c>
      <c r="J2160" s="28" t="s">
        <v>1586</v>
      </c>
      <c r="K2160" s="28" t="s">
        <v>3058</v>
      </c>
      <c r="L2160" s="28" t="s">
        <v>1629</v>
      </c>
      <c r="N2160" s="19">
        <f t="shared" si="231"/>
        <v>380.75</v>
      </c>
      <c r="O2160" s="19">
        <f t="shared" si="232"/>
        <v>7.615</v>
      </c>
      <c r="P2160" s="64">
        <f t="shared" si="233"/>
        <v>88</v>
      </c>
      <c r="Q2160" s="64">
        <f t="shared" si="234"/>
        <v>28</v>
      </c>
      <c r="R2160" s="64">
        <f t="shared" si="235"/>
        <v>60</v>
      </c>
      <c r="S2160" s="64">
        <f t="shared" si="236"/>
        <v>47</v>
      </c>
      <c r="T2160" s="64">
        <f t="shared" si="237"/>
        <v>41</v>
      </c>
      <c r="U2160" s="77">
        <v>5</v>
      </c>
      <c r="V2160" s="78">
        <v>5</v>
      </c>
      <c r="W2160" s="60">
        <v>100</v>
      </c>
      <c r="X2160" s="67">
        <v>11</v>
      </c>
      <c r="Y2160" s="67">
        <v>6</v>
      </c>
      <c r="Z2160" s="67">
        <v>10</v>
      </c>
      <c r="AA2160" s="67">
        <v>7</v>
      </c>
      <c r="AB2160" s="67">
        <v>10</v>
      </c>
      <c r="AC2160" s="67">
        <v>4</v>
      </c>
      <c r="AD2160" s="67">
        <v>10</v>
      </c>
      <c r="AE2160" s="67">
        <v>6</v>
      </c>
      <c r="AF2160" s="67">
        <v>10</v>
      </c>
      <c r="AG2160" s="67">
        <v>4</v>
      </c>
      <c r="AH2160" s="67">
        <v>10</v>
      </c>
      <c r="AI2160" s="67">
        <v>1</v>
      </c>
      <c r="AJ2160" s="67">
        <v>10</v>
      </c>
      <c r="AK2160" s="79" t="s">
        <v>1586</v>
      </c>
    </row>
    <row r="2161" spans="1:37" ht="12.75">
      <c r="A2161" s="35">
        <v>22500</v>
      </c>
      <c r="B2161" s="28" t="s">
        <v>871</v>
      </c>
      <c r="C2161" s="28" t="s">
        <v>652</v>
      </c>
      <c r="D2161" s="28" t="s">
        <v>387</v>
      </c>
      <c r="E2161" s="28" t="s">
        <v>68</v>
      </c>
      <c r="J2161" s="28" t="s">
        <v>1586</v>
      </c>
      <c r="K2161" s="28" t="s">
        <v>3058</v>
      </c>
      <c r="L2161" s="28" t="s">
        <v>858</v>
      </c>
      <c r="N2161" s="19">
        <f t="shared" si="231"/>
        <v>380.75</v>
      </c>
      <c r="O2161" s="19">
        <f t="shared" si="232"/>
        <v>7.615</v>
      </c>
      <c r="P2161" s="64">
        <f t="shared" si="233"/>
        <v>88</v>
      </c>
      <c r="Q2161" s="64">
        <f t="shared" si="234"/>
        <v>28</v>
      </c>
      <c r="R2161" s="64">
        <f t="shared" si="235"/>
        <v>60</v>
      </c>
      <c r="S2161" s="64">
        <f t="shared" si="236"/>
        <v>47</v>
      </c>
      <c r="T2161" s="64">
        <f t="shared" si="237"/>
        <v>41</v>
      </c>
      <c r="U2161" s="77">
        <v>5</v>
      </c>
      <c r="V2161" s="78">
        <v>5</v>
      </c>
      <c r="W2161" s="60">
        <v>100</v>
      </c>
      <c r="X2161" s="67">
        <v>11</v>
      </c>
      <c r="Y2161" s="67">
        <v>6</v>
      </c>
      <c r="Z2161" s="67">
        <v>10</v>
      </c>
      <c r="AA2161" s="67">
        <v>7</v>
      </c>
      <c r="AB2161" s="67">
        <v>10</v>
      </c>
      <c r="AC2161" s="67">
        <v>4</v>
      </c>
      <c r="AD2161" s="67">
        <v>10</v>
      </c>
      <c r="AE2161" s="67">
        <v>6</v>
      </c>
      <c r="AF2161" s="67">
        <v>10</v>
      </c>
      <c r="AG2161" s="67">
        <v>4</v>
      </c>
      <c r="AH2161" s="67">
        <v>10</v>
      </c>
      <c r="AI2161" s="67">
        <v>1</v>
      </c>
      <c r="AJ2161" s="67">
        <v>10</v>
      </c>
      <c r="AK2161" s="79" t="s">
        <v>1586</v>
      </c>
    </row>
    <row r="2162" spans="1:37" ht="12.75">
      <c r="A2162" s="35">
        <v>6593</v>
      </c>
      <c r="B2162" s="28" t="s">
        <v>868</v>
      </c>
      <c r="C2162" s="28" t="s">
        <v>904</v>
      </c>
      <c r="D2162" s="28" t="s">
        <v>387</v>
      </c>
      <c r="E2162" s="28" t="s">
        <v>68</v>
      </c>
      <c r="J2162" s="28" t="s">
        <v>1586</v>
      </c>
      <c r="K2162" s="28" t="s">
        <v>3058</v>
      </c>
      <c r="L2162" s="28" t="s">
        <v>145</v>
      </c>
      <c r="N2162" s="19">
        <f t="shared" si="231"/>
        <v>398.25</v>
      </c>
      <c r="O2162" s="19">
        <f t="shared" si="232"/>
        <v>5.31</v>
      </c>
      <c r="P2162" s="64">
        <f t="shared" si="233"/>
        <v>88</v>
      </c>
      <c r="Q2162" s="64">
        <f t="shared" si="234"/>
        <v>33</v>
      </c>
      <c r="R2162" s="64">
        <f t="shared" si="235"/>
        <v>55</v>
      </c>
      <c r="S2162" s="64">
        <f t="shared" si="236"/>
        <v>57</v>
      </c>
      <c r="T2162" s="64">
        <f t="shared" si="237"/>
        <v>31</v>
      </c>
      <c r="U2162" s="77">
        <v>5</v>
      </c>
      <c r="V2162" s="78">
        <v>5</v>
      </c>
      <c r="W2162" s="60">
        <v>150</v>
      </c>
      <c r="X2162" s="67">
        <v>11</v>
      </c>
      <c r="Y2162" s="67">
        <v>7</v>
      </c>
      <c r="Z2162" s="67">
        <v>12</v>
      </c>
      <c r="AA2162" s="67">
        <v>8</v>
      </c>
      <c r="AB2162" s="67">
        <v>12</v>
      </c>
      <c r="AC2162" s="67">
        <v>6</v>
      </c>
      <c r="AD2162" s="67">
        <v>12</v>
      </c>
      <c r="AE2162" s="67">
        <v>5</v>
      </c>
      <c r="AF2162" s="67">
        <v>7</v>
      </c>
      <c r="AG2162" s="67">
        <v>5</v>
      </c>
      <c r="AH2162" s="67">
        <v>7</v>
      </c>
      <c r="AI2162" s="67">
        <v>2</v>
      </c>
      <c r="AJ2162" s="67">
        <v>5</v>
      </c>
      <c r="AK2162" s="79" t="s">
        <v>1586</v>
      </c>
    </row>
    <row r="2163" spans="1:37" ht="12.75">
      <c r="A2163" s="35">
        <v>12500</v>
      </c>
      <c r="B2163" s="28" t="s">
        <v>870</v>
      </c>
      <c r="C2163" s="28" t="s">
        <v>3247</v>
      </c>
      <c r="D2163" s="28" t="s">
        <v>387</v>
      </c>
      <c r="E2163" s="28" t="s">
        <v>68</v>
      </c>
      <c r="J2163" s="28" t="s">
        <v>1586</v>
      </c>
      <c r="K2163" s="28" t="s">
        <v>3058</v>
      </c>
      <c r="L2163" s="28" t="s">
        <v>3264</v>
      </c>
      <c r="N2163" s="19">
        <f t="shared" si="231"/>
        <v>398.25</v>
      </c>
      <c r="O2163" s="19">
        <f t="shared" si="232"/>
        <v>5.31</v>
      </c>
      <c r="P2163" s="64">
        <f t="shared" si="233"/>
        <v>88</v>
      </c>
      <c r="Q2163" s="64">
        <f t="shared" si="234"/>
        <v>33</v>
      </c>
      <c r="R2163" s="64">
        <f t="shared" si="235"/>
        <v>55</v>
      </c>
      <c r="S2163" s="64">
        <f t="shared" si="236"/>
        <v>57</v>
      </c>
      <c r="T2163" s="64">
        <f t="shared" si="237"/>
        <v>31</v>
      </c>
      <c r="U2163" s="77">
        <v>5</v>
      </c>
      <c r="V2163" s="78">
        <v>5</v>
      </c>
      <c r="W2163" s="60">
        <v>150</v>
      </c>
      <c r="X2163" s="67">
        <v>11</v>
      </c>
      <c r="Y2163" s="67">
        <v>7</v>
      </c>
      <c r="Z2163" s="67">
        <v>12</v>
      </c>
      <c r="AA2163" s="67">
        <v>8</v>
      </c>
      <c r="AB2163" s="67">
        <v>12</v>
      </c>
      <c r="AC2163" s="67">
        <v>6</v>
      </c>
      <c r="AD2163" s="67">
        <v>12</v>
      </c>
      <c r="AE2163" s="67">
        <v>5</v>
      </c>
      <c r="AF2163" s="67">
        <v>7</v>
      </c>
      <c r="AG2163" s="67">
        <v>5</v>
      </c>
      <c r="AH2163" s="67">
        <v>7</v>
      </c>
      <c r="AI2163" s="67">
        <v>2</v>
      </c>
      <c r="AJ2163" s="67">
        <v>5</v>
      </c>
      <c r="AK2163" s="79" t="s">
        <v>1586</v>
      </c>
    </row>
    <row r="2164" spans="1:37" ht="12.75">
      <c r="A2164" s="35">
        <v>10616</v>
      </c>
      <c r="B2164" s="28" t="s">
        <v>872</v>
      </c>
      <c r="D2164" s="28" t="s">
        <v>387</v>
      </c>
      <c r="E2164" s="28" t="s">
        <v>68</v>
      </c>
      <c r="F2164" s="58" t="s">
        <v>3863</v>
      </c>
      <c r="I2164" s="28" t="s">
        <v>1586</v>
      </c>
      <c r="J2164" s="28" t="s">
        <v>1586</v>
      </c>
      <c r="K2164" s="28" t="s">
        <v>3058</v>
      </c>
      <c r="L2164" s="28" t="s">
        <v>7871</v>
      </c>
      <c r="N2164" s="19">
        <f t="shared" si="231"/>
        <v>386.75</v>
      </c>
      <c r="O2164" s="19">
        <f t="shared" si="232"/>
        <v>5.95</v>
      </c>
      <c r="P2164" s="64">
        <f t="shared" si="233"/>
        <v>85</v>
      </c>
      <c r="Q2164" s="64">
        <f t="shared" si="234"/>
        <v>30</v>
      </c>
      <c r="R2164" s="64">
        <f t="shared" si="235"/>
        <v>55</v>
      </c>
      <c r="S2164" s="64">
        <f t="shared" si="236"/>
        <v>56</v>
      </c>
      <c r="T2164" s="64">
        <f t="shared" si="237"/>
        <v>29</v>
      </c>
      <c r="U2164" s="77">
        <v>5</v>
      </c>
      <c r="V2164" s="78">
        <v>5</v>
      </c>
      <c r="W2164" s="60">
        <v>130</v>
      </c>
      <c r="X2164" s="67">
        <v>9</v>
      </c>
      <c r="Y2164" s="67">
        <v>7</v>
      </c>
      <c r="Z2164" s="67">
        <v>12</v>
      </c>
      <c r="AA2164" s="67">
        <v>8</v>
      </c>
      <c r="AB2164" s="67">
        <v>12</v>
      </c>
      <c r="AC2164" s="67">
        <v>5</v>
      </c>
      <c r="AD2164" s="67">
        <v>12</v>
      </c>
      <c r="AE2164" s="67">
        <v>4</v>
      </c>
      <c r="AF2164" s="67">
        <v>7</v>
      </c>
      <c r="AG2164" s="67">
        <v>4</v>
      </c>
      <c r="AH2164" s="67">
        <v>7</v>
      </c>
      <c r="AI2164" s="67">
        <v>2</v>
      </c>
      <c r="AJ2164" s="67">
        <v>5</v>
      </c>
      <c r="AK2164" s="79" t="s">
        <v>1586</v>
      </c>
    </row>
    <row r="2165" spans="1:37" ht="12.75">
      <c r="A2165" s="35">
        <v>100</v>
      </c>
      <c r="B2165" s="28" t="s">
        <v>871</v>
      </c>
      <c r="C2165" s="28" t="s">
        <v>604</v>
      </c>
      <c r="D2165" s="28" t="s">
        <v>387</v>
      </c>
      <c r="E2165" s="28" t="s">
        <v>68</v>
      </c>
      <c r="J2165" s="28" t="s">
        <v>1586</v>
      </c>
      <c r="K2165" s="28" t="s">
        <v>3058</v>
      </c>
      <c r="L2165" s="28" t="s">
        <v>1629</v>
      </c>
      <c r="N2165" s="19">
        <f t="shared" si="231"/>
        <v>388.25</v>
      </c>
      <c r="O2165" s="19">
        <f t="shared" si="232"/>
        <v>5.1766666666666667</v>
      </c>
      <c r="P2165" s="64">
        <f t="shared" si="233"/>
        <v>85</v>
      </c>
      <c r="Q2165" s="64">
        <f t="shared" si="234"/>
        <v>31</v>
      </c>
      <c r="R2165" s="64">
        <f t="shared" si="235"/>
        <v>54</v>
      </c>
      <c r="S2165" s="64">
        <f t="shared" si="236"/>
        <v>57</v>
      </c>
      <c r="T2165" s="64">
        <f t="shared" si="237"/>
        <v>28</v>
      </c>
      <c r="U2165" s="77">
        <v>5</v>
      </c>
      <c r="V2165" s="78">
        <v>5</v>
      </c>
      <c r="W2165" s="60">
        <v>150</v>
      </c>
      <c r="X2165" s="67">
        <v>9</v>
      </c>
      <c r="Y2165" s="67">
        <v>7</v>
      </c>
      <c r="Z2165" s="67">
        <v>12</v>
      </c>
      <c r="AA2165" s="67">
        <v>8</v>
      </c>
      <c r="AB2165" s="67">
        <v>12</v>
      </c>
      <c r="AC2165" s="67">
        <v>6</v>
      </c>
      <c r="AD2165" s="67">
        <v>12</v>
      </c>
      <c r="AE2165" s="67">
        <v>4</v>
      </c>
      <c r="AF2165" s="67">
        <v>7</v>
      </c>
      <c r="AG2165" s="67">
        <v>4</v>
      </c>
      <c r="AH2165" s="67">
        <v>7</v>
      </c>
      <c r="AI2165" s="67">
        <v>2</v>
      </c>
      <c r="AJ2165" s="67">
        <v>4</v>
      </c>
      <c r="AK2165" s="79" t="s">
        <v>1586</v>
      </c>
    </row>
    <row r="2166" spans="1:37" ht="12.75">
      <c r="A2166" s="35">
        <v>1190237</v>
      </c>
      <c r="B2166" s="28" t="s">
        <v>872</v>
      </c>
      <c r="D2166" s="28" t="s">
        <v>387</v>
      </c>
      <c r="E2166" s="28" t="s">
        <v>167</v>
      </c>
      <c r="J2166" s="28" t="s">
        <v>1586</v>
      </c>
      <c r="K2166" s="28" t="s">
        <v>2524</v>
      </c>
      <c r="L2166" s="28" t="s">
        <v>1127</v>
      </c>
      <c r="N2166" s="19">
        <f t="shared" si="231"/>
        <v>512.50</v>
      </c>
      <c r="O2166" s="19">
        <f t="shared" si="232"/>
        <v>5.0742574257425739</v>
      </c>
      <c r="P2166" s="64">
        <f t="shared" si="233"/>
        <v>113</v>
      </c>
      <c r="Q2166" s="64">
        <f t="shared" si="234"/>
        <v>42</v>
      </c>
      <c r="R2166" s="64">
        <f t="shared" si="235"/>
        <v>71</v>
      </c>
      <c r="S2166" s="64">
        <f t="shared" si="236"/>
        <v>72</v>
      </c>
      <c r="T2166" s="64">
        <f t="shared" si="237"/>
        <v>41</v>
      </c>
      <c r="U2166" s="77">
        <v>5</v>
      </c>
      <c r="V2166" s="78">
        <v>5</v>
      </c>
      <c r="W2166" s="60">
        <v>202</v>
      </c>
      <c r="X2166" s="67">
        <v>16</v>
      </c>
      <c r="Y2166" s="67">
        <v>9</v>
      </c>
      <c r="Z2166" s="67">
        <v>15</v>
      </c>
      <c r="AA2166" s="67">
        <v>10</v>
      </c>
      <c r="AB2166" s="67">
        <v>15</v>
      </c>
      <c r="AC2166" s="67">
        <v>8</v>
      </c>
      <c r="AD2166" s="67">
        <v>15</v>
      </c>
      <c r="AE2166" s="67">
        <v>4</v>
      </c>
      <c r="AF2166" s="67">
        <v>6</v>
      </c>
      <c r="AG2166" s="67">
        <v>4</v>
      </c>
      <c r="AH2166" s="67">
        <v>6</v>
      </c>
      <c r="AI2166" s="67">
        <v>7</v>
      </c>
      <c r="AJ2166" s="67">
        <v>14</v>
      </c>
      <c r="AK2166" s="79" t="s">
        <v>1586</v>
      </c>
    </row>
    <row r="2167" spans="1:37" ht="12.75">
      <c r="A2167" s="35">
        <v>1125000</v>
      </c>
      <c r="B2167" s="28" t="s">
        <v>868</v>
      </c>
      <c r="C2167" s="28" t="s">
        <v>7670</v>
      </c>
      <c r="D2167" s="28" t="s">
        <v>387</v>
      </c>
      <c r="E2167" s="28" t="s">
        <v>167</v>
      </c>
      <c r="J2167" s="28" t="s">
        <v>1586</v>
      </c>
      <c r="K2167" s="28" t="s">
        <v>2524</v>
      </c>
      <c r="L2167" s="28" t="s">
        <v>7565</v>
      </c>
      <c r="N2167" s="19">
        <f t="shared" si="231"/>
        <v>470.75</v>
      </c>
      <c r="O2167" s="19">
        <f t="shared" si="232"/>
        <v>7.2423076923076923</v>
      </c>
      <c r="P2167" s="64">
        <f t="shared" si="233"/>
        <v>103</v>
      </c>
      <c r="Q2167" s="64">
        <f t="shared" si="234"/>
        <v>37</v>
      </c>
      <c r="R2167" s="64">
        <f t="shared" si="235"/>
        <v>66</v>
      </c>
      <c r="S2167" s="64">
        <f t="shared" si="236"/>
        <v>66</v>
      </c>
      <c r="T2167" s="64">
        <f t="shared" si="237"/>
        <v>37</v>
      </c>
      <c r="U2167" s="77">
        <v>3</v>
      </c>
      <c r="V2167" s="78">
        <v>5</v>
      </c>
      <c r="W2167" s="60">
        <v>130</v>
      </c>
      <c r="X2167" s="67">
        <v>15</v>
      </c>
      <c r="Y2167" s="67">
        <v>8</v>
      </c>
      <c r="Z2167" s="67">
        <v>14</v>
      </c>
      <c r="AA2167" s="67">
        <v>9</v>
      </c>
      <c r="AB2167" s="67">
        <v>14</v>
      </c>
      <c r="AC2167" s="67">
        <v>7</v>
      </c>
      <c r="AD2167" s="67">
        <v>14</v>
      </c>
      <c r="AE2167" s="67">
        <v>5</v>
      </c>
      <c r="AF2167" s="67">
        <v>9</v>
      </c>
      <c r="AG2167" s="67">
        <v>5</v>
      </c>
      <c r="AH2167" s="67">
        <v>9</v>
      </c>
      <c r="AI2167" s="67">
        <v>3</v>
      </c>
      <c r="AJ2167" s="67">
        <v>6</v>
      </c>
      <c r="AK2167" s="79" t="s">
        <v>1586</v>
      </c>
    </row>
    <row r="2168" spans="1:37" ht="12.75">
      <c r="A2168" s="35">
        <v>342485</v>
      </c>
      <c r="B2168" s="28" t="s">
        <v>872</v>
      </c>
      <c r="D2168" s="28" t="s">
        <v>387</v>
      </c>
      <c r="E2168" s="28" t="s">
        <v>167</v>
      </c>
      <c r="J2168" s="28" t="s">
        <v>1586</v>
      </c>
      <c r="K2168" s="28" t="s">
        <v>2524</v>
      </c>
      <c r="L2168" s="28" t="s">
        <v>2394</v>
      </c>
      <c r="N2168" s="19">
        <f t="shared" si="231"/>
        <v>445</v>
      </c>
      <c r="O2168" s="19">
        <f t="shared" si="232"/>
        <v>11.410256410256411</v>
      </c>
      <c r="P2168" s="64">
        <f t="shared" si="233"/>
        <v>101</v>
      </c>
      <c r="Q2168" s="64">
        <f t="shared" si="234"/>
        <v>37</v>
      </c>
      <c r="R2168" s="64">
        <f t="shared" si="235"/>
        <v>64</v>
      </c>
      <c r="S2168" s="64">
        <f t="shared" si="236"/>
        <v>57</v>
      </c>
      <c r="T2168" s="64">
        <f t="shared" si="237"/>
        <v>44</v>
      </c>
      <c r="U2168" s="77">
        <v>3</v>
      </c>
      <c r="V2168" s="78">
        <v>5</v>
      </c>
      <c r="W2168" s="60">
        <v>78</v>
      </c>
      <c r="X2168" s="67">
        <v>12</v>
      </c>
      <c r="Y2168" s="67">
        <v>7</v>
      </c>
      <c r="Z2168" s="67">
        <v>12</v>
      </c>
      <c r="AA2168" s="67">
        <v>8</v>
      </c>
      <c r="AB2168" s="67">
        <v>12</v>
      </c>
      <c r="AC2168" s="67">
        <v>6</v>
      </c>
      <c r="AD2168" s="67">
        <v>12</v>
      </c>
      <c r="AE2168" s="67">
        <v>6</v>
      </c>
      <c r="AF2168" s="67">
        <v>10</v>
      </c>
      <c r="AG2168" s="67">
        <v>6</v>
      </c>
      <c r="AH2168" s="67">
        <v>10</v>
      </c>
      <c r="AI2168" s="67">
        <v>4</v>
      </c>
      <c r="AJ2168" s="67">
        <v>8</v>
      </c>
      <c r="AK2168" s="79" t="s">
        <v>1586</v>
      </c>
    </row>
    <row r="2169" spans="1:37" ht="12.75">
      <c r="A2169" s="35">
        <v>385295</v>
      </c>
      <c r="B2169" s="28" t="s">
        <v>872</v>
      </c>
      <c r="D2169" s="28" t="s">
        <v>387</v>
      </c>
      <c r="E2169" s="28" t="s">
        <v>167</v>
      </c>
      <c r="J2169" s="28" t="s">
        <v>1586</v>
      </c>
      <c r="K2169" s="28" t="s">
        <v>2524</v>
      </c>
      <c r="L2169" s="28" t="s">
        <v>2393</v>
      </c>
      <c r="N2169" s="19">
        <f t="shared" si="231"/>
        <v>445</v>
      </c>
      <c r="O2169" s="19">
        <f t="shared" si="232"/>
        <v>10.229885057471265</v>
      </c>
      <c r="P2169" s="64">
        <f t="shared" si="233"/>
        <v>101</v>
      </c>
      <c r="Q2169" s="64">
        <f t="shared" si="234"/>
        <v>37</v>
      </c>
      <c r="R2169" s="64">
        <f t="shared" si="235"/>
        <v>64</v>
      </c>
      <c r="S2169" s="64">
        <f t="shared" si="236"/>
        <v>57</v>
      </c>
      <c r="T2169" s="64">
        <f t="shared" si="237"/>
        <v>44</v>
      </c>
      <c r="U2169" s="77">
        <v>3</v>
      </c>
      <c r="V2169" s="78">
        <v>5</v>
      </c>
      <c r="W2169" s="60">
        <v>87</v>
      </c>
      <c r="X2169" s="67">
        <v>12</v>
      </c>
      <c r="Y2169" s="67">
        <v>7</v>
      </c>
      <c r="Z2169" s="67">
        <v>12</v>
      </c>
      <c r="AA2169" s="67">
        <v>8</v>
      </c>
      <c r="AB2169" s="67">
        <v>12</v>
      </c>
      <c r="AC2169" s="67">
        <v>6</v>
      </c>
      <c r="AD2169" s="67">
        <v>12</v>
      </c>
      <c r="AE2169" s="67">
        <v>6</v>
      </c>
      <c r="AF2169" s="67">
        <v>10</v>
      </c>
      <c r="AG2169" s="67">
        <v>6</v>
      </c>
      <c r="AH2169" s="67">
        <v>10</v>
      </c>
      <c r="AI2169" s="67">
        <v>4</v>
      </c>
      <c r="AJ2169" s="67">
        <v>8</v>
      </c>
      <c r="AK2169" s="79" t="s">
        <v>1586</v>
      </c>
    </row>
    <row r="2170" spans="1:37" ht="12.75">
      <c r="A2170" s="35">
        <v>446</v>
      </c>
      <c r="B2170" s="28" t="s">
        <v>868</v>
      </c>
      <c r="C2170" s="28" t="s">
        <v>634</v>
      </c>
      <c r="D2170" s="28" t="s">
        <v>387</v>
      </c>
      <c r="E2170" s="28" t="s">
        <v>167</v>
      </c>
      <c r="J2170" s="28" t="s">
        <v>1586</v>
      </c>
      <c r="K2170" s="28" t="s">
        <v>2524</v>
      </c>
      <c r="L2170" s="28" t="s">
        <v>3900</v>
      </c>
      <c r="N2170" s="19">
        <f t="shared" si="231"/>
        <v>459.75</v>
      </c>
      <c r="O2170" s="19">
        <f t="shared" si="232"/>
        <v>7.0730769230769228</v>
      </c>
      <c r="P2170" s="64">
        <f t="shared" si="233"/>
        <v>100</v>
      </c>
      <c r="Q2170" s="64">
        <f t="shared" si="234"/>
        <v>37</v>
      </c>
      <c r="R2170" s="64">
        <f t="shared" si="235"/>
        <v>63</v>
      </c>
      <c r="S2170" s="64">
        <f t="shared" si="236"/>
        <v>66</v>
      </c>
      <c r="T2170" s="64">
        <f t="shared" si="237"/>
        <v>34</v>
      </c>
      <c r="U2170" s="77">
        <v>3</v>
      </c>
      <c r="V2170" s="78">
        <v>5</v>
      </c>
      <c r="W2170" s="60">
        <v>130</v>
      </c>
      <c r="X2170" s="67">
        <v>13</v>
      </c>
      <c r="Y2170" s="67">
        <v>8</v>
      </c>
      <c r="Z2170" s="67">
        <v>14</v>
      </c>
      <c r="AA2170" s="67">
        <v>9</v>
      </c>
      <c r="AB2170" s="67">
        <v>14</v>
      </c>
      <c r="AC2170" s="67">
        <v>7</v>
      </c>
      <c r="AD2170" s="67">
        <v>14</v>
      </c>
      <c r="AE2170" s="67">
        <v>5</v>
      </c>
      <c r="AF2170" s="67">
        <v>8</v>
      </c>
      <c r="AG2170" s="67">
        <v>5</v>
      </c>
      <c r="AH2170" s="67">
        <v>8</v>
      </c>
      <c r="AI2170" s="67">
        <v>3</v>
      </c>
      <c r="AJ2170" s="67">
        <v>5</v>
      </c>
      <c r="AK2170" s="79" t="s">
        <v>1586</v>
      </c>
    </row>
    <row r="2171" spans="1:37" ht="12.75">
      <c r="A2171" s="35">
        <v>156250</v>
      </c>
      <c r="B2171" s="28" t="s">
        <v>868</v>
      </c>
      <c r="C2171" s="28" t="s">
        <v>7773</v>
      </c>
      <c r="D2171" s="28" t="s">
        <v>387</v>
      </c>
      <c r="E2171" s="28" t="s">
        <v>167</v>
      </c>
      <c r="J2171" s="28" t="s">
        <v>1586</v>
      </c>
      <c r="K2171" s="28" t="s">
        <v>2524</v>
      </c>
      <c r="L2171" s="28" t="s">
        <v>2362</v>
      </c>
      <c r="N2171" s="19">
        <f t="shared" si="231"/>
        <v>459.75</v>
      </c>
      <c r="O2171" s="19">
        <f t="shared" si="232"/>
        <v>7.0730769230769228</v>
      </c>
      <c r="P2171" s="64">
        <f t="shared" si="233"/>
        <v>100</v>
      </c>
      <c r="Q2171" s="64">
        <f t="shared" si="234"/>
        <v>37</v>
      </c>
      <c r="R2171" s="64">
        <f t="shared" si="235"/>
        <v>63</v>
      </c>
      <c r="S2171" s="64">
        <f t="shared" si="236"/>
        <v>66</v>
      </c>
      <c r="T2171" s="64">
        <f t="shared" si="237"/>
        <v>34</v>
      </c>
      <c r="U2171" s="77">
        <v>3</v>
      </c>
      <c r="V2171" s="78">
        <v>5</v>
      </c>
      <c r="W2171" s="60">
        <v>130</v>
      </c>
      <c r="X2171" s="67">
        <v>13</v>
      </c>
      <c r="Y2171" s="67">
        <v>8</v>
      </c>
      <c r="Z2171" s="67">
        <v>14</v>
      </c>
      <c r="AA2171" s="67">
        <v>9</v>
      </c>
      <c r="AB2171" s="67">
        <v>14</v>
      </c>
      <c r="AC2171" s="67">
        <v>7</v>
      </c>
      <c r="AD2171" s="67">
        <v>14</v>
      </c>
      <c r="AE2171" s="67">
        <v>5</v>
      </c>
      <c r="AF2171" s="67">
        <v>8</v>
      </c>
      <c r="AG2171" s="67">
        <v>5</v>
      </c>
      <c r="AH2171" s="67">
        <v>8</v>
      </c>
      <c r="AI2171" s="67">
        <v>3</v>
      </c>
      <c r="AJ2171" s="67">
        <v>5</v>
      </c>
      <c r="AK2171" s="79" t="s">
        <v>1586</v>
      </c>
    </row>
    <row r="2172" spans="1:37" ht="12.75">
      <c r="A2172" s="35">
        <v>187500</v>
      </c>
      <c r="B2172" s="28" t="s">
        <v>870</v>
      </c>
      <c r="C2172" s="28" t="s">
        <v>4834</v>
      </c>
      <c r="D2172" s="28" t="s">
        <v>387</v>
      </c>
      <c r="E2172" s="28" t="s">
        <v>167</v>
      </c>
      <c r="J2172" s="28" t="s">
        <v>1586</v>
      </c>
      <c r="K2172" s="28" t="s">
        <v>2526</v>
      </c>
      <c r="L2172" s="28" t="s">
        <v>2510</v>
      </c>
      <c r="N2172" s="19">
        <f t="shared" si="231"/>
        <v>401.25</v>
      </c>
      <c r="O2172" s="19">
        <f t="shared" si="232"/>
        <v>6.1730769230769234</v>
      </c>
      <c r="P2172" s="64">
        <f t="shared" si="233"/>
        <v>88</v>
      </c>
      <c r="Q2172" s="64">
        <f t="shared" si="234"/>
        <v>33</v>
      </c>
      <c r="R2172" s="64">
        <f t="shared" si="235"/>
        <v>55</v>
      </c>
      <c r="S2172" s="64">
        <f t="shared" si="236"/>
        <v>57</v>
      </c>
      <c r="T2172" s="64">
        <f t="shared" si="237"/>
        <v>31</v>
      </c>
      <c r="U2172" s="77">
        <v>3</v>
      </c>
      <c r="V2172" s="78">
        <v>5</v>
      </c>
      <c r="W2172" s="60">
        <v>130</v>
      </c>
      <c r="X2172" s="67">
        <v>11</v>
      </c>
      <c r="Y2172" s="67">
        <v>7</v>
      </c>
      <c r="Z2172" s="67">
        <v>12</v>
      </c>
      <c r="AA2172" s="67">
        <v>8</v>
      </c>
      <c r="AB2172" s="67">
        <v>12</v>
      </c>
      <c r="AC2172" s="67">
        <v>6</v>
      </c>
      <c r="AD2172" s="67">
        <v>12</v>
      </c>
      <c r="AE2172" s="67">
        <v>5</v>
      </c>
      <c r="AF2172" s="67">
        <v>7</v>
      </c>
      <c r="AG2172" s="67">
        <v>5</v>
      </c>
      <c r="AH2172" s="67">
        <v>7</v>
      </c>
      <c r="AI2172" s="67">
        <v>2</v>
      </c>
      <c r="AJ2172" s="67">
        <v>5</v>
      </c>
      <c r="AK2172" s="79" t="s">
        <v>1586</v>
      </c>
    </row>
    <row r="2173" spans="1:37" ht="12.75">
      <c r="A2173" s="35">
        <v>11250</v>
      </c>
      <c r="B2173" s="28" t="s">
        <v>870</v>
      </c>
      <c r="C2173" s="28" t="s">
        <v>3190</v>
      </c>
      <c r="D2173" s="28" t="s">
        <v>387</v>
      </c>
      <c r="E2173" s="28" t="s">
        <v>167</v>
      </c>
      <c r="J2173" s="28" t="s">
        <v>1586</v>
      </c>
      <c r="K2173" s="28" t="s">
        <v>2524</v>
      </c>
      <c r="L2173" s="28" t="s">
        <v>3192</v>
      </c>
      <c r="N2173" s="19">
        <f t="shared" si="231"/>
        <v>401.25</v>
      </c>
      <c r="O2173" s="19">
        <f t="shared" si="232"/>
        <v>6.1730769230769234</v>
      </c>
      <c r="P2173" s="64">
        <f t="shared" si="233"/>
        <v>88</v>
      </c>
      <c r="Q2173" s="64">
        <f t="shared" si="234"/>
        <v>33</v>
      </c>
      <c r="R2173" s="64">
        <f t="shared" si="235"/>
        <v>55</v>
      </c>
      <c r="S2173" s="64">
        <f t="shared" si="236"/>
        <v>57</v>
      </c>
      <c r="T2173" s="64">
        <f t="shared" si="237"/>
        <v>31</v>
      </c>
      <c r="U2173" s="77">
        <v>3</v>
      </c>
      <c r="V2173" s="78">
        <v>5</v>
      </c>
      <c r="W2173" s="60">
        <v>130</v>
      </c>
      <c r="X2173" s="67">
        <v>11</v>
      </c>
      <c r="Y2173" s="67">
        <v>7</v>
      </c>
      <c r="Z2173" s="67">
        <v>12</v>
      </c>
      <c r="AA2173" s="67">
        <v>8</v>
      </c>
      <c r="AB2173" s="67">
        <v>12</v>
      </c>
      <c r="AC2173" s="67">
        <v>6</v>
      </c>
      <c r="AD2173" s="67">
        <v>12</v>
      </c>
      <c r="AE2173" s="67">
        <v>5</v>
      </c>
      <c r="AF2173" s="67">
        <v>7</v>
      </c>
      <c r="AG2173" s="67">
        <v>5</v>
      </c>
      <c r="AH2173" s="67">
        <v>7</v>
      </c>
      <c r="AI2173" s="67">
        <v>2</v>
      </c>
      <c r="AJ2173" s="67">
        <v>5</v>
      </c>
      <c r="AK2173" s="79" t="s">
        <v>1586</v>
      </c>
    </row>
    <row r="2174" spans="1:37" ht="12.75">
      <c r="A2174" s="35">
        <v>25000</v>
      </c>
      <c r="B2174" s="28" t="s">
        <v>870</v>
      </c>
      <c r="C2174" s="28" t="s">
        <v>2342</v>
      </c>
      <c r="D2174" s="28" t="s">
        <v>387</v>
      </c>
      <c r="E2174" s="28" t="s">
        <v>167</v>
      </c>
      <c r="J2174" s="28" t="s">
        <v>1586</v>
      </c>
      <c r="K2174" s="28" t="s">
        <v>2524</v>
      </c>
      <c r="L2174" s="28" t="s">
        <v>527</v>
      </c>
      <c r="N2174" s="19">
        <f t="shared" si="231"/>
        <v>401.25</v>
      </c>
      <c r="O2174" s="19">
        <f t="shared" si="232"/>
        <v>6.1730769230769234</v>
      </c>
      <c r="P2174" s="64">
        <f t="shared" si="233"/>
        <v>88</v>
      </c>
      <c r="Q2174" s="64">
        <f t="shared" si="234"/>
        <v>33</v>
      </c>
      <c r="R2174" s="64">
        <f t="shared" si="235"/>
        <v>55</v>
      </c>
      <c r="S2174" s="64">
        <f t="shared" si="236"/>
        <v>57</v>
      </c>
      <c r="T2174" s="64">
        <f t="shared" si="237"/>
        <v>31</v>
      </c>
      <c r="U2174" s="77">
        <v>3</v>
      </c>
      <c r="V2174" s="78">
        <v>5</v>
      </c>
      <c r="W2174" s="60">
        <v>130</v>
      </c>
      <c r="X2174" s="67">
        <v>11</v>
      </c>
      <c r="Y2174" s="67">
        <v>7</v>
      </c>
      <c r="Z2174" s="67">
        <v>12</v>
      </c>
      <c r="AA2174" s="67">
        <v>8</v>
      </c>
      <c r="AB2174" s="67">
        <v>12</v>
      </c>
      <c r="AC2174" s="67">
        <v>6</v>
      </c>
      <c r="AD2174" s="67">
        <v>12</v>
      </c>
      <c r="AE2174" s="67">
        <v>5</v>
      </c>
      <c r="AF2174" s="67">
        <v>7</v>
      </c>
      <c r="AG2174" s="67">
        <v>5</v>
      </c>
      <c r="AH2174" s="67">
        <v>7</v>
      </c>
      <c r="AI2174" s="67">
        <v>2</v>
      </c>
      <c r="AJ2174" s="67">
        <v>5</v>
      </c>
      <c r="AK2174" s="79" t="s">
        <v>1586</v>
      </c>
    </row>
    <row r="2175" spans="1:37" ht="12.75">
      <c r="A2175" s="35">
        <v>7500</v>
      </c>
      <c r="B2175" s="28" t="s">
        <v>870</v>
      </c>
      <c r="C2175" s="28" t="s">
        <v>1965</v>
      </c>
      <c r="D2175" s="28" t="s">
        <v>387</v>
      </c>
      <c r="E2175" s="28" t="s">
        <v>167</v>
      </c>
      <c r="J2175" s="28" t="s">
        <v>1586</v>
      </c>
      <c r="K2175" s="28" t="s">
        <v>1627</v>
      </c>
      <c r="L2175" s="28" t="s">
        <v>1968</v>
      </c>
      <c r="N2175" s="19">
        <f t="shared" si="231"/>
        <v>390.25</v>
      </c>
      <c r="O2175" s="19">
        <f t="shared" si="232"/>
        <v>6.7869565217391301</v>
      </c>
      <c r="P2175" s="64">
        <f t="shared" si="233"/>
        <v>85</v>
      </c>
      <c r="Q2175" s="64">
        <f t="shared" si="234"/>
        <v>30</v>
      </c>
      <c r="R2175" s="64">
        <f t="shared" si="235"/>
        <v>55</v>
      </c>
      <c r="S2175" s="64">
        <f t="shared" si="236"/>
        <v>56</v>
      </c>
      <c r="T2175" s="64">
        <f t="shared" si="237"/>
        <v>29</v>
      </c>
      <c r="U2175" s="77">
        <v>3</v>
      </c>
      <c r="V2175" s="78">
        <v>5</v>
      </c>
      <c r="W2175" s="60">
        <v>115</v>
      </c>
      <c r="X2175" s="67">
        <v>11</v>
      </c>
      <c r="Y2175" s="67">
        <v>7</v>
      </c>
      <c r="Z2175" s="67">
        <v>12</v>
      </c>
      <c r="AA2175" s="67">
        <v>8</v>
      </c>
      <c r="AB2175" s="67">
        <v>12</v>
      </c>
      <c r="AC2175" s="67">
        <v>5</v>
      </c>
      <c r="AD2175" s="67">
        <v>12</v>
      </c>
      <c r="AE2175" s="67">
        <v>4</v>
      </c>
      <c r="AF2175" s="67">
        <v>7</v>
      </c>
      <c r="AG2175" s="67">
        <v>4</v>
      </c>
      <c r="AH2175" s="67">
        <v>7</v>
      </c>
      <c r="AI2175" s="67">
        <v>2</v>
      </c>
      <c r="AJ2175" s="67">
        <v>5</v>
      </c>
      <c r="AK2175" s="79" t="s">
        <v>1586</v>
      </c>
    </row>
    <row r="2176" spans="1:37" ht="12.75">
      <c r="A2176" s="35">
        <v>75</v>
      </c>
      <c r="B2176" s="28" t="s">
        <v>871</v>
      </c>
      <c r="C2176" s="28" t="s">
        <v>604</v>
      </c>
      <c r="D2176" s="28" t="s">
        <v>387</v>
      </c>
      <c r="E2176" s="28" t="s">
        <v>167</v>
      </c>
      <c r="J2176" s="28" t="s">
        <v>1586</v>
      </c>
      <c r="K2176" s="28" t="s">
        <v>1627</v>
      </c>
      <c r="L2176" s="28" t="s">
        <v>1627</v>
      </c>
      <c r="N2176" s="19">
        <f t="shared" si="231"/>
        <v>386.25</v>
      </c>
      <c r="O2176" s="19">
        <f t="shared" si="232"/>
        <v>6.7173913043478262</v>
      </c>
      <c r="P2176" s="64">
        <f t="shared" si="233"/>
        <v>84</v>
      </c>
      <c r="Q2176" s="64">
        <f t="shared" si="234"/>
        <v>30</v>
      </c>
      <c r="R2176" s="64">
        <f t="shared" si="235"/>
        <v>54</v>
      </c>
      <c r="S2176" s="64">
        <f t="shared" si="236"/>
        <v>56</v>
      </c>
      <c r="T2176" s="64">
        <f t="shared" si="237"/>
        <v>28</v>
      </c>
      <c r="U2176" s="77">
        <v>3</v>
      </c>
      <c r="V2176" s="78">
        <v>5</v>
      </c>
      <c r="W2176" s="60">
        <v>115</v>
      </c>
      <c r="X2176" s="67">
        <v>9</v>
      </c>
      <c r="Y2176" s="67">
        <v>7</v>
      </c>
      <c r="Z2176" s="67">
        <v>12</v>
      </c>
      <c r="AA2176" s="67">
        <v>8</v>
      </c>
      <c r="AB2176" s="67">
        <v>12</v>
      </c>
      <c r="AC2176" s="67">
        <v>5</v>
      </c>
      <c r="AD2176" s="67">
        <v>12</v>
      </c>
      <c r="AE2176" s="67">
        <v>4</v>
      </c>
      <c r="AF2176" s="67">
        <v>7</v>
      </c>
      <c r="AG2176" s="67">
        <v>4</v>
      </c>
      <c r="AH2176" s="67">
        <v>7</v>
      </c>
      <c r="AI2176" s="67">
        <v>2</v>
      </c>
      <c r="AJ2176" s="67">
        <v>4</v>
      </c>
      <c r="AK2176" s="79" t="s">
        <v>1586</v>
      </c>
    </row>
    <row r="2177" spans="1:37" ht="12.75">
      <c r="A2177" s="35">
        <v>875000</v>
      </c>
      <c r="B2177" s="28" t="s">
        <v>873</v>
      </c>
      <c r="D2177" s="28" t="s">
        <v>387</v>
      </c>
      <c r="E2177" s="28" t="s">
        <v>167</v>
      </c>
      <c r="J2177" s="28" t="s">
        <v>1586</v>
      </c>
      <c r="K2177" s="28" t="s">
        <v>2524</v>
      </c>
      <c r="L2177" s="28" t="s">
        <v>5464</v>
      </c>
      <c r="N2177" s="19">
        <f t="shared" si="231"/>
        <v>343.50</v>
      </c>
      <c r="O2177" s="19">
        <f t="shared" si="232"/>
        <v>4.0411764705882351</v>
      </c>
      <c r="P2177" s="64">
        <f t="shared" si="233"/>
        <v>80</v>
      </c>
      <c r="Q2177" s="64">
        <f t="shared" si="234"/>
        <v>26</v>
      </c>
      <c r="R2177" s="64">
        <f t="shared" si="235"/>
        <v>54</v>
      </c>
      <c r="S2177" s="64">
        <f t="shared" si="236"/>
        <v>42</v>
      </c>
      <c r="T2177" s="64">
        <f t="shared" si="237"/>
        <v>38</v>
      </c>
      <c r="U2177" s="77">
        <v>5</v>
      </c>
      <c r="V2177" s="78">
        <v>5</v>
      </c>
      <c r="W2177" s="60">
        <v>170</v>
      </c>
      <c r="X2177" s="67">
        <v>10</v>
      </c>
      <c r="Y2177" s="67">
        <v>6</v>
      </c>
      <c r="Z2177" s="67">
        <v>9</v>
      </c>
      <c r="AA2177" s="67">
        <v>6</v>
      </c>
      <c r="AB2177" s="67">
        <v>9</v>
      </c>
      <c r="AC2177" s="67">
        <v>3</v>
      </c>
      <c r="AD2177" s="67">
        <v>9</v>
      </c>
      <c r="AE2177" s="67">
        <v>6</v>
      </c>
      <c r="AF2177" s="67">
        <v>9</v>
      </c>
      <c r="AG2177" s="67">
        <v>4</v>
      </c>
      <c r="AH2177" s="67">
        <v>9</v>
      </c>
      <c r="AI2177" s="67">
        <v>1</v>
      </c>
      <c r="AJ2177" s="67">
        <v>9</v>
      </c>
      <c r="AK2177" s="79" t="s">
        <v>1586</v>
      </c>
    </row>
    <row r="2178" spans="1:37" ht="12.75">
      <c r="A2178" s="35">
        <v>6250</v>
      </c>
      <c r="B2178" s="28" t="s">
        <v>870</v>
      </c>
      <c r="C2178" s="28" t="s">
        <v>5817</v>
      </c>
      <c r="D2178" s="28" t="s">
        <v>387</v>
      </c>
      <c r="E2178" s="28" t="s">
        <v>167</v>
      </c>
      <c r="J2178" s="28" t="s">
        <v>1586</v>
      </c>
      <c r="K2178" s="28" t="s">
        <v>2524</v>
      </c>
      <c r="L2178" s="28" t="s">
        <v>5834</v>
      </c>
      <c r="N2178" s="19">
        <f t="shared" si="238" ref="N2178:N2241">2*Q2178+2.5*R2178+3*S2178+T2178+0.25*X2178-1.5*U2178-0.5*V2178</f>
        <v>343.50</v>
      </c>
      <c r="O2178" s="19">
        <f t="shared" si="239" ref="O2178:O2241">N2178/(0.5*W2178)</f>
        <v>4.0411764705882351</v>
      </c>
      <c r="P2178" s="64">
        <f t="shared" si="240" ref="P2178:P2241">SUM(Y2178:AJ2178)</f>
        <v>80</v>
      </c>
      <c r="Q2178" s="64">
        <f t="shared" si="241" ref="Q2178:Q2241">Y2178+AA2178+AC2178+AE2178+AG2178+AI2178</f>
        <v>26</v>
      </c>
      <c r="R2178" s="64">
        <f t="shared" si="242" ref="R2178:R2241">Z2178+AB2178+AD2178+AF2178+AH2178+AJ2178</f>
        <v>54</v>
      </c>
      <c r="S2178" s="64">
        <f t="shared" si="243" ref="S2178:S2241">SUM(Y2178:AD2178)</f>
        <v>42</v>
      </c>
      <c r="T2178" s="64">
        <f t="shared" si="244" ref="T2178:T2241">SUM(AE2178:AJ2178)</f>
        <v>38</v>
      </c>
      <c r="U2178" s="77">
        <v>5</v>
      </c>
      <c r="V2178" s="78">
        <v>5</v>
      </c>
      <c r="W2178" s="60">
        <v>170</v>
      </c>
      <c r="X2178" s="67">
        <v>10</v>
      </c>
      <c r="Y2178" s="67">
        <v>6</v>
      </c>
      <c r="Z2178" s="67">
        <v>9</v>
      </c>
      <c r="AA2178" s="67">
        <v>6</v>
      </c>
      <c r="AB2178" s="67">
        <v>9</v>
      </c>
      <c r="AC2178" s="67">
        <v>3</v>
      </c>
      <c r="AD2178" s="67">
        <v>9</v>
      </c>
      <c r="AE2178" s="67">
        <v>6</v>
      </c>
      <c r="AF2178" s="67">
        <v>9</v>
      </c>
      <c r="AG2178" s="67">
        <v>4</v>
      </c>
      <c r="AH2178" s="67">
        <v>9</v>
      </c>
      <c r="AI2178" s="67">
        <v>1</v>
      </c>
      <c r="AJ2178" s="67">
        <v>9</v>
      </c>
      <c r="AK2178" s="79" t="s">
        <v>1586</v>
      </c>
    </row>
    <row r="2179" spans="1:37" ht="12.75">
      <c r="A2179" s="35">
        <v>6250</v>
      </c>
      <c r="B2179" s="28" t="s">
        <v>870</v>
      </c>
      <c r="C2179" s="28" t="s">
        <v>5817</v>
      </c>
      <c r="D2179" s="28" t="s">
        <v>387</v>
      </c>
      <c r="E2179" s="28" t="s">
        <v>167</v>
      </c>
      <c r="J2179" s="28" t="s">
        <v>1586</v>
      </c>
      <c r="K2179" s="28" t="s">
        <v>2524</v>
      </c>
      <c r="L2179" s="28" t="s">
        <v>5832</v>
      </c>
      <c r="N2179" s="19">
        <f t="shared" si="238"/>
        <v>343.50</v>
      </c>
      <c r="O2179" s="19">
        <f t="shared" si="239"/>
        <v>4.0411764705882351</v>
      </c>
      <c r="P2179" s="64">
        <f t="shared" si="240"/>
        <v>80</v>
      </c>
      <c r="Q2179" s="64">
        <f t="shared" si="241"/>
        <v>26</v>
      </c>
      <c r="R2179" s="64">
        <f t="shared" si="242"/>
        <v>54</v>
      </c>
      <c r="S2179" s="64">
        <f t="shared" si="243"/>
        <v>42</v>
      </c>
      <c r="T2179" s="64">
        <f t="shared" si="244"/>
        <v>38</v>
      </c>
      <c r="U2179" s="77">
        <v>5</v>
      </c>
      <c r="V2179" s="78">
        <v>5</v>
      </c>
      <c r="W2179" s="60">
        <v>170</v>
      </c>
      <c r="X2179" s="67">
        <v>10</v>
      </c>
      <c r="Y2179" s="67">
        <v>6</v>
      </c>
      <c r="Z2179" s="67">
        <v>9</v>
      </c>
      <c r="AA2179" s="67">
        <v>6</v>
      </c>
      <c r="AB2179" s="67">
        <v>9</v>
      </c>
      <c r="AC2179" s="67">
        <v>3</v>
      </c>
      <c r="AD2179" s="67">
        <v>9</v>
      </c>
      <c r="AE2179" s="67">
        <v>6</v>
      </c>
      <c r="AF2179" s="67">
        <v>9</v>
      </c>
      <c r="AG2179" s="67">
        <v>4</v>
      </c>
      <c r="AH2179" s="67">
        <v>9</v>
      </c>
      <c r="AI2179" s="67">
        <v>1</v>
      </c>
      <c r="AJ2179" s="67">
        <v>9</v>
      </c>
      <c r="AK2179" s="79" t="s">
        <v>1586</v>
      </c>
    </row>
    <row r="2180" spans="1:37" ht="12.75">
      <c r="A2180" s="35">
        <v>6250</v>
      </c>
      <c r="B2180" s="28" t="s">
        <v>870</v>
      </c>
      <c r="C2180" s="28" t="s">
        <v>536</v>
      </c>
      <c r="D2180" s="28" t="s">
        <v>387</v>
      </c>
      <c r="E2180" s="28" t="s">
        <v>167</v>
      </c>
      <c r="J2180" s="28" t="s">
        <v>1586</v>
      </c>
      <c r="K2180" s="28" t="s">
        <v>2524</v>
      </c>
      <c r="L2180" s="28" t="s">
        <v>527</v>
      </c>
      <c r="N2180" s="19">
        <f t="shared" si="238"/>
        <v>343.50</v>
      </c>
      <c r="O2180" s="19">
        <f t="shared" si="239"/>
        <v>4.0411764705882351</v>
      </c>
      <c r="P2180" s="64">
        <f t="shared" si="240"/>
        <v>80</v>
      </c>
      <c r="Q2180" s="64">
        <f t="shared" si="241"/>
        <v>26</v>
      </c>
      <c r="R2180" s="64">
        <f t="shared" si="242"/>
        <v>54</v>
      </c>
      <c r="S2180" s="64">
        <f t="shared" si="243"/>
        <v>42</v>
      </c>
      <c r="T2180" s="64">
        <f t="shared" si="244"/>
        <v>38</v>
      </c>
      <c r="U2180" s="77">
        <v>5</v>
      </c>
      <c r="V2180" s="78">
        <v>5</v>
      </c>
      <c r="W2180" s="60">
        <v>170</v>
      </c>
      <c r="X2180" s="67">
        <v>10</v>
      </c>
      <c r="Y2180" s="67">
        <v>6</v>
      </c>
      <c r="Z2180" s="67">
        <v>9</v>
      </c>
      <c r="AA2180" s="67">
        <v>6</v>
      </c>
      <c r="AB2180" s="67">
        <v>9</v>
      </c>
      <c r="AC2180" s="67">
        <v>3</v>
      </c>
      <c r="AD2180" s="67">
        <v>9</v>
      </c>
      <c r="AE2180" s="67">
        <v>6</v>
      </c>
      <c r="AF2180" s="67">
        <v>9</v>
      </c>
      <c r="AG2180" s="67">
        <v>4</v>
      </c>
      <c r="AH2180" s="67">
        <v>9</v>
      </c>
      <c r="AI2180" s="67">
        <v>1</v>
      </c>
      <c r="AJ2180" s="67">
        <v>9</v>
      </c>
      <c r="AK2180" s="79" t="s">
        <v>1586</v>
      </c>
    </row>
    <row r="2181" spans="1:37" ht="12.75">
      <c r="A2181" s="35">
        <v>218</v>
      </c>
      <c r="B2181" s="28" t="s">
        <v>871</v>
      </c>
      <c r="C2181" s="28" t="s">
        <v>1620</v>
      </c>
      <c r="D2181" s="28" t="s">
        <v>387</v>
      </c>
      <c r="E2181" s="28" t="s">
        <v>167</v>
      </c>
      <c r="J2181" s="28" t="s">
        <v>1586</v>
      </c>
      <c r="K2181" s="28" t="s">
        <v>2524</v>
      </c>
      <c r="L2181" s="28" t="s">
        <v>603</v>
      </c>
      <c r="N2181" s="19">
        <f t="shared" si="238"/>
        <v>343.50</v>
      </c>
      <c r="O2181" s="19">
        <f t="shared" si="239"/>
        <v>4.0411764705882351</v>
      </c>
      <c r="P2181" s="64">
        <f t="shared" si="240"/>
        <v>80</v>
      </c>
      <c r="Q2181" s="64">
        <f t="shared" si="241"/>
        <v>26</v>
      </c>
      <c r="R2181" s="64">
        <f t="shared" si="242"/>
        <v>54</v>
      </c>
      <c r="S2181" s="64">
        <f t="shared" si="243"/>
        <v>42</v>
      </c>
      <c r="T2181" s="64">
        <f t="shared" si="244"/>
        <v>38</v>
      </c>
      <c r="U2181" s="77">
        <v>5</v>
      </c>
      <c r="V2181" s="78">
        <v>5</v>
      </c>
      <c r="W2181" s="60">
        <v>170</v>
      </c>
      <c r="X2181" s="67">
        <v>10</v>
      </c>
      <c r="Y2181" s="67">
        <v>6</v>
      </c>
      <c r="Z2181" s="67">
        <v>9</v>
      </c>
      <c r="AA2181" s="67">
        <v>6</v>
      </c>
      <c r="AB2181" s="67">
        <v>9</v>
      </c>
      <c r="AC2181" s="67">
        <v>3</v>
      </c>
      <c r="AD2181" s="67">
        <v>9</v>
      </c>
      <c r="AE2181" s="67">
        <v>6</v>
      </c>
      <c r="AF2181" s="67">
        <v>9</v>
      </c>
      <c r="AG2181" s="67">
        <v>4</v>
      </c>
      <c r="AH2181" s="67">
        <v>9</v>
      </c>
      <c r="AI2181" s="67">
        <v>1</v>
      </c>
      <c r="AJ2181" s="67">
        <v>9</v>
      </c>
      <c r="AK2181" s="79" t="s">
        <v>1586</v>
      </c>
    </row>
    <row r="2182" spans="1:37" ht="12.75">
      <c r="A2182" s="35">
        <v>218</v>
      </c>
      <c r="B2182" s="28" t="s">
        <v>873</v>
      </c>
      <c r="D2182" s="28" t="s">
        <v>387</v>
      </c>
      <c r="E2182" s="28" t="s">
        <v>167</v>
      </c>
      <c r="J2182" s="28" t="s">
        <v>1586</v>
      </c>
      <c r="K2182" s="28" t="s">
        <v>2524</v>
      </c>
      <c r="L2182" s="28" t="s">
        <v>4337</v>
      </c>
      <c r="N2182" s="19">
        <f t="shared" si="238"/>
        <v>343.50</v>
      </c>
      <c r="O2182" s="19">
        <f t="shared" si="239"/>
        <v>4.0411764705882351</v>
      </c>
      <c r="P2182" s="64">
        <f t="shared" si="240"/>
        <v>80</v>
      </c>
      <c r="Q2182" s="64">
        <f t="shared" si="241"/>
        <v>26</v>
      </c>
      <c r="R2182" s="64">
        <f t="shared" si="242"/>
        <v>54</v>
      </c>
      <c r="S2182" s="64">
        <f t="shared" si="243"/>
        <v>42</v>
      </c>
      <c r="T2182" s="64">
        <f t="shared" si="244"/>
        <v>38</v>
      </c>
      <c r="U2182" s="77">
        <v>5</v>
      </c>
      <c r="V2182" s="78">
        <v>5</v>
      </c>
      <c r="W2182" s="60">
        <v>170</v>
      </c>
      <c r="X2182" s="67">
        <v>10</v>
      </c>
      <c r="Y2182" s="67">
        <v>6</v>
      </c>
      <c r="Z2182" s="67">
        <v>9</v>
      </c>
      <c r="AA2182" s="67">
        <v>6</v>
      </c>
      <c r="AB2182" s="67">
        <v>9</v>
      </c>
      <c r="AC2182" s="67">
        <v>3</v>
      </c>
      <c r="AD2182" s="67">
        <v>9</v>
      </c>
      <c r="AE2182" s="67">
        <v>6</v>
      </c>
      <c r="AF2182" s="67">
        <v>9</v>
      </c>
      <c r="AG2182" s="67">
        <v>4</v>
      </c>
      <c r="AH2182" s="67">
        <v>9</v>
      </c>
      <c r="AI2182" s="67">
        <v>1</v>
      </c>
      <c r="AJ2182" s="67">
        <v>9</v>
      </c>
      <c r="AK2182" s="79" t="s">
        <v>1586</v>
      </c>
    </row>
    <row r="2183" spans="2:37" ht="12.75">
      <c r="B2183" s="28" t="s">
        <v>873</v>
      </c>
      <c r="D2183" s="28" t="s">
        <v>387</v>
      </c>
      <c r="E2183" s="28" t="s">
        <v>167</v>
      </c>
      <c r="J2183" s="28" t="s">
        <v>1586</v>
      </c>
      <c r="K2183" s="28" t="s">
        <v>2524</v>
      </c>
      <c r="L2183" s="28" t="s">
        <v>168</v>
      </c>
      <c r="N2183" s="19">
        <f t="shared" si="238"/>
        <v>343.50</v>
      </c>
      <c r="O2183" s="19">
        <f t="shared" si="239"/>
        <v>4.0411764705882351</v>
      </c>
      <c r="P2183" s="64">
        <f t="shared" si="240"/>
        <v>80</v>
      </c>
      <c r="Q2183" s="64">
        <f t="shared" si="241"/>
        <v>26</v>
      </c>
      <c r="R2183" s="64">
        <f t="shared" si="242"/>
        <v>54</v>
      </c>
      <c r="S2183" s="64">
        <f t="shared" si="243"/>
        <v>42</v>
      </c>
      <c r="T2183" s="64">
        <f t="shared" si="244"/>
        <v>38</v>
      </c>
      <c r="U2183" s="77">
        <v>5</v>
      </c>
      <c r="V2183" s="78">
        <v>5</v>
      </c>
      <c r="W2183" s="60">
        <v>170</v>
      </c>
      <c r="X2183" s="67">
        <v>10</v>
      </c>
      <c r="Y2183" s="67">
        <v>6</v>
      </c>
      <c r="Z2183" s="67">
        <v>9</v>
      </c>
      <c r="AA2183" s="67">
        <v>6</v>
      </c>
      <c r="AB2183" s="67">
        <v>9</v>
      </c>
      <c r="AC2183" s="67">
        <v>3</v>
      </c>
      <c r="AD2183" s="67">
        <v>9</v>
      </c>
      <c r="AE2183" s="67">
        <v>6</v>
      </c>
      <c r="AF2183" s="67">
        <v>9</v>
      </c>
      <c r="AG2183" s="67">
        <v>4</v>
      </c>
      <c r="AH2183" s="67">
        <v>9</v>
      </c>
      <c r="AI2183" s="67">
        <v>1</v>
      </c>
      <c r="AJ2183" s="67">
        <v>9</v>
      </c>
      <c r="AK2183" s="79" t="s">
        <v>1586</v>
      </c>
    </row>
    <row r="2184" spans="1:37" ht="12.75">
      <c r="A2184" s="35">
        <v>165000</v>
      </c>
      <c r="B2184" s="28" t="s">
        <v>868</v>
      </c>
      <c r="C2184" s="28" t="s">
        <v>638</v>
      </c>
      <c r="D2184" s="28" t="s">
        <v>387</v>
      </c>
      <c r="E2184" s="28" t="s">
        <v>88</v>
      </c>
      <c r="J2184" s="28" t="s">
        <v>1586</v>
      </c>
      <c r="K2184" s="28" t="s">
        <v>3054</v>
      </c>
      <c r="L2184" s="28" t="s">
        <v>350</v>
      </c>
      <c r="N2184" s="19">
        <f t="shared" si="238"/>
        <v>572.75</v>
      </c>
      <c r="O2184" s="19">
        <f t="shared" si="239"/>
        <v>15.273333333333333</v>
      </c>
      <c r="P2184" s="64">
        <f t="shared" si="240"/>
        <v>134</v>
      </c>
      <c r="Q2184" s="64">
        <f t="shared" si="241"/>
        <v>50</v>
      </c>
      <c r="R2184" s="64">
        <f t="shared" si="242"/>
        <v>84</v>
      </c>
      <c r="S2184" s="64">
        <f t="shared" si="243"/>
        <v>66</v>
      </c>
      <c r="T2184" s="64">
        <f t="shared" si="244"/>
        <v>68</v>
      </c>
      <c r="U2184" s="77">
        <v>3</v>
      </c>
      <c r="V2184" s="78">
        <v>5</v>
      </c>
      <c r="W2184" s="60">
        <v>75</v>
      </c>
      <c r="X2184" s="67">
        <v>15</v>
      </c>
      <c r="Y2184" s="67">
        <v>8</v>
      </c>
      <c r="Z2184" s="67">
        <v>14</v>
      </c>
      <c r="AA2184" s="67">
        <v>9</v>
      </c>
      <c r="AB2184" s="67">
        <v>14</v>
      </c>
      <c r="AC2184" s="67">
        <v>7</v>
      </c>
      <c r="AD2184" s="67">
        <v>14</v>
      </c>
      <c r="AE2184" s="67">
        <v>9</v>
      </c>
      <c r="AF2184" s="67">
        <v>14</v>
      </c>
      <c r="AG2184" s="67">
        <v>9</v>
      </c>
      <c r="AH2184" s="67">
        <v>14</v>
      </c>
      <c r="AI2184" s="67">
        <v>8</v>
      </c>
      <c r="AJ2184" s="67">
        <v>14</v>
      </c>
      <c r="AK2184" s="79" t="s">
        <v>1586</v>
      </c>
    </row>
    <row r="2185" spans="1:37" ht="12.75">
      <c r="A2185" s="35">
        <v>1009836</v>
      </c>
      <c r="B2185" s="28" t="s">
        <v>872</v>
      </c>
      <c r="D2185" s="28" t="s">
        <v>387</v>
      </c>
      <c r="E2185" s="28" t="s">
        <v>88</v>
      </c>
      <c r="F2185" s="58" t="s">
        <v>8326</v>
      </c>
      <c r="G2185" s="28" t="s">
        <v>7812</v>
      </c>
      <c r="H2185" s="28" t="s">
        <v>1586</v>
      </c>
      <c r="I2185" s="28" t="s">
        <v>7812</v>
      </c>
      <c r="J2185" s="28" t="s">
        <v>1586</v>
      </c>
      <c r="K2185" s="28" t="s">
        <v>3054</v>
      </c>
      <c r="L2185" s="28" t="s">
        <v>5079</v>
      </c>
      <c r="N2185" s="19">
        <f t="shared" si="238"/>
        <v>528.75</v>
      </c>
      <c r="O2185" s="19">
        <f t="shared" si="239"/>
        <v>7.447183098591549</v>
      </c>
      <c r="P2185" s="64">
        <f t="shared" si="240"/>
        <v>117</v>
      </c>
      <c r="Q2185" s="64">
        <f t="shared" si="241"/>
        <v>46</v>
      </c>
      <c r="R2185" s="64">
        <f t="shared" si="242"/>
        <v>71</v>
      </c>
      <c r="S2185" s="64">
        <f t="shared" si="243"/>
        <v>74</v>
      </c>
      <c r="T2185" s="64">
        <f t="shared" si="244"/>
        <v>43</v>
      </c>
      <c r="U2185" s="77">
        <v>5</v>
      </c>
      <c r="V2185" s="78">
        <v>5</v>
      </c>
      <c r="W2185" s="60">
        <v>142</v>
      </c>
      <c r="X2185" s="67">
        <v>17</v>
      </c>
      <c r="Y2185" s="67">
        <v>10</v>
      </c>
      <c r="Z2185" s="67">
        <v>15</v>
      </c>
      <c r="AA2185" s="67">
        <v>10</v>
      </c>
      <c r="AB2185" s="67">
        <v>15</v>
      </c>
      <c r="AC2185" s="67">
        <v>9</v>
      </c>
      <c r="AD2185" s="67">
        <v>15</v>
      </c>
      <c r="AE2185" s="67">
        <v>5</v>
      </c>
      <c r="AF2185" s="67">
        <v>7</v>
      </c>
      <c r="AG2185" s="67">
        <v>5</v>
      </c>
      <c r="AH2185" s="67">
        <v>7</v>
      </c>
      <c r="AI2185" s="67">
        <v>7</v>
      </c>
      <c r="AJ2185" s="67">
        <v>12</v>
      </c>
      <c r="AK2185" s="79" t="s">
        <v>1586</v>
      </c>
    </row>
    <row r="2186" spans="1:37" ht="12.75">
      <c r="A2186" s="35">
        <v>918335</v>
      </c>
      <c r="B2186" s="28" t="s">
        <v>872</v>
      </c>
      <c r="D2186" s="28" t="s">
        <v>387</v>
      </c>
      <c r="E2186" s="28" t="s">
        <v>88</v>
      </c>
      <c r="G2186" s="28" t="s">
        <v>7812</v>
      </c>
      <c r="H2186" s="28" t="s">
        <v>1586</v>
      </c>
      <c r="I2186" s="28" t="s">
        <v>1586</v>
      </c>
      <c r="J2186" s="28" t="s">
        <v>1586</v>
      </c>
      <c r="K2186" s="28" t="s">
        <v>3054</v>
      </c>
      <c r="L2186" s="28" t="s">
        <v>5079</v>
      </c>
      <c r="N2186" s="19">
        <f t="shared" si="238"/>
        <v>527.50</v>
      </c>
      <c r="O2186" s="19">
        <f t="shared" si="239"/>
        <v>7.429577464788732</v>
      </c>
      <c r="P2186" s="64">
        <f t="shared" si="240"/>
        <v>117</v>
      </c>
      <c r="Q2186" s="64">
        <f t="shared" si="241"/>
        <v>46</v>
      </c>
      <c r="R2186" s="64">
        <f t="shared" si="242"/>
        <v>71</v>
      </c>
      <c r="S2186" s="64">
        <f t="shared" si="243"/>
        <v>74</v>
      </c>
      <c r="T2186" s="64">
        <f t="shared" si="244"/>
        <v>43</v>
      </c>
      <c r="U2186" s="77">
        <v>5</v>
      </c>
      <c r="V2186" s="78">
        <v>5</v>
      </c>
      <c r="W2186" s="60">
        <v>142</v>
      </c>
      <c r="X2186" s="67">
        <v>12</v>
      </c>
      <c r="Y2186" s="67">
        <v>10</v>
      </c>
      <c r="Z2186" s="67">
        <v>15</v>
      </c>
      <c r="AA2186" s="67">
        <v>10</v>
      </c>
      <c r="AB2186" s="67">
        <v>15</v>
      </c>
      <c r="AC2186" s="67">
        <v>9</v>
      </c>
      <c r="AD2186" s="67">
        <v>15</v>
      </c>
      <c r="AE2186" s="67">
        <v>5</v>
      </c>
      <c r="AF2186" s="67">
        <v>7</v>
      </c>
      <c r="AG2186" s="67">
        <v>5</v>
      </c>
      <c r="AH2186" s="67">
        <v>7</v>
      </c>
      <c r="AI2186" s="67">
        <v>7</v>
      </c>
      <c r="AJ2186" s="67">
        <v>12</v>
      </c>
      <c r="AK2186" s="79" t="s">
        <v>1586</v>
      </c>
    </row>
    <row r="2187" spans="1:37" ht="12.75">
      <c r="A2187" s="35">
        <v>834849</v>
      </c>
      <c r="B2187" s="28" t="s">
        <v>872</v>
      </c>
      <c r="D2187" s="28" t="s">
        <v>387</v>
      </c>
      <c r="E2187" s="28" t="s">
        <v>88</v>
      </c>
      <c r="I2187" s="28" t="s">
        <v>1586</v>
      </c>
      <c r="J2187" s="28" t="s">
        <v>1586</v>
      </c>
      <c r="K2187" s="28" t="s">
        <v>3054</v>
      </c>
      <c r="L2187" s="28" t="s">
        <v>7869</v>
      </c>
      <c r="N2187" s="19">
        <f t="shared" si="238"/>
        <v>522.50</v>
      </c>
      <c r="O2187" s="19">
        <f t="shared" si="239"/>
        <v>8.7815126050420176</v>
      </c>
      <c r="P2187" s="64">
        <f t="shared" si="240"/>
        <v>116</v>
      </c>
      <c r="Q2187" s="64">
        <f t="shared" si="241"/>
        <v>45</v>
      </c>
      <c r="R2187" s="64">
        <f t="shared" si="242"/>
        <v>71</v>
      </c>
      <c r="S2187" s="64">
        <f t="shared" si="243"/>
        <v>73</v>
      </c>
      <c r="T2187" s="64">
        <f t="shared" si="244"/>
        <v>43</v>
      </c>
      <c r="U2187" s="77">
        <v>5</v>
      </c>
      <c r="V2187" s="78">
        <v>5</v>
      </c>
      <c r="W2187" s="60">
        <v>119</v>
      </c>
      <c r="X2187" s="67">
        <v>12</v>
      </c>
      <c r="Y2187" s="67">
        <v>9</v>
      </c>
      <c r="Z2187" s="67">
        <v>15</v>
      </c>
      <c r="AA2187" s="67">
        <v>10</v>
      </c>
      <c r="AB2187" s="67">
        <v>15</v>
      </c>
      <c r="AC2187" s="67">
        <v>9</v>
      </c>
      <c r="AD2187" s="67">
        <v>15</v>
      </c>
      <c r="AE2187" s="67">
        <v>5</v>
      </c>
      <c r="AF2187" s="67">
        <v>7</v>
      </c>
      <c r="AG2187" s="67">
        <v>5</v>
      </c>
      <c r="AH2187" s="67">
        <v>7</v>
      </c>
      <c r="AI2187" s="67">
        <v>7</v>
      </c>
      <c r="AJ2187" s="67">
        <v>12</v>
      </c>
      <c r="AK2187" s="79" t="s">
        <v>1586</v>
      </c>
    </row>
    <row r="2188" spans="1:37" ht="12.75">
      <c r="A2188" s="35">
        <v>253151</v>
      </c>
      <c r="B2188" s="28" t="s">
        <v>872</v>
      </c>
      <c r="D2188" s="28" t="s">
        <v>387</v>
      </c>
      <c r="E2188" s="28" t="s">
        <v>88</v>
      </c>
      <c r="I2188" s="28" t="s">
        <v>7812</v>
      </c>
      <c r="J2188" s="28" t="s">
        <v>1586</v>
      </c>
      <c r="K2188" s="28" t="s">
        <v>3054</v>
      </c>
      <c r="L2188" s="28" t="s">
        <v>8024</v>
      </c>
      <c r="N2188" s="19">
        <f t="shared" si="238"/>
        <v>491</v>
      </c>
      <c r="O2188" s="19">
        <f t="shared" si="239"/>
        <v>11.69047619047619</v>
      </c>
      <c r="P2188" s="64">
        <f t="shared" si="240"/>
        <v>112</v>
      </c>
      <c r="Q2188" s="64">
        <f t="shared" si="241"/>
        <v>42</v>
      </c>
      <c r="R2188" s="64">
        <f t="shared" si="242"/>
        <v>70</v>
      </c>
      <c r="S2188" s="64">
        <f t="shared" si="243"/>
        <v>62</v>
      </c>
      <c r="T2188" s="64">
        <f t="shared" si="244"/>
        <v>50</v>
      </c>
      <c r="U2188" s="77">
        <v>3</v>
      </c>
      <c r="V2188" s="78">
        <v>5</v>
      </c>
      <c r="W2188" s="60">
        <v>84</v>
      </c>
      <c r="X2188" s="67">
        <v>12</v>
      </c>
      <c r="Y2188" s="67">
        <v>8</v>
      </c>
      <c r="Z2188" s="67">
        <v>13</v>
      </c>
      <c r="AA2188" s="67">
        <v>8</v>
      </c>
      <c r="AB2188" s="67">
        <v>13</v>
      </c>
      <c r="AC2188" s="67">
        <v>7</v>
      </c>
      <c r="AD2188" s="67">
        <v>13</v>
      </c>
      <c r="AE2188" s="67">
        <v>7</v>
      </c>
      <c r="AF2188" s="67">
        <v>11</v>
      </c>
      <c r="AG2188" s="67">
        <v>7</v>
      </c>
      <c r="AH2188" s="67">
        <v>11</v>
      </c>
      <c r="AI2188" s="67">
        <v>5</v>
      </c>
      <c r="AJ2188" s="67">
        <v>9</v>
      </c>
      <c r="AK2188" s="79" t="s">
        <v>1586</v>
      </c>
    </row>
    <row r="2189" spans="1:37" ht="12.75">
      <c r="A2189" s="35">
        <v>600000</v>
      </c>
      <c r="B2189" s="28" t="s">
        <v>868</v>
      </c>
      <c r="C2189" s="28" t="s">
        <v>7670</v>
      </c>
      <c r="D2189" s="28" t="s">
        <v>387</v>
      </c>
      <c r="E2189" s="28" t="s">
        <v>88</v>
      </c>
      <c r="J2189" s="28" t="s">
        <v>1586</v>
      </c>
      <c r="K2189" s="28" t="s">
        <v>3054</v>
      </c>
      <c r="L2189" s="28" t="s">
        <v>5234</v>
      </c>
      <c r="N2189" s="19">
        <f t="shared" si="238"/>
        <v>496.25</v>
      </c>
      <c r="O2189" s="19">
        <f t="shared" si="239"/>
        <v>19.08653846153846</v>
      </c>
      <c r="P2189" s="64">
        <f t="shared" si="240"/>
        <v>111</v>
      </c>
      <c r="Q2189" s="64">
        <f t="shared" si="241"/>
        <v>43</v>
      </c>
      <c r="R2189" s="64">
        <f t="shared" si="242"/>
        <v>68</v>
      </c>
      <c r="S2189" s="64">
        <f t="shared" si="243"/>
        <v>66</v>
      </c>
      <c r="T2189" s="64">
        <f t="shared" si="244"/>
        <v>45</v>
      </c>
      <c r="U2189" s="77">
        <v>3</v>
      </c>
      <c r="V2189" s="78">
        <v>5</v>
      </c>
      <c r="W2189" s="60">
        <v>52</v>
      </c>
      <c r="X2189" s="67">
        <v>17</v>
      </c>
      <c r="Y2189" s="67">
        <v>8</v>
      </c>
      <c r="Z2189" s="67">
        <v>14</v>
      </c>
      <c r="AA2189" s="67">
        <v>9</v>
      </c>
      <c r="AB2189" s="67">
        <v>14</v>
      </c>
      <c r="AC2189" s="67">
        <v>7</v>
      </c>
      <c r="AD2189" s="67">
        <v>14</v>
      </c>
      <c r="AE2189" s="67">
        <v>7</v>
      </c>
      <c r="AF2189" s="67">
        <v>9</v>
      </c>
      <c r="AG2189" s="67">
        <v>7</v>
      </c>
      <c r="AH2189" s="67">
        <v>9</v>
      </c>
      <c r="AI2189" s="67">
        <v>5</v>
      </c>
      <c r="AJ2189" s="67">
        <v>8</v>
      </c>
      <c r="AK2189" s="79" t="s">
        <v>1586</v>
      </c>
    </row>
    <row r="2190" spans="1:37" ht="12.75">
      <c r="A2190" s="35">
        <v>5307</v>
      </c>
      <c r="B2190" s="28" t="s">
        <v>872</v>
      </c>
      <c r="D2190" s="28" t="s">
        <v>387</v>
      </c>
      <c r="E2190" s="28" t="s">
        <v>88</v>
      </c>
      <c r="F2190" s="58" t="s">
        <v>3863</v>
      </c>
      <c r="I2190" s="28" t="s">
        <v>1586</v>
      </c>
      <c r="J2190" s="28" t="s">
        <v>1586</v>
      </c>
      <c r="K2190" s="28" t="s">
        <v>3054</v>
      </c>
      <c r="L2190" s="28" t="s">
        <v>7868</v>
      </c>
      <c r="N2190" s="19">
        <f t="shared" si="238"/>
        <v>389.75</v>
      </c>
      <c r="O2190" s="19">
        <f t="shared" si="239"/>
        <v>11.992307692307692</v>
      </c>
      <c r="P2190" s="64">
        <f t="shared" si="240"/>
        <v>85</v>
      </c>
      <c r="Q2190" s="64">
        <f t="shared" si="241"/>
        <v>30</v>
      </c>
      <c r="R2190" s="64">
        <f t="shared" si="242"/>
        <v>55</v>
      </c>
      <c r="S2190" s="64">
        <f t="shared" si="243"/>
        <v>56</v>
      </c>
      <c r="T2190" s="64">
        <f t="shared" si="244"/>
        <v>29</v>
      </c>
      <c r="U2190" s="77">
        <v>3</v>
      </c>
      <c r="V2190" s="78">
        <v>5</v>
      </c>
      <c r="W2190" s="60">
        <v>65</v>
      </c>
      <c r="X2190" s="67">
        <v>9</v>
      </c>
      <c r="Y2190" s="67">
        <v>7</v>
      </c>
      <c r="Z2190" s="67">
        <v>12</v>
      </c>
      <c r="AA2190" s="67">
        <v>8</v>
      </c>
      <c r="AB2190" s="67">
        <v>12</v>
      </c>
      <c r="AC2190" s="67">
        <v>5</v>
      </c>
      <c r="AD2190" s="67">
        <v>12</v>
      </c>
      <c r="AE2190" s="67">
        <v>4</v>
      </c>
      <c r="AF2190" s="67">
        <v>7</v>
      </c>
      <c r="AG2190" s="67">
        <v>4</v>
      </c>
      <c r="AH2190" s="67">
        <v>7</v>
      </c>
      <c r="AI2190" s="67">
        <v>2</v>
      </c>
      <c r="AJ2190" s="67">
        <v>5</v>
      </c>
      <c r="AK2190" s="79" t="s">
        <v>1586</v>
      </c>
    </row>
    <row r="2191" spans="1:37" ht="12.75">
      <c r="A2191" s="35">
        <v>400</v>
      </c>
      <c r="B2191" s="28" t="s">
        <v>871</v>
      </c>
      <c r="C2191" s="28" t="s">
        <v>604</v>
      </c>
      <c r="D2191" s="28" t="s">
        <v>387</v>
      </c>
      <c r="E2191" s="28" t="s">
        <v>88</v>
      </c>
      <c r="J2191" s="28" t="s">
        <v>1586</v>
      </c>
      <c r="K2191" s="28" t="s">
        <v>3054</v>
      </c>
      <c r="L2191" s="28" t="s">
        <v>1633</v>
      </c>
      <c r="N2191" s="19">
        <f t="shared" si="238"/>
        <v>391.25</v>
      </c>
      <c r="O2191" s="19">
        <f t="shared" si="239"/>
        <v>10.433333333333334</v>
      </c>
      <c r="P2191" s="64">
        <f t="shared" si="240"/>
        <v>85</v>
      </c>
      <c r="Q2191" s="64">
        <f t="shared" si="241"/>
        <v>31</v>
      </c>
      <c r="R2191" s="64">
        <f t="shared" si="242"/>
        <v>54</v>
      </c>
      <c r="S2191" s="64">
        <f t="shared" si="243"/>
        <v>57</v>
      </c>
      <c r="T2191" s="64">
        <f t="shared" si="244"/>
        <v>28</v>
      </c>
      <c r="U2191" s="77">
        <v>3</v>
      </c>
      <c r="V2191" s="78">
        <v>5</v>
      </c>
      <c r="W2191" s="60">
        <v>75</v>
      </c>
      <c r="X2191" s="67">
        <v>9</v>
      </c>
      <c r="Y2191" s="67">
        <v>7</v>
      </c>
      <c r="Z2191" s="67">
        <v>12</v>
      </c>
      <c r="AA2191" s="67">
        <v>8</v>
      </c>
      <c r="AB2191" s="67">
        <v>12</v>
      </c>
      <c r="AC2191" s="67">
        <v>6</v>
      </c>
      <c r="AD2191" s="67">
        <v>12</v>
      </c>
      <c r="AE2191" s="67">
        <v>4</v>
      </c>
      <c r="AF2191" s="67">
        <v>7</v>
      </c>
      <c r="AG2191" s="67">
        <v>4</v>
      </c>
      <c r="AH2191" s="67">
        <v>7</v>
      </c>
      <c r="AI2191" s="67">
        <v>2</v>
      </c>
      <c r="AJ2191" s="67">
        <v>4</v>
      </c>
      <c r="AK2191" s="79" t="s">
        <v>1586</v>
      </c>
    </row>
    <row r="2192" spans="1:37" ht="12.75">
      <c r="A2192" s="35">
        <v>30000000</v>
      </c>
      <c r="B2192" s="28" t="s">
        <v>868</v>
      </c>
      <c r="C2192" s="28" t="s">
        <v>7658</v>
      </c>
      <c r="D2192" s="28" t="s">
        <v>387</v>
      </c>
      <c r="E2192" s="28" t="s">
        <v>86</v>
      </c>
      <c r="J2192" s="28" t="s">
        <v>1586</v>
      </c>
      <c r="K2192" s="28" t="s">
        <v>2524</v>
      </c>
      <c r="L2192" s="28" t="s">
        <v>6539</v>
      </c>
      <c r="M2192" s="40" t="s">
        <v>8850</v>
      </c>
      <c r="N2192" s="19">
        <f t="shared" si="238"/>
        <v>468.25</v>
      </c>
      <c r="O2192" s="19">
        <f t="shared" si="239"/>
        <v>11.70625</v>
      </c>
      <c r="P2192" s="64">
        <f t="shared" si="240"/>
        <v>102</v>
      </c>
      <c r="Q2192" s="64">
        <f t="shared" si="241"/>
        <v>36</v>
      </c>
      <c r="R2192" s="64">
        <f t="shared" si="242"/>
        <v>66</v>
      </c>
      <c r="S2192" s="64">
        <f t="shared" si="243"/>
        <v>65</v>
      </c>
      <c r="T2192" s="64">
        <f t="shared" si="244"/>
        <v>37</v>
      </c>
      <c r="U2192" s="77">
        <v>2</v>
      </c>
      <c r="V2192" s="78">
        <v>3</v>
      </c>
      <c r="W2192" s="60">
        <v>80</v>
      </c>
      <c r="X2192" s="67">
        <v>15</v>
      </c>
      <c r="Y2192" s="67">
        <v>8</v>
      </c>
      <c r="Z2192" s="67">
        <v>14</v>
      </c>
      <c r="AA2192" s="67">
        <v>9</v>
      </c>
      <c r="AB2192" s="67">
        <v>14</v>
      </c>
      <c r="AC2192" s="67">
        <v>6</v>
      </c>
      <c r="AD2192" s="67">
        <v>14</v>
      </c>
      <c r="AE2192" s="67">
        <v>5</v>
      </c>
      <c r="AF2192" s="67">
        <v>9</v>
      </c>
      <c r="AG2192" s="67">
        <v>5</v>
      </c>
      <c r="AH2192" s="67">
        <v>9</v>
      </c>
      <c r="AI2192" s="67">
        <v>3</v>
      </c>
      <c r="AJ2192" s="67">
        <v>6</v>
      </c>
      <c r="AK2192" s="79" t="s">
        <v>1586</v>
      </c>
    </row>
    <row r="2193" spans="1:37" ht="12.75">
      <c r="A2193" s="35">
        <v>6532</v>
      </c>
      <c r="B2193" s="28" t="s">
        <v>872</v>
      </c>
      <c r="D2193" s="28" t="s">
        <v>387</v>
      </c>
      <c r="E2193" s="28" t="s">
        <v>86</v>
      </c>
      <c r="F2193" s="58" t="s">
        <v>3863</v>
      </c>
      <c r="I2193" s="28" t="s">
        <v>1586</v>
      </c>
      <c r="J2193" s="28" t="s">
        <v>1586</v>
      </c>
      <c r="K2193" s="28" t="s">
        <v>2524</v>
      </c>
      <c r="L2193" s="28" t="s">
        <v>7855</v>
      </c>
      <c r="N2193" s="19">
        <f t="shared" si="238"/>
        <v>392.25</v>
      </c>
      <c r="O2193" s="19">
        <f t="shared" si="239"/>
        <v>9.80625</v>
      </c>
      <c r="P2193" s="64">
        <f t="shared" si="240"/>
        <v>85</v>
      </c>
      <c r="Q2193" s="64">
        <f t="shared" si="241"/>
        <v>30</v>
      </c>
      <c r="R2193" s="64">
        <f t="shared" si="242"/>
        <v>55</v>
      </c>
      <c r="S2193" s="64">
        <f t="shared" si="243"/>
        <v>56</v>
      </c>
      <c r="T2193" s="64">
        <f t="shared" si="244"/>
        <v>29</v>
      </c>
      <c r="U2193" s="77">
        <v>2</v>
      </c>
      <c r="V2193" s="78">
        <v>3</v>
      </c>
      <c r="W2193" s="60">
        <v>80</v>
      </c>
      <c r="X2193" s="67">
        <v>9</v>
      </c>
      <c r="Y2193" s="67">
        <v>7</v>
      </c>
      <c r="Z2193" s="67">
        <v>12</v>
      </c>
      <c r="AA2193" s="67">
        <v>8</v>
      </c>
      <c r="AB2193" s="67">
        <v>12</v>
      </c>
      <c r="AC2193" s="67">
        <v>5</v>
      </c>
      <c r="AD2193" s="67">
        <v>12</v>
      </c>
      <c r="AE2193" s="67">
        <v>4</v>
      </c>
      <c r="AF2193" s="67">
        <v>7</v>
      </c>
      <c r="AG2193" s="67">
        <v>4</v>
      </c>
      <c r="AH2193" s="67">
        <v>7</v>
      </c>
      <c r="AI2193" s="67">
        <v>2</v>
      </c>
      <c r="AJ2193" s="67">
        <v>5</v>
      </c>
      <c r="AK2193" s="79" t="s">
        <v>1586</v>
      </c>
    </row>
    <row r="2194" spans="1:37" ht="12.75">
      <c r="A2194" s="35">
        <v>3080</v>
      </c>
      <c r="B2194" s="28" t="s">
        <v>872</v>
      </c>
      <c r="D2194" s="28" t="s">
        <v>387</v>
      </c>
      <c r="E2194" s="28" t="s">
        <v>86</v>
      </c>
      <c r="F2194" s="58" t="s">
        <v>8382</v>
      </c>
      <c r="J2194" s="28" t="s">
        <v>1586</v>
      </c>
      <c r="K2194" s="28" t="s">
        <v>2524</v>
      </c>
      <c r="L2194" s="28" t="s">
        <v>4917</v>
      </c>
      <c r="N2194" s="19">
        <f t="shared" si="238"/>
        <v>117.25</v>
      </c>
      <c r="O2194" s="19">
        <f t="shared" si="239"/>
        <v>2.2333333333333334</v>
      </c>
      <c r="P2194" s="64">
        <f t="shared" si="240"/>
        <v>28</v>
      </c>
      <c r="Q2194" s="64">
        <f t="shared" si="241"/>
        <v>11</v>
      </c>
      <c r="R2194" s="64">
        <f t="shared" si="242"/>
        <v>17</v>
      </c>
      <c r="S2194" s="64">
        <f t="shared" si="243"/>
        <v>15</v>
      </c>
      <c r="T2194" s="64">
        <f t="shared" si="244"/>
        <v>13</v>
      </c>
      <c r="U2194" s="77">
        <v>3</v>
      </c>
      <c r="V2194" s="78">
        <v>3</v>
      </c>
      <c r="W2194" s="60">
        <v>105</v>
      </c>
      <c r="X2194" s="67">
        <v>3</v>
      </c>
      <c r="Y2194" s="67">
        <v>2</v>
      </c>
      <c r="Z2194" s="67">
        <v>3</v>
      </c>
      <c r="AA2194" s="67">
        <v>2</v>
      </c>
      <c r="AB2194" s="67">
        <v>3</v>
      </c>
      <c r="AC2194" s="67">
        <v>2</v>
      </c>
      <c r="AD2194" s="67">
        <v>3</v>
      </c>
      <c r="AE2194" s="67">
        <v>2</v>
      </c>
      <c r="AF2194" s="67">
        <v>3</v>
      </c>
      <c r="AG2194" s="67">
        <v>2</v>
      </c>
      <c r="AH2194" s="67">
        <v>3</v>
      </c>
      <c r="AI2194" s="67">
        <v>1</v>
      </c>
      <c r="AJ2194" s="67">
        <v>2</v>
      </c>
      <c r="AK2194" s="79" t="s">
        <v>1586</v>
      </c>
    </row>
    <row r="2195" spans="1:37" ht="12.75">
      <c r="A2195" s="35">
        <v>2106182</v>
      </c>
      <c r="B2195" s="28" t="s">
        <v>872</v>
      </c>
      <c r="D2195" s="28" t="s">
        <v>387</v>
      </c>
      <c r="E2195" s="28" t="s">
        <v>83</v>
      </c>
      <c r="F2195" s="58" t="s">
        <v>8351</v>
      </c>
      <c r="J2195" s="28" t="s">
        <v>1586</v>
      </c>
      <c r="K2195" s="28" t="s">
        <v>1256</v>
      </c>
      <c r="L2195" s="28" t="s">
        <v>6025</v>
      </c>
      <c r="N2195" s="19">
        <f t="shared" si="238"/>
        <v>602</v>
      </c>
      <c r="O2195" s="19">
        <f t="shared" si="239"/>
        <v>10.654867256637168</v>
      </c>
      <c r="P2195" s="64">
        <f t="shared" si="240"/>
        <v>138</v>
      </c>
      <c r="Q2195" s="64">
        <f t="shared" si="241"/>
        <v>50</v>
      </c>
      <c r="R2195" s="64">
        <f t="shared" si="242"/>
        <v>88</v>
      </c>
      <c r="S2195" s="64">
        <f t="shared" si="243"/>
        <v>75</v>
      </c>
      <c r="T2195" s="64">
        <f t="shared" si="244"/>
        <v>63</v>
      </c>
      <c r="U2195" s="77">
        <v>5</v>
      </c>
      <c r="V2195" s="78">
        <v>3</v>
      </c>
      <c r="W2195" s="60">
        <v>113</v>
      </c>
      <c r="X2195" s="67">
        <v>12</v>
      </c>
      <c r="Y2195" s="67">
        <v>9</v>
      </c>
      <c r="Z2195" s="67">
        <v>16</v>
      </c>
      <c r="AA2195" s="67">
        <v>10</v>
      </c>
      <c r="AB2195" s="67">
        <v>16</v>
      </c>
      <c r="AC2195" s="67">
        <v>8</v>
      </c>
      <c r="AD2195" s="67">
        <v>16</v>
      </c>
      <c r="AE2195" s="67">
        <v>8</v>
      </c>
      <c r="AF2195" s="67">
        <v>13</v>
      </c>
      <c r="AG2195" s="67">
        <v>8</v>
      </c>
      <c r="AH2195" s="67">
        <v>13</v>
      </c>
      <c r="AI2195" s="67">
        <v>7</v>
      </c>
      <c r="AJ2195" s="67">
        <v>14</v>
      </c>
      <c r="AK2195" s="79" t="s">
        <v>1586</v>
      </c>
    </row>
    <row r="2196" spans="1:37" ht="12.75">
      <c r="A2196" s="35">
        <v>1020476</v>
      </c>
      <c r="B2196" s="28" t="s">
        <v>872</v>
      </c>
      <c r="C2196" s="28" t="s">
        <v>6232</v>
      </c>
      <c r="D2196" s="28" t="s">
        <v>387</v>
      </c>
      <c r="E2196" s="28" t="s">
        <v>83</v>
      </c>
      <c r="F2196" s="58" t="s">
        <v>8321</v>
      </c>
      <c r="G2196" s="28" t="s">
        <v>7812</v>
      </c>
      <c r="H2196" s="28" t="s">
        <v>1586</v>
      </c>
      <c r="I2196" s="28" t="s">
        <v>7812</v>
      </c>
      <c r="J2196" s="72" t="s">
        <v>7812</v>
      </c>
      <c r="K2196" s="28" t="s">
        <v>1256</v>
      </c>
      <c r="L2196" s="72" t="s">
        <v>3393</v>
      </c>
      <c r="N2196" s="19">
        <f t="shared" si="238"/>
        <v>615.25</v>
      </c>
      <c r="O2196" s="19">
        <f t="shared" si="239"/>
        <v>8.6654929577464781</v>
      </c>
      <c r="P2196" s="64">
        <f t="shared" si="240"/>
        <v>138</v>
      </c>
      <c r="Q2196" s="64">
        <f t="shared" si="241"/>
        <v>58</v>
      </c>
      <c r="R2196" s="64">
        <f t="shared" si="242"/>
        <v>80</v>
      </c>
      <c r="S2196" s="64">
        <f t="shared" si="243"/>
        <v>83</v>
      </c>
      <c r="T2196" s="64">
        <f t="shared" si="244"/>
        <v>55</v>
      </c>
      <c r="U2196" s="77">
        <v>5</v>
      </c>
      <c r="V2196" s="78">
        <v>3</v>
      </c>
      <c r="W2196" s="60">
        <v>142</v>
      </c>
      <c r="X2196" s="67">
        <v>17</v>
      </c>
      <c r="Y2196" s="67">
        <v>12</v>
      </c>
      <c r="Z2196" s="67">
        <v>16</v>
      </c>
      <c r="AA2196" s="67">
        <v>12</v>
      </c>
      <c r="AB2196" s="67">
        <v>16</v>
      </c>
      <c r="AC2196" s="67">
        <v>11</v>
      </c>
      <c r="AD2196" s="67">
        <v>16</v>
      </c>
      <c r="AE2196" s="67">
        <v>7</v>
      </c>
      <c r="AF2196" s="67">
        <v>9</v>
      </c>
      <c r="AG2196" s="67">
        <v>7</v>
      </c>
      <c r="AH2196" s="67">
        <v>9</v>
      </c>
      <c r="AI2196" s="67">
        <v>9</v>
      </c>
      <c r="AJ2196" s="67">
        <v>14</v>
      </c>
      <c r="AK2196" s="79" t="s">
        <v>1586</v>
      </c>
    </row>
    <row r="2197" spans="1:37" ht="12.75">
      <c r="A2197" s="35">
        <v>1825358</v>
      </c>
      <c r="B2197" s="28" t="s">
        <v>872</v>
      </c>
      <c r="D2197" s="28" t="s">
        <v>387</v>
      </c>
      <c r="E2197" s="28" t="s">
        <v>83</v>
      </c>
      <c r="F2197" s="58" t="s">
        <v>8351</v>
      </c>
      <c r="J2197" s="28" t="s">
        <v>1586</v>
      </c>
      <c r="K2197" s="28" t="s">
        <v>1256</v>
      </c>
      <c r="L2197" s="28" t="s">
        <v>6024</v>
      </c>
      <c r="N2197" s="19">
        <f t="shared" si="238"/>
        <v>594</v>
      </c>
      <c r="O2197" s="19">
        <f t="shared" si="239"/>
        <v>12.24742268041237</v>
      </c>
      <c r="P2197" s="64">
        <f t="shared" si="240"/>
        <v>135</v>
      </c>
      <c r="Q2197" s="64">
        <f t="shared" si="241"/>
        <v>47</v>
      </c>
      <c r="R2197" s="64">
        <f t="shared" si="242"/>
        <v>88</v>
      </c>
      <c r="S2197" s="64">
        <f t="shared" si="243"/>
        <v>74</v>
      </c>
      <c r="T2197" s="64">
        <f t="shared" si="244"/>
        <v>61</v>
      </c>
      <c r="U2197" s="77">
        <v>3</v>
      </c>
      <c r="V2197" s="78">
        <v>3</v>
      </c>
      <c r="W2197" s="60">
        <v>97</v>
      </c>
      <c r="X2197" s="67">
        <v>12</v>
      </c>
      <c r="Y2197" s="67">
        <v>9</v>
      </c>
      <c r="Z2197" s="67">
        <v>16</v>
      </c>
      <c r="AA2197" s="67">
        <v>10</v>
      </c>
      <c r="AB2197" s="67">
        <v>16</v>
      </c>
      <c r="AC2197" s="67">
        <v>7</v>
      </c>
      <c r="AD2197" s="67">
        <v>16</v>
      </c>
      <c r="AE2197" s="67">
        <v>7</v>
      </c>
      <c r="AF2197" s="67">
        <v>13</v>
      </c>
      <c r="AG2197" s="67">
        <v>7</v>
      </c>
      <c r="AH2197" s="67">
        <v>13</v>
      </c>
      <c r="AI2197" s="67">
        <v>7</v>
      </c>
      <c r="AJ2197" s="67">
        <v>14</v>
      </c>
      <c r="AK2197" s="79" t="s">
        <v>1586</v>
      </c>
    </row>
    <row r="2198" spans="1:37" ht="12.75">
      <c r="A2198" s="35">
        <v>590825</v>
      </c>
      <c r="B2198" s="28" t="s">
        <v>872</v>
      </c>
      <c r="C2198" s="28" t="s">
        <v>8199</v>
      </c>
      <c r="D2198" s="28" t="s">
        <v>387</v>
      </c>
      <c r="E2198" s="28" t="s">
        <v>83</v>
      </c>
      <c r="F2198" s="58" t="s">
        <v>8311</v>
      </c>
      <c r="G2198" s="28" t="s">
        <v>7812</v>
      </c>
      <c r="H2198" s="28" t="s">
        <v>1586</v>
      </c>
      <c r="I2198" s="28" t="s">
        <v>7812</v>
      </c>
      <c r="J2198" s="72" t="s">
        <v>7812</v>
      </c>
      <c r="K2198" s="28" t="s">
        <v>1256</v>
      </c>
      <c r="L2198" s="72" t="s">
        <v>550</v>
      </c>
      <c r="N2198" s="19">
        <f t="shared" si="238"/>
        <v>602</v>
      </c>
      <c r="O2198" s="19">
        <f t="shared" si="239"/>
        <v>8.539007092198581</v>
      </c>
      <c r="P2198" s="64">
        <f t="shared" si="240"/>
        <v>135</v>
      </c>
      <c r="Q2198" s="64">
        <f t="shared" si="241"/>
        <v>55</v>
      </c>
      <c r="R2198" s="64">
        <f t="shared" si="242"/>
        <v>80</v>
      </c>
      <c r="S2198" s="64">
        <f t="shared" si="243"/>
        <v>81</v>
      </c>
      <c r="T2198" s="64">
        <f t="shared" si="244"/>
        <v>54</v>
      </c>
      <c r="U2198" s="77">
        <v>5</v>
      </c>
      <c r="V2198" s="78">
        <v>3</v>
      </c>
      <c r="W2198" s="60">
        <v>141</v>
      </c>
      <c r="X2198" s="67">
        <v>16</v>
      </c>
      <c r="Y2198" s="67">
        <v>11</v>
      </c>
      <c r="Z2198" s="67">
        <v>16</v>
      </c>
      <c r="AA2198" s="67">
        <v>12</v>
      </c>
      <c r="AB2198" s="67">
        <v>16</v>
      </c>
      <c r="AC2198" s="67">
        <v>10</v>
      </c>
      <c r="AD2198" s="67">
        <v>16</v>
      </c>
      <c r="AE2198" s="67">
        <v>6</v>
      </c>
      <c r="AF2198" s="67">
        <v>8</v>
      </c>
      <c r="AG2198" s="67">
        <v>6</v>
      </c>
      <c r="AH2198" s="67">
        <v>8</v>
      </c>
      <c r="AI2198" s="67">
        <v>10</v>
      </c>
      <c r="AJ2198" s="67">
        <v>16</v>
      </c>
      <c r="AK2198" s="79" t="s">
        <v>1586</v>
      </c>
    </row>
    <row r="2199" spans="1:37" ht="12.75">
      <c r="A2199" s="35">
        <v>11250000</v>
      </c>
      <c r="B2199" s="28" t="s">
        <v>874</v>
      </c>
      <c r="C2199" s="28" t="s">
        <v>7680</v>
      </c>
      <c r="D2199" s="28" t="s">
        <v>387</v>
      </c>
      <c r="E2199" s="28" t="s">
        <v>83</v>
      </c>
      <c r="J2199" s="28" t="s">
        <v>1586</v>
      </c>
      <c r="K2199" s="28" t="s">
        <v>1256</v>
      </c>
      <c r="L2199" s="28" t="s">
        <v>6341</v>
      </c>
      <c r="N2199" s="19">
        <f t="shared" si="238"/>
        <v>561</v>
      </c>
      <c r="O2199" s="19">
        <f t="shared" si="239"/>
        <v>22.44</v>
      </c>
      <c r="P2199" s="64">
        <f t="shared" si="240"/>
        <v>130</v>
      </c>
      <c r="Q2199" s="64">
        <f t="shared" si="241"/>
        <v>46</v>
      </c>
      <c r="R2199" s="64">
        <f t="shared" si="242"/>
        <v>84</v>
      </c>
      <c r="S2199" s="64">
        <f t="shared" si="243"/>
        <v>65</v>
      </c>
      <c r="T2199" s="64">
        <f t="shared" si="244"/>
        <v>65</v>
      </c>
      <c r="U2199" s="77">
        <v>3</v>
      </c>
      <c r="V2199" s="78">
        <v>2</v>
      </c>
      <c r="W2199" s="60">
        <v>50</v>
      </c>
      <c r="X2199" s="67">
        <v>18</v>
      </c>
      <c r="Y2199" s="67">
        <v>8</v>
      </c>
      <c r="Z2199" s="67">
        <v>14</v>
      </c>
      <c r="AA2199" s="67">
        <v>9</v>
      </c>
      <c r="AB2199" s="67">
        <v>14</v>
      </c>
      <c r="AC2199" s="67">
        <v>6</v>
      </c>
      <c r="AD2199" s="67">
        <v>14</v>
      </c>
      <c r="AE2199" s="67">
        <v>8</v>
      </c>
      <c r="AF2199" s="67">
        <v>14</v>
      </c>
      <c r="AG2199" s="67">
        <v>8</v>
      </c>
      <c r="AH2199" s="67">
        <v>14</v>
      </c>
      <c r="AI2199" s="67">
        <v>7</v>
      </c>
      <c r="AJ2199" s="67">
        <v>14</v>
      </c>
      <c r="AK2199" s="79" t="s">
        <v>1586</v>
      </c>
    </row>
    <row r="2200" spans="1:37" ht="12.75">
      <c r="A2200" s="35">
        <v>915500</v>
      </c>
      <c r="B2200" s="28" t="s">
        <v>876</v>
      </c>
      <c r="D2200" s="28" t="s">
        <v>387</v>
      </c>
      <c r="E2200" s="28" t="s">
        <v>83</v>
      </c>
      <c r="I2200" s="28" t="s">
        <v>7812</v>
      </c>
      <c r="J2200" s="28" t="s">
        <v>1586</v>
      </c>
      <c r="K2200" s="28" t="s">
        <v>1256</v>
      </c>
      <c r="L2200" s="28" t="s">
        <v>3408</v>
      </c>
      <c r="N2200" s="19">
        <f t="shared" si="238"/>
        <v>547.75</v>
      </c>
      <c r="O2200" s="19">
        <f t="shared" si="239"/>
        <v>9.0537190082644621</v>
      </c>
      <c r="P2200" s="64">
        <f t="shared" si="240"/>
        <v>128</v>
      </c>
      <c r="Q2200" s="64">
        <f t="shared" si="241"/>
        <v>49</v>
      </c>
      <c r="R2200" s="64">
        <f t="shared" si="242"/>
        <v>79</v>
      </c>
      <c r="S2200" s="64">
        <f t="shared" si="243"/>
        <v>63</v>
      </c>
      <c r="T2200" s="64">
        <f t="shared" si="244"/>
        <v>65</v>
      </c>
      <c r="U2200" s="77">
        <v>3</v>
      </c>
      <c r="V2200" s="78">
        <v>3</v>
      </c>
      <c r="W2200" s="60">
        <v>121</v>
      </c>
      <c r="X2200" s="67">
        <v>17</v>
      </c>
      <c r="Y2200" s="67">
        <v>8</v>
      </c>
      <c r="Z2200" s="67">
        <v>13</v>
      </c>
      <c r="AA2200" s="67">
        <v>9</v>
      </c>
      <c r="AB2200" s="67">
        <v>13</v>
      </c>
      <c r="AC2200" s="67">
        <v>7</v>
      </c>
      <c r="AD2200" s="67">
        <v>13</v>
      </c>
      <c r="AE2200" s="67">
        <v>9</v>
      </c>
      <c r="AF2200" s="67">
        <v>14</v>
      </c>
      <c r="AG2200" s="67">
        <v>9</v>
      </c>
      <c r="AH2200" s="67">
        <v>14</v>
      </c>
      <c r="AI2200" s="67">
        <v>7</v>
      </c>
      <c r="AJ2200" s="67">
        <v>12</v>
      </c>
      <c r="AK2200" s="79" t="s">
        <v>1586</v>
      </c>
    </row>
    <row r="2201" spans="1:37" ht="12.75">
      <c r="A2201" s="35">
        <v>843750</v>
      </c>
      <c r="B2201" s="28" t="s">
        <v>874</v>
      </c>
      <c r="C2201" s="28" t="s">
        <v>7679</v>
      </c>
      <c r="D2201" s="28" t="s">
        <v>387</v>
      </c>
      <c r="E2201" s="28" t="s">
        <v>83</v>
      </c>
      <c r="J2201" s="28" t="s">
        <v>1586</v>
      </c>
      <c r="K2201" s="28" t="s">
        <v>1256</v>
      </c>
      <c r="L2201" s="28" t="s">
        <v>6671</v>
      </c>
      <c r="M2201" s="40" t="s">
        <v>8855</v>
      </c>
      <c r="N2201" s="19">
        <f t="shared" si="238"/>
        <v>567.75</v>
      </c>
      <c r="O2201" s="19">
        <f t="shared" si="239"/>
        <v>8.940944881889763</v>
      </c>
      <c r="P2201" s="64">
        <f t="shared" si="240"/>
        <v>126</v>
      </c>
      <c r="Q2201" s="64">
        <f t="shared" si="241"/>
        <v>48</v>
      </c>
      <c r="R2201" s="64">
        <f t="shared" si="242"/>
        <v>78</v>
      </c>
      <c r="S2201" s="64">
        <f t="shared" si="243"/>
        <v>78</v>
      </c>
      <c r="T2201" s="64">
        <f t="shared" si="244"/>
        <v>48</v>
      </c>
      <c r="U2201" s="77">
        <v>5</v>
      </c>
      <c r="V2201" s="78">
        <v>3</v>
      </c>
      <c r="W2201" s="60">
        <v>127</v>
      </c>
      <c r="X2201" s="67">
        <v>15</v>
      </c>
      <c r="Y2201" s="67">
        <v>10</v>
      </c>
      <c r="Z2201" s="67">
        <v>16</v>
      </c>
      <c r="AA2201" s="67">
        <v>10</v>
      </c>
      <c r="AB2201" s="67">
        <v>16</v>
      </c>
      <c r="AC2201" s="67">
        <v>10</v>
      </c>
      <c r="AD2201" s="67">
        <v>16</v>
      </c>
      <c r="AE2201" s="67">
        <v>6</v>
      </c>
      <c r="AF2201" s="67">
        <v>10</v>
      </c>
      <c r="AG2201" s="67">
        <v>6</v>
      </c>
      <c r="AH2201" s="67">
        <v>10</v>
      </c>
      <c r="AI2201" s="67">
        <v>6</v>
      </c>
      <c r="AJ2201" s="67">
        <v>10</v>
      </c>
      <c r="AK2201" s="79" t="s">
        <v>1586</v>
      </c>
    </row>
    <row r="2202" spans="1:37" ht="12.75">
      <c r="A2202" s="35">
        <v>812873</v>
      </c>
      <c r="B2202" s="28" t="s">
        <v>872</v>
      </c>
      <c r="D2202" s="28" t="s">
        <v>387</v>
      </c>
      <c r="E2202" s="28" t="s">
        <v>83</v>
      </c>
      <c r="F2202" s="58" t="s">
        <v>8350</v>
      </c>
      <c r="G2202" s="28" t="s">
        <v>7812</v>
      </c>
      <c r="H2202" s="28" t="s">
        <v>1586</v>
      </c>
      <c r="I2202" s="28" t="s">
        <v>7812</v>
      </c>
      <c r="J2202" s="28" t="s">
        <v>1586</v>
      </c>
      <c r="K2202" s="28" t="s">
        <v>1256</v>
      </c>
      <c r="L2202" s="28" t="s">
        <v>3912</v>
      </c>
      <c r="N2202" s="19">
        <f t="shared" si="238"/>
        <v>526.25</v>
      </c>
      <c r="O2202" s="19">
        <f t="shared" si="239"/>
        <v>8.0961538461538467</v>
      </c>
      <c r="P2202" s="64">
        <f t="shared" si="240"/>
        <v>119</v>
      </c>
      <c r="Q2202" s="64">
        <f t="shared" si="241"/>
        <v>47</v>
      </c>
      <c r="R2202" s="64">
        <f t="shared" si="242"/>
        <v>72</v>
      </c>
      <c r="S2202" s="64">
        <f t="shared" si="243"/>
        <v>69</v>
      </c>
      <c r="T2202" s="64">
        <f t="shared" si="244"/>
        <v>50</v>
      </c>
      <c r="U2202" s="77">
        <v>5</v>
      </c>
      <c r="V2202" s="78">
        <v>3</v>
      </c>
      <c r="W2202" s="60">
        <v>130</v>
      </c>
      <c r="X2202" s="67">
        <v>17</v>
      </c>
      <c r="Y2202" s="67">
        <v>9</v>
      </c>
      <c r="Z2202" s="67">
        <v>14</v>
      </c>
      <c r="AA2202" s="67">
        <v>10</v>
      </c>
      <c r="AB2202" s="67">
        <v>14</v>
      </c>
      <c r="AC2202" s="67">
        <v>8</v>
      </c>
      <c r="AD2202" s="67">
        <v>14</v>
      </c>
      <c r="AE2202" s="67">
        <v>8</v>
      </c>
      <c r="AF2202" s="67">
        <v>12</v>
      </c>
      <c r="AG2202" s="67">
        <v>8</v>
      </c>
      <c r="AH2202" s="67">
        <v>12</v>
      </c>
      <c r="AI2202" s="67">
        <v>4</v>
      </c>
      <c r="AJ2202" s="67">
        <v>6</v>
      </c>
      <c r="AK2202" s="79" t="s">
        <v>1586</v>
      </c>
    </row>
    <row r="2203" spans="1:37" ht="12.75">
      <c r="A2203" s="35">
        <v>62500</v>
      </c>
      <c r="B2203" s="28" t="s">
        <v>874</v>
      </c>
      <c r="C2203" s="28" t="s">
        <v>5573</v>
      </c>
      <c r="D2203" s="28" t="s">
        <v>387</v>
      </c>
      <c r="E2203" s="28" t="s">
        <v>83</v>
      </c>
      <c r="J2203" s="28" t="s">
        <v>1586</v>
      </c>
      <c r="K2203" s="28" t="s">
        <v>1256</v>
      </c>
      <c r="L2203" s="28" t="s">
        <v>5589</v>
      </c>
      <c r="N2203" s="19">
        <f t="shared" si="238"/>
        <v>536.25</v>
      </c>
      <c r="O2203" s="19">
        <f t="shared" si="239"/>
        <v>9.5758928571428576</v>
      </c>
      <c r="P2203" s="64">
        <f t="shared" si="240"/>
        <v>118</v>
      </c>
      <c r="Q2203" s="64">
        <f t="shared" si="241"/>
        <v>43</v>
      </c>
      <c r="R2203" s="64">
        <f t="shared" si="242"/>
        <v>75</v>
      </c>
      <c r="S2203" s="64">
        <f t="shared" si="243"/>
        <v>75</v>
      </c>
      <c r="T2203" s="64">
        <f t="shared" si="244"/>
        <v>43</v>
      </c>
      <c r="U2203" s="77">
        <v>5</v>
      </c>
      <c r="V2203" s="78">
        <v>3</v>
      </c>
      <c r="W2203" s="60">
        <v>112</v>
      </c>
      <c r="X2203" s="67">
        <v>15</v>
      </c>
      <c r="Y2203" s="67">
        <v>9</v>
      </c>
      <c r="Z2203" s="67">
        <v>16</v>
      </c>
      <c r="AA2203" s="67">
        <v>10</v>
      </c>
      <c r="AB2203" s="67">
        <v>16</v>
      </c>
      <c r="AC2203" s="67">
        <v>8</v>
      </c>
      <c r="AD2203" s="67">
        <v>16</v>
      </c>
      <c r="AE2203" s="67">
        <v>6</v>
      </c>
      <c r="AF2203" s="67">
        <v>10</v>
      </c>
      <c r="AG2203" s="67">
        <v>6</v>
      </c>
      <c r="AH2203" s="67">
        <v>10</v>
      </c>
      <c r="AI2203" s="67">
        <v>4</v>
      </c>
      <c r="AJ2203" s="67">
        <v>7</v>
      </c>
      <c r="AK2203" s="79" t="s">
        <v>1586</v>
      </c>
    </row>
    <row r="2204" spans="1:37" ht="12.75">
      <c r="A2204" s="35">
        <v>1020476</v>
      </c>
      <c r="B2204" s="28" t="s">
        <v>872</v>
      </c>
      <c r="C2204" s="28" t="s">
        <v>6232</v>
      </c>
      <c r="D2204" s="28" t="s">
        <v>387</v>
      </c>
      <c r="E2204" s="28" t="s">
        <v>83</v>
      </c>
      <c r="F2204" s="58" t="s">
        <v>8321</v>
      </c>
      <c r="G2204" s="28" t="s">
        <v>7812</v>
      </c>
      <c r="H2204" s="28" t="s">
        <v>1586</v>
      </c>
      <c r="I2204" s="28" t="s">
        <v>7812</v>
      </c>
      <c r="J2204" s="28" t="s">
        <v>1586</v>
      </c>
      <c r="K2204" s="28" t="s">
        <v>1256</v>
      </c>
      <c r="L2204" s="28" t="s">
        <v>3393</v>
      </c>
      <c r="N2204" s="19">
        <f t="shared" si="238"/>
        <v>529.75</v>
      </c>
      <c r="O2204" s="19">
        <f t="shared" si="239"/>
        <v>7.461267605633803</v>
      </c>
      <c r="P2204" s="64">
        <f t="shared" si="240"/>
        <v>117</v>
      </c>
      <c r="Q2204" s="64">
        <f t="shared" si="241"/>
        <v>46</v>
      </c>
      <c r="R2204" s="64">
        <f t="shared" si="242"/>
        <v>71</v>
      </c>
      <c r="S2204" s="64">
        <f t="shared" si="243"/>
        <v>74</v>
      </c>
      <c r="T2204" s="64">
        <f t="shared" si="244"/>
        <v>43</v>
      </c>
      <c r="U2204" s="77">
        <v>5</v>
      </c>
      <c r="V2204" s="78">
        <v>3</v>
      </c>
      <c r="W2204" s="60">
        <v>142</v>
      </c>
      <c r="X2204" s="67">
        <v>17</v>
      </c>
      <c r="Y2204" s="67">
        <v>10</v>
      </c>
      <c r="Z2204" s="67">
        <v>15</v>
      </c>
      <c r="AA2204" s="67">
        <v>10</v>
      </c>
      <c r="AB2204" s="67">
        <v>15</v>
      </c>
      <c r="AC2204" s="67">
        <v>9</v>
      </c>
      <c r="AD2204" s="67">
        <v>15</v>
      </c>
      <c r="AE2204" s="67">
        <v>5</v>
      </c>
      <c r="AF2204" s="67">
        <v>7</v>
      </c>
      <c r="AG2204" s="67">
        <v>5</v>
      </c>
      <c r="AH2204" s="67">
        <v>7</v>
      </c>
      <c r="AI2204" s="67">
        <v>7</v>
      </c>
      <c r="AJ2204" s="67">
        <v>12</v>
      </c>
      <c r="AK2204" s="79" t="s">
        <v>1586</v>
      </c>
    </row>
    <row r="2205" spans="1:37" ht="12.75">
      <c r="A2205" s="35">
        <v>1020476</v>
      </c>
      <c r="B2205" s="28" t="s">
        <v>872</v>
      </c>
      <c r="D2205" s="28" t="s">
        <v>387</v>
      </c>
      <c r="E2205" s="28" t="s">
        <v>83</v>
      </c>
      <c r="F2205" s="58" t="s">
        <v>8321</v>
      </c>
      <c r="G2205" s="28" t="s">
        <v>7812</v>
      </c>
      <c r="H2205" s="28" t="s">
        <v>1586</v>
      </c>
      <c r="I2205" s="28" t="s">
        <v>7812</v>
      </c>
      <c r="J2205" s="28" t="s">
        <v>1586</v>
      </c>
      <c r="K2205" s="28" t="s">
        <v>1256</v>
      </c>
      <c r="L2205" s="28" t="s">
        <v>3393</v>
      </c>
      <c r="N2205" s="19">
        <f t="shared" si="238"/>
        <v>529.75</v>
      </c>
      <c r="O2205" s="19">
        <f t="shared" si="239"/>
        <v>7.461267605633803</v>
      </c>
      <c r="P2205" s="64">
        <f t="shared" si="240"/>
        <v>117</v>
      </c>
      <c r="Q2205" s="64">
        <f t="shared" si="241"/>
        <v>46</v>
      </c>
      <c r="R2205" s="64">
        <f t="shared" si="242"/>
        <v>71</v>
      </c>
      <c r="S2205" s="64">
        <f t="shared" si="243"/>
        <v>74</v>
      </c>
      <c r="T2205" s="64">
        <f t="shared" si="244"/>
        <v>43</v>
      </c>
      <c r="U2205" s="77">
        <v>5</v>
      </c>
      <c r="V2205" s="78">
        <v>3</v>
      </c>
      <c r="W2205" s="60">
        <v>142</v>
      </c>
      <c r="X2205" s="67">
        <v>17</v>
      </c>
      <c r="Y2205" s="67">
        <v>10</v>
      </c>
      <c r="Z2205" s="67">
        <v>15</v>
      </c>
      <c r="AA2205" s="67">
        <v>10</v>
      </c>
      <c r="AB2205" s="67">
        <v>15</v>
      </c>
      <c r="AC2205" s="67">
        <v>9</v>
      </c>
      <c r="AD2205" s="67">
        <v>15</v>
      </c>
      <c r="AE2205" s="67">
        <v>5</v>
      </c>
      <c r="AF2205" s="67">
        <v>7</v>
      </c>
      <c r="AG2205" s="67">
        <v>5</v>
      </c>
      <c r="AH2205" s="67">
        <v>7</v>
      </c>
      <c r="AI2205" s="67">
        <v>7</v>
      </c>
      <c r="AJ2205" s="67">
        <v>12</v>
      </c>
      <c r="AK2205" s="79" t="s">
        <v>1586</v>
      </c>
    </row>
    <row r="2206" spans="1:37" ht="12.75">
      <c r="A2206" s="35">
        <v>1007065</v>
      </c>
      <c r="B2206" s="28" t="s">
        <v>872</v>
      </c>
      <c r="C2206" s="28" t="s">
        <v>7557</v>
      </c>
      <c r="D2206" s="28" t="s">
        <v>387</v>
      </c>
      <c r="E2206" s="28" t="s">
        <v>83</v>
      </c>
      <c r="F2206" s="58" t="s">
        <v>8354</v>
      </c>
      <c r="G2206" s="28" t="s">
        <v>7812</v>
      </c>
      <c r="H2206" s="28" t="s">
        <v>1586</v>
      </c>
      <c r="I2206" s="28" t="s">
        <v>7812</v>
      </c>
      <c r="J2206" s="28" t="s">
        <v>1586</v>
      </c>
      <c r="K2206" s="28" t="s">
        <v>1256</v>
      </c>
      <c r="L2206" s="28" t="s">
        <v>3393</v>
      </c>
      <c r="N2206" s="19">
        <f t="shared" si="238"/>
        <v>529.75</v>
      </c>
      <c r="O2206" s="19">
        <f t="shared" si="239"/>
        <v>7.461267605633803</v>
      </c>
      <c r="P2206" s="64">
        <f t="shared" si="240"/>
        <v>117</v>
      </c>
      <c r="Q2206" s="64">
        <f t="shared" si="241"/>
        <v>46</v>
      </c>
      <c r="R2206" s="64">
        <f t="shared" si="242"/>
        <v>71</v>
      </c>
      <c r="S2206" s="64">
        <f t="shared" si="243"/>
        <v>74</v>
      </c>
      <c r="T2206" s="64">
        <f t="shared" si="244"/>
        <v>43</v>
      </c>
      <c r="U2206" s="77">
        <v>5</v>
      </c>
      <c r="V2206" s="78">
        <v>3</v>
      </c>
      <c r="W2206" s="60">
        <v>142</v>
      </c>
      <c r="X2206" s="67">
        <v>17</v>
      </c>
      <c r="Y2206" s="67">
        <v>10</v>
      </c>
      <c r="Z2206" s="67">
        <v>15</v>
      </c>
      <c r="AA2206" s="67">
        <v>10</v>
      </c>
      <c r="AB2206" s="67">
        <v>15</v>
      </c>
      <c r="AC2206" s="67">
        <v>9</v>
      </c>
      <c r="AD2206" s="67">
        <v>15</v>
      </c>
      <c r="AE2206" s="67">
        <v>5</v>
      </c>
      <c r="AF2206" s="67">
        <v>7</v>
      </c>
      <c r="AG2206" s="67">
        <v>5</v>
      </c>
      <c r="AH2206" s="67">
        <v>7</v>
      </c>
      <c r="AI2206" s="67">
        <v>7</v>
      </c>
      <c r="AJ2206" s="67">
        <v>12</v>
      </c>
      <c r="AK2206" s="79" t="s">
        <v>1586</v>
      </c>
    </row>
    <row r="2207" spans="1:37" ht="12.75">
      <c r="A2207" s="35">
        <v>843370</v>
      </c>
      <c r="B2207" s="28" t="s">
        <v>872</v>
      </c>
      <c r="D2207" s="28" t="s">
        <v>387</v>
      </c>
      <c r="E2207" s="28" t="s">
        <v>83</v>
      </c>
      <c r="F2207" s="58" t="s">
        <v>8321</v>
      </c>
      <c r="I2207" s="28" t="s">
        <v>1586</v>
      </c>
      <c r="J2207" s="28" t="s">
        <v>1586</v>
      </c>
      <c r="K2207" s="28" t="s">
        <v>1256</v>
      </c>
      <c r="L2207" s="28" t="s">
        <v>7874</v>
      </c>
      <c r="N2207" s="19">
        <f t="shared" si="238"/>
        <v>523.50</v>
      </c>
      <c r="O2207" s="19">
        <f t="shared" si="239"/>
        <v>8.7983193277310932</v>
      </c>
      <c r="P2207" s="64">
        <f t="shared" si="240"/>
        <v>116</v>
      </c>
      <c r="Q2207" s="64">
        <f t="shared" si="241"/>
        <v>45</v>
      </c>
      <c r="R2207" s="64">
        <f t="shared" si="242"/>
        <v>71</v>
      </c>
      <c r="S2207" s="64">
        <f t="shared" si="243"/>
        <v>73</v>
      </c>
      <c r="T2207" s="64">
        <f t="shared" si="244"/>
        <v>43</v>
      </c>
      <c r="U2207" s="77">
        <v>5</v>
      </c>
      <c r="V2207" s="78">
        <v>3</v>
      </c>
      <c r="W2207" s="60">
        <v>119</v>
      </c>
      <c r="X2207" s="67">
        <v>12</v>
      </c>
      <c r="Y2207" s="67">
        <v>9</v>
      </c>
      <c r="Z2207" s="67">
        <v>15</v>
      </c>
      <c r="AA2207" s="67">
        <v>10</v>
      </c>
      <c r="AB2207" s="67">
        <v>15</v>
      </c>
      <c r="AC2207" s="67">
        <v>9</v>
      </c>
      <c r="AD2207" s="67">
        <v>15</v>
      </c>
      <c r="AE2207" s="67">
        <v>5</v>
      </c>
      <c r="AF2207" s="67">
        <v>7</v>
      </c>
      <c r="AG2207" s="67">
        <v>5</v>
      </c>
      <c r="AH2207" s="67">
        <v>7</v>
      </c>
      <c r="AI2207" s="67">
        <v>7</v>
      </c>
      <c r="AJ2207" s="67">
        <v>12</v>
      </c>
      <c r="AK2207" s="79" t="s">
        <v>1586</v>
      </c>
    </row>
    <row r="2208" spans="1:37" ht="12.75">
      <c r="A2208" s="35">
        <v>593042</v>
      </c>
      <c r="B2208" s="28" t="s">
        <v>872</v>
      </c>
      <c r="D2208" s="28" t="s">
        <v>387</v>
      </c>
      <c r="E2208" s="28" t="s">
        <v>83</v>
      </c>
      <c r="F2208" s="58" t="s">
        <v>8348</v>
      </c>
      <c r="J2208" s="28" t="s">
        <v>1586</v>
      </c>
      <c r="K2208" s="28" t="s">
        <v>1256</v>
      </c>
      <c r="L2208" s="28" t="s">
        <v>4251</v>
      </c>
      <c r="N2208" s="19">
        <f t="shared" si="238"/>
        <v>516.50</v>
      </c>
      <c r="O2208" s="19">
        <f t="shared" si="239"/>
        <v>7.4316546762589928</v>
      </c>
      <c r="P2208" s="64">
        <f t="shared" si="240"/>
        <v>114</v>
      </c>
      <c r="Q2208" s="64">
        <f t="shared" si="241"/>
        <v>43</v>
      </c>
      <c r="R2208" s="64">
        <f t="shared" si="242"/>
        <v>71</v>
      </c>
      <c r="S2208" s="64">
        <f t="shared" si="243"/>
        <v>72</v>
      </c>
      <c r="T2208" s="64">
        <f t="shared" si="244"/>
        <v>42</v>
      </c>
      <c r="U2208" s="77">
        <v>5</v>
      </c>
      <c r="V2208" s="78">
        <v>3</v>
      </c>
      <c r="W2208" s="60">
        <v>139</v>
      </c>
      <c r="X2208" s="67">
        <v>16</v>
      </c>
      <c r="Y2208" s="67">
        <v>9</v>
      </c>
      <c r="Z2208" s="67">
        <v>15</v>
      </c>
      <c r="AA2208" s="67">
        <v>10</v>
      </c>
      <c r="AB2208" s="67">
        <v>15</v>
      </c>
      <c r="AC2208" s="67">
        <v>8</v>
      </c>
      <c r="AD2208" s="67">
        <v>15</v>
      </c>
      <c r="AE2208" s="67">
        <v>4</v>
      </c>
      <c r="AF2208" s="67">
        <v>6</v>
      </c>
      <c r="AG2208" s="67">
        <v>4</v>
      </c>
      <c r="AH2208" s="67">
        <v>6</v>
      </c>
      <c r="AI2208" s="67">
        <v>8</v>
      </c>
      <c r="AJ2208" s="67">
        <v>14</v>
      </c>
      <c r="AK2208" s="79" t="s">
        <v>1586</v>
      </c>
    </row>
    <row r="2209" spans="1:37" ht="12.75">
      <c r="A2209" s="35">
        <v>515162</v>
      </c>
      <c r="B2209" s="28" t="s">
        <v>872</v>
      </c>
      <c r="D2209" s="28" t="s">
        <v>387</v>
      </c>
      <c r="E2209" s="28" t="s">
        <v>83</v>
      </c>
      <c r="G2209" s="28" t="s">
        <v>7812</v>
      </c>
      <c r="H2209" s="28" t="s">
        <v>1586</v>
      </c>
      <c r="J2209" s="28" t="s">
        <v>1586</v>
      </c>
      <c r="K2209" s="28" t="s">
        <v>1256</v>
      </c>
      <c r="L2209" s="28" t="s">
        <v>550</v>
      </c>
      <c r="N2209" s="19">
        <f t="shared" si="238"/>
        <v>516.50</v>
      </c>
      <c r="O2209" s="19">
        <f t="shared" si="239"/>
        <v>7.378571428571429</v>
      </c>
      <c r="P2209" s="64">
        <f t="shared" si="240"/>
        <v>114</v>
      </c>
      <c r="Q2209" s="64">
        <f t="shared" si="241"/>
        <v>43</v>
      </c>
      <c r="R2209" s="64">
        <f t="shared" si="242"/>
        <v>71</v>
      </c>
      <c r="S2209" s="64">
        <f t="shared" si="243"/>
        <v>72</v>
      </c>
      <c r="T2209" s="64">
        <f t="shared" si="244"/>
        <v>42</v>
      </c>
      <c r="U2209" s="77">
        <v>5</v>
      </c>
      <c r="V2209" s="78">
        <v>3</v>
      </c>
      <c r="W2209" s="60">
        <v>140</v>
      </c>
      <c r="X2209" s="67">
        <v>16</v>
      </c>
      <c r="Y2209" s="67">
        <v>9</v>
      </c>
      <c r="Z2209" s="67">
        <v>15</v>
      </c>
      <c r="AA2209" s="67">
        <v>10</v>
      </c>
      <c r="AB2209" s="67">
        <v>15</v>
      </c>
      <c r="AC2209" s="67">
        <v>8</v>
      </c>
      <c r="AD2209" s="67">
        <v>15</v>
      </c>
      <c r="AE2209" s="67">
        <v>4</v>
      </c>
      <c r="AF2209" s="67">
        <v>6</v>
      </c>
      <c r="AG2209" s="67">
        <v>4</v>
      </c>
      <c r="AH2209" s="67">
        <v>6</v>
      </c>
      <c r="AI2209" s="67">
        <v>8</v>
      </c>
      <c r="AJ2209" s="67">
        <v>14</v>
      </c>
      <c r="AK2209" s="79" t="s">
        <v>1586</v>
      </c>
    </row>
    <row r="2210" spans="1:37" ht="12.75">
      <c r="A2210" s="35">
        <v>590825</v>
      </c>
      <c r="B2210" s="28" t="s">
        <v>872</v>
      </c>
      <c r="C2210" s="28" t="s">
        <v>8199</v>
      </c>
      <c r="D2210" s="28" t="s">
        <v>387</v>
      </c>
      <c r="E2210" s="28" t="s">
        <v>83</v>
      </c>
      <c r="F2210" s="58" t="s">
        <v>8311</v>
      </c>
      <c r="G2210" s="28" t="s">
        <v>7812</v>
      </c>
      <c r="H2210" s="28" t="s">
        <v>1586</v>
      </c>
      <c r="I2210" s="28" t="s">
        <v>7812</v>
      </c>
      <c r="J2210" s="28" t="s">
        <v>1586</v>
      </c>
      <c r="K2210" s="28" t="s">
        <v>1256</v>
      </c>
      <c r="L2210" s="28" t="s">
        <v>550</v>
      </c>
      <c r="N2210" s="19">
        <f t="shared" si="238"/>
        <v>516.50</v>
      </c>
      <c r="O2210" s="19">
        <f t="shared" si="239"/>
        <v>7.3262411347517729</v>
      </c>
      <c r="P2210" s="64">
        <f t="shared" si="240"/>
        <v>114</v>
      </c>
      <c r="Q2210" s="64">
        <f t="shared" si="241"/>
        <v>43</v>
      </c>
      <c r="R2210" s="64">
        <f t="shared" si="242"/>
        <v>71</v>
      </c>
      <c r="S2210" s="64">
        <f t="shared" si="243"/>
        <v>72</v>
      </c>
      <c r="T2210" s="64">
        <f t="shared" si="244"/>
        <v>42</v>
      </c>
      <c r="U2210" s="77">
        <v>5</v>
      </c>
      <c r="V2210" s="78">
        <v>3</v>
      </c>
      <c r="W2210" s="60">
        <v>141</v>
      </c>
      <c r="X2210" s="67">
        <v>16</v>
      </c>
      <c r="Y2210" s="67">
        <v>9</v>
      </c>
      <c r="Z2210" s="67">
        <v>15</v>
      </c>
      <c r="AA2210" s="67">
        <v>10</v>
      </c>
      <c r="AB2210" s="67">
        <v>15</v>
      </c>
      <c r="AC2210" s="67">
        <v>8</v>
      </c>
      <c r="AD2210" s="67">
        <v>15</v>
      </c>
      <c r="AE2210" s="67">
        <v>4</v>
      </c>
      <c r="AF2210" s="67">
        <v>6</v>
      </c>
      <c r="AG2210" s="67">
        <v>4</v>
      </c>
      <c r="AH2210" s="67">
        <v>6</v>
      </c>
      <c r="AI2210" s="67">
        <v>8</v>
      </c>
      <c r="AJ2210" s="67">
        <v>14</v>
      </c>
      <c r="AK2210" s="79" t="s">
        <v>1586</v>
      </c>
    </row>
    <row r="2211" spans="1:37" ht="12.75">
      <c r="A2211" s="35">
        <v>590825</v>
      </c>
      <c r="B2211" s="28" t="s">
        <v>872</v>
      </c>
      <c r="D2211" s="28" t="s">
        <v>387</v>
      </c>
      <c r="E2211" s="28" t="s">
        <v>83</v>
      </c>
      <c r="F2211" s="58" t="s">
        <v>8311</v>
      </c>
      <c r="G2211" s="28" t="s">
        <v>7812</v>
      </c>
      <c r="H2211" s="28" t="s">
        <v>1586</v>
      </c>
      <c r="J2211" s="28" t="s">
        <v>1586</v>
      </c>
      <c r="K2211" s="28" t="s">
        <v>1256</v>
      </c>
      <c r="L2211" s="28" t="s">
        <v>550</v>
      </c>
      <c r="N2211" s="19">
        <f t="shared" si="238"/>
        <v>516.50</v>
      </c>
      <c r="O2211" s="19">
        <f t="shared" si="239"/>
        <v>7.3262411347517729</v>
      </c>
      <c r="P2211" s="64">
        <f t="shared" si="240"/>
        <v>114</v>
      </c>
      <c r="Q2211" s="64">
        <f t="shared" si="241"/>
        <v>43</v>
      </c>
      <c r="R2211" s="64">
        <f t="shared" si="242"/>
        <v>71</v>
      </c>
      <c r="S2211" s="64">
        <f t="shared" si="243"/>
        <v>72</v>
      </c>
      <c r="T2211" s="64">
        <f t="shared" si="244"/>
        <v>42</v>
      </c>
      <c r="U2211" s="77">
        <v>5</v>
      </c>
      <c r="V2211" s="78">
        <v>3</v>
      </c>
      <c r="W2211" s="60">
        <v>141</v>
      </c>
      <c r="X2211" s="67">
        <v>16</v>
      </c>
      <c r="Y2211" s="67">
        <v>9</v>
      </c>
      <c r="Z2211" s="67">
        <v>15</v>
      </c>
      <c r="AA2211" s="67">
        <v>10</v>
      </c>
      <c r="AB2211" s="67">
        <v>15</v>
      </c>
      <c r="AC2211" s="67">
        <v>8</v>
      </c>
      <c r="AD2211" s="67">
        <v>15</v>
      </c>
      <c r="AE2211" s="67">
        <v>4</v>
      </c>
      <c r="AF2211" s="67">
        <v>6</v>
      </c>
      <c r="AG2211" s="67">
        <v>4</v>
      </c>
      <c r="AH2211" s="67">
        <v>6</v>
      </c>
      <c r="AI2211" s="67">
        <v>8</v>
      </c>
      <c r="AJ2211" s="67">
        <v>14</v>
      </c>
      <c r="AK2211" s="79" t="s">
        <v>1586</v>
      </c>
    </row>
    <row r="2212" spans="1:37" ht="12.75">
      <c r="A2212" s="35">
        <v>585283</v>
      </c>
      <c r="B2212" s="28" t="s">
        <v>872</v>
      </c>
      <c r="D2212" s="28" t="s">
        <v>387</v>
      </c>
      <c r="E2212" s="28" t="s">
        <v>83</v>
      </c>
      <c r="F2212" s="58" t="s">
        <v>8328</v>
      </c>
      <c r="G2212" s="28" t="s">
        <v>7812</v>
      </c>
      <c r="H2212" s="28" t="s">
        <v>1586</v>
      </c>
      <c r="J2212" s="28" t="s">
        <v>1586</v>
      </c>
      <c r="K2212" s="28" t="s">
        <v>1256</v>
      </c>
      <c r="L2212" s="28" t="s">
        <v>550</v>
      </c>
      <c r="N2212" s="19">
        <f t="shared" si="238"/>
        <v>516.50</v>
      </c>
      <c r="O2212" s="19">
        <f t="shared" si="239"/>
        <v>7.3262411347517729</v>
      </c>
      <c r="P2212" s="64">
        <f t="shared" si="240"/>
        <v>114</v>
      </c>
      <c r="Q2212" s="64">
        <f t="shared" si="241"/>
        <v>43</v>
      </c>
      <c r="R2212" s="64">
        <f t="shared" si="242"/>
        <v>71</v>
      </c>
      <c r="S2212" s="64">
        <f t="shared" si="243"/>
        <v>72</v>
      </c>
      <c r="T2212" s="64">
        <f t="shared" si="244"/>
        <v>42</v>
      </c>
      <c r="U2212" s="77">
        <v>5</v>
      </c>
      <c r="V2212" s="78">
        <v>3</v>
      </c>
      <c r="W2212" s="60">
        <v>141</v>
      </c>
      <c r="X2212" s="67">
        <v>16</v>
      </c>
      <c r="Y2212" s="67">
        <v>9</v>
      </c>
      <c r="Z2212" s="67">
        <v>15</v>
      </c>
      <c r="AA2212" s="67">
        <v>10</v>
      </c>
      <c r="AB2212" s="67">
        <v>15</v>
      </c>
      <c r="AC2212" s="67">
        <v>8</v>
      </c>
      <c r="AD2212" s="67">
        <v>15</v>
      </c>
      <c r="AE2212" s="67">
        <v>4</v>
      </c>
      <c r="AF2212" s="67">
        <v>6</v>
      </c>
      <c r="AG2212" s="67">
        <v>4</v>
      </c>
      <c r="AH2212" s="67">
        <v>6</v>
      </c>
      <c r="AI2212" s="67">
        <v>8</v>
      </c>
      <c r="AJ2212" s="67">
        <v>14</v>
      </c>
      <c r="AK2212" s="79" t="s">
        <v>1586</v>
      </c>
    </row>
    <row r="2213" spans="2:37" ht="12.75">
      <c r="B2213" s="28" t="s">
        <v>872</v>
      </c>
      <c r="D2213" s="28" t="s">
        <v>387</v>
      </c>
      <c r="E2213" s="28" t="s">
        <v>83</v>
      </c>
      <c r="I2213" s="28" t="s">
        <v>7812</v>
      </c>
      <c r="J2213" s="28" t="s">
        <v>1586</v>
      </c>
      <c r="K2213" s="28" t="s">
        <v>1256</v>
      </c>
      <c r="L2213" s="28" t="s">
        <v>4251</v>
      </c>
      <c r="N2213" s="19">
        <f t="shared" si="238"/>
        <v>513.50</v>
      </c>
      <c r="O2213" s="19">
        <f t="shared" si="239"/>
        <v>8.703389830508474</v>
      </c>
      <c r="P2213" s="64">
        <f t="shared" si="240"/>
        <v>113</v>
      </c>
      <c r="Q2213" s="64">
        <f t="shared" si="241"/>
        <v>42</v>
      </c>
      <c r="R2213" s="64">
        <f t="shared" si="242"/>
        <v>71</v>
      </c>
      <c r="S2213" s="64">
        <f t="shared" si="243"/>
        <v>72</v>
      </c>
      <c r="T2213" s="64">
        <f t="shared" si="244"/>
        <v>41</v>
      </c>
      <c r="U2213" s="77">
        <v>5</v>
      </c>
      <c r="V2213" s="78">
        <v>3</v>
      </c>
      <c r="W2213" s="60">
        <v>118</v>
      </c>
      <c r="X2213" s="67">
        <v>16</v>
      </c>
      <c r="Y2213" s="67">
        <v>9</v>
      </c>
      <c r="Z2213" s="67">
        <v>15</v>
      </c>
      <c r="AA2213" s="67">
        <v>10</v>
      </c>
      <c r="AB2213" s="67">
        <v>15</v>
      </c>
      <c r="AC2213" s="67">
        <v>8</v>
      </c>
      <c r="AD2213" s="67">
        <v>15</v>
      </c>
      <c r="AE2213" s="67">
        <v>4</v>
      </c>
      <c r="AF2213" s="67">
        <v>6</v>
      </c>
      <c r="AG2213" s="67">
        <v>4</v>
      </c>
      <c r="AH2213" s="67">
        <v>6</v>
      </c>
      <c r="AI2213" s="67">
        <v>7</v>
      </c>
      <c r="AJ2213" s="67">
        <v>14</v>
      </c>
      <c r="AK2213" s="79" t="s">
        <v>1586</v>
      </c>
    </row>
    <row r="2214" spans="1:37" ht="12.75">
      <c r="A2214" s="35">
        <v>225720</v>
      </c>
      <c r="B2214" s="28" t="s">
        <v>872</v>
      </c>
      <c r="D2214" s="28" t="s">
        <v>387</v>
      </c>
      <c r="E2214" s="28" t="s">
        <v>83</v>
      </c>
      <c r="J2214" s="28" t="s">
        <v>1586</v>
      </c>
      <c r="K2214" s="28" t="s">
        <v>1256</v>
      </c>
      <c r="L2214" s="28" t="s">
        <v>105</v>
      </c>
      <c r="N2214" s="19">
        <f t="shared" si="238"/>
        <v>492</v>
      </c>
      <c r="O2214" s="19">
        <f t="shared" si="239"/>
        <v>13.297297297297297</v>
      </c>
      <c r="P2214" s="64">
        <f t="shared" si="240"/>
        <v>112</v>
      </c>
      <c r="Q2214" s="64">
        <f t="shared" si="241"/>
        <v>42</v>
      </c>
      <c r="R2214" s="64">
        <f t="shared" si="242"/>
        <v>70</v>
      </c>
      <c r="S2214" s="64">
        <f t="shared" si="243"/>
        <v>62</v>
      </c>
      <c r="T2214" s="64">
        <f t="shared" si="244"/>
        <v>50</v>
      </c>
      <c r="U2214" s="77">
        <v>3</v>
      </c>
      <c r="V2214" s="78">
        <v>3</v>
      </c>
      <c r="W2214" s="60">
        <v>74</v>
      </c>
      <c r="X2214" s="67">
        <v>12</v>
      </c>
      <c r="Y2214" s="67">
        <v>8</v>
      </c>
      <c r="Z2214" s="67">
        <v>13</v>
      </c>
      <c r="AA2214" s="67">
        <v>8</v>
      </c>
      <c r="AB2214" s="67">
        <v>13</v>
      </c>
      <c r="AC2214" s="67">
        <v>7</v>
      </c>
      <c r="AD2214" s="67">
        <v>13</v>
      </c>
      <c r="AE2214" s="67">
        <v>7</v>
      </c>
      <c r="AF2214" s="67">
        <v>11</v>
      </c>
      <c r="AG2214" s="67">
        <v>7</v>
      </c>
      <c r="AH2214" s="67">
        <v>11</v>
      </c>
      <c r="AI2214" s="67">
        <v>5</v>
      </c>
      <c r="AJ2214" s="67">
        <v>9</v>
      </c>
      <c r="AK2214" s="79" t="s">
        <v>1586</v>
      </c>
    </row>
    <row r="2215" spans="1:37" ht="12.75">
      <c r="A2215" s="35">
        <v>217766</v>
      </c>
      <c r="B2215" s="28" t="s">
        <v>872</v>
      </c>
      <c r="D2215" s="28" t="s">
        <v>387</v>
      </c>
      <c r="E2215" s="28" t="s">
        <v>83</v>
      </c>
      <c r="J2215" s="28" t="s">
        <v>1586</v>
      </c>
      <c r="K2215" s="28" t="s">
        <v>1256</v>
      </c>
      <c r="L2215" s="28" t="s">
        <v>105</v>
      </c>
      <c r="N2215" s="19">
        <f t="shared" si="238"/>
        <v>491</v>
      </c>
      <c r="O2215" s="19">
        <f t="shared" si="239"/>
        <v>13.27027027027027</v>
      </c>
      <c r="P2215" s="64">
        <f t="shared" si="240"/>
        <v>112</v>
      </c>
      <c r="Q2215" s="64">
        <f t="shared" si="241"/>
        <v>42</v>
      </c>
      <c r="R2215" s="64">
        <f t="shared" si="242"/>
        <v>70</v>
      </c>
      <c r="S2215" s="64">
        <f t="shared" si="243"/>
        <v>62</v>
      </c>
      <c r="T2215" s="64">
        <f t="shared" si="244"/>
        <v>50</v>
      </c>
      <c r="U2215" s="77">
        <v>3</v>
      </c>
      <c r="V2215" s="78">
        <v>3</v>
      </c>
      <c r="W2215" s="60">
        <v>74</v>
      </c>
      <c r="X2215" s="67">
        <v>8</v>
      </c>
      <c r="Y2215" s="67">
        <v>8</v>
      </c>
      <c r="Z2215" s="67">
        <v>13</v>
      </c>
      <c r="AA2215" s="67">
        <v>8</v>
      </c>
      <c r="AB2215" s="67">
        <v>13</v>
      </c>
      <c r="AC2215" s="67">
        <v>7</v>
      </c>
      <c r="AD2215" s="67">
        <v>13</v>
      </c>
      <c r="AE2215" s="67">
        <v>7</v>
      </c>
      <c r="AF2215" s="67">
        <v>11</v>
      </c>
      <c r="AG2215" s="67">
        <v>7</v>
      </c>
      <c r="AH2215" s="67">
        <v>11</v>
      </c>
      <c r="AI2215" s="67">
        <v>5</v>
      </c>
      <c r="AJ2215" s="67">
        <v>9</v>
      </c>
      <c r="AK2215" s="79" t="s">
        <v>1586</v>
      </c>
    </row>
    <row r="2216" spans="1:37" ht="12.75">
      <c r="A2216" s="35">
        <v>253151</v>
      </c>
      <c r="B2216" s="28" t="s">
        <v>872</v>
      </c>
      <c r="D2216" s="28" t="s">
        <v>387</v>
      </c>
      <c r="E2216" s="28" t="s">
        <v>83</v>
      </c>
      <c r="F2216" s="58" t="s">
        <v>8335</v>
      </c>
      <c r="I2216" s="28" t="s">
        <v>7812</v>
      </c>
      <c r="J2216" s="28" t="s">
        <v>1586</v>
      </c>
      <c r="K2216" s="28" t="s">
        <v>1256</v>
      </c>
      <c r="L2216" s="28" t="s">
        <v>667</v>
      </c>
      <c r="N2216" s="19">
        <f t="shared" si="238"/>
        <v>492</v>
      </c>
      <c r="O2216" s="19">
        <f t="shared" si="239"/>
        <v>11.714285714285714</v>
      </c>
      <c r="P2216" s="64">
        <f t="shared" si="240"/>
        <v>112</v>
      </c>
      <c r="Q2216" s="64">
        <f t="shared" si="241"/>
        <v>42</v>
      </c>
      <c r="R2216" s="64">
        <f t="shared" si="242"/>
        <v>70</v>
      </c>
      <c r="S2216" s="64">
        <f t="shared" si="243"/>
        <v>62</v>
      </c>
      <c r="T2216" s="64">
        <f t="shared" si="244"/>
        <v>50</v>
      </c>
      <c r="U2216" s="77">
        <v>3</v>
      </c>
      <c r="V2216" s="78">
        <v>3</v>
      </c>
      <c r="W2216" s="60">
        <v>84</v>
      </c>
      <c r="X2216" s="67">
        <v>12</v>
      </c>
      <c r="Y2216" s="67">
        <v>8</v>
      </c>
      <c r="Z2216" s="67">
        <v>13</v>
      </c>
      <c r="AA2216" s="67">
        <v>8</v>
      </c>
      <c r="AB2216" s="67">
        <v>13</v>
      </c>
      <c r="AC2216" s="67">
        <v>7</v>
      </c>
      <c r="AD2216" s="67">
        <v>13</v>
      </c>
      <c r="AE2216" s="67">
        <v>7</v>
      </c>
      <c r="AF2216" s="67">
        <v>11</v>
      </c>
      <c r="AG2216" s="67">
        <v>7</v>
      </c>
      <c r="AH2216" s="67">
        <v>11</v>
      </c>
      <c r="AI2216" s="67">
        <v>5</v>
      </c>
      <c r="AJ2216" s="67">
        <v>9</v>
      </c>
      <c r="AK2216" s="79" t="s">
        <v>1586</v>
      </c>
    </row>
    <row r="2217" spans="1:37" ht="12.75">
      <c r="A2217" s="35">
        <v>406111</v>
      </c>
      <c r="B2217" s="28" t="s">
        <v>872</v>
      </c>
      <c r="D2217" s="28" t="s">
        <v>387</v>
      </c>
      <c r="E2217" s="28" t="s">
        <v>83</v>
      </c>
      <c r="I2217" s="28" t="s">
        <v>7812</v>
      </c>
      <c r="J2217" s="28" t="s">
        <v>1586</v>
      </c>
      <c r="K2217" s="28" t="s">
        <v>1256</v>
      </c>
      <c r="L2217" s="28" t="s">
        <v>139</v>
      </c>
      <c r="N2217" s="19">
        <f t="shared" si="238"/>
        <v>506.50</v>
      </c>
      <c r="O2217" s="19">
        <f t="shared" si="239"/>
        <v>11.255555555555556</v>
      </c>
      <c r="P2217" s="64">
        <f t="shared" si="240"/>
        <v>111</v>
      </c>
      <c r="Q2217" s="64">
        <f t="shared" si="241"/>
        <v>40</v>
      </c>
      <c r="R2217" s="64">
        <f t="shared" si="242"/>
        <v>71</v>
      </c>
      <c r="S2217" s="64">
        <f t="shared" si="243"/>
        <v>70</v>
      </c>
      <c r="T2217" s="64">
        <f t="shared" si="244"/>
        <v>41</v>
      </c>
      <c r="U2217" s="77">
        <v>3</v>
      </c>
      <c r="V2217" s="78">
        <v>3</v>
      </c>
      <c r="W2217" s="60">
        <v>90</v>
      </c>
      <c r="X2217" s="67">
        <v>16</v>
      </c>
      <c r="Y2217" s="67">
        <v>9</v>
      </c>
      <c r="Z2217" s="67">
        <v>15</v>
      </c>
      <c r="AA2217" s="67">
        <v>10</v>
      </c>
      <c r="AB2217" s="67">
        <v>15</v>
      </c>
      <c r="AC2217" s="67">
        <v>6</v>
      </c>
      <c r="AD2217" s="67">
        <v>15</v>
      </c>
      <c r="AE2217" s="67">
        <v>4</v>
      </c>
      <c r="AF2217" s="67">
        <v>6</v>
      </c>
      <c r="AG2217" s="67">
        <v>4</v>
      </c>
      <c r="AH2217" s="67">
        <v>6</v>
      </c>
      <c r="AI2217" s="67">
        <v>7</v>
      </c>
      <c r="AJ2217" s="67">
        <v>14</v>
      </c>
      <c r="AK2217" s="79" t="s">
        <v>1586</v>
      </c>
    </row>
    <row r="2218" spans="1:37" ht="12.75">
      <c r="A2218" s="35">
        <v>695090</v>
      </c>
      <c r="B2218" s="28" t="s">
        <v>872</v>
      </c>
      <c r="D2218" s="28" t="s">
        <v>387</v>
      </c>
      <c r="E2218" s="28" t="s">
        <v>83</v>
      </c>
      <c r="F2218" s="58" t="s">
        <v>8321</v>
      </c>
      <c r="I2218" s="28" t="s">
        <v>7812</v>
      </c>
      <c r="J2218" s="28" t="s">
        <v>1586</v>
      </c>
      <c r="K2218" s="28" t="s">
        <v>1256</v>
      </c>
      <c r="L2218" s="28" t="s">
        <v>8028</v>
      </c>
      <c r="N2218" s="19">
        <f t="shared" si="238"/>
        <v>508.75</v>
      </c>
      <c r="O2218" s="19">
        <f t="shared" si="239"/>
        <v>11.181318681318681</v>
      </c>
      <c r="P2218" s="64">
        <f t="shared" si="240"/>
        <v>111</v>
      </c>
      <c r="Q2218" s="64">
        <f t="shared" si="241"/>
        <v>40</v>
      </c>
      <c r="R2218" s="64">
        <f t="shared" si="242"/>
        <v>71</v>
      </c>
      <c r="S2218" s="64">
        <f t="shared" si="243"/>
        <v>71</v>
      </c>
      <c r="T2218" s="64">
        <f t="shared" si="244"/>
        <v>40</v>
      </c>
      <c r="U2218" s="77">
        <v>3</v>
      </c>
      <c r="V2218" s="78">
        <v>3</v>
      </c>
      <c r="W2218" s="60">
        <v>91</v>
      </c>
      <c r="X2218" s="67">
        <v>17</v>
      </c>
      <c r="Y2218" s="67">
        <v>9</v>
      </c>
      <c r="Z2218" s="67">
        <v>15</v>
      </c>
      <c r="AA2218" s="67">
        <v>10</v>
      </c>
      <c r="AB2218" s="67">
        <v>15</v>
      </c>
      <c r="AC2218" s="67">
        <v>7</v>
      </c>
      <c r="AD2218" s="67">
        <v>15</v>
      </c>
      <c r="AE2218" s="67">
        <v>4</v>
      </c>
      <c r="AF2218" s="67">
        <v>7</v>
      </c>
      <c r="AG2218" s="67">
        <v>4</v>
      </c>
      <c r="AH2218" s="67">
        <v>7</v>
      </c>
      <c r="AI2218" s="67">
        <v>6</v>
      </c>
      <c r="AJ2218" s="67">
        <v>12</v>
      </c>
      <c r="AK2218" s="79" t="s">
        <v>1586</v>
      </c>
    </row>
    <row r="2219" spans="1:37" ht="12.75">
      <c r="A2219" s="35">
        <v>687500</v>
      </c>
      <c r="B2219" s="28" t="s">
        <v>868</v>
      </c>
      <c r="C2219" s="28" t="s">
        <v>7670</v>
      </c>
      <c r="D2219" s="28" t="s">
        <v>387</v>
      </c>
      <c r="E2219" s="28" t="s">
        <v>83</v>
      </c>
      <c r="J2219" s="28" t="s">
        <v>1586</v>
      </c>
      <c r="K2219" s="28" t="s">
        <v>1256</v>
      </c>
      <c r="L2219" s="28" t="s">
        <v>5206</v>
      </c>
      <c r="N2219" s="19">
        <f t="shared" si="238"/>
        <v>497.25</v>
      </c>
      <c r="O2219" s="19">
        <f t="shared" si="239"/>
        <v>19.125</v>
      </c>
      <c r="P2219" s="64">
        <f t="shared" si="240"/>
        <v>111</v>
      </c>
      <c r="Q2219" s="64">
        <f t="shared" si="241"/>
        <v>43</v>
      </c>
      <c r="R2219" s="64">
        <f t="shared" si="242"/>
        <v>68</v>
      </c>
      <c r="S2219" s="64">
        <f t="shared" si="243"/>
        <v>66</v>
      </c>
      <c r="T2219" s="64">
        <f t="shared" si="244"/>
        <v>45</v>
      </c>
      <c r="U2219" s="77">
        <v>3</v>
      </c>
      <c r="V2219" s="78">
        <v>3</v>
      </c>
      <c r="W2219" s="60">
        <v>52</v>
      </c>
      <c r="X2219" s="67">
        <v>17</v>
      </c>
      <c r="Y2219" s="67">
        <v>8</v>
      </c>
      <c r="Z2219" s="67">
        <v>14</v>
      </c>
      <c r="AA2219" s="67">
        <v>9</v>
      </c>
      <c r="AB2219" s="67">
        <v>14</v>
      </c>
      <c r="AC2219" s="67">
        <v>7</v>
      </c>
      <c r="AD2219" s="67">
        <v>14</v>
      </c>
      <c r="AE2219" s="67">
        <v>7</v>
      </c>
      <c r="AF2219" s="67">
        <v>9</v>
      </c>
      <c r="AG2219" s="67">
        <v>7</v>
      </c>
      <c r="AH2219" s="67">
        <v>9</v>
      </c>
      <c r="AI2219" s="67">
        <v>5</v>
      </c>
      <c r="AJ2219" s="67">
        <v>8</v>
      </c>
      <c r="AK2219" s="79" t="s">
        <v>1586</v>
      </c>
    </row>
    <row r="2220" spans="1:37" ht="12.75">
      <c r="A2220" s="35">
        <v>630811</v>
      </c>
      <c r="B2220" s="28" t="s">
        <v>872</v>
      </c>
      <c r="C2220" s="28" t="s">
        <v>6087</v>
      </c>
      <c r="D2220" s="28" t="s">
        <v>387</v>
      </c>
      <c r="E2220" s="28" t="s">
        <v>83</v>
      </c>
      <c r="F2220" s="58" t="s">
        <v>8349</v>
      </c>
      <c r="G2220" s="28" t="s">
        <v>7812</v>
      </c>
      <c r="H2220" s="28" t="s">
        <v>1586</v>
      </c>
      <c r="I2220" s="28" t="s">
        <v>7812</v>
      </c>
      <c r="J2220" s="28" t="s">
        <v>1586</v>
      </c>
      <c r="K2220" s="28" t="s">
        <v>1256</v>
      </c>
      <c r="L2220" s="28" t="s">
        <v>7535</v>
      </c>
      <c r="N2220" s="19">
        <f t="shared" si="238"/>
        <v>493.75</v>
      </c>
      <c r="O2220" s="19">
        <f t="shared" si="239"/>
        <v>10.851648351648352</v>
      </c>
      <c r="P2220" s="64">
        <f t="shared" si="240"/>
        <v>111</v>
      </c>
      <c r="Q2220" s="64">
        <f t="shared" si="241"/>
        <v>44</v>
      </c>
      <c r="R2220" s="64">
        <f t="shared" si="242"/>
        <v>67</v>
      </c>
      <c r="S2220" s="64">
        <f t="shared" si="243"/>
        <v>65</v>
      </c>
      <c r="T2220" s="64">
        <f t="shared" si="244"/>
        <v>46</v>
      </c>
      <c r="U2220" s="77">
        <v>3</v>
      </c>
      <c r="V2220" s="78">
        <v>3</v>
      </c>
      <c r="W2220" s="60">
        <v>91</v>
      </c>
      <c r="X2220" s="67">
        <v>13</v>
      </c>
      <c r="Y2220" s="67">
        <v>9</v>
      </c>
      <c r="Z2220" s="67">
        <v>13</v>
      </c>
      <c r="AA2220" s="67">
        <v>9</v>
      </c>
      <c r="AB2220" s="67">
        <v>13</v>
      </c>
      <c r="AC2220" s="67">
        <v>8</v>
      </c>
      <c r="AD2220" s="67">
        <v>13</v>
      </c>
      <c r="AE2220" s="67">
        <v>6</v>
      </c>
      <c r="AF2220" s="67">
        <v>9</v>
      </c>
      <c r="AG2220" s="67">
        <v>6</v>
      </c>
      <c r="AH2220" s="67">
        <v>9</v>
      </c>
      <c r="AI2220" s="67">
        <v>6</v>
      </c>
      <c r="AJ2220" s="67">
        <v>10</v>
      </c>
      <c r="AK2220" s="79" t="s">
        <v>1586</v>
      </c>
    </row>
    <row r="2221" spans="1:37" ht="12.75">
      <c r="A2221" s="35">
        <v>187500</v>
      </c>
      <c r="B2221" s="28" t="s">
        <v>870</v>
      </c>
      <c r="C2221" s="28" t="s">
        <v>4834</v>
      </c>
      <c r="D2221" s="28" t="s">
        <v>387</v>
      </c>
      <c r="E2221" s="28" t="s">
        <v>83</v>
      </c>
      <c r="J2221" s="28" t="s">
        <v>1586</v>
      </c>
      <c r="K2221" s="28" t="s">
        <v>1256</v>
      </c>
      <c r="L2221" s="28" t="s">
        <v>2515</v>
      </c>
      <c r="N2221" s="19">
        <f t="shared" si="238"/>
        <v>481</v>
      </c>
      <c r="O2221" s="19">
        <f t="shared" si="239"/>
        <v>15.03125</v>
      </c>
      <c r="P2221" s="64">
        <f t="shared" si="240"/>
        <v>109</v>
      </c>
      <c r="Q2221" s="64">
        <f t="shared" si="241"/>
        <v>39</v>
      </c>
      <c r="R2221" s="64">
        <f t="shared" si="242"/>
        <v>70</v>
      </c>
      <c r="S2221" s="64">
        <f t="shared" si="243"/>
        <v>61</v>
      </c>
      <c r="T2221" s="64">
        <f t="shared" si="244"/>
        <v>48</v>
      </c>
      <c r="U2221" s="77">
        <v>3</v>
      </c>
      <c r="V2221" s="78">
        <v>3</v>
      </c>
      <c r="W2221" s="60">
        <v>64</v>
      </c>
      <c r="X2221" s="67">
        <v>12</v>
      </c>
      <c r="Y2221" s="67">
        <v>8</v>
      </c>
      <c r="Z2221" s="67">
        <v>13</v>
      </c>
      <c r="AA2221" s="67">
        <v>8</v>
      </c>
      <c r="AB2221" s="67">
        <v>13</v>
      </c>
      <c r="AC2221" s="67">
        <v>6</v>
      </c>
      <c r="AD2221" s="67">
        <v>13</v>
      </c>
      <c r="AE2221" s="67">
        <v>6</v>
      </c>
      <c r="AF2221" s="67">
        <v>11</v>
      </c>
      <c r="AG2221" s="67">
        <v>6</v>
      </c>
      <c r="AH2221" s="67">
        <v>11</v>
      </c>
      <c r="AI2221" s="67">
        <v>5</v>
      </c>
      <c r="AJ2221" s="67">
        <v>9</v>
      </c>
      <c r="AK2221" s="79" t="s">
        <v>1586</v>
      </c>
    </row>
    <row r="2222" spans="1:37" ht="12.75">
      <c r="A2222" s="35">
        <v>312500</v>
      </c>
      <c r="B2222" s="28" t="s">
        <v>868</v>
      </c>
      <c r="C2222" s="28" t="s">
        <v>7674</v>
      </c>
      <c r="D2222" s="28" t="s">
        <v>387</v>
      </c>
      <c r="E2222" s="28" t="s">
        <v>83</v>
      </c>
      <c r="J2222" s="28" t="s">
        <v>1586</v>
      </c>
      <c r="K2222" s="28" t="s">
        <v>1256</v>
      </c>
      <c r="L2222" s="28" t="s">
        <v>6256</v>
      </c>
      <c r="M2222" s="40" t="s">
        <v>8846</v>
      </c>
      <c r="N2222" s="19">
        <f t="shared" si="238"/>
        <v>471.75</v>
      </c>
      <c r="O2222" s="19">
        <f t="shared" si="239"/>
        <v>11.50609756097561</v>
      </c>
      <c r="P2222" s="64">
        <f t="shared" si="240"/>
        <v>103</v>
      </c>
      <c r="Q2222" s="64">
        <f t="shared" si="241"/>
        <v>37</v>
      </c>
      <c r="R2222" s="64">
        <f t="shared" si="242"/>
        <v>66</v>
      </c>
      <c r="S2222" s="64">
        <f t="shared" si="243"/>
        <v>66</v>
      </c>
      <c r="T2222" s="64">
        <f t="shared" si="244"/>
        <v>37</v>
      </c>
      <c r="U2222" s="77">
        <v>3</v>
      </c>
      <c r="V2222" s="78">
        <v>3</v>
      </c>
      <c r="W2222" s="60">
        <v>82</v>
      </c>
      <c r="X2222" s="67">
        <v>15</v>
      </c>
      <c r="Y2222" s="67">
        <v>8</v>
      </c>
      <c r="Z2222" s="67">
        <v>14</v>
      </c>
      <c r="AA2222" s="67">
        <v>9</v>
      </c>
      <c r="AB2222" s="67">
        <v>14</v>
      </c>
      <c r="AC2222" s="67">
        <v>7</v>
      </c>
      <c r="AD2222" s="67">
        <v>14</v>
      </c>
      <c r="AE2222" s="67">
        <v>5</v>
      </c>
      <c r="AF2222" s="67">
        <v>9</v>
      </c>
      <c r="AG2222" s="67">
        <v>5</v>
      </c>
      <c r="AH2222" s="67">
        <v>9</v>
      </c>
      <c r="AI2222" s="67">
        <v>3</v>
      </c>
      <c r="AJ2222" s="67">
        <v>6</v>
      </c>
      <c r="AK2222" s="79" t="s">
        <v>1586</v>
      </c>
    </row>
    <row r="2223" spans="1:37" ht="12.75">
      <c r="A2223" s="35">
        <v>31250000</v>
      </c>
      <c r="B2223" s="28" t="s">
        <v>868</v>
      </c>
      <c r="C2223" s="28" t="s">
        <v>7652</v>
      </c>
      <c r="D2223" s="28" t="s">
        <v>387</v>
      </c>
      <c r="E2223" s="28" t="s">
        <v>83</v>
      </c>
      <c r="J2223" s="28" t="s">
        <v>1586</v>
      </c>
      <c r="K2223" s="28" t="s">
        <v>1256</v>
      </c>
      <c r="L2223" s="28" t="s">
        <v>6383</v>
      </c>
      <c r="M2223" s="40" t="s">
        <v>8855</v>
      </c>
      <c r="N2223" s="19">
        <f t="shared" si="238"/>
        <v>471.75</v>
      </c>
      <c r="O2223" s="19">
        <f t="shared" si="239"/>
        <v>12.58</v>
      </c>
      <c r="P2223" s="64">
        <f t="shared" si="240"/>
        <v>103</v>
      </c>
      <c r="Q2223" s="64">
        <f t="shared" si="241"/>
        <v>37</v>
      </c>
      <c r="R2223" s="64">
        <f t="shared" si="242"/>
        <v>66</v>
      </c>
      <c r="S2223" s="64">
        <f t="shared" si="243"/>
        <v>66</v>
      </c>
      <c r="T2223" s="64">
        <f t="shared" si="244"/>
        <v>37</v>
      </c>
      <c r="U2223" s="77">
        <v>3</v>
      </c>
      <c r="V2223" s="78">
        <v>3</v>
      </c>
      <c r="W2223" s="60">
        <v>75</v>
      </c>
      <c r="X2223" s="67">
        <v>15</v>
      </c>
      <c r="Y2223" s="67">
        <v>8</v>
      </c>
      <c r="Z2223" s="67">
        <v>14</v>
      </c>
      <c r="AA2223" s="67">
        <v>9</v>
      </c>
      <c r="AB2223" s="67">
        <v>14</v>
      </c>
      <c r="AC2223" s="67">
        <v>7</v>
      </c>
      <c r="AD2223" s="67">
        <v>14</v>
      </c>
      <c r="AE2223" s="67">
        <v>5</v>
      </c>
      <c r="AF2223" s="67">
        <v>9</v>
      </c>
      <c r="AG2223" s="67">
        <v>5</v>
      </c>
      <c r="AH2223" s="67">
        <v>9</v>
      </c>
      <c r="AI2223" s="67">
        <v>3</v>
      </c>
      <c r="AJ2223" s="67">
        <v>6</v>
      </c>
      <c r="AK2223" s="79" t="s">
        <v>1586</v>
      </c>
    </row>
    <row r="2224" spans="1:37" ht="12.75">
      <c r="A2224" s="35">
        <v>312500</v>
      </c>
      <c r="B2224" s="28" t="s">
        <v>868</v>
      </c>
      <c r="C2224" s="28" t="s">
        <v>7672</v>
      </c>
      <c r="D2224" s="28" t="s">
        <v>387</v>
      </c>
      <c r="E2224" s="28" t="s">
        <v>83</v>
      </c>
      <c r="J2224" s="28" t="s">
        <v>1586</v>
      </c>
      <c r="K2224" s="28" t="s">
        <v>1256</v>
      </c>
      <c r="L2224" s="28" t="s">
        <v>6256</v>
      </c>
      <c r="N2224" s="19">
        <f t="shared" si="238"/>
        <v>471.75</v>
      </c>
      <c r="O2224" s="19">
        <f t="shared" si="239"/>
        <v>11.50609756097561</v>
      </c>
      <c r="P2224" s="64">
        <f t="shared" si="240"/>
        <v>103</v>
      </c>
      <c r="Q2224" s="64">
        <f t="shared" si="241"/>
        <v>37</v>
      </c>
      <c r="R2224" s="64">
        <f t="shared" si="242"/>
        <v>66</v>
      </c>
      <c r="S2224" s="64">
        <f t="shared" si="243"/>
        <v>66</v>
      </c>
      <c r="T2224" s="64">
        <f t="shared" si="244"/>
        <v>37</v>
      </c>
      <c r="U2224" s="77">
        <v>3</v>
      </c>
      <c r="V2224" s="78">
        <v>3</v>
      </c>
      <c r="W2224" s="60">
        <v>82</v>
      </c>
      <c r="X2224" s="67">
        <v>15</v>
      </c>
      <c r="Y2224" s="67">
        <v>8</v>
      </c>
      <c r="Z2224" s="67">
        <v>14</v>
      </c>
      <c r="AA2224" s="67">
        <v>9</v>
      </c>
      <c r="AB2224" s="67">
        <v>14</v>
      </c>
      <c r="AC2224" s="67">
        <v>7</v>
      </c>
      <c r="AD2224" s="67">
        <v>14</v>
      </c>
      <c r="AE2224" s="67">
        <v>5</v>
      </c>
      <c r="AF2224" s="67">
        <v>9</v>
      </c>
      <c r="AG2224" s="67">
        <v>5</v>
      </c>
      <c r="AH2224" s="67">
        <v>9</v>
      </c>
      <c r="AI2224" s="67">
        <v>3</v>
      </c>
      <c r="AJ2224" s="67">
        <v>6</v>
      </c>
      <c r="AK2224" s="79" t="s">
        <v>1586</v>
      </c>
    </row>
    <row r="2225" spans="1:37" ht="12.75">
      <c r="A2225" s="35">
        <v>24375000</v>
      </c>
      <c r="B2225" s="28" t="s">
        <v>868</v>
      </c>
      <c r="C2225" s="28" t="s">
        <v>7658</v>
      </c>
      <c r="D2225" s="28" t="s">
        <v>387</v>
      </c>
      <c r="E2225" s="28" t="s">
        <v>83</v>
      </c>
      <c r="J2225" s="28" t="s">
        <v>1586</v>
      </c>
      <c r="K2225" s="28" t="s">
        <v>1256</v>
      </c>
      <c r="L2225" s="28" t="s">
        <v>6544</v>
      </c>
      <c r="M2225" s="40" t="s">
        <v>8850</v>
      </c>
      <c r="N2225" s="19">
        <f t="shared" si="238"/>
        <v>466.75</v>
      </c>
      <c r="O2225" s="19">
        <f t="shared" si="239"/>
        <v>14.361538461538462</v>
      </c>
      <c r="P2225" s="64">
        <f t="shared" si="240"/>
        <v>102</v>
      </c>
      <c r="Q2225" s="64">
        <f t="shared" si="241"/>
        <v>36</v>
      </c>
      <c r="R2225" s="64">
        <f t="shared" si="242"/>
        <v>66</v>
      </c>
      <c r="S2225" s="64">
        <f t="shared" si="243"/>
        <v>65</v>
      </c>
      <c r="T2225" s="64">
        <f t="shared" si="244"/>
        <v>37</v>
      </c>
      <c r="U2225" s="77">
        <v>3</v>
      </c>
      <c r="V2225" s="78">
        <v>3</v>
      </c>
      <c r="W2225" s="60">
        <v>65</v>
      </c>
      <c r="X2225" s="67">
        <v>15</v>
      </c>
      <c r="Y2225" s="67">
        <v>8</v>
      </c>
      <c r="Z2225" s="67">
        <v>14</v>
      </c>
      <c r="AA2225" s="67">
        <v>9</v>
      </c>
      <c r="AB2225" s="67">
        <v>14</v>
      </c>
      <c r="AC2225" s="67">
        <v>6</v>
      </c>
      <c r="AD2225" s="67">
        <v>14</v>
      </c>
      <c r="AE2225" s="67">
        <v>5</v>
      </c>
      <c r="AF2225" s="67">
        <v>9</v>
      </c>
      <c r="AG2225" s="67">
        <v>5</v>
      </c>
      <c r="AH2225" s="67">
        <v>9</v>
      </c>
      <c r="AI2225" s="67">
        <v>3</v>
      </c>
      <c r="AJ2225" s="67">
        <v>6</v>
      </c>
      <c r="AK2225" s="79" t="s">
        <v>1586</v>
      </c>
    </row>
    <row r="2226" spans="1:37" ht="12.75">
      <c r="A2226" s="35">
        <v>198551</v>
      </c>
      <c r="B2226" s="28" t="s">
        <v>872</v>
      </c>
      <c r="D2226" s="28" t="s">
        <v>387</v>
      </c>
      <c r="E2226" s="28" t="s">
        <v>83</v>
      </c>
      <c r="F2226" s="58" t="s">
        <v>8324</v>
      </c>
      <c r="G2226" s="28" t="s">
        <v>1586</v>
      </c>
      <c r="H2226" s="28" t="s">
        <v>7812</v>
      </c>
      <c r="J2226" s="28" t="s">
        <v>1586</v>
      </c>
      <c r="K2226" s="28" t="s">
        <v>1256</v>
      </c>
      <c r="L2226" s="28" t="s">
        <v>5609</v>
      </c>
      <c r="N2226" s="19">
        <f t="shared" si="238"/>
        <v>446</v>
      </c>
      <c r="O2226" s="19">
        <f t="shared" si="239"/>
        <v>19.822222222222223</v>
      </c>
      <c r="P2226" s="64">
        <f t="shared" si="240"/>
        <v>101</v>
      </c>
      <c r="Q2226" s="64">
        <f t="shared" si="241"/>
        <v>37</v>
      </c>
      <c r="R2226" s="64">
        <f t="shared" si="242"/>
        <v>64</v>
      </c>
      <c r="S2226" s="64">
        <f t="shared" si="243"/>
        <v>57</v>
      </c>
      <c r="T2226" s="64">
        <f t="shared" si="244"/>
        <v>44</v>
      </c>
      <c r="U2226" s="77">
        <v>3</v>
      </c>
      <c r="V2226" s="78">
        <v>3</v>
      </c>
      <c r="W2226" s="60">
        <v>45</v>
      </c>
      <c r="X2226" s="67">
        <v>12</v>
      </c>
      <c r="Y2226" s="67">
        <v>7</v>
      </c>
      <c r="Z2226" s="67">
        <v>12</v>
      </c>
      <c r="AA2226" s="67">
        <v>8</v>
      </c>
      <c r="AB2226" s="67">
        <v>12</v>
      </c>
      <c r="AC2226" s="67">
        <v>6</v>
      </c>
      <c r="AD2226" s="67">
        <v>12</v>
      </c>
      <c r="AE2226" s="67">
        <v>6</v>
      </c>
      <c r="AF2226" s="67">
        <v>10</v>
      </c>
      <c r="AG2226" s="67">
        <v>6</v>
      </c>
      <c r="AH2226" s="67">
        <v>10</v>
      </c>
      <c r="AI2226" s="67">
        <v>4</v>
      </c>
      <c r="AJ2226" s="67">
        <v>8</v>
      </c>
      <c r="AK2226" s="79" t="s">
        <v>1586</v>
      </c>
    </row>
    <row r="2227" spans="1:37" ht="12.75">
      <c r="A2227" s="35">
        <v>146062</v>
      </c>
      <c r="B2227" s="28" t="s">
        <v>872</v>
      </c>
      <c r="D2227" s="28" t="s">
        <v>387</v>
      </c>
      <c r="E2227" s="28" t="s">
        <v>83</v>
      </c>
      <c r="F2227" s="58" t="s">
        <v>8353</v>
      </c>
      <c r="I2227" s="28" t="s">
        <v>1586</v>
      </c>
      <c r="J2227" s="28" t="s">
        <v>1586</v>
      </c>
      <c r="K2227" s="28" t="s">
        <v>1256</v>
      </c>
      <c r="L2227" s="28" t="s">
        <v>105</v>
      </c>
      <c r="N2227" s="19">
        <f t="shared" si="238"/>
        <v>445</v>
      </c>
      <c r="O2227" s="19">
        <f t="shared" si="239"/>
        <v>19.777777777777779</v>
      </c>
      <c r="P2227" s="64">
        <f t="shared" si="240"/>
        <v>101</v>
      </c>
      <c r="Q2227" s="64">
        <f t="shared" si="241"/>
        <v>37</v>
      </c>
      <c r="R2227" s="64">
        <f t="shared" si="242"/>
        <v>64</v>
      </c>
      <c r="S2227" s="64">
        <f t="shared" si="243"/>
        <v>57</v>
      </c>
      <c r="T2227" s="64">
        <f t="shared" si="244"/>
        <v>44</v>
      </c>
      <c r="U2227" s="77">
        <v>3</v>
      </c>
      <c r="V2227" s="78">
        <v>3</v>
      </c>
      <c r="W2227" s="60">
        <v>45</v>
      </c>
      <c r="X2227" s="67">
        <v>8</v>
      </c>
      <c r="Y2227" s="67">
        <v>7</v>
      </c>
      <c r="Z2227" s="67">
        <v>12</v>
      </c>
      <c r="AA2227" s="67">
        <v>8</v>
      </c>
      <c r="AB2227" s="67">
        <v>12</v>
      </c>
      <c r="AC2227" s="67">
        <v>6</v>
      </c>
      <c r="AD2227" s="67">
        <v>12</v>
      </c>
      <c r="AE2227" s="67">
        <v>6</v>
      </c>
      <c r="AF2227" s="67">
        <v>10</v>
      </c>
      <c r="AG2227" s="67">
        <v>6</v>
      </c>
      <c r="AH2227" s="67">
        <v>10</v>
      </c>
      <c r="AI2227" s="67">
        <v>4</v>
      </c>
      <c r="AJ2227" s="67">
        <v>8</v>
      </c>
      <c r="AK2227" s="79" t="s">
        <v>1586</v>
      </c>
    </row>
    <row r="2228" spans="2:37" ht="12.75">
      <c r="B2228" s="28" t="s">
        <v>872</v>
      </c>
      <c r="D2228" s="28" t="s">
        <v>387</v>
      </c>
      <c r="E2228" s="28" t="s">
        <v>83</v>
      </c>
      <c r="J2228" s="28" t="s">
        <v>1586</v>
      </c>
      <c r="K2228" s="28" t="s">
        <v>1256</v>
      </c>
      <c r="L2228" s="28" t="s">
        <v>667</v>
      </c>
      <c r="N2228" s="19">
        <f t="shared" si="238"/>
        <v>446</v>
      </c>
      <c r="O2228" s="19">
        <f t="shared" si="239"/>
        <v>17.490196078431371</v>
      </c>
      <c r="P2228" s="64">
        <f t="shared" si="240"/>
        <v>101</v>
      </c>
      <c r="Q2228" s="64">
        <f t="shared" si="241"/>
        <v>37</v>
      </c>
      <c r="R2228" s="64">
        <f t="shared" si="242"/>
        <v>64</v>
      </c>
      <c r="S2228" s="64">
        <f t="shared" si="243"/>
        <v>57</v>
      </c>
      <c r="T2228" s="64">
        <f t="shared" si="244"/>
        <v>44</v>
      </c>
      <c r="U2228" s="77">
        <v>3</v>
      </c>
      <c r="V2228" s="78">
        <v>3</v>
      </c>
      <c r="W2228" s="60">
        <v>51</v>
      </c>
      <c r="X2228" s="67">
        <v>12</v>
      </c>
      <c r="Y2228" s="67">
        <v>7</v>
      </c>
      <c r="Z2228" s="67">
        <v>12</v>
      </c>
      <c r="AA2228" s="67">
        <v>8</v>
      </c>
      <c r="AB2228" s="67">
        <v>12</v>
      </c>
      <c r="AC2228" s="67">
        <v>6</v>
      </c>
      <c r="AD2228" s="67">
        <v>12</v>
      </c>
      <c r="AE2228" s="67">
        <v>6</v>
      </c>
      <c r="AF2228" s="67">
        <v>10</v>
      </c>
      <c r="AG2228" s="67">
        <v>6</v>
      </c>
      <c r="AH2228" s="67">
        <v>10</v>
      </c>
      <c r="AI2228" s="67">
        <v>4</v>
      </c>
      <c r="AJ2228" s="67">
        <v>8</v>
      </c>
      <c r="AK2228" s="79" t="s">
        <v>1586</v>
      </c>
    </row>
    <row r="2229" spans="1:37" ht="12.75">
      <c r="A2229" s="35">
        <v>164092</v>
      </c>
      <c r="B2229" s="28" t="s">
        <v>872</v>
      </c>
      <c r="D2229" s="28" t="s">
        <v>387</v>
      </c>
      <c r="E2229" s="28" t="s">
        <v>83</v>
      </c>
      <c r="F2229" s="58" t="s">
        <v>8324</v>
      </c>
      <c r="I2229" s="28" t="s">
        <v>1586</v>
      </c>
      <c r="J2229" s="28" t="s">
        <v>1586</v>
      </c>
      <c r="K2229" s="28" t="s">
        <v>1256</v>
      </c>
      <c r="L2229" s="28" t="s">
        <v>667</v>
      </c>
      <c r="N2229" s="19">
        <f t="shared" si="238"/>
        <v>445</v>
      </c>
      <c r="O2229" s="19">
        <f t="shared" si="239"/>
        <v>17.450980392156861</v>
      </c>
      <c r="P2229" s="64">
        <f t="shared" si="240"/>
        <v>101</v>
      </c>
      <c r="Q2229" s="64">
        <f t="shared" si="241"/>
        <v>37</v>
      </c>
      <c r="R2229" s="64">
        <f t="shared" si="242"/>
        <v>64</v>
      </c>
      <c r="S2229" s="64">
        <f t="shared" si="243"/>
        <v>57</v>
      </c>
      <c r="T2229" s="64">
        <f t="shared" si="244"/>
        <v>44</v>
      </c>
      <c r="U2229" s="77">
        <v>3</v>
      </c>
      <c r="V2229" s="78">
        <v>3</v>
      </c>
      <c r="W2229" s="60">
        <v>51</v>
      </c>
      <c r="X2229" s="67">
        <v>8</v>
      </c>
      <c r="Y2229" s="67">
        <v>7</v>
      </c>
      <c r="Z2229" s="67">
        <v>12</v>
      </c>
      <c r="AA2229" s="67">
        <v>8</v>
      </c>
      <c r="AB2229" s="67">
        <v>12</v>
      </c>
      <c r="AC2229" s="67">
        <v>6</v>
      </c>
      <c r="AD2229" s="67">
        <v>12</v>
      </c>
      <c r="AE2229" s="67">
        <v>6</v>
      </c>
      <c r="AF2229" s="67">
        <v>10</v>
      </c>
      <c r="AG2229" s="67">
        <v>6</v>
      </c>
      <c r="AH2229" s="67">
        <v>10</v>
      </c>
      <c r="AI2229" s="67">
        <v>4</v>
      </c>
      <c r="AJ2229" s="67">
        <v>8</v>
      </c>
      <c r="AK2229" s="79" t="s">
        <v>1586</v>
      </c>
    </row>
    <row r="2230" spans="1:37" ht="12.75">
      <c r="A2230" s="35">
        <v>106250</v>
      </c>
      <c r="B2230" s="28" t="s">
        <v>868</v>
      </c>
      <c r="C2230" s="28" t="s">
        <v>7654</v>
      </c>
      <c r="D2230" s="28" t="s">
        <v>387</v>
      </c>
      <c r="E2230" s="28" t="s">
        <v>83</v>
      </c>
      <c r="J2230" s="28" t="s">
        <v>1586</v>
      </c>
      <c r="K2230" s="28" t="s">
        <v>1256</v>
      </c>
      <c r="L2230" s="28" t="s">
        <v>2132</v>
      </c>
      <c r="N2230" s="19">
        <f t="shared" si="238"/>
        <v>465.75</v>
      </c>
      <c r="O2230" s="19">
        <f t="shared" si="239"/>
        <v>10.958823529411765</v>
      </c>
      <c r="P2230" s="64">
        <f t="shared" si="240"/>
        <v>101</v>
      </c>
      <c r="Q2230" s="64">
        <f t="shared" si="241"/>
        <v>38</v>
      </c>
      <c r="R2230" s="64">
        <f t="shared" si="242"/>
        <v>63</v>
      </c>
      <c r="S2230" s="64">
        <f t="shared" si="243"/>
        <v>67</v>
      </c>
      <c r="T2230" s="64">
        <f t="shared" si="244"/>
        <v>34</v>
      </c>
      <c r="U2230" s="77">
        <v>3</v>
      </c>
      <c r="V2230" s="78">
        <v>3</v>
      </c>
      <c r="W2230" s="60">
        <v>85</v>
      </c>
      <c r="X2230" s="67">
        <v>13</v>
      </c>
      <c r="Y2230" s="67">
        <v>8</v>
      </c>
      <c r="Z2230" s="67">
        <v>14</v>
      </c>
      <c r="AA2230" s="67">
        <v>9</v>
      </c>
      <c r="AB2230" s="67">
        <v>14</v>
      </c>
      <c r="AC2230" s="67">
        <v>8</v>
      </c>
      <c r="AD2230" s="67">
        <v>14</v>
      </c>
      <c r="AE2230" s="67">
        <v>5</v>
      </c>
      <c r="AF2230" s="67">
        <v>8</v>
      </c>
      <c r="AG2230" s="67">
        <v>5</v>
      </c>
      <c r="AH2230" s="67">
        <v>8</v>
      </c>
      <c r="AI2230" s="67">
        <v>3</v>
      </c>
      <c r="AJ2230" s="67">
        <v>5</v>
      </c>
      <c r="AK2230" s="79" t="s">
        <v>1586</v>
      </c>
    </row>
    <row r="2231" spans="1:37" ht="12.75">
      <c r="A2231" s="35">
        <v>106250</v>
      </c>
      <c r="B2231" s="28" t="s">
        <v>868</v>
      </c>
      <c r="C2231" s="28" t="s">
        <v>7654</v>
      </c>
      <c r="D2231" s="28" t="s">
        <v>387</v>
      </c>
      <c r="E2231" s="28" t="s">
        <v>83</v>
      </c>
      <c r="J2231" s="28" t="s">
        <v>1586</v>
      </c>
      <c r="K2231" s="28" t="s">
        <v>1256</v>
      </c>
      <c r="L2231" s="28" t="s">
        <v>2130</v>
      </c>
      <c r="N2231" s="19">
        <f t="shared" si="238"/>
        <v>465.75</v>
      </c>
      <c r="O2231" s="19">
        <f t="shared" si="239"/>
        <v>10.958823529411765</v>
      </c>
      <c r="P2231" s="64">
        <f t="shared" si="240"/>
        <v>101</v>
      </c>
      <c r="Q2231" s="64">
        <f t="shared" si="241"/>
        <v>38</v>
      </c>
      <c r="R2231" s="64">
        <f t="shared" si="242"/>
        <v>63</v>
      </c>
      <c r="S2231" s="64">
        <f t="shared" si="243"/>
        <v>67</v>
      </c>
      <c r="T2231" s="64">
        <f t="shared" si="244"/>
        <v>34</v>
      </c>
      <c r="U2231" s="77">
        <v>3</v>
      </c>
      <c r="V2231" s="78">
        <v>3</v>
      </c>
      <c r="W2231" s="60">
        <v>85</v>
      </c>
      <c r="X2231" s="67">
        <v>13</v>
      </c>
      <c r="Y2231" s="67">
        <v>8</v>
      </c>
      <c r="Z2231" s="67">
        <v>14</v>
      </c>
      <c r="AA2231" s="67">
        <v>9</v>
      </c>
      <c r="AB2231" s="67">
        <v>14</v>
      </c>
      <c r="AC2231" s="67">
        <v>8</v>
      </c>
      <c r="AD2231" s="67">
        <v>14</v>
      </c>
      <c r="AE2231" s="67">
        <v>5</v>
      </c>
      <c r="AF2231" s="67">
        <v>8</v>
      </c>
      <c r="AG2231" s="67">
        <v>5</v>
      </c>
      <c r="AH2231" s="67">
        <v>8</v>
      </c>
      <c r="AI2231" s="67">
        <v>3</v>
      </c>
      <c r="AJ2231" s="67">
        <v>5</v>
      </c>
      <c r="AK2231" s="79" t="s">
        <v>1586</v>
      </c>
    </row>
    <row r="2232" spans="1:37" ht="12.75">
      <c r="A2232" s="35">
        <v>106250</v>
      </c>
      <c r="B2232" s="28" t="s">
        <v>868</v>
      </c>
      <c r="C2232" s="28" t="s">
        <v>7654</v>
      </c>
      <c r="D2232" s="28" t="s">
        <v>387</v>
      </c>
      <c r="E2232" s="28" t="s">
        <v>83</v>
      </c>
      <c r="J2232" s="28" t="s">
        <v>1586</v>
      </c>
      <c r="K2232" s="28" t="s">
        <v>1256</v>
      </c>
      <c r="L2232" s="28" t="s">
        <v>2131</v>
      </c>
      <c r="N2232" s="19">
        <f t="shared" si="238"/>
        <v>465.75</v>
      </c>
      <c r="O2232" s="19">
        <f t="shared" si="239"/>
        <v>10.958823529411765</v>
      </c>
      <c r="P2232" s="64">
        <f t="shared" si="240"/>
        <v>101</v>
      </c>
      <c r="Q2232" s="64">
        <f t="shared" si="241"/>
        <v>38</v>
      </c>
      <c r="R2232" s="64">
        <f t="shared" si="242"/>
        <v>63</v>
      </c>
      <c r="S2232" s="64">
        <f t="shared" si="243"/>
        <v>67</v>
      </c>
      <c r="T2232" s="64">
        <f t="shared" si="244"/>
        <v>34</v>
      </c>
      <c r="U2232" s="77">
        <v>3</v>
      </c>
      <c r="V2232" s="78">
        <v>3</v>
      </c>
      <c r="W2232" s="60">
        <v>85</v>
      </c>
      <c r="X2232" s="67">
        <v>13</v>
      </c>
      <c r="Y2232" s="67">
        <v>8</v>
      </c>
      <c r="Z2232" s="67">
        <v>14</v>
      </c>
      <c r="AA2232" s="67">
        <v>9</v>
      </c>
      <c r="AB2232" s="67">
        <v>14</v>
      </c>
      <c r="AC2232" s="67">
        <v>8</v>
      </c>
      <c r="AD2232" s="67">
        <v>14</v>
      </c>
      <c r="AE2232" s="67">
        <v>5</v>
      </c>
      <c r="AF2232" s="67">
        <v>8</v>
      </c>
      <c r="AG2232" s="67">
        <v>5</v>
      </c>
      <c r="AH2232" s="67">
        <v>8</v>
      </c>
      <c r="AI2232" s="67">
        <v>3</v>
      </c>
      <c r="AJ2232" s="67">
        <v>5</v>
      </c>
      <c r="AK2232" s="79" t="s">
        <v>1586</v>
      </c>
    </row>
    <row r="2233" spans="1:37" ht="12.75">
      <c r="A2233" s="35">
        <v>106250</v>
      </c>
      <c r="B2233" s="28" t="s">
        <v>868</v>
      </c>
      <c r="C2233" s="28" t="s">
        <v>7655</v>
      </c>
      <c r="D2233" s="28" t="s">
        <v>387</v>
      </c>
      <c r="E2233" s="28" t="s">
        <v>83</v>
      </c>
      <c r="J2233" s="28" t="s">
        <v>1586</v>
      </c>
      <c r="K2233" s="28" t="s">
        <v>1256</v>
      </c>
      <c r="L2233" s="28" t="s">
        <v>2474</v>
      </c>
      <c r="N2233" s="19">
        <f t="shared" si="238"/>
        <v>465.75</v>
      </c>
      <c r="O2233" s="19">
        <f t="shared" si="239"/>
        <v>10.958823529411765</v>
      </c>
      <c r="P2233" s="64">
        <f t="shared" si="240"/>
        <v>101</v>
      </c>
      <c r="Q2233" s="64">
        <f t="shared" si="241"/>
        <v>38</v>
      </c>
      <c r="R2233" s="64">
        <f t="shared" si="242"/>
        <v>63</v>
      </c>
      <c r="S2233" s="64">
        <f t="shared" si="243"/>
        <v>67</v>
      </c>
      <c r="T2233" s="64">
        <f t="shared" si="244"/>
        <v>34</v>
      </c>
      <c r="U2233" s="77">
        <v>3</v>
      </c>
      <c r="V2233" s="78">
        <v>3</v>
      </c>
      <c r="W2233" s="60">
        <v>85</v>
      </c>
      <c r="X2233" s="67">
        <v>13</v>
      </c>
      <c r="Y2233" s="67">
        <v>8</v>
      </c>
      <c r="Z2233" s="67">
        <v>14</v>
      </c>
      <c r="AA2233" s="67">
        <v>9</v>
      </c>
      <c r="AB2233" s="67">
        <v>14</v>
      </c>
      <c r="AC2233" s="67">
        <v>8</v>
      </c>
      <c r="AD2233" s="67">
        <v>14</v>
      </c>
      <c r="AE2233" s="67">
        <v>5</v>
      </c>
      <c r="AF2233" s="67">
        <v>8</v>
      </c>
      <c r="AG2233" s="67">
        <v>5</v>
      </c>
      <c r="AH2233" s="67">
        <v>8</v>
      </c>
      <c r="AI2233" s="67">
        <v>3</v>
      </c>
      <c r="AJ2233" s="67">
        <v>5</v>
      </c>
      <c r="AK2233" s="79" t="s">
        <v>1586</v>
      </c>
    </row>
    <row r="2234" spans="1:37" ht="12.75">
      <c r="A2234" s="35">
        <v>106250</v>
      </c>
      <c r="B2234" s="28" t="s">
        <v>868</v>
      </c>
      <c r="C2234" s="28" t="s">
        <v>7657</v>
      </c>
      <c r="D2234" s="28" t="s">
        <v>387</v>
      </c>
      <c r="E2234" s="28" t="s">
        <v>83</v>
      </c>
      <c r="J2234" s="28" t="s">
        <v>1586</v>
      </c>
      <c r="K2234" s="28" t="s">
        <v>1256</v>
      </c>
      <c r="L2234" s="28" t="s">
        <v>5626</v>
      </c>
      <c r="N2234" s="19">
        <f t="shared" si="238"/>
        <v>465.75</v>
      </c>
      <c r="O2234" s="19">
        <f t="shared" si="239"/>
        <v>10.958823529411765</v>
      </c>
      <c r="P2234" s="64">
        <f t="shared" si="240"/>
        <v>101</v>
      </c>
      <c r="Q2234" s="64">
        <f t="shared" si="241"/>
        <v>38</v>
      </c>
      <c r="R2234" s="64">
        <f t="shared" si="242"/>
        <v>63</v>
      </c>
      <c r="S2234" s="64">
        <f t="shared" si="243"/>
        <v>67</v>
      </c>
      <c r="T2234" s="64">
        <f t="shared" si="244"/>
        <v>34</v>
      </c>
      <c r="U2234" s="77">
        <v>3</v>
      </c>
      <c r="V2234" s="78">
        <v>3</v>
      </c>
      <c r="W2234" s="60">
        <v>85</v>
      </c>
      <c r="X2234" s="67">
        <v>13</v>
      </c>
      <c r="Y2234" s="67">
        <v>8</v>
      </c>
      <c r="Z2234" s="67">
        <v>14</v>
      </c>
      <c r="AA2234" s="67">
        <v>9</v>
      </c>
      <c r="AB2234" s="67">
        <v>14</v>
      </c>
      <c r="AC2234" s="67">
        <v>8</v>
      </c>
      <c r="AD2234" s="67">
        <v>14</v>
      </c>
      <c r="AE2234" s="67">
        <v>5</v>
      </c>
      <c r="AF2234" s="67">
        <v>8</v>
      </c>
      <c r="AG2234" s="67">
        <v>5</v>
      </c>
      <c r="AH2234" s="67">
        <v>8</v>
      </c>
      <c r="AI2234" s="67">
        <v>3</v>
      </c>
      <c r="AJ2234" s="67">
        <v>5</v>
      </c>
      <c r="AK2234" s="79" t="s">
        <v>1586</v>
      </c>
    </row>
    <row r="2235" spans="1:37" ht="12.75">
      <c r="A2235" s="35">
        <v>106250</v>
      </c>
      <c r="B2235" s="28" t="s">
        <v>868</v>
      </c>
      <c r="C2235" s="28" t="s">
        <v>7655</v>
      </c>
      <c r="D2235" s="28" t="s">
        <v>387</v>
      </c>
      <c r="E2235" s="28" t="s">
        <v>83</v>
      </c>
      <c r="J2235" s="28" t="s">
        <v>1586</v>
      </c>
      <c r="K2235" s="28" t="s">
        <v>1256</v>
      </c>
      <c r="L2235" s="28" t="s">
        <v>2475</v>
      </c>
      <c r="N2235" s="19">
        <f t="shared" si="238"/>
        <v>465.75</v>
      </c>
      <c r="O2235" s="19">
        <f t="shared" si="239"/>
        <v>10.958823529411765</v>
      </c>
      <c r="P2235" s="64">
        <f t="shared" si="240"/>
        <v>101</v>
      </c>
      <c r="Q2235" s="64">
        <f t="shared" si="241"/>
        <v>38</v>
      </c>
      <c r="R2235" s="64">
        <f t="shared" si="242"/>
        <v>63</v>
      </c>
      <c r="S2235" s="64">
        <f t="shared" si="243"/>
        <v>67</v>
      </c>
      <c r="T2235" s="64">
        <f t="shared" si="244"/>
        <v>34</v>
      </c>
      <c r="U2235" s="77">
        <v>3</v>
      </c>
      <c r="V2235" s="78">
        <v>3</v>
      </c>
      <c r="W2235" s="60">
        <v>85</v>
      </c>
      <c r="X2235" s="67">
        <v>13</v>
      </c>
      <c r="Y2235" s="67">
        <v>8</v>
      </c>
      <c r="Z2235" s="67">
        <v>14</v>
      </c>
      <c r="AA2235" s="67">
        <v>9</v>
      </c>
      <c r="AB2235" s="67">
        <v>14</v>
      </c>
      <c r="AC2235" s="67">
        <v>8</v>
      </c>
      <c r="AD2235" s="67">
        <v>14</v>
      </c>
      <c r="AE2235" s="67">
        <v>5</v>
      </c>
      <c r="AF2235" s="67">
        <v>8</v>
      </c>
      <c r="AG2235" s="67">
        <v>5</v>
      </c>
      <c r="AH2235" s="67">
        <v>8</v>
      </c>
      <c r="AI2235" s="67">
        <v>3</v>
      </c>
      <c r="AJ2235" s="67">
        <v>5</v>
      </c>
      <c r="AK2235" s="79" t="s">
        <v>1586</v>
      </c>
    </row>
    <row r="2236" spans="1:37" ht="12.75">
      <c r="A2236" s="35">
        <v>106250</v>
      </c>
      <c r="B2236" s="28" t="s">
        <v>868</v>
      </c>
      <c r="C2236" s="28" t="s">
        <v>7655</v>
      </c>
      <c r="D2236" s="28" t="s">
        <v>387</v>
      </c>
      <c r="E2236" s="28" t="s">
        <v>83</v>
      </c>
      <c r="J2236" s="28" t="s">
        <v>1586</v>
      </c>
      <c r="K2236" s="28" t="s">
        <v>1256</v>
      </c>
      <c r="L2236" s="28" t="s">
        <v>2473</v>
      </c>
      <c r="N2236" s="19">
        <f t="shared" si="238"/>
        <v>465.75</v>
      </c>
      <c r="O2236" s="19">
        <f t="shared" si="239"/>
        <v>10.958823529411765</v>
      </c>
      <c r="P2236" s="64">
        <f t="shared" si="240"/>
        <v>101</v>
      </c>
      <c r="Q2236" s="64">
        <f t="shared" si="241"/>
        <v>38</v>
      </c>
      <c r="R2236" s="64">
        <f t="shared" si="242"/>
        <v>63</v>
      </c>
      <c r="S2236" s="64">
        <f t="shared" si="243"/>
        <v>67</v>
      </c>
      <c r="T2236" s="64">
        <f t="shared" si="244"/>
        <v>34</v>
      </c>
      <c r="U2236" s="77">
        <v>3</v>
      </c>
      <c r="V2236" s="78">
        <v>3</v>
      </c>
      <c r="W2236" s="60">
        <v>85</v>
      </c>
      <c r="X2236" s="67">
        <v>13</v>
      </c>
      <c r="Y2236" s="67">
        <v>8</v>
      </c>
      <c r="Z2236" s="67">
        <v>14</v>
      </c>
      <c r="AA2236" s="67">
        <v>9</v>
      </c>
      <c r="AB2236" s="67">
        <v>14</v>
      </c>
      <c r="AC2236" s="67">
        <v>8</v>
      </c>
      <c r="AD2236" s="67">
        <v>14</v>
      </c>
      <c r="AE2236" s="67">
        <v>5</v>
      </c>
      <c r="AF2236" s="67">
        <v>8</v>
      </c>
      <c r="AG2236" s="67">
        <v>5</v>
      </c>
      <c r="AH2236" s="67">
        <v>8</v>
      </c>
      <c r="AI2236" s="67">
        <v>3</v>
      </c>
      <c r="AJ2236" s="67">
        <v>5</v>
      </c>
      <c r="AK2236" s="79" t="s">
        <v>1586</v>
      </c>
    </row>
    <row r="2237" spans="1:37" ht="12.75">
      <c r="A2237" s="35">
        <v>146391</v>
      </c>
      <c r="B2237" s="28" t="s">
        <v>872</v>
      </c>
      <c r="C2237" s="28" t="s">
        <v>6087</v>
      </c>
      <c r="D2237" s="28" t="s">
        <v>387</v>
      </c>
      <c r="E2237" s="28" t="s">
        <v>83</v>
      </c>
      <c r="F2237" s="58" t="s">
        <v>8228</v>
      </c>
      <c r="G2237" s="28" t="s">
        <v>1586</v>
      </c>
      <c r="H2237" s="28" t="s">
        <v>7812</v>
      </c>
      <c r="J2237" s="28" t="s">
        <v>1586</v>
      </c>
      <c r="K2237" s="28" t="s">
        <v>1256</v>
      </c>
      <c r="L2237" s="28" t="s">
        <v>4356</v>
      </c>
      <c r="N2237" s="19">
        <f t="shared" si="238"/>
        <v>441</v>
      </c>
      <c r="O2237" s="19">
        <f t="shared" si="239"/>
        <v>25.20</v>
      </c>
      <c r="P2237" s="64">
        <f t="shared" si="240"/>
        <v>100</v>
      </c>
      <c r="Q2237" s="64">
        <f t="shared" si="241"/>
        <v>36</v>
      </c>
      <c r="R2237" s="64">
        <f t="shared" si="242"/>
        <v>64</v>
      </c>
      <c r="S2237" s="64">
        <f t="shared" si="243"/>
        <v>56</v>
      </c>
      <c r="T2237" s="64">
        <f t="shared" si="244"/>
        <v>44</v>
      </c>
      <c r="U2237" s="77">
        <v>3</v>
      </c>
      <c r="V2237" s="78">
        <v>3</v>
      </c>
      <c r="W2237" s="60">
        <v>35</v>
      </c>
      <c r="X2237" s="67">
        <v>12</v>
      </c>
      <c r="Y2237" s="67">
        <v>7</v>
      </c>
      <c r="Z2237" s="67">
        <v>12</v>
      </c>
      <c r="AA2237" s="67">
        <v>8</v>
      </c>
      <c r="AB2237" s="67">
        <v>12</v>
      </c>
      <c r="AC2237" s="67">
        <v>5</v>
      </c>
      <c r="AD2237" s="67">
        <v>12</v>
      </c>
      <c r="AE2237" s="67">
        <v>6</v>
      </c>
      <c r="AF2237" s="67">
        <v>10</v>
      </c>
      <c r="AG2237" s="67">
        <v>6</v>
      </c>
      <c r="AH2237" s="67">
        <v>10</v>
      </c>
      <c r="AI2237" s="67">
        <v>4</v>
      </c>
      <c r="AJ2237" s="67">
        <v>8</v>
      </c>
      <c r="AK2237" s="79" t="s">
        <v>1586</v>
      </c>
    </row>
    <row r="2238" spans="1:37" ht="12.75">
      <c r="A2238" s="35">
        <v>131698</v>
      </c>
      <c r="B2238" s="28" t="s">
        <v>872</v>
      </c>
      <c r="D2238" s="28" t="s">
        <v>387</v>
      </c>
      <c r="E2238" s="28" t="s">
        <v>83</v>
      </c>
      <c r="F2238" s="58" t="s">
        <v>8228</v>
      </c>
      <c r="I2238" s="28" t="s">
        <v>7812</v>
      </c>
      <c r="J2238" s="28" t="s">
        <v>1586</v>
      </c>
      <c r="K2238" s="28" t="s">
        <v>1256</v>
      </c>
      <c r="L2238" s="28" t="s">
        <v>8027</v>
      </c>
      <c r="N2238" s="19">
        <f t="shared" si="238"/>
        <v>441</v>
      </c>
      <c r="O2238" s="19">
        <f t="shared" si="239"/>
        <v>22.615384615384617</v>
      </c>
      <c r="P2238" s="64">
        <f t="shared" si="240"/>
        <v>100</v>
      </c>
      <c r="Q2238" s="64">
        <f t="shared" si="241"/>
        <v>36</v>
      </c>
      <c r="R2238" s="64">
        <f t="shared" si="242"/>
        <v>64</v>
      </c>
      <c r="S2238" s="64">
        <f t="shared" si="243"/>
        <v>56</v>
      </c>
      <c r="T2238" s="64">
        <f t="shared" si="244"/>
        <v>44</v>
      </c>
      <c r="U2238" s="77">
        <v>3</v>
      </c>
      <c r="V2238" s="78">
        <v>3</v>
      </c>
      <c r="W2238" s="60">
        <v>39</v>
      </c>
      <c r="X2238" s="67">
        <v>12</v>
      </c>
      <c r="Y2238" s="67">
        <v>7</v>
      </c>
      <c r="Z2238" s="67">
        <v>12</v>
      </c>
      <c r="AA2238" s="67">
        <v>8</v>
      </c>
      <c r="AB2238" s="67">
        <v>12</v>
      </c>
      <c r="AC2238" s="67">
        <v>5</v>
      </c>
      <c r="AD2238" s="67">
        <v>12</v>
      </c>
      <c r="AE2238" s="67">
        <v>6</v>
      </c>
      <c r="AF2238" s="67">
        <v>10</v>
      </c>
      <c r="AG2238" s="67">
        <v>6</v>
      </c>
      <c r="AH2238" s="67">
        <v>10</v>
      </c>
      <c r="AI2238" s="67">
        <v>4</v>
      </c>
      <c r="AJ2238" s="67">
        <v>8</v>
      </c>
      <c r="AK2238" s="79" t="s">
        <v>1586</v>
      </c>
    </row>
    <row r="2239" spans="1:37" ht="12.75">
      <c r="A2239" s="35">
        <v>156250</v>
      </c>
      <c r="B2239" s="28" t="s">
        <v>868</v>
      </c>
      <c r="C2239" s="28" t="s">
        <v>7773</v>
      </c>
      <c r="D2239" s="28" t="s">
        <v>387</v>
      </c>
      <c r="E2239" s="28" t="s">
        <v>83</v>
      </c>
      <c r="J2239" s="28" t="s">
        <v>1586</v>
      </c>
      <c r="K2239" s="28" t="s">
        <v>1256</v>
      </c>
      <c r="L2239" s="28" t="s">
        <v>2361</v>
      </c>
      <c r="N2239" s="19">
        <f t="shared" si="238"/>
        <v>460.75</v>
      </c>
      <c r="O2239" s="19">
        <f t="shared" si="239"/>
        <v>12.286666666666667</v>
      </c>
      <c r="P2239" s="64">
        <f t="shared" si="240"/>
        <v>100</v>
      </c>
      <c r="Q2239" s="64">
        <f t="shared" si="241"/>
        <v>37</v>
      </c>
      <c r="R2239" s="64">
        <f t="shared" si="242"/>
        <v>63</v>
      </c>
      <c r="S2239" s="64">
        <f t="shared" si="243"/>
        <v>66</v>
      </c>
      <c r="T2239" s="64">
        <f t="shared" si="244"/>
        <v>34</v>
      </c>
      <c r="U2239" s="77">
        <v>3</v>
      </c>
      <c r="V2239" s="78">
        <v>3</v>
      </c>
      <c r="W2239" s="60">
        <v>75</v>
      </c>
      <c r="X2239" s="67">
        <v>13</v>
      </c>
      <c r="Y2239" s="67">
        <v>8</v>
      </c>
      <c r="Z2239" s="67">
        <v>14</v>
      </c>
      <c r="AA2239" s="67">
        <v>9</v>
      </c>
      <c r="AB2239" s="67">
        <v>14</v>
      </c>
      <c r="AC2239" s="67">
        <v>7</v>
      </c>
      <c r="AD2239" s="67">
        <v>14</v>
      </c>
      <c r="AE2239" s="67">
        <v>5</v>
      </c>
      <c r="AF2239" s="67">
        <v>8</v>
      </c>
      <c r="AG2239" s="67">
        <v>5</v>
      </c>
      <c r="AH2239" s="67">
        <v>8</v>
      </c>
      <c r="AI2239" s="67">
        <v>3</v>
      </c>
      <c r="AJ2239" s="67">
        <v>5</v>
      </c>
      <c r="AK2239" s="79" t="s">
        <v>1586</v>
      </c>
    </row>
    <row r="2240" spans="1:37" ht="12.75">
      <c r="A2240" s="35">
        <v>192893</v>
      </c>
      <c r="B2240" s="28" t="s">
        <v>872</v>
      </c>
      <c r="D2240" s="28" t="s">
        <v>387</v>
      </c>
      <c r="E2240" s="28" t="s">
        <v>83</v>
      </c>
      <c r="F2240" s="58" t="s">
        <v>8325</v>
      </c>
      <c r="G2240" s="28" t="s">
        <v>1586</v>
      </c>
      <c r="H2240" s="28" t="s">
        <v>7812</v>
      </c>
      <c r="J2240" s="28" t="s">
        <v>1586</v>
      </c>
      <c r="K2240" s="28" t="s">
        <v>1256</v>
      </c>
      <c r="L2240" s="28" t="s">
        <v>5608</v>
      </c>
      <c r="N2240" s="19">
        <f t="shared" si="238"/>
        <v>459</v>
      </c>
      <c r="O2240" s="19">
        <f t="shared" si="239"/>
        <v>9.5625</v>
      </c>
      <c r="P2240" s="64">
        <f t="shared" si="240"/>
        <v>100</v>
      </c>
      <c r="Q2240" s="64">
        <f t="shared" si="241"/>
        <v>37</v>
      </c>
      <c r="R2240" s="64">
        <f t="shared" si="242"/>
        <v>63</v>
      </c>
      <c r="S2240" s="64">
        <f t="shared" si="243"/>
        <v>66</v>
      </c>
      <c r="T2240" s="64">
        <f t="shared" si="244"/>
        <v>34</v>
      </c>
      <c r="U2240" s="77">
        <v>3</v>
      </c>
      <c r="V2240" s="78">
        <v>3</v>
      </c>
      <c r="W2240" s="60">
        <v>96</v>
      </c>
      <c r="X2240" s="67">
        <v>6</v>
      </c>
      <c r="Y2240" s="67">
        <v>8</v>
      </c>
      <c r="Z2240" s="67">
        <v>14</v>
      </c>
      <c r="AA2240" s="67">
        <v>9</v>
      </c>
      <c r="AB2240" s="67">
        <v>14</v>
      </c>
      <c r="AC2240" s="67">
        <v>7</v>
      </c>
      <c r="AD2240" s="67">
        <v>14</v>
      </c>
      <c r="AE2240" s="67">
        <v>5</v>
      </c>
      <c r="AF2240" s="67">
        <v>8</v>
      </c>
      <c r="AG2240" s="67">
        <v>5</v>
      </c>
      <c r="AH2240" s="67">
        <v>8</v>
      </c>
      <c r="AI2240" s="67">
        <v>3</v>
      </c>
      <c r="AJ2240" s="67">
        <v>5</v>
      </c>
      <c r="AK2240" s="79" t="s">
        <v>1586</v>
      </c>
    </row>
    <row r="2241" spans="1:37" ht="12.75">
      <c r="A2241" s="35">
        <v>159417</v>
      </c>
      <c r="B2241" s="28" t="s">
        <v>872</v>
      </c>
      <c r="D2241" s="28" t="s">
        <v>387</v>
      </c>
      <c r="E2241" s="28" t="s">
        <v>83</v>
      </c>
      <c r="F2241" s="58" t="s">
        <v>8325</v>
      </c>
      <c r="I2241" s="28" t="s">
        <v>1586</v>
      </c>
      <c r="J2241" s="28" t="s">
        <v>1586</v>
      </c>
      <c r="K2241" s="28" t="s">
        <v>1256</v>
      </c>
      <c r="L2241" s="28" t="s">
        <v>7873</v>
      </c>
      <c r="N2241" s="19">
        <f t="shared" si="238"/>
        <v>458.50</v>
      </c>
      <c r="O2241" s="19">
        <f t="shared" si="239"/>
        <v>8.5700934579439245</v>
      </c>
      <c r="P2241" s="64">
        <f t="shared" si="240"/>
        <v>100</v>
      </c>
      <c r="Q2241" s="64">
        <f t="shared" si="241"/>
        <v>37</v>
      </c>
      <c r="R2241" s="64">
        <f t="shared" si="242"/>
        <v>63</v>
      </c>
      <c r="S2241" s="64">
        <f t="shared" si="243"/>
        <v>66</v>
      </c>
      <c r="T2241" s="64">
        <f t="shared" si="244"/>
        <v>34</v>
      </c>
      <c r="U2241" s="77">
        <v>3</v>
      </c>
      <c r="V2241" s="78">
        <v>3</v>
      </c>
      <c r="W2241" s="60">
        <v>107</v>
      </c>
      <c r="X2241" s="67">
        <v>4</v>
      </c>
      <c r="Y2241" s="67">
        <v>8</v>
      </c>
      <c r="Z2241" s="67">
        <v>14</v>
      </c>
      <c r="AA2241" s="67">
        <v>9</v>
      </c>
      <c r="AB2241" s="67">
        <v>14</v>
      </c>
      <c r="AC2241" s="67">
        <v>7</v>
      </c>
      <c r="AD2241" s="67">
        <v>14</v>
      </c>
      <c r="AE2241" s="67">
        <v>5</v>
      </c>
      <c r="AF2241" s="67">
        <v>8</v>
      </c>
      <c r="AG2241" s="67">
        <v>5</v>
      </c>
      <c r="AH2241" s="67">
        <v>8</v>
      </c>
      <c r="AI2241" s="67">
        <v>3</v>
      </c>
      <c r="AJ2241" s="67">
        <v>5</v>
      </c>
      <c r="AK2241" s="79" t="s">
        <v>1586</v>
      </c>
    </row>
    <row r="2242" spans="2:37" ht="12.75">
      <c r="B2242" s="28" t="s">
        <v>872</v>
      </c>
      <c r="D2242" s="28" t="s">
        <v>387</v>
      </c>
      <c r="E2242" s="28" t="s">
        <v>83</v>
      </c>
      <c r="J2242" s="28" t="s">
        <v>1586</v>
      </c>
      <c r="K2242" s="28" t="s">
        <v>1256</v>
      </c>
      <c r="L2242" s="28" t="s">
        <v>139</v>
      </c>
      <c r="N2242" s="19">
        <f t="shared" si="245" ref="N2242:N2305">2*Q2242+2.5*R2242+3*S2242+T2242+0.25*X2242-1.5*U2242-0.5*V2242</f>
        <v>451</v>
      </c>
      <c r="O2242" s="19">
        <f t="shared" si="246" ref="O2242:O2305">N2242/(0.5*W2242)</f>
        <v>17.686274509803923</v>
      </c>
      <c r="P2242" s="64">
        <f t="shared" si="247" ref="P2242:P2305">SUM(Y2242:AJ2242)</f>
        <v>99</v>
      </c>
      <c r="Q2242" s="64">
        <f t="shared" si="248" ref="Q2242:Q2305">Y2242+AA2242+AC2242+AE2242+AG2242+AI2242</f>
        <v>35</v>
      </c>
      <c r="R2242" s="64">
        <f t="shared" si="249" ref="R2242:R2305">Z2242+AB2242+AD2242+AF2242+AH2242+AJ2242</f>
        <v>64</v>
      </c>
      <c r="S2242" s="64">
        <f t="shared" si="250" ref="S2242:S2305">SUM(Y2242:AD2242)</f>
        <v>62</v>
      </c>
      <c r="T2242" s="64">
        <f t="shared" si="251" ref="T2242:T2305">SUM(AE2242:AJ2242)</f>
        <v>37</v>
      </c>
      <c r="U2242" s="77">
        <v>3</v>
      </c>
      <c r="V2242" s="78">
        <v>3</v>
      </c>
      <c r="W2242" s="60">
        <v>51</v>
      </c>
      <c r="X2242" s="67">
        <v>16</v>
      </c>
      <c r="Y2242" s="67">
        <v>8</v>
      </c>
      <c r="Z2242" s="67">
        <v>13</v>
      </c>
      <c r="AA2242" s="67">
        <v>9</v>
      </c>
      <c r="AB2242" s="67">
        <v>13</v>
      </c>
      <c r="AC2242" s="67">
        <v>6</v>
      </c>
      <c r="AD2242" s="67">
        <v>13</v>
      </c>
      <c r="AE2242" s="67">
        <v>3</v>
      </c>
      <c r="AF2242" s="67">
        <v>6</v>
      </c>
      <c r="AG2242" s="67">
        <v>3</v>
      </c>
      <c r="AH2242" s="67">
        <v>6</v>
      </c>
      <c r="AI2242" s="67">
        <v>6</v>
      </c>
      <c r="AJ2242" s="67">
        <v>13</v>
      </c>
      <c r="AK2242" s="79" t="s">
        <v>1586</v>
      </c>
    </row>
    <row r="2243" spans="1:37" ht="12.75">
      <c r="A2243" s="35">
        <v>187</v>
      </c>
      <c r="B2243" s="28" t="s">
        <v>5602</v>
      </c>
      <c r="D2243" s="28" t="s">
        <v>387</v>
      </c>
      <c r="E2243" s="28" t="s">
        <v>83</v>
      </c>
      <c r="J2243" s="28" t="s">
        <v>1586</v>
      </c>
      <c r="K2243" s="28" t="s">
        <v>1256</v>
      </c>
      <c r="L2243" s="28" t="s">
        <v>3937</v>
      </c>
      <c r="N2243" s="19">
        <f t="shared" si="245"/>
        <v>437</v>
      </c>
      <c r="O2243" s="19">
        <f t="shared" si="246"/>
        <v>17.137254901960784</v>
      </c>
      <c r="P2243" s="64">
        <f t="shared" si="247"/>
        <v>98</v>
      </c>
      <c r="Q2243" s="64">
        <f t="shared" si="248"/>
        <v>32</v>
      </c>
      <c r="R2243" s="64">
        <f t="shared" si="249"/>
        <v>66</v>
      </c>
      <c r="S2243" s="64">
        <f t="shared" si="250"/>
        <v>57</v>
      </c>
      <c r="T2243" s="64">
        <f t="shared" si="251"/>
        <v>41</v>
      </c>
      <c r="U2243" s="77">
        <v>3</v>
      </c>
      <c r="V2243" s="78">
        <v>3</v>
      </c>
      <c r="W2243" s="60">
        <v>51</v>
      </c>
      <c r="X2243" s="67">
        <v>8</v>
      </c>
      <c r="Y2243" s="67">
        <v>8</v>
      </c>
      <c r="Z2243" s="67">
        <v>12</v>
      </c>
      <c r="AA2243" s="67">
        <v>9</v>
      </c>
      <c r="AB2243" s="67">
        <v>12</v>
      </c>
      <c r="AC2243" s="67">
        <v>4</v>
      </c>
      <c r="AD2243" s="67">
        <v>12</v>
      </c>
      <c r="AE2243" s="67">
        <v>6</v>
      </c>
      <c r="AF2243" s="67">
        <v>10</v>
      </c>
      <c r="AG2243" s="67">
        <v>4</v>
      </c>
      <c r="AH2243" s="67">
        <v>10</v>
      </c>
      <c r="AI2243" s="67">
        <v>1</v>
      </c>
      <c r="AJ2243" s="67">
        <v>10</v>
      </c>
      <c r="AK2243" s="79" t="s">
        <v>1586</v>
      </c>
    </row>
    <row r="2244" spans="1:37" ht="12.75">
      <c r="A2244" s="35">
        <v>1577320</v>
      </c>
      <c r="B2244" s="28" t="s">
        <v>872</v>
      </c>
      <c r="C2244" s="28" t="s">
        <v>7557</v>
      </c>
      <c r="D2244" s="28" t="s">
        <v>387</v>
      </c>
      <c r="E2244" s="28" t="s">
        <v>83</v>
      </c>
      <c r="F2244" s="58" t="s">
        <v>8321</v>
      </c>
      <c r="G2244" s="28" t="s">
        <v>7812</v>
      </c>
      <c r="H2244" s="28" t="s">
        <v>1586</v>
      </c>
      <c r="I2244" s="28" t="s">
        <v>7812</v>
      </c>
      <c r="J2244" s="28" t="s">
        <v>1586</v>
      </c>
      <c r="K2244" s="28" t="s">
        <v>1256</v>
      </c>
      <c r="L2244" s="28" t="s">
        <v>7782</v>
      </c>
      <c r="N2244" s="19">
        <f t="shared" si="245"/>
        <v>460.25</v>
      </c>
      <c r="O2244" s="19">
        <f t="shared" si="246"/>
        <v>6.482394366197183</v>
      </c>
      <c r="P2244" s="64">
        <f t="shared" si="247"/>
        <v>96</v>
      </c>
      <c r="Q2244" s="64">
        <f t="shared" si="248"/>
        <v>38</v>
      </c>
      <c r="R2244" s="64">
        <f t="shared" si="249"/>
        <v>58</v>
      </c>
      <c r="S2244" s="64">
        <f t="shared" si="250"/>
        <v>74</v>
      </c>
      <c r="T2244" s="64">
        <f t="shared" si="251"/>
        <v>22</v>
      </c>
      <c r="U2244" s="77">
        <v>5</v>
      </c>
      <c r="V2244" s="78">
        <v>3</v>
      </c>
      <c r="W2244" s="60">
        <v>142</v>
      </c>
      <c r="X2244" s="67">
        <v>17</v>
      </c>
      <c r="Y2244" s="67">
        <v>10</v>
      </c>
      <c r="Z2244" s="67">
        <v>15</v>
      </c>
      <c r="AA2244" s="67">
        <v>10</v>
      </c>
      <c r="AB2244" s="67">
        <v>15</v>
      </c>
      <c r="AC2244" s="67">
        <v>9</v>
      </c>
      <c r="AD2244" s="67">
        <v>15</v>
      </c>
      <c r="AE2244" s="67">
        <v>3</v>
      </c>
      <c r="AF2244" s="67">
        <v>4</v>
      </c>
      <c r="AG2244" s="67">
        <v>3</v>
      </c>
      <c r="AH2244" s="67">
        <v>4</v>
      </c>
      <c r="AI2244" s="67">
        <v>3</v>
      </c>
      <c r="AJ2244" s="67">
        <v>5</v>
      </c>
      <c r="AK2244" s="79" t="s">
        <v>1586</v>
      </c>
    </row>
    <row r="2245" spans="1:37" ht="12.75">
      <c r="A2245" s="35">
        <v>328125</v>
      </c>
      <c r="B2245" s="28" t="s">
        <v>868</v>
      </c>
      <c r="C2245" s="28" t="s">
        <v>7653</v>
      </c>
      <c r="D2245" s="28" t="s">
        <v>387</v>
      </c>
      <c r="E2245" s="28" t="s">
        <v>83</v>
      </c>
      <c r="J2245" s="28" t="s">
        <v>1586</v>
      </c>
      <c r="K2245" s="28" t="s">
        <v>1256</v>
      </c>
      <c r="L2245" s="28" t="s">
        <v>6390</v>
      </c>
      <c r="N2245" s="19">
        <f t="shared" si="245"/>
        <v>434.25</v>
      </c>
      <c r="O2245" s="19">
        <f t="shared" si="246"/>
        <v>14.475</v>
      </c>
      <c r="P2245" s="64">
        <f t="shared" si="247"/>
        <v>95</v>
      </c>
      <c r="Q2245" s="64">
        <f t="shared" si="248"/>
        <v>35</v>
      </c>
      <c r="R2245" s="64">
        <f t="shared" si="249"/>
        <v>60</v>
      </c>
      <c r="S2245" s="64">
        <f t="shared" si="250"/>
        <v>61</v>
      </c>
      <c r="T2245" s="64">
        <f t="shared" si="251"/>
        <v>34</v>
      </c>
      <c r="U2245" s="77">
        <v>3</v>
      </c>
      <c r="V2245" s="78">
        <v>3</v>
      </c>
      <c r="W2245" s="60">
        <v>60</v>
      </c>
      <c r="X2245" s="67">
        <v>13</v>
      </c>
      <c r="Y2245" s="67">
        <v>7</v>
      </c>
      <c r="Z2245" s="67">
        <v>13</v>
      </c>
      <c r="AA2245" s="67">
        <v>8</v>
      </c>
      <c r="AB2245" s="67">
        <v>13</v>
      </c>
      <c r="AC2245" s="67">
        <v>7</v>
      </c>
      <c r="AD2245" s="67">
        <v>13</v>
      </c>
      <c r="AE2245" s="67">
        <v>5</v>
      </c>
      <c r="AF2245" s="67">
        <v>8</v>
      </c>
      <c r="AG2245" s="67">
        <v>5</v>
      </c>
      <c r="AH2245" s="67">
        <v>8</v>
      </c>
      <c r="AI2245" s="67">
        <v>3</v>
      </c>
      <c r="AJ2245" s="67">
        <v>5</v>
      </c>
      <c r="AK2245" s="79" t="s">
        <v>1586</v>
      </c>
    </row>
    <row r="2246" spans="1:37" ht="12.75">
      <c r="A2246" s="35">
        <v>7713</v>
      </c>
      <c r="B2246" s="28" t="s">
        <v>872</v>
      </c>
      <c r="D2246" s="28" t="s">
        <v>387</v>
      </c>
      <c r="E2246" s="28" t="s">
        <v>83</v>
      </c>
      <c r="I2246" s="28" t="s">
        <v>7812</v>
      </c>
      <c r="J2246" s="28" t="s">
        <v>1586</v>
      </c>
      <c r="K2246" s="28" t="s">
        <v>1256</v>
      </c>
      <c r="L2246" s="28" t="s">
        <v>7873</v>
      </c>
      <c r="N2246" s="19">
        <f t="shared" si="245"/>
        <v>416</v>
      </c>
      <c r="O2246" s="19">
        <f t="shared" si="246"/>
        <v>9.7882352941176478</v>
      </c>
      <c r="P2246" s="64">
        <f t="shared" si="247"/>
        <v>91</v>
      </c>
      <c r="Q2246" s="64">
        <f t="shared" si="248"/>
        <v>36</v>
      </c>
      <c r="R2246" s="64">
        <f t="shared" si="249"/>
        <v>55</v>
      </c>
      <c r="S2246" s="64">
        <f t="shared" si="250"/>
        <v>59</v>
      </c>
      <c r="T2246" s="64">
        <f t="shared" si="251"/>
        <v>32</v>
      </c>
      <c r="U2246" s="77">
        <v>3</v>
      </c>
      <c r="V2246" s="78">
        <v>3</v>
      </c>
      <c r="W2246" s="60">
        <v>85</v>
      </c>
      <c r="X2246" s="67">
        <v>14</v>
      </c>
      <c r="Y2246" s="67">
        <v>8</v>
      </c>
      <c r="Z2246" s="67">
        <v>12</v>
      </c>
      <c r="AA2246" s="67">
        <v>8</v>
      </c>
      <c r="AB2246" s="67">
        <v>12</v>
      </c>
      <c r="AC2246" s="67">
        <v>7</v>
      </c>
      <c r="AD2246" s="67">
        <v>12</v>
      </c>
      <c r="AE2246" s="67">
        <v>5</v>
      </c>
      <c r="AF2246" s="67">
        <v>7</v>
      </c>
      <c r="AG2246" s="67">
        <v>5</v>
      </c>
      <c r="AH2246" s="67">
        <v>7</v>
      </c>
      <c r="AI2246" s="67">
        <v>3</v>
      </c>
      <c r="AJ2246" s="67">
        <v>5</v>
      </c>
      <c r="AK2246" s="79" t="s">
        <v>1586</v>
      </c>
    </row>
    <row r="2247" spans="1:37" ht="12.75">
      <c r="A2247" s="35">
        <v>467</v>
      </c>
      <c r="B2247" s="28" t="s">
        <v>875</v>
      </c>
      <c r="C2247" s="28" t="s">
        <v>4708</v>
      </c>
      <c r="D2247" s="28" t="s">
        <v>387</v>
      </c>
      <c r="E2247" s="28" t="s">
        <v>83</v>
      </c>
      <c r="J2247" s="28" t="s">
        <v>1586</v>
      </c>
      <c r="K2247" s="28" t="s">
        <v>1256</v>
      </c>
      <c r="L2247" s="28" t="s">
        <v>4311</v>
      </c>
      <c r="N2247" s="19">
        <f t="shared" si="245"/>
        <v>415.25</v>
      </c>
      <c r="O2247" s="19">
        <f t="shared" si="246"/>
        <v>9.7705882352941185</v>
      </c>
      <c r="P2247" s="64">
        <f t="shared" si="247"/>
        <v>91</v>
      </c>
      <c r="Q2247" s="64">
        <f t="shared" si="248"/>
        <v>36</v>
      </c>
      <c r="R2247" s="64">
        <f t="shared" si="249"/>
        <v>55</v>
      </c>
      <c r="S2247" s="64">
        <f t="shared" si="250"/>
        <v>59</v>
      </c>
      <c r="T2247" s="64">
        <f t="shared" si="251"/>
        <v>32</v>
      </c>
      <c r="U2247" s="77">
        <v>3</v>
      </c>
      <c r="V2247" s="78">
        <v>3</v>
      </c>
      <c r="W2247" s="60">
        <v>85</v>
      </c>
      <c r="X2247" s="67">
        <v>11</v>
      </c>
      <c r="Y2247" s="67">
        <v>8</v>
      </c>
      <c r="Z2247" s="67">
        <v>12</v>
      </c>
      <c r="AA2247" s="67">
        <v>8</v>
      </c>
      <c r="AB2247" s="67">
        <v>12</v>
      </c>
      <c r="AC2247" s="67">
        <v>7</v>
      </c>
      <c r="AD2247" s="67">
        <v>12</v>
      </c>
      <c r="AE2247" s="67">
        <v>5</v>
      </c>
      <c r="AF2247" s="67">
        <v>7</v>
      </c>
      <c r="AG2247" s="67">
        <v>5</v>
      </c>
      <c r="AH2247" s="67">
        <v>7</v>
      </c>
      <c r="AI2247" s="67">
        <v>3</v>
      </c>
      <c r="AJ2247" s="67">
        <v>5</v>
      </c>
      <c r="AK2247" s="79" t="s">
        <v>1586</v>
      </c>
    </row>
    <row r="2248" spans="1:37" ht="12.75">
      <c r="A2248" s="35">
        <v>412</v>
      </c>
      <c r="B2248" s="28" t="s">
        <v>868</v>
      </c>
      <c r="C2248" s="28" t="s">
        <v>941</v>
      </c>
      <c r="D2248" s="28" t="s">
        <v>387</v>
      </c>
      <c r="E2248" s="28" t="s">
        <v>83</v>
      </c>
      <c r="J2248" s="28" t="s">
        <v>1586</v>
      </c>
      <c r="K2248" s="28" t="s">
        <v>1256</v>
      </c>
      <c r="L2248" s="28" t="s">
        <v>7808</v>
      </c>
      <c r="N2248" s="19">
        <f t="shared" si="245"/>
        <v>415.25</v>
      </c>
      <c r="O2248" s="19">
        <f t="shared" si="246"/>
        <v>9.7705882352941185</v>
      </c>
      <c r="P2248" s="64">
        <f t="shared" si="247"/>
        <v>91</v>
      </c>
      <c r="Q2248" s="64">
        <f t="shared" si="248"/>
        <v>36</v>
      </c>
      <c r="R2248" s="64">
        <f t="shared" si="249"/>
        <v>55</v>
      </c>
      <c r="S2248" s="64">
        <f t="shared" si="250"/>
        <v>59</v>
      </c>
      <c r="T2248" s="64">
        <f t="shared" si="251"/>
        <v>32</v>
      </c>
      <c r="U2248" s="77">
        <v>3</v>
      </c>
      <c r="V2248" s="78">
        <v>3</v>
      </c>
      <c r="W2248" s="60">
        <v>85</v>
      </c>
      <c r="X2248" s="67">
        <v>11</v>
      </c>
      <c r="Y2248" s="67">
        <v>8</v>
      </c>
      <c r="Z2248" s="67">
        <v>12</v>
      </c>
      <c r="AA2248" s="67">
        <v>8</v>
      </c>
      <c r="AB2248" s="67">
        <v>12</v>
      </c>
      <c r="AC2248" s="67">
        <v>7</v>
      </c>
      <c r="AD2248" s="67">
        <v>12</v>
      </c>
      <c r="AE2248" s="67">
        <v>5</v>
      </c>
      <c r="AF2248" s="67">
        <v>7</v>
      </c>
      <c r="AG2248" s="67">
        <v>5</v>
      </c>
      <c r="AH2248" s="67">
        <v>7</v>
      </c>
      <c r="AI2248" s="67">
        <v>3</v>
      </c>
      <c r="AJ2248" s="67">
        <v>5</v>
      </c>
      <c r="AK2248" s="79" t="s">
        <v>1586</v>
      </c>
    </row>
    <row r="2249" spans="1:37" ht="12.75">
      <c r="A2249" s="35">
        <v>6250</v>
      </c>
      <c r="B2249" s="28" t="s">
        <v>870</v>
      </c>
      <c r="C2249" s="28" t="s">
        <v>3242</v>
      </c>
      <c r="D2249" s="28" t="s">
        <v>387</v>
      </c>
      <c r="E2249" s="28" t="s">
        <v>83</v>
      </c>
      <c r="J2249" s="28" t="s">
        <v>1586</v>
      </c>
      <c r="K2249" s="28" t="s">
        <v>1256</v>
      </c>
      <c r="L2249" s="28" t="s">
        <v>3229</v>
      </c>
      <c r="N2249" s="19">
        <f t="shared" si="245"/>
        <v>415.25</v>
      </c>
      <c r="O2249" s="19">
        <f t="shared" si="246"/>
        <v>9.7705882352941185</v>
      </c>
      <c r="P2249" s="64">
        <f t="shared" si="247"/>
        <v>91</v>
      </c>
      <c r="Q2249" s="64">
        <f t="shared" si="248"/>
        <v>36</v>
      </c>
      <c r="R2249" s="64">
        <f t="shared" si="249"/>
        <v>55</v>
      </c>
      <c r="S2249" s="64">
        <f t="shared" si="250"/>
        <v>59</v>
      </c>
      <c r="T2249" s="64">
        <f t="shared" si="251"/>
        <v>32</v>
      </c>
      <c r="U2249" s="77">
        <v>3</v>
      </c>
      <c r="V2249" s="78">
        <v>3</v>
      </c>
      <c r="W2249" s="60">
        <v>85</v>
      </c>
      <c r="X2249" s="67">
        <v>11</v>
      </c>
      <c r="Y2249" s="67">
        <v>8</v>
      </c>
      <c r="Z2249" s="67">
        <v>12</v>
      </c>
      <c r="AA2249" s="67">
        <v>8</v>
      </c>
      <c r="AB2249" s="67">
        <v>12</v>
      </c>
      <c r="AC2249" s="67">
        <v>7</v>
      </c>
      <c r="AD2249" s="67">
        <v>12</v>
      </c>
      <c r="AE2249" s="67">
        <v>5</v>
      </c>
      <c r="AF2249" s="67">
        <v>7</v>
      </c>
      <c r="AG2249" s="67">
        <v>5</v>
      </c>
      <c r="AH2249" s="67">
        <v>7</v>
      </c>
      <c r="AI2249" s="67">
        <v>3</v>
      </c>
      <c r="AJ2249" s="67">
        <v>5</v>
      </c>
      <c r="AK2249" s="79" t="s">
        <v>1586</v>
      </c>
    </row>
    <row r="2250" spans="1:37" ht="12.75">
      <c r="A2250" s="35">
        <v>93</v>
      </c>
      <c r="B2250" s="28" t="s">
        <v>868</v>
      </c>
      <c r="C2250" s="28" t="s">
        <v>941</v>
      </c>
      <c r="D2250" s="28" t="s">
        <v>387</v>
      </c>
      <c r="E2250" s="28" t="s">
        <v>83</v>
      </c>
      <c r="J2250" s="28" t="s">
        <v>1586</v>
      </c>
      <c r="K2250" s="28" t="s">
        <v>1256</v>
      </c>
      <c r="L2250" s="28" t="s">
        <v>939</v>
      </c>
      <c r="N2250" s="19">
        <f t="shared" si="245"/>
        <v>381.25</v>
      </c>
      <c r="O2250" s="19">
        <f t="shared" si="246"/>
        <v>15.25</v>
      </c>
      <c r="P2250" s="64">
        <f t="shared" si="247"/>
        <v>88</v>
      </c>
      <c r="Q2250" s="64">
        <f t="shared" si="248"/>
        <v>28</v>
      </c>
      <c r="R2250" s="64">
        <f t="shared" si="249"/>
        <v>60</v>
      </c>
      <c r="S2250" s="64">
        <f t="shared" si="250"/>
        <v>47</v>
      </c>
      <c r="T2250" s="64">
        <f t="shared" si="251"/>
        <v>41</v>
      </c>
      <c r="U2250" s="77">
        <v>5</v>
      </c>
      <c r="V2250" s="78">
        <v>3</v>
      </c>
      <c r="W2250" s="60">
        <v>50</v>
      </c>
      <c r="X2250" s="67">
        <v>9</v>
      </c>
      <c r="Y2250" s="67">
        <v>6</v>
      </c>
      <c r="Z2250" s="67">
        <v>10</v>
      </c>
      <c r="AA2250" s="67">
        <v>7</v>
      </c>
      <c r="AB2250" s="67">
        <v>10</v>
      </c>
      <c r="AC2250" s="67">
        <v>4</v>
      </c>
      <c r="AD2250" s="67">
        <v>10</v>
      </c>
      <c r="AE2250" s="67">
        <v>6</v>
      </c>
      <c r="AF2250" s="67">
        <v>10</v>
      </c>
      <c r="AG2250" s="67">
        <v>4</v>
      </c>
      <c r="AH2250" s="67">
        <v>10</v>
      </c>
      <c r="AI2250" s="67">
        <v>1</v>
      </c>
      <c r="AJ2250" s="67">
        <v>10</v>
      </c>
      <c r="AK2250" s="79" t="s">
        <v>1586</v>
      </c>
    </row>
    <row r="2251" spans="1:37" ht="12.75">
      <c r="A2251" s="35">
        <v>62500</v>
      </c>
      <c r="B2251" s="28" t="s">
        <v>869</v>
      </c>
      <c r="C2251" s="28" t="s">
        <v>1193</v>
      </c>
      <c r="D2251" s="28" t="s">
        <v>387</v>
      </c>
      <c r="E2251" s="28" t="s">
        <v>83</v>
      </c>
      <c r="J2251" s="28" t="s">
        <v>1586</v>
      </c>
      <c r="K2251" s="28" t="s">
        <v>1256</v>
      </c>
      <c r="L2251" s="28" t="s">
        <v>1475</v>
      </c>
      <c r="N2251" s="19">
        <f t="shared" si="245"/>
        <v>402.25</v>
      </c>
      <c r="O2251" s="19">
        <f t="shared" si="246"/>
        <v>10.726666666666667</v>
      </c>
      <c r="P2251" s="64">
        <f t="shared" si="247"/>
        <v>88</v>
      </c>
      <c r="Q2251" s="64">
        <f t="shared" si="248"/>
        <v>33</v>
      </c>
      <c r="R2251" s="64">
        <f t="shared" si="249"/>
        <v>55</v>
      </c>
      <c r="S2251" s="64">
        <f t="shared" si="250"/>
        <v>57</v>
      </c>
      <c r="T2251" s="64">
        <f t="shared" si="251"/>
        <v>31</v>
      </c>
      <c r="U2251" s="77">
        <v>3</v>
      </c>
      <c r="V2251" s="78">
        <v>3</v>
      </c>
      <c r="W2251" s="60">
        <v>75</v>
      </c>
      <c r="X2251" s="67">
        <v>11</v>
      </c>
      <c r="Y2251" s="67">
        <v>7</v>
      </c>
      <c r="Z2251" s="67">
        <v>12</v>
      </c>
      <c r="AA2251" s="67">
        <v>8</v>
      </c>
      <c r="AB2251" s="67">
        <v>12</v>
      </c>
      <c r="AC2251" s="67">
        <v>6</v>
      </c>
      <c r="AD2251" s="67">
        <v>12</v>
      </c>
      <c r="AE2251" s="67">
        <v>5</v>
      </c>
      <c r="AF2251" s="67">
        <v>7</v>
      </c>
      <c r="AG2251" s="67">
        <v>5</v>
      </c>
      <c r="AH2251" s="67">
        <v>7</v>
      </c>
      <c r="AI2251" s="67">
        <v>2</v>
      </c>
      <c r="AJ2251" s="67">
        <v>5</v>
      </c>
      <c r="AK2251" s="79" t="s">
        <v>1586</v>
      </c>
    </row>
    <row r="2252" spans="1:37" ht="12.75">
      <c r="A2252" s="35">
        <v>8750</v>
      </c>
      <c r="B2252" s="28" t="s">
        <v>870</v>
      </c>
      <c r="C2252" s="28" t="s">
        <v>3190</v>
      </c>
      <c r="D2252" s="28" t="s">
        <v>387</v>
      </c>
      <c r="E2252" s="28" t="s">
        <v>83</v>
      </c>
      <c r="J2252" s="28" t="s">
        <v>1586</v>
      </c>
      <c r="K2252" s="28" t="s">
        <v>2680</v>
      </c>
      <c r="L2252" s="28" t="s">
        <v>3191</v>
      </c>
      <c r="N2252" s="19">
        <f t="shared" si="245"/>
        <v>402.25</v>
      </c>
      <c r="O2252" s="19">
        <f t="shared" si="246"/>
        <v>10.726666666666667</v>
      </c>
      <c r="P2252" s="64">
        <f t="shared" si="247"/>
        <v>88</v>
      </c>
      <c r="Q2252" s="64">
        <f t="shared" si="248"/>
        <v>33</v>
      </c>
      <c r="R2252" s="64">
        <f t="shared" si="249"/>
        <v>55</v>
      </c>
      <c r="S2252" s="64">
        <f t="shared" si="250"/>
        <v>57</v>
      </c>
      <c r="T2252" s="64">
        <f t="shared" si="251"/>
        <v>31</v>
      </c>
      <c r="U2252" s="77">
        <v>3</v>
      </c>
      <c r="V2252" s="78">
        <v>3</v>
      </c>
      <c r="W2252" s="60">
        <v>75</v>
      </c>
      <c r="X2252" s="67">
        <v>11</v>
      </c>
      <c r="Y2252" s="67">
        <v>7</v>
      </c>
      <c r="Z2252" s="67">
        <v>12</v>
      </c>
      <c r="AA2252" s="67">
        <v>8</v>
      </c>
      <c r="AB2252" s="67">
        <v>12</v>
      </c>
      <c r="AC2252" s="67">
        <v>6</v>
      </c>
      <c r="AD2252" s="67">
        <v>12</v>
      </c>
      <c r="AE2252" s="67">
        <v>5</v>
      </c>
      <c r="AF2252" s="67">
        <v>7</v>
      </c>
      <c r="AG2252" s="67">
        <v>5</v>
      </c>
      <c r="AH2252" s="67">
        <v>7</v>
      </c>
      <c r="AI2252" s="67">
        <v>2</v>
      </c>
      <c r="AJ2252" s="67">
        <v>5</v>
      </c>
      <c r="AK2252" s="79" t="s">
        <v>1586</v>
      </c>
    </row>
    <row r="2253" spans="1:37" ht="12.75">
      <c r="A2253" s="35">
        <v>312500</v>
      </c>
      <c r="B2253" s="28" t="s">
        <v>870</v>
      </c>
      <c r="C2253" s="28" t="s">
        <v>2346</v>
      </c>
      <c r="D2253" s="28" t="s">
        <v>387</v>
      </c>
      <c r="E2253" s="28" t="s">
        <v>83</v>
      </c>
      <c r="J2253" s="28" t="s">
        <v>1586</v>
      </c>
      <c r="K2253" s="28" t="s">
        <v>1256</v>
      </c>
      <c r="L2253" s="28" t="s">
        <v>438</v>
      </c>
      <c r="N2253" s="19">
        <f t="shared" si="245"/>
        <v>402.25</v>
      </c>
      <c r="O2253" s="19">
        <f t="shared" si="246"/>
        <v>10.726666666666667</v>
      </c>
      <c r="P2253" s="64">
        <f t="shared" si="247"/>
        <v>88</v>
      </c>
      <c r="Q2253" s="64">
        <f t="shared" si="248"/>
        <v>33</v>
      </c>
      <c r="R2253" s="64">
        <f t="shared" si="249"/>
        <v>55</v>
      </c>
      <c r="S2253" s="64">
        <f t="shared" si="250"/>
        <v>57</v>
      </c>
      <c r="T2253" s="64">
        <f t="shared" si="251"/>
        <v>31</v>
      </c>
      <c r="U2253" s="77">
        <v>3</v>
      </c>
      <c r="V2253" s="78">
        <v>3</v>
      </c>
      <c r="W2253" s="60">
        <v>75</v>
      </c>
      <c r="X2253" s="67">
        <v>11</v>
      </c>
      <c r="Y2253" s="67">
        <v>7</v>
      </c>
      <c r="Z2253" s="67">
        <v>12</v>
      </c>
      <c r="AA2253" s="67">
        <v>8</v>
      </c>
      <c r="AB2253" s="67">
        <v>12</v>
      </c>
      <c r="AC2253" s="67">
        <v>6</v>
      </c>
      <c r="AD2253" s="67">
        <v>12</v>
      </c>
      <c r="AE2253" s="67">
        <v>5</v>
      </c>
      <c r="AF2253" s="67">
        <v>7</v>
      </c>
      <c r="AG2253" s="67">
        <v>5</v>
      </c>
      <c r="AH2253" s="67">
        <v>7</v>
      </c>
      <c r="AI2253" s="67">
        <v>2</v>
      </c>
      <c r="AJ2253" s="67">
        <v>5</v>
      </c>
      <c r="AK2253" s="79" t="s">
        <v>1586</v>
      </c>
    </row>
    <row r="2254" spans="1:37" ht="12.75">
      <c r="A2254" s="35">
        <v>7262</v>
      </c>
      <c r="B2254" s="28" t="s">
        <v>870</v>
      </c>
      <c r="C2254" s="28" t="s">
        <v>3247</v>
      </c>
      <c r="D2254" s="28" t="s">
        <v>387</v>
      </c>
      <c r="E2254" s="28" t="s">
        <v>83</v>
      </c>
      <c r="J2254" s="28" t="s">
        <v>1586</v>
      </c>
      <c r="K2254" s="28" t="s">
        <v>1256</v>
      </c>
      <c r="L2254" s="28" t="s">
        <v>3255</v>
      </c>
      <c r="N2254" s="19">
        <f t="shared" si="245"/>
        <v>402.25</v>
      </c>
      <c r="O2254" s="19">
        <f t="shared" si="246"/>
        <v>10.726666666666667</v>
      </c>
      <c r="P2254" s="64">
        <f t="shared" si="247"/>
        <v>88</v>
      </c>
      <c r="Q2254" s="64">
        <f t="shared" si="248"/>
        <v>33</v>
      </c>
      <c r="R2254" s="64">
        <f t="shared" si="249"/>
        <v>55</v>
      </c>
      <c r="S2254" s="64">
        <f t="shared" si="250"/>
        <v>57</v>
      </c>
      <c r="T2254" s="64">
        <f t="shared" si="251"/>
        <v>31</v>
      </c>
      <c r="U2254" s="77">
        <v>3</v>
      </c>
      <c r="V2254" s="78">
        <v>3</v>
      </c>
      <c r="W2254" s="60">
        <v>75</v>
      </c>
      <c r="X2254" s="67">
        <v>11</v>
      </c>
      <c r="Y2254" s="67">
        <v>7</v>
      </c>
      <c r="Z2254" s="67">
        <v>12</v>
      </c>
      <c r="AA2254" s="67">
        <v>8</v>
      </c>
      <c r="AB2254" s="67">
        <v>12</v>
      </c>
      <c r="AC2254" s="67">
        <v>6</v>
      </c>
      <c r="AD2254" s="67">
        <v>12</v>
      </c>
      <c r="AE2254" s="67">
        <v>5</v>
      </c>
      <c r="AF2254" s="67">
        <v>7</v>
      </c>
      <c r="AG2254" s="67">
        <v>5</v>
      </c>
      <c r="AH2254" s="67">
        <v>7</v>
      </c>
      <c r="AI2254" s="67">
        <v>2</v>
      </c>
      <c r="AJ2254" s="67">
        <v>5</v>
      </c>
      <c r="AK2254" s="79" t="s">
        <v>1586</v>
      </c>
    </row>
    <row r="2255" spans="1:37" ht="12.75">
      <c r="A2255" s="35">
        <v>312500</v>
      </c>
      <c r="B2255" s="28" t="s">
        <v>870</v>
      </c>
      <c r="C2255" s="28" t="s">
        <v>2346</v>
      </c>
      <c r="D2255" s="28" t="s">
        <v>387</v>
      </c>
      <c r="E2255" s="28" t="s">
        <v>83</v>
      </c>
      <c r="J2255" s="28" t="s">
        <v>1586</v>
      </c>
      <c r="K2255" s="28" t="s">
        <v>1256</v>
      </c>
      <c r="L2255" s="28" t="s">
        <v>435</v>
      </c>
      <c r="N2255" s="19">
        <f t="shared" si="245"/>
        <v>402.25</v>
      </c>
      <c r="O2255" s="19">
        <f t="shared" si="246"/>
        <v>10.726666666666667</v>
      </c>
      <c r="P2255" s="64">
        <f t="shared" si="247"/>
        <v>88</v>
      </c>
      <c r="Q2255" s="64">
        <f t="shared" si="248"/>
        <v>33</v>
      </c>
      <c r="R2255" s="64">
        <f t="shared" si="249"/>
        <v>55</v>
      </c>
      <c r="S2255" s="64">
        <f t="shared" si="250"/>
        <v>57</v>
      </c>
      <c r="T2255" s="64">
        <f t="shared" si="251"/>
        <v>31</v>
      </c>
      <c r="U2255" s="77">
        <v>3</v>
      </c>
      <c r="V2255" s="78">
        <v>3</v>
      </c>
      <c r="W2255" s="60">
        <v>75</v>
      </c>
      <c r="X2255" s="67">
        <v>11</v>
      </c>
      <c r="Y2255" s="67">
        <v>7</v>
      </c>
      <c r="Z2255" s="67">
        <v>12</v>
      </c>
      <c r="AA2255" s="67">
        <v>8</v>
      </c>
      <c r="AB2255" s="67">
        <v>12</v>
      </c>
      <c r="AC2255" s="67">
        <v>6</v>
      </c>
      <c r="AD2255" s="67">
        <v>12</v>
      </c>
      <c r="AE2255" s="67">
        <v>5</v>
      </c>
      <c r="AF2255" s="67">
        <v>7</v>
      </c>
      <c r="AG2255" s="67">
        <v>5</v>
      </c>
      <c r="AH2255" s="67">
        <v>7</v>
      </c>
      <c r="AI2255" s="67">
        <v>2</v>
      </c>
      <c r="AJ2255" s="67">
        <v>5</v>
      </c>
      <c r="AK2255" s="79" t="s">
        <v>1586</v>
      </c>
    </row>
    <row r="2256" spans="1:37" ht="12.75">
      <c r="A2256" s="35">
        <v>312500</v>
      </c>
      <c r="B2256" s="28" t="s">
        <v>870</v>
      </c>
      <c r="C2256" s="28" t="s">
        <v>2346</v>
      </c>
      <c r="D2256" s="28" t="s">
        <v>387</v>
      </c>
      <c r="E2256" s="28" t="s">
        <v>83</v>
      </c>
      <c r="J2256" s="28" t="s">
        <v>1586</v>
      </c>
      <c r="K2256" s="28" t="s">
        <v>1256</v>
      </c>
      <c r="L2256" s="28" t="s">
        <v>432</v>
      </c>
      <c r="N2256" s="19">
        <f t="shared" si="245"/>
        <v>402.25</v>
      </c>
      <c r="O2256" s="19">
        <f t="shared" si="246"/>
        <v>10.726666666666667</v>
      </c>
      <c r="P2256" s="64">
        <f t="shared" si="247"/>
        <v>88</v>
      </c>
      <c r="Q2256" s="64">
        <f t="shared" si="248"/>
        <v>33</v>
      </c>
      <c r="R2256" s="64">
        <f t="shared" si="249"/>
        <v>55</v>
      </c>
      <c r="S2256" s="64">
        <f t="shared" si="250"/>
        <v>57</v>
      </c>
      <c r="T2256" s="64">
        <f t="shared" si="251"/>
        <v>31</v>
      </c>
      <c r="U2256" s="77">
        <v>3</v>
      </c>
      <c r="V2256" s="78">
        <v>3</v>
      </c>
      <c r="W2256" s="60">
        <v>75</v>
      </c>
      <c r="X2256" s="67">
        <v>11</v>
      </c>
      <c r="Y2256" s="67">
        <v>7</v>
      </c>
      <c r="Z2256" s="67">
        <v>12</v>
      </c>
      <c r="AA2256" s="67">
        <v>8</v>
      </c>
      <c r="AB2256" s="67">
        <v>12</v>
      </c>
      <c r="AC2256" s="67">
        <v>6</v>
      </c>
      <c r="AD2256" s="67">
        <v>12</v>
      </c>
      <c r="AE2256" s="67">
        <v>5</v>
      </c>
      <c r="AF2256" s="67">
        <v>7</v>
      </c>
      <c r="AG2256" s="67">
        <v>5</v>
      </c>
      <c r="AH2256" s="67">
        <v>7</v>
      </c>
      <c r="AI2256" s="67">
        <v>2</v>
      </c>
      <c r="AJ2256" s="67">
        <v>5</v>
      </c>
      <c r="AK2256" s="79" t="s">
        <v>1586</v>
      </c>
    </row>
    <row r="2257" spans="1:37" ht="12.75">
      <c r="A2257" s="35">
        <v>350000</v>
      </c>
      <c r="B2257" s="28" t="s">
        <v>870</v>
      </c>
      <c r="C2257" s="28" t="s">
        <v>2346</v>
      </c>
      <c r="D2257" s="28" t="s">
        <v>387</v>
      </c>
      <c r="E2257" s="28" t="s">
        <v>83</v>
      </c>
      <c r="J2257" s="28" t="s">
        <v>1586</v>
      </c>
      <c r="K2257" s="28" t="s">
        <v>1256</v>
      </c>
      <c r="L2257" s="28" t="s">
        <v>429</v>
      </c>
      <c r="N2257" s="19">
        <f t="shared" si="245"/>
        <v>402.25</v>
      </c>
      <c r="O2257" s="19">
        <f t="shared" si="246"/>
        <v>10.726666666666667</v>
      </c>
      <c r="P2257" s="64">
        <f t="shared" si="247"/>
        <v>88</v>
      </c>
      <c r="Q2257" s="64">
        <f t="shared" si="248"/>
        <v>33</v>
      </c>
      <c r="R2257" s="64">
        <f t="shared" si="249"/>
        <v>55</v>
      </c>
      <c r="S2257" s="64">
        <f t="shared" si="250"/>
        <v>57</v>
      </c>
      <c r="T2257" s="64">
        <f t="shared" si="251"/>
        <v>31</v>
      </c>
      <c r="U2257" s="77">
        <v>3</v>
      </c>
      <c r="V2257" s="78">
        <v>3</v>
      </c>
      <c r="W2257" s="60">
        <v>75</v>
      </c>
      <c r="X2257" s="67">
        <v>11</v>
      </c>
      <c r="Y2257" s="67">
        <v>7</v>
      </c>
      <c r="Z2257" s="67">
        <v>12</v>
      </c>
      <c r="AA2257" s="67">
        <v>8</v>
      </c>
      <c r="AB2257" s="67">
        <v>12</v>
      </c>
      <c r="AC2257" s="67">
        <v>6</v>
      </c>
      <c r="AD2257" s="67">
        <v>12</v>
      </c>
      <c r="AE2257" s="67">
        <v>5</v>
      </c>
      <c r="AF2257" s="67">
        <v>7</v>
      </c>
      <c r="AG2257" s="67">
        <v>5</v>
      </c>
      <c r="AH2257" s="67">
        <v>7</v>
      </c>
      <c r="AI2257" s="67">
        <v>2</v>
      </c>
      <c r="AJ2257" s="67">
        <v>5</v>
      </c>
      <c r="AK2257" s="79" t="s">
        <v>1586</v>
      </c>
    </row>
    <row r="2258" spans="1:37" ht="12.75">
      <c r="A2258" s="35">
        <v>12500</v>
      </c>
      <c r="B2258" s="28" t="s">
        <v>870</v>
      </c>
      <c r="C2258" s="28" t="s">
        <v>3247</v>
      </c>
      <c r="D2258" s="28" t="s">
        <v>387</v>
      </c>
      <c r="E2258" s="28" t="s">
        <v>83</v>
      </c>
      <c r="J2258" s="28" t="s">
        <v>1586</v>
      </c>
      <c r="K2258" s="28" t="s">
        <v>1256</v>
      </c>
      <c r="L2258" s="28" t="s">
        <v>286</v>
      </c>
      <c r="N2258" s="19">
        <f t="shared" si="245"/>
        <v>402.25</v>
      </c>
      <c r="O2258" s="19">
        <f t="shared" si="246"/>
        <v>10.726666666666667</v>
      </c>
      <c r="P2258" s="64">
        <f t="shared" si="247"/>
        <v>88</v>
      </c>
      <c r="Q2258" s="64">
        <f t="shared" si="248"/>
        <v>33</v>
      </c>
      <c r="R2258" s="64">
        <f t="shared" si="249"/>
        <v>55</v>
      </c>
      <c r="S2258" s="64">
        <f t="shared" si="250"/>
        <v>57</v>
      </c>
      <c r="T2258" s="64">
        <f t="shared" si="251"/>
        <v>31</v>
      </c>
      <c r="U2258" s="77">
        <v>3</v>
      </c>
      <c r="V2258" s="78">
        <v>3</v>
      </c>
      <c r="W2258" s="60">
        <v>75</v>
      </c>
      <c r="X2258" s="67">
        <v>11</v>
      </c>
      <c r="Y2258" s="67">
        <v>7</v>
      </c>
      <c r="Z2258" s="67">
        <v>12</v>
      </c>
      <c r="AA2258" s="67">
        <v>8</v>
      </c>
      <c r="AB2258" s="67">
        <v>12</v>
      </c>
      <c r="AC2258" s="67">
        <v>6</v>
      </c>
      <c r="AD2258" s="67">
        <v>12</v>
      </c>
      <c r="AE2258" s="67">
        <v>5</v>
      </c>
      <c r="AF2258" s="67">
        <v>7</v>
      </c>
      <c r="AG2258" s="67">
        <v>5</v>
      </c>
      <c r="AH2258" s="67">
        <v>7</v>
      </c>
      <c r="AI2258" s="67">
        <v>2</v>
      </c>
      <c r="AJ2258" s="67">
        <v>5</v>
      </c>
      <c r="AK2258" s="79" t="s">
        <v>1586</v>
      </c>
    </row>
    <row r="2259" spans="1:37" ht="12.75">
      <c r="A2259" s="35">
        <v>2826</v>
      </c>
      <c r="B2259" s="28" t="s">
        <v>872</v>
      </c>
      <c r="D2259" s="28" t="s">
        <v>387</v>
      </c>
      <c r="E2259" s="28" t="s">
        <v>83</v>
      </c>
      <c r="F2259" s="58" t="s">
        <v>8289</v>
      </c>
      <c r="I2259" s="28" t="s">
        <v>7812</v>
      </c>
      <c r="J2259" s="28" t="s">
        <v>1586</v>
      </c>
      <c r="K2259" s="28" t="s">
        <v>1256</v>
      </c>
      <c r="L2259" s="28" t="s">
        <v>3886</v>
      </c>
      <c r="N2259" s="19">
        <f t="shared" si="245"/>
        <v>386.75</v>
      </c>
      <c r="O2259" s="19">
        <f t="shared" si="246"/>
        <v>12.680327868852459</v>
      </c>
      <c r="P2259" s="64">
        <f t="shared" si="247"/>
        <v>86</v>
      </c>
      <c r="Q2259" s="64">
        <f t="shared" si="248"/>
        <v>32</v>
      </c>
      <c r="R2259" s="64">
        <f t="shared" si="249"/>
        <v>54</v>
      </c>
      <c r="S2259" s="64">
        <f t="shared" si="250"/>
        <v>52</v>
      </c>
      <c r="T2259" s="64">
        <f t="shared" si="251"/>
        <v>34</v>
      </c>
      <c r="U2259" s="77">
        <v>3</v>
      </c>
      <c r="V2259" s="78">
        <v>3</v>
      </c>
      <c r="W2259" s="60">
        <v>61</v>
      </c>
      <c r="X2259" s="67">
        <v>15</v>
      </c>
      <c r="Y2259" s="67">
        <v>7</v>
      </c>
      <c r="Z2259" s="67">
        <v>11</v>
      </c>
      <c r="AA2259" s="67">
        <v>7</v>
      </c>
      <c r="AB2259" s="67">
        <v>11</v>
      </c>
      <c r="AC2259" s="67">
        <v>5</v>
      </c>
      <c r="AD2259" s="67">
        <v>11</v>
      </c>
      <c r="AE2259" s="67">
        <v>5</v>
      </c>
      <c r="AF2259" s="67">
        <v>8</v>
      </c>
      <c r="AG2259" s="67">
        <v>5</v>
      </c>
      <c r="AH2259" s="67">
        <v>8</v>
      </c>
      <c r="AI2259" s="67">
        <v>3</v>
      </c>
      <c r="AJ2259" s="67">
        <v>5</v>
      </c>
      <c r="AK2259" s="79" t="s">
        <v>1586</v>
      </c>
    </row>
    <row r="2260" spans="1:37" ht="12.75">
      <c r="A2260" s="35">
        <v>2826</v>
      </c>
      <c r="B2260" s="28" t="s">
        <v>872</v>
      </c>
      <c r="D2260" s="28" t="s">
        <v>387</v>
      </c>
      <c r="E2260" s="28" t="s">
        <v>83</v>
      </c>
      <c r="F2260" s="58" t="s">
        <v>8352</v>
      </c>
      <c r="J2260" s="28" t="s">
        <v>1586</v>
      </c>
      <c r="K2260" s="28" t="s">
        <v>1256</v>
      </c>
      <c r="L2260" s="28" t="s">
        <v>3886</v>
      </c>
      <c r="N2260" s="19">
        <f t="shared" si="245"/>
        <v>386.75</v>
      </c>
      <c r="O2260" s="19">
        <f t="shared" si="246"/>
        <v>12.680327868852459</v>
      </c>
      <c r="P2260" s="64">
        <f t="shared" si="247"/>
        <v>86</v>
      </c>
      <c r="Q2260" s="64">
        <f t="shared" si="248"/>
        <v>32</v>
      </c>
      <c r="R2260" s="64">
        <f t="shared" si="249"/>
        <v>54</v>
      </c>
      <c r="S2260" s="64">
        <f t="shared" si="250"/>
        <v>52</v>
      </c>
      <c r="T2260" s="64">
        <f t="shared" si="251"/>
        <v>34</v>
      </c>
      <c r="U2260" s="77">
        <v>3</v>
      </c>
      <c r="V2260" s="78">
        <v>3</v>
      </c>
      <c r="W2260" s="60">
        <v>61</v>
      </c>
      <c r="X2260" s="67">
        <v>15</v>
      </c>
      <c r="Y2260" s="67">
        <v>7</v>
      </c>
      <c r="Z2260" s="67">
        <v>11</v>
      </c>
      <c r="AA2260" s="67">
        <v>7</v>
      </c>
      <c r="AB2260" s="67">
        <v>11</v>
      </c>
      <c r="AC2260" s="67">
        <v>5</v>
      </c>
      <c r="AD2260" s="67">
        <v>11</v>
      </c>
      <c r="AE2260" s="67">
        <v>5</v>
      </c>
      <c r="AF2260" s="67">
        <v>8</v>
      </c>
      <c r="AG2260" s="67">
        <v>5</v>
      </c>
      <c r="AH2260" s="67">
        <v>8</v>
      </c>
      <c r="AI2260" s="67">
        <v>3</v>
      </c>
      <c r="AJ2260" s="67">
        <v>5</v>
      </c>
      <c r="AK2260" s="79" t="s">
        <v>1586</v>
      </c>
    </row>
    <row r="2261" spans="1:37" ht="12.75">
      <c r="A2261" s="35">
        <v>5505</v>
      </c>
      <c r="B2261" s="28" t="s">
        <v>872</v>
      </c>
      <c r="D2261" s="28" t="s">
        <v>387</v>
      </c>
      <c r="E2261" s="28" t="s">
        <v>83</v>
      </c>
      <c r="F2261" s="58" t="s">
        <v>8220</v>
      </c>
      <c r="G2261" s="28" t="s">
        <v>7812</v>
      </c>
      <c r="H2261" s="28" t="s">
        <v>1586</v>
      </c>
      <c r="J2261" s="28" t="s">
        <v>1586</v>
      </c>
      <c r="K2261" s="28" t="s">
        <v>1256</v>
      </c>
      <c r="L2261" s="28" t="s">
        <v>4871</v>
      </c>
      <c r="N2261" s="19">
        <f t="shared" si="245"/>
        <v>394</v>
      </c>
      <c r="O2261" s="19">
        <f t="shared" si="246"/>
        <v>14.071428571428571</v>
      </c>
      <c r="P2261" s="64">
        <f t="shared" si="247"/>
        <v>86</v>
      </c>
      <c r="Q2261" s="64">
        <f t="shared" si="248"/>
        <v>32</v>
      </c>
      <c r="R2261" s="64">
        <f t="shared" si="249"/>
        <v>54</v>
      </c>
      <c r="S2261" s="64">
        <f t="shared" si="250"/>
        <v>57</v>
      </c>
      <c r="T2261" s="64">
        <f t="shared" si="251"/>
        <v>29</v>
      </c>
      <c r="U2261" s="77">
        <v>3</v>
      </c>
      <c r="V2261" s="78">
        <v>3</v>
      </c>
      <c r="W2261" s="60">
        <v>56</v>
      </c>
      <c r="X2261" s="67">
        <v>4</v>
      </c>
      <c r="Y2261" s="67">
        <v>7</v>
      </c>
      <c r="Z2261" s="67">
        <v>12</v>
      </c>
      <c r="AA2261" s="67">
        <v>8</v>
      </c>
      <c r="AB2261" s="67">
        <v>12</v>
      </c>
      <c r="AC2261" s="67">
        <v>6</v>
      </c>
      <c r="AD2261" s="67">
        <v>12</v>
      </c>
      <c r="AE2261" s="67">
        <v>4</v>
      </c>
      <c r="AF2261" s="67">
        <v>7</v>
      </c>
      <c r="AG2261" s="67">
        <v>4</v>
      </c>
      <c r="AH2261" s="67">
        <v>7</v>
      </c>
      <c r="AI2261" s="67">
        <v>3</v>
      </c>
      <c r="AJ2261" s="67">
        <v>4</v>
      </c>
      <c r="AK2261" s="79" t="s">
        <v>1586</v>
      </c>
    </row>
    <row r="2262" spans="1:37" ht="12.75">
      <c r="A2262" s="35">
        <v>312500</v>
      </c>
      <c r="B2262" s="28" t="s">
        <v>870</v>
      </c>
      <c r="C2262" s="28" t="s">
        <v>644</v>
      </c>
      <c r="D2262" s="28" t="s">
        <v>387</v>
      </c>
      <c r="E2262" s="28" t="s">
        <v>83</v>
      </c>
      <c r="J2262" s="28" t="s">
        <v>1586</v>
      </c>
      <c r="K2262" s="28" t="s">
        <v>1256</v>
      </c>
      <c r="L2262" s="28" t="s">
        <v>2696</v>
      </c>
      <c r="N2262" s="19">
        <f t="shared" si="245"/>
        <v>391.25</v>
      </c>
      <c r="O2262" s="19">
        <f t="shared" si="246"/>
        <v>12.038461538461538</v>
      </c>
      <c r="P2262" s="64">
        <f t="shared" si="247"/>
        <v>85</v>
      </c>
      <c r="Q2262" s="64">
        <f t="shared" si="248"/>
        <v>30</v>
      </c>
      <c r="R2262" s="64">
        <f t="shared" si="249"/>
        <v>55</v>
      </c>
      <c r="S2262" s="64">
        <f t="shared" si="250"/>
        <v>56</v>
      </c>
      <c r="T2262" s="64">
        <f t="shared" si="251"/>
        <v>29</v>
      </c>
      <c r="U2262" s="77">
        <v>3</v>
      </c>
      <c r="V2262" s="78">
        <v>3</v>
      </c>
      <c r="W2262" s="60">
        <v>65</v>
      </c>
      <c r="X2262" s="67">
        <v>11</v>
      </c>
      <c r="Y2262" s="67">
        <v>7</v>
      </c>
      <c r="Z2262" s="67">
        <v>12</v>
      </c>
      <c r="AA2262" s="67">
        <v>8</v>
      </c>
      <c r="AB2262" s="67">
        <v>12</v>
      </c>
      <c r="AC2262" s="67">
        <v>5</v>
      </c>
      <c r="AD2262" s="67">
        <v>12</v>
      </c>
      <c r="AE2262" s="67">
        <v>4</v>
      </c>
      <c r="AF2262" s="67">
        <v>7</v>
      </c>
      <c r="AG2262" s="67">
        <v>4</v>
      </c>
      <c r="AH2262" s="67">
        <v>7</v>
      </c>
      <c r="AI2262" s="67">
        <v>2</v>
      </c>
      <c r="AJ2262" s="67">
        <v>5</v>
      </c>
      <c r="AK2262" s="79" t="s">
        <v>1586</v>
      </c>
    </row>
    <row r="2263" spans="1:37" ht="12.75">
      <c r="A2263" s="35">
        <v>125000</v>
      </c>
      <c r="B2263" s="28" t="s">
        <v>870</v>
      </c>
      <c r="C2263" s="28" t="s">
        <v>644</v>
      </c>
      <c r="D2263" s="28" t="s">
        <v>387</v>
      </c>
      <c r="E2263" s="28" t="s">
        <v>83</v>
      </c>
      <c r="J2263" s="28" t="s">
        <v>1586</v>
      </c>
      <c r="K2263" s="28" t="s">
        <v>1256</v>
      </c>
      <c r="L2263" s="28" t="s">
        <v>2698</v>
      </c>
      <c r="N2263" s="19">
        <f t="shared" si="245"/>
        <v>391.25</v>
      </c>
      <c r="O2263" s="19">
        <f t="shared" si="246"/>
        <v>12.038461538461538</v>
      </c>
      <c r="P2263" s="64">
        <f t="shared" si="247"/>
        <v>85</v>
      </c>
      <c r="Q2263" s="64">
        <f t="shared" si="248"/>
        <v>30</v>
      </c>
      <c r="R2263" s="64">
        <f t="shared" si="249"/>
        <v>55</v>
      </c>
      <c r="S2263" s="64">
        <f t="shared" si="250"/>
        <v>56</v>
      </c>
      <c r="T2263" s="64">
        <f t="shared" si="251"/>
        <v>29</v>
      </c>
      <c r="U2263" s="77">
        <v>3</v>
      </c>
      <c r="V2263" s="78">
        <v>3</v>
      </c>
      <c r="W2263" s="60">
        <v>65</v>
      </c>
      <c r="X2263" s="67">
        <v>11</v>
      </c>
      <c r="Y2263" s="67">
        <v>7</v>
      </c>
      <c r="Z2263" s="67">
        <v>12</v>
      </c>
      <c r="AA2263" s="67">
        <v>8</v>
      </c>
      <c r="AB2263" s="67">
        <v>12</v>
      </c>
      <c r="AC2263" s="67">
        <v>5</v>
      </c>
      <c r="AD2263" s="67">
        <v>12</v>
      </c>
      <c r="AE2263" s="67">
        <v>4</v>
      </c>
      <c r="AF2263" s="67">
        <v>7</v>
      </c>
      <c r="AG2263" s="67">
        <v>4</v>
      </c>
      <c r="AH2263" s="67">
        <v>7</v>
      </c>
      <c r="AI2263" s="67">
        <v>2</v>
      </c>
      <c r="AJ2263" s="67">
        <v>5</v>
      </c>
      <c r="AK2263" s="79" t="s">
        <v>1586</v>
      </c>
    </row>
    <row r="2264" spans="1:37" ht="12.75">
      <c r="A2264" s="35">
        <v>312500</v>
      </c>
      <c r="B2264" s="28" t="s">
        <v>870</v>
      </c>
      <c r="C2264" s="28" t="s">
        <v>644</v>
      </c>
      <c r="D2264" s="28" t="s">
        <v>387</v>
      </c>
      <c r="E2264" s="28" t="s">
        <v>83</v>
      </c>
      <c r="J2264" s="28" t="s">
        <v>1586</v>
      </c>
      <c r="K2264" s="28" t="s">
        <v>1256</v>
      </c>
      <c r="L2264" s="28" t="s">
        <v>2701</v>
      </c>
      <c r="N2264" s="19">
        <f t="shared" si="245"/>
        <v>391.25</v>
      </c>
      <c r="O2264" s="19">
        <f t="shared" si="246"/>
        <v>12.038461538461538</v>
      </c>
      <c r="P2264" s="64">
        <f t="shared" si="247"/>
        <v>85</v>
      </c>
      <c r="Q2264" s="64">
        <f t="shared" si="248"/>
        <v>30</v>
      </c>
      <c r="R2264" s="64">
        <f t="shared" si="249"/>
        <v>55</v>
      </c>
      <c r="S2264" s="64">
        <f t="shared" si="250"/>
        <v>56</v>
      </c>
      <c r="T2264" s="64">
        <f t="shared" si="251"/>
        <v>29</v>
      </c>
      <c r="U2264" s="77">
        <v>3</v>
      </c>
      <c r="V2264" s="78">
        <v>3</v>
      </c>
      <c r="W2264" s="60">
        <v>65</v>
      </c>
      <c r="X2264" s="67">
        <v>11</v>
      </c>
      <c r="Y2264" s="67">
        <v>7</v>
      </c>
      <c r="Z2264" s="67">
        <v>12</v>
      </c>
      <c r="AA2264" s="67">
        <v>8</v>
      </c>
      <c r="AB2264" s="67">
        <v>12</v>
      </c>
      <c r="AC2264" s="67">
        <v>5</v>
      </c>
      <c r="AD2264" s="67">
        <v>12</v>
      </c>
      <c r="AE2264" s="67">
        <v>4</v>
      </c>
      <c r="AF2264" s="67">
        <v>7</v>
      </c>
      <c r="AG2264" s="67">
        <v>4</v>
      </c>
      <c r="AH2264" s="67">
        <v>7</v>
      </c>
      <c r="AI2264" s="67">
        <v>2</v>
      </c>
      <c r="AJ2264" s="67">
        <v>5</v>
      </c>
      <c r="AK2264" s="79" t="s">
        <v>1586</v>
      </c>
    </row>
    <row r="2265" spans="1:37" ht="12.75">
      <c r="A2265" s="35">
        <v>375000</v>
      </c>
      <c r="B2265" s="28" t="s">
        <v>870</v>
      </c>
      <c r="C2265" s="28" t="s">
        <v>644</v>
      </c>
      <c r="D2265" s="28" t="s">
        <v>387</v>
      </c>
      <c r="E2265" s="28" t="s">
        <v>83</v>
      </c>
      <c r="J2265" s="28" t="s">
        <v>1586</v>
      </c>
      <c r="K2265" s="28" t="s">
        <v>1256</v>
      </c>
      <c r="L2265" s="28" t="s">
        <v>2694</v>
      </c>
      <c r="N2265" s="19">
        <f t="shared" si="245"/>
        <v>391.25</v>
      </c>
      <c r="O2265" s="19">
        <f t="shared" si="246"/>
        <v>12.038461538461538</v>
      </c>
      <c r="P2265" s="64">
        <f t="shared" si="247"/>
        <v>85</v>
      </c>
      <c r="Q2265" s="64">
        <f t="shared" si="248"/>
        <v>30</v>
      </c>
      <c r="R2265" s="64">
        <f t="shared" si="249"/>
        <v>55</v>
      </c>
      <c r="S2265" s="64">
        <f t="shared" si="250"/>
        <v>56</v>
      </c>
      <c r="T2265" s="64">
        <f t="shared" si="251"/>
        <v>29</v>
      </c>
      <c r="U2265" s="77">
        <v>3</v>
      </c>
      <c r="V2265" s="78">
        <v>3</v>
      </c>
      <c r="W2265" s="60">
        <v>65</v>
      </c>
      <c r="X2265" s="67">
        <v>11</v>
      </c>
      <c r="Y2265" s="67">
        <v>7</v>
      </c>
      <c r="Z2265" s="67">
        <v>12</v>
      </c>
      <c r="AA2265" s="67">
        <v>8</v>
      </c>
      <c r="AB2265" s="67">
        <v>12</v>
      </c>
      <c r="AC2265" s="67">
        <v>5</v>
      </c>
      <c r="AD2265" s="67">
        <v>12</v>
      </c>
      <c r="AE2265" s="67">
        <v>4</v>
      </c>
      <c r="AF2265" s="67">
        <v>7</v>
      </c>
      <c r="AG2265" s="67">
        <v>4</v>
      </c>
      <c r="AH2265" s="67">
        <v>7</v>
      </c>
      <c r="AI2265" s="67">
        <v>2</v>
      </c>
      <c r="AJ2265" s="67">
        <v>5</v>
      </c>
      <c r="AK2265" s="79" t="s">
        <v>1586</v>
      </c>
    </row>
    <row r="2266" spans="1:37" ht="12.75">
      <c r="A2266" s="35">
        <v>375000</v>
      </c>
      <c r="B2266" s="28" t="s">
        <v>870</v>
      </c>
      <c r="C2266" s="28" t="s">
        <v>644</v>
      </c>
      <c r="D2266" s="28" t="s">
        <v>387</v>
      </c>
      <c r="E2266" s="28" t="s">
        <v>83</v>
      </c>
      <c r="J2266" s="28" t="s">
        <v>1586</v>
      </c>
      <c r="K2266" s="28" t="s">
        <v>1256</v>
      </c>
      <c r="L2266" s="28" t="s">
        <v>2704</v>
      </c>
      <c r="N2266" s="19">
        <f t="shared" si="245"/>
        <v>391.25</v>
      </c>
      <c r="O2266" s="19">
        <f t="shared" si="246"/>
        <v>12.038461538461538</v>
      </c>
      <c r="P2266" s="64">
        <f t="shared" si="247"/>
        <v>85</v>
      </c>
      <c r="Q2266" s="64">
        <f t="shared" si="248"/>
        <v>30</v>
      </c>
      <c r="R2266" s="64">
        <f t="shared" si="249"/>
        <v>55</v>
      </c>
      <c r="S2266" s="64">
        <f t="shared" si="250"/>
        <v>56</v>
      </c>
      <c r="T2266" s="64">
        <f t="shared" si="251"/>
        <v>29</v>
      </c>
      <c r="U2266" s="77">
        <v>3</v>
      </c>
      <c r="V2266" s="78">
        <v>3</v>
      </c>
      <c r="W2266" s="60">
        <v>65</v>
      </c>
      <c r="X2266" s="67">
        <v>11</v>
      </c>
      <c r="Y2266" s="67">
        <v>7</v>
      </c>
      <c r="Z2266" s="67">
        <v>12</v>
      </c>
      <c r="AA2266" s="67">
        <v>8</v>
      </c>
      <c r="AB2266" s="67">
        <v>12</v>
      </c>
      <c r="AC2266" s="67">
        <v>5</v>
      </c>
      <c r="AD2266" s="67">
        <v>12</v>
      </c>
      <c r="AE2266" s="67">
        <v>4</v>
      </c>
      <c r="AF2266" s="67">
        <v>7</v>
      </c>
      <c r="AG2266" s="67">
        <v>4</v>
      </c>
      <c r="AH2266" s="67">
        <v>7</v>
      </c>
      <c r="AI2266" s="67">
        <v>2</v>
      </c>
      <c r="AJ2266" s="67">
        <v>5</v>
      </c>
      <c r="AK2266" s="79" t="s">
        <v>1586</v>
      </c>
    </row>
    <row r="2267" spans="1:37" ht="12.75">
      <c r="A2267" s="35">
        <v>5307</v>
      </c>
      <c r="B2267" s="28" t="s">
        <v>872</v>
      </c>
      <c r="D2267" s="28" t="s">
        <v>387</v>
      </c>
      <c r="E2267" s="28" t="s">
        <v>83</v>
      </c>
      <c r="F2267" s="58" t="s">
        <v>3863</v>
      </c>
      <c r="I2267" s="28" t="s">
        <v>1586</v>
      </c>
      <c r="J2267" s="28" t="s">
        <v>1586</v>
      </c>
      <c r="K2267" s="28" t="s">
        <v>1256</v>
      </c>
      <c r="L2267" s="28" t="s">
        <v>4870</v>
      </c>
      <c r="N2267" s="19">
        <f t="shared" si="245"/>
        <v>390.75</v>
      </c>
      <c r="O2267" s="19">
        <f t="shared" si="246"/>
        <v>12.023076923076923</v>
      </c>
      <c r="P2267" s="64">
        <f t="shared" si="247"/>
        <v>85</v>
      </c>
      <c r="Q2267" s="64">
        <f t="shared" si="248"/>
        <v>30</v>
      </c>
      <c r="R2267" s="64">
        <f t="shared" si="249"/>
        <v>55</v>
      </c>
      <c r="S2267" s="64">
        <f t="shared" si="250"/>
        <v>56</v>
      </c>
      <c r="T2267" s="64">
        <f t="shared" si="251"/>
        <v>29</v>
      </c>
      <c r="U2267" s="77">
        <v>3</v>
      </c>
      <c r="V2267" s="78">
        <v>3</v>
      </c>
      <c r="W2267" s="60">
        <v>65</v>
      </c>
      <c r="X2267" s="67">
        <v>9</v>
      </c>
      <c r="Y2267" s="67">
        <v>7</v>
      </c>
      <c r="Z2267" s="67">
        <v>12</v>
      </c>
      <c r="AA2267" s="67">
        <v>8</v>
      </c>
      <c r="AB2267" s="67">
        <v>12</v>
      </c>
      <c r="AC2267" s="67">
        <v>5</v>
      </c>
      <c r="AD2267" s="67">
        <v>12</v>
      </c>
      <c r="AE2267" s="67">
        <v>4</v>
      </c>
      <c r="AF2267" s="67">
        <v>7</v>
      </c>
      <c r="AG2267" s="67">
        <v>4</v>
      </c>
      <c r="AH2267" s="67">
        <v>7</v>
      </c>
      <c r="AI2267" s="67">
        <v>2</v>
      </c>
      <c r="AJ2267" s="67">
        <v>5</v>
      </c>
      <c r="AK2267" s="79" t="s">
        <v>1586</v>
      </c>
    </row>
    <row r="2268" spans="1:37" ht="12.75">
      <c r="A2268" s="35">
        <v>3438</v>
      </c>
      <c r="B2268" s="28" t="s">
        <v>871</v>
      </c>
      <c r="C2268" s="28" t="s">
        <v>2179</v>
      </c>
      <c r="D2268" s="28" t="s">
        <v>387</v>
      </c>
      <c r="E2268" s="28" t="s">
        <v>83</v>
      </c>
      <c r="J2268" s="28" t="s">
        <v>1586</v>
      </c>
      <c r="K2268" s="28" t="s">
        <v>1256</v>
      </c>
      <c r="L2268" s="28" t="s">
        <v>2161</v>
      </c>
      <c r="N2268" s="19">
        <f t="shared" si="245"/>
        <v>392.25</v>
      </c>
      <c r="O2268" s="19">
        <f t="shared" si="246"/>
        <v>15.382352941176471</v>
      </c>
      <c r="P2268" s="64">
        <f t="shared" si="247"/>
        <v>85</v>
      </c>
      <c r="Q2268" s="64">
        <f t="shared" si="248"/>
        <v>31</v>
      </c>
      <c r="R2268" s="64">
        <f t="shared" si="249"/>
        <v>54</v>
      </c>
      <c r="S2268" s="64">
        <f t="shared" si="250"/>
        <v>57</v>
      </c>
      <c r="T2268" s="64">
        <f t="shared" si="251"/>
        <v>28</v>
      </c>
      <c r="U2268" s="77">
        <v>3</v>
      </c>
      <c r="V2268" s="78">
        <v>3</v>
      </c>
      <c r="W2268" s="60">
        <v>51</v>
      </c>
      <c r="X2268" s="67">
        <v>9</v>
      </c>
      <c r="Y2268" s="67">
        <v>7</v>
      </c>
      <c r="Z2268" s="67">
        <v>12</v>
      </c>
      <c r="AA2268" s="67">
        <v>8</v>
      </c>
      <c r="AB2268" s="67">
        <v>12</v>
      </c>
      <c r="AC2268" s="67">
        <v>6</v>
      </c>
      <c r="AD2268" s="67">
        <v>12</v>
      </c>
      <c r="AE2268" s="67">
        <v>4</v>
      </c>
      <c r="AF2268" s="67">
        <v>7</v>
      </c>
      <c r="AG2268" s="67">
        <v>4</v>
      </c>
      <c r="AH2268" s="67">
        <v>7</v>
      </c>
      <c r="AI2268" s="67">
        <v>2</v>
      </c>
      <c r="AJ2268" s="67">
        <v>4</v>
      </c>
      <c r="AK2268" s="79" t="s">
        <v>1586</v>
      </c>
    </row>
    <row r="2269" spans="1:37" ht="12.75">
      <c r="A2269" s="35">
        <v>62</v>
      </c>
      <c r="B2269" s="28" t="s">
        <v>871</v>
      </c>
      <c r="C2269" s="28" t="s">
        <v>604</v>
      </c>
      <c r="D2269" s="28" t="s">
        <v>387</v>
      </c>
      <c r="E2269" s="28" t="s">
        <v>83</v>
      </c>
      <c r="J2269" s="28" t="s">
        <v>1586</v>
      </c>
      <c r="K2269" s="28" t="s">
        <v>1256</v>
      </c>
      <c r="L2269" s="28" t="s">
        <v>1634</v>
      </c>
      <c r="N2269" s="19">
        <f t="shared" si="245"/>
        <v>392.25</v>
      </c>
      <c r="O2269" s="19">
        <f t="shared" si="246"/>
        <v>10.46</v>
      </c>
      <c r="P2269" s="64">
        <f t="shared" si="247"/>
        <v>85</v>
      </c>
      <c r="Q2269" s="64">
        <f t="shared" si="248"/>
        <v>31</v>
      </c>
      <c r="R2269" s="64">
        <f t="shared" si="249"/>
        <v>54</v>
      </c>
      <c r="S2269" s="64">
        <f t="shared" si="250"/>
        <v>57</v>
      </c>
      <c r="T2269" s="64">
        <f t="shared" si="251"/>
        <v>28</v>
      </c>
      <c r="U2269" s="77">
        <v>3</v>
      </c>
      <c r="V2269" s="78">
        <v>3</v>
      </c>
      <c r="W2269" s="60">
        <v>75</v>
      </c>
      <c r="X2269" s="67">
        <v>9</v>
      </c>
      <c r="Y2269" s="67">
        <v>7</v>
      </c>
      <c r="Z2269" s="67">
        <v>12</v>
      </c>
      <c r="AA2269" s="67">
        <v>8</v>
      </c>
      <c r="AB2269" s="67">
        <v>12</v>
      </c>
      <c r="AC2269" s="67">
        <v>6</v>
      </c>
      <c r="AD2269" s="67">
        <v>12</v>
      </c>
      <c r="AE2269" s="67">
        <v>4</v>
      </c>
      <c r="AF2269" s="67">
        <v>7</v>
      </c>
      <c r="AG2269" s="67">
        <v>4</v>
      </c>
      <c r="AH2269" s="67">
        <v>7</v>
      </c>
      <c r="AI2269" s="67">
        <v>2</v>
      </c>
      <c r="AJ2269" s="67">
        <v>4</v>
      </c>
      <c r="AK2269" s="79" t="s">
        <v>1586</v>
      </c>
    </row>
    <row r="2270" spans="1:37" ht="12.75">
      <c r="A2270" s="35">
        <v>136250</v>
      </c>
      <c r="B2270" s="28" t="s">
        <v>869</v>
      </c>
      <c r="C2270" s="28" t="s">
        <v>1564</v>
      </c>
      <c r="D2270" s="28" t="s">
        <v>387</v>
      </c>
      <c r="E2270" s="28" t="s">
        <v>83</v>
      </c>
      <c r="J2270" s="28" t="s">
        <v>1586</v>
      </c>
      <c r="K2270" s="28" t="s">
        <v>1256</v>
      </c>
      <c r="L2270" s="28" t="s">
        <v>1571</v>
      </c>
      <c r="N2270" s="19">
        <f t="shared" si="245"/>
        <v>392.25</v>
      </c>
      <c r="O2270" s="19">
        <f t="shared" si="246"/>
        <v>10.46</v>
      </c>
      <c r="P2270" s="64">
        <f t="shared" si="247"/>
        <v>85</v>
      </c>
      <c r="Q2270" s="64">
        <f t="shared" si="248"/>
        <v>31</v>
      </c>
      <c r="R2270" s="64">
        <f t="shared" si="249"/>
        <v>54</v>
      </c>
      <c r="S2270" s="64">
        <f t="shared" si="250"/>
        <v>57</v>
      </c>
      <c r="T2270" s="64">
        <f t="shared" si="251"/>
        <v>28</v>
      </c>
      <c r="U2270" s="77">
        <v>3</v>
      </c>
      <c r="V2270" s="78">
        <v>3</v>
      </c>
      <c r="W2270" s="60">
        <v>75</v>
      </c>
      <c r="X2270" s="67">
        <v>9</v>
      </c>
      <c r="Y2270" s="67">
        <v>7</v>
      </c>
      <c r="Z2270" s="67">
        <v>12</v>
      </c>
      <c r="AA2270" s="67">
        <v>8</v>
      </c>
      <c r="AB2270" s="67">
        <v>12</v>
      </c>
      <c r="AC2270" s="67">
        <v>6</v>
      </c>
      <c r="AD2270" s="67">
        <v>12</v>
      </c>
      <c r="AE2270" s="67">
        <v>4</v>
      </c>
      <c r="AF2270" s="67">
        <v>7</v>
      </c>
      <c r="AG2270" s="67">
        <v>4</v>
      </c>
      <c r="AH2270" s="67">
        <v>7</v>
      </c>
      <c r="AI2270" s="67">
        <v>2</v>
      </c>
      <c r="AJ2270" s="67">
        <v>4</v>
      </c>
      <c r="AK2270" s="79" t="s">
        <v>1586</v>
      </c>
    </row>
    <row r="2271" spans="1:37" ht="12.75">
      <c r="A2271" s="35">
        <v>8125</v>
      </c>
      <c r="B2271" s="28" t="s">
        <v>868</v>
      </c>
      <c r="C2271" s="28" t="s">
        <v>1092</v>
      </c>
      <c r="D2271" s="28" t="s">
        <v>387</v>
      </c>
      <c r="E2271" s="28" t="s">
        <v>83</v>
      </c>
      <c r="J2271" s="28" t="s">
        <v>1586</v>
      </c>
      <c r="K2271" s="28" t="s">
        <v>1256</v>
      </c>
      <c r="L2271" s="28" t="s">
        <v>1342</v>
      </c>
      <c r="N2271" s="19">
        <f t="shared" si="245"/>
        <v>392.25</v>
      </c>
      <c r="O2271" s="19">
        <f t="shared" si="246"/>
        <v>10.46</v>
      </c>
      <c r="P2271" s="64">
        <f t="shared" si="247"/>
        <v>85</v>
      </c>
      <c r="Q2271" s="64">
        <f t="shared" si="248"/>
        <v>31</v>
      </c>
      <c r="R2271" s="64">
        <f t="shared" si="249"/>
        <v>54</v>
      </c>
      <c r="S2271" s="64">
        <f t="shared" si="250"/>
        <v>57</v>
      </c>
      <c r="T2271" s="64">
        <f t="shared" si="251"/>
        <v>28</v>
      </c>
      <c r="U2271" s="77">
        <v>3</v>
      </c>
      <c r="V2271" s="78">
        <v>3</v>
      </c>
      <c r="W2271" s="60">
        <v>75</v>
      </c>
      <c r="X2271" s="67">
        <v>9</v>
      </c>
      <c r="Y2271" s="67">
        <v>7</v>
      </c>
      <c r="Z2271" s="67">
        <v>12</v>
      </c>
      <c r="AA2271" s="67">
        <v>8</v>
      </c>
      <c r="AB2271" s="67">
        <v>12</v>
      </c>
      <c r="AC2271" s="67">
        <v>6</v>
      </c>
      <c r="AD2271" s="67">
        <v>12</v>
      </c>
      <c r="AE2271" s="67">
        <v>4</v>
      </c>
      <c r="AF2271" s="67">
        <v>7</v>
      </c>
      <c r="AG2271" s="67">
        <v>4</v>
      </c>
      <c r="AH2271" s="67">
        <v>7</v>
      </c>
      <c r="AI2271" s="67">
        <v>2</v>
      </c>
      <c r="AJ2271" s="67">
        <v>4</v>
      </c>
      <c r="AK2271" s="79" t="s">
        <v>1586</v>
      </c>
    </row>
    <row r="2272" spans="1:37" ht="12.75">
      <c r="A2272" s="35">
        <v>1250</v>
      </c>
      <c r="B2272" s="28" t="s">
        <v>870</v>
      </c>
      <c r="C2272" s="28" t="s">
        <v>1845</v>
      </c>
      <c r="D2272" s="28" t="s">
        <v>387</v>
      </c>
      <c r="E2272" s="28" t="s">
        <v>83</v>
      </c>
      <c r="J2272" s="28" t="s">
        <v>1586</v>
      </c>
      <c r="K2272" s="28" t="s">
        <v>1256</v>
      </c>
      <c r="L2272" s="28" t="s">
        <v>1832</v>
      </c>
      <c r="N2272" s="19">
        <f t="shared" si="245"/>
        <v>392.25</v>
      </c>
      <c r="O2272" s="19">
        <f t="shared" si="246"/>
        <v>10.46</v>
      </c>
      <c r="P2272" s="64">
        <f t="shared" si="247"/>
        <v>85</v>
      </c>
      <c r="Q2272" s="64">
        <f t="shared" si="248"/>
        <v>31</v>
      </c>
      <c r="R2272" s="64">
        <f t="shared" si="249"/>
        <v>54</v>
      </c>
      <c r="S2272" s="64">
        <f t="shared" si="250"/>
        <v>57</v>
      </c>
      <c r="T2272" s="64">
        <f t="shared" si="251"/>
        <v>28</v>
      </c>
      <c r="U2272" s="77">
        <v>3</v>
      </c>
      <c r="V2272" s="78">
        <v>3</v>
      </c>
      <c r="W2272" s="60">
        <v>75</v>
      </c>
      <c r="X2272" s="67">
        <v>9</v>
      </c>
      <c r="Y2272" s="67">
        <v>7</v>
      </c>
      <c r="Z2272" s="67">
        <v>12</v>
      </c>
      <c r="AA2272" s="67">
        <v>8</v>
      </c>
      <c r="AB2272" s="67">
        <v>12</v>
      </c>
      <c r="AC2272" s="67">
        <v>6</v>
      </c>
      <c r="AD2272" s="67">
        <v>12</v>
      </c>
      <c r="AE2272" s="67">
        <v>4</v>
      </c>
      <c r="AF2272" s="67">
        <v>7</v>
      </c>
      <c r="AG2272" s="67">
        <v>4</v>
      </c>
      <c r="AH2272" s="67">
        <v>7</v>
      </c>
      <c r="AI2272" s="67">
        <v>2</v>
      </c>
      <c r="AJ2272" s="67">
        <v>4</v>
      </c>
      <c r="AK2272" s="79" t="s">
        <v>1586</v>
      </c>
    </row>
    <row r="2273" spans="1:37" ht="12.75">
      <c r="A2273" s="35">
        <v>78187</v>
      </c>
      <c r="B2273" s="28" t="s">
        <v>868</v>
      </c>
      <c r="C2273" s="28" t="s">
        <v>1950</v>
      </c>
      <c r="D2273" s="28" t="s">
        <v>387</v>
      </c>
      <c r="E2273" s="28" t="s">
        <v>83</v>
      </c>
      <c r="J2273" s="28" t="s">
        <v>1586</v>
      </c>
      <c r="K2273" s="28" t="s">
        <v>1256</v>
      </c>
      <c r="L2273" s="28" t="s">
        <v>1960</v>
      </c>
      <c r="N2273" s="19">
        <f t="shared" si="245"/>
        <v>392.25</v>
      </c>
      <c r="O2273" s="19">
        <f t="shared" si="246"/>
        <v>9.2294117647058815</v>
      </c>
      <c r="P2273" s="64">
        <f t="shared" si="247"/>
        <v>85</v>
      </c>
      <c r="Q2273" s="64">
        <f t="shared" si="248"/>
        <v>31</v>
      </c>
      <c r="R2273" s="64">
        <f t="shared" si="249"/>
        <v>54</v>
      </c>
      <c r="S2273" s="64">
        <f t="shared" si="250"/>
        <v>57</v>
      </c>
      <c r="T2273" s="64">
        <f t="shared" si="251"/>
        <v>28</v>
      </c>
      <c r="U2273" s="77">
        <v>3</v>
      </c>
      <c r="V2273" s="78">
        <v>3</v>
      </c>
      <c r="W2273" s="60">
        <v>85</v>
      </c>
      <c r="X2273" s="67">
        <v>9</v>
      </c>
      <c r="Y2273" s="67">
        <v>7</v>
      </c>
      <c r="Z2273" s="67">
        <v>12</v>
      </c>
      <c r="AA2273" s="67">
        <v>8</v>
      </c>
      <c r="AB2273" s="67">
        <v>12</v>
      </c>
      <c r="AC2273" s="67">
        <v>6</v>
      </c>
      <c r="AD2273" s="67">
        <v>12</v>
      </c>
      <c r="AE2273" s="67">
        <v>4</v>
      </c>
      <c r="AF2273" s="67">
        <v>7</v>
      </c>
      <c r="AG2273" s="67">
        <v>4</v>
      </c>
      <c r="AH2273" s="67">
        <v>7</v>
      </c>
      <c r="AI2273" s="67">
        <v>2</v>
      </c>
      <c r="AJ2273" s="67">
        <v>4</v>
      </c>
      <c r="AK2273" s="79" t="s">
        <v>1586</v>
      </c>
    </row>
    <row r="2274" spans="1:37" ht="12.75">
      <c r="A2274" s="35">
        <v>5005</v>
      </c>
      <c r="B2274" s="28" t="s">
        <v>872</v>
      </c>
      <c r="D2274" s="28" t="s">
        <v>387</v>
      </c>
      <c r="E2274" s="28" t="s">
        <v>83</v>
      </c>
      <c r="F2274" s="58" t="s">
        <v>8220</v>
      </c>
      <c r="J2274" s="28" t="s">
        <v>1586</v>
      </c>
      <c r="K2274" s="28" t="s">
        <v>1256</v>
      </c>
      <c r="L2274" s="28" t="s">
        <v>4870</v>
      </c>
      <c r="N2274" s="19">
        <f t="shared" si="245"/>
        <v>386</v>
      </c>
      <c r="O2274" s="19">
        <f t="shared" si="246"/>
        <v>16.425531914893618</v>
      </c>
      <c r="P2274" s="64">
        <f t="shared" si="247"/>
        <v>84</v>
      </c>
      <c r="Q2274" s="64">
        <f t="shared" si="248"/>
        <v>30</v>
      </c>
      <c r="R2274" s="64">
        <f t="shared" si="249"/>
        <v>54</v>
      </c>
      <c r="S2274" s="64">
        <f t="shared" si="250"/>
        <v>56</v>
      </c>
      <c r="T2274" s="64">
        <f t="shared" si="251"/>
        <v>28</v>
      </c>
      <c r="U2274" s="77">
        <v>3</v>
      </c>
      <c r="V2274" s="78">
        <v>3</v>
      </c>
      <c r="W2274" s="60">
        <v>47</v>
      </c>
      <c r="X2274" s="67">
        <v>4</v>
      </c>
      <c r="Y2274" s="67">
        <v>7</v>
      </c>
      <c r="Z2274" s="67">
        <v>12</v>
      </c>
      <c r="AA2274" s="67">
        <v>8</v>
      </c>
      <c r="AB2274" s="67">
        <v>12</v>
      </c>
      <c r="AC2274" s="67">
        <v>5</v>
      </c>
      <c r="AD2274" s="67">
        <v>12</v>
      </c>
      <c r="AE2274" s="67">
        <v>4</v>
      </c>
      <c r="AF2274" s="67">
        <v>7</v>
      </c>
      <c r="AG2274" s="67">
        <v>4</v>
      </c>
      <c r="AH2274" s="67">
        <v>7</v>
      </c>
      <c r="AI2274" s="67">
        <v>2</v>
      </c>
      <c r="AJ2274" s="67">
        <v>4</v>
      </c>
      <c r="AK2274" s="79" t="s">
        <v>1586</v>
      </c>
    </row>
    <row r="2275" spans="1:37" ht="12.75">
      <c r="A2275" s="35">
        <v>37500</v>
      </c>
      <c r="B2275" s="28" t="s">
        <v>870</v>
      </c>
      <c r="C2275" s="28" t="s">
        <v>1860</v>
      </c>
      <c r="D2275" s="28" t="s">
        <v>387</v>
      </c>
      <c r="E2275" s="28" t="s">
        <v>83</v>
      </c>
      <c r="J2275" s="28" t="s">
        <v>1586</v>
      </c>
      <c r="K2275" s="28" t="s">
        <v>3069</v>
      </c>
      <c r="L2275" s="28" t="s">
        <v>1857</v>
      </c>
      <c r="N2275" s="19">
        <f t="shared" si="245"/>
        <v>387.25</v>
      </c>
      <c r="O2275" s="19">
        <f t="shared" si="246"/>
        <v>11.915384615384616</v>
      </c>
      <c r="P2275" s="64">
        <f t="shared" si="247"/>
        <v>84</v>
      </c>
      <c r="Q2275" s="64">
        <f t="shared" si="248"/>
        <v>30</v>
      </c>
      <c r="R2275" s="64">
        <f t="shared" si="249"/>
        <v>54</v>
      </c>
      <c r="S2275" s="64">
        <f t="shared" si="250"/>
        <v>56</v>
      </c>
      <c r="T2275" s="64">
        <f t="shared" si="251"/>
        <v>28</v>
      </c>
      <c r="U2275" s="77">
        <v>3</v>
      </c>
      <c r="V2275" s="78">
        <v>3</v>
      </c>
      <c r="W2275" s="60">
        <v>65</v>
      </c>
      <c r="X2275" s="67">
        <v>9</v>
      </c>
      <c r="Y2275" s="67">
        <v>7</v>
      </c>
      <c r="Z2275" s="67">
        <v>12</v>
      </c>
      <c r="AA2275" s="67">
        <v>8</v>
      </c>
      <c r="AB2275" s="67">
        <v>12</v>
      </c>
      <c r="AC2275" s="67">
        <v>5</v>
      </c>
      <c r="AD2275" s="67">
        <v>12</v>
      </c>
      <c r="AE2275" s="67">
        <v>4</v>
      </c>
      <c r="AF2275" s="67">
        <v>7</v>
      </c>
      <c r="AG2275" s="67">
        <v>4</v>
      </c>
      <c r="AH2275" s="67">
        <v>7</v>
      </c>
      <c r="AI2275" s="67">
        <v>2</v>
      </c>
      <c r="AJ2275" s="67">
        <v>4</v>
      </c>
      <c r="AK2275" s="79" t="s">
        <v>1586</v>
      </c>
    </row>
    <row r="2276" spans="1:37" ht="12.75">
      <c r="A2276" s="35">
        <v>6600</v>
      </c>
      <c r="B2276" s="28" t="s">
        <v>868</v>
      </c>
      <c r="C2276" s="28" t="s">
        <v>638</v>
      </c>
      <c r="D2276" s="28" t="s">
        <v>387</v>
      </c>
      <c r="E2276" s="28" t="s">
        <v>176</v>
      </c>
      <c r="J2276" s="28" t="s">
        <v>1586</v>
      </c>
      <c r="K2276" s="28" t="s">
        <v>2680</v>
      </c>
      <c r="L2276" s="28" t="s">
        <v>1033</v>
      </c>
      <c r="N2276" s="19">
        <f t="shared" si="245"/>
        <v>559.75</v>
      </c>
      <c r="O2276" s="19">
        <f t="shared" si="246"/>
        <v>18.658333333333335</v>
      </c>
      <c r="P2276" s="64">
        <f t="shared" si="247"/>
        <v>130</v>
      </c>
      <c r="Q2276" s="64">
        <f t="shared" si="248"/>
        <v>46</v>
      </c>
      <c r="R2276" s="64">
        <f t="shared" si="249"/>
        <v>84</v>
      </c>
      <c r="S2276" s="64">
        <f t="shared" si="250"/>
        <v>65</v>
      </c>
      <c r="T2276" s="64">
        <f t="shared" si="251"/>
        <v>65</v>
      </c>
      <c r="U2276" s="77">
        <v>3</v>
      </c>
      <c r="V2276" s="78">
        <v>3</v>
      </c>
      <c r="W2276" s="60">
        <v>60</v>
      </c>
      <c r="X2276" s="67">
        <v>15</v>
      </c>
      <c r="Y2276" s="67">
        <v>8</v>
      </c>
      <c r="Z2276" s="67">
        <v>14</v>
      </c>
      <c r="AA2276" s="67">
        <v>9</v>
      </c>
      <c r="AB2276" s="67">
        <v>14</v>
      </c>
      <c r="AC2276" s="67">
        <v>6</v>
      </c>
      <c r="AD2276" s="67">
        <v>14</v>
      </c>
      <c r="AE2276" s="67">
        <v>8</v>
      </c>
      <c r="AF2276" s="67">
        <v>14</v>
      </c>
      <c r="AG2276" s="67">
        <v>8</v>
      </c>
      <c r="AH2276" s="67">
        <v>14</v>
      </c>
      <c r="AI2276" s="67">
        <v>7</v>
      </c>
      <c r="AJ2276" s="67">
        <v>14</v>
      </c>
      <c r="AK2276" s="79" t="s">
        <v>1586</v>
      </c>
    </row>
    <row r="2277" spans="1:37" ht="12.75">
      <c r="A2277" s="35">
        <v>330000</v>
      </c>
      <c r="B2277" s="28" t="s">
        <v>868</v>
      </c>
      <c r="C2277" s="28" t="s">
        <v>638</v>
      </c>
      <c r="D2277" s="28" t="s">
        <v>387</v>
      </c>
      <c r="E2277" s="28" t="s">
        <v>176</v>
      </c>
      <c r="J2277" s="28" t="s">
        <v>1586</v>
      </c>
      <c r="K2277" s="28" t="s">
        <v>2680</v>
      </c>
      <c r="L2277" s="28" t="s">
        <v>1125</v>
      </c>
      <c r="N2277" s="19">
        <f t="shared" si="245"/>
        <v>559.75</v>
      </c>
      <c r="O2277" s="19">
        <f t="shared" si="246"/>
        <v>18.658333333333335</v>
      </c>
      <c r="P2277" s="64">
        <f t="shared" si="247"/>
        <v>130</v>
      </c>
      <c r="Q2277" s="64">
        <f t="shared" si="248"/>
        <v>46</v>
      </c>
      <c r="R2277" s="64">
        <f t="shared" si="249"/>
        <v>84</v>
      </c>
      <c r="S2277" s="64">
        <f t="shared" si="250"/>
        <v>65</v>
      </c>
      <c r="T2277" s="64">
        <f t="shared" si="251"/>
        <v>65</v>
      </c>
      <c r="U2277" s="77">
        <v>3</v>
      </c>
      <c r="V2277" s="78">
        <v>3</v>
      </c>
      <c r="W2277" s="60">
        <v>60</v>
      </c>
      <c r="X2277" s="67">
        <v>15</v>
      </c>
      <c r="Y2277" s="67">
        <v>8</v>
      </c>
      <c r="Z2277" s="67">
        <v>14</v>
      </c>
      <c r="AA2277" s="67">
        <v>9</v>
      </c>
      <c r="AB2277" s="67">
        <v>14</v>
      </c>
      <c r="AC2277" s="67">
        <v>6</v>
      </c>
      <c r="AD2277" s="67">
        <v>14</v>
      </c>
      <c r="AE2277" s="67">
        <v>8</v>
      </c>
      <c r="AF2277" s="67">
        <v>14</v>
      </c>
      <c r="AG2277" s="67">
        <v>8</v>
      </c>
      <c r="AH2277" s="67">
        <v>14</v>
      </c>
      <c r="AI2277" s="67">
        <v>7</v>
      </c>
      <c r="AJ2277" s="67">
        <v>14</v>
      </c>
      <c r="AK2277" s="79" t="s">
        <v>1586</v>
      </c>
    </row>
    <row r="2278" spans="1:37" ht="12.75">
      <c r="A2278" s="35">
        <v>62500</v>
      </c>
      <c r="B2278" s="28" t="s">
        <v>870</v>
      </c>
      <c r="C2278" s="28" t="s">
        <v>4834</v>
      </c>
      <c r="D2278" s="28" t="s">
        <v>387</v>
      </c>
      <c r="E2278" s="28" t="s">
        <v>176</v>
      </c>
      <c r="J2278" s="28" t="s">
        <v>1586</v>
      </c>
      <c r="K2278" s="28" t="s">
        <v>2527</v>
      </c>
      <c r="L2278" s="28" t="s">
        <v>2511</v>
      </c>
      <c r="N2278" s="19">
        <f t="shared" si="245"/>
        <v>481</v>
      </c>
      <c r="O2278" s="19">
        <f t="shared" si="246"/>
        <v>18.150943396226417</v>
      </c>
      <c r="P2278" s="64">
        <f t="shared" si="247"/>
        <v>109</v>
      </c>
      <c r="Q2278" s="64">
        <f t="shared" si="248"/>
        <v>39</v>
      </c>
      <c r="R2278" s="64">
        <f t="shared" si="249"/>
        <v>70</v>
      </c>
      <c r="S2278" s="64">
        <f t="shared" si="250"/>
        <v>61</v>
      </c>
      <c r="T2278" s="64">
        <f t="shared" si="251"/>
        <v>48</v>
      </c>
      <c r="U2278" s="77">
        <v>3</v>
      </c>
      <c r="V2278" s="78">
        <v>3</v>
      </c>
      <c r="W2278" s="60">
        <v>53</v>
      </c>
      <c r="X2278" s="67">
        <v>12</v>
      </c>
      <c r="Y2278" s="67">
        <v>8</v>
      </c>
      <c r="Z2278" s="67">
        <v>13</v>
      </c>
      <c r="AA2278" s="67">
        <v>8</v>
      </c>
      <c r="AB2278" s="67">
        <v>13</v>
      </c>
      <c r="AC2278" s="67">
        <v>6</v>
      </c>
      <c r="AD2278" s="67">
        <v>13</v>
      </c>
      <c r="AE2278" s="67">
        <v>6</v>
      </c>
      <c r="AF2278" s="67">
        <v>11</v>
      </c>
      <c r="AG2278" s="67">
        <v>6</v>
      </c>
      <c r="AH2278" s="67">
        <v>11</v>
      </c>
      <c r="AI2278" s="67">
        <v>5</v>
      </c>
      <c r="AJ2278" s="67">
        <v>9</v>
      </c>
      <c r="AK2278" s="79" t="s">
        <v>1586</v>
      </c>
    </row>
    <row r="2279" spans="1:37" ht="12.75">
      <c r="A2279" s="35">
        <v>236170</v>
      </c>
      <c r="B2279" s="28" t="s">
        <v>872</v>
      </c>
      <c r="D2279" s="28" t="s">
        <v>387</v>
      </c>
      <c r="E2279" s="28" t="s">
        <v>176</v>
      </c>
      <c r="F2279" s="58" t="s">
        <v>8323</v>
      </c>
      <c r="I2279" s="28" t="s">
        <v>7812</v>
      </c>
      <c r="J2279" s="28" t="s">
        <v>1586</v>
      </c>
      <c r="K2279" s="28" t="s">
        <v>2680</v>
      </c>
      <c r="L2279" s="28" t="s">
        <v>2681</v>
      </c>
      <c r="N2279" s="19">
        <f t="shared" si="245"/>
        <v>481</v>
      </c>
      <c r="O2279" s="19">
        <f t="shared" si="246"/>
        <v>16.305084745762713</v>
      </c>
      <c r="P2279" s="64">
        <f t="shared" si="247"/>
        <v>109</v>
      </c>
      <c r="Q2279" s="64">
        <f t="shared" si="248"/>
        <v>39</v>
      </c>
      <c r="R2279" s="64">
        <f t="shared" si="249"/>
        <v>70</v>
      </c>
      <c r="S2279" s="64">
        <f t="shared" si="250"/>
        <v>61</v>
      </c>
      <c r="T2279" s="64">
        <f t="shared" si="251"/>
        <v>48</v>
      </c>
      <c r="U2279" s="77">
        <v>3</v>
      </c>
      <c r="V2279" s="78">
        <v>3</v>
      </c>
      <c r="W2279" s="60">
        <v>59</v>
      </c>
      <c r="X2279" s="67">
        <v>12</v>
      </c>
      <c r="Y2279" s="67">
        <v>8</v>
      </c>
      <c r="Z2279" s="67">
        <v>13</v>
      </c>
      <c r="AA2279" s="67">
        <v>8</v>
      </c>
      <c r="AB2279" s="67">
        <v>13</v>
      </c>
      <c r="AC2279" s="67">
        <v>6</v>
      </c>
      <c r="AD2279" s="67">
        <v>13</v>
      </c>
      <c r="AE2279" s="67">
        <v>6</v>
      </c>
      <c r="AF2279" s="67">
        <v>11</v>
      </c>
      <c r="AG2279" s="67">
        <v>6</v>
      </c>
      <c r="AH2279" s="67">
        <v>11</v>
      </c>
      <c r="AI2279" s="67">
        <v>5</v>
      </c>
      <c r="AJ2279" s="67">
        <v>9</v>
      </c>
      <c r="AK2279" s="79" t="s">
        <v>1586</v>
      </c>
    </row>
    <row r="2280" spans="1:37" ht="12.75">
      <c r="A2280" s="35">
        <v>22500000</v>
      </c>
      <c r="B2280" s="28" t="s">
        <v>868</v>
      </c>
      <c r="C2280" s="28" t="s">
        <v>7658</v>
      </c>
      <c r="D2280" s="28" t="s">
        <v>387</v>
      </c>
      <c r="E2280" s="28" t="s">
        <v>176</v>
      </c>
      <c r="J2280" s="28" t="s">
        <v>1586</v>
      </c>
      <c r="K2280" s="28" t="s">
        <v>2680</v>
      </c>
      <c r="L2280" s="28" t="s">
        <v>6542</v>
      </c>
      <c r="M2280" s="40" t="s">
        <v>8850</v>
      </c>
      <c r="N2280" s="19">
        <f t="shared" si="245"/>
        <v>466.75</v>
      </c>
      <c r="O2280" s="19">
        <f t="shared" si="246"/>
        <v>15.558333333333334</v>
      </c>
      <c r="P2280" s="64">
        <f t="shared" si="247"/>
        <v>102</v>
      </c>
      <c r="Q2280" s="64">
        <f t="shared" si="248"/>
        <v>36</v>
      </c>
      <c r="R2280" s="64">
        <f t="shared" si="249"/>
        <v>66</v>
      </c>
      <c r="S2280" s="64">
        <f t="shared" si="250"/>
        <v>65</v>
      </c>
      <c r="T2280" s="64">
        <f t="shared" si="251"/>
        <v>37</v>
      </c>
      <c r="U2280" s="77">
        <v>3</v>
      </c>
      <c r="V2280" s="78">
        <v>3</v>
      </c>
      <c r="W2280" s="60">
        <v>60</v>
      </c>
      <c r="X2280" s="67">
        <v>15</v>
      </c>
      <c r="Y2280" s="67">
        <v>8</v>
      </c>
      <c r="Z2280" s="67">
        <v>14</v>
      </c>
      <c r="AA2280" s="67">
        <v>9</v>
      </c>
      <c r="AB2280" s="67">
        <v>14</v>
      </c>
      <c r="AC2280" s="67">
        <v>6</v>
      </c>
      <c r="AD2280" s="67">
        <v>14</v>
      </c>
      <c r="AE2280" s="67">
        <v>5</v>
      </c>
      <c r="AF2280" s="67">
        <v>9</v>
      </c>
      <c r="AG2280" s="67">
        <v>5</v>
      </c>
      <c r="AH2280" s="67">
        <v>9</v>
      </c>
      <c r="AI2280" s="67">
        <v>3</v>
      </c>
      <c r="AJ2280" s="67">
        <v>6</v>
      </c>
      <c r="AK2280" s="79" t="s">
        <v>1586</v>
      </c>
    </row>
    <row r="2281" spans="1:37" ht="12.75">
      <c r="A2281" s="35">
        <v>117728</v>
      </c>
      <c r="B2281" s="28" t="s">
        <v>872</v>
      </c>
      <c r="D2281" s="28" t="s">
        <v>387</v>
      </c>
      <c r="E2281" s="28" t="s">
        <v>176</v>
      </c>
      <c r="J2281" s="28" t="s">
        <v>1586</v>
      </c>
      <c r="K2281" s="28" t="s">
        <v>2680</v>
      </c>
      <c r="L2281" s="28" t="s">
        <v>2681</v>
      </c>
      <c r="N2281" s="19">
        <f t="shared" si="245"/>
        <v>442.50</v>
      </c>
      <c r="O2281" s="19">
        <f t="shared" si="246"/>
        <v>24.583333333333332</v>
      </c>
      <c r="P2281" s="64">
        <f t="shared" si="247"/>
        <v>100</v>
      </c>
      <c r="Q2281" s="64">
        <f t="shared" si="248"/>
        <v>36</v>
      </c>
      <c r="R2281" s="64">
        <f t="shared" si="249"/>
        <v>64</v>
      </c>
      <c r="S2281" s="64">
        <f t="shared" si="250"/>
        <v>56</v>
      </c>
      <c r="T2281" s="64">
        <f t="shared" si="251"/>
        <v>44</v>
      </c>
      <c r="U2281" s="77">
        <v>2</v>
      </c>
      <c r="V2281" s="78">
        <v>3</v>
      </c>
      <c r="W2281" s="60">
        <v>36</v>
      </c>
      <c r="X2281" s="67">
        <v>12</v>
      </c>
      <c r="Y2281" s="67">
        <v>7</v>
      </c>
      <c r="Z2281" s="67">
        <v>12</v>
      </c>
      <c r="AA2281" s="67">
        <v>8</v>
      </c>
      <c r="AB2281" s="67">
        <v>12</v>
      </c>
      <c r="AC2281" s="67">
        <v>5</v>
      </c>
      <c r="AD2281" s="67">
        <v>12</v>
      </c>
      <c r="AE2281" s="67">
        <v>6</v>
      </c>
      <c r="AF2281" s="67">
        <v>10</v>
      </c>
      <c r="AG2281" s="67">
        <v>6</v>
      </c>
      <c r="AH2281" s="67">
        <v>10</v>
      </c>
      <c r="AI2281" s="67">
        <v>4</v>
      </c>
      <c r="AJ2281" s="67">
        <v>8</v>
      </c>
      <c r="AK2281" s="79" t="s">
        <v>1586</v>
      </c>
    </row>
    <row r="2282" spans="1:37" ht="12.75">
      <c r="A2282" s="35">
        <v>38500</v>
      </c>
      <c r="B2282" s="28" t="s">
        <v>869</v>
      </c>
      <c r="C2282" s="28" t="s">
        <v>5006</v>
      </c>
      <c r="D2282" s="28" t="s">
        <v>387</v>
      </c>
      <c r="E2282" s="28" t="s">
        <v>176</v>
      </c>
      <c r="J2282" s="28" t="s">
        <v>1586</v>
      </c>
      <c r="K2282" s="28" t="s">
        <v>3052</v>
      </c>
      <c r="L2282" s="28" t="s">
        <v>1493</v>
      </c>
      <c r="N2282" s="19">
        <f t="shared" si="245"/>
        <v>460.75</v>
      </c>
      <c r="O2282" s="19">
        <f t="shared" si="246"/>
        <v>13.164285714285715</v>
      </c>
      <c r="P2282" s="64">
        <f t="shared" si="247"/>
        <v>100</v>
      </c>
      <c r="Q2282" s="64">
        <f t="shared" si="248"/>
        <v>37</v>
      </c>
      <c r="R2282" s="64">
        <f t="shared" si="249"/>
        <v>63</v>
      </c>
      <c r="S2282" s="64">
        <f t="shared" si="250"/>
        <v>66</v>
      </c>
      <c r="T2282" s="64">
        <f t="shared" si="251"/>
        <v>34</v>
      </c>
      <c r="U2282" s="77">
        <v>3</v>
      </c>
      <c r="V2282" s="78">
        <v>3</v>
      </c>
      <c r="W2282" s="60">
        <v>70</v>
      </c>
      <c r="X2282" s="67">
        <v>13</v>
      </c>
      <c r="Y2282" s="67">
        <v>8</v>
      </c>
      <c r="Z2282" s="67">
        <v>14</v>
      </c>
      <c r="AA2282" s="67">
        <v>9</v>
      </c>
      <c r="AB2282" s="67">
        <v>14</v>
      </c>
      <c r="AC2282" s="67">
        <v>7</v>
      </c>
      <c r="AD2282" s="67">
        <v>14</v>
      </c>
      <c r="AE2282" s="67">
        <v>5</v>
      </c>
      <c r="AF2282" s="67">
        <v>8</v>
      </c>
      <c r="AG2282" s="67">
        <v>5</v>
      </c>
      <c r="AH2282" s="67">
        <v>8</v>
      </c>
      <c r="AI2282" s="67">
        <v>3</v>
      </c>
      <c r="AJ2282" s="67">
        <v>5</v>
      </c>
      <c r="AK2282" s="79" t="s">
        <v>1586</v>
      </c>
    </row>
    <row r="2283" spans="1:37" ht="12.75">
      <c r="A2283" s="35">
        <v>187</v>
      </c>
      <c r="B2283" s="28" t="s">
        <v>873</v>
      </c>
      <c r="D2283" s="28" t="s">
        <v>387</v>
      </c>
      <c r="E2283" s="28" t="s">
        <v>176</v>
      </c>
      <c r="J2283" s="28" t="s">
        <v>1586</v>
      </c>
      <c r="K2283" s="28" t="s">
        <v>2680</v>
      </c>
      <c r="L2283" s="28" t="s">
        <v>5471</v>
      </c>
      <c r="N2283" s="19">
        <f t="shared" si="245"/>
        <v>428</v>
      </c>
      <c r="O2283" s="19">
        <f t="shared" si="246"/>
        <v>6.7936507936507935</v>
      </c>
      <c r="P2283" s="64">
        <f t="shared" si="247"/>
        <v>96</v>
      </c>
      <c r="Q2283" s="64">
        <f t="shared" si="248"/>
        <v>30</v>
      </c>
      <c r="R2283" s="64">
        <f t="shared" si="249"/>
        <v>66</v>
      </c>
      <c r="S2283" s="64">
        <f t="shared" si="250"/>
        <v>55</v>
      </c>
      <c r="T2283" s="64">
        <f t="shared" si="251"/>
        <v>41</v>
      </c>
      <c r="U2283" s="77">
        <v>3</v>
      </c>
      <c r="V2283" s="78">
        <v>3</v>
      </c>
      <c r="W2283" s="60">
        <v>126</v>
      </c>
      <c r="X2283" s="67">
        <v>12</v>
      </c>
      <c r="Y2283" s="67">
        <v>7</v>
      </c>
      <c r="Z2283" s="67">
        <v>12</v>
      </c>
      <c r="AA2283" s="67">
        <v>8</v>
      </c>
      <c r="AB2283" s="67">
        <v>12</v>
      </c>
      <c r="AC2283" s="67">
        <v>4</v>
      </c>
      <c r="AD2283" s="67">
        <v>12</v>
      </c>
      <c r="AE2283" s="67">
        <v>6</v>
      </c>
      <c r="AF2283" s="67">
        <v>10</v>
      </c>
      <c r="AG2283" s="67">
        <v>4</v>
      </c>
      <c r="AH2283" s="67">
        <v>10</v>
      </c>
      <c r="AI2283" s="67">
        <v>1</v>
      </c>
      <c r="AJ2283" s="67">
        <v>10</v>
      </c>
      <c r="AK2283" s="79" t="s">
        <v>1586</v>
      </c>
    </row>
    <row r="2284" spans="1:37" ht="12.75">
      <c r="A2284" s="35">
        <v>6250</v>
      </c>
      <c r="B2284" s="28" t="s">
        <v>870</v>
      </c>
      <c r="C2284" s="28" t="s">
        <v>3242</v>
      </c>
      <c r="D2284" s="28" t="s">
        <v>387</v>
      </c>
      <c r="E2284" s="28" t="s">
        <v>176</v>
      </c>
      <c r="J2284" s="28" t="s">
        <v>1586</v>
      </c>
      <c r="K2284" s="28" t="s">
        <v>2680</v>
      </c>
      <c r="L2284" s="28" t="s">
        <v>3230</v>
      </c>
      <c r="N2284" s="19">
        <f t="shared" si="245"/>
        <v>415.25</v>
      </c>
      <c r="O2284" s="19">
        <f t="shared" si="246"/>
        <v>10.38125</v>
      </c>
      <c r="P2284" s="64">
        <f t="shared" si="247"/>
        <v>91</v>
      </c>
      <c r="Q2284" s="64">
        <f t="shared" si="248"/>
        <v>36</v>
      </c>
      <c r="R2284" s="64">
        <f t="shared" si="249"/>
        <v>55</v>
      </c>
      <c r="S2284" s="64">
        <f t="shared" si="250"/>
        <v>59</v>
      </c>
      <c r="T2284" s="64">
        <f t="shared" si="251"/>
        <v>32</v>
      </c>
      <c r="U2284" s="77">
        <v>3</v>
      </c>
      <c r="V2284" s="78">
        <v>3</v>
      </c>
      <c r="W2284" s="60">
        <v>80</v>
      </c>
      <c r="X2284" s="67">
        <v>11</v>
      </c>
      <c r="Y2284" s="67">
        <v>8</v>
      </c>
      <c r="Z2284" s="67">
        <v>12</v>
      </c>
      <c r="AA2284" s="67">
        <v>8</v>
      </c>
      <c r="AB2284" s="67">
        <v>12</v>
      </c>
      <c r="AC2284" s="67">
        <v>7</v>
      </c>
      <c r="AD2284" s="67">
        <v>12</v>
      </c>
      <c r="AE2284" s="67">
        <v>5</v>
      </c>
      <c r="AF2284" s="67">
        <v>7</v>
      </c>
      <c r="AG2284" s="67">
        <v>5</v>
      </c>
      <c r="AH2284" s="67">
        <v>7</v>
      </c>
      <c r="AI2284" s="67">
        <v>3</v>
      </c>
      <c r="AJ2284" s="67">
        <v>5</v>
      </c>
      <c r="AK2284" s="79" t="s">
        <v>1586</v>
      </c>
    </row>
    <row r="2285" spans="1:37" ht="12.75">
      <c r="A2285" s="35">
        <v>9625</v>
      </c>
      <c r="B2285" s="28" t="s">
        <v>868</v>
      </c>
      <c r="C2285" s="28" t="s">
        <v>634</v>
      </c>
      <c r="D2285" s="28" t="s">
        <v>387</v>
      </c>
      <c r="E2285" s="28" t="s">
        <v>176</v>
      </c>
      <c r="J2285" s="28" t="s">
        <v>1586</v>
      </c>
      <c r="K2285" s="28" t="s">
        <v>3052</v>
      </c>
      <c r="L2285" s="28" t="s">
        <v>1494</v>
      </c>
      <c r="N2285" s="19">
        <f t="shared" si="245"/>
        <v>402.25</v>
      </c>
      <c r="O2285" s="19">
        <f t="shared" si="246"/>
        <v>11.492857142857142</v>
      </c>
      <c r="P2285" s="64">
        <f t="shared" si="247"/>
        <v>88</v>
      </c>
      <c r="Q2285" s="64">
        <f t="shared" si="248"/>
        <v>33</v>
      </c>
      <c r="R2285" s="64">
        <f t="shared" si="249"/>
        <v>55</v>
      </c>
      <c r="S2285" s="64">
        <f t="shared" si="250"/>
        <v>57</v>
      </c>
      <c r="T2285" s="64">
        <f t="shared" si="251"/>
        <v>31</v>
      </c>
      <c r="U2285" s="77">
        <v>3</v>
      </c>
      <c r="V2285" s="78">
        <v>3</v>
      </c>
      <c r="W2285" s="60">
        <v>70</v>
      </c>
      <c r="X2285" s="67">
        <v>11</v>
      </c>
      <c r="Y2285" s="67">
        <v>7</v>
      </c>
      <c r="Z2285" s="67">
        <v>12</v>
      </c>
      <c r="AA2285" s="67">
        <v>8</v>
      </c>
      <c r="AB2285" s="67">
        <v>12</v>
      </c>
      <c r="AC2285" s="67">
        <v>6</v>
      </c>
      <c r="AD2285" s="67">
        <v>12</v>
      </c>
      <c r="AE2285" s="67">
        <v>5</v>
      </c>
      <c r="AF2285" s="67">
        <v>7</v>
      </c>
      <c r="AG2285" s="67">
        <v>5</v>
      </c>
      <c r="AH2285" s="67">
        <v>7</v>
      </c>
      <c r="AI2285" s="67">
        <v>2</v>
      </c>
      <c r="AJ2285" s="67">
        <v>5</v>
      </c>
      <c r="AK2285" s="79" t="s">
        <v>1586</v>
      </c>
    </row>
    <row r="2286" spans="2:37" ht="12.75">
      <c r="B2286" s="28" t="s">
        <v>868</v>
      </c>
      <c r="C2286" s="28" t="s">
        <v>638</v>
      </c>
      <c r="D2286" s="28" t="s">
        <v>387</v>
      </c>
      <c r="E2286" s="28" t="s">
        <v>176</v>
      </c>
      <c r="J2286" s="28" t="s">
        <v>1586</v>
      </c>
      <c r="K2286" s="28" t="s">
        <v>2680</v>
      </c>
      <c r="L2286" s="28" t="s">
        <v>122</v>
      </c>
      <c r="N2286" s="19">
        <f t="shared" si="245"/>
        <v>391.25</v>
      </c>
      <c r="O2286" s="19">
        <f t="shared" si="246"/>
        <v>13.041666666666666</v>
      </c>
      <c r="P2286" s="64">
        <f t="shared" si="247"/>
        <v>85</v>
      </c>
      <c r="Q2286" s="64">
        <f t="shared" si="248"/>
        <v>30</v>
      </c>
      <c r="R2286" s="64">
        <f t="shared" si="249"/>
        <v>55</v>
      </c>
      <c r="S2286" s="64">
        <f t="shared" si="250"/>
        <v>56</v>
      </c>
      <c r="T2286" s="64">
        <f t="shared" si="251"/>
        <v>29</v>
      </c>
      <c r="U2286" s="77">
        <v>3</v>
      </c>
      <c r="V2286" s="78">
        <v>3</v>
      </c>
      <c r="W2286" s="60">
        <v>60</v>
      </c>
      <c r="X2286" s="67">
        <v>11</v>
      </c>
      <c r="Y2286" s="67">
        <v>7</v>
      </c>
      <c r="Z2286" s="67">
        <v>12</v>
      </c>
      <c r="AA2286" s="67">
        <v>8</v>
      </c>
      <c r="AB2286" s="67">
        <v>12</v>
      </c>
      <c r="AC2286" s="67">
        <v>5</v>
      </c>
      <c r="AD2286" s="67">
        <v>12</v>
      </c>
      <c r="AE2286" s="67">
        <v>4</v>
      </c>
      <c r="AF2286" s="67">
        <v>7</v>
      </c>
      <c r="AG2286" s="67">
        <v>4</v>
      </c>
      <c r="AH2286" s="67">
        <v>7</v>
      </c>
      <c r="AI2286" s="67">
        <v>2</v>
      </c>
      <c r="AJ2286" s="67">
        <v>5</v>
      </c>
      <c r="AK2286" s="79" t="s">
        <v>1586</v>
      </c>
    </row>
    <row r="2287" spans="1:37" ht="12.75">
      <c r="A2287" s="35">
        <v>4900</v>
      </c>
      <c r="B2287" s="28" t="s">
        <v>872</v>
      </c>
      <c r="D2287" s="28" t="s">
        <v>387</v>
      </c>
      <c r="E2287" s="28" t="s">
        <v>176</v>
      </c>
      <c r="F2287" s="58" t="s">
        <v>3863</v>
      </c>
      <c r="I2287" s="28" t="s">
        <v>1586</v>
      </c>
      <c r="J2287" s="28" t="s">
        <v>1586</v>
      </c>
      <c r="K2287" s="28" t="s">
        <v>2680</v>
      </c>
      <c r="L2287" s="28" t="s">
        <v>7859</v>
      </c>
      <c r="N2287" s="19">
        <f t="shared" si="245"/>
        <v>390.75</v>
      </c>
      <c r="O2287" s="19">
        <f t="shared" si="246"/>
        <v>13.025</v>
      </c>
      <c r="P2287" s="64">
        <f t="shared" si="247"/>
        <v>85</v>
      </c>
      <c r="Q2287" s="64">
        <f t="shared" si="248"/>
        <v>30</v>
      </c>
      <c r="R2287" s="64">
        <f t="shared" si="249"/>
        <v>55</v>
      </c>
      <c r="S2287" s="64">
        <f t="shared" si="250"/>
        <v>56</v>
      </c>
      <c r="T2287" s="64">
        <f t="shared" si="251"/>
        <v>29</v>
      </c>
      <c r="U2287" s="77">
        <v>3</v>
      </c>
      <c r="V2287" s="78">
        <v>3</v>
      </c>
      <c r="W2287" s="60">
        <v>60</v>
      </c>
      <c r="X2287" s="67">
        <v>9</v>
      </c>
      <c r="Y2287" s="67">
        <v>7</v>
      </c>
      <c r="Z2287" s="67">
        <v>12</v>
      </c>
      <c r="AA2287" s="67">
        <v>8</v>
      </c>
      <c r="AB2287" s="67">
        <v>12</v>
      </c>
      <c r="AC2287" s="67">
        <v>5</v>
      </c>
      <c r="AD2287" s="67">
        <v>12</v>
      </c>
      <c r="AE2287" s="67">
        <v>4</v>
      </c>
      <c r="AF2287" s="67">
        <v>7</v>
      </c>
      <c r="AG2287" s="67">
        <v>4</v>
      </c>
      <c r="AH2287" s="67">
        <v>7</v>
      </c>
      <c r="AI2287" s="67">
        <v>2</v>
      </c>
      <c r="AJ2287" s="67">
        <v>5</v>
      </c>
      <c r="AK2287" s="79" t="s">
        <v>1586</v>
      </c>
    </row>
    <row r="2288" spans="1:37" ht="12.75">
      <c r="A2288" s="35">
        <v>87</v>
      </c>
      <c r="B2288" s="28" t="s">
        <v>871</v>
      </c>
      <c r="C2288" s="28" t="s">
        <v>604</v>
      </c>
      <c r="D2288" s="28" t="s">
        <v>387</v>
      </c>
      <c r="E2288" s="28" t="s">
        <v>176</v>
      </c>
      <c r="J2288" s="28" t="s">
        <v>1586</v>
      </c>
      <c r="K2288" s="28" t="s">
        <v>2680</v>
      </c>
      <c r="L2288" s="28" t="s">
        <v>1628</v>
      </c>
      <c r="N2288" s="19">
        <f t="shared" si="245"/>
        <v>387.25</v>
      </c>
      <c r="O2288" s="19">
        <f t="shared" si="246"/>
        <v>12.908333333333333</v>
      </c>
      <c r="P2288" s="64">
        <f t="shared" si="247"/>
        <v>84</v>
      </c>
      <c r="Q2288" s="64">
        <f t="shared" si="248"/>
        <v>30</v>
      </c>
      <c r="R2288" s="64">
        <f t="shared" si="249"/>
        <v>54</v>
      </c>
      <c r="S2288" s="64">
        <f t="shared" si="250"/>
        <v>56</v>
      </c>
      <c r="T2288" s="64">
        <f t="shared" si="251"/>
        <v>28</v>
      </c>
      <c r="U2288" s="77">
        <v>3</v>
      </c>
      <c r="V2288" s="78">
        <v>3</v>
      </c>
      <c r="W2288" s="60">
        <v>60</v>
      </c>
      <c r="X2288" s="67">
        <v>9</v>
      </c>
      <c r="Y2288" s="67">
        <v>7</v>
      </c>
      <c r="Z2288" s="67">
        <v>12</v>
      </c>
      <c r="AA2288" s="67">
        <v>8</v>
      </c>
      <c r="AB2288" s="67">
        <v>12</v>
      </c>
      <c r="AC2288" s="67">
        <v>5</v>
      </c>
      <c r="AD2288" s="67">
        <v>12</v>
      </c>
      <c r="AE2288" s="67">
        <v>4</v>
      </c>
      <c r="AF2288" s="67">
        <v>7</v>
      </c>
      <c r="AG2288" s="67">
        <v>4</v>
      </c>
      <c r="AH2288" s="67">
        <v>7</v>
      </c>
      <c r="AI2288" s="67">
        <v>2</v>
      </c>
      <c r="AJ2288" s="67">
        <v>4</v>
      </c>
      <c r="AK2288" s="79" t="s">
        <v>1586</v>
      </c>
    </row>
    <row r="2289" spans="1:37" ht="12.75">
      <c r="A2289" s="35">
        <v>1584639</v>
      </c>
      <c r="B2289" s="28" t="s">
        <v>872</v>
      </c>
      <c r="D2289" s="28" t="s">
        <v>387</v>
      </c>
      <c r="E2289" s="28" t="s">
        <v>91</v>
      </c>
      <c r="F2289" s="58" t="s">
        <v>8396</v>
      </c>
      <c r="G2289" s="28" t="s">
        <v>7812</v>
      </c>
      <c r="H2289" s="28" t="s">
        <v>1586</v>
      </c>
      <c r="I2289" s="28" t="s">
        <v>7812</v>
      </c>
      <c r="J2289" s="28" t="s">
        <v>1586</v>
      </c>
      <c r="K2289" s="28" t="s">
        <v>2525</v>
      </c>
      <c r="L2289" s="28" t="s">
        <v>4948</v>
      </c>
      <c r="N2289" s="19">
        <f t="shared" si="245"/>
        <v>624.75</v>
      </c>
      <c r="O2289" s="19">
        <f t="shared" si="246"/>
        <v>15.425925925925926</v>
      </c>
      <c r="P2289" s="64">
        <f t="shared" si="247"/>
        <v>142</v>
      </c>
      <c r="Q2289" s="64">
        <f t="shared" si="248"/>
        <v>54</v>
      </c>
      <c r="R2289" s="64">
        <f t="shared" si="249"/>
        <v>88</v>
      </c>
      <c r="S2289" s="64">
        <f t="shared" si="250"/>
        <v>78</v>
      </c>
      <c r="T2289" s="64">
        <f t="shared" si="251"/>
        <v>64</v>
      </c>
      <c r="U2289" s="77">
        <v>3</v>
      </c>
      <c r="V2289" s="78">
        <v>2</v>
      </c>
      <c r="W2289" s="60">
        <v>81</v>
      </c>
      <c r="X2289" s="67">
        <v>17</v>
      </c>
      <c r="Y2289" s="67">
        <v>10</v>
      </c>
      <c r="Z2289" s="67">
        <v>16</v>
      </c>
      <c r="AA2289" s="67">
        <v>11</v>
      </c>
      <c r="AB2289" s="67">
        <v>16</v>
      </c>
      <c r="AC2289" s="67">
        <v>9</v>
      </c>
      <c r="AD2289" s="67">
        <v>16</v>
      </c>
      <c r="AE2289" s="67">
        <v>8</v>
      </c>
      <c r="AF2289" s="67">
        <v>13</v>
      </c>
      <c r="AG2289" s="67">
        <v>8</v>
      </c>
      <c r="AH2289" s="67">
        <v>13</v>
      </c>
      <c r="AI2289" s="67">
        <v>8</v>
      </c>
      <c r="AJ2289" s="67">
        <v>14</v>
      </c>
      <c r="AK2289" s="79" t="s">
        <v>1586</v>
      </c>
    </row>
    <row r="2290" spans="1:37" ht="12.75">
      <c r="A2290" s="35">
        <v>770551</v>
      </c>
      <c r="B2290" s="28" t="s">
        <v>872</v>
      </c>
      <c r="D2290" s="28" t="s">
        <v>387</v>
      </c>
      <c r="E2290" s="28" t="s">
        <v>91</v>
      </c>
      <c r="F2290" s="58" t="s">
        <v>8363</v>
      </c>
      <c r="I2290" s="28" t="s">
        <v>7812</v>
      </c>
      <c r="J2290" s="28" t="s">
        <v>1586</v>
      </c>
      <c r="K2290" s="28" t="s">
        <v>2525</v>
      </c>
      <c r="L2290" s="28" t="s">
        <v>8014</v>
      </c>
      <c r="N2290" s="19">
        <f t="shared" si="245"/>
        <v>544.25</v>
      </c>
      <c r="O2290" s="19">
        <f t="shared" si="246"/>
        <v>22.677083333333332</v>
      </c>
      <c r="P2290" s="64">
        <f t="shared" si="247"/>
        <v>121</v>
      </c>
      <c r="Q2290" s="64">
        <f t="shared" si="248"/>
        <v>43</v>
      </c>
      <c r="R2290" s="64">
        <f t="shared" si="249"/>
        <v>78</v>
      </c>
      <c r="S2290" s="64">
        <f t="shared" si="250"/>
        <v>71</v>
      </c>
      <c r="T2290" s="64">
        <f t="shared" si="251"/>
        <v>50</v>
      </c>
      <c r="U2290" s="77">
        <v>2</v>
      </c>
      <c r="V2290" s="78">
        <v>2</v>
      </c>
      <c r="W2290" s="60">
        <v>48</v>
      </c>
      <c r="X2290" s="67">
        <v>17</v>
      </c>
      <c r="Y2290" s="67">
        <v>9</v>
      </c>
      <c r="Z2290" s="67">
        <v>15</v>
      </c>
      <c r="AA2290" s="67">
        <v>10</v>
      </c>
      <c r="AB2290" s="67">
        <v>15</v>
      </c>
      <c r="AC2290" s="67">
        <v>7</v>
      </c>
      <c r="AD2290" s="67">
        <v>15</v>
      </c>
      <c r="AE2290" s="67">
        <v>6</v>
      </c>
      <c r="AF2290" s="67">
        <v>11</v>
      </c>
      <c r="AG2290" s="67">
        <v>6</v>
      </c>
      <c r="AH2290" s="67">
        <v>11</v>
      </c>
      <c r="AI2290" s="67">
        <v>5</v>
      </c>
      <c r="AJ2290" s="67">
        <v>11</v>
      </c>
      <c r="AK2290" s="79" t="s">
        <v>1586</v>
      </c>
    </row>
    <row r="2291" spans="1:37" ht="12.75">
      <c r="A2291" s="35">
        <v>430045</v>
      </c>
      <c r="B2291" s="28" t="s">
        <v>872</v>
      </c>
      <c r="D2291" s="28" t="s">
        <v>387</v>
      </c>
      <c r="E2291" s="28" t="s">
        <v>91</v>
      </c>
      <c r="F2291" s="58" t="s">
        <v>8350</v>
      </c>
      <c r="G2291" s="28" t="s">
        <v>7812</v>
      </c>
      <c r="H2291" s="28" t="s">
        <v>1586</v>
      </c>
      <c r="I2291" s="28" t="s">
        <v>7812</v>
      </c>
      <c r="J2291" s="28" t="s">
        <v>1586</v>
      </c>
      <c r="K2291" s="28" t="s">
        <v>2525</v>
      </c>
      <c r="L2291" s="28" t="s">
        <v>3911</v>
      </c>
      <c r="N2291" s="19">
        <f t="shared" si="245"/>
        <v>529.75</v>
      </c>
      <c r="O2291" s="19">
        <f t="shared" si="246"/>
        <v>15.580882352941176</v>
      </c>
      <c r="P2291" s="64">
        <f t="shared" si="247"/>
        <v>119</v>
      </c>
      <c r="Q2291" s="64">
        <f t="shared" si="248"/>
        <v>47</v>
      </c>
      <c r="R2291" s="64">
        <f t="shared" si="249"/>
        <v>72</v>
      </c>
      <c r="S2291" s="64">
        <f t="shared" si="250"/>
        <v>69</v>
      </c>
      <c r="T2291" s="64">
        <f t="shared" si="251"/>
        <v>50</v>
      </c>
      <c r="U2291" s="77">
        <v>3</v>
      </c>
      <c r="V2291" s="78">
        <v>2</v>
      </c>
      <c r="W2291" s="60">
        <v>68</v>
      </c>
      <c r="X2291" s="67">
        <v>17</v>
      </c>
      <c r="Y2291" s="67">
        <v>9</v>
      </c>
      <c r="Z2291" s="67">
        <v>14</v>
      </c>
      <c r="AA2291" s="67">
        <v>10</v>
      </c>
      <c r="AB2291" s="67">
        <v>14</v>
      </c>
      <c r="AC2291" s="67">
        <v>8</v>
      </c>
      <c r="AD2291" s="67">
        <v>14</v>
      </c>
      <c r="AE2291" s="67">
        <v>8</v>
      </c>
      <c r="AF2291" s="67">
        <v>12</v>
      </c>
      <c r="AG2291" s="67">
        <v>8</v>
      </c>
      <c r="AH2291" s="67">
        <v>12</v>
      </c>
      <c r="AI2291" s="67">
        <v>4</v>
      </c>
      <c r="AJ2291" s="67">
        <v>6</v>
      </c>
      <c r="AK2291" s="79" t="s">
        <v>1586</v>
      </c>
    </row>
    <row r="2292" spans="1:37" ht="12.75">
      <c r="A2292" s="35">
        <v>549320</v>
      </c>
      <c r="B2292" s="28" t="s">
        <v>872</v>
      </c>
      <c r="D2292" s="28" t="s">
        <v>387</v>
      </c>
      <c r="E2292" s="28" t="s">
        <v>91</v>
      </c>
      <c r="I2292" s="28" t="s">
        <v>7812</v>
      </c>
      <c r="J2292" s="28" t="s">
        <v>1586</v>
      </c>
      <c r="K2292" s="28" t="s">
        <v>2525</v>
      </c>
      <c r="L2292" s="28" t="s">
        <v>1925</v>
      </c>
      <c r="N2292" s="19">
        <f t="shared" si="245"/>
        <v>533.25</v>
      </c>
      <c r="O2292" s="19">
        <f t="shared" si="246"/>
        <v>14.412162162162161</v>
      </c>
      <c r="P2292" s="64">
        <f t="shared" si="247"/>
        <v>117</v>
      </c>
      <c r="Q2292" s="64">
        <f t="shared" si="248"/>
        <v>46</v>
      </c>
      <c r="R2292" s="64">
        <f t="shared" si="249"/>
        <v>71</v>
      </c>
      <c r="S2292" s="64">
        <f t="shared" si="250"/>
        <v>74</v>
      </c>
      <c r="T2292" s="64">
        <f t="shared" si="251"/>
        <v>43</v>
      </c>
      <c r="U2292" s="77">
        <v>3</v>
      </c>
      <c r="V2292" s="78">
        <v>2</v>
      </c>
      <c r="W2292" s="60">
        <v>74</v>
      </c>
      <c r="X2292" s="67">
        <v>17</v>
      </c>
      <c r="Y2292" s="67">
        <v>10</v>
      </c>
      <c r="Z2292" s="67">
        <v>15</v>
      </c>
      <c r="AA2292" s="67">
        <v>10</v>
      </c>
      <c r="AB2292" s="67">
        <v>15</v>
      </c>
      <c r="AC2292" s="67">
        <v>9</v>
      </c>
      <c r="AD2292" s="67">
        <v>15</v>
      </c>
      <c r="AE2292" s="67">
        <v>5</v>
      </c>
      <c r="AF2292" s="67">
        <v>7</v>
      </c>
      <c r="AG2292" s="67">
        <v>5</v>
      </c>
      <c r="AH2292" s="67">
        <v>7</v>
      </c>
      <c r="AI2292" s="67">
        <v>7</v>
      </c>
      <c r="AJ2292" s="67">
        <v>12</v>
      </c>
      <c r="AK2292" s="79" t="s">
        <v>1586</v>
      </c>
    </row>
    <row r="2293" spans="1:37" ht="12.75">
      <c r="A2293" s="35">
        <v>398912</v>
      </c>
      <c r="B2293" s="28" t="s">
        <v>872</v>
      </c>
      <c r="C2293" s="28" t="s">
        <v>7577</v>
      </c>
      <c r="D2293" s="28" t="s">
        <v>387</v>
      </c>
      <c r="E2293" s="28" t="s">
        <v>91</v>
      </c>
      <c r="F2293" s="58" t="s">
        <v>8366</v>
      </c>
      <c r="G2293" s="28" t="s">
        <v>1586</v>
      </c>
      <c r="H2293" s="28" t="s">
        <v>1586</v>
      </c>
      <c r="I2293" s="28" t="s">
        <v>1586</v>
      </c>
      <c r="J2293" s="28" t="s">
        <v>1586</v>
      </c>
      <c r="K2293" s="28" t="s">
        <v>2525</v>
      </c>
      <c r="L2293" s="28" t="s">
        <v>1925</v>
      </c>
      <c r="N2293" s="19">
        <f t="shared" si="245"/>
        <v>527</v>
      </c>
      <c r="O2293" s="19">
        <f t="shared" si="246"/>
        <v>16.730158730158731</v>
      </c>
      <c r="P2293" s="64">
        <f t="shared" si="247"/>
        <v>116</v>
      </c>
      <c r="Q2293" s="64">
        <f t="shared" si="248"/>
        <v>45</v>
      </c>
      <c r="R2293" s="64">
        <f t="shared" si="249"/>
        <v>71</v>
      </c>
      <c r="S2293" s="64">
        <f t="shared" si="250"/>
        <v>73</v>
      </c>
      <c r="T2293" s="64">
        <f t="shared" si="251"/>
        <v>43</v>
      </c>
      <c r="U2293" s="77">
        <v>3</v>
      </c>
      <c r="V2293" s="78">
        <v>2</v>
      </c>
      <c r="W2293" s="60">
        <v>63</v>
      </c>
      <c r="X2293" s="67">
        <v>12</v>
      </c>
      <c r="Y2293" s="67">
        <v>9</v>
      </c>
      <c r="Z2293" s="67">
        <v>15</v>
      </c>
      <c r="AA2293" s="67">
        <v>10</v>
      </c>
      <c r="AB2293" s="67">
        <v>15</v>
      </c>
      <c r="AC2293" s="67">
        <v>9</v>
      </c>
      <c r="AD2293" s="67">
        <v>15</v>
      </c>
      <c r="AE2293" s="67">
        <v>5</v>
      </c>
      <c r="AF2293" s="67">
        <v>7</v>
      </c>
      <c r="AG2293" s="67">
        <v>5</v>
      </c>
      <c r="AH2293" s="67">
        <v>7</v>
      </c>
      <c r="AI2293" s="67">
        <v>7</v>
      </c>
      <c r="AJ2293" s="67">
        <v>12</v>
      </c>
      <c r="AK2293" s="79" t="s">
        <v>1586</v>
      </c>
    </row>
    <row r="2294" spans="1:37" ht="12.75">
      <c r="A2294" s="35">
        <v>312790</v>
      </c>
      <c r="B2294" s="28" t="s">
        <v>872</v>
      </c>
      <c r="D2294" s="28" t="s">
        <v>387</v>
      </c>
      <c r="E2294" s="28" t="s">
        <v>91</v>
      </c>
      <c r="G2294" s="28" t="s">
        <v>7812</v>
      </c>
      <c r="H2294" s="28" t="s">
        <v>1586</v>
      </c>
      <c r="J2294" s="28" t="s">
        <v>1586</v>
      </c>
      <c r="K2294" s="28" t="s">
        <v>2525</v>
      </c>
      <c r="L2294" s="28" t="s">
        <v>1248</v>
      </c>
      <c r="N2294" s="19">
        <f t="shared" si="245"/>
        <v>520</v>
      </c>
      <c r="O2294" s="19">
        <f t="shared" si="246"/>
        <v>14.054054054054054</v>
      </c>
      <c r="P2294" s="64">
        <f t="shared" si="247"/>
        <v>114</v>
      </c>
      <c r="Q2294" s="64">
        <f t="shared" si="248"/>
        <v>43</v>
      </c>
      <c r="R2294" s="64">
        <f t="shared" si="249"/>
        <v>71</v>
      </c>
      <c r="S2294" s="64">
        <f t="shared" si="250"/>
        <v>72</v>
      </c>
      <c r="T2294" s="64">
        <f t="shared" si="251"/>
        <v>42</v>
      </c>
      <c r="U2294" s="77">
        <v>3</v>
      </c>
      <c r="V2294" s="78">
        <v>2</v>
      </c>
      <c r="W2294" s="60">
        <v>74</v>
      </c>
      <c r="X2294" s="67">
        <v>16</v>
      </c>
      <c r="Y2294" s="67">
        <v>9</v>
      </c>
      <c r="Z2294" s="67">
        <v>15</v>
      </c>
      <c r="AA2294" s="67">
        <v>10</v>
      </c>
      <c r="AB2294" s="67">
        <v>15</v>
      </c>
      <c r="AC2294" s="67">
        <v>8</v>
      </c>
      <c r="AD2294" s="67">
        <v>15</v>
      </c>
      <c r="AE2294" s="67">
        <v>4</v>
      </c>
      <c r="AF2294" s="67">
        <v>6</v>
      </c>
      <c r="AG2294" s="67">
        <v>4</v>
      </c>
      <c r="AH2294" s="67">
        <v>6</v>
      </c>
      <c r="AI2294" s="67">
        <v>8</v>
      </c>
      <c r="AJ2294" s="67">
        <v>14</v>
      </c>
      <c r="AK2294" s="79" t="s">
        <v>1586</v>
      </c>
    </row>
    <row r="2295" spans="1:37" ht="12.75">
      <c r="A2295" s="35">
        <v>198941</v>
      </c>
      <c r="B2295" s="28" t="s">
        <v>872</v>
      </c>
      <c r="D2295" s="28" t="s">
        <v>387</v>
      </c>
      <c r="E2295" s="28" t="s">
        <v>91</v>
      </c>
      <c r="G2295" s="28" t="s">
        <v>7812</v>
      </c>
      <c r="H2295" s="28" t="s">
        <v>1586</v>
      </c>
      <c r="J2295" s="28" t="s">
        <v>1586</v>
      </c>
      <c r="K2295" s="28" t="s">
        <v>2525</v>
      </c>
      <c r="L2295" s="28" t="s">
        <v>1261</v>
      </c>
      <c r="N2295" s="19">
        <f t="shared" si="245"/>
        <v>502.50</v>
      </c>
      <c r="O2295" s="19">
        <f t="shared" si="246"/>
        <v>19.326923076923077</v>
      </c>
      <c r="P2295" s="64">
        <f t="shared" si="247"/>
        <v>114</v>
      </c>
      <c r="Q2295" s="64">
        <f t="shared" si="248"/>
        <v>44</v>
      </c>
      <c r="R2295" s="64">
        <f t="shared" si="249"/>
        <v>70</v>
      </c>
      <c r="S2295" s="64">
        <f t="shared" si="250"/>
        <v>64</v>
      </c>
      <c r="T2295" s="64">
        <f t="shared" si="251"/>
        <v>50</v>
      </c>
      <c r="U2295" s="77">
        <v>3</v>
      </c>
      <c r="V2295" s="78">
        <v>2</v>
      </c>
      <c r="W2295" s="60">
        <v>52</v>
      </c>
      <c r="X2295" s="67">
        <v>12</v>
      </c>
      <c r="Y2295" s="67">
        <v>8</v>
      </c>
      <c r="Z2295" s="67">
        <v>13</v>
      </c>
      <c r="AA2295" s="67">
        <v>9</v>
      </c>
      <c r="AB2295" s="67">
        <v>13</v>
      </c>
      <c r="AC2295" s="67">
        <v>8</v>
      </c>
      <c r="AD2295" s="67">
        <v>13</v>
      </c>
      <c r="AE2295" s="67">
        <v>7</v>
      </c>
      <c r="AF2295" s="67">
        <v>11</v>
      </c>
      <c r="AG2295" s="67">
        <v>7</v>
      </c>
      <c r="AH2295" s="67">
        <v>11</v>
      </c>
      <c r="AI2295" s="67">
        <v>5</v>
      </c>
      <c r="AJ2295" s="67">
        <v>9</v>
      </c>
      <c r="AK2295" s="79" t="s">
        <v>1586</v>
      </c>
    </row>
    <row r="2296" spans="1:37" ht="12.75">
      <c r="A2296" s="35">
        <v>267397</v>
      </c>
      <c r="B2296" s="28" t="s">
        <v>872</v>
      </c>
      <c r="D2296" s="28" t="s">
        <v>387</v>
      </c>
      <c r="E2296" s="28" t="s">
        <v>91</v>
      </c>
      <c r="G2296" s="28" t="s">
        <v>1586</v>
      </c>
      <c r="H2296" s="28" t="s">
        <v>7812</v>
      </c>
      <c r="J2296" s="28" t="s">
        <v>1586</v>
      </c>
      <c r="K2296" s="28" t="s">
        <v>2525</v>
      </c>
      <c r="L2296" s="28" t="s">
        <v>1568</v>
      </c>
      <c r="N2296" s="19">
        <f t="shared" si="245"/>
        <v>517</v>
      </c>
      <c r="O2296" s="19">
        <f t="shared" si="246"/>
        <v>18.80</v>
      </c>
      <c r="P2296" s="64">
        <f t="shared" si="247"/>
        <v>113</v>
      </c>
      <c r="Q2296" s="64">
        <f t="shared" si="248"/>
        <v>42</v>
      </c>
      <c r="R2296" s="64">
        <f t="shared" si="249"/>
        <v>71</v>
      </c>
      <c r="S2296" s="64">
        <f t="shared" si="250"/>
        <v>72</v>
      </c>
      <c r="T2296" s="64">
        <f t="shared" si="251"/>
        <v>41</v>
      </c>
      <c r="U2296" s="77">
        <v>3</v>
      </c>
      <c r="V2296" s="78">
        <v>2</v>
      </c>
      <c r="W2296" s="60">
        <v>55</v>
      </c>
      <c r="X2296" s="67">
        <v>16</v>
      </c>
      <c r="Y2296" s="67">
        <v>9</v>
      </c>
      <c r="Z2296" s="67">
        <v>15</v>
      </c>
      <c r="AA2296" s="67">
        <v>10</v>
      </c>
      <c r="AB2296" s="67">
        <v>15</v>
      </c>
      <c r="AC2296" s="67">
        <v>8</v>
      </c>
      <c r="AD2296" s="67">
        <v>15</v>
      </c>
      <c r="AE2296" s="67">
        <v>4</v>
      </c>
      <c r="AF2296" s="67">
        <v>6</v>
      </c>
      <c r="AG2296" s="67">
        <v>4</v>
      </c>
      <c r="AH2296" s="67">
        <v>6</v>
      </c>
      <c r="AI2296" s="67">
        <v>7</v>
      </c>
      <c r="AJ2296" s="67">
        <v>14</v>
      </c>
      <c r="AK2296" s="79" t="s">
        <v>1586</v>
      </c>
    </row>
    <row r="2297" spans="1:37" ht="12.75">
      <c r="A2297" s="35">
        <v>317625</v>
      </c>
      <c r="B2297" s="28" t="s">
        <v>872</v>
      </c>
      <c r="D2297" s="28" t="s">
        <v>387</v>
      </c>
      <c r="E2297" s="28" t="s">
        <v>91</v>
      </c>
      <c r="F2297" s="58" t="s">
        <v>3845</v>
      </c>
      <c r="J2297" s="28" t="s">
        <v>1586</v>
      </c>
      <c r="K2297" s="28" t="s">
        <v>2525</v>
      </c>
      <c r="L2297" s="28" t="s">
        <v>3844</v>
      </c>
      <c r="N2297" s="19">
        <f t="shared" si="245"/>
        <v>501</v>
      </c>
      <c r="O2297" s="19">
        <f t="shared" si="246"/>
        <v>27.833333333333332</v>
      </c>
      <c r="P2297" s="64">
        <f t="shared" si="247"/>
        <v>112</v>
      </c>
      <c r="Q2297" s="64">
        <f t="shared" si="248"/>
        <v>40</v>
      </c>
      <c r="R2297" s="64">
        <f t="shared" si="249"/>
        <v>72</v>
      </c>
      <c r="S2297" s="64">
        <f t="shared" si="250"/>
        <v>65</v>
      </c>
      <c r="T2297" s="64">
        <f t="shared" si="251"/>
        <v>47</v>
      </c>
      <c r="U2297" s="77">
        <v>2</v>
      </c>
      <c r="V2297" s="78">
        <v>2</v>
      </c>
      <c r="W2297" s="60">
        <v>36</v>
      </c>
      <c r="X2297" s="67">
        <v>12</v>
      </c>
      <c r="Y2297" s="67">
        <v>8</v>
      </c>
      <c r="Z2297" s="67">
        <v>14</v>
      </c>
      <c r="AA2297" s="67">
        <v>9</v>
      </c>
      <c r="AB2297" s="67">
        <v>14</v>
      </c>
      <c r="AC2297" s="67">
        <v>6</v>
      </c>
      <c r="AD2297" s="67">
        <v>14</v>
      </c>
      <c r="AE2297" s="67">
        <v>7</v>
      </c>
      <c r="AF2297" s="67">
        <v>12</v>
      </c>
      <c r="AG2297" s="67">
        <v>7</v>
      </c>
      <c r="AH2297" s="67">
        <v>12</v>
      </c>
      <c r="AI2297" s="67">
        <v>3</v>
      </c>
      <c r="AJ2297" s="67">
        <v>6</v>
      </c>
      <c r="AK2297" s="79" t="s">
        <v>1586</v>
      </c>
    </row>
    <row r="2298" spans="1:37" ht="12.75">
      <c r="A2298" s="35">
        <v>235063</v>
      </c>
      <c r="B2298" s="28" t="s">
        <v>872</v>
      </c>
      <c r="D2298" s="28" t="s">
        <v>387</v>
      </c>
      <c r="E2298" s="28" t="s">
        <v>91</v>
      </c>
      <c r="F2298" s="58" t="s">
        <v>8360</v>
      </c>
      <c r="G2298" s="28" t="s">
        <v>1586</v>
      </c>
      <c r="H2298" s="28" t="s">
        <v>7812</v>
      </c>
      <c r="J2298" s="28" t="s">
        <v>1586</v>
      </c>
      <c r="K2298" s="28" t="s">
        <v>2525</v>
      </c>
      <c r="L2298" s="28" t="s">
        <v>3842</v>
      </c>
      <c r="N2298" s="19">
        <f t="shared" si="245"/>
        <v>508.50</v>
      </c>
      <c r="O2298" s="19">
        <f t="shared" si="246"/>
        <v>23.651162790697676</v>
      </c>
      <c r="P2298" s="64">
        <f t="shared" si="247"/>
        <v>111</v>
      </c>
      <c r="Q2298" s="64">
        <f t="shared" si="248"/>
        <v>40</v>
      </c>
      <c r="R2298" s="64">
        <f t="shared" si="249"/>
        <v>71</v>
      </c>
      <c r="S2298" s="64">
        <f t="shared" si="250"/>
        <v>70</v>
      </c>
      <c r="T2298" s="64">
        <f t="shared" si="251"/>
        <v>41</v>
      </c>
      <c r="U2298" s="77">
        <v>2</v>
      </c>
      <c r="V2298" s="78">
        <v>2</v>
      </c>
      <c r="W2298" s="60">
        <v>43</v>
      </c>
      <c r="X2298" s="67">
        <v>16</v>
      </c>
      <c r="Y2298" s="67">
        <v>9</v>
      </c>
      <c r="Z2298" s="67">
        <v>15</v>
      </c>
      <c r="AA2298" s="67">
        <v>10</v>
      </c>
      <c r="AB2298" s="67">
        <v>15</v>
      </c>
      <c r="AC2298" s="67">
        <v>6</v>
      </c>
      <c r="AD2298" s="67">
        <v>15</v>
      </c>
      <c r="AE2298" s="67">
        <v>4</v>
      </c>
      <c r="AF2298" s="67">
        <v>6</v>
      </c>
      <c r="AG2298" s="67">
        <v>4</v>
      </c>
      <c r="AH2298" s="67">
        <v>6</v>
      </c>
      <c r="AI2298" s="67">
        <v>7</v>
      </c>
      <c r="AJ2298" s="67">
        <v>14</v>
      </c>
      <c r="AK2298" s="79" t="s">
        <v>1586</v>
      </c>
    </row>
    <row r="2299" spans="1:37" ht="12.75">
      <c r="A2299" s="35">
        <v>415948</v>
      </c>
      <c r="B2299" s="28" t="s">
        <v>872</v>
      </c>
      <c r="D2299" s="28" t="s">
        <v>387</v>
      </c>
      <c r="E2299" s="28" t="s">
        <v>91</v>
      </c>
      <c r="F2299" s="58" t="s">
        <v>8321</v>
      </c>
      <c r="G2299" s="28" t="s">
        <v>1586</v>
      </c>
      <c r="H2299" s="28" t="s">
        <v>7812</v>
      </c>
      <c r="I2299" s="28" t="s">
        <v>7812</v>
      </c>
      <c r="J2299" s="28" t="s">
        <v>1586</v>
      </c>
      <c r="K2299" s="28" t="s">
        <v>2525</v>
      </c>
      <c r="L2299" s="28" t="s">
        <v>3705</v>
      </c>
      <c r="N2299" s="19">
        <f t="shared" si="245"/>
        <v>510.75</v>
      </c>
      <c r="O2299" s="19">
        <f t="shared" si="246"/>
        <v>23.21590909090909</v>
      </c>
      <c r="P2299" s="64">
        <f t="shared" si="247"/>
        <v>111</v>
      </c>
      <c r="Q2299" s="64">
        <f t="shared" si="248"/>
        <v>40</v>
      </c>
      <c r="R2299" s="64">
        <f t="shared" si="249"/>
        <v>71</v>
      </c>
      <c r="S2299" s="64">
        <f t="shared" si="250"/>
        <v>71</v>
      </c>
      <c r="T2299" s="64">
        <f t="shared" si="251"/>
        <v>40</v>
      </c>
      <c r="U2299" s="77">
        <v>2</v>
      </c>
      <c r="V2299" s="78">
        <v>2</v>
      </c>
      <c r="W2299" s="60">
        <v>44</v>
      </c>
      <c r="X2299" s="67">
        <v>17</v>
      </c>
      <c r="Y2299" s="67">
        <v>9</v>
      </c>
      <c r="Z2299" s="67">
        <v>15</v>
      </c>
      <c r="AA2299" s="67">
        <v>10</v>
      </c>
      <c r="AB2299" s="67">
        <v>15</v>
      </c>
      <c r="AC2299" s="67">
        <v>7</v>
      </c>
      <c r="AD2299" s="67">
        <v>15</v>
      </c>
      <c r="AE2299" s="67">
        <v>4</v>
      </c>
      <c r="AF2299" s="67">
        <v>7</v>
      </c>
      <c r="AG2299" s="67">
        <v>4</v>
      </c>
      <c r="AH2299" s="67">
        <v>7</v>
      </c>
      <c r="AI2299" s="67">
        <v>6</v>
      </c>
      <c r="AJ2299" s="67">
        <v>12</v>
      </c>
      <c r="AK2299" s="79" t="s">
        <v>1586</v>
      </c>
    </row>
    <row r="2300" spans="1:37" ht="12.75">
      <c r="A2300" s="35">
        <v>379603</v>
      </c>
      <c r="B2300" s="28" t="s">
        <v>872</v>
      </c>
      <c r="C2300" s="28" t="s">
        <v>7586</v>
      </c>
      <c r="D2300" s="28" t="s">
        <v>387</v>
      </c>
      <c r="E2300" s="28" t="s">
        <v>91</v>
      </c>
      <c r="F2300" s="58" t="s">
        <v>8397</v>
      </c>
      <c r="G2300" s="28" t="s">
        <v>1586</v>
      </c>
      <c r="H2300" s="28" t="s">
        <v>1586</v>
      </c>
      <c r="I2300" s="28" t="s">
        <v>7812</v>
      </c>
      <c r="J2300" s="28" t="s">
        <v>1586</v>
      </c>
      <c r="K2300" s="28" t="s">
        <v>2525</v>
      </c>
      <c r="L2300" s="28" t="s">
        <v>8015</v>
      </c>
      <c r="N2300" s="19">
        <f t="shared" si="245"/>
        <v>510.75</v>
      </c>
      <c r="O2300" s="19">
        <f t="shared" si="246"/>
        <v>20.846938775510203</v>
      </c>
      <c r="P2300" s="64">
        <f t="shared" si="247"/>
        <v>111</v>
      </c>
      <c r="Q2300" s="64">
        <f t="shared" si="248"/>
        <v>40</v>
      </c>
      <c r="R2300" s="64">
        <f t="shared" si="249"/>
        <v>71</v>
      </c>
      <c r="S2300" s="64">
        <f t="shared" si="250"/>
        <v>71</v>
      </c>
      <c r="T2300" s="64">
        <f t="shared" si="251"/>
        <v>40</v>
      </c>
      <c r="U2300" s="77">
        <v>2</v>
      </c>
      <c r="V2300" s="78">
        <v>2</v>
      </c>
      <c r="W2300" s="60">
        <v>49</v>
      </c>
      <c r="X2300" s="67">
        <v>17</v>
      </c>
      <c r="Y2300" s="67">
        <v>9</v>
      </c>
      <c r="Z2300" s="67">
        <v>15</v>
      </c>
      <c r="AA2300" s="67">
        <v>10</v>
      </c>
      <c r="AB2300" s="67">
        <v>15</v>
      </c>
      <c r="AC2300" s="67">
        <v>7</v>
      </c>
      <c r="AD2300" s="67">
        <v>15</v>
      </c>
      <c r="AE2300" s="67">
        <v>4</v>
      </c>
      <c r="AF2300" s="67">
        <v>7</v>
      </c>
      <c r="AG2300" s="67">
        <v>4</v>
      </c>
      <c r="AH2300" s="67">
        <v>7</v>
      </c>
      <c r="AI2300" s="67">
        <v>6</v>
      </c>
      <c r="AJ2300" s="67">
        <v>12</v>
      </c>
      <c r="AK2300" s="79" t="s">
        <v>1586</v>
      </c>
    </row>
    <row r="2301" spans="1:37" ht="12.75">
      <c r="A2301" s="35">
        <v>382631</v>
      </c>
      <c r="B2301" s="28" t="s">
        <v>872</v>
      </c>
      <c r="D2301" s="28" t="s">
        <v>387</v>
      </c>
      <c r="E2301" s="28" t="s">
        <v>91</v>
      </c>
      <c r="F2301" s="58" t="s">
        <v>8367</v>
      </c>
      <c r="I2301" s="28" t="s">
        <v>7812</v>
      </c>
      <c r="J2301" s="28" t="s">
        <v>1586</v>
      </c>
      <c r="K2301" s="28" t="s">
        <v>2525</v>
      </c>
      <c r="L2301" s="28" t="s">
        <v>8015</v>
      </c>
      <c r="N2301" s="19">
        <f t="shared" si="245"/>
        <v>510.75</v>
      </c>
      <c r="O2301" s="19">
        <f t="shared" si="246"/>
        <v>20.846938775510203</v>
      </c>
      <c r="P2301" s="64">
        <f t="shared" si="247"/>
        <v>111</v>
      </c>
      <c r="Q2301" s="64">
        <f t="shared" si="248"/>
        <v>40</v>
      </c>
      <c r="R2301" s="64">
        <f t="shared" si="249"/>
        <v>71</v>
      </c>
      <c r="S2301" s="64">
        <f t="shared" si="250"/>
        <v>71</v>
      </c>
      <c r="T2301" s="64">
        <f t="shared" si="251"/>
        <v>40</v>
      </c>
      <c r="U2301" s="77">
        <v>2</v>
      </c>
      <c r="V2301" s="78">
        <v>2</v>
      </c>
      <c r="W2301" s="60">
        <v>49</v>
      </c>
      <c r="X2301" s="67">
        <v>17</v>
      </c>
      <c r="Y2301" s="67">
        <v>9</v>
      </c>
      <c r="Z2301" s="67">
        <v>15</v>
      </c>
      <c r="AA2301" s="67">
        <v>10</v>
      </c>
      <c r="AB2301" s="67">
        <v>15</v>
      </c>
      <c r="AC2301" s="67">
        <v>7</v>
      </c>
      <c r="AD2301" s="67">
        <v>15</v>
      </c>
      <c r="AE2301" s="67">
        <v>4</v>
      </c>
      <c r="AF2301" s="67">
        <v>7</v>
      </c>
      <c r="AG2301" s="67">
        <v>4</v>
      </c>
      <c r="AH2301" s="67">
        <v>7</v>
      </c>
      <c r="AI2301" s="67">
        <v>6</v>
      </c>
      <c r="AJ2301" s="67">
        <v>12</v>
      </c>
      <c r="AK2301" s="79" t="s">
        <v>1586</v>
      </c>
    </row>
    <row r="2302" spans="1:37" ht="12.75">
      <c r="A2302" s="35">
        <v>374278</v>
      </c>
      <c r="B2302" s="28" t="s">
        <v>872</v>
      </c>
      <c r="D2302" s="28" t="s">
        <v>387</v>
      </c>
      <c r="E2302" s="28" t="s">
        <v>91</v>
      </c>
      <c r="F2302" s="58" t="s">
        <v>8321</v>
      </c>
      <c r="I2302" s="28" t="s">
        <v>7812</v>
      </c>
      <c r="J2302" s="28" t="s">
        <v>1586</v>
      </c>
      <c r="K2302" s="28" t="s">
        <v>2525</v>
      </c>
      <c r="L2302" s="28" t="s">
        <v>8015</v>
      </c>
      <c r="N2302" s="19">
        <f t="shared" si="245"/>
        <v>510.75</v>
      </c>
      <c r="O2302" s="19">
        <f t="shared" si="246"/>
        <v>20.846938775510203</v>
      </c>
      <c r="P2302" s="64">
        <f t="shared" si="247"/>
        <v>111</v>
      </c>
      <c r="Q2302" s="64">
        <f t="shared" si="248"/>
        <v>40</v>
      </c>
      <c r="R2302" s="64">
        <f t="shared" si="249"/>
        <v>71</v>
      </c>
      <c r="S2302" s="64">
        <f t="shared" si="250"/>
        <v>71</v>
      </c>
      <c r="T2302" s="64">
        <f t="shared" si="251"/>
        <v>40</v>
      </c>
      <c r="U2302" s="77">
        <v>2</v>
      </c>
      <c r="V2302" s="78">
        <v>2</v>
      </c>
      <c r="W2302" s="60">
        <v>49</v>
      </c>
      <c r="X2302" s="67">
        <v>17</v>
      </c>
      <c r="Y2302" s="67">
        <v>9</v>
      </c>
      <c r="Z2302" s="67">
        <v>15</v>
      </c>
      <c r="AA2302" s="67">
        <v>10</v>
      </c>
      <c r="AB2302" s="67">
        <v>15</v>
      </c>
      <c r="AC2302" s="67">
        <v>7</v>
      </c>
      <c r="AD2302" s="67">
        <v>15</v>
      </c>
      <c r="AE2302" s="67">
        <v>4</v>
      </c>
      <c r="AF2302" s="67">
        <v>7</v>
      </c>
      <c r="AG2302" s="67">
        <v>4</v>
      </c>
      <c r="AH2302" s="67">
        <v>7</v>
      </c>
      <c r="AI2302" s="67">
        <v>6</v>
      </c>
      <c r="AJ2302" s="67">
        <v>12</v>
      </c>
      <c r="AK2302" s="79" t="s">
        <v>1586</v>
      </c>
    </row>
    <row r="2303" spans="1:37" ht="12.75">
      <c r="A2303" s="35">
        <v>262500</v>
      </c>
      <c r="B2303" s="28" t="s">
        <v>868</v>
      </c>
      <c r="C2303" s="28" t="s">
        <v>7670</v>
      </c>
      <c r="D2303" s="28" t="s">
        <v>387</v>
      </c>
      <c r="E2303" s="28" t="s">
        <v>91</v>
      </c>
      <c r="J2303" s="28" t="s">
        <v>1586</v>
      </c>
      <c r="K2303" s="28" t="s">
        <v>2525</v>
      </c>
      <c r="L2303" s="28" t="s">
        <v>5210</v>
      </c>
      <c r="N2303" s="19">
        <f t="shared" si="245"/>
        <v>499.25</v>
      </c>
      <c r="O2303" s="19">
        <f t="shared" si="246"/>
        <v>35.660714285714285</v>
      </c>
      <c r="P2303" s="64">
        <f t="shared" si="247"/>
        <v>111</v>
      </c>
      <c r="Q2303" s="64">
        <f t="shared" si="248"/>
        <v>43</v>
      </c>
      <c r="R2303" s="64">
        <f t="shared" si="249"/>
        <v>68</v>
      </c>
      <c r="S2303" s="64">
        <f t="shared" si="250"/>
        <v>66</v>
      </c>
      <c r="T2303" s="64">
        <f t="shared" si="251"/>
        <v>45</v>
      </c>
      <c r="U2303" s="77">
        <v>2</v>
      </c>
      <c r="V2303" s="78">
        <v>2</v>
      </c>
      <c r="W2303" s="60">
        <v>28</v>
      </c>
      <c r="X2303" s="67">
        <v>17</v>
      </c>
      <c r="Y2303" s="67">
        <v>8</v>
      </c>
      <c r="Z2303" s="67">
        <v>14</v>
      </c>
      <c r="AA2303" s="67">
        <v>9</v>
      </c>
      <c r="AB2303" s="67">
        <v>14</v>
      </c>
      <c r="AC2303" s="67">
        <v>7</v>
      </c>
      <c r="AD2303" s="67">
        <v>14</v>
      </c>
      <c r="AE2303" s="67">
        <v>7</v>
      </c>
      <c r="AF2303" s="67">
        <v>9</v>
      </c>
      <c r="AG2303" s="67">
        <v>7</v>
      </c>
      <c r="AH2303" s="67">
        <v>9</v>
      </c>
      <c r="AI2303" s="67">
        <v>5</v>
      </c>
      <c r="AJ2303" s="67">
        <v>8</v>
      </c>
      <c r="AK2303" s="79" t="s">
        <v>1586</v>
      </c>
    </row>
    <row r="2304" spans="1:37" ht="12.75">
      <c r="A2304" s="35">
        <v>258666</v>
      </c>
      <c r="B2304" s="28" t="s">
        <v>872</v>
      </c>
      <c r="D2304" s="28" t="s">
        <v>387</v>
      </c>
      <c r="E2304" s="28" t="s">
        <v>91</v>
      </c>
      <c r="F2304" s="58" t="s">
        <v>4569</v>
      </c>
      <c r="I2304" s="28" t="s">
        <v>1586</v>
      </c>
      <c r="J2304" s="28" t="s">
        <v>1586</v>
      </c>
      <c r="K2304" s="28" t="s">
        <v>2525</v>
      </c>
      <c r="L2304" s="28" t="s">
        <v>7856</v>
      </c>
      <c r="N2304" s="19">
        <f t="shared" si="245"/>
        <v>463</v>
      </c>
      <c r="O2304" s="19">
        <f t="shared" si="246"/>
        <v>38.583333333333336</v>
      </c>
      <c r="P2304" s="64">
        <f t="shared" si="247"/>
        <v>106</v>
      </c>
      <c r="Q2304" s="64">
        <f t="shared" si="248"/>
        <v>39</v>
      </c>
      <c r="R2304" s="64">
        <f t="shared" si="249"/>
        <v>67</v>
      </c>
      <c r="S2304" s="64">
        <f t="shared" si="250"/>
        <v>57</v>
      </c>
      <c r="T2304" s="64">
        <f t="shared" si="251"/>
        <v>49</v>
      </c>
      <c r="U2304" s="77">
        <v>2</v>
      </c>
      <c r="V2304" s="78">
        <v>2</v>
      </c>
      <c r="W2304" s="60">
        <v>24</v>
      </c>
      <c r="X2304" s="67">
        <v>6</v>
      </c>
      <c r="Y2304" s="67">
        <v>7</v>
      </c>
      <c r="Z2304" s="67">
        <v>12</v>
      </c>
      <c r="AA2304" s="67">
        <v>8</v>
      </c>
      <c r="AB2304" s="67">
        <v>12</v>
      </c>
      <c r="AC2304" s="67">
        <v>6</v>
      </c>
      <c r="AD2304" s="67">
        <v>12</v>
      </c>
      <c r="AE2304" s="67">
        <v>7</v>
      </c>
      <c r="AF2304" s="67">
        <v>12</v>
      </c>
      <c r="AG2304" s="67">
        <v>7</v>
      </c>
      <c r="AH2304" s="67">
        <v>12</v>
      </c>
      <c r="AI2304" s="67">
        <v>4</v>
      </c>
      <c r="AJ2304" s="67">
        <v>7</v>
      </c>
      <c r="AK2304" s="79" t="s">
        <v>1586</v>
      </c>
    </row>
    <row r="2305" spans="1:37" ht="12.75">
      <c r="A2305" s="35">
        <v>222511</v>
      </c>
      <c r="B2305" s="28" t="s">
        <v>872</v>
      </c>
      <c r="D2305" s="28" t="s">
        <v>387</v>
      </c>
      <c r="E2305" s="28" t="s">
        <v>91</v>
      </c>
      <c r="F2305" s="58" t="s">
        <v>8033</v>
      </c>
      <c r="G2305" s="28" t="s">
        <v>1586</v>
      </c>
      <c r="H2305" s="28" t="s">
        <v>7812</v>
      </c>
      <c r="J2305" s="28" t="s">
        <v>1586</v>
      </c>
      <c r="K2305" s="28" t="s">
        <v>2525</v>
      </c>
      <c r="L2305" s="28" t="s">
        <v>3364</v>
      </c>
      <c r="N2305" s="19">
        <f t="shared" si="245"/>
        <v>459</v>
      </c>
      <c r="O2305" s="19">
        <f t="shared" si="246"/>
        <v>51</v>
      </c>
      <c r="P2305" s="64">
        <f t="shared" si="247"/>
        <v>105</v>
      </c>
      <c r="Q2305" s="64">
        <f t="shared" si="248"/>
        <v>38</v>
      </c>
      <c r="R2305" s="64">
        <f t="shared" si="249"/>
        <v>67</v>
      </c>
      <c r="S2305" s="64">
        <f t="shared" si="250"/>
        <v>56</v>
      </c>
      <c r="T2305" s="64">
        <f t="shared" si="251"/>
        <v>49</v>
      </c>
      <c r="U2305" s="77">
        <v>2</v>
      </c>
      <c r="V2305" s="78">
        <v>2</v>
      </c>
      <c r="W2305" s="60">
        <v>18</v>
      </c>
      <c r="X2305" s="67">
        <v>10</v>
      </c>
      <c r="Y2305" s="67">
        <v>7</v>
      </c>
      <c r="Z2305" s="67">
        <v>12</v>
      </c>
      <c r="AA2305" s="67">
        <v>8</v>
      </c>
      <c r="AB2305" s="67">
        <v>12</v>
      </c>
      <c r="AC2305" s="67">
        <v>5</v>
      </c>
      <c r="AD2305" s="67">
        <v>12</v>
      </c>
      <c r="AE2305" s="67">
        <v>7</v>
      </c>
      <c r="AF2305" s="67">
        <v>12</v>
      </c>
      <c r="AG2305" s="67">
        <v>7</v>
      </c>
      <c r="AH2305" s="67">
        <v>12</v>
      </c>
      <c r="AI2305" s="67">
        <v>4</v>
      </c>
      <c r="AJ2305" s="67">
        <v>7</v>
      </c>
      <c r="AK2305" s="79" t="s">
        <v>1586</v>
      </c>
    </row>
    <row r="2306" spans="1:37" ht="12.75">
      <c r="A2306" s="35">
        <v>13125000</v>
      </c>
      <c r="B2306" s="28" t="s">
        <v>868</v>
      </c>
      <c r="C2306" s="28" t="s">
        <v>7658</v>
      </c>
      <c r="D2306" s="28" t="s">
        <v>387</v>
      </c>
      <c r="E2306" s="28" t="s">
        <v>91</v>
      </c>
      <c r="J2306" s="28" t="s">
        <v>1586</v>
      </c>
      <c r="K2306" s="28" t="s">
        <v>2525</v>
      </c>
      <c r="L2306" s="28" t="s">
        <v>6546</v>
      </c>
      <c r="M2306" s="40" t="s">
        <v>8850</v>
      </c>
      <c r="N2306" s="19">
        <f t="shared" si="252" ref="N2306:N2315">2*Q2306+2.5*R2306+3*S2306+T2306+0.25*X2306-1.5*U2306-0.5*V2306</f>
        <v>468.75</v>
      </c>
      <c r="O2306" s="19">
        <f t="shared" si="253" ref="O2306:O2315">N2306/(0.5*W2306)</f>
        <v>26.785714285714285</v>
      </c>
      <c r="P2306" s="64">
        <f t="shared" si="254" ref="P2306:P2315">SUM(Y2306:AJ2306)</f>
        <v>102</v>
      </c>
      <c r="Q2306" s="64">
        <f t="shared" si="255" ref="Q2306:Q2315">Y2306+AA2306+AC2306+AE2306+AG2306+AI2306</f>
        <v>36</v>
      </c>
      <c r="R2306" s="64">
        <f t="shared" si="256" ref="R2306:R2315">Z2306+AB2306+AD2306+AF2306+AH2306+AJ2306</f>
        <v>66</v>
      </c>
      <c r="S2306" s="64">
        <f t="shared" si="257" ref="S2306:S2315">SUM(Y2306:AD2306)</f>
        <v>65</v>
      </c>
      <c r="T2306" s="64">
        <f t="shared" si="258" ref="T2306:T2315">SUM(AE2306:AJ2306)</f>
        <v>37</v>
      </c>
      <c r="U2306" s="77">
        <v>2</v>
      </c>
      <c r="V2306" s="78">
        <v>2</v>
      </c>
      <c r="W2306" s="60">
        <v>35</v>
      </c>
      <c r="X2306" s="67">
        <v>15</v>
      </c>
      <c r="Y2306" s="67">
        <v>8</v>
      </c>
      <c r="Z2306" s="67">
        <v>14</v>
      </c>
      <c r="AA2306" s="67">
        <v>9</v>
      </c>
      <c r="AB2306" s="67">
        <v>14</v>
      </c>
      <c r="AC2306" s="67">
        <v>6</v>
      </c>
      <c r="AD2306" s="67">
        <v>14</v>
      </c>
      <c r="AE2306" s="67">
        <v>5</v>
      </c>
      <c r="AF2306" s="67">
        <v>9</v>
      </c>
      <c r="AG2306" s="67">
        <v>5</v>
      </c>
      <c r="AH2306" s="67">
        <v>9</v>
      </c>
      <c r="AI2306" s="67">
        <v>3</v>
      </c>
      <c r="AJ2306" s="67">
        <v>6</v>
      </c>
      <c r="AK2306" s="79" t="s">
        <v>1586</v>
      </c>
    </row>
    <row r="2307" spans="1:37" ht="12.75">
      <c r="A2307" s="35">
        <v>81755</v>
      </c>
      <c r="B2307" s="28" t="s">
        <v>872</v>
      </c>
      <c r="D2307" s="28" t="s">
        <v>387</v>
      </c>
      <c r="E2307" s="28" t="s">
        <v>91</v>
      </c>
      <c r="F2307" s="58" t="s">
        <v>8324</v>
      </c>
      <c r="G2307" s="28" t="s">
        <v>1586</v>
      </c>
      <c r="H2307" s="28" t="s">
        <v>7812</v>
      </c>
      <c r="J2307" s="28" t="s">
        <v>1586</v>
      </c>
      <c r="K2307" s="28" t="s">
        <v>2525</v>
      </c>
      <c r="L2307" s="28" t="s">
        <v>5612</v>
      </c>
      <c r="N2307" s="19">
        <f t="shared" si="252"/>
        <v>443</v>
      </c>
      <c r="O2307" s="19">
        <f t="shared" si="253"/>
        <v>49.222222222222221</v>
      </c>
      <c r="P2307" s="64">
        <f t="shared" si="254"/>
        <v>100</v>
      </c>
      <c r="Q2307" s="64">
        <f t="shared" si="255"/>
        <v>36</v>
      </c>
      <c r="R2307" s="64">
        <f t="shared" si="256"/>
        <v>64</v>
      </c>
      <c r="S2307" s="64">
        <f t="shared" si="257"/>
        <v>56</v>
      </c>
      <c r="T2307" s="64">
        <f t="shared" si="258"/>
        <v>44</v>
      </c>
      <c r="U2307" s="77">
        <v>2</v>
      </c>
      <c r="V2307" s="78">
        <v>2</v>
      </c>
      <c r="W2307" s="60">
        <v>18</v>
      </c>
      <c r="X2307" s="67">
        <v>12</v>
      </c>
      <c r="Y2307" s="67">
        <v>7</v>
      </c>
      <c r="Z2307" s="67">
        <v>12</v>
      </c>
      <c r="AA2307" s="67">
        <v>8</v>
      </c>
      <c r="AB2307" s="67">
        <v>12</v>
      </c>
      <c r="AC2307" s="67">
        <v>5</v>
      </c>
      <c r="AD2307" s="67">
        <v>12</v>
      </c>
      <c r="AE2307" s="67">
        <v>6</v>
      </c>
      <c r="AF2307" s="67">
        <v>10</v>
      </c>
      <c r="AG2307" s="67">
        <v>6</v>
      </c>
      <c r="AH2307" s="67">
        <v>10</v>
      </c>
      <c r="AI2307" s="67">
        <v>4</v>
      </c>
      <c r="AJ2307" s="67">
        <v>8</v>
      </c>
      <c r="AK2307" s="79" t="s">
        <v>1586</v>
      </c>
    </row>
    <row r="2308" spans="1:37" ht="12.75">
      <c r="A2308" s="35">
        <v>78898</v>
      </c>
      <c r="B2308" s="28" t="s">
        <v>872</v>
      </c>
      <c r="D2308" s="28" t="s">
        <v>387</v>
      </c>
      <c r="E2308" s="28" t="s">
        <v>91</v>
      </c>
      <c r="F2308" s="58" t="s">
        <v>8361</v>
      </c>
      <c r="J2308" s="28" t="s">
        <v>1586</v>
      </c>
      <c r="K2308" s="28" t="s">
        <v>2525</v>
      </c>
      <c r="L2308" s="28" t="s">
        <v>2676</v>
      </c>
      <c r="N2308" s="19">
        <f t="shared" si="252"/>
        <v>443</v>
      </c>
      <c r="O2308" s="19">
        <f t="shared" si="253"/>
        <v>49.222222222222221</v>
      </c>
      <c r="P2308" s="64">
        <f t="shared" si="254"/>
        <v>100</v>
      </c>
      <c r="Q2308" s="64">
        <f t="shared" si="255"/>
        <v>36</v>
      </c>
      <c r="R2308" s="64">
        <f t="shared" si="256"/>
        <v>64</v>
      </c>
      <c r="S2308" s="64">
        <f t="shared" si="257"/>
        <v>56</v>
      </c>
      <c r="T2308" s="64">
        <f t="shared" si="258"/>
        <v>44</v>
      </c>
      <c r="U2308" s="77">
        <v>2</v>
      </c>
      <c r="V2308" s="78">
        <v>2</v>
      </c>
      <c r="W2308" s="60">
        <v>18</v>
      </c>
      <c r="X2308" s="67">
        <v>12</v>
      </c>
      <c r="Y2308" s="67">
        <v>7</v>
      </c>
      <c r="Z2308" s="67">
        <v>12</v>
      </c>
      <c r="AA2308" s="67">
        <v>8</v>
      </c>
      <c r="AB2308" s="67">
        <v>12</v>
      </c>
      <c r="AC2308" s="67">
        <v>5</v>
      </c>
      <c r="AD2308" s="67">
        <v>12</v>
      </c>
      <c r="AE2308" s="67">
        <v>6</v>
      </c>
      <c r="AF2308" s="67">
        <v>10</v>
      </c>
      <c r="AG2308" s="67">
        <v>6</v>
      </c>
      <c r="AH2308" s="67">
        <v>10</v>
      </c>
      <c r="AI2308" s="67">
        <v>4</v>
      </c>
      <c r="AJ2308" s="67">
        <v>8</v>
      </c>
      <c r="AK2308" s="79" t="s">
        <v>1586</v>
      </c>
    </row>
    <row r="2309" spans="1:37" ht="12.75">
      <c r="A2309" s="35">
        <v>71522</v>
      </c>
      <c r="B2309" s="28" t="s">
        <v>872</v>
      </c>
      <c r="D2309" s="28" t="s">
        <v>387</v>
      </c>
      <c r="E2309" s="28" t="s">
        <v>91</v>
      </c>
      <c r="F2309" s="58" t="s">
        <v>8373</v>
      </c>
      <c r="I2309" s="28" t="s">
        <v>7812</v>
      </c>
      <c r="J2309" s="28" t="s">
        <v>1586</v>
      </c>
      <c r="K2309" s="28" t="s">
        <v>2525</v>
      </c>
      <c r="L2309" s="28" t="s">
        <v>2676</v>
      </c>
      <c r="N2309" s="19">
        <f t="shared" si="252"/>
        <v>443</v>
      </c>
      <c r="O2309" s="19">
        <f t="shared" si="253"/>
        <v>42.19047619047619</v>
      </c>
      <c r="P2309" s="64">
        <f t="shared" si="254"/>
        <v>100</v>
      </c>
      <c r="Q2309" s="64">
        <f t="shared" si="255"/>
        <v>36</v>
      </c>
      <c r="R2309" s="64">
        <f t="shared" si="256"/>
        <v>64</v>
      </c>
      <c r="S2309" s="64">
        <f t="shared" si="257"/>
        <v>56</v>
      </c>
      <c r="T2309" s="64">
        <f t="shared" si="258"/>
        <v>44</v>
      </c>
      <c r="U2309" s="77">
        <v>2</v>
      </c>
      <c r="V2309" s="78">
        <v>2</v>
      </c>
      <c r="W2309" s="60">
        <v>21</v>
      </c>
      <c r="X2309" s="67">
        <v>12</v>
      </c>
      <c r="Y2309" s="67">
        <v>7</v>
      </c>
      <c r="Z2309" s="67">
        <v>12</v>
      </c>
      <c r="AA2309" s="67">
        <v>8</v>
      </c>
      <c r="AB2309" s="67">
        <v>12</v>
      </c>
      <c r="AC2309" s="67">
        <v>5</v>
      </c>
      <c r="AD2309" s="67">
        <v>12</v>
      </c>
      <c r="AE2309" s="67">
        <v>6</v>
      </c>
      <c r="AF2309" s="67">
        <v>10</v>
      </c>
      <c r="AG2309" s="67">
        <v>6</v>
      </c>
      <c r="AH2309" s="67">
        <v>10</v>
      </c>
      <c r="AI2309" s="67">
        <v>4</v>
      </c>
      <c r="AJ2309" s="67">
        <v>8</v>
      </c>
      <c r="AK2309" s="79" t="s">
        <v>1586</v>
      </c>
    </row>
    <row r="2310" spans="1:37" ht="12.75">
      <c r="A2310" s="35">
        <v>70913</v>
      </c>
      <c r="B2310" s="28" t="s">
        <v>872</v>
      </c>
      <c r="D2310" s="28" t="s">
        <v>387</v>
      </c>
      <c r="E2310" s="28" t="s">
        <v>91</v>
      </c>
      <c r="F2310" s="58" t="s">
        <v>8228</v>
      </c>
      <c r="I2310" s="28" t="s">
        <v>7812</v>
      </c>
      <c r="J2310" s="28" t="s">
        <v>1586</v>
      </c>
      <c r="K2310" s="28" t="s">
        <v>2525</v>
      </c>
      <c r="L2310" s="28" t="s">
        <v>2676</v>
      </c>
      <c r="N2310" s="19">
        <f t="shared" si="252"/>
        <v>443</v>
      </c>
      <c r="O2310" s="19">
        <f t="shared" si="253"/>
        <v>42.19047619047619</v>
      </c>
      <c r="P2310" s="64">
        <f t="shared" si="254"/>
        <v>100</v>
      </c>
      <c r="Q2310" s="64">
        <f t="shared" si="255"/>
        <v>36</v>
      </c>
      <c r="R2310" s="64">
        <f t="shared" si="256"/>
        <v>64</v>
      </c>
      <c r="S2310" s="64">
        <f t="shared" si="257"/>
        <v>56</v>
      </c>
      <c r="T2310" s="64">
        <f t="shared" si="258"/>
        <v>44</v>
      </c>
      <c r="U2310" s="77">
        <v>2</v>
      </c>
      <c r="V2310" s="78">
        <v>2</v>
      </c>
      <c r="W2310" s="60">
        <v>21</v>
      </c>
      <c r="X2310" s="67">
        <v>12</v>
      </c>
      <c r="Y2310" s="67">
        <v>7</v>
      </c>
      <c r="Z2310" s="67">
        <v>12</v>
      </c>
      <c r="AA2310" s="67">
        <v>8</v>
      </c>
      <c r="AB2310" s="67">
        <v>12</v>
      </c>
      <c r="AC2310" s="67">
        <v>5</v>
      </c>
      <c r="AD2310" s="67">
        <v>12</v>
      </c>
      <c r="AE2310" s="67">
        <v>6</v>
      </c>
      <c r="AF2310" s="67">
        <v>10</v>
      </c>
      <c r="AG2310" s="67">
        <v>6</v>
      </c>
      <c r="AH2310" s="67">
        <v>10</v>
      </c>
      <c r="AI2310" s="67">
        <v>4</v>
      </c>
      <c r="AJ2310" s="67">
        <v>8</v>
      </c>
      <c r="AK2310" s="79" t="s">
        <v>1586</v>
      </c>
    </row>
    <row r="2311" spans="1:37" ht="12.75">
      <c r="A2311" s="35">
        <v>67567</v>
      </c>
      <c r="B2311" s="28" t="s">
        <v>872</v>
      </c>
      <c r="D2311" s="28" t="s">
        <v>387</v>
      </c>
      <c r="E2311" s="28" t="s">
        <v>91</v>
      </c>
      <c r="F2311" s="58" t="s">
        <v>8324</v>
      </c>
      <c r="I2311" s="28" t="s">
        <v>1586</v>
      </c>
      <c r="J2311" s="28" t="s">
        <v>1586</v>
      </c>
      <c r="K2311" s="28" t="s">
        <v>2525</v>
      </c>
      <c r="L2311" s="28" t="s">
        <v>2676</v>
      </c>
      <c r="N2311" s="19">
        <f t="shared" si="252"/>
        <v>442</v>
      </c>
      <c r="O2311" s="19">
        <f t="shared" si="253"/>
        <v>42.095238095238095</v>
      </c>
      <c r="P2311" s="64">
        <f t="shared" si="254"/>
        <v>100</v>
      </c>
      <c r="Q2311" s="64">
        <f t="shared" si="255"/>
        <v>36</v>
      </c>
      <c r="R2311" s="64">
        <f t="shared" si="256"/>
        <v>64</v>
      </c>
      <c r="S2311" s="64">
        <f t="shared" si="257"/>
        <v>56</v>
      </c>
      <c r="T2311" s="64">
        <f t="shared" si="258"/>
        <v>44</v>
      </c>
      <c r="U2311" s="77">
        <v>2</v>
      </c>
      <c r="V2311" s="78">
        <v>2</v>
      </c>
      <c r="W2311" s="60">
        <v>21</v>
      </c>
      <c r="X2311" s="67">
        <v>8</v>
      </c>
      <c r="Y2311" s="67">
        <v>7</v>
      </c>
      <c r="Z2311" s="67">
        <v>12</v>
      </c>
      <c r="AA2311" s="67">
        <v>8</v>
      </c>
      <c r="AB2311" s="67">
        <v>12</v>
      </c>
      <c r="AC2311" s="67">
        <v>5</v>
      </c>
      <c r="AD2311" s="67">
        <v>12</v>
      </c>
      <c r="AE2311" s="67">
        <v>6</v>
      </c>
      <c r="AF2311" s="67">
        <v>10</v>
      </c>
      <c r="AG2311" s="67">
        <v>6</v>
      </c>
      <c r="AH2311" s="67">
        <v>10</v>
      </c>
      <c r="AI2311" s="67">
        <v>4</v>
      </c>
      <c r="AJ2311" s="67">
        <v>8</v>
      </c>
      <c r="AK2311" s="79" t="s">
        <v>1586</v>
      </c>
    </row>
    <row r="2312" spans="1:37" ht="12.75">
      <c r="A2312" s="35">
        <v>102118</v>
      </c>
      <c r="B2312" s="28" t="s">
        <v>872</v>
      </c>
      <c r="D2312" s="28" t="s">
        <v>387</v>
      </c>
      <c r="E2312" s="28" t="s">
        <v>91</v>
      </c>
      <c r="F2312" s="58" t="s">
        <v>8325</v>
      </c>
      <c r="G2312" s="28" t="s">
        <v>1586</v>
      </c>
      <c r="H2312" s="28" t="s">
        <v>7812</v>
      </c>
      <c r="J2312" s="28" t="s">
        <v>1586</v>
      </c>
      <c r="K2312" s="28" t="s">
        <v>2525</v>
      </c>
      <c r="L2312" s="28" t="s">
        <v>5610</v>
      </c>
      <c r="N2312" s="19">
        <f t="shared" si="252"/>
        <v>459.50</v>
      </c>
      <c r="O2312" s="19">
        <f t="shared" si="253"/>
        <v>18.38</v>
      </c>
      <c r="P2312" s="64">
        <f t="shared" si="254"/>
        <v>100</v>
      </c>
      <c r="Q2312" s="64">
        <f t="shared" si="255"/>
        <v>37</v>
      </c>
      <c r="R2312" s="64">
        <f t="shared" si="256"/>
        <v>63</v>
      </c>
      <c r="S2312" s="64">
        <f t="shared" si="257"/>
        <v>66</v>
      </c>
      <c r="T2312" s="64">
        <f t="shared" si="258"/>
        <v>34</v>
      </c>
      <c r="U2312" s="77">
        <v>3</v>
      </c>
      <c r="V2312" s="78">
        <v>2</v>
      </c>
      <c r="W2312" s="60">
        <v>50</v>
      </c>
      <c r="X2312" s="67">
        <v>6</v>
      </c>
      <c r="Y2312" s="67">
        <v>8</v>
      </c>
      <c r="Z2312" s="67">
        <v>14</v>
      </c>
      <c r="AA2312" s="67">
        <v>9</v>
      </c>
      <c r="AB2312" s="67">
        <v>14</v>
      </c>
      <c r="AC2312" s="67">
        <v>7</v>
      </c>
      <c r="AD2312" s="67">
        <v>14</v>
      </c>
      <c r="AE2312" s="67">
        <v>5</v>
      </c>
      <c r="AF2312" s="67">
        <v>8</v>
      </c>
      <c r="AG2312" s="67">
        <v>5</v>
      </c>
      <c r="AH2312" s="67">
        <v>8</v>
      </c>
      <c r="AI2312" s="67">
        <v>3</v>
      </c>
      <c r="AJ2312" s="67">
        <v>5</v>
      </c>
      <c r="AK2312" s="79" t="s">
        <v>1586</v>
      </c>
    </row>
    <row r="2313" spans="1:37" ht="12.75">
      <c r="A2313" s="35">
        <v>84397</v>
      </c>
      <c r="B2313" s="28" t="s">
        <v>872</v>
      </c>
      <c r="D2313" s="28" t="s">
        <v>387</v>
      </c>
      <c r="E2313" s="28" t="s">
        <v>91</v>
      </c>
      <c r="F2313" s="58" t="s">
        <v>8325</v>
      </c>
      <c r="I2313" s="28" t="s">
        <v>1586</v>
      </c>
      <c r="J2313" s="28" t="s">
        <v>1586</v>
      </c>
      <c r="K2313" s="28" t="s">
        <v>2525</v>
      </c>
      <c r="L2313" s="28" t="s">
        <v>7857</v>
      </c>
      <c r="N2313" s="19">
        <f t="shared" si="252"/>
        <v>459</v>
      </c>
      <c r="O2313" s="19">
        <f t="shared" si="253"/>
        <v>16.392857142857142</v>
      </c>
      <c r="P2313" s="64">
        <f t="shared" si="254"/>
        <v>100</v>
      </c>
      <c r="Q2313" s="64">
        <f t="shared" si="255"/>
        <v>37</v>
      </c>
      <c r="R2313" s="64">
        <f t="shared" si="256"/>
        <v>63</v>
      </c>
      <c r="S2313" s="64">
        <f t="shared" si="257"/>
        <v>66</v>
      </c>
      <c r="T2313" s="64">
        <f t="shared" si="258"/>
        <v>34</v>
      </c>
      <c r="U2313" s="77">
        <v>3</v>
      </c>
      <c r="V2313" s="78">
        <v>2</v>
      </c>
      <c r="W2313" s="60">
        <v>56</v>
      </c>
      <c r="X2313" s="67">
        <v>4</v>
      </c>
      <c r="Y2313" s="67">
        <v>8</v>
      </c>
      <c r="Z2313" s="67">
        <v>14</v>
      </c>
      <c r="AA2313" s="67">
        <v>9</v>
      </c>
      <c r="AB2313" s="67">
        <v>14</v>
      </c>
      <c r="AC2313" s="67">
        <v>7</v>
      </c>
      <c r="AD2313" s="67">
        <v>14</v>
      </c>
      <c r="AE2313" s="67">
        <v>5</v>
      </c>
      <c r="AF2313" s="67">
        <v>8</v>
      </c>
      <c r="AG2313" s="67">
        <v>5</v>
      </c>
      <c r="AH2313" s="67">
        <v>8</v>
      </c>
      <c r="AI2313" s="67">
        <v>3</v>
      </c>
      <c r="AJ2313" s="67">
        <v>5</v>
      </c>
      <c r="AK2313" s="79" t="s">
        <v>1586</v>
      </c>
    </row>
    <row r="2314" spans="1:37" ht="12.75">
      <c r="A2314" s="35">
        <v>2857</v>
      </c>
      <c r="B2314" s="28" t="s">
        <v>872</v>
      </c>
      <c r="D2314" s="28" t="s">
        <v>387</v>
      </c>
      <c r="E2314" s="28" t="s">
        <v>91</v>
      </c>
      <c r="F2314" s="58" t="s">
        <v>3863</v>
      </c>
      <c r="I2314" s="28" t="s">
        <v>1586</v>
      </c>
      <c r="J2314" s="28" t="s">
        <v>1586</v>
      </c>
      <c r="K2314" s="28" t="s">
        <v>2525</v>
      </c>
      <c r="L2314" s="28" t="s">
        <v>7858</v>
      </c>
      <c r="N2314" s="19">
        <f t="shared" si="252"/>
        <v>392.75</v>
      </c>
      <c r="O2314" s="19">
        <f t="shared" si="253"/>
        <v>22.442857142857143</v>
      </c>
      <c r="P2314" s="64">
        <f t="shared" si="254"/>
        <v>85</v>
      </c>
      <c r="Q2314" s="64">
        <f t="shared" si="255"/>
        <v>30</v>
      </c>
      <c r="R2314" s="64">
        <f t="shared" si="256"/>
        <v>55</v>
      </c>
      <c r="S2314" s="64">
        <f t="shared" si="257"/>
        <v>56</v>
      </c>
      <c r="T2314" s="64">
        <f t="shared" si="258"/>
        <v>29</v>
      </c>
      <c r="U2314" s="77">
        <v>2</v>
      </c>
      <c r="V2314" s="78">
        <v>2</v>
      </c>
      <c r="W2314" s="60">
        <v>35</v>
      </c>
      <c r="X2314" s="67">
        <v>9</v>
      </c>
      <c r="Y2314" s="67">
        <v>7</v>
      </c>
      <c r="Z2314" s="67">
        <v>12</v>
      </c>
      <c r="AA2314" s="67">
        <v>8</v>
      </c>
      <c r="AB2314" s="67">
        <v>12</v>
      </c>
      <c r="AC2314" s="67">
        <v>5</v>
      </c>
      <c r="AD2314" s="67">
        <v>12</v>
      </c>
      <c r="AE2314" s="67">
        <v>4</v>
      </c>
      <c r="AF2314" s="67">
        <v>7</v>
      </c>
      <c r="AG2314" s="67">
        <v>4</v>
      </c>
      <c r="AH2314" s="67">
        <v>7</v>
      </c>
      <c r="AI2314" s="67">
        <v>2</v>
      </c>
      <c r="AJ2314" s="67">
        <v>5</v>
      </c>
      <c r="AK2314" s="79" t="s">
        <v>1586</v>
      </c>
    </row>
    <row r="2315" spans="1:37" ht="12.75">
      <c r="A2315" s="35">
        <v>192</v>
      </c>
      <c r="B2315" s="28" t="s">
        <v>871</v>
      </c>
      <c r="C2315" s="28" t="s">
        <v>604</v>
      </c>
      <c r="D2315" s="28" t="s">
        <v>387</v>
      </c>
      <c r="E2315" s="28" t="s">
        <v>91</v>
      </c>
      <c r="J2315" s="28" t="s">
        <v>1586</v>
      </c>
      <c r="K2315" s="28" t="s">
        <v>2525</v>
      </c>
      <c r="L2315" s="28" t="s">
        <v>7785</v>
      </c>
      <c r="N2315" s="19">
        <f t="shared" si="252"/>
        <v>389.25</v>
      </c>
      <c r="O2315" s="19">
        <f t="shared" si="253"/>
        <v>22.242857142857144</v>
      </c>
      <c r="P2315" s="64">
        <f t="shared" si="254"/>
        <v>84</v>
      </c>
      <c r="Q2315" s="64">
        <f t="shared" si="255"/>
        <v>30</v>
      </c>
      <c r="R2315" s="64">
        <f t="shared" si="256"/>
        <v>54</v>
      </c>
      <c r="S2315" s="64">
        <f t="shared" si="257"/>
        <v>56</v>
      </c>
      <c r="T2315" s="64">
        <f t="shared" si="258"/>
        <v>28</v>
      </c>
      <c r="U2315" s="77">
        <v>2</v>
      </c>
      <c r="V2315" s="78">
        <v>2</v>
      </c>
      <c r="W2315" s="60">
        <v>35</v>
      </c>
      <c r="X2315" s="67">
        <v>9</v>
      </c>
      <c r="Y2315" s="67">
        <v>7</v>
      </c>
      <c r="Z2315" s="67">
        <v>12</v>
      </c>
      <c r="AA2315" s="67">
        <v>8</v>
      </c>
      <c r="AB2315" s="67">
        <v>12</v>
      </c>
      <c r="AC2315" s="67">
        <v>5</v>
      </c>
      <c r="AD2315" s="67">
        <v>12</v>
      </c>
      <c r="AE2315" s="67">
        <v>4</v>
      </c>
      <c r="AF2315" s="67">
        <v>7</v>
      </c>
      <c r="AG2315" s="67">
        <v>4</v>
      </c>
      <c r="AH2315" s="67">
        <v>7</v>
      </c>
      <c r="AI2315" s="67">
        <v>2</v>
      </c>
      <c r="AJ2315" s="67">
        <v>4</v>
      </c>
      <c r="AK2315" s="79" t="s">
        <v>1586</v>
      </c>
    </row>
  </sheetData>
  <pageMargins left="0.75" right="0.75" top="1" bottom="1" header="0.5" footer="0.5"/>
  <pageSetup horizontalDpi="200" verticalDpi="20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421"/>
  <sheetViews>
    <sheetView workbookViewId="0" topLeftCell="A1">
      <pane ySplit="1" topLeftCell="A2" activePane="bottomLeft" state="frozen"/>
      <selection pane="topLeft" activeCell="A1" sqref="A1"/>
      <selection pane="bottomLeft" activeCell="A2" sqref="A2"/>
    </sheetView>
  </sheetViews>
  <sheetFormatPr defaultColWidth="9" defaultRowHeight="12.75"/>
  <cols>
    <col min="1" max="1" width="9.75" style="11" bestFit="1" customWidth="1"/>
    <col min="2" max="2" width="16.5" style="20" bestFit="1" customWidth="1"/>
    <col min="3" max="3" width="20.625" style="20" customWidth="1"/>
    <col min="4" max="4" width="9.25" style="20" bestFit="1" customWidth="1"/>
    <col min="5" max="5" width="61.125" style="20" customWidth="1"/>
    <col min="6" max="6" width="6.375" style="11" bestFit="1" customWidth="1"/>
    <col min="7" max="7" width="5.5" style="11" bestFit="1" customWidth="1"/>
    <col min="8" max="8" width="6.125" style="11" bestFit="1" customWidth="1"/>
    <col min="9" max="9" width="8.125" style="36" bestFit="1" customWidth="1"/>
    <col min="10" max="10" width="7" style="11" bestFit="1" customWidth="1"/>
    <col min="11" max="11" width="10.75" style="20" bestFit="1" customWidth="1"/>
    <col min="12" max="12" width="3.625" style="42" bestFit="1" customWidth="1"/>
    <col min="13" max="16384" width="9" style="20"/>
  </cols>
  <sheetData>
    <row r="1" spans="1:12" s="14" customFormat="1" ht="12.75">
      <c r="A1" s="13" t="s">
        <v>749</v>
      </c>
      <c r="B1" s="14" t="s">
        <v>427</v>
      </c>
      <c r="C1" s="14" t="s">
        <v>6019</v>
      </c>
      <c r="D1" s="14" t="s">
        <v>2493</v>
      </c>
      <c r="E1" s="14" t="s">
        <v>0</v>
      </c>
      <c r="F1" s="13" t="s">
        <v>692</v>
      </c>
      <c r="G1" s="13" t="s">
        <v>693</v>
      </c>
      <c r="H1" s="13" t="s">
        <v>694</v>
      </c>
      <c r="I1" s="13" t="s">
        <v>695</v>
      </c>
      <c r="J1" s="13" t="s">
        <v>703</v>
      </c>
      <c r="K1" s="14" t="s">
        <v>696</v>
      </c>
      <c r="L1" s="41" t="s">
        <v>17</v>
      </c>
    </row>
    <row r="2" spans="1:12" ht="12.75">
      <c r="A2" s="11">
        <v>6875000</v>
      </c>
      <c r="B2" s="20" t="s">
        <v>868</v>
      </c>
      <c r="C2" s="20" t="s">
        <v>7673</v>
      </c>
      <c r="D2" s="20" t="s">
        <v>3315</v>
      </c>
      <c r="E2" s="20" t="s">
        <v>7608</v>
      </c>
      <c r="F2" s="11">
        <v>250</v>
      </c>
      <c r="G2" s="11">
        <v>25</v>
      </c>
      <c r="H2" s="11">
        <v>25</v>
      </c>
      <c r="I2" s="36">
        <v>9990</v>
      </c>
      <c r="J2" s="11">
        <f t="shared" si="0" ref="J2:J65">F2*G2*H2</f>
        <v>156250</v>
      </c>
      <c r="K2" s="20" t="s">
        <v>7409</v>
      </c>
      <c r="L2" s="42">
        <v>10</v>
      </c>
    </row>
    <row r="3" spans="1:12" ht="12.75">
      <c r="A3" s="11">
        <v>131250</v>
      </c>
      <c r="B3" s="20" t="s">
        <v>868</v>
      </c>
      <c r="C3" s="20" t="s">
        <v>7659</v>
      </c>
      <c r="D3" s="20" t="s">
        <v>3288</v>
      </c>
      <c r="E3" s="20" t="s">
        <v>6595</v>
      </c>
      <c r="F3" s="11">
        <v>250</v>
      </c>
      <c r="G3" s="11">
        <v>25</v>
      </c>
      <c r="H3" s="11">
        <v>25</v>
      </c>
      <c r="I3" s="36">
        <v>9990</v>
      </c>
      <c r="J3" s="11">
        <f t="shared" si="0"/>
        <v>156250</v>
      </c>
      <c r="K3" s="20" t="s">
        <v>7418</v>
      </c>
      <c r="L3" s="42">
        <v>10</v>
      </c>
    </row>
    <row r="4" spans="1:12" ht="12.75">
      <c r="A4" s="11">
        <v>131250</v>
      </c>
      <c r="B4" s="20" t="s">
        <v>868</v>
      </c>
      <c r="C4" s="20" t="s">
        <v>7773</v>
      </c>
      <c r="D4" s="20" t="s">
        <v>3323</v>
      </c>
      <c r="E4" s="20" t="s">
        <v>6131</v>
      </c>
      <c r="F4" s="11">
        <v>250</v>
      </c>
      <c r="G4" s="11">
        <v>25</v>
      </c>
      <c r="H4" s="11">
        <v>25</v>
      </c>
      <c r="I4" s="36">
        <v>9990</v>
      </c>
      <c r="J4" s="11">
        <f t="shared" si="0"/>
        <v>156250</v>
      </c>
      <c r="K4" s="20" t="s">
        <v>7410</v>
      </c>
      <c r="L4" s="42">
        <v>10</v>
      </c>
    </row>
    <row r="5" spans="1:12" ht="12.75">
      <c r="A5" s="11">
        <v>6250</v>
      </c>
      <c r="B5" s="20" t="s">
        <v>868</v>
      </c>
      <c r="C5" s="20" t="s">
        <v>7674</v>
      </c>
      <c r="D5" s="20" t="s">
        <v>3323</v>
      </c>
      <c r="E5" s="20" t="s">
        <v>6328</v>
      </c>
      <c r="F5" s="11">
        <v>250</v>
      </c>
      <c r="G5" s="11">
        <v>25</v>
      </c>
      <c r="H5" s="11">
        <v>25</v>
      </c>
      <c r="I5" s="36">
        <v>9990</v>
      </c>
      <c r="J5" s="11">
        <f t="shared" si="0"/>
        <v>156250</v>
      </c>
      <c r="K5" s="20" t="s">
        <v>7410</v>
      </c>
      <c r="L5" s="42">
        <v>35</v>
      </c>
    </row>
    <row r="6" spans="1:12" ht="12.75">
      <c r="A6" s="11">
        <v>5590</v>
      </c>
      <c r="B6" s="20" t="s">
        <v>874</v>
      </c>
      <c r="C6" s="20" t="s">
        <v>7771</v>
      </c>
      <c r="D6" s="20" t="s">
        <v>3312</v>
      </c>
      <c r="E6" s="20" t="s">
        <v>7737</v>
      </c>
      <c r="F6" s="11">
        <v>250</v>
      </c>
      <c r="G6" s="11">
        <v>25</v>
      </c>
      <c r="H6" s="11">
        <v>25</v>
      </c>
      <c r="I6" s="36">
        <v>9990</v>
      </c>
      <c r="J6" s="11">
        <f t="shared" si="0"/>
        <v>156250</v>
      </c>
      <c r="K6" s="20" t="s">
        <v>7410</v>
      </c>
      <c r="L6" s="42">
        <v>60</v>
      </c>
    </row>
    <row r="7" spans="1:12" ht="12.75">
      <c r="A7" s="11">
        <v>2475</v>
      </c>
      <c r="B7" s="20" t="s">
        <v>868</v>
      </c>
      <c r="C7" s="20" t="s">
        <v>7649</v>
      </c>
      <c r="D7" s="20" t="s">
        <v>3314</v>
      </c>
      <c r="E7" s="20" t="s">
        <v>7470</v>
      </c>
      <c r="F7" s="11">
        <v>250</v>
      </c>
      <c r="G7" s="11">
        <v>25</v>
      </c>
      <c r="H7" s="11">
        <v>25</v>
      </c>
      <c r="I7" s="36">
        <v>9990</v>
      </c>
      <c r="J7" s="11">
        <f t="shared" si="0"/>
        <v>156250</v>
      </c>
      <c r="K7" s="20" t="s">
        <v>7417</v>
      </c>
      <c r="L7" s="42">
        <v>10</v>
      </c>
    </row>
    <row r="8" spans="1:12" ht="12.75">
      <c r="A8" s="11">
        <v>131250</v>
      </c>
      <c r="B8" s="20" t="s">
        <v>868</v>
      </c>
      <c r="C8" s="20" t="s">
        <v>7773</v>
      </c>
      <c r="D8" s="20" t="s">
        <v>3314</v>
      </c>
      <c r="E8" s="20" t="s">
        <v>6132</v>
      </c>
      <c r="F8" s="11">
        <v>250</v>
      </c>
      <c r="G8" s="11">
        <v>25</v>
      </c>
      <c r="H8" s="11">
        <v>25</v>
      </c>
      <c r="I8" s="36">
        <v>9990</v>
      </c>
      <c r="J8" s="11">
        <f t="shared" si="0"/>
        <v>156250</v>
      </c>
      <c r="K8" s="20" t="s">
        <v>7417</v>
      </c>
      <c r="L8" s="42">
        <v>10</v>
      </c>
    </row>
    <row r="9" spans="1:12" ht="12.75">
      <c r="A9" s="11">
        <v>431000</v>
      </c>
      <c r="B9" s="20" t="s">
        <v>868</v>
      </c>
      <c r="C9" s="20" t="s">
        <v>7659</v>
      </c>
      <c r="D9" s="20" t="s">
        <v>3314</v>
      </c>
      <c r="E9" s="20" t="s">
        <v>6594</v>
      </c>
      <c r="F9" s="11">
        <v>250</v>
      </c>
      <c r="G9" s="11">
        <v>25</v>
      </c>
      <c r="H9" s="11">
        <v>25</v>
      </c>
      <c r="I9" s="36">
        <v>9990</v>
      </c>
      <c r="J9" s="11">
        <f t="shared" si="0"/>
        <v>156250</v>
      </c>
      <c r="K9" s="20" t="s">
        <v>7417</v>
      </c>
      <c r="L9" s="42">
        <v>20</v>
      </c>
    </row>
    <row r="10" spans="1:12" ht="12.75">
      <c r="A10" s="11">
        <v>68750</v>
      </c>
      <c r="B10" s="20" t="s">
        <v>868</v>
      </c>
      <c r="C10" s="20" t="s">
        <v>7674</v>
      </c>
      <c r="D10" s="20" t="s">
        <v>3320</v>
      </c>
      <c r="E10" s="20" t="s">
        <v>6313</v>
      </c>
      <c r="F10" s="11">
        <v>250</v>
      </c>
      <c r="G10" s="11">
        <v>25</v>
      </c>
      <c r="H10" s="11">
        <v>25</v>
      </c>
      <c r="I10" s="36">
        <v>9990</v>
      </c>
      <c r="J10" s="11">
        <f t="shared" si="0"/>
        <v>156250</v>
      </c>
      <c r="K10" s="20" t="s">
        <v>7420</v>
      </c>
      <c r="L10" s="42">
        <v>10</v>
      </c>
    </row>
    <row r="11" spans="1:12" ht="12.75">
      <c r="A11" s="11">
        <v>125000000</v>
      </c>
      <c r="B11" s="20" t="s">
        <v>874</v>
      </c>
      <c r="C11" s="20" t="s">
        <v>4051</v>
      </c>
      <c r="D11" s="20" t="s">
        <v>3287</v>
      </c>
      <c r="E11" s="20" t="s">
        <v>7487</v>
      </c>
      <c r="F11" s="11">
        <v>23</v>
      </c>
      <c r="G11" s="11">
        <v>20</v>
      </c>
      <c r="H11" s="11">
        <v>10</v>
      </c>
      <c r="I11" s="36">
        <v>2000</v>
      </c>
      <c r="J11" s="11">
        <f t="shared" si="0"/>
        <v>4600</v>
      </c>
      <c r="K11" s="20" t="s">
        <v>7423</v>
      </c>
      <c r="L11" s="42">
        <v>60</v>
      </c>
    </row>
    <row r="12" spans="1:12" ht="12.75">
      <c r="A12" s="11">
        <v>150000000</v>
      </c>
      <c r="B12" s="20" t="s">
        <v>874</v>
      </c>
      <c r="C12" s="20" t="s">
        <v>6177</v>
      </c>
      <c r="D12" s="20" t="s">
        <v>3286</v>
      </c>
      <c r="E12" s="20" t="s">
        <v>6098</v>
      </c>
      <c r="F12" s="11">
        <v>20</v>
      </c>
      <c r="G12" s="11">
        <v>13</v>
      </c>
      <c r="H12" s="11">
        <v>10</v>
      </c>
      <c r="I12" s="36">
        <v>1850</v>
      </c>
      <c r="J12" s="11">
        <f t="shared" si="0"/>
        <v>2600</v>
      </c>
      <c r="K12" s="20" t="s">
        <v>4675</v>
      </c>
      <c r="L12" s="42">
        <v>60</v>
      </c>
    </row>
    <row r="13" spans="1:11" ht="12.75">
      <c r="A13" s="11">
        <v>15625000</v>
      </c>
      <c r="B13" s="20" t="s">
        <v>874</v>
      </c>
      <c r="C13" s="20" t="s">
        <v>5573</v>
      </c>
      <c r="D13" s="20" t="s">
        <v>3330</v>
      </c>
      <c r="E13" s="20" t="s">
        <v>5584</v>
      </c>
      <c r="F13" s="11">
        <v>19</v>
      </c>
      <c r="G13" s="11">
        <v>15</v>
      </c>
      <c r="H13" s="11">
        <v>12</v>
      </c>
      <c r="I13" s="36">
        <v>1750</v>
      </c>
      <c r="J13" s="11">
        <f t="shared" si="0"/>
        <v>3420</v>
      </c>
      <c r="K13" s="20" t="s">
        <v>7423</v>
      </c>
    </row>
    <row r="14" spans="1:12" ht="12.75">
      <c r="A14" s="11">
        <v>1250000</v>
      </c>
      <c r="B14" s="20" t="s">
        <v>868</v>
      </c>
      <c r="C14" s="20" t="s">
        <v>7658</v>
      </c>
      <c r="D14" s="20" t="s">
        <v>6583</v>
      </c>
      <c r="E14" s="20" t="s">
        <v>6584</v>
      </c>
      <c r="F14" s="11">
        <v>21</v>
      </c>
      <c r="G14" s="11">
        <v>21</v>
      </c>
      <c r="H14" s="11">
        <v>21</v>
      </c>
      <c r="I14" s="36">
        <v>1700</v>
      </c>
      <c r="J14" s="11">
        <f t="shared" si="0"/>
        <v>9261</v>
      </c>
      <c r="K14" s="20" t="s">
        <v>7409</v>
      </c>
      <c r="L14" s="42">
        <v>1</v>
      </c>
    </row>
    <row r="15" spans="1:12" ht="12.75">
      <c r="A15" s="11">
        <v>1250000</v>
      </c>
      <c r="B15" s="20" t="s">
        <v>868</v>
      </c>
      <c r="C15" s="20" t="s">
        <v>7656</v>
      </c>
      <c r="D15" s="20" t="s">
        <v>4678</v>
      </c>
      <c r="E15" s="20" t="s">
        <v>4679</v>
      </c>
      <c r="F15" s="11">
        <v>21</v>
      </c>
      <c r="G15" s="11">
        <v>21</v>
      </c>
      <c r="H15" s="11">
        <v>21</v>
      </c>
      <c r="I15" s="36">
        <v>1700</v>
      </c>
      <c r="J15" s="11">
        <f t="shared" si="0"/>
        <v>9261</v>
      </c>
      <c r="K15" s="20" t="s">
        <v>7409</v>
      </c>
      <c r="L15" s="42">
        <v>1</v>
      </c>
    </row>
    <row r="16" spans="1:12" ht="12.75">
      <c r="A16" s="11">
        <v>625000</v>
      </c>
      <c r="B16" s="20" t="s">
        <v>868</v>
      </c>
      <c r="C16" s="20" t="s">
        <v>905</v>
      </c>
      <c r="D16" s="20" t="s">
        <v>3287</v>
      </c>
      <c r="E16" s="20" t="s">
        <v>8508</v>
      </c>
      <c r="F16" s="11">
        <v>18</v>
      </c>
      <c r="G16" s="11">
        <v>13</v>
      </c>
      <c r="H16" s="11">
        <v>10</v>
      </c>
      <c r="I16" s="36">
        <v>1700</v>
      </c>
      <c r="J16" s="11">
        <f t="shared" si="0"/>
        <v>2340</v>
      </c>
      <c r="K16" s="20" t="s">
        <v>7423</v>
      </c>
      <c r="L16" s="42">
        <v>60</v>
      </c>
    </row>
    <row r="17" spans="1:12" ht="12.75">
      <c r="A17" s="11">
        <v>13258417</v>
      </c>
      <c r="B17" s="20" t="s">
        <v>874</v>
      </c>
      <c r="C17" s="20" t="s">
        <v>6424</v>
      </c>
      <c r="D17" s="20" t="s">
        <v>3333</v>
      </c>
      <c r="E17" s="20" t="s">
        <v>8509</v>
      </c>
      <c r="F17" s="11">
        <v>18</v>
      </c>
      <c r="G17" s="11">
        <v>13</v>
      </c>
      <c r="H17" s="11">
        <v>10</v>
      </c>
      <c r="I17" s="36">
        <v>1700</v>
      </c>
      <c r="J17" s="11">
        <f t="shared" si="0"/>
        <v>2340</v>
      </c>
      <c r="K17" s="20" t="s">
        <v>7423</v>
      </c>
      <c r="L17" s="42">
        <v>60</v>
      </c>
    </row>
    <row r="18" spans="1:12" ht="12.75">
      <c r="A18" s="11">
        <v>62500</v>
      </c>
      <c r="B18" s="20" t="s">
        <v>868</v>
      </c>
      <c r="C18" s="20" t="s">
        <v>7651</v>
      </c>
      <c r="D18" s="20" t="s">
        <v>3331</v>
      </c>
      <c r="E18" s="20" t="s">
        <v>8510</v>
      </c>
      <c r="F18" s="11">
        <v>18</v>
      </c>
      <c r="G18" s="11">
        <v>13</v>
      </c>
      <c r="H18" s="11">
        <v>9</v>
      </c>
      <c r="I18" s="36">
        <v>1700</v>
      </c>
      <c r="J18" s="11">
        <f t="shared" si="0"/>
        <v>2106</v>
      </c>
      <c r="K18" s="20" t="s">
        <v>7410</v>
      </c>
      <c r="L18" s="42">
        <v>60</v>
      </c>
    </row>
    <row r="19" spans="1:12" ht="12.75">
      <c r="A19" s="11">
        <v>937500</v>
      </c>
      <c r="B19" s="20" t="s">
        <v>868</v>
      </c>
      <c r="C19" s="20" t="s">
        <v>7655</v>
      </c>
      <c r="D19" s="20" t="s">
        <v>3283</v>
      </c>
      <c r="E19" s="20" t="s">
        <v>8511</v>
      </c>
      <c r="F19" s="11">
        <v>18</v>
      </c>
      <c r="G19" s="11">
        <v>13</v>
      </c>
      <c r="H19" s="11">
        <v>9</v>
      </c>
      <c r="I19" s="36">
        <v>1700</v>
      </c>
      <c r="J19" s="11">
        <f t="shared" si="0"/>
        <v>2106</v>
      </c>
      <c r="K19" s="20" t="s">
        <v>7410</v>
      </c>
      <c r="L19" s="42">
        <v>60</v>
      </c>
    </row>
    <row r="20" spans="1:12" ht="12.75">
      <c r="A20" s="11">
        <v>100000</v>
      </c>
      <c r="B20" s="20" t="s">
        <v>2247</v>
      </c>
      <c r="C20" s="20" t="s">
        <v>5012</v>
      </c>
      <c r="D20" s="20" t="s">
        <v>3286</v>
      </c>
      <c r="E20" s="20" t="s">
        <v>8512</v>
      </c>
      <c r="F20" s="11">
        <v>18</v>
      </c>
      <c r="G20" s="11">
        <v>13</v>
      </c>
      <c r="H20" s="11">
        <v>9</v>
      </c>
      <c r="I20" s="36">
        <v>1700</v>
      </c>
      <c r="J20" s="11">
        <f t="shared" si="0"/>
        <v>2106</v>
      </c>
      <c r="K20" s="20" t="s">
        <v>7423</v>
      </c>
      <c r="L20" s="42">
        <v>45</v>
      </c>
    </row>
    <row r="21" spans="1:12" ht="12.75">
      <c r="A21" s="11">
        <v>100000</v>
      </c>
      <c r="B21" s="20" t="s">
        <v>868</v>
      </c>
      <c r="C21" s="20" t="s">
        <v>635</v>
      </c>
      <c r="D21" s="20" t="s">
        <v>3286</v>
      </c>
      <c r="E21" s="20" t="s">
        <v>8513</v>
      </c>
      <c r="F21" s="11">
        <v>18</v>
      </c>
      <c r="G21" s="11">
        <v>13</v>
      </c>
      <c r="H21" s="11">
        <v>9</v>
      </c>
      <c r="I21" s="36">
        <v>1700</v>
      </c>
      <c r="J21" s="11">
        <f t="shared" si="0"/>
        <v>2106</v>
      </c>
      <c r="K21" s="20" t="s">
        <v>7423</v>
      </c>
      <c r="L21" s="42">
        <v>60</v>
      </c>
    </row>
    <row r="22" spans="1:12" ht="12.75">
      <c r="A22" s="11">
        <v>33988461</v>
      </c>
      <c r="B22" s="20" t="s">
        <v>874</v>
      </c>
      <c r="C22" s="20" t="s">
        <v>5573</v>
      </c>
      <c r="D22" s="20" t="s">
        <v>3286</v>
      </c>
      <c r="E22" s="20" t="s">
        <v>8514</v>
      </c>
      <c r="F22" s="11">
        <v>18</v>
      </c>
      <c r="G22" s="11">
        <v>13</v>
      </c>
      <c r="H22" s="11">
        <v>9</v>
      </c>
      <c r="I22" s="36">
        <v>1700</v>
      </c>
      <c r="J22" s="11">
        <f t="shared" si="0"/>
        <v>2106</v>
      </c>
      <c r="K22" s="20" t="s">
        <v>7423</v>
      </c>
      <c r="L22" s="42">
        <v>60</v>
      </c>
    </row>
    <row r="23" spans="1:12" ht="12.75">
      <c r="A23" s="11">
        <v>15896526</v>
      </c>
      <c r="B23" s="20" t="s">
        <v>874</v>
      </c>
      <c r="C23" s="20" t="s">
        <v>753</v>
      </c>
      <c r="D23" s="20" t="s">
        <v>3322</v>
      </c>
      <c r="E23" s="20" t="s">
        <v>8798</v>
      </c>
      <c r="F23" s="11">
        <v>18</v>
      </c>
      <c r="G23" s="11">
        <v>13</v>
      </c>
      <c r="H23" s="11">
        <v>9</v>
      </c>
      <c r="I23" s="36">
        <v>1700</v>
      </c>
      <c r="J23" s="11">
        <f t="shared" si="0"/>
        <v>2106</v>
      </c>
      <c r="K23" s="20" t="s">
        <v>7423</v>
      </c>
      <c r="L23" s="42">
        <v>60</v>
      </c>
    </row>
    <row r="24" spans="1:12" ht="12.75">
      <c r="A24" s="11">
        <v>100000</v>
      </c>
      <c r="B24" s="20" t="s">
        <v>868</v>
      </c>
      <c r="C24" s="20" t="s">
        <v>7656</v>
      </c>
      <c r="D24" s="20" t="s">
        <v>3286</v>
      </c>
      <c r="E24" s="20" t="s">
        <v>8515</v>
      </c>
      <c r="F24" s="11">
        <v>18</v>
      </c>
      <c r="G24" s="11">
        <v>13</v>
      </c>
      <c r="H24" s="11">
        <v>9</v>
      </c>
      <c r="I24" s="36">
        <v>1700</v>
      </c>
      <c r="J24" s="11">
        <f t="shared" si="0"/>
        <v>2106</v>
      </c>
      <c r="K24" s="20" t="s">
        <v>7423</v>
      </c>
      <c r="L24" s="42">
        <v>60</v>
      </c>
    </row>
    <row r="25" spans="1:12" ht="12.75">
      <c r="A25" s="11">
        <v>1875000</v>
      </c>
      <c r="B25" s="20" t="s">
        <v>868</v>
      </c>
      <c r="C25" s="20" t="s">
        <v>7658</v>
      </c>
      <c r="D25" s="20" t="s">
        <v>3286</v>
      </c>
      <c r="E25" s="20" t="s">
        <v>8516</v>
      </c>
      <c r="F25" s="11">
        <v>18</v>
      </c>
      <c r="G25" s="11">
        <v>13</v>
      </c>
      <c r="H25" s="11">
        <v>9</v>
      </c>
      <c r="I25" s="36">
        <v>1700</v>
      </c>
      <c r="J25" s="11">
        <f t="shared" si="0"/>
        <v>2106</v>
      </c>
      <c r="K25" s="20" t="s">
        <v>7423</v>
      </c>
      <c r="L25" s="42">
        <v>60</v>
      </c>
    </row>
    <row r="26" spans="1:12" ht="12.75">
      <c r="A26" s="11">
        <v>6250000</v>
      </c>
      <c r="B26" s="20" t="s">
        <v>868</v>
      </c>
      <c r="C26" s="20" t="s">
        <v>7658</v>
      </c>
      <c r="D26" s="20" t="s">
        <v>3320</v>
      </c>
      <c r="E26" s="20" t="s">
        <v>8517</v>
      </c>
      <c r="F26" s="11">
        <v>18</v>
      </c>
      <c r="G26" s="11">
        <v>13</v>
      </c>
      <c r="H26" s="11">
        <v>9</v>
      </c>
      <c r="I26" s="36">
        <v>1700</v>
      </c>
      <c r="J26" s="11">
        <f t="shared" si="0"/>
        <v>2106</v>
      </c>
      <c r="K26" s="20" t="s">
        <v>7423</v>
      </c>
      <c r="L26" s="42">
        <v>60</v>
      </c>
    </row>
    <row r="27" spans="1:12" ht="12.75">
      <c r="A27" s="11">
        <v>6250000</v>
      </c>
      <c r="B27" s="20" t="s">
        <v>868</v>
      </c>
      <c r="C27" s="20" t="s">
        <v>7652</v>
      </c>
      <c r="D27" s="20" t="s">
        <v>3504</v>
      </c>
      <c r="E27" s="20" t="s">
        <v>8518</v>
      </c>
      <c r="F27" s="11">
        <v>18</v>
      </c>
      <c r="G27" s="11">
        <v>13</v>
      </c>
      <c r="H27" s="11">
        <v>9</v>
      </c>
      <c r="I27" s="36">
        <v>1700</v>
      </c>
      <c r="J27" s="11">
        <f t="shared" si="0"/>
        <v>2106</v>
      </c>
      <c r="K27" s="20" t="s">
        <v>7423</v>
      </c>
      <c r="L27" s="42">
        <v>60</v>
      </c>
    </row>
    <row r="28" spans="1:12" ht="12.75">
      <c r="A28" s="11">
        <v>937500</v>
      </c>
      <c r="B28" s="20" t="s">
        <v>868</v>
      </c>
      <c r="C28" s="20" t="s">
        <v>7655</v>
      </c>
      <c r="D28" s="20" t="s">
        <v>3283</v>
      </c>
      <c r="E28" s="20" t="s">
        <v>8519</v>
      </c>
      <c r="F28" s="11">
        <v>18</v>
      </c>
      <c r="G28" s="11">
        <v>13</v>
      </c>
      <c r="H28" s="11">
        <v>9</v>
      </c>
      <c r="I28" s="36">
        <v>1700</v>
      </c>
      <c r="J28" s="11">
        <f t="shared" si="0"/>
        <v>2106</v>
      </c>
      <c r="K28" s="20" t="s">
        <v>7423</v>
      </c>
      <c r="L28" s="42">
        <v>60</v>
      </c>
    </row>
    <row r="29" spans="1:12" ht="12.75">
      <c r="A29" s="11">
        <v>6750</v>
      </c>
      <c r="B29" s="20" t="s">
        <v>868</v>
      </c>
      <c r="C29" s="20" t="s">
        <v>7646</v>
      </c>
      <c r="D29" s="20" t="s">
        <v>3287</v>
      </c>
      <c r="E29" s="20" t="s">
        <v>8520</v>
      </c>
      <c r="F29" s="11">
        <v>18</v>
      </c>
      <c r="G29" s="11">
        <v>13</v>
      </c>
      <c r="H29" s="11">
        <v>9</v>
      </c>
      <c r="I29" s="36">
        <v>1700</v>
      </c>
      <c r="J29" s="11">
        <f t="shared" si="0"/>
        <v>2106</v>
      </c>
      <c r="K29" s="20" t="s">
        <v>7423</v>
      </c>
      <c r="L29" s="42">
        <v>60</v>
      </c>
    </row>
    <row r="30" spans="1:12" ht="12.75">
      <c r="A30" s="11">
        <v>100000</v>
      </c>
      <c r="B30" s="20" t="s">
        <v>2247</v>
      </c>
      <c r="C30" s="20" t="s">
        <v>5012</v>
      </c>
      <c r="D30" s="20" t="s">
        <v>3286</v>
      </c>
      <c r="E30" s="20" t="s">
        <v>8521</v>
      </c>
      <c r="F30" s="11">
        <v>18</v>
      </c>
      <c r="G30" s="11">
        <v>13</v>
      </c>
      <c r="H30" s="11">
        <v>9</v>
      </c>
      <c r="I30" s="36">
        <v>1700</v>
      </c>
      <c r="J30" s="11">
        <f t="shared" si="0"/>
        <v>2106</v>
      </c>
      <c r="K30" s="20" t="s">
        <v>7423</v>
      </c>
      <c r="L30" s="42">
        <v>60</v>
      </c>
    </row>
    <row r="31" spans="1:12" ht="12.75">
      <c r="A31" s="11">
        <v>13258417</v>
      </c>
      <c r="B31" s="20" t="s">
        <v>874</v>
      </c>
      <c r="C31" s="20" t="s">
        <v>6424</v>
      </c>
      <c r="D31" s="20" t="s">
        <v>3333</v>
      </c>
      <c r="E31" s="20" t="s">
        <v>8522</v>
      </c>
      <c r="F31" s="11">
        <v>18</v>
      </c>
      <c r="G31" s="11">
        <v>13</v>
      </c>
      <c r="H31" s="11">
        <v>10</v>
      </c>
      <c r="I31" s="36">
        <v>1650</v>
      </c>
      <c r="J31" s="11">
        <f t="shared" si="0"/>
        <v>2340</v>
      </c>
      <c r="K31" s="20" t="s">
        <v>7423</v>
      </c>
      <c r="L31" s="42">
        <v>60</v>
      </c>
    </row>
    <row r="32" spans="1:12" ht="12.75">
      <c r="A32" s="11">
        <v>625000</v>
      </c>
      <c r="B32" s="20" t="s">
        <v>868</v>
      </c>
      <c r="C32" s="20" t="s">
        <v>905</v>
      </c>
      <c r="D32" s="20" t="s">
        <v>3287</v>
      </c>
      <c r="E32" s="20" t="s">
        <v>8523</v>
      </c>
      <c r="F32" s="11">
        <v>18</v>
      </c>
      <c r="G32" s="11">
        <v>13</v>
      </c>
      <c r="H32" s="11">
        <v>9</v>
      </c>
      <c r="I32" s="36">
        <v>1650</v>
      </c>
      <c r="J32" s="11">
        <f t="shared" si="0"/>
        <v>2106</v>
      </c>
      <c r="K32" s="20" t="s">
        <v>7423</v>
      </c>
      <c r="L32" s="42">
        <v>60</v>
      </c>
    </row>
    <row r="33" spans="1:12" ht="12.75">
      <c r="A33" s="11">
        <v>62500</v>
      </c>
      <c r="B33" s="20" t="s">
        <v>868</v>
      </c>
      <c r="C33" s="20" t="s">
        <v>7651</v>
      </c>
      <c r="D33" s="20" t="s">
        <v>3331</v>
      </c>
      <c r="E33" s="20" t="s">
        <v>8524</v>
      </c>
      <c r="F33" s="11">
        <v>18</v>
      </c>
      <c r="G33" s="11">
        <v>13</v>
      </c>
      <c r="H33" s="11">
        <v>8</v>
      </c>
      <c r="I33" s="36">
        <v>1650</v>
      </c>
      <c r="J33" s="11">
        <f t="shared" si="0"/>
        <v>1872</v>
      </c>
      <c r="K33" s="20" t="s">
        <v>7410</v>
      </c>
      <c r="L33" s="42">
        <v>60</v>
      </c>
    </row>
    <row r="34" spans="1:12" ht="12.75">
      <c r="A34" s="11">
        <v>937500</v>
      </c>
      <c r="B34" s="20" t="s">
        <v>868</v>
      </c>
      <c r="C34" s="20" t="s">
        <v>7655</v>
      </c>
      <c r="D34" s="20" t="s">
        <v>3283</v>
      </c>
      <c r="E34" s="20" t="s">
        <v>8525</v>
      </c>
      <c r="F34" s="11">
        <v>18</v>
      </c>
      <c r="G34" s="11">
        <v>13</v>
      </c>
      <c r="H34" s="11">
        <v>8</v>
      </c>
      <c r="I34" s="36">
        <v>1650</v>
      </c>
      <c r="J34" s="11">
        <f t="shared" si="0"/>
        <v>1872</v>
      </c>
      <c r="K34" s="20" t="s">
        <v>7410</v>
      </c>
      <c r="L34" s="42">
        <v>60</v>
      </c>
    </row>
    <row r="35" spans="1:12" ht="12.75">
      <c r="A35" s="11">
        <v>100000</v>
      </c>
      <c r="B35" s="20" t="s">
        <v>2247</v>
      </c>
      <c r="C35" s="20" t="s">
        <v>5012</v>
      </c>
      <c r="D35" s="20" t="s">
        <v>3286</v>
      </c>
      <c r="E35" s="20" t="s">
        <v>8526</v>
      </c>
      <c r="F35" s="11">
        <v>18</v>
      </c>
      <c r="G35" s="11">
        <v>13</v>
      </c>
      <c r="H35" s="11">
        <v>8</v>
      </c>
      <c r="I35" s="36">
        <v>1650</v>
      </c>
      <c r="J35" s="11">
        <f t="shared" si="0"/>
        <v>1872</v>
      </c>
      <c r="K35" s="20" t="s">
        <v>7423</v>
      </c>
      <c r="L35" s="42">
        <v>45</v>
      </c>
    </row>
    <row r="36" spans="1:12" ht="12.75">
      <c r="A36" s="11">
        <v>33988461</v>
      </c>
      <c r="B36" s="20" t="s">
        <v>874</v>
      </c>
      <c r="C36" s="20" t="s">
        <v>5573</v>
      </c>
      <c r="D36" s="20" t="s">
        <v>3286</v>
      </c>
      <c r="E36" s="20" t="s">
        <v>8527</v>
      </c>
      <c r="F36" s="11">
        <v>18</v>
      </c>
      <c r="G36" s="11">
        <v>13</v>
      </c>
      <c r="H36" s="11">
        <v>8</v>
      </c>
      <c r="I36" s="36">
        <v>1650</v>
      </c>
      <c r="J36" s="11">
        <f t="shared" si="0"/>
        <v>1872</v>
      </c>
      <c r="K36" s="20" t="s">
        <v>7423</v>
      </c>
      <c r="L36" s="42">
        <v>60</v>
      </c>
    </row>
    <row r="37" spans="1:12" ht="12.75">
      <c r="A37" s="11">
        <v>15896526</v>
      </c>
      <c r="B37" s="20" t="s">
        <v>874</v>
      </c>
      <c r="C37" s="20" t="s">
        <v>753</v>
      </c>
      <c r="D37" s="20" t="s">
        <v>3322</v>
      </c>
      <c r="E37" s="20" t="s">
        <v>8797</v>
      </c>
      <c r="F37" s="11">
        <v>18</v>
      </c>
      <c r="G37" s="11">
        <v>13</v>
      </c>
      <c r="H37" s="11">
        <v>8</v>
      </c>
      <c r="I37" s="36">
        <v>1650</v>
      </c>
      <c r="J37" s="11">
        <f t="shared" si="0"/>
        <v>1872</v>
      </c>
      <c r="K37" s="20" t="s">
        <v>7423</v>
      </c>
      <c r="L37" s="42">
        <v>60</v>
      </c>
    </row>
    <row r="38" spans="1:12" ht="12.75">
      <c r="A38" s="11">
        <v>100000</v>
      </c>
      <c r="B38" s="20" t="s">
        <v>868</v>
      </c>
      <c r="C38" s="20" t="s">
        <v>7656</v>
      </c>
      <c r="D38" s="20" t="s">
        <v>3286</v>
      </c>
      <c r="E38" s="20" t="s">
        <v>8528</v>
      </c>
      <c r="F38" s="11">
        <v>18</v>
      </c>
      <c r="G38" s="11">
        <v>13</v>
      </c>
      <c r="H38" s="11">
        <v>8</v>
      </c>
      <c r="I38" s="36">
        <v>1650</v>
      </c>
      <c r="J38" s="11">
        <f t="shared" si="0"/>
        <v>1872</v>
      </c>
      <c r="K38" s="20" t="s">
        <v>7423</v>
      </c>
      <c r="L38" s="42">
        <v>60</v>
      </c>
    </row>
    <row r="39" spans="1:12" ht="12.75">
      <c r="A39" s="11">
        <v>1875000</v>
      </c>
      <c r="B39" s="20" t="s">
        <v>868</v>
      </c>
      <c r="C39" s="20" t="s">
        <v>7658</v>
      </c>
      <c r="D39" s="20" t="s">
        <v>3286</v>
      </c>
      <c r="E39" s="20" t="s">
        <v>8529</v>
      </c>
      <c r="F39" s="11">
        <v>18</v>
      </c>
      <c r="G39" s="11">
        <v>13</v>
      </c>
      <c r="H39" s="11">
        <v>8</v>
      </c>
      <c r="I39" s="36">
        <v>1650</v>
      </c>
      <c r="J39" s="11">
        <f t="shared" si="0"/>
        <v>1872</v>
      </c>
      <c r="K39" s="20" t="s">
        <v>7423</v>
      </c>
      <c r="L39" s="42">
        <v>60</v>
      </c>
    </row>
    <row r="40" spans="1:12" ht="12.75">
      <c r="A40" s="11">
        <v>100000</v>
      </c>
      <c r="B40" s="20" t="s">
        <v>868</v>
      </c>
      <c r="C40" s="20" t="s">
        <v>635</v>
      </c>
      <c r="D40" s="20" t="s">
        <v>3286</v>
      </c>
      <c r="E40" s="20" t="s">
        <v>8530</v>
      </c>
      <c r="F40" s="11">
        <v>18</v>
      </c>
      <c r="G40" s="11">
        <v>13</v>
      </c>
      <c r="H40" s="11">
        <v>8</v>
      </c>
      <c r="I40" s="36">
        <v>1650</v>
      </c>
      <c r="J40" s="11">
        <f t="shared" si="0"/>
        <v>1872</v>
      </c>
      <c r="K40" s="20" t="s">
        <v>7423</v>
      </c>
      <c r="L40" s="42">
        <v>60</v>
      </c>
    </row>
    <row r="41" spans="1:12" ht="12.75">
      <c r="A41" s="11">
        <v>6250000</v>
      </c>
      <c r="B41" s="20" t="s">
        <v>868</v>
      </c>
      <c r="C41" s="20" t="s">
        <v>7658</v>
      </c>
      <c r="D41" s="20" t="s">
        <v>3320</v>
      </c>
      <c r="E41" s="20" t="s">
        <v>8531</v>
      </c>
      <c r="F41" s="11">
        <v>18</v>
      </c>
      <c r="G41" s="11">
        <v>13</v>
      </c>
      <c r="H41" s="11">
        <v>8</v>
      </c>
      <c r="I41" s="36">
        <v>1650</v>
      </c>
      <c r="J41" s="11">
        <f t="shared" si="0"/>
        <v>1872</v>
      </c>
      <c r="K41" s="20" t="s">
        <v>7423</v>
      </c>
      <c r="L41" s="42">
        <v>60</v>
      </c>
    </row>
    <row r="42" spans="1:12" ht="12.75">
      <c r="A42" s="11">
        <v>6250000</v>
      </c>
      <c r="B42" s="20" t="s">
        <v>868</v>
      </c>
      <c r="C42" s="20" t="s">
        <v>7652</v>
      </c>
      <c r="D42" s="20" t="s">
        <v>3504</v>
      </c>
      <c r="E42" s="20" t="s">
        <v>8532</v>
      </c>
      <c r="F42" s="11">
        <v>18</v>
      </c>
      <c r="G42" s="11">
        <v>13</v>
      </c>
      <c r="H42" s="11">
        <v>8</v>
      </c>
      <c r="I42" s="36">
        <v>1650</v>
      </c>
      <c r="J42" s="11">
        <f t="shared" si="0"/>
        <v>1872</v>
      </c>
      <c r="K42" s="20" t="s">
        <v>7423</v>
      </c>
      <c r="L42" s="42">
        <v>60</v>
      </c>
    </row>
    <row r="43" spans="1:12" ht="12.75">
      <c r="A43" s="11">
        <v>937500</v>
      </c>
      <c r="B43" s="20" t="s">
        <v>868</v>
      </c>
      <c r="C43" s="20" t="s">
        <v>7655</v>
      </c>
      <c r="D43" s="20" t="s">
        <v>3283</v>
      </c>
      <c r="E43" s="20" t="s">
        <v>8533</v>
      </c>
      <c r="F43" s="11">
        <v>18</v>
      </c>
      <c r="G43" s="11">
        <v>13</v>
      </c>
      <c r="H43" s="11">
        <v>8</v>
      </c>
      <c r="I43" s="36">
        <v>1650</v>
      </c>
      <c r="J43" s="11">
        <f t="shared" si="0"/>
        <v>1872</v>
      </c>
      <c r="K43" s="20" t="s">
        <v>7423</v>
      </c>
      <c r="L43" s="42">
        <v>60</v>
      </c>
    </row>
    <row r="44" spans="1:12" ht="12.75">
      <c r="A44" s="11">
        <v>6750</v>
      </c>
      <c r="B44" s="20" t="s">
        <v>868</v>
      </c>
      <c r="C44" s="20" t="s">
        <v>7646</v>
      </c>
      <c r="D44" s="20" t="s">
        <v>3287</v>
      </c>
      <c r="E44" s="20" t="s">
        <v>8534</v>
      </c>
      <c r="F44" s="11">
        <v>18</v>
      </c>
      <c r="G44" s="11">
        <v>13</v>
      </c>
      <c r="H44" s="11">
        <v>8</v>
      </c>
      <c r="I44" s="36">
        <v>1650</v>
      </c>
      <c r="J44" s="11">
        <f t="shared" si="0"/>
        <v>1872</v>
      </c>
      <c r="K44" s="20" t="s">
        <v>7423</v>
      </c>
      <c r="L44" s="42">
        <v>60</v>
      </c>
    </row>
    <row r="45" spans="1:12" ht="12.75">
      <c r="A45" s="11">
        <v>100000</v>
      </c>
      <c r="B45" s="20" t="s">
        <v>2247</v>
      </c>
      <c r="C45" s="20" t="s">
        <v>5012</v>
      </c>
      <c r="D45" s="20" t="s">
        <v>3286</v>
      </c>
      <c r="E45" s="20" t="s">
        <v>8535</v>
      </c>
      <c r="F45" s="11">
        <v>18</v>
      </c>
      <c r="G45" s="11">
        <v>13</v>
      </c>
      <c r="H45" s="11">
        <v>8</v>
      </c>
      <c r="I45" s="36">
        <v>1650</v>
      </c>
      <c r="J45" s="11">
        <f t="shared" si="0"/>
        <v>1872</v>
      </c>
      <c r="K45" s="20" t="s">
        <v>7423</v>
      </c>
      <c r="L45" s="42">
        <v>60</v>
      </c>
    </row>
    <row r="46" spans="1:12" ht="12.75">
      <c r="A46" s="11">
        <v>13258417</v>
      </c>
      <c r="B46" s="20" t="s">
        <v>874</v>
      </c>
      <c r="C46" s="20" t="s">
        <v>6424</v>
      </c>
      <c r="D46" s="20" t="s">
        <v>3333</v>
      </c>
      <c r="E46" s="20" t="s">
        <v>8536</v>
      </c>
      <c r="F46" s="11">
        <v>18</v>
      </c>
      <c r="G46" s="11">
        <v>13</v>
      </c>
      <c r="H46" s="11">
        <v>10</v>
      </c>
      <c r="I46" s="36">
        <v>1600</v>
      </c>
      <c r="J46" s="11">
        <f t="shared" si="0"/>
        <v>2340</v>
      </c>
      <c r="K46" s="20" t="s">
        <v>7423</v>
      </c>
      <c r="L46" s="42">
        <v>60</v>
      </c>
    </row>
    <row r="47" spans="1:12" ht="12.75">
      <c r="A47" s="11">
        <v>625000</v>
      </c>
      <c r="B47" s="20" t="s">
        <v>868</v>
      </c>
      <c r="C47" s="20" t="s">
        <v>905</v>
      </c>
      <c r="D47" s="20" t="s">
        <v>3287</v>
      </c>
      <c r="E47" s="20" t="s">
        <v>8537</v>
      </c>
      <c r="F47" s="11">
        <v>18</v>
      </c>
      <c r="G47" s="11">
        <v>13</v>
      </c>
      <c r="H47" s="11">
        <v>9</v>
      </c>
      <c r="I47" s="36">
        <v>1600</v>
      </c>
      <c r="J47" s="11">
        <f t="shared" si="0"/>
        <v>2106</v>
      </c>
      <c r="K47" s="20" t="s">
        <v>7423</v>
      </c>
      <c r="L47" s="42">
        <v>60</v>
      </c>
    </row>
    <row r="48" spans="1:12" ht="12.75">
      <c r="A48" s="11">
        <v>62500</v>
      </c>
      <c r="B48" s="20" t="s">
        <v>868</v>
      </c>
      <c r="C48" s="20" t="s">
        <v>7651</v>
      </c>
      <c r="D48" s="20" t="s">
        <v>3331</v>
      </c>
      <c r="E48" s="20" t="s">
        <v>8538</v>
      </c>
      <c r="F48" s="11">
        <v>18</v>
      </c>
      <c r="G48" s="11">
        <v>13</v>
      </c>
      <c r="H48" s="11">
        <v>8</v>
      </c>
      <c r="I48" s="36">
        <v>1600</v>
      </c>
      <c r="J48" s="11">
        <f t="shared" si="0"/>
        <v>1872</v>
      </c>
      <c r="K48" s="20" t="s">
        <v>7410</v>
      </c>
      <c r="L48" s="42">
        <v>60</v>
      </c>
    </row>
    <row r="49" spans="1:12" ht="12.75">
      <c r="A49" s="11">
        <v>937500</v>
      </c>
      <c r="B49" s="20" t="s">
        <v>868</v>
      </c>
      <c r="C49" s="20" t="s">
        <v>7655</v>
      </c>
      <c r="D49" s="20" t="s">
        <v>3283</v>
      </c>
      <c r="E49" s="20" t="s">
        <v>8539</v>
      </c>
      <c r="F49" s="11">
        <v>18</v>
      </c>
      <c r="G49" s="11">
        <v>13</v>
      </c>
      <c r="H49" s="11">
        <v>8</v>
      </c>
      <c r="I49" s="36">
        <v>1600</v>
      </c>
      <c r="J49" s="11">
        <f t="shared" si="0"/>
        <v>1872</v>
      </c>
      <c r="K49" s="20" t="s">
        <v>7410</v>
      </c>
      <c r="L49" s="42">
        <v>60</v>
      </c>
    </row>
    <row r="50" spans="1:12" ht="12.75">
      <c r="A50" s="11">
        <v>100000</v>
      </c>
      <c r="B50" s="20" t="s">
        <v>2247</v>
      </c>
      <c r="C50" s="20" t="s">
        <v>5012</v>
      </c>
      <c r="D50" s="20" t="s">
        <v>3286</v>
      </c>
      <c r="E50" s="20" t="s">
        <v>8540</v>
      </c>
      <c r="F50" s="11">
        <v>18</v>
      </c>
      <c r="G50" s="11">
        <v>13</v>
      </c>
      <c r="H50" s="11">
        <v>8</v>
      </c>
      <c r="I50" s="36">
        <v>1600</v>
      </c>
      <c r="J50" s="11">
        <f t="shared" si="0"/>
        <v>1872</v>
      </c>
      <c r="K50" s="20" t="s">
        <v>7423</v>
      </c>
      <c r="L50" s="42">
        <v>45</v>
      </c>
    </row>
    <row r="51" spans="1:12" ht="12.75">
      <c r="A51" s="11">
        <v>33988461</v>
      </c>
      <c r="B51" s="20" t="s">
        <v>874</v>
      </c>
      <c r="C51" s="20" t="s">
        <v>5573</v>
      </c>
      <c r="D51" s="20" t="s">
        <v>3286</v>
      </c>
      <c r="E51" s="20" t="s">
        <v>8541</v>
      </c>
      <c r="F51" s="11">
        <v>18</v>
      </c>
      <c r="G51" s="11">
        <v>13</v>
      </c>
      <c r="H51" s="11">
        <v>8</v>
      </c>
      <c r="I51" s="36">
        <v>1600</v>
      </c>
      <c r="J51" s="11">
        <f t="shared" si="0"/>
        <v>1872</v>
      </c>
      <c r="K51" s="20" t="s">
        <v>7423</v>
      </c>
      <c r="L51" s="42">
        <v>60</v>
      </c>
    </row>
    <row r="52" spans="1:12" ht="12.75">
      <c r="A52" s="11">
        <v>15896526</v>
      </c>
      <c r="B52" s="20" t="s">
        <v>874</v>
      </c>
      <c r="C52" s="20" t="s">
        <v>753</v>
      </c>
      <c r="D52" s="20" t="s">
        <v>3322</v>
      </c>
      <c r="E52" s="20" t="s">
        <v>8796</v>
      </c>
      <c r="F52" s="11">
        <v>18</v>
      </c>
      <c r="G52" s="11">
        <v>13</v>
      </c>
      <c r="H52" s="11">
        <v>8</v>
      </c>
      <c r="I52" s="36">
        <v>1600</v>
      </c>
      <c r="J52" s="11">
        <f t="shared" si="0"/>
        <v>1872</v>
      </c>
      <c r="K52" s="20" t="s">
        <v>7423</v>
      </c>
      <c r="L52" s="42">
        <v>60</v>
      </c>
    </row>
    <row r="53" spans="1:12" ht="12.75">
      <c r="A53" s="11">
        <v>100000</v>
      </c>
      <c r="B53" s="20" t="s">
        <v>868</v>
      </c>
      <c r="C53" s="20" t="s">
        <v>7656</v>
      </c>
      <c r="D53" s="20" t="s">
        <v>3286</v>
      </c>
      <c r="E53" s="20" t="s">
        <v>8542</v>
      </c>
      <c r="F53" s="11">
        <v>18</v>
      </c>
      <c r="G53" s="11">
        <v>13</v>
      </c>
      <c r="H53" s="11">
        <v>8</v>
      </c>
      <c r="I53" s="36">
        <v>1600</v>
      </c>
      <c r="J53" s="11">
        <f t="shared" si="0"/>
        <v>1872</v>
      </c>
      <c r="K53" s="20" t="s">
        <v>7423</v>
      </c>
      <c r="L53" s="42">
        <v>60</v>
      </c>
    </row>
    <row r="54" spans="1:12" ht="12.75">
      <c r="A54" s="11">
        <v>1875000</v>
      </c>
      <c r="B54" s="20" t="s">
        <v>868</v>
      </c>
      <c r="C54" s="20" t="s">
        <v>7658</v>
      </c>
      <c r="D54" s="20" t="s">
        <v>3286</v>
      </c>
      <c r="E54" s="20" t="s">
        <v>8543</v>
      </c>
      <c r="F54" s="11">
        <v>18</v>
      </c>
      <c r="G54" s="11">
        <v>13</v>
      </c>
      <c r="H54" s="11">
        <v>8</v>
      </c>
      <c r="I54" s="36">
        <v>1600</v>
      </c>
      <c r="J54" s="11">
        <f t="shared" si="0"/>
        <v>1872</v>
      </c>
      <c r="K54" s="20" t="s">
        <v>7423</v>
      </c>
      <c r="L54" s="42">
        <v>60</v>
      </c>
    </row>
    <row r="55" spans="1:12" ht="12.75">
      <c r="A55" s="11">
        <v>100000</v>
      </c>
      <c r="B55" s="20" t="s">
        <v>868</v>
      </c>
      <c r="C55" s="20" t="s">
        <v>635</v>
      </c>
      <c r="D55" s="20" t="s">
        <v>3286</v>
      </c>
      <c r="E55" s="20" t="s">
        <v>8544</v>
      </c>
      <c r="F55" s="11">
        <v>18</v>
      </c>
      <c r="G55" s="11">
        <v>13</v>
      </c>
      <c r="H55" s="11">
        <v>8</v>
      </c>
      <c r="I55" s="36">
        <v>1600</v>
      </c>
      <c r="J55" s="11">
        <f t="shared" si="0"/>
        <v>1872</v>
      </c>
      <c r="K55" s="20" t="s">
        <v>7423</v>
      </c>
      <c r="L55" s="42">
        <v>60</v>
      </c>
    </row>
    <row r="56" spans="1:12" ht="12.75">
      <c r="A56" s="11">
        <v>6250000</v>
      </c>
      <c r="B56" s="20" t="s">
        <v>868</v>
      </c>
      <c r="C56" s="20" t="s">
        <v>7658</v>
      </c>
      <c r="D56" s="20" t="s">
        <v>3320</v>
      </c>
      <c r="E56" s="20" t="s">
        <v>8545</v>
      </c>
      <c r="F56" s="11">
        <v>18</v>
      </c>
      <c r="G56" s="11">
        <v>13</v>
      </c>
      <c r="H56" s="11">
        <v>8</v>
      </c>
      <c r="I56" s="36">
        <v>1600</v>
      </c>
      <c r="J56" s="11">
        <f t="shared" si="0"/>
        <v>1872</v>
      </c>
      <c r="K56" s="20" t="s">
        <v>7423</v>
      </c>
      <c r="L56" s="42">
        <v>60</v>
      </c>
    </row>
    <row r="57" spans="1:12" ht="12.75">
      <c r="A57" s="11">
        <v>6250000</v>
      </c>
      <c r="B57" s="20" t="s">
        <v>868</v>
      </c>
      <c r="C57" s="20" t="s">
        <v>7652</v>
      </c>
      <c r="D57" s="20" t="s">
        <v>3504</v>
      </c>
      <c r="E57" s="20" t="s">
        <v>8546</v>
      </c>
      <c r="F57" s="11">
        <v>18</v>
      </c>
      <c r="G57" s="11">
        <v>13</v>
      </c>
      <c r="H57" s="11">
        <v>8</v>
      </c>
      <c r="I57" s="36">
        <v>1600</v>
      </c>
      <c r="J57" s="11">
        <f t="shared" si="0"/>
        <v>1872</v>
      </c>
      <c r="K57" s="20" t="s">
        <v>7423</v>
      </c>
      <c r="L57" s="42">
        <v>60</v>
      </c>
    </row>
    <row r="58" spans="1:12" ht="12.75">
      <c r="A58" s="11">
        <v>937500</v>
      </c>
      <c r="B58" s="20" t="s">
        <v>868</v>
      </c>
      <c r="C58" s="20" t="s">
        <v>7655</v>
      </c>
      <c r="D58" s="20" t="s">
        <v>3283</v>
      </c>
      <c r="E58" s="20" t="s">
        <v>8547</v>
      </c>
      <c r="F58" s="11">
        <v>18</v>
      </c>
      <c r="G58" s="11">
        <v>13</v>
      </c>
      <c r="H58" s="11">
        <v>8</v>
      </c>
      <c r="I58" s="36">
        <v>1600</v>
      </c>
      <c r="J58" s="11">
        <f t="shared" si="0"/>
        <v>1872</v>
      </c>
      <c r="K58" s="20" t="s">
        <v>7423</v>
      </c>
      <c r="L58" s="42">
        <v>60</v>
      </c>
    </row>
    <row r="59" spans="1:12" ht="12.75">
      <c r="A59" s="11">
        <v>6750</v>
      </c>
      <c r="B59" s="20" t="s">
        <v>868</v>
      </c>
      <c r="C59" s="20" t="s">
        <v>7646</v>
      </c>
      <c r="D59" s="20" t="s">
        <v>3287</v>
      </c>
      <c r="E59" s="20" t="s">
        <v>8548</v>
      </c>
      <c r="F59" s="11">
        <v>18</v>
      </c>
      <c r="G59" s="11">
        <v>13</v>
      </c>
      <c r="H59" s="11">
        <v>8</v>
      </c>
      <c r="I59" s="36">
        <v>1600</v>
      </c>
      <c r="J59" s="11">
        <f t="shared" si="0"/>
        <v>1872</v>
      </c>
      <c r="K59" s="20" t="s">
        <v>7423</v>
      </c>
      <c r="L59" s="42">
        <v>60</v>
      </c>
    </row>
    <row r="60" spans="1:12" ht="12.75">
      <c r="A60" s="11">
        <v>100000</v>
      </c>
      <c r="B60" s="20" t="s">
        <v>2247</v>
      </c>
      <c r="C60" s="20" t="s">
        <v>5012</v>
      </c>
      <c r="D60" s="20" t="s">
        <v>3286</v>
      </c>
      <c r="E60" s="20" t="s">
        <v>8549</v>
      </c>
      <c r="F60" s="11">
        <v>18</v>
      </c>
      <c r="G60" s="11">
        <v>13</v>
      </c>
      <c r="H60" s="11">
        <v>8</v>
      </c>
      <c r="I60" s="36">
        <v>1600</v>
      </c>
      <c r="J60" s="11">
        <f t="shared" si="0"/>
        <v>1872</v>
      </c>
      <c r="K60" s="20" t="s">
        <v>7423</v>
      </c>
      <c r="L60" s="42">
        <v>60</v>
      </c>
    </row>
    <row r="61" spans="1:12" ht="12.75">
      <c r="A61" s="11">
        <v>1250000</v>
      </c>
      <c r="B61" s="20" t="s">
        <v>868</v>
      </c>
      <c r="C61" s="20" t="s">
        <v>7656</v>
      </c>
      <c r="D61" s="20" t="s">
        <v>3330</v>
      </c>
      <c r="E61" s="20" t="s">
        <v>4674</v>
      </c>
      <c r="F61" s="11">
        <v>21</v>
      </c>
      <c r="G61" s="11">
        <v>15</v>
      </c>
      <c r="H61" s="11">
        <v>7</v>
      </c>
      <c r="I61" s="36">
        <v>1550</v>
      </c>
      <c r="J61" s="11">
        <f t="shared" si="0"/>
        <v>2205</v>
      </c>
      <c r="K61" s="20" t="s">
        <v>4675</v>
      </c>
      <c r="L61" s="42">
        <v>60</v>
      </c>
    </row>
    <row r="62" spans="1:12" ht="12.75">
      <c r="A62" s="11">
        <v>1250000</v>
      </c>
      <c r="B62" s="20" t="s">
        <v>868</v>
      </c>
      <c r="C62" s="20" t="s">
        <v>7658</v>
      </c>
      <c r="D62" s="20" t="s">
        <v>3330</v>
      </c>
      <c r="E62" s="20" t="s">
        <v>4674</v>
      </c>
      <c r="F62" s="11">
        <v>21</v>
      </c>
      <c r="G62" s="11">
        <v>15</v>
      </c>
      <c r="H62" s="11">
        <v>7</v>
      </c>
      <c r="I62" s="36">
        <v>1550</v>
      </c>
      <c r="J62" s="11">
        <f t="shared" si="0"/>
        <v>2205</v>
      </c>
      <c r="K62" s="20" t="s">
        <v>7423</v>
      </c>
      <c r="L62" s="42">
        <v>60</v>
      </c>
    </row>
    <row r="63" spans="1:12" ht="12.75">
      <c r="A63" s="11">
        <v>13258417</v>
      </c>
      <c r="B63" s="20" t="s">
        <v>874</v>
      </c>
      <c r="C63" s="20" t="s">
        <v>6424</v>
      </c>
      <c r="D63" s="20" t="s">
        <v>3333</v>
      </c>
      <c r="E63" s="20" t="s">
        <v>8550</v>
      </c>
      <c r="F63" s="11">
        <v>18</v>
      </c>
      <c r="G63" s="11">
        <v>13</v>
      </c>
      <c r="H63" s="11">
        <v>9</v>
      </c>
      <c r="I63" s="36">
        <v>1550</v>
      </c>
      <c r="J63" s="11">
        <f t="shared" si="0"/>
        <v>2106</v>
      </c>
      <c r="K63" s="20" t="s">
        <v>7423</v>
      </c>
      <c r="L63" s="42">
        <v>60</v>
      </c>
    </row>
    <row r="64" spans="1:12" ht="12.75">
      <c r="A64" s="11">
        <v>625000</v>
      </c>
      <c r="B64" s="20" t="s">
        <v>868</v>
      </c>
      <c r="C64" s="20" t="s">
        <v>905</v>
      </c>
      <c r="D64" s="20" t="s">
        <v>3287</v>
      </c>
      <c r="E64" s="20" t="s">
        <v>8551</v>
      </c>
      <c r="F64" s="11">
        <v>18</v>
      </c>
      <c r="G64" s="11">
        <v>13</v>
      </c>
      <c r="H64" s="11">
        <v>9</v>
      </c>
      <c r="I64" s="36">
        <v>1550</v>
      </c>
      <c r="J64" s="11">
        <f t="shared" si="0"/>
        <v>2106</v>
      </c>
      <c r="K64" s="20" t="s">
        <v>7423</v>
      </c>
      <c r="L64" s="42">
        <v>60</v>
      </c>
    </row>
    <row r="65" spans="1:12" ht="12.75">
      <c r="A65" s="11">
        <v>62500</v>
      </c>
      <c r="B65" s="20" t="s">
        <v>868</v>
      </c>
      <c r="C65" s="20" t="s">
        <v>7651</v>
      </c>
      <c r="D65" s="20" t="s">
        <v>3331</v>
      </c>
      <c r="E65" s="20" t="s">
        <v>8552</v>
      </c>
      <c r="F65" s="11">
        <v>18</v>
      </c>
      <c r="G65" s="11">
        <v>13</v>
      </c>
      <c r="H65" s="11">
        <v>8</v>
      </c>
      <c r="I65" s="36">
        <v>1550</v>
      </c>
      <c r="J65" s="11">
        <f t="shared" si="0"/>
        <v>1872</v>
      </c>
      <c r="K65" s="20" t="s">
        <v>7410</v>
      </c>
      <c r="L65" s="42">
        <v>60</v>
      </c>
    </row>
    <row r="66" spans="1:12" ht="12.75">
      <c r="A66" s="11">
        <v>937500</v>
      </c>
      <c r="B66" s="20" t="s">
        <v>868</v>
      </c>
      <c r="C66" s="20" t="s">
        <v>7655</v>
      </c>
      <c r="D66" s="20" t="s">
        <v>3283</v>
      </c>
      <c r="E66" s="20" t="s">
        <v>8553</v>
      </c>
      <c r="F66" s="11">
        <v>18</v>
      </c>
      <c r="G66" s="11">
        <v>13</v>
      </c>
      <c r="H66" s="11">
        <v>8</v>
      </c>
      <c r="I66" s="36">
        <v>1550</v>
      </c>
      <c r="J66" s="11">
        <f t="shared" si="1" ref="J66:J129">F66*G66*H66</f>
        <v>1872</v>
      </c>
      <c r="K66" s="20" t="s">
        <v>7410</v>
      </c>
      <c r="L66" s="42">
        <v>60</v>
      </c>
    </row>
    <row r="67" spans="1:12" ht="12.75">
      <c r="A67" s="11">
        <v>100000</v>
      </c>
      <c r="B67" s="20" t="s">
        <v>2247</v>
      </c>
      <c r="C67" s="20" t="s">
        <v>5012</v>
      </c>
      <c r="D67" s="20" t="s">
        <v>3286</v>
      </c>
      <c r="E67" s="20" t="s">
        <v>8554</v>
      </c>
      <c r="F67" s="11">
        <v>18</v>
      </c>
      <c r="G67" s="11">
        <v>13</v>
      </c>
      <c r="H67" s="11">
        <v>8</v>
      </c>
      <c r="I67" s="36">
        <v>1550</v>
      </c>
      <c r="J67" s="11">
        <f t="shared" si="1"/>
        <v>1872</v>
      </c>
      <c r="K67" s="20" t="s">
        <v>7423</v>
      </c>
      <c r="L67" s="42">
        <v>45</v>
      </c>
    </row>
    <row r="68" spans="1:12" ht="12.75">
      <c r="A68" s="11">
        <v>33988461</v>
      </c>
      <c r="B68" s="20" t="s">
        <v>874</v>
      </c>
      <c r="C68" s="20" t="s">
        <v>5573</v>
      </c>
      <c r="D68" s="20" t="s">
        <v>3286</v>
      </c>
      <c r="E68" s="20" t="s">
        <v>8555</v>
      </c>
      <c r="F68" s="11">
        <v>18</v>
      </c>
      <c r="G68" s="11">
        <v>13</v>
      </c>
      <c r="H68" s="11">
        <v>8</v>
      </c>
      <c r="I68" s="36">
        <v>1550</v>
      </c>
      <c r="J68" s="11">
        <f t="shared" si="1"/>
        <v>1872</v>
      </c>
      <c r="K68" s="20" t="s">
        <v>7423</v>
      </c>
      <c r="L68" s="42">
        <v>60</v>
      </c>
    </row>
    <row r="69" spans="1:12" ht="12.75">
      <c r="A69" s="11">
        <v>15896526</v>
      </c>
      <c r="B69" s="20" t="s">
        <v>874</v>
      </c>
      <c r="C69" s="20" t="s">
        <v>753</v>
      </c>
      <c r="D69" s="20" t="s">
        <v>3322</v>
      </c>
      <c r="E69" s="20" t="s">
        <v>8795</v>
      </c>
      <c r="F69" s="11">
        <v>18</v>
      </c>
      <c r="G69" s="11">
        <v>13</v>
      </c>
      <c r="H69" s="11">
        <v>8</v>
      </c>
      <c r="I69" s="36">
        <v>1550</v>
      </c>
      <c r="J69" s="11">
        <f t="shared" si="1"/>
        <v>1872</v>
      </c>
      <c r="K69" s="20" t="s">
        <v>7423</v>
      </c>
      <c r="L69" s="42">
        <v>60</v>
      </c>
    </row>
    <row r="70" spans="1:12" ht="12.75">
      <c r="A70" s="11">
        <v>100000</v>
      </c>
      <c r="B70" s="20" t="s">
        <v>868</v>
      </c>
      <c r="C70" s="20" t="s">
        <v>7656</v>
      </c>
      <c r="D70" s="20" t="s">
        <v>3286</v>
      </c>
      <c r="E70" s="20" t="s">
        <v>8556</v>
      </c>
      <c r="F70" s="11">
        <v>18</v>
      </c>
      <c r="G70" s="11">
        <v>13</v>
      </c>
      <c r="H70" s="11">
        <v>8</v>
      </c>
      <c r="I70" s="36">
        <v>1550</v>
      </c>
      <c r="J70" s="11">
        <f t="shared" si="1"/>
        <v>1872</v>
      </c>
      <c r="K70" s="20" t="s">
        <v>7423</v>
      </c>
      <c r="L70" s="42">
        <v>60</v>
      </c>
    </row>
    <row r="71" spans="1:12" ht="12.75">
      <c r="A71" s="11">
        <v>1875000</v>
      </c>
      <c r="B71" s="20" t="s">
        <v>868</v>
      </c>
      <c r="C71" s="20" t="s">
        <v>7658</v>
      </c>
      <c r="D71" s="20" t="s">
        <v>3286</v>
      </c>
      <c r="E71" s="20" t="s">
        <v>8557</v>
      </c>
      <c r="F71" s="11">
        <v>18</v>
      </c>
      <c r="G71" s="11">
        <v>13</v>
      </c>
      <c r="H71" s="11">
        <v>8</v>
      </c>
      <c r="I71" s="36">
        <v>1550</v>
      </c>
      <c r="J71" s="11">
        <f t="shared" si="1"/>
        <v>1872</v>
      </c>
      <c r="K71" s="20" t="s">
        <v>7423</v>
      </c>
      <c r="L71" s="42">
        <v>60</v>
      </c>
    </row>
    <row r="72" spans="1:12" ht="12.75">
      <c r="A72" s="11">
        <v>100000</v>
      </c>
      <c r="B72" s="20" t="s">
        <v>868</v>
      </c>
      <c r="C72" s="20" t="s">
        <v>635</v>
      </c>
      <c r="D72" s="20" t="s">
        <v>3286</v>
      </c>
      <c r="E72" s="20" t="s">
        <v>8558</v>
      </c>
      <c r="F72" s="11">
        <v>18</v>
      </c>
      <c r="G72" s="11">
        <v>13</v>
      </c>
      <c r="H72" s="11">
        <v>8</v>
      </c>
      <c r="I72" s="36">
        <v>1550</v>
      </c>
      <c r="J72" s="11">
        <f t="shared" si="1"/>
        <v>1872</v>
      </c>
      <c r="K72" s="20" t="s">
        <v>7423</v>
      </c>
      <c r="L72" s="42">
        <v>60</v>
      </c>
    </row>
    <row r="73" spans="1:12" ht="12.75">
      <c r="A73" s="11">
        <v>6250000</v>
      </c>
      <c r="B73" s="20" t="s">
        <v>868</v>
      </c>
      <c r="C73" s="20" t="s">
        <v>7658</v>
      </c>
      <c r="D73" s="20" t="s">
        <v>3320</v>
      </c>
      <c r="E73" s="20" t="s">
        <v>8559</v>
      </c>
      <c r="F73" s="11">
        <v>18</v>
      </c>
      <c r="G73" s="11">
        <v>13</v>
      </c>
      <c r="H73" s="11">
        <v>8</v>
      </c>
      <c r="I73" s="36">
        <v>1550</v>
      </c>
      <c r="J73" s="11">
        <f t="shared" si="1"/>
        <v>1872</v>
      </c>
      <c r="K73" s="20" t="s">
        <v>7423</v>
      </c>
      <c r="L73" s="42">
        <v>60</v>
      </c>
    </row>
    <row r="74" spans="1:12" ht="12.75">
      <c r="A74" s="11">
        <v>6250000</v>
      </c>
      <c r="B74" s="20" t="s">
        <v>868</v>
      </c>
      <c r="C74" s="20" t="s">
        <v>7652</v>
      </c>
      <c r="D74" s="20" t="s">
        <v>3504</v>
      </c>
      <c r="E74" s="20" t="s">
        <v>8560</v>
      </c>
      <c r="F74" s="11">
        <v>18</v>
      </c>
      <c r="G74" s="11">
        <v>13</v>
      </c>
      <c r="H74" s="11">
        <v>8</v>
      </c>
      <c r="I74" s="36">
        <v>1550</v>
      </c>
      <c r="J74" s="11">
        <f t="shared" si="1"/>
        <v>1872</v>
      </c>
      <c r="K74" s="20" t="s">
        <v>7423</v>
      </c>
      <c r="L74" s="42">
        <v>60</v>
      </c>
    </row>
    <row r="75" spans="1:12" ht="12.75">
      <c r="A75" s="11">
        <v>937500</v>
      </c>
      <c r="B75" s="20" t="s">
        <v>868</v>
      </c>
      <c r="C75" s="20" t="s">
        <v>7655</v>
      </c>
      <c r="D75" s="20" t="s">
        <v>3283</v>
      </c>
      <c r="E75" s="20" t="s">
        <v>8561</v>
      </c>
      <c r="F75" s="11">
        <v>18</v>
      </c>
      <c r="G75" s="11">
        <v>13</v>
      </c>
      <c r="H75" s="11">
        <v>8</v>
      </c>
      <c r="I75" s="36">
        <v>1550</v>
      </c>
      <c r="J75" s="11">
        <f t="shared" si="1"/>
        <v>1872</v>
      </c>
      <c r="K75" s="20" t="s">
        <v>7423</v>
      </c>
      <c r="L75" s="42">
        <v>60</v>
      </c>
    </row>
    <row r="76" spans="1:12" ht="12.75">
      <c r="A76" s="11">
        <v>6750</v>
      </c>
      <c r="B76" s="20" t="s">
        <v>868</v>
      </c>
      <c r="C76" s="20" t="s">
        <v>7646</v>
      </c>
      <c r="D76" s="20" t="s">
        <v>3287</v>
      </c>
      <c r="E76" s="20" t="s">
        <v>8562</v>
      </c>
      <c r="F76" s="11">
        <v>18</v>
      </c>
      <c r="G76" s="11">
        <v>13</v>
      </c>
      <c r="H76" s="11">
        <v>8</v>
      </c>
      <c r="I76" s="36">
        <v>1550</v>
      </c>
      <c r="J76" s="11">
        <f t="shared" si="1"/>
        <v>1872</v>
      </c>
      <c r="K76" s="20" t="s">
        <v>7423</v>
      </c>
      <c r="L76" s="42">
        <v>60</v>
      </c>
    </row>
    <row r="77" spans="1:12" ht="12.75">
      <c r="A77" s="11">
        <v>100000</v>
      </c>
      <c r="B77" s="20" t="s">
        <v>2247</v>
      </c>
      <c r="C77" s="20" t="s">
        <v>5012</v>
      </c>
      <c r="D77" s="20" t="s">
        <v>3286</v>
      </c>
      <c r="E77" s="20" t="s">
        <v>8563</v>
      </c>
      <c r="F77" s="11">
        <v>18</v>
      </c>
      <c r="G77" s="11">
        <v>13</v>
      </c>
      <c r="H77" s="11">
        <v>8</v>
      </c>
      <c r="I77" s="36">
        <v>1550</v>
      </c>
      <c r="J77" s="11">
        <f t="shared" si="1"/>
        <v>1872</v>
      </c>
      <c r="K77" s="20" t="s">
        <v>7423</v>
      </c>
      <c r="L77" s="42">
        <v>60</v>
      </c>
    </row>
    <row r="78" spans="1:11" ht="12.75">
      <c r="A78" s="11">
        <v>62500</v>
      </c>
      <c r="B78" s="20" t="s">
        <v>868</v>
      </c>
      <c r="C78" s="20" t="s">
        <v>638</v>
      </c>
      <c r="D78" s="20" t="s">
        <v>3288</v>
      </c>
      <c r="E78" s="20" t="s">
        <v>1267</v>
      </c>
      <c r="F78" s="11">
        <v>21</v>
      </c>
      <c r="G78" s="11">
        <v>15</v>
      </c>
      <c r="H78" s="11">
        <v>7</v>
      </c>
      <c r="I78" s="36">
        <v>1500</v>
      </c>
      <c r="J78" s="11">
        <f t="shared" si="1"/>
        <v>2205</v>
      </c>
      <c r="K78" s="20" t="s">
        <v>4675</v>
      </c>
    </row>
    <row r="79" spans="1:12" ht="12.75">
      <c r="A79" s="11">
        <v>3750000</v>
      </c>
      <c r="B79" s="20" t="s">
        <v>868</v>
      </c>
      <c r="C79" s="20" t="s">
        <v>7617</v>
      </c>
      <c r="D79" s="20" t="s">
        <v>6474</v>
      </c>
      <c r="E79" s="20" t="s">
        <v>6475</v>
      </c>
      <c r="F79" s="11">
        <v>18</v>
      </c>
      <c r="G79" s="11">
        <v>13</v>
      </c>
      <c r="H79" s="11">
        <v>9</v>
      </c>
      <c r="I79" s="36">
        <v>1500</v>
      </c>
      <c r="J79" s="11">
        <f t="shared" si="1"/>
        <v>2106</v>
      </c>
      <c r="K79" s="20" t="s">
        <v>7410</v>
      </c>
      <c r="L79" s="42">
        <v>60</v>
      </c>
    </row>
    <row r="80" spans="1:12" ht="12.75">
      <c r="A80" s="11">
        <v>13258417</v>
      </c>
      <c r="B80" s="20" t="s">
        <v>874</v>
      </c>
      <c r="C80" s="20" t="s">
        <v>6424</v>
      </c>
      <c r="D80" s="20" t="s">
        <v>3333</v>
      </c>
      <c r="E80" s="20" t="s">
        <v>6430</v>
      </c>
      <c r="F80" s="11">
        <v>18</v>
      </c>
      <c r="G80" s="11">
        <v>13</v>
      </c>
      <c r="H80" s="11">
        <v>9</v>
      </c>
      <c r="I80" s="36">
        <v>1500</v>
      </c>
      <c r="J80" s="11">
        <f t="shared" si="1"/>
        <v>2106</v>
      </c>
      <c r="K80" s="20" t="s">
        <v>7423</v>
      </c>
      <c r="L80" s="42">
        <v>60</v>
      </c>
    </row>
    <row r="81" spans="1:12" ht="12.75">
      <c r="A81" s="11">
        <v>625000</v>
      </c>
      <c r="B81" s="20" t="s">
        <v>868</v>
      </c>
      <c r="C81" s="20" t="s">
        <v>905</v>
      </c>
      <c r="D81" s="20" t="s">
        <v>3287</v>
      </c>
      <c r="E81" s="20" t="s">
        <v>948</v>
      </c>
      <c r="F81" s="11">
        <v>18</v>
      </c>
      <c r="G81" s="11">
        <v>13</v>
      </c>
      <c r="H81" s="11">
        <v>9</v>
      </c>
      <c r="I81" s="36">
        <v>1500</v>
      </c>
      <c r="J81" s="11">
        <f t="shared" si="1"/>
        <v>2106</v>
      </c>
      <c r="K81" s="20" t="s">
        <v>7423</v>
      </c>
      <c r="L81" s="42">
        <v>60</v>
      </c>
    </row>
    <row r="82" spans="1:12" ht="12.75">
      <c r="A82" s="11">
        <v>62500</v>
      </c>
      <c r="B82" s="20" t="s">
        <v>868</v>
      </c>
      <c r="C82" s="20" t="s">
        <v>7651</v>
      </c>
      <c r="D82" s="20" t="s">
        <v>3331</v>
      </c>
      <c r="E82" s="20" t="s">
        <v>4338</v>
      </c>
      <c r="F82" s="11">
        <v>18</v>
      </c>
      <c r="G82" s="11">
        <v>13</v>
      </c>
      <c r="H82" s="11">
        <v>8</v>
      </c>
      <c r="I82" s="36">
        <v>1500</v>
      </c>
      <c r="J82" s="11">
        <f t="shared" si="1"/>
        <v>1872</v>
      </c>
      <c r="K82" s="20" t="s">
        <v>7410</v>
      </c>
      <c r="L82" s="42">
        <v>60</v>
      </c>
    </row>
    <row r="83" spans="1:12" ht="12.75">
      <c r="A83" s="11">
        <v>937500</v>
      </c>
      <c r="B83" s="20" t="s">
        <v>868</v>
      </c>
      <c r="C83" s="20" t="s">
        <v>7655</v>
      </c>
      <c r="D83" s="20" t="s">
        <v>3283</v>
      </c>
      <c r="E83" s="20" t="s">
        <v>3282</v>
      </c>
      <c r="F83" s="11">
        <v>18</v>
      </c>
      <c r="G83" s="11">
        <v>13</v>
      </c>
      <c r="H83" s="11">
        <v>8</v>
      </c>
      <c r="I83" s="36">
        <v>1500</v>
      </c>
      <c r="J83" s="11">
        <f t="shared" si="1"/>
        <v>1872</v>
      </c>
      <c r="K83" s="20" t="s">
        <v>7410</v>
      </c>
      <c r="L83" s="42">
        <v>60</v>
      </c>
    </row>
    <row r="84" spans="1:12" ht="12.75">
      <c r="A84" s="11">
        <v>100000</v>
      </c>
      <c r="B84" s="20" t="s">
        <v>2247</v>
      </c>
      <c r="C84" s="20" t="s">
        <v>5012</v>
      </c>
      <c r="D84" s="20" t="s">
        <v>3286</v>
      </c>
      <c r="E84" s="20" t="s">
        <v>5018</v>
      </c>
      <c r="F84" s="11">
        <v>18</v>
      </c>
      <c r="G84" s="11">
        <v>13</v>
      </c>
      <c r="H84" s="11">
        <v>8</v>
      </c>
      <c r="I84" s="36">
        <v>1500</v>
      </c>
      <c r="J84" s="11">
        <f t="shared" si="1"/>
        <v>1872</v>
      </c>
      <c r="K84" s="20" t="s">
        <v>7423</v>
      </c>
      <c r="L84" s="42">
        <v>45</v>
      </c>
    </row>
    <row r="85" spans="1:12" ht="12.75">
      <c r="A85" s="11">
        <v>33988461</v>
      </c>
      <c r="B85" s="20" t="s">
        <v>874</v>
      </c>
      <c r="C85" s="20" t="s">
        <v>5573</v>
      </c>
      <c r="D85" s="20" t="s">
        <v>3286</v>
      </c>
      <c r="E85" s="20" t="s">
        <v>5585</v>
      </c>
      <c r="F85" s="11">
        <v>18</v>
      </c>
      <c r="G85" s="11">
        <v>13</v>
      </c>
      <c r="H85" s="11">
        <v>8</v>
      </c>
      <c r="I85" s="36">
        <v>1500</v>
      </c>
      <c r="J85" s="11">
        <f t="shared" si="1"/>
        <v>1872</v>
      </c>
      <c r="K85" s="20" t="s">
        <v>7423</v>
      </c>
      <c r="L85" s="42">
        <v>60</v>
      </c>
    </row>
    <row r="86" spans="1:12" ht="12.75">
      <c r="A86" s="11">
        <v>15896526</v>
      </c>
      <c r="B86" s="20" t="s">
        <v>874</v>
      </c>
      <c r="C86" s="20" t="s">
        <v>753</v>
      </c>
      <c r="D86" s="20" t="s">
        <v>3322</v>
      </c>
      <c r="E86" s="20" t="s">
        <v>8507</v>
      </c>
      <c r="F86" s="11">
        <v>18</v>
      </c>
      <c r="G86" s="11">
        <v>13</v>
      </c>
      <c r="H86" s="11">
        <v>8</v>
      </c>
      <c r="I86" s="36">
        <v>1500</v>
      </c>
      <c r="J86" s="11">
        <f t="shared" si="1"/>
        <v>1872</v>
      </c>
      <c r="K86" s="20" t="s">
        <v>7423</v>
      </c>
      <c r="L86" s="42">
        <v>60</v>
      </c>
    </row>
    <row r="87" spans="1:12" ht="12.75">
      <c r="A87" s="11">
        <v>100000</v>
      </c>
      <c r="B87" s="20" t="s">
        <v>868</v>
      </c>
      <c r="C87" s="20" t="s">
        <v>7656</v>
      </c>
      <c r="D87" s="20" t="s">
        <v>3286</v>
      </c>
      <c r="E87" s="20" t="s">
        <v>4672</v>
      </c>
      <c r="F87" s="11">
        <v>18</v>
      </c>
      <c r="G87" s="11">
        <v>13</v>
      </c>
      <c r="H87" s="11">
        <v>8</v>
      </c>
      <c r="I87" s="36">
        <v>1500</v>
      </c>
      <c r="J87" s="11">
        <f t="shared" si="1"/>
        <v>1872</v>
      </c>
      <c r="K87" s="20" t="s">
        <v>7423</v>
      </c>
      <c r="L87" s="42">
        <v>60</v>
      </c>
    </row>
    <row r="88" spans="1:12" ht="12.75">
      <c r="A88" s="11">
        <v>1875000</v>
      </c>
      <c r="B88" s="20" t="s">
        <v>868</v>
      </c>
      <c r="C88" s="20" t="s">
        <v>7658</v>
      </c>
      <c r="D88" s="20" t="s">
        <v>3286</v>
      </c>
      <c r="E88" s="20" t="s">
        <v>6568</v>
      </c>
      <c r="F88" s="11">
        <v>18</v>
      </c>
      <c r="G88" s="11">
        <v>13</v>
      </c>
      <c r="H88" s="11">
        <v>8</v>
      </c>
      <c r="I88" s="36">
        <v>1500</v>
      </c>
      <c r="J88" s="11">
        <f t="shared" si="1"/>
        <v>1872</v>
      </c>
      <c r="K88" s="20" t="s">
        <v>7423</v>
      </c>
      <c r="L88" s="42">
        <v>60</v>
      </c>
    </row>
    <row r="89" spans="1:12" ht="12.75">
      <c r="A89" s="11">
        <v>100000</v>
      </c>
      <c r="B89" s="20" t="s">
        <v>868</v>
      </c>
      <c r="C89" s="20" t="s">
        <v>635</v>
      </c>
      <c r="D89" s="20" t="s">
        <v>3286</v>
      </c>
      <c r="E89" s="20" t="s">
        <v>684</v>
      </c>
      <c r="F89" s="11">
        <v>18</v>
      </c>
      <c r="G89" s="11">
        <v>13</v>
      </c>
      <c r="H89" s="11">
        <v>8</v>
      </c>
      <c r="I89" s="36">
        <v>1500</v>
      </c>
      <c r="J89" s="11">
        <f t="shared" si="1"/>
        <v>1872</v>
      </c>
      <c r="K89" s="20" t="s">
        <v>7423</v>
      </c>
      <c r="L89" s="42">
        <v>60</v>
      </c>
    </row>
    <row r="90" spans="1:12" ht="12.75">
      <c r="A90" s="11">
        <v>6250000</v>
      </c>
      <c r="B90" s="20" t="s">
        <v>868</v>
      </c>
      <c r="C90" s="20" t="s">
        <v>7658</v>
      </c>
      <c r="D90" s="20" t="s">
        <v>3320</v>
      </c>
      <c r="E90" s="20" t="s">
        <v>6577</v>
      </c>
      <c r="F90" s="11">
        <v>18</v>
      </c>
      <c r="G90" s="11">
        <v>13</v>
      </c>
      <c r="H90" s="11">
        <v>8</v>
      </c>
      <c r="I90" s="36">
        <v>1500</v>
      </c>
      <c r="J90" s="11">
        <f t="shared" si="1"/>
        <v>1872</v>
      </c>
      <c r="K90" s="20" t="s">
        <v>7423</v>
      </c>
      <c r="L90" s="42">
        <v>60</v>
      </c>
    </row>
    <row r="91" spans="1:12" ht="12.75">
      <c r="A91" s="11">
        <v>6250000</v>
      </c>
      <c r="B91" s="20" t="s">
        <v>868</v>
      </c>
      <c r="C91" s="20" t="s">
        <v>7652</v>
      </c>
      <c r="D91" s="20" t="s">
        <v>3504</v>
      </c>
      <c r="E91" s="20" t="s">
        <v>6391</v>
      </c>
      <c r="F91" s="11">
        <v>18</v>
      </c>
      <c r="G91" s="11">
        <v>13</v>
      </c>
      <c r="H91" s="11">
        <v>8</v>
      </c>
      <c r="I91" s="36">
        <v>1500</v>
      </c>
      <c r="J91" s="11">
        <f t="shared" si="1"/>
        <v>1872</v>
      </c>
      <c r="K91" s="20" t="s">
        <v>7423</v>
      </c>
      <c r="L91" s="42">
        <v>60</v>
      </c>
    </row>
    <row r="92" spans="1:12" ht="12.75">
      <c r="A92" s="11">
        <v>937500</v>
      </c>
      <c r="B92" s="20" t="s">
        <v>868</v>
      </c>
      <c r="C92" s="20" t="s">
        <v>7655</v>
      </c>
      <c r="D92" s="20" t="s">
        <v>3283</v>
      </c>
      <c r="E92" s="20" t="s">
        <v>3290</v>
      </c>
      <c r="F92" s="11">
        <v>18</v>
      </c>
      <c r="G92" s="11">
        <v>13</v>
      </c>
      <c r="H92" s="11">
        <v>8</v>
      </c>
      <c r="I92" s="36">
        <v>1500</v>
      </c>
      <c r="J92" s="11">
        <f t="shared" si="1"/>
        <v>1872</v>
      </c>
      <c r="K92" s="20" t="s">
        <v>7423</v>
      </c>
      <c r="L92" s="42">
        <v>60</v>
      </c>
    </row>
    <row r="93" spans="1:12" ht="12.75">
      <c r="A93" s="11">
        <v>6750</v>
      </c>
      <c r="B93" s="20" t="s">
        <v>868</v>
      </c>
      <c r="C93" s="20" t="s">
        <v>7646</v>
      </c>
      <c r="D93" s="20" t="s">
        <v>3287</v>
      </c>
      <c r="E93" s="20" t="s">
        <v>5989</v>
      </c>
      <c r="F93" s="11">
        <v>18</v>
      </c>
      <c r="G93" s="11">
        <v>13</v>
      </c>
      <c r="H93" s="11">
        <v>8</v>
      </c>
      <c r="I93" s="36">
        <v>1500</v>
      </c>
      <c r="J93" s="11">
        <f t="shared" si="1"/>
        <v>1872</v>
      </c>
      <c r="K93" s="20" t="s">
        <v>7423</v>
      </c>
      <c r="L93" s="42">
        <v>60</v>
      </c>
    </row>
    <row r="94" spans="1:12" ht="12.75">
      <c r="A94" s="11">
        <v>100000</v>
      </c>
      <c r="B94" s="20" t="s">
        <v>2247</v>
      </c>
      <c r="C94" s="20" t="s">
        <v>5012</v>
      </c>
      <c r="D94" s="20" t="s">
        <v>3286</v>
      </c>
      <c r="E94" s="20" t="s">
        <v>5019</v>
      </c>
      <c r="F94" s="11">
        <v>18</v>
      </c>
      <c r="G94" s="11">
        <v>13</v>
      </c>
      <c r="H94" s="11">
        <v>8</v>
      </c>
      <c r="I94" s="36">
        <v>1500</v>
      </c>
      <c r="J94" s="11">
        <f t="shared" si="1"/>
        <v>1872</v>
      </c>
      <c r="K94" s="20" t="s">
        <v>7423</v>
      </c>
      <c r="L94" s="42">
        <v>60</v>
      </c>
    </row>
    <row r="95" spans="1:12" ht="12.75">
      <c r="A95" s="11">
        <v>100000</v>
      </c>
      <c r="B95" s="20" t="s">
        <v>874</v>
      </c>
      <c r="C95" s="20" t="s">
        <v>6177</v>
      </c>
      <c r="D95" s="20" t="s">
        <v>6103</v>
      </c>
      <c r="E95" s="20" t="s">
        <v>6099</v>
      </c>
      <c r="F95" s="11">
        <v>18</v>
      </c>
      <c r="G95" s="11">
        <v>13</v>
      </c>
      <c r="H95" s="11">
        <v>8</v>
      </c>
      <c r="I95" s="36">
        <v>1500</v>
      </c>
      <c r="J95" s="11">
        <f t="shared" si="1"/>
        <v>1872</v>
      </c>
      <c r="L95" s="42">
        <v>60</v>
      </c>
    </row>
    <row r="96" spans="1:12" ht="12.75">
      <c r="A96" s="11">
        <v>5000000</v>
      </c>
      <c r="B96" s="20" t="s">
        <v>870</v>
      </c>
      <c r="C96" s="20" t="s">
        <v>5967</v>
      </c>
      <c r="D96" s="20" t="s">
        <v>3286</v>
      </c>
      <c r="E96" s="20" t="s">
        <v>8564</v>
      </c>
      <c r="F96" s="11">
        <v>17</v>
      </c>
      <c r="G96" s="11">
        <v>12</v>
      </c>
      <c r="H96" s="11">
        <v>6</v>
      </c>
      <c r="I96" s="36">
        <v>1300</v>
      </c>
      <c r="J96" s="11">
        <f t="shared" si="1"/>
        <v>1224</v>
      </c>
      <c r="K96" s="20" t="s">
        <v>4675</v>
      </c>
      <c r="L96" s="42">
        <v>31</v>
      </c>
    </row>
    <row r="97" spans="1:12" ht="12.75">
      <c r="A97" s="11">
        <v>6250000</v>
      </c>
      <c r="B97" s="20" t="s">
        <v>870</v>
      </c>
      <c r="C97" s="20" t="s">
        <v>5967</v>
      </c>
      <c r="D97" s="20" t="s">
        <v>3328</v>
      </c>
      <c r="E97" s="20" t="s">
        <v>8565</v>
      </c>
      <c r="F97" s="11">
        <v>17</v>
      </c>
      <c r="G97" s="11">
        <v>12</v>
      </c>
      <c r="H97" s="11">
        <v>6</v>
      </c>
      <c r="I97" s="36">
        <v>1300</v>
      </c>
      <c r="J97" s="11">
        <f t="shared" si="1"/>
        <v>1224</v>
      </c>
      <c r="K97" s="20" t="s">
        <v>4675</v>
      </c>
      <c r="L97" s="42">
        <v>31</v>
      </c>
    </row>
    <row r="98" spans="1:12" ht="12.75">
      <c r="A98" s="11">
        <v>40000000</v>
      </c>
      <c r="B98" s="20" t="s">
        <v>870</v>
      </c>
      <c r="C98" s="20" t="s">
        <v>5967</v>
      </c>
      <c r="D98" s="20" t="s">
        <v>3330</v>
      </c>
      <c r="E98" s="20" t="s">
        <v>8566</v>
      </c>
      <c r="F98" s="11">
        <v>17</v>
      </c>
      <c r="G98" s="11">
        <v>12</v>
      </c>
      <c r="H98" s="11">
        <v>6</v>
      </c>
      <c r="I98" s="36">
        <v>1300</v>
      </c>
      <c r="J98" s="11">
        <f t="shared" si="1"/>
        <v>1224</v>
      </c>
      <c r="K98" s="20" t="s">
        <v>4675</v>
      </c>
      <c r="L98" s="42">
        <v>31</v>
      </c>
    </row>
    <row r="99" spans="1:12" ht="12.75">
      <c r="A99" s="11">
        <v>4000000</v>
      </c>
      <c r="B99" s="20" t="s">
        <v>870</v>
      </c>
      <c r="C99" s="20" t="s">
        <v>5967</v>
      </c>
      <c r="D99" s="20" t="s">
        <v>3478</v>
      </c>
      <c r="E99" s="20" t="s">
        <v>8567</v>
      </c>
      <c r="F99" s="11">
        <v>17</v>
      </c>
      <c r="G99" s="11">
        <v>12</v>
      </c>
      <c r="H99" s="11">
        <v>6</v>
      </c>
      <c r="I99" s="36">
        <v>1300</v>
      </c>
      <c r="J99" s="11">
        <f t="shared" si="1"/>
        <v>1224</v>
      </c>
      <c r="K99" s="20" t="s">
        <v>4675</v>
      </c>
      <c r="L99" s="42">
        <v>31</v>
      </c>
    </row>
    <row r="100" spans="1:12" ht="12.75">
      <c r="A100" s="11">
        <v>4200000</v>
      </c>
      <c r="B100" s="20" t="s">
        <v>870</v>
      </c>
      <c r="C100" s="20" t="s">
        <v>5967</v>
      </c>
      <c r="D100" s="20" t="s">
        <v>3332</v>
      </c>
      <c r="E100" s="20" t="s">
        <v>8568</v>
      </c>
      <c r="F100" s="11">
        <v>17</v>
      </c>
      <c r="G100" s="11">
        <v>12</v>
      </c>
      <c r="H100" s="11">
        <v>6</v>
      </c>
      <c r="I100" s="36">
        <v>1300</v>
      </c>
      <c r="J100" s="11">
        <f t="shared" si="1"/>
        <v>1224</v>
      </c>
      <c r="K100" s="20" t="s">
        <v>4675</v>
      </c>
      <c r="L100" s="42">
        <v>31</v>
      </c>
    </row>
    <row r="101" spans="1:12" ht="12.75">
      <c r="A101" s="11">
        <v>1700625</v>
      </c>
      <c r="B101" s="20" t="s">
        <v>870</v>
      </c>
      <c r="C101" s="20" t="s">
        <v>6681</v>
      </c>
      <c r="D101" s="20" t="s">
        <v>3333</v>
      </c>
      <c r="E101" s="20" t="s">
        <v>8569</v>
      </c>
      <c r="F101" s="11">
        <v>17</v>
      </c>
      <c r="G101" s="11">
        <v>12</v>
      </c>
      <c r="H101" s="11">
        <v>6</v>
      </c>
      <c r="I101" s="36">
        <v>1300</v>
      </c>
      <c r="J101" s="11">
        <f t="shared" si="1"/>
        <v>1224</v>
      </c>
      <c r="K101" s="20" t="s">
        <v>7410</v>
      </c>
      <c r="L101" s="42">
        <v>30</v>
      </c>
    </row>
    <row r="102" spans="1:12" ht="12.75">
      <c r="A102" s="11">
        <v>2070625</v>
      </c>
      <c r="B102" s="20" t="s">
        <v>870</v>
      </c>
      <c r="C102" s="20" t="s">
        <v>6681</v>
      </c>
      <c r="D102" s="20" t="s">
        <v>3333</v>
      </c>
      <c r="E102" s="20" t="s">
        <v>8570</v>
      </c>
      <c r="F102" s="11">
        <v>17</v>
      </c>
      <c r="G102" s="11">
        <v>12</v>
      </c>
      <c r="H102" s="11">
        <v>6</v>
      </c>
      <c r="I102" s="36">
        <v>1300</v>
      </c>
      <c r="J102" s="11">
        <f t="shared" si="1"/>
        <v>1224</v>
      </c>
      <c r="K102" s="20" t="s">
        <v>7410</v>
      </c>
      <c r="L102" s="42">
        <v>30</v>
      </c>
    </row>
    <row r="103" spans="1:12" ht="12.75">
      <c r="A103" s="11">
        <v>566625</v>
      </c>
      <c r="B103" s="20" t="s">
        <v>870</v>
      </c>
      <c r="C103" s="20" t="s">
        <v>6681</v>
      </c>
      <c r="D103" s="20" t="s">
        <v>3333</v>
      </c>
      <c r="E103" s="20" t="s">
        <v>8571</v>
      </c>
      <c r="F103" s="11">
        <v>17</v>
      </c>
      <c r="G103" s="11">
        <v>12</v>
      </c>
      <c r="H103" s="11">
        <v>6</v>
      </c>
      <c r="I103" s="36">
        <v>1300</v>
      </c>
      <c r="J103" s="11">
        <f t="shared" si="1"/>
        <v>1224</v>
      </c>
      <c r="K103" s="20" t="s">
        <v>7410</v>
      </c>
      <c r="L103" s="42">
        <v>30</v>
      </c>
    </row>
    <row r="104" spans="1:12" ht="12.75">
      <c r="A104" s="11">
        <v>6100000</v>
      </c>
      <c r="B104" s="20" t="s">
        <v>868</v>
      </c>
      <c r="C104" s="20" t="s">
        <v>7616</v>
      </c>
      <c r="D104" s="20" t="s">
        <v>3333</v>
      </c>
      <c r="E104" s="20" t="s">
        <v>8572</v>
      </c>
      <c r="F104" s="11">
        <v>17</v>
      </c>
      <c r="G104" s="11">
        <v>12</v>
      </c>
      <c r="H104" s="11">
        <v>6</v>
      </c>
      <c r="I104" s="36">
        <v>1300</v>
      </c>
      <c r="J104" s="11">
        <f t="shared" si="1"/>
        <v>1224</v>
      </c>
      <c r="K104" s="20" t="s">
        <v>7410</v>
      </c>
      <c r="L104" s="42">
        <v>31</v>
      </c>
    </row>
    <row r="105" spans="1:12" ht="12.75">
      <c r="A105" s="11">
        <v>700000</v>
      </c>
      <c r="B105" s="20" t="s">
        <v>868</v>
      </c>
      <c r="C105" s="20" t="s">
        <v>7653</v>
      </c>
      <c r="D105" s="20" t="s">
        <v>3333</v>
      </c>
      <c r="E105" s="20" t="s">
        <v>8573</v>
      </c>
      <c r="F105" s="11">
        <v>17</v>
      </c>
      <c r="G105" s="11">
        <v>12</v>
      </c>
      <c r="H105" s="11">
        <v>6</v>
      </c>
      <c r="I105" s="36">
        <v>1300</v>
      </c>
      <c r="J105" s="11">
        <f t="shared" si="1"/>
        <v>1224</v>
      </c>
      <c r="K105" s="20" t="s">
        <v>7410</v>
      </c>
      <c r="L105" s="42">
        <v>31</v>
      </c>
    </row>
    <row r="106" spans="1:12" ht="12.75">
      <c r="A106" s="11">
        <v>20000000</v>
      </c>
      <c r="B106" s="20" t="s">
        <v>870</v>
      </c>
      <c r="C106" s="20" t="s">
        <v>5967</v>
      </c>
      <c r="D106" s="20" t="s">
        <v>3322</v>
      </c>
      <c r="E106" s="20" t="s">
        <v>8574</v>
      </c>
      <c r="F106" s="11">
        <v>17</v>
      </c>
      <c r="G106" s="11">
        <v>12</v>
      </c>
      <c r="H106" s="11">
        <v>6</v>
      </c>
      <c r="I106" s="36">
        <v>1300</v>
      </c>
      <c r="J106" s="11">
        <f t="shared" si="1"/>
        <v>1224</v>
      </c>
      <c r="K106" s="20" t="s">
        <v>7410</v>
      </c>
      <c r="L106" s="42">
        <v>31</v>
      </c>
    </row>
    <row r="107" spans="1:12" ht="12.75">
      <c r="A107" s="11">
        <v>5600000</v>
      </c>
      <c r="B107" s="20" t="s">
        <v>870</v>
      </c>
      <c r="C107" s="20" t="s">
        <v>5967</v>
      </c>
      <c r="D107" s="20" t="s">
        <v>879</v>
      </c>
      <c r="E107" s="20" t="s">
        <v>8575</v>
      </c>
      <c r="F107" s="11">
        <v>17</v>
      </c>
      <c r="G107" s="11">
        <v>12</v>
      </c>
      <c r="H107" s="11">
        <v>6</v>
      </c>
      <c r="I107" s="36">
        <v>1300</v>
      </c>
      <c r="J107" s="11">
        <f t="shared" si="1"/>
        <v>1224</v>
      </c>
      <c r="K107" s="20" t="s">
        <v>7423</v>
      </c>
      <c r="L107" s="42">
        <v>31</v>
      </c>
    </row>
    <row r="108" spans="1:12" ht="12.75">
      <c r="A108" s="11">
        <v>1612500</v>
      </c>
      <c r="B108" s="20" t="s">
        <v>870</v>
      </c>
      <c r="C108" s="20" t="s">
        <v>5967</v>
      </c>
      <c r="D108" s="20" t="s">
        <v>3332</v>
      </c>
      <c r="E108" s="20" t="s">
        <v>8576</v>
      </c>
      <c r="F108" s="11">
        <v>17</v>
      </c>
      <c r="G108" s="11">
        <v>12</v>
      </c>
      <c r="H108" s="11">
        <v>6</v>
      </c>
      <c r="I108" s="36">
        <v>1300</v>
      </c>
      <c r="J108" s="11">
        <f t="shared" si="1"/>
        <v>1224</v>
      </c>
      <c r="K108" s="20" t="s">
        <v>7423</v>
      </c>
      <c r="L108" s="42">
        <v>31</v>
      </c>
    </row>
    <row r="109" spans="1:12" ht="12.75">
      <c r="A109" s="11">
        <v>4462</v>
      </c>
      <c r="B109" s="20" t="s">
        <v>872</v>
      </c>
      <c r="D109" s="20" t="s">
        <v>3283</v>
      </c>
      <c r="E109" s="20" t="s">
        <v>697</v>
      </c>
      <c r="F109" s="11">
        <v>14</v>
      </c>
      <c r="G109" s="11">
        <v>10</v>
      </c>
      <c r="H109" s="11">
        <v>7</v>
      </c>
      <c r="I109" s="36">
        <v>1280</v>
      </c>
      <c r="J109" s="11">
        <f t="shared" si="1"/>
        <v>980</v>
      </c>
      <c r="K109" s="20" t="s">
        <v>7410</v>
      </c>
      <c r="L109" s="42">
        <v>18</v>
      </c>
    </row>
    <row r="110" spans="1:12" ht="12.75">
      <c r="A110" s="11">
        <v>6037</v>
      </c>
      <c r="B110" s="20" t="s">
        <v>872</v>
      </c>
      <c r="D110" s="20" t="s">
        <v>3332</v>
      </c>
      <c r="E110" s="20" t="s">
        <v>6031</v>
      </c>
      <c r="F110" s="11">
        <v>14</v>
      </c>
      <c r="G110" s="11">
        <v>10</v>
      </c>
      <c r="H110" s="11">
        <v>7</v>
      </c>
      <c r="I110" s="36">
        <v>1280</v>
      </c>
      <c r="J110" s="11">
        <f t="shared" si="1"/>
        <v>980</v>
      </c>
      <c r="K110" s="20" t="s">
        <v>7423</v>
      </c>
      <c r="L110" s="42">
        <v>24</v>
      </c>
    </row>
    <row r="111" spans="1:12" ht="12.75">
      <c r="A111" s="11">
        <v>4025</v>
      </c>
      <c r="B111" s="20" t="s">
        <v>872</v>
      </c>
      <c r="D111" s="20" t="s">
        <v>3332</v>
      </c>
      <c r="E111" s="20" t="s">
        <v>685</v>
      </c>
      <c r="F111" s="11">
        <v>14</v>
      </c>
      <c r="G111" s="11">
        <v>10</v>
      </c>
      <c r="H111" s="11">
        <v>7</v>
      </c>
      <c r="I111" s="36">
        <v>1280</v>
      </c>
      <c r="J111" s="11">
        <f t="shared" si="1"/>
        <v>980</v>
      </c>
      <c r="K111" s="20" t="s">
        <v>7423</v>
      </c>
      <c r="L111" s="42">
        <v>32</v>
      </c>
    </row>
    <row r="112" spans="1:12" ht="12.75">
      <c r="A112" s="11">
        <v>2415</v>
      </c>
      <c r="B112" s="20" t="s">
        <v>872</v>
      </c>
      <c r="D112" s="20" t="s">
        <v>3332</v>
      </c>
      <c r="E112" s="20" t="s">
        <v>6032</v>
      </c>
      <c r="F112" s="11">
        <v>14</v>
      </c>
      <c r="G112" s="11">
        <v>10</v>
      </c>
      <c r="H112" s="11">
        <v>7</v>
      </c>
      <c r="I112" s="36">
        <v>1280</v>
      </c>
      <c r="J112" s="11">
        <f t="shared" si="1"/>
        <v>980</v>
      </c>
      <c r="K112" s="20" t="s">
        <v>7423</v>
      </c>
      <c r="L112" s="42">
        <v>44</v>
      </c>
    </row>
    <row r="113" spans="1:12" ht="12.75">
      <c r="A113" s="11">
        <v>5635</v>
      </c>
      <c r="B113" s="20" t="s">
        <v>872</v>
      </c>
      <c r="D113" s="20" t="s">
        <v>3332</v>
      </c>
      <c r="E113" s="20" t="s">
        <v>6034</v>
      </c>
      <c r="F113" s="11">
        <v>14</v>
      </c>
      <c r="G113" s="11">
        <v>10</v>
      </c>
      <c r="H113" s="11">
        <v>7</v>
      </c>
      <c r="I113" s="36">
        <v>1280</v>
      </c>
      <c r="J113" s="11">
        <f t="shared" si="1"/>
        <v>980</v>
      </c>
      <c r="K113" s="20" t="s">
        <v>7423</v>
      </c>
      <c r="L113" s="42">
        <v>45</v>
      </c>
    </row>
    <row r="114" spans="1:12" ht="12.75">
      <c r="A114" s="11">
        <v>5000000</v>
      </c>
      <c r="B114" s="20" t="s">
        <v>870</v>
      </c>
      <c r="C114" s="20" t="s">
        <v>5967</v>
      </c>
      <c r="D114" s="20" t="s">
        <v>3286</v>
      </c>
      <c r="E114" s="20" t="s">
        <v>8577</v>
      </c>
      <c r="F114" s="11">
        <v>17</v>
      </c>
      <c r="G114" s="11">
        <v>11</v>
      </c>
      <c r="H114" s="11">
        <v>6</v>
      </c>
      <c r="I114" s="36">
        <v>1250</v>
      </c>
      <c r="J114" s="11">
        <f t="shared" si="1"/>
        <v>1122</v>
      </c>
      <c r="K114" s="20" t="s">
        <v>4675</v>
      </c>
      <c r="L114" s="42">
        <v>31</v>
      </c>
    </row>
    <row r="115" spans="1:12" ht="12.75">
      <c r="A115" s="11">
        <v>6250000</v>
      </c>
      <c r="B115" s="20" t="s">
        <v>870</v>
      </c>
      <c r="C115" s="20" t="s">
        <v>5967</v>
      </c>
      <c r="D115" s="20" t="s">
        <v>3328</v>
      </c>
      <c r="E115" s="20" t="s">
        <v>8578</v>
      </c>
      <c r="F115" s="11">
        <v>17</v>
      </c>
      <c r="G115" s="11">
        <v>11</v>
      </c>
      <c r="H115" s="11">
        <v>6</v>
      </c>
      <c r="I115" s="36">
        <v>1250</v>
      </c>
      <c r="J115" s="11">
        <f t="shared" si="1"/>
        <v>1122</v>
      </c>
      <c r="K115" s="20" t="s">
        <v>4675</v>
      </c>
      <c r="L115" s="42">
        <v>31</v>
      </c>
    </row>
    <row r="116" spans="1:12" ht="12.75">
      <c r="A116" s="11">
        <v>40000000</v>
      </c>
      <c r="B116" s="20" t="s">
        <v>870</v>
      </c>
      <c r="C116" s="20" t="s">
        <v>5967</v>
      </c>
      <c r="D116" s="20" t="s">
        <v>3330</v>
      </c>
      <c r="E116" s="20" t="s">
        <v>8579</v>
      </c>
      <c r="F116" s="11">
        <v>17</v>
      </c>
      <c r="G116" s="11">
        <v>11</v>
      </c>
      <c r="H116" s="11">
        <v>6</v>
      </c>
      <c r="I116" s="36">
        <v>1250</v>
      </c>
      <c r="J116" s="11">
        <f t="shared" si="1"/>
        <v>1122</v>
      </c>
      <c r="K116" s="20" t="s">
        <v>4675</v>
      </c>
      <c r="L116" s="42">
        <v>31</v>
      </c>
    </row>
    <row r="117" spans="1:12" ht="12.75">
      <c r="A117" s="11">
        <v>4000000</v>
      </c>
      <c r="B117" s="20" t="s">
        <v>870</v>
      </c>
      <c r="C117" s="20" t="s">
        <v>5967</v>
      </c>
      <c r="D117" s="20" t="s">
        <v>3478</v>
      </c>
      <c r="E117" s="20" t="s">
        <v>8580</v>
      </c>
      <c r="F117" s="11">
        <v>17</v>
      </c>
      <c r="G117" s="11">
        <v>11</v>
      </c>
      <c r="H117" s="11">
        <v>6</v>
      </c>
      <c r="I117" s="36">
        <v>1250</v>
      </c>
      <c r="J117" s="11">
        <f t="shared" si="1"/>
        <v>1122</v>
      </c>
      <c r="K117" s="20" t="s">
        <v>4675</v>
      </c>
      <c r="L117" s="42">
        <v>31</v>
      </c>
    </row>
    <row r="118" spans="1:12" ht="12.75">
      <c r="A118" s="11">
        <v>4200000</v>
      </c>
      <c r="B118" s="20" t="s">
        <v>870</v>
      </c>
      <c r="C118" s="20" t="s">
        <v>5967</v>
      </c>
      <c r="D118" s="20" t="s">
        <v>3332</v>
      </c>
      <c r="E118" s="20" t="s">
        <v>8581</v>
      </c>
      <c r="F118" s="11">
        <v>17</v>
      </c>
      <c r="G118" s="11">
        <v>11</v>
      </c>
      <c r="H118" s="11">
        <v>6</v>
      </c>
      <c r="I118" s="36">
        <v>1250</v>
      </c>
      <c r="J118" s="11">
        <f t="shared" si="1"/>
        <v>1122</v>
      </c>
      <c r="K118" s="20" t="s">
        <v>4675</v>
      </c>
      <c r="L118" s="42">
        <v>31</v>
      </c>
    </row>
    <row r="119" spans="1:12" ht="12.75">
      <c r="A119" s="11">
        <v>1700625</v>
      </c>
      <c r="B119" s="20" t="s">
        <v>870</v>
      </c>
      <c r="C119" s="20" t="s">
        <v>6681</v>
      </c>
      <c r="D119" s="20" t="s">
        <v>3333</v>
      </c>
      <c r="E119" s="20" t="s">
        <v>8582</v>
      </c>
      <c r="F119" s="11">
        <v>17</v>
      </c>
      <c r="G119" s="11">
        <v>11</v>
      </c>
      <c r="H119" s="11">
        <v>6</v>
      </c>
      <c r="I119" s="36">
        <v>1250</v>
      </c>
      <c r="J119" s="11">
        <f t="shared" si="1"/>
        <v>1122</v>
      </c>
      <c r="K119" s="20" t="s">
        <v>7410</v>
      </c>
      <c r="L119" s="42">
        <v>30</v>
      </c>
    </row>
    <row r="120" spans="1:12" ht="12.75">
      <c r="A120" s="11">
        <v>2070625</v>
      </c>
      <c r="B120" s="20" t="s">
        <v>870</v>
      </c>
      <c r="C120" s="20" t="s">
        <v>6681</v>
      </c>
      <c r="D120" s="20" t="s">
        <v>3333</v>
      </c>
      <c r="E120" s="20" t="s">
        <v>8583</v>
      </c>
      <c r="F120" s="11">
        <v>17</v>
      </c>
      <c r="G120" s="11">
        <v>11</v>
      </c>
      <c r="H120" s="11">
        <v>6</v>
      </c>
      <c r="I120" s="36">
        <v>1250</v>
      </c>
      <c r="J120" s="11">
        <f t="shared" si="1"/>
        <v>1122</v>
      </c>
      <c r="K120" s="20" t="s">
        <v>7410</v>
      </c>
      <c r="L120" s="42">
        <v>30</v>
      </c>
    </row>
    <row r="121" spans="1:12" ht="12.75">
      <c r="A121" s="11">
        <v>566625</v>
      </c>
      <c r="B121" s="20" t="s">
        <v>870</v>
      </c>
      <c r="C121" s="20" t="s">
        <v>6681</v>
      </c>
      <c r="D121" s="20" t="s">
        <v>3333</v>
      </c>
      <c r="E121" s="20" t="s">
        <v>8584</v>
      </c>
      <c r="F121" s="11">
        <v>17</v>
      </c>
      <c r="G121" s="11">
        <v>11</v>
      </c>
      <c r="H121" s="11">
        <v>6</v>
      </c>
      <c r="I121" s="36">
        <v>1250</v>
      </c>
      <c r="J121" s="11">
        <f t="shared" si="1"/>
        <v>1122</v>
      </c>
      <c r="K121" s="20" t="s">
        <v>7410</v>
      </c>
      <c r="L121" s="42">
        <v>30</v>
      </c>
    </row>
    <row r="122" spans="1:12" ht="12.75">
      <c r="A122" s="11">
        <v>6100000</v>
      </c>
      <c r="B122" s="20" t="s">
        <v>868</v>
      </c>
      <c r="C122" s="20" t="s">
        <v>7616</v>
      </c>
      <c r="D122" s="20" t="s">
        <v>3333</v>
      </c>
      <c r="E122" s="20" t="s">
        <v>8585</v>
      </c>
      <c r="F122" s="11">
        <v>17</v>
      </c>
      <c r="G122" s="11">
        <v>11</v>
      </c>
      <c r="H122" s="11">
        <v>6</v>
      </c>
      <c r="I122" s="36">
        <v>1250</v>
      </c>
      <c r="J122" s="11">
        <f t="shared" si="1"/>
        <v>1122</v>
      </c>
      <c r="K122" s="20" t="s">
        <v>7410</v>
      </c>
      <c r="L122" s="42">
        <v>31</v>
      </c>
    </row>
    <row r="123" spans="1:12" ht="12.75">
      <c r="A123" s="11">
        <v>700000</v>
      </c>
      <c r="B123" s="20" t="s">
        <v>868</v>
      </c>
      <c r="C123" s="20" t="s">
        <v>7653</v>
      </c>
      <c r="D123" s="20" t="s">
        <v>3333</v>
      </c>
      <c r="E123" s="20" t="s">
        <v>8586</v>
      </c>
      <c r="F123" s="11">
        <v>17</v>
      </c>
      <c r="G123" s="11">
        <v>11</v>
      </c>
      <c r="H123" s="11">
        <v>6</v>
      </c>
      <c r="I123" s="36">
        <v>1250</v>
      </c>
      <c r="J123" s="11">
        <f t="shared" si="1"/>
        <v>1122</v>
      </c>
      <c r="K123" s="20" t="s">
        <v>7410</v>
      </c>
      <c r="L123" s="42">
        <v>31</v>
      </c>
    </row>
    <row r="124" spans="1:12" ht="12.75">
      <c r="A124" s="11">
        <v>20000000</v>
      </c>
      <c r="B124" s="20" t="s">
        <v>870</v>
      </c>
      <c r="C124" s="20" t="s">
        <v>5967</v>
      </c>
      <c r="D124" s="20" t="s">
        <v>3322</v>
      </c>
      <c r="E124" s="20" t="s">
        <v>8587</v>
      </c>
      <c r="F124" s="11">
        <v>17</v>
      </c>
      <c r="G124" s="11">
        <v>11</v>
      </c>
      <c r="H124" s="11">
        <v>6</v>
      </c>
      <c r="I124" s="36">
        <v>1250</v>
      </c>
      <c r="J124" s="11">
        <f t="shared" si="1"/>
        <v>1122</v>
      </c>
      <c r="K124" s="20" t="s">
        <v>7410</v>
      </c>
      <c r="L124" s="42">
        <v>31</v>
      </c>
    </row>
    <row r="125" spans="1:12" ht="12.75">
      <c r="A125" s="11">
        <v>5600000</v>
      </c>
      <c r="B125" s="20" t="s">
        <v>870</v>
      </c>
      <c r="C125" s="20" t="s">
        <v>5967</v>
      </c>
      <c r="D125" s="20" t="s">
        <v>879</v>
      </c>
      <c r="E125" s="20" t="s">
        <v>8588</v>
      </c>
      <c r="F125" s="11">
        <v>17</v>
      </c>
      <c r="G125" s="11">
        <v>11</v>
      </c>
      <c r="H125" s="11">
        <v>6</v>
      </c>
      <c r="I125" s="36">
        <v>1250</v>
      </c>
      <c r="J125" s="11">
        <f t="shared" si="1"/>
        <v>1122</v>
      </c>
      <c r="K125" s="20" t="s">
        <v>7423</v>
      </c>
      <c r="L125" s="42">
        <v>31</v>
      </c>
    </row>
    <row r="126" spans="1:12" ht="12.75">
      <c r="A126" s="11">
        <v>1612500</v>
      </c>
      <c r="B126" s="20" t="s">
        <v>870</v>
      </c>
      <c r="C126" s="20" t="s">
        <v>5967</v>
      </c>
      <c r="D126" s="20" t="s">
        <v>3332</v>
      </c>
      <c r="E126" s="20" t="s">
        <v>8589</v>
      </c>
      <c r="F126" s="11">
        <v>17</v>
      </c>
      <c r="G126" s="11">
        <v>11</v>
      </c>
      <c r="H126" s="11">
        <v>6</v>
      </c>
      <c r="I126" s="36">
        <v>1250</v>
      </c>
      <c r="J126" s="11">
        <f t="shared" si="1"/>
        <v>1122</v>
      </c>
      <c r="K126" s="20" t="s">
        <v>7423</v>
      </c>
      <c r="L126" s="42">
        <v>31</v>
      </c>
    </row>
    <row r="127" spans="1:12" ht="12.75">
      <c r="A127" s="11">
        <v>37500000</v>
      </c>
      <c r="B127" s="20" t="s">
        <v>868</v>
      </c>
      <c r="C127" s="20" t="s">
        <v>7675</v>
      </c>
      <c r="D127" s="20" t="s">
        <v>6167</v>
      </c>
      <c r="E127" s="20" t="s">
        <v>8590</v>
      </c>
      <c r="F127" s="11">
        <v>17</v>
      </c>
      <c r="G127" s="11">
        <v>12</v>
      </c>
      <c r="H127" s="11">
        <v>6</v>
      </c>
      <c r="I127" s="36">
        <v>1200</v>
      </c>
      <c r="J127" s="11">
        <f t="shared" si="1"/>
        <v>1224</v>
      </c>
      <c r="K127" s="20" t="s">
        <v>7409</v>
      </c>
      <c r="L127" s="42">
        <v>50</v>
      </c>
    </row>
    <row r="128" spans="1:12" ht="12.75">
      <c r="A128" s="11">
        <v>937500</v>
      </c>
      <c r="B128" s="20" t="s">
        <v>868</v>
      </c>
      <c r="C128" s="20" t="s">
        <v>7673</v>
      </c>
      <c r="D128" s="20" t="s">
        <v>5483</v>
      </c>
      <c r="E128" s="20" t="s">
        <v>8591</v>
      </c>
      <c r="F128" s="11">
        <v>17</v>
      </c>
      <c r="G128" s="11">
        <v>12</v>
      </c>
      <c r="H128" s="11">
        <v>6</v>
      </c>
      <c r="I128" s="36">
        <v>1200</v>
      </c>
      <c r="J128" s="11">
        <f t="shared" si="1"/>
        <v>1224</v>
      </c>
      <c r="K128" s="20" t="s">
        <v>7409</v>
      </c>
      <c r="L128" s="42">
        <v>60</v>
      </c>
    </row>
    <row r="129" spans="1:12" ht="12.75">
      <c r="A129" s="11">
        <v>63</v>
      </c>
      <c r="B129" s="20" t="s">
        <v>868</v>
      </c>
      <c r="C129" s="20" t="s">
        <v>7770</v>
      </c>
      <c r="D129" s="20" t="s">
        <v>3315</v>
      </c>
      <c r="E129" s="20" t="s">
        <v>8592</v>
      </c>
      <c r="F129" s="11">
        <v>17</v>
      </c>
      <c r="G129" s="11">
        <v>12</v>
      </c>
      <c r="H129" s="11">
        <v>6</v>
      </c>
      <c r="I129" s="36">
        <v>1200</v>
      </c>
      <c r="J129" s="11">
        <f t="shared" si="1"/>
        <v>1224</v>
      </c>
      <c r="K129" s="20" t="s">
        <v>7418</v>
      </c>
      <c r="L129" s="42">
        <v>60</v>
      </c>
    </row>
    <row r="130" spans="1:12" ht="12.75">
      <c r="A130" s="11">
        <v>14375</v>
      </c>
      <c r="B130" s="20" t="s">
        <v>868</v>
      </c>
      <c r="C130" s="20" t="s">
        <v>7659</v>
      </c>
      <c r="D130" s="20" t="s">
        <v>3320</v>
      </c>
      <c r="E130" s="20" t="s">
        <v>8593</v>
      </c>
      <c r="F130" s="11">
        <v>17</v>
      </c>
      <c r="G130" s="11">
        <v>12</v>
      </c>
      <c r="H130" s="11">
        <v>6</v>
      </c>
      <c r="I130" s="36">
        <v>1200</v>
      </c>
      <c r="J130" s="11">
        <f t="shared" si="2" ref="J130:J193">F130*G130*H130</f>
        <v>1224</v>
      </c>
      <c r="K130" s="20" t="s">
        <v>7410</v>
      </c>
      <c r="L130" s="42">
        <v>60</v>
      </c>
    </row>
    <row r="131" spans="1:12" ht="12.75">
      <c r="A131" s="11">
        <v>400</v>
      </c>
      <c r="B131" s="20" t="s">
        <v>868</v>
      </c>
      <c r="C131" s="20" t="s">
        <v>7659</v>
      </c>
      <c r="D131" s="20" t="s">
        <v>3320</v>
      </c>
      <c r="E131" s="20" t="s">
        <v>8594</v>
      </c>
      <c r="F131" s="11">
        <v>17</v>
      </c>
      <c r="G131" s="11">
        <v>12</v>
      </c>
      <c r="H131" s="11">
        <v>6</v>
      </c>
      <c r="I131" s="36">
        <v>1200</v>
      </c>
      <c r="J131" s="11">
        <f t="shared" si="2"/>
        <v>1224</v>
      </c>
      <c r="K131" s="20" t="s">
        <v>7410</v>
      </c>
      <c r="L131" s="42">
        <v>60</v>
      </c>
    </row>
    <row r="132" spans="1:12" ht="12.75">
      <c r="A132" s="11">
        <v>125000</v>
      </c>
      <c r="B132" s="20" t="s">
        <v>868</v>
      </c>
      <c r="C132" s="20" t="s">
        <v>7674</v>
      </c>
      <c r="D132" s="20" t="s">
        <v>6309</v>
      </c>
      <c r="E132" s="20" t="s">
        <v>8595</v>
      </c>
      <c r="F132" s="11">
        <v>17</v>
      </c>
      <c r="G132" s="11">
        <v>12</v>
      </c>
      <c r="H132" s="11">
        <v>6</v>
      </c>
      <c r="I132" s="36">
        <v>1200</v>
      </c>
      <c r="J132" s="11">
        <f t="shared" si="2"/>
        <v>1224</v>
      </c>
      <c r="K132" s="20" t="s">
        <v>7410</v>
      </c>
      <c r="L132" s="42">
        <v>60</v>
      </c>
    </row>
    <row r="133" spans="1:12" ht="12.75">
      <c r="A133" s="11">
        <v>500000</v>
      </c>
      <c r="B133" s="20" t="s">
        <v>868</v>
      </c>
      <c r="C133" s="20" t="s">
        <v>7674</v>
      </c>
      <c r="D133" s="20" t="s">
        <v>3657</v>
      </c>
      <c r="E133" s="20" t="s">
        <v>8596</v>
      </c>
      <c r="F133" s="11">
        <v>17</v>
      </c>
      <c r="G133" s="11">
        <v>12</v>
      </c>
      <c r="H133" s="11">
        <v>6</v>
      </c>
      <c r="I133" s="36">
        <v>1200</v>
      </c>
      <c r="J133" s="11">
        <f t="shared" si="2"/>
        <v>1224</v>
      </c>
      <c r="K133" s="20" t="s">
        <v>7410</v>
      </c>
      <c r="L133" s="42">
        <v>60</v>
      </c>
    </row>
    <row r="134" spans="1:12" ht="12.75">
      <c r="A134" s="11">
        <v>112500</v>
      </c>
      <c r="B134" s="20" t="s">
        <v>868</v>
      </c>
      <c r="C134" s="20" t="s">
        <v>7649</v>
      </c>
      <c r="D134" s="20" t="s">
        <v>3283</v>
      </c>
      <c r="E134" s="20" t="s">
        <v>8597</v>
      </c>
      <c r="F134" s="11">
        <v>17</v>
      </c>
      <c r="G134" s="11">
        <v>12</v>
      </c>
      <c r="H134" s="11">
        <v>6</v>
      </c>
      <c r="I134" s="36">
        <v>1200</v>
      </c>
      <c r="J134" s="11">
        <f t="shared" si="2"/>
        <v>1224</v>
      </c>
      <c r="K134" s="20" t="s">
        <v>7410</v>
      </c>
      <c r="L134" s="42">
        <v>60</v>
      </c>
    </row>
    <row r="135" spans="1:12" ht="12.75">
      <c r="A135" s="11">
        <v>750000</v>
      </c>
      <c r="B135" s="20" t="s">
        <v>868</v>
      </c>
      <c r="C135" s="20" t="s">
        <v>7674</v>
      </c>
      <c r="D135" s="20" t="s">
        <v>3311</v>
      </c>
      <c r="E135" s="20" t="s">
        <v>8598</v>
      </c>
      <c r="F135" s="11">
        <v>17</v>
      </c>
      <c r="G135" s="11">
        <v>12</v>
      </c>
      <c r="H135" s="11">
        <v>6</v>
      </c>
      <c r="I135" s="36">
        <v>1200</v>
      </c>
      <c r="J135" s="11">
        <f t="shared" si="2"/>
        <v>1224</v>
      </c>
      <c r="K135" s="20" t="s">
        <v>7410</v>
      </c>
      <c r="L135" s="42">
        <v>60</v>
      </c>
    </row>
    <row r="136" spans="1:12" ht="12.75">
      <c r="A136" s="11">
        <v>187500</v>
      </c>
      <c r="B136" s="20" t="s">
        <v>868</v>
      </c>
      <c r="C136" s="20" t="s">
        <v>7674</v>
      </c>
      <c r="D136" s="20" t="s">
        <v>6311</v>
      </c>
      <c r="E136" s="20" t="s">
        <v>8599</v>
      </c>
      <c r="F136" s="11">
        <v>17</v>
      </c>
      <c r="G136" s="11">
        <v>12</v>
      </c>
      <c r="H136" s="11">
        <v>6</v>
      </c>
      <c r="I136" s="36">
        <v>1200</v>
      </c>
      <c r="J136" s="11">
        <f t="shared" si="2"/>
        <v>1224</v>
      </c>
      <c r="K136" s="20" t="s">
        <v>7410</v>
      </c>
      <c r="L136" s="42">
        <v>60</v>
      </c>
    </row>
    <row r="137" spans="1:12" ht="12.75">
      <c r="A137" s="11">
        <v>25000</v>
      </c>
      <c r="B137" s="20" t="s">
        <v>868</v>
      </c>
      <c r="C137" s="20" t="s">
        <v>7658</v>
      </c>
      <c r="D137" s="20" t="s">
        <v>3287</v>
      </c>
      <c r="E137" s="20" t="s">
        <v>8600</v>
      </c>
      <c r="F137" s="11">
        <v>17</v>
      </c>
      <c r="G137" s="11">
        <v>12</v>
      </c>
      <c r="H137" s="11">
        <v>6</v>
      </c>
      <c r="I137" s="36">
        <v>1200</v>
      </c>
      <c r="J137" s="11">
        <f t="shared" si="2"/>
        <v>1224</v>
      </c>
      <c r="K137" s="20" t="s">
        <v>7410</v>
      </c>
      <c r="L137" s="42">
        <v>60</v>
      </c>
    </row>
    <row r="138" spans="1:12" ht="12.75">
      <c r="A138" s="11">
        <v>937500</v>
      </c>
      <c r="B138" s="20" t="s">
        <v>868</v>
      </c>
      <c r="C138" s="20" t="s">
        <v>7653</v>
      </c>
      <c r="D138" s="20" t="s">
        <v>3324</v>
      </c>
      <c r="E138" s="20" t="s">
        <v>8601</v>
      </c>
      <c r="F138" s="11">
        <v>17</v>
      </c>
      <c r="G138" s="11">
        <v>12</v>
      </c>
      <c r="H138" s="11">
        <v>6</v>
      </c>
      <c r="I138" s="36">
        <v>1200</v>
      </c>
      <c r="J138" s="11">
        <f t="shared" si="2"/>
        <v>1224</v>
      </c>
      <c r="K138" s="20" t="s">
        <v>7410</v>
      </c>
      <c r="L138" s="42">
        <v>60</v>
      </c>
    </row>
    <row r="139" spans="1:12" ht="12.75">
      <c r="A139" s="11">
        <v>25000</v>
      </c>
      <c r="B139" s="20" t="s">
        <v>868</v>
      </c>
      <c r="C139" s="20" t="s">
        <v>7649</v>
      </c>
      <c r="D139" s="20" t="s">
        <v>3324</v>
      </c>
      <c r="E139" s="20" t="s">
        <v>8602</v>
      </c>
      <c r="F139" s="11">
        <v>17</v>
      </c>
      <c r="G139" s="11">
        <v>12</v>
      </c>
      <c r="H139" s="11">
        <v>6</v>
      </c>
      <c r="I139" s="36">
        <v>1200</v>
      </c>
      <c r="J139" s="11">
        <f t="shared" si="2"/>
        <v>1224</v>
      </c>
      <c r="K139" s="20" t="s">
        <v>7410</v>
      </c>
      <c r="L139" s="42">
        <v>60</v>
      </c>
    </row>
    <row r="140" spans="1:12" ht="12.75">
      <c r="A140" s="11">
        <v>400000</v>
      </c>
      <c r="B140" s="20" t="s">
        <v>868</v>
      </c>
      <c r="C140" s="20" t="s">
        <v>7674</v>
      </c>
      <c r="D140" s="20" t="s">
        <v>3324</v>
      </c>
      <c r="E140" s="20" t="s">
        <v>8603</v>
      </c>
      <c r="F140" s="11">
        <v>17</v>
      </c>
      <c r="G140" s="11">
        <v>12</v>
      </c>
      <c r="H140" s="11">
        <v>6</v>
      </c>
      <c r="I140" s="36">
        <v>1200</v>
      </c>
      <c r="J140" s="11">
        <f t="shared" si="2"/>
        <v>1224</v>
      </c>
      <c r="K140" s="20" t="s">
        <v>7410</v>
      </c>
      <c r="L140" s="42">
        <v>60</v>
      </c>
    </row>
    <row r="141" spans="1:12" ht="12.75">
      <c r="A141" s="11">
        <v>562500</v>
      </c>
      <c r="B141" s="20" t="s">
        <v>868</v>
      </c>
      <c r="C141" s="20" t="s">
        <v>7674</v>
      </c>
      <c r="D141" s="20" t="s">
        <v>6306</v>
      </c>
      <c r="E141" s="20" t="s">
        <v>8604</v>
      </c>
      <c r="F141" s="11">
        <v>17</v>
      </c>
      <c r="G141" s="11">
        <v>12</v>
      </c>
      <c r="H141" s="11">
        <v>6</v>
      </c>
      <c r="I141" s="36">
        <v>1200</v>
      </c>
      <c r="J141" s="11">
        <f t="shared" si="2"/>
        <v>1224</v>
      </c>
      <c r="K141" s="20" t="s">
        <v>7410</v>
      </c>
      <c r="L141" s="42">
        <v>60</v>
      </c>
    </row>
    <row r="142" spans="1:12" ht="12.75">
      <c r="A142" s="11">
        <v>21250</v>
      </c>
      <c r="B142" s="20" t="s">
        <v>2247</v>
      </c>
      <c r="C142" s="20" t="s">
        <v>5012</v>
      </c>
      <c r="D142" s="20" t="s">
        <v>3320</v>
      </c>
      <c r="E142" s="20" t="s">
        <v>8605</v>
      </c>
      <c r="F142" s="11">
        <v>17</v>
      </c>
      <c r="G142" s="11">
        <v>12</v>
      </c>
      <c r="H142" s="11">
        <v>6</v>
      </c>
      <c r="I142" s="36">
        <v>1200</v>
      </c>
      <c r="J142" s="11">
        <f t="shared" si="2"/>
        <v>1224</v>
      </c>
      <c r="K142" s="20" t="s">
        <v>7410</v>
      </c>
      <c r="L142" s="42">
        <v>60</v>
      </c>
    </row>
    <row r="143" spans="1:12" ht="12.75">
      <c r="A143" s="11">
        <v>625000</v>
      </c>
      <c r="B143" s="20" t="s">
        <v>868</v>
      </c>
      <c r="C143" s="20" t="s">
        <v>7655</v>
      </c>
      <c r="D143" s="20" t="s">
        <v>3314</v>
      </c>
      <c r="E143" s="20" t="s">
        <v>8606</v>
      </c>
      <c r="F143" s="11">
        <v>17</v>
      </c>
      <c r="G143" s="11">
        <v>12</v>
      </c>
      <c r="H143" s="11">
        <v>6</v>
      </c>
      <c r="I143" s="36">
        <v>1200</v>
      </c>
      <c r="J143" s="11">
        <f t="shared" si="2"/>
        <v>1224</v>
      </c>
      <c r="K143" s="20" t="s">
        <v>7417</v>
      </c>
      <c r="L143" s="42">
        <v>5</v>
      </c>
    </row>
    <row r="144" spans="1:12" ht="12.75">
      <c r="A144" s="11">
        <v>1315625</v>
      </c>
      <c r="B144" s="20" t="s">
        <v>868</v>
      </c>
      <c r="C144" s="20" t="s">
        <v>7772</v>
      </c>
      <c r="D144" s="20" t="s">
        <v>6491</v>
      </c>
      <c r="E144" s="20" t="s">
        <v>8607</v>
      </c>
      <c r="F144" s="11">
        <v>17</v>
      </c>
      <c r="G144" s="11">
        <v>12</v>
      </c>
      <c r="H144" s="11">
        <v>6</v>
      </c>
      <c r="I144" s="36">
        <v>1200</v>
      </c>
      <c r="J144" s="11">
        <f t="shared" si="2"/>
        <v>1224</v>
      </c>
      <c r="K144" s="20" t="s">
        <v>7423</v>
      </c>
      <c r="L144" s="42">
        <v>60</v>
      </c>
    </row>
    <row r="145" spans="1:12" ht="12.75">
      <c r="A145" s="11">
        <v>12500</v>
      </c>
      <c r="B145" s="20" t="s">
        <v>868</v>
      </c>
      <c r="C145" s="20" t="s">
        <v>7770</v>
      </c>
      <c r="D145" s="20" t="s">
        <v>3286</v>
      </c>
      <c r="E145" s="20" t="s">
        <v>8608</v>
      </c>
      <c r="F145" s="11">
        <v>17</v>
      </c>
      <c r="G145" s="11">
        <v>12</v>
      </c>
      <c r="H145" s="11">
        <v>6</v>
      </c>
      <c r="I145" s="36">
        <v>1200</v>
      </c>
      <c r="J145" s="11">
        <f t="shared" si="2"/>
        <v>1224</v>
      </c>
      <c r="K145" s="20" t="s">
        <v>7423</v>
      </c>
      <c r="L145" s="42">
        <v>60</v>
      </c>
    </row>
    <row r="146" spans="1:12" ht="12.75">
      <c r="A146" s="11">
        <v>763312</v>
      </c>
      <c r="B146" s="20" t="s">
        <v>868</v>
      </c>
      <c r="C146" s="20" t="s">
        <v>7659</v>
      </c>
      <c r="D146" s="20" t="s">
        <v>3286</v>
      </c>
      <c r="E146" s="20" t="s">
        <v>8609</v>
      </c>
      <c r="F146" s="11">
        <v>17</v>
      </c>
      <c r="G146" s="11">
        <v>12</v>
      </c>
      <c r="H146" s="11">
        <v>6</v>
      </c>
      <c r="I146" s="36">
        <v>1200</v>
      </c>
      <c r="J146" s="11">
        <f t="shared" si="2"/>
        <v>1224</v>
      </c>
      <c r="K146" s="20" t="s">
        <v>7423</v>
      </c>
      <c r="L146" s="42">
        <v>60</v>
      </c>
    </row>
    <row r="147" spans="1:12" ht="12.75">
      <c r="A147" s="11">
        <v>12500</v>
      </c>
      <c r="B147" s="20" t="s">
        <v>868</v>
      </c>
      <c r="C147" s="20" t="s">
        <v>7770</v>
      </c>
      <c r="D147" s="20" t="s">
        <v>3286</v>
      </c>
      <c r="E147" s="20" t="s">
        <v>8610</v>
      </c>
      <c r="F147" s="11">
        <v>17</v>
      </c>
      <c r="G147" s="11">
        <v>12</v>
      </c>
      <c r="H147" s="11">
        <v>6</v>
      </c>
      <c r="I147" s="36">
        <v>1200</v>
      </c>
      <c r="J147" s="11">
        <f t="shared" si="2"/>
        <v>1224</v>
      </c>
      <c r="K147" s="20" t="s">
        <v>7423</v>
      </c>
      <c r="L147" s="42">
        <v>60</v>
      </c>
    </row>
    <row r="148" spans="1:12" ht="12.75">
      <c r="A148" s="11">
        <v>400000</v>
      </c>
      <c r="B148" s="20" t="s">
        <v>868</v>
      </c>
      <c r="C148" s="20" t="s">
        <v>7659</v>
      </c>
      <c r="D148" s="20" t="s">
        <v>3286</v>
      </c>
      <c r="E148" s="20" t="s">
        <v>8611</v>
      </c>
      <c r="F148" s="11">
        <v>17</v>
      </c>
      <c r="G148" s="11">
        <v>12</v>
      </c>
      <c r="H148" s="11">
        <v>6</v>
      </c>
      <c r="I148" s="36">
        <v>1200</v>
      </c>
      <c r="J148" s="11">
        <f t="shared" si="2"/>
        <v>1224</v>
      </c>
      <c r="K148" s="20" t="s">
        <v>7423</v>
      </c>
      <c r="L148" s="42">
        <v>60</v>
      </c>
    </row>
    <row r="149" spans="1:12" ht="12.75">
      <c r="A149" s="11">
        <v>1062500</v>
      </c>
      <c r="B149" s="20" t="s">
        <v>868</v>
      </c>
      <c r="C149" s="20" t="s">
        <v>7658</v>
      </c>
      <c r="D149" s="20" t="s">
        <v>3286</v>
      </c>
      <c r="E149" s="20" t="s">
        <v>8612</v>
      </c>
      <c r="F149" s="11">
        <v>17</v>
      </c>
      <c r="G149" s="11">
        <v>12</v>
      </c>
      <c r="H149" s="11">
        <v>6</v>
      </c>
      <c r="I149" s="36">
        <v>1200</v>
      </c>
      <c r="J149" s="11">
        <f t="shared" si="2"/>
        <v>1224</v>
      </c>
      <c r="K149" s="20" t="s">
        <v>7423</v>
      </c>
      <c r="L149" s="42">
        <v>60</v>
      </c>
    </row>
    <row r="150" spans="1:12" ht="12.75">
      <c r="A150" s="11">
        <v>12500</v>
      </c>
      <c r="B150" s="20" t="s">
        <v>868</v>
      </c>
      <c r="C150" s="20" t="s">
        <v>7770</v>
      </c>
      <c r="D150" s="20" t="s">
        <v>3286</v>
      </c>
      <c r="E150" s="20" t="s">
        <v>8613</v>
      </c>
      <c r="F150" s="11">
        <v>17</v>
      </c>
      <c r="G150" s="11">
        <v>12</v>
      </c>
      <c r="H150" s="11">
        <v>6</v>
      </c>
      <c r="I150" s="36">
        <v>1200</v>
      </c>
      <c r="J150" s="11">
        <f t="shared" si="2"/>
        <v>1224</v>
      </c>
      <c r="K150" s="20" t="s">
        <v>7423</v>
      </c>
      <c r="L150" s="42">
        <v>60</v>
      </c>
    </row>
    <row r="151" spans="1:12" ht="12.75">
      <c r="A151" s="11">
        <v>8344</v>
      </c>
      <c r="B151" s="20" t="s">
        <v>868</v>
      </c>
      <c r="C151" s="20" t="s">
        <v>7773</v>
      </c>
      <c r="D151" s="20" t="s">
        <v>3286</v>
      </c>
      <c r="E151" s="20" t="s">
        <v>8614</v>
      </c>
      <c r="F151" s="11">
        <v>17</v>
      </c>
      <c r="G151" s="11">
        <v>12</v>
      </c>
      <c r="H151" s="11">
        <v>6</v>
      </c>
      <c r="I151" s="36">
        <v>1200</v>
      </c>
      <c r="J151" s="11">
        <f t="shared" si="2"/>
        <v>1224</v>
      </c>
      <c r="K151" s="20" t="s">
        <v>7423</v>
      </c>
      <c r="L151" s="42">
        <v>60</v>
      </c>
    </row>
    <row r="152" spans="1:12" ht="12.75">
      <c r="A152" s="11">
        <v>12500</v>
      </c>
      <c r="B152" s="20" t="s">
        <v>868</v>
      </c>
      <c r="C152" s="20" t="s">
        <v>7770</v>
      </c>
      <c r="D152" s="20" t="s">
        <v>3286</v>
      </c>
      <c r="E152" s="20" t="s">
        <v>8615</v>
      </c>
      <c r="F152" s="11">
        <v>17</v>
      </c>
      <c r="G152" s="11">
        <v>12</v>
      </c>
      <c r="H152" s="11">
        <v>6</v>
      </c>
      <c r="I152" s="36">
        <v>1200</v>
      </c>
      <c r="J152" s="11">
        <f t="shared" si="2"/>
        <v>1224</v>
      </c>
      <c r="K152" s="20" t="s">
        <v>7423</v>
      </c>
      <c r="L152" s="42">
        <v>60</v>
      </c>
    </row>
    <row r="153" spans="1:12" ht="12.75">
      <c r="A153" s="11">
        <v>6250</v>
      </c>
      <c r="B153" s="20" t="s">
        <v>868</v>
      </c>
      <c r="C153" s="20" t="s">
        <v>7649</v>
      </c>
      <c r="D153" s="20" t="s">
        <v>3286</v>
      </c>
      <c r="E153" s="20" t="s">
        <v>8616</v>
      </c>
      <c r="F153" s="11">
        <v>17</v>
      </c>
      <c r="G153" s="11">
        <v>12</v>
      </c>
      <c r="H153" s="11">
        <v>6</v>
      </c>
      <c r="I153" s="36">
        <v>1200</v>
      </c>
      <c r="J153" s="11">
        <f t="shared" si="2"/>
        <v>1224</v>
      </c>
      <c r="K153" s="20" t="s">
        <v>7423</v>
      </c>
      <c r="L153" s="42">
        <v>60</v>
      </c>
    </row>
    <row r="154" spans="1:12" ht="12.75">
      <c r="A154" s="11">
        <v>3750000</v>
      </c>
      <c r="B154" s="20" t="s">
        <v>868</v>
      </c>
      <c r="C154" s="20" t="s">
        <v>7658</v>
      </c>
      <c r="D154" s="20" t="s">
        <v>3320</v>
      </c>
      <c r="E154" s="20" t="s">
        <v>8617</v>
      </c>
      <c r="F154" s="11">
        <v>17</v>
      </c>
      <c r="G154" s="11">
        <v>12</v>
      </c>
      <c r="H154" s="11">
        <v>6</v>
      </c>
      <c r="I154" s="36">
        <v>1200</v>
      </c>
      <c r="J154" s="11">
        <f t="shared" si="2"/>
        <v>1224</v>
      </c>
      <c r="K154" s="20" t="s">
        <v>7423</v>
      </c>
      <c r="L154" s="42">
        <v>60</v>
      </c>
    </row>
    <row r="155" spans="1:12" ht="12.75">
      <c r="A155" s="11">
        <v>187500</v>
      </c>
      <c r="B155" s="20" t="s">
        <v>868</v>
      </c>
      <c r="C155" s="20" t="s">
        <v>7674</v>
      </c>
      <c r="D155" s="20" t="s">
        <v>4325</v>
      </c>
      <c r="E155" s="20" t="s">
        <v>8618</v>
      </c>
      <c r="F155" s="11">
        <v>17</v>
      </c>
      <c r="G155" s="11">
        <v>12</v>
      </c>
      <c r="H155" s="11">
        <v>6</v>
      </c>
      <c r="I155" s="36">
        <v>1200</v>
      </c>
      <c r="J155" s="11">
        <f t="shared" si="2"/>
        <v>1224</v>
      </c>
      <c r="K155" s="20" t="s">
        <v>7423</v>
      </c>
      <c r="L155" s="42">
        <v>60</v>
      </c>
    </row>
    <row r="156" spans="1:12" ht="12.75">
      <c r="A156" s="11">
        <v>937500</v>
      </c>
      <c r="B156" s="20" t="s">
        <v>868</v>
      </c>
      <c r="C156" s="20" t="s">
        <v>7674</v>
      </c>
      <c r="D156" s="20" t="s">
        <v>4325</v>
      </c>
      <c r="E156" s="20" t="s">
        <v>8619</v>
      </c>
      <c r="F156" s="11">
        <v>17</v>
      </c>
      <c r="G156" s="11">
        <v>12</v>
      </c>
      <c r="H156" s="11">
        <v>6</v>
      </c>
      <c r="I156" s="36">
        <v>1200</v>
      </c>
      <c r="J156" s="11">
        <f t="shared" si="2"/>
        <v>1224</v>
      </c>
      <c r="K156" s="20" t="s">
        <v>7423</v>
      </c>
      <c r="L156" s="42">
        <v>60</v>
      </c>
    </row>
    <row r="157" spans="1:12" ht="12.75">
      <c r="A157" s="11">
        <v>1937500</v>
      </c>
      <c r="B157" s="20" t="s">
        <v>868</v>
      </c>
      <c r="C157" s="20" t="s">
        <v>7658</v>
      </c>
      <c r="D157" s="20" t="s">
        <v>3287</v>
      </c>
      <c r="E157" s="20" t="s">
        <v>8620</v>
      </c>
      <c r="F157" s="11">
        <v>17</v>
      </c>
      <c r="G157" s="11">
        <v>12</v>
      </c>
      <c r="H157" s="11">
        <v>6</v>
      </c>
      <c r="I157" s="36">
        <v>1200</v>
      </c>
      <c r="J157" s="11">
        <f t="shared" si="2"/>
        <v>1224</v>
      </c>
      <c r="K157" s="20" t="s">
        <v>7423</v>
      </c>
      <c r="L157" s="42">
        <v>60</v>
      </c>
    </row>
    <row r="158" spans="1:12" ht="12.75">
      <c r="A158" s="11">
        <v>1250000</v>
      </c>
      <c r="B158" s="20" t="s">
        <v>868</v>
      </c>
      <c r="C158" s="20" t="s">
        <v>7674</v>
      </c>
      <c r="D158" s="20" t="s">
        <v>6302</v>
      </c>
      <c r="E158" s="20" t="s">
        <v>8621</v>
      </c>
      <c r="F158" s="11">
        <v>17</v>
      </c>
      <c r="G158" s="11">
        <v>12</v>
      </c>
      <c r="H158" s="11">
        <v>6</v>
      </c>
      <c r="I158" s="36">
        <v>1200</v>
      </c>
      <c r="J158" s="11">
        <f t="shared" si="2"/>
        <v>1224</v>
      </c>
      <c r="K158" s="20" t="s">
        <v>7423</v>
      </c>
      <c r="L158" s="42">
        <v>60</v>
      </c>
    </row>
    <row r="159" spans="1:12" ht="12.75">
      <c r="A159" s="11">
        <v>312500</v>
      </c>
      <c r="B159" s="20" t="s">
        <v>868</v>
      </c>
      <c r="C159" s="20" t="s">
        <v>7773</v>
      </c>
      <c r="D159" s="20" t="s">
        <v>3541</v>
      </c>
      <c r="E159" s="20" t="s">
        <v>8622</v>
      </c>
      <c r="F159" s="11">
        <v>17</v>
      </c>
      <c r="G159" s="11">
        <v>12</v>
      </c>
      <c r="H159" s="11">
        <v>6</v>
      </c>
      <c r="I159" s="36">
        <v>1200</v>
      </c>
      <c r="J159" s="11">
        <f t="shared" si="2"/>
        <v>1224</v>
      </c>
      <c r="K159" s="20" t="s">
        <v>7423</v>
      </c>
      <c r="L159" s="42">
        <v>60</v>
      </c>
    </row>
    <row r="160" spans="1:12" ht="12.75">
      <c r="A160" s="11">
        <v>106</v>
      </c>
      <c r="B160" s="20" t="s">
        <v>871</v>
      </c>
      <c r="C160" s="20" t="s">
        <v>878</v>
      </c>
      <c r="D160" s="20" t="s">
        <v>3286</v>
      </c>
      <c r="E160" s="20" t="s">
        <v>8623</v>
      </c>
      <c r="F160" s="11">
        <v>17</v>
      </c>
      <c r="G160" s="11">
        <v>12</v>
      </c>
      <c r="H160" s="11">
        <v>6</v>
      </c>
      <c r="I160" s="36">
        <v>1200</v>
      </c>
      <c r="J160" s="11">
        <f t="shared" si="2"/>
        <v>1224</v>
      </c>
      <c r="K160" s="20" t="s">
        <v>7423</v>
      </c>
      <c r="L160" s="42">
        <v>60</v>
      </c>
    </row>
    <row r="161" spans="1:12" ht="12.75">
      <c r="A161" s="11">
        <v>9812</v>
      </c>
      <c r="B161" s="20" t="s">
        <v>868</v>
      </c>
      <c r="C161" s="20" t="s">
        <v>904</v>
      </c>
      <c r="D161" s="20" t="s">
        <v>3311</v>
      </c>
      <c r="E161" s="20" t="s">
        <v>1185</v>
      </c>
      <c r="F161" s="11">
        <v>17</v>
      </c>
      <c r="G161" s="11">
        <v>11</v>
      </c>
      <c r="H161" s="11">
        <v>6</v>
      </c>
      <c r="I161" s="36">
        <v>1200</v>
      </c>
      <c r="J161" s="11">
        <f t="shared" si="2"/>
        <v>1122</v>
      </c>
      <c r="K161" s="20" t="s">
        <v>7410</v>
      </c>
      <c r="L161" s="42">
        <v>60</v>
      </c>
    </row>
    <row r="162" spans="1:12" ht="12.75">
      <c r="A162" s="11">
        <v>5000000</v>
      </c>
      <c r="B162" s="28" t="s">
        <v>870</v>
      </c>
      <c r="C162" s="28" t="s">
        <v>5967</v>
      </c>
      <c r="D162" s="20" t="s">
        <v>3286</v>
      </c>
      <c r="E162" s="20" t="s">
        <v>8624</v>
      </c>
      <c r="F162" s="11">
        <v>16</v>
      </c>
      <c r="G162" s="11">
        <v>11</v>
      </c>
      <c r="H162" s="11">
        <v>6</v>
      </c>
      <c r="I162" s="36">
        <v>1200</v>
      </c>
      <c r="J162" s="11">
        <f t="shared" si="2"/>
        <v>1056</v>
      </c>
      <c r="K162" s="20" t="s">
        <v>4675</v>
      </c>
      <c r="L162" s="42">
        <v>31</v>
      </c>
    </row>
    <row r="163" spans="1:12" ht="12.75">
      <c r="A163" s="11">
        <v>6250000</v>
      </c>
      <c r="B163" s="20" t="s">
        <v>870</v>
      </c>
      <c r="C163" s="20" t="s">
        <v>5967</v>
      </c>
      <c r="D163" s="20" t="s">
        <v>3328</v>
      </c>
      <c r="E163" s="20" t="s">
        <v>8625</v>
      </c>
      <c r="F163" s="11">
        <v>16</v>
      </c>
      <c r="G163" s="11">
        <v>11</v>
      </c>
      <c r="H163" s="11">
        <v>6</v>
      </c>
      <c r="I163" s="36">
        <v>1200</v>
      </c>
      <c r="J163" s="11">
        <f t="shared" si="2"/>
        <v>1056</v>
      </c>
      <c r="K163" s="20" t="s">
        <v>4675</v>
      </c>
      <c r="L163" s="42">
        <v>31</v>
      </c>
    </row>
    <row r="164" spans="1:12" ht="12.75">
      <c r="A164" s="11">
        <v>40000000</v>
      </c>
      <c r="B164" s="20" t="s">
        <v>870</v>
      </c>
      <c r="C164" s="20" t="s">
        <v>5967</v>
      </c>
      <c r="D164" s="20" t="s">
        <v>3330</v>
      </c>
      <c r="E164" s="20" t="s">
        <v>8626</v>
      </c>
      <c r="F164" s="11">
        <v>16</v>
      </c>
      <c r="G164" s="11">
        <v>11</v>
      </c>
      <c r="H164" s="11">
        <v>6</v>
      </c>
      <c r="I164" s="36">
        <v>1200</v>
      </c>
      <c r="J164" s="11">
        <f t="shared" si="2"/>
        <v>1056</v>
      </c>
      <c r="K164" s="20" t="s">
        <v>4675</v>
      </c>
      <c r="L164" s="42">
        <v>31</v>
      </c>
    </row>
    <row r="165" spans="1:12" ht="12.75">
      <c r="A165" s="11">
        <v>4000000</v>
      </c>
      <c r="B165" s="20" t="s">
        <v>870</v>
      </c>
      <c r="C165" s="20" t="s">
        <v>5967</v>
      </c>
      <c r="D165" s="20" t="s">
        <v>3478</v>
      </c>
      <c r="E165" s="20" t="s">
        <v>8627</v>
      </c>
      <c r="F165" s="11">
        <v>16</v>
      </c>
      <c r="G165" s="11">
        <v>11</v>
      </c>
      <c r="H165" s="11">
        <v>6</v>
      </c>
      <c r="I165" s="36">
        <v>1200</v>
      </c>
      <c r="J165" s="11">
        <f t="shared" si="2"/>
        <v>1056</v>
      </c>
      <c r="K165" s="20" t="s">
        <v>4675</v>
      </c>
      <c r="L165" s="42">
        <v>31</v>
      </c>
    </row>
    <row r="166" spans="1:12" ht="12.75">
      <c r="A166" s="11">
        <v>4200000</v>
      </c>
      <c r="B166" s="20" t="s">
        <v>870</v>
      </c>
      <c r="C166" s="20" t="s">
        <v>5967</v>
      </c>
      <c r="D166" s="20" t="s">
        <v>3332</v>
      </c>
      <c r="E166" s="20" t="s">
        <v>8628</v>
      </c>
      <c r="F166" s="11">
        <v>16</v>
      </c>
      <c r="G166" s="11">
        <v>11</v>
      </c>
      <c r="H166" s="11">
        <v>6</v>
      </c>
      <c r="I166" s="36">
        <v>1200</v>
      </c>
      <c r="J166" s="11">
        <f t="shared" si="2"/>
        <v>1056</v>
      </c>
      <c r="K166" s="20" t="s">
        <v>4675</v>
      </c>
      <c r="L166" s="42">
        <v>31</v>
      </c>
    </row>
    <row r="167" spans="1:12" ht="12.75">
      <c r="A167" s="11">
        <v>1700625</v>
      </c>
      <c r="B167" s="20" t="s">
        <v>870</v>
      </c>
      <c r="C167" s="20" t="s">
        <v>6681</v>
      </c>
      <c r="D167" s="20" t="s">
        <v>3333</v>
      </c>
      <c r="E167" s="20" t="s">
        <v>8629</v>
      </c>
      <c r="F167" s="11">
        <v>16</v>
      </c>
      <c r="G167" s="11">
        <v>11</v>
      </c>
      <c r="H167" s="11">
        <v>6</v>
      </c>
      <c r="I167" s="36">
        <v>1200</v>
      </c>
      <c r="J167" s="11">
        <f t="shared" si="2"/>
        <v>1056</v>
      </c>
      <c r="K167" s="20" t="s">
        <v>7410</v>
      </c>
      <c r="L167" s="42">
        <v>30</v>
      </c>
    </row>
    <row r="168" spans="1:12" ht="12.75">
      <c r="A168" s="11">
        <v>2070625</v>
      </c>
      <c r="B168" s="20" t="s">
        <v>870</v>
      </c>
      <c r="C168" s="20" t="s">
        <v>6681</v>
      </c>
      <c r="D168" s="20" t="s">
        <v>3333</v>
      </c>
      <c r="E168" s="20" t="s">
        <v>8630</v>
      </c>
      <c r="F168" s="11">
        <v>16</v>
      </c>
      <c r="G168" s="11">
        <v>11</v>
      </c>
      <c r="H168" s="11">
        <v>6</v>
      </c>
      <c r="I168" s="36">
        <v>1200</v>
      </c>
      <c r="J168" s="11">
        <f t="shared" si="2"/>
        <v>1056</v>
      </c>
      <c r="K168" s="20" t="s">
        <v>7410</v>
      </c>
      <c r="L168" s="42">
        <v>30</v>
      </c>
    </row>
    <row r="169" spans="1:12" ht="12.75">
      <c r="A169" s="11">
        <v>566625</v>
      </c>
      <c r="B169" s="20" t="s">
        <v>870</v>
      </c>
      <c r="C169" s="20" t="s">
        <v>6681</v>
      </c>
      <c r="D169" s="20" t="s">
        <v>3333</v>
      </c>
      <c r="E169" s="20" t="s">
        <v>8631</v>
      </c>
      <c r="F169" s="11">
        <v>16</v>
      </c>
      <c r="G169" s="11">
        <v>11</v>
      </c>
      <c r="H169" s="11">
        <v>6</v>
      </c>
      <c r="I169" s="36">
        <v>1200</v>
      </c>
      <c r="J169" s="11">
        <f t="shared" si="2"/>
        <v>1056</v>
      </c>
      <c r="K169" s="20" t="s">
        <v>7410</v>
      </c>
      <c r="L169" s="42">
        <v>30</v>
      </c>
    </row>
    <row r="170" spans="1:12" ht="12.75">
      <c r="A170" s="11">
        <v>6100000</v>
      </c>
      <c r="B170" s="20" t="s">
        <v>868</v>
      </c>
      <c r="C170" s="20" t="s">
        <v>7616</v>
      </c>
      <c r="D170" s="20" t="s">
        <v>3333</v>
      </c>
      <c r="E170" s="20" t="s">
        <v>8632</v>
      </c>
      <c r="F170" s="11">
        <v>16</v>
      </c>
      <c r="G170" s="11">
        <v>11</v>
      </c>
      <c r="H170" s="11">
        <v>6</v>
      </c>
      <c r="I170" s="36">
        <v>1200</v>
      </c>
      <c r="J170" s="11">
        <f t="shared" si="2"/>
        <v>1056</v>
      </c>
      <c r="K170" s="20" t="s">
        <v>7410</v>
      </c>
      <c r="L170" s="42">
        <v>31</v>
      </c>
    </row>
    <row r="171" spans="1:12" ht="12.75">
      <c r="A171" s="11">
        <v>700000</v>
      </c>
      <c r="B171" s="20" t="s">
        <v>868</v>
      </c>
      <c r="C171" s="20" t="s">
        <v>7653</v>
      </c>
      <c r="D171" s="20" t="s">
        <v>3333</v>
      </c>
      <c r="E171" s="20" t="s">
        <v>8633</v>
      </c>
      <c r="F171" s="11">
        <v>16</v>
      </c>
      <c r="G171" s="11">
        <v>11</v>
      </c>
      <c r="H171" s="11">
        <v>6</v>
      </c>
      <c r="I171" s="36">
        <v>1200</v>
      </c>
      <c r="J171" s="11">
        <f t="shared" si="2"/>
        <v>1056</v>
      </c>
      <c r="K171" s="20" t="s">
        <v>7410</v>
      </c>
      <c r="L171" s="42">
        <v>31</v>
      </c>
    </row>
    <row r="172" spans="1:12" ht="12.75">
      <c r="A172" s="11">
        <v>20000000</v>
      </c>
      <c r="B172" s="20" t="s">
        <v>870</v>
      </c>
      <c r="C172" s="20" t="s">
        <v>5967</v>
      </c>
      <c r="D172" s="20" t="s">
        <v>3322</v>
      </c>
      <c r="E172" s="20" t="s">
        <v>8634</v>
      </c>
      <c r="F172" s="11">
        <v>16</v>
      </c>
      <c r="G172" s="11">
        <v>11</v>
      </c>
      <c r="H172" s="11">
        <v>6</v>
      </c>
      <c r="I172" s="36">
        <v>1200</v>
      </c>
      <c r="J172" s="11">
        <f t="shared" si="2"/>
        <v>1056</v>
      </c>
      <c r="K172" s="20" t="s">
        <v>7410</v>
      </c>
      <c r="L172" s="42">
        <v>31</v>
      </c>
    </row>
    <row r="173" spans="1:12" ht="12.75">
      <c r="A173" s="11">
        <v>5600000</v>
      </c>
      <c r="B173" s="20" t="s">
        <v>870</v>
      </c>
      <c r="C173" s="20" t="s">
        <v>5967</v>
      </c>
      <c r="D173" s="20" t="s">
        <v>879</v>
      </c>
      <c r="E173" s="20" t="s">
        <v>8635</v>
      </c>
      <c r="F173" s="11">
        <v>16</v>
      </c>
      <c r="G173" s="11">
        <v>11</v>
      </c>
      <c r="H173" s="11">
        <v>6</v>
      </c>
      <c r="I173" s="36">
        <v>1200</v>
      </c>
      <c r="J173" s="11">
        <f t="shared" si="2"/>
        <v>1056</v>
      </c>
      <c r="K173" s="20" t="s">
        <v>7423</v>
      </c>
      <c r="L173" s="42">
        <v>31</v>
      </c>
    </row>
    <row r="174" spans="1:12" ht="12.75">
      <c r="A174" s="11">
        <v>1612500</v>
      </c>
      <c r="B174" s="20" t="s">
        <v>870</v>
      </c>
      <c r="C174" s="20" t="s">
        <v>5967</v>
      </c>
      <c r="D174" s="20" t="s">
        <v>3332</v>
      </c>
      <c r="E174" s="20" t="s">
        <v>8636</v>
      </c>
      <c r="F174" s="11">
        <v>16</v>
      </c>
      <c r="G174" s="11">
        <v>11</v>
      </c>
      <c r="H174" s="11">
        <v>6</v>
      </c>
      <c r="I174" s="36">
        <v>1200</v>
      </c>
      <c r="J174" s="11">
        <f t="shared" si="2"/>
        <v>1056</v>
      </c>
      <c r="K174" s="20" t="s">
        <v>7423</v>
      </c>
      <c r="L174" s="42">
        <v>31</v>
      </c>
    </row>
    <row r="175" spans="1:12" ht="12.75">
      <c r="A175" s="11">
        <v>2070</v>
      </c>
      <c r="B175" s="20" t="s">
        <v>872</v>
      </c>
      <c r="D175" s="20" t="s">
        <v>3332</v>
      </c>
      <c r="E175" s="20" t="s">
        <v>6029</v>
      </c>
      <c r="F175" s="11">
        <v>16</v>
      </c>
      <c r="G175" s="11">
        <v>10</v>
      </c>
      <c r="H175" s="11">
        <v>6</v>
      </c>
      <c r="I175" s="36">
        <v>1190</v>
      </c>
      <c r="J175" s="11">
        <f t="shared" si="2"/>
        <v>960</v>
      </c>
      <c r="K175" s="20" t="s">
        <v>7423</v>
      </c>
      <c r="L175" s="42">
        <v>40</v>
      </c>
    </row>
    <row r="176" spans="1:12" ht="12.75">
      <c r="A176" s="11">
        <v>37500000</v>
      </c>
      <c r="B176" s="20" t="s">
        <v>868</v>
      </c>
      <c r="C176" s="20" t="s">
        <v>7675</v>
      </c>
      <c r="D176" s="20" t="s">
        <v>6167</v>
      </c>
      <c r="E176" s="20" t="s">
        <v>8637</v>
      </c>
      <c r="F176" s="11">
        <v>17</v>
      </c>
      <c r="G176" s="11">
        <v>11</v>
      </c>
      <c r="H176" s="11">
        <v>6</v>
      </c>
      <c r="I176" s="36">
        <v>1150</v>
      </c>
      <c r="J176" s="11">
        <f t="shared" si="2"/>
        <v>1122</v>
      </c>
      <c r="K176" s="20" t="s">
        <v>7409</v>
      </c>
      <c r="L176" s="42">
        <v>50</v>
      </c>
    </row>
    <row r="177" spans="1:12" ht="12.75">
      <c r="A177" s="11">
        <v>937500</v>
      </c>
      <c r="B177" s="20" t="s">
        <v>868</v>
      </c>
      <c r="C177" s="20" t="s">
        <v>7673</v>
      </c>
      <c r="D177" s="20" t="s">
        <v>5483</v>
      </c>
      <c r="E177" s="20" t="s">
        <v>8638</v>
      </c>
      <c r="F177" s="11">
        <v>17</v>
      </c>
      <c r="G177" s="11">
        <v>11</v>
      </c>
      <c r="H177" s="11">
        <v>6</v>
      </c>
      <c r="I177" s="36">
        <v>1150</v>
      </c>
      <c r="J177" s="11">
        <f t="shared" si="2"/>
        <v>1122</v>
      </c>
      <c r="K177" s="20" t="s">
        <v>7409</v>
      </c>
      <c r="L177" s="42">
        <v>60</v>
      </c>
    </row>
    <row r="178" spans="1:12" ht="12.75">
      <c r="A178" s="11">
        <v>63</v>
      </c>
      <c r="B178" s="20" t="s">
        <v>868</v>
      </c>
      <c r="C178" s="20" t="s">
        <v>7770</v>
      </c>
      <c r="D178" s="20" t="s">
        <v>3315</v>
      </c>
      <c r="E178" s="20" t="s">
        <v>8639</v>
      </c>
      <c r="F178" s="11">
        <v>17</v>
      </c>
      <c r="G178" s="11">
        <v>11</v>
      </c>
      <c r="H178" s="11">
        <v>6</v>
      </c>
      <c r="I178" s="36">
        <v>1150</v>
      </c>
      <c r="J178" s="11">
        <f t="shared" si="2"/>
        <v>1122</v>
      </c>
      <c r="K178" s="20" t="s">
        <v>7418</v>
      </c>
      <c r="L178" s="42">
        <v>60</v>
      </c>
    </row>
    <row r="179" spans="1:12" ht="12.75">
      <c r="A179" s="11">
        <v>14375</v>
      </c>
      <c r="B179" s="20" t="s">
        <v>868</v>
      </c>
      <c r="C179" s="20" t="s">
        <v>7659</v>
      </c>
      <c r="D179" s="20" t="s">
        <v>3320</v>
      </c>
      <c r="E179" s="20" t="s">
        <v>8640</v>
      </c>
      <c r="F179" s="11">
        <v>17</v>
      </c>
      <c r="G179" s="11">
        <v>11</v>
      </c>
      <c r="H179" s="11">
        <v>6</v>
      </c>
      <c r="I179" s="36">
        <v>1150</v>
      </c>
      <c r="J179" s="11">
        <f t="shared" si="2"/>
        <v>1122</v>
      </c>
      <c r="K179" s="20" t="s">
        <v>7410</v>
      </c>
      <c r="L179" s="42">
        <v>60</v>
      </c>
    </row>
    <row r="180" spans="1:12" ht="12.75">
      <c r="A180" s="11">
        <v>400</v>
      </c>
      <c r="B180" s="20" t="s">
        <v>868</v>
      </c>
      <c r="C180" s="20" t="s">
        <v>7659</v>
      </c>
      <c r="D180" s="20" t="s">
        <v>3320</v>
      </c>
      <c r="E180" s="20" t="s">
        <v>8641</v>
      </c>
      <c r="F180" s="11">
        <v>17</v>
      </c>
      <c r="G180" s="11">
        <v>11</v>
      </c>
      <c r="H180" s="11">
        <v>6</v>
      </c>
      <c r="I180" s="36">
        <v>1150</v>
      </c>
      <c r="J180" s="11">
        <f t="shared" si="2"/>
        <v>1122</v>
      </c>
      <c r="K180" s="20" t="s">
        <v>7410</v>
      </c>
      <c r="L180" s="42">
        <v>60</v>
      </c>
    </row>
    <row r="181" spans="1:12" ht="12.75">
      <c r="A181" s="11">
        <v>125000</v>
      </c>
      <c r="B181" s="20" t="s">
        <v>868</v>
      </c>
      <c r="C181" s="20" t="s">
        <v>7674</v>
      </c>
      <c r="D181" s="20" t="s">
        <v>6309</v>
      </c>
      <c r="E181" s="20" t="s">
        <v>8642</v>
      </c>
      <c r="F181" s="11">
        <v>17</v>
      </c>
      <c r="G181" s="11">
        <v>11</v>
      </c>
      <c r="H181" s="11">
        <v>6</v>
      </c>
      <c r="I181" s="36">
        <v>1150</v>
      </c>
      <c r="J181" s="11">
        <f t="shared" si="2"/>
        <v>1122</v>
      </c>
      <c r="K181" s="20" t="s">
        <v>7410</v>
      </c>
      <c r="L181" s="42">
        <v>60</v>
      </c>
    </row>
    <row r="182" spans="1:12" ht="12.75">
      <c r="A182" s="11">
        <v>500000</v>
      </c>
      <c r="B182" s="20" t="s">
        <v>868</v>
      </c>
      <c r="C182" s="20" t="s">
        <v>7674</v>
      </c>
      <c r="D182" s="20" t="s">
        <v>3657</v>
      </c>
      <c r="E182" s="20" t="s">
        <v>8643</v>
      </c>
      <c r="F182" s="11">
        <v>17</v>
      </c>
      <c r="G182" s="11">
        <v>11</v>
      </c>
      <c r="H182" s="11">
        <v>6</v>
      </c>
      <c r="I182" s="36">
        <v>1150</v>
      </c>
      <c r="J182" s="11">
        <f t="shared" si="2"/>
        <v>1122</v>
      </c>
      <c r="K182" s="20" t="s">
        <v>7410</v>
      </c>
      <c r="L182" s="42">
        <v>60</v>
      </c>
    </row>
    <row r="183" spans="1:12" ht="12.75">
      <c r="A183" s="11">
        <v>112500</v>
      </c>
      <c r="B183" s="20" t="s">
        <v>868</v>
      </c>
      <c r="C183" s="20" t="s">
        <v>7649</v>
      </c>
      <c r="D183" s="20" t="s">
        <v>3283</v>
      </c>
      <c r="E183" s="20" t="s">
        <v>8644</v>
      </c>
      <c r="F183" s="11">
        <v>17</v>
      </c>
      <c r="G183" s="11">
        <v>11</v>
      </c>
      <c r="H183" s="11">
        <v>6</v>
      </c>
      <c r="I183" s="36">
        <v>1150</v>
      </c>
      <c r="J183" s="11">
        <f t="shared" si="2"/>
        <v>1122</v>
      </c>
      <c r="K183" s="20" t="s">
        <v>7410</v>
      </c>
      <c r="L183" s="42">
        <v>60</v>
      </c>
    </row>
    <row r="184" spans="1:12" ht="12.75">
      <c r="A184" s="11">
        <v>750000</v>
      </c>
      <c r="B184" s="20" t="s">
        <v>868</v>
      </c>
      <c r="C184" s="20" t="s">
        <v>7674</v>
      </c>
      <c r="D184" s="20" t="s">
        <v>3311</v>
      </c>
      <c r="E184" s="20" t="s">
        <v>8645</v>
      </c>
      <c r="F184" s="11">
        <v>17</v>
      </c>
      <c r="G184" s="11">
        <v>11</v>
      </c>
      <c r="H184" s="11">
        <v>6</v>
      </c>
      <c r="I184" s="36">
        <v>1150</v>
      </c>
      <c r="J184" s="11">
        <f t="shared" si="2"/>
        <v>1122</v>
      </c>
      <c r="K184" s="20" t="s">
        <v>7410</v>
      </c>
      <c r="L184" s="42">
        <v>60</v>
      </c>
    </row>
    <row r="185" spans="1:12" ht="12.75">
      <c r="A185" s="11">
        <v>187500</v>
      </c>
      <c r="B185" s="20" t="s">
        <v>868</v>
      </c>
      <c r="C185" s="20" t="s">
        <v>7674</v>
      </c>
      <c r="D185" s="20" t="s">
        <v>6311</v>
      </c>
      <c r="E185" s="20" t="s">
        <v>8646</v>
      </c>
      <c r="F185" s="11">
        <v>17</v>
      </c>
      <c r="G185" s="11">
        <v>11</v>
      </c>
      <c r="H185" s="11">
        <v>6</v>
      </c>
      <c r="I185" s="36">
        <v>1150</v>
      </c>
      <c r="J185" s="11">
        <f t="shared" si="2"/>
        <v>1122</v>
      </c>
      <c r="K185" s="20" t="s">
        <v>7410</v>
      </c>
      <c r="L185" s="42">
        <v>60</v>
      </c>
    </row>
    <row r="186" spans="1:12" ht="12.75">
      <c r="A186" s="11">
        <v>25000</v>
      </c>
      <c r="B186" s="20" t="s">
        <v>868</v>
      </c>
      <c r="C186" s="20" t="s">
        <v>7658</v>
      </c>
      <c r="D186" s="20" t="s">
        <v>3287</v>
      </c>
      <c r="E186" s="20" t="s">
        <v>8647</v>
      </c>
      <c r="F186" s="11">
        <v>17</v>
      </c>
      <c r="G186" s="11">
        <v>11</v>
      </c>
      <c r="H186" s="11">
        <v>6</v>
      </c>
      <c r="I186" s="36">
        <v>1150</v>
      </c>
      <c r="J186" s="11">
        <f t="shared" si="2"/>
        <v>1122</v>
      </c>
      <c r="K186" s="20" t="s">
        <v>7410</v>
      </c>
      <c r="L186" s="42">
        <v>60</v>
      </c>
    </row>
    <row r="187" spans="1:12" ht="12.75">
      <c r="A187" s="11">
        <v>937500</v>
      </c>
      <c r="B187" s="20" t="s">
        <v>868</v>
      </c>
      <c r="C187" s="20" t="s">
        <v>7653</v>
      </c>
      <c r="D187" s="20" t="s">
        <v>3324</v>
      </c>
      <c r="E187" s="20" t="s">
        <v>8648</v>
      </c>
      <c r="F187" s="11">
        <v>17</v>
      </c>
      <c r="G187" s="11">
        <v>11</v>
      </c>
      <c r="H187" s="11">
        <v>6</v>
      </c>
      <c r="I187" s="36">
        <v>1150</v>
      </c>
      <c r="J187" s="11">
        <f t="shared" si="2"/>
        <v>1122</v>
      </c>
      <c r="K187" s="20" t="s">
        <v>7410</v>
      </c>
      <c r="L187" s="42">
        <v>60</v>
      </c>
    </row>
    <row r="188" spans="1:12" ht="12.75">
      <c r="A188" s="11">
        <v>25000</v>
      </c>
      <c r="B188" s="20" t="s">
        <v>868</v>
      </c>
      <c r="C188" s="20" t="s">
        <v>7649</v>
      </c>
      <c r="D188" s="20" t="s">
        <v>3324</v>
      </c>
      <c r="E188" s="20" t="s">
        <v>8649</v>
      </c>
      <c r="F188" s="11">
        <v>17</v>
      </c>
      <c r="G188" s="11">
        <v>11</v>
      </c>
      <c r="H188" s="11">
        <v>6</v>
      </c>
      <c r="I188" s="36">
        <v>1150</v>
      </c>
      <c r="J188" s="11">
        <f t="shared" si="2"/>
        <v>1122</v>
      </c>
      <c r="K188" s="20" t="s">
        <v>7410</v>
      </c>
      <c r="L188" s="42">
        <v>60</v>
      </c>
    </row>
    <row r="189" spans="1:12" ht="12.75">
      <c r="A189" s="11">
        <v>400000</v>
      </c>
      <c r="B189" s="20" t="s">
        <v>868</v>
      </c>
      <c r="C189" s="20" t="s">
        <v>7674</v>
      </c>
      <c r="D189" s="20" t="s">
        <v>3324</v>
      </c>
      <c r="E189" s="20" t="s">
        <v>8650</v>
      </c>
      <c r="F189" s="11">
        <v>17</v>
      </c>
      <c r="G189" s="11">
        <v>11</v>
      </c>
      <c r="H189" s="11">
        <v>6</v>
      </c>
      <c r="I189" s="36">
        <v>1150</v>
      </c>
      <c r="J189" s="11">
        <f t="shared" si="2"/>
        <v>1122</v>
      </c>
      <c r="K189" s="20" t="s">
        <v>7410</v>
      </c>
      <c r="L189" s="42">
        <v>60</v>
      </c>
    </row>
    <row r="190" spans="1:12" ht="12.75">
      <c r="A190" s="11">
        <v>562500</v>
      </c>
      <c r="B190" s="20" t="s">
        <v>868</v>
      </c>
      <c r="C190" s="20" t="s">
        <v>7674</v>
      </c>
      <c r="D190" s="20" t="s">
        <v>6306</v>
      </c>
      <c r="E190" s="20" t="s">
        <v>8651</v>
      </c>
      <c r="F190" s="11">
        <v>17</v>
      </c>
      <c r="G190" s="11">
        <v>11</v>
      </c>
      <c r="H190" s="11">
        <v>6</v>
      </c>
      <c r="I190" s="36">
        <v>1150</v>
      </c>
      <c r="J190" s="11">
        <f t="shared" si="2"/>
        <v>1122</v>
      </c>
      <c r="K190" s="20" t="s">
        <v>7410</v>
      </c>
      <c r="L190" s="42">
        <v>60</v>
      </c>
    </row>
    <row r="191" spans="1:12" ht="12.75">
      <c r="A191" s="11">
        <v>21250</v>
      </c>
      <c r="B191" s="20" t="s">
        <v>2247</v>
      </c>
      <c r="C191" s="20" t="s">
        <v>5012</v>
      </c>
      <c r="D191" s="20" t="s">
        <v>3320</v>
      </c>
      <c r="E191" s="20" t="s">
        <v>8652</v>
      </c>
      <c r="F191" s="11">
        <v>17</v>
      </c>
      <c r="G191" s="11">
        <v>11</v>
      </c>
      <c r="H191" s="11">
        <v>6</v>
      </c>
      <c r="I191" s="36">
        <v>1150</v>
      </c>
      <c r="J191" s="11">
        <f t="shared" si="2"/>
        <v>1122</v>
      </c>
      <c r="K191" s="20" t="s">
        <v>7410</v>
      </c>
      <c r="L191" s="42">
        <v>60</v>
      </c>
    </row>
    <row r="192" spans="1:12" ht="12.75">
      <c r="A192" s="11">
        <v>625000</v>
      </c>
      <c r="B192" s="20" t="s">
        <v>868</v>
      </c>
      <c r="C192" s="20" t="s">
        <v>7655</v>
      </c>
      <c r="D192" s="20" t="s">
        <v>3314</v>
      </c>
      <c r="E192" s="20" t="s">
        <v>8653</v>
      </c>
      <c r="F192" s="11">
        <v>17</v>
      </c>
      <c r="G192" s="11">
        <v>11</v>
      </c>
      <c r="H192" s="11">
        <v>6</v>
      </c>
      <c r="I192" s="36">
        <v>1150</v>
      </c>
      <c r="J192" s="11">
        <f t="shared" si="2"/>
        <v>1122</v>
      </c>
      <c r="K192" s="20" t="s">
        <v>7417</v>
      </c>
      <c r="L192" s="42">
        <v>5</v>
      </c>
    </row>
    <row r="193" spans="1:12" ht="12.75">
      <c r="A193" s="11">
        <v>1315625</v>
      </c>
      <c r="B193" s="20" t="s">
        <v>868</v>
      </c>
      <c r="C193" s="20" t="s">
        <v>7772</v>
      </c>
      <c r="D193" s="20" t="s">
        <v>6491</v>
      </c>
      <c r="E193" s="20" t="s">
        <v>8654</v>
      </c>
      <c r="F193" s="11">
        <v>17</v>
      </c>
      <c r="G193" s="11">
        <v>11</v>
      </c>
      <c r="H193" s="11">
        <v>6</v>
      </c>
      <c r="I193" s="36">
        <v>1150</v>
      </c>
      <c r="J193" s="11">
        <f t="shared" si="2"/>
        <v>1122</v>
      </c>
      <c r="K193" s="20" t="s">
        <v>7423</v>
      </c>
      <c r="L193" s="42">
        <v>60</v>
      </c>
    </row>
    <row r="194" spans="1:12" ht="12.75">
      <c r="A194" s="11">
        <v>12500</v>
      </c>
      <c r="B194" s="20" t="s">
        <v>868</v>
      </c>
      <c r="C194" s="20" t="s">
        <v>7770</v>
      </c>
      <c r="D194" s="20" t="s">
        <v>3286</v>
      </c>
      <c r="E194" s="20" t="s">
        <v>8655</v>
      </c>
      <c r="F194" s="11">
        <v>17</v>
      </c>
      <c r="G194" s="11">
        <v>11</v>
      </c>
      <c r="H194" s="11">
        <v>6</v>
      </c>
      <c r="I194" s="36">
        <v>1150</v>
      </c>
      <c r="J194" s="11">
        <f t="shared" si="3" ref="J194:J257">F194*G194*H194</f>
        <v>1122</v>
      </c>
      <c r="K194" s="20" t="s">
        <v>7423</v>
      </c>
      <c r="L194" s="42">
        <v>60</v>
      </c>
    </row>
    <row r="195" spans="1:12" ht="12.75">
      <c r="A195" s="11">
        <v>763312</v>
      </c>
      <c r="B195" s="20" t="s">
        <v>868</v>
      </c>
      <c r="C195" s="20" t="s">
        <v>7659</v>
      </c>
      <c r="D195" s="20" t="s">
        <v>3286</v>
      </c>
      <c r="E195" s="20" t="s">
        <v>8656</v>
      </c>
      <c r="F195" s="11">
        <v>17</v>
      </c>
      <c r="G195" s="11">
        <v>11</v>
      </c>
      <c r="H195" s="11">
        <v>6</v>
      </c>
      <c r="I195" s="36">
        <v>1150</v>
      </c>
      <c r="J195" s="11">
        <f t="shared" si="3"/>
        <v>1122</v>
      </c>
      <c r="K195" s="20" t="s">
        <v>7423</v>
      </c>
      <c r="L195" s="42">
        <v>60</v>
      </c>
    </row>
    <row r="196" spans="1:12" ht="12.75">
      <c r="A196" s="11">
        <v>12500</v>
      </c>
      <c r="B196" s="20" t="s">
        <v>868</v>
      </c>
      <c r="C196" s="20" t="s">
        <v>7770</v>
      </c>
      <c r="D196" s="20" t="s">
        <v>3286</v>
      </c>
      <c r="E196" s="20" t="s">
        <v>8657</v>
      </c>
      <c r="F196" s="11">
        <v>17</v>
      </c>
      <c r="G196" s="11">
        <v>11</v>
      </c>
      <c r="H196" s="11">
        <v>6</v>
      </c>
      <c r="I196" s="36">
        <v>1150</v>
      </c>
      <c r="J196" s="11">
        <f t="shared" si="3"/>
        <v>1122</v>
      </c>
      <c r="K196" s="20" t="s">
        <v>7423</v>
      </c>
      <c r="L196" s="42">
        <v>60</v>
      </c>
    </row>
    <row r="197" spans="1:12" ht="12.75">
      <c r="A197" s="11">
        <v>400000</v>
      </c>
      <c r="B197" s="20" t="s">
        <v>868</v>
      </c>
      <c r="C197" s="20" t="s">
        <v>7659</v>
      </c>
      <c r="D197" s="20" t="s">
        <v>3286</v>
      </c>
      <c r="E197" s="20" t="s">
        <v>8658</v>
      </c>
      <c r="F197" s="11">
        <v>17</v>
      </c>
      <c r="G197" s="11">
        <v>11</v>
      </c>
      <c r="H197" s="11">
        <v>6</v>
      </c>
      <c r="I197" s="36">
        <v>1150</v>
      </c>
      <c r="J197" s="11">
        <f t="shared" si="3"/>
        <v>1122</v>
      </c>
      <c r="K197" s="20" t="s">
        <v>7423</v>
      </c>
      <c r="L197" s="42">
        <v>60</v>
      </c>
    </row>
    <row r="198" spans="1:12" ht="12.75">
      <c r="A198" s="11">
        <v>1062500</v>
      </c>
      <c r="B198" s="20" t="s">
        <v>868</v>
      </c>
      <c r="C198" s="20" t="s">
        <v>7658</v>
      </c>
      <c r="D198" s="20" t="s">
        <v>3286</v>
      </c>
      <c r="E198" s="20" t="s">
        <v>8659</v>
      </c>
      <c r="F198" s="11">
        <v>17</v>
      </c>
      <c r="G198" s="11">
        <v>11</v>
      </c>
      <c r="H198" s="11">
        <v>6</v>
      </c>
      <c r="I198" s="36">
        <v>1150</v>
      </c>
      <c r="J198" s="11">
        <f t="shared" si="3"/>
        <v>1122</v>
      </c>
      <c r="K198" s="20" t="s">
        <v>7423</v>
      </c>
      <c r="L198" s="42">
        <v>60</v>
      </c>
    </row>
    <row r="199" spans="1:12" ht="12.75">
      <c r="A199" s="11">
        <v>12500</v>
      </c>
      <c r="B199" s="20" t="s">
        <v>868</v>
      </c>
      <c r="C199" s="20" t="s">
        <v>7770</v>
      </c>
      <c r="D199" s="20" t="s">
        <v>3286</v>
      </c>
      <c r="E199" s="20" t="s">
        <v>8660</v>
      </c>
      <c r="F199" s="11">
        <v>17</v>
      </c>
      <c r="G199" s="11">
        <v>11</v>
      </c>
      <c r="H199" s="11">
        <v>6</v>
      </c>
      <c r="I199" s="36">
        <v>1150</v>
      </c>
      <c r="J199" s="11">
        <f t="shared" si="3"/>
        <v>1122</v>
      </c>
      <c r="K199" s="20" t="s">
        <v>7423</v>
      </c>
      <c r="L199" s="42">
        <v>60</v>
      </c>
    </row>
    <row r="200" spans="1:12" ht="12.75">
      <c r="A200" s="11">
        <v>8344</v>
      </c>
      <c r="B200" s="20" t="s">
        <v>868</v>
      </c>
      <c r="C200" s="20" t="s">
        <v>7773</v>
      </c>
      <c r="D200" s="20" t="s">
        <v>3286</v>
      </c>
      <c r="E200" s="20" t="s">
        <v>8661</v>
      </c>
      <c r="F200" s="11">
        <v>17</v>
      </c>
      <c r="G200" s="11">
        <v>11</v>
      </c>
      <c r="H200" s="11">
        <v>6</v>
      </c>
      <c r="I200" s="36">
        <v>1150</v>
      </c>
      <c r="J200" s="11">
        <f t="shared" si="3"/>
        <v>1122</v>
      </c>
      <c r="K200" s="20" t="s">
        <v>7423</v>
      </c>
      <c r="L200" s="42">
        <v>60</v>
      </c>
    </row>
    <row r="201" spans="1:12" ht="12.75">
      <c r="A201" s="11">
        <v>12500</v>
      </c>
      <c r="B201" s="20" t="s">
        <v>868</v>
      </c>
      <c r="C201" s="20" t="s">
        <v>7770</v>
      </c>
      <c r="D201" s="20" t="s">
        <v>3286</v>
      </c>
      <c r="E201" s="20" t="s">
        <v>8662</v>
      </c>
      <c r="F201" s="11">
        <v>17</v>
      </c>
      <c r="G201" s="11">
        <v>11</v>
      </c>
      <c r="H201" s="11">
        <v>6</v>
      </c>
      <c r="I201" s="36">
        <v>1150</v>
      </c>
      <c r="J201" s="11">
        <f t="shared" si="3"/>
        <v>1122</v>
      </c>
      <c r="K201" s="20" t="s">
        <v>7423</v>
      </c>
      <c r="L201" s="42">
        <v>60</v>
      </c>
    </row>
    <row r="202" spans="1:12" ht="12.75">
      <c r="A202" s="11">
        <v>6250</v>
      </c>
      <c r="B202" s="20" t="s">
        <v>868</v>
      </c>
      <c r="C202" s="20" t="s">
        <v>7649</v>
      </c>
      <c r="D202" s="20" t="s">
        <v>3286</v>
      </c>
      <c r="E202" s="20" t="s">
        <v>8663</v>
      </c>
      <c r="F202" s="11">
        <v>17</v>
      </c>
      <c r="G202" s="11">
        <v>11</v>
      </c>
      <c r="H202" s="11">
        <v>6</v>
      </c>
      <c r="I202" s="36">
        <v>1150</v>
      </c>
      <c r="J202" s="11">
        <f t="shared" si="3"/>
        <v>1122</v>
      </c>
      <c r="K202" s="20" t="s">
        <v>7423</v>
      </c>
      <c r="L202" s="42">
        <v>60</v>
      </c>
    </row>
    <row r="203" spans="1:12" ht="12.75">
      <c r="A203" s="11">
        <v>3750000</v>
      </c>
      <c r="B203" s="20" t="s">
        <v>868</v>
      </c>
      <c r="C203" s="20" t="s">
        <v>7658</v>
      </c>
      <c r="D203" s="20" t="s">
        <v>3320</v>
      </c>
      <c r="E203" s="20" t="s">
        <v>8664</v>
      </c>
      <c r="F203" s="11">
        <v>17</v>
      </c>
      <c r="G203" s="11">
        <v>11</v>
      </c>
      <c r="H203" s="11">
        <v>6</v>
      </c>
      <c r="I203" s="36">
        <v>1150</v>
      </c>
      <c r="J203" s="11">
        <f t="shared" si="3"/>
        <v>1122</v>
      </c>
      <c r="K203" s="20" t="s">
        <v>7423</v>
      </c>
      <c r="L203" s="42">
        <v>60</v>
      </c>
    </row>
    <row r="204" spans="1:12" ht="12.75">
      <c r="A204" s="11">
        <v>187500</v>
      </c>
      <c r="B204" s="20" t="s">
        <v>868</v>
      </c>
      <c r="C204" s="20" t="s">
        <v>7674</v>
      </c>
      <c r="D204" s="20" t="s">
        <v>4325</v>
      </c>
      <c r="E204" s="20" t="s">
        <v>8665</v>
      </c>
      <c r="F204" s="11">
        <v>17</v>
      </c>
      <c r="G204" s="11">
        <v>11</v>
      </c>
      <c r="H204" s="11">
        <v>6</v>
      </c>
      <c r="I204" s="36">
        <v>1150</v>
      </c>
      <c r="J204" s="11">
        <f t="shared" si="3"/>
        <v>1122</v>
      </c>
      <c r="K204" s="20" t="s">
        <v>7423</v>
      </c>
      <c r="L204" s="42">
        <v>60</v>
      </c>
    </row>
    <row r="205" spans="1:12" ht="12.75">
      <c r="A205" s="11">
        <v>937500</v>
      </c>
      <c r="B205" s="20" t="s">
        <v>868</v>
      </c>
      <c r="C205" s="20" t="s">
        <v>7674</v>
      </c>
      <c r="D205" s="20" t="s">
        <v>4325</v>
      </c>
      <c r="E205" s="20" t="s">
        <v>8666</v>
      </c>
      <c r="F205" s="11">
        <v>17</v>
      </c>
      <c r="G205" s="11">
        <v>11</v>
      </c>
      <c r="H205" s="11">
        <v>6</v>
      </c>
      <c r="I205" s="36">
        <v>1150</v>
      </c>
      <c r="J205" s="11">
        <f t="shared" si="3"/>
        <v>1122</v>
      </c>
      <c r="K205" s="20" t="s">
        <v>7423</v>
      </c>
      <c r="L205" s="42">
        <v>60</v>
      </c>
    </row>
    <row r="206" spans="1:12" ht="12.75">
      <c r="A206" s="11">
        <v>1937500</v>
      </c>
      <c r="B206" s="20" t="s">
        <v>868</v>
      </c>
      <c r="C206" s="20" t="s">
        <v>7658</v>
      </c>
      <c r="D206" s="20" t="s">
        <v>3287</v>
      </c>
      <c r="E206" s="20" t="s">
        <v>8667</v>
      </c>
      <c r="F206" s="11">
        <v>17</v>
      </c>
      <c r="G206" s="11">
        <v>11</v>
      </c>
      <c r="H206" s="11">
        <v>6</v>
      </c>
      <c r="I206" s="36">
        <v>1150</v>
      </c>
      <c r="J206" s="11">
        <f t="shared" si="3"/>
        <v>1122</v>
      </c>
      <c r="K206" s="20" t="s">
        <v>7423</v>
      </c>
      <c r="L206" s="42">
        <v>60</v>
      </c>
    </row>
    <row r="207" spans="1:12" ht="12.75">
      <c r="A207" s="11">
        <v>1250000</v>
      </c>
      <c r="B207" s="20" t="s">
        <v>868</v>
      </c>
      <c r="C207" s="20" t="s">
        <v>7674</v>
      </c>
      <c r="D207" s="20" t="s">
        <v>6302</v>
      </c>
      <c r="E207" s="20" t="s">
        <v>8668</v>
      </c>
      <c r="F207" s="11">
        <v>17</v>
      </c>
      <c r="G207" s="11">
        <v>11</v>
      </c>
      <c r="H207" s="11">
        <v>6</v>
      </c>
      <c r="I207" s="36">
        <v>1150</v>
      </c>
      <c r="J207" s="11">
        <f t="shared" si="3"/>
        <v>1122</v>
      </c>
      <c r="K207" s="20" t="s">
        <v>7423</v>
      </c>
      <c r="L207" s="42">
        <v>60</v>
      </c>
    </row>
    <row r="208" spans="1:12" ht="12.75">
      <c r="A208" s="11">
        <v>312500</v>
      </c>
      <c r="B208" s="20" t="s">
        <v>868</v>
      </c>
      <c r="C208" s="20" t="s">
        <v>7773</v>
      </c>
      <c r="D208" s="20" t="s">
        <v>3541</v>
      </c>
      <c r="E208" s="20" t="s">
        <v>8669</v>
      </c>
      <c r="F208" s="11">
        <v>17</v>
      </c>
      <c r="G208" s="11">
        <v>11</v>
      </c>
      <c r="H208" s="11">
        <v>6</v>
      </c>
      <c r="I208" s="36">
        <v>1150</v>
      </c>
      <c r="J208" s="11">
        <f t="shared" si="3"/>
        <v>1122</v>
      </c>
      <c r="K208" s="20" t="s">
        <v>7423</v>
      </c>
      <c r="L208" s="42">
        <v>60</v>
      </c>
    </row>
    <row r="209" spans="1:12" ht="12.75">
      <c r="A209" s="11">
        <v>1</v>
      </c>
      <c r="B209" s="20" t="s">
        <v>869</v>
      </c>
      <c r="C209" s="20" t="s">
        <v>5062</v>
      </c>
      <c r="D209" s="20" t="s">
        <v>3286</v>
      </c>
      <c r="E209" s="20" t="s">
        <v>5064</v>
      </c>
      <c r="F209" s="11">
        <v>17</v>
      </c>
      <c r="G209" s="11">
        <v>11</v>
      </c>
      <c r="H209" s="11">
        <v>6</v>
      </c>
      <c r="I209" s="36">
        <v>1150</v>
      </c>
      <c r="J209" s="11">
        <f t="shared" si="3"/>
        <v>1122</v>
      </c>
      <c r="K209" s="20" t="s">
        <v>7423</v>
      </c>
      <c r="L209" s="42">
        <v>60</v>
      </c>
    </row>
    <row r="210" spans="1:12" ht="12.75">
      <c r="A210" s="11">
        <v>106</v>
      </c>
      <c r="B210" s="20" t="s">
        <v>871</v>
      </c>
      <c r="C210" s="20" t="s">
        <v>878</v>
      </c>
      <c r="D210" s="20" t="s">
        <v>3286</v>
      </c>
      <c r="E210" s="20" t="s">
        <v>8670</v>
      </c>
      <c r="F210" s="11">
        <v>17</v>
      </c>
      <c r="G210" s="11">
        <v>11</v>
      </c>
      <c r="H210" s="11">
        <v>6</v>
      </c>
      <c r="I210" s="36">
        <v>1150</v>
      </c>
      <c r="J210" s="11">
        <f t="shared" si="3"/>
        <v>1122</v>
      </c>
      <c r="K210" s="20" t="s">
        <v>7423</v>
      </c>
      <c r="L210" s="42">
        <v>60</v>
      </c>
    </row>
    <row r="211" spans="1:12" ht="12.75">
      <c r="A211" s="11">
        <v>5000000</v>
      </c>
      <c r="B211" s="20" t="s">
        <v>870</v>
      </c>
      <c r="C211" s="20" t="s">
        <v>5967</v>
      </c>
      <c r="D211" s="20" t="s">
        <v>3286</v>
      </c>
      <c r="E211" s="20" t="s">
        <v>8671</v>
      </c>
      <c r="F211" s="11">
        <v>16</v>
      </c>
      <c r="G211" s="11">
        <v>11</v>
      </c>
      <c r="H211" s="11">
        <v>5</v>
      </c>
      <c r="I211" s="36">
        <v>1150</v>
      </c>
      <c r="J211" s="11">
        <f t="shared" si="3"/>
        <v>880</v>
      </c>
      <c r="K211" s="20" t="s">
        <v>4675</v>
      </c>
      <c r="L211" s="42">
        <v>31</v>
      </c>
    </row>
    <row r="212" spans="1:12" ht="12.75">
      <c r="A212" s="11">
        <v>6250000</v>
      </c>
      <c r="B212" s="20" t="s">
        <v>870</v>
      </c>
      <c r="C212" s="20" t="s">
        <v>5967</v>
      </c>
      <c r="D212" s="20" t="s">
        <v>3328</v>
      </c>
      <c r="E212" s="20" t="s">
        <v>8672</v>
      </c>
      <c r="F212" s="11">
        <v>16</v>
      </c>
      <c r="G212" s="11">
        <v>11</v>
      </c>
      <c r="H212" s="11">
        <v>5</v>
      </c>
      <c r="I212" s="36">
        <v>1150</v>
      </c>
      <c r="J212" s="11">
        <f t="shared" si="3"/>
        <v>880</v>
      </c>
      <c r="K212" s="20" t="s">
        <v>4675</v>
      </c>
      <c r="L212" s="42">
        <v>31</v>
      </c>
    </row>
    <row r="213" spans="1:12" ht="12.75">
      <c r="A213" s="11">
        <v>40000000</v>
      </c>
      <c r="B213" s="20" t="s">
        <v>870</v>
      </c>
      <c r="C213" s="20" t="s">
        <v>5967</v>
      </c>
      <c r="D213" s="20" t="s">
        <v>3330</v>
      </c>
      <c r="E213" s="20" t="s">
        <v>8673</v>
      </c>
      <c r="F213" s="11">
        <v>16</v>
      </c>
      <c r="G213" s="11">
        <v>11</v>
      </c>
      <c r="H213" s="11">
        <v>5</v>
      </c>
      <c r="I213" s="36">
        <v>1150</v>
      </c>
      <c r="J213" s="11">
        <f t="shared" si="3"/>
        <v>880</v>
      </c>
      <c r="K213" s="20" t="s">
        <v>4675</v>
      </c>
      <c r="L213" s="42">
        <v>31</v>
      </c>
    </row>
    <row r="214" spans="1:12" ht="12.75">
      <c r="A214" s="11">
        <v>4000000</v>
      </c>
      <c r="B214" s="20" t="s">
        <v>870</v>
      </c>
      <c r="C214" s="20" t="s">
        <v>5967</v>
      </c>
      <c r="D214" s="20" t="s">
        <v>3478</v>
      </c>
      <c r="E214" s="20" t="s">
        <v>8674</v>
      </c>
      <c r="F214" s="11">
        <v>16</v>
      </c>
      <c r="G214" s="11">
        <v>11</v>
      </c>
      <c r="H214" s="11">
        <v>5</v>
      </c>
      <c r="I214" s="36">
        <v>1150</v>
      </c>
      <c r="J214" s="11">
        <f t="shared" si="3"/>
        <v>880</v>
      </c>
      <c r="K214" s="20" t="s">
        <v>4675</v>
      </c>
      <c r="L214" s="42">
        <v>31</v>
      </c>
    </row>
    <row r="215" spans="1:12" ht="12.75">
      <c r="A215" s="11">
        <v>4200000</v>
      </c>
      <c r="B215" s="20" t="s">
        <v>870</v>
      </c>
      <c r="C215" s="20" t="s">
        <v>5967</v>
      </c>
      <c r="D215" s="20" t="s">
        <v>3332</v>
      </c>
      <c r="E215" s="20" t="s">
        <v>8675</v>
      </c>
      <c r="F215" s="11">
        <v>16</v>
      </c>
      <c r="G215" s="11">
        <v>11</v>
      </c>
      <c r="H215" s="11">
        <v>5</v>
      </c>
      <c r="I215" s="36">
        <v>1150</v>
      </c>
      <c r="J215" s="11">
        <f t="shared" si="3"/>
        <v>880</v>
      </c>
      <c r="K215" s="20" t="s">
        <v>4675</v>
      </c>
      <c r="L215" s="42">
        <v>31</v>
      </c>
    </row>
    <row r="216" spans="1:12" ht="12.75">
      <c r="A216" s="11">
        <v>1700625</v>
      </c>
      <c r="B216" s="20" t="s">
        <v>870</v>
      </c>
      <c r="C216" s="20" t="s">
        <v>6681</v>
      </c>
      <c r="D216" s="20" t="s">
        <v>3333</v>
      </c>
      <c r="E216" s="20" t="s">
        <v>8676</v>
      </c>
      <c r="F216" s="11">
        <v>16</v>
      </c>
      <c r="G216" s="11">
        <v>11</v>
      </c>
      <c r="H216" s="11">
        <v>5</v>
      </c>
      <c r="I216" s="36">
        <v>1150</v>
      </c>
      <c r="J216" s="11">
        <f t="shared" si="3"/>
        <v>880</v>
      </c>
      <c r="K216" s="20" t="s">
        <v>7410</v>
      </c>
      <c r="L216" s="42">
        <v>30</v>
      </c>
    </row>
    <row r="217" spans="1:12" ht="12.75">
      <c r="A217" s="11">
        <v>2070625</v>
      </c>
      <c r="B217" s="20" t="s">
        <v>870</v>
      </c>
      <c r="C217" s="20" t="s">
        <v>6681</v>
      </c>
      <c r="D217" s="20" t="s">
        <v>3333</v>
      </c>
      <c r="E217" s="20" t="s">
        <v>8677</v>
      </c>
      <c r="F217" s="11">
        <v>16</v>
      </c>
      <c r="G217" s="11">
        <v>11</v>
      </c>
      <c r="H217" s="11">
        <v>5</v>
      </c>
      <c r="I217" s="36">
        <v>1150</v>
      </c>
      <c r="J217" s="11">
        <f t="shared" si="3"/>
        <v>880</v>
      </c>
      <c r="K217" s="20" t="s">
        <v>7410</v>
      </c>
      <c r="L217" s="42">
        <v>30</v>
      </c>
    </row>
    <row r="218" spans="1:12" ht="12.75">
      <c r="A218" s="11">
        <v>566625</v>
      </c>
      <c r="B218" s="20" t="s">
        <v>870</v>
      </c>
      <c r="C218" s="20" t="s">
        <v>6681</v>
      </c>
      <c r="D218" s="20" t="s">
        <v>3333</v>
      </c>
      <c r="E218" s="20" t="s">
        <v>8678</v>
      </c>
      <c r="F218" s="11">
        <v>16</v>
      </c>
      <c r="G218" s="11">
        <v>11</v>
      </c>
      <c r="H218" s="11">
        <v>5</v>
      </c>
      <c r="I218" s="36">
        <v>1150</v>
      </c>
      <c r="J218" s="11">
        <f t="shared" si="3"/>
        <v>880</v>
      </c>
      <c r="K218" s="20" t="s">
        <v>7410</v>
      </c>
      <c r="L218" s="42">
        <v>30</v>
      </c>
    </row>
    <row r="219" spans="1:12" ht="12.75">
      <c r="A219" s="11">
        <v>6100000</v>
      </c>
      <c r="B219" s="20" t="s">
        <v>868</v>
      </c>
      <c r="C219" s="20" t="s">
        <v>7616</v>
      </c>
      <c r="D219" s="20" t="s">
        <v>3333</v>
      </c>
      <c r="E219" s="20" t="s">
        <v>8679</v>
      </c>
      <c r="F219" s="11">
        <v>16</v>
      </c>
      <c r="G219" s="11">
        <v>11</v>
      </c>
      <c r="H219" s="11">
        <v>5</v>
      </c>
      <c r="I219" s="36">
        <v>1150</v>
      </c>
      <c r="J219" s="11">
        <f t="shared" si="3"/>
        <v>880</v>
      </c>
      <c r="K219" s="20" t="s">
        <v>7410</v>
      </c>
      <c r="L219" s="42">
        <v>31</v>
      </c>
    </row>
    <row r="220" spans="1:12" ht="12.75">
      <c r="A220" s="11">
        <v>700000</v>
      </c>
      <c r="B220" s="20" t="s">
        <v>868</v>
      </c>
      <c r="C220" s="20" t="s">
        <v>7653</v>
      </c>
      <c r="D220" s="20" t="s">
        <v>3333</v>
      </c>
      <c r="E220" s="20" t="s">
        <v>8680</v>
      </c>
      <c r="F220" s="11">
        <v>16</v>
      </c>
      <c r="G220" s="11">
        <v>11</v>
      </c>
      <c r="H220" s="11">
        <v>5</v>
      </c>
      <c r="I220" s="36">
        <v>1150</v>
      </c>
      <c r="J220" s="11">
        <f t="shared" si="3"/>
        <v>880</v>
      </c>
      <c r="K220" s="20" t="s">
        <v>7410</v>
      </c>
      <c r="L220" s="42">
        <v>31</v>
      </c>
    </row>
    <row r="221" spans="1:12" ht="12.75">
      <c r="A221" s="11">
        <v>20000000</v>
      </c>
      <c r="B221" s="20" t="s">
        <v>870</v>
      </c>
      <c r="C221" s="20" t="s">
        <v>5967</v>
      </c>
      <c r="D221" s="20" t="s">
        <v>3322</v>
      </c>
      <c r="E221" s="20" t="s">
        <v>8681</v>
      </c>
      <c r="F221" s="11">
        <v>16</v>
      </c>
      <c r="G221" s="11">
        <v>11</v>
      </c>
      <c r="H221" s="11">
        <v>5</v>
      </c>
      <c r="I221" s="36">
        <v>1150</v>
      </c>
      <c r="J221" s="11">
        <f t="shared" si="3"/>
        <v>880</v>
      </c>
      <c r="K221" s="20" t="s">
        <v>7410</v>
      </c>
      <c r="L221" s="42">
        <v>31</v>
      </c>
    </row>
    <row r="222" spans="1:12" ht="12.75">
      <c r="A222" s="11">
        <v>5600000</v>
      </c>
      <c r="B222" s="20" t="s">
        <v>870</v>
      </c>
      <c r="C222" s="20" t="s">
        <v>5967</v>
      </c>
      <c r="D222" s="20" t="s">
        <v>879</v>
      </c>
      <c r="E222" s="20" t="s">
        <v>8682</v>
      </c>
      <c r="F222" s="11">
        <v>16</v>
      </c>
      <c r="G222" s="11">
        <v>11</v>
      </c>
      <c r="H222" s="11">
        <v>5</v>
      </c>
      <c r="I222" s="36">
        <v>1150</v>
      </c>
      <c r="J222" s="11">
        <f t="shared" si="3"/>
        <v>880</v>
      </c>
      <c r="K222" s="20" t="s">
        <v>7423</v>
      </c>
      <c r="L222" s="42">
        <v>31</v>
      </c>
    </row>
    <row r="223" spans="1:12" ht="12.75">
      <c r="A223" s="11">
        <v>1612500</v>
      </c>
      <c r="B223" s="20" t="s">
        <v>870</v>
      </c>
      <c r="C223" s="20" t="s">
        <v>5967</v>
      </c>
      <c r="D223" s="20" t="s">
        <v>3332</v>
      </c>
      <c r="E223" s="20" t="s">
        <v>8683</v>
      </c>
      <c r="F223" s="11">
        <v>16</v>
      </c>
      <c r="G223" s="11">
        <v>11</v>
      </c>
      <c r="H223" s="11">
        <v>5</v>
      </c>
      <c r="I223" s="36">
        <v>1150</v>
      </c>
      <c r="J223" s="11">
        <f t="shared" si="3"/>
        <v>880</v>
      </c>
      <c r="K223" s="20" t="s">
        <v>7423</v>
      </c>
      <c r="L223" s="42">
        <v>31</v>
      </c>
    </row>
    <row r="224" spans="1:12" ht="12.75">
      <c r="A224" s="11">
        <v>21037</v>
      </c>
      <c r="B224" s="20" t="s">
        <v>872</v>
      </c>
      <c r="D224" s="20" t="s">
        <v>3283</v>
      </c>
      <c r="E224" s="20" t="s">
        <v>1343</v>
      </c>
      <c r="F224" s="11">
        <v>17</v>
      </c>
      <c r="G224" s="11">
        <v>10</v>
      </c>
      <c r="H224" s="11">
        <v>5</v>
      </c>
      <c r="I224" s="36">
        <v>1130</v>
      </c>
      <c r="J224" s="11">
        <f t="shared" si="3"/>
        <v>850</v>
      </c>
      <c r="K224" s="20" t="s">
        <v>7410</v>
      </c>
      <c r="L224" s="42">
        <v>17</v>
      </c>
    </row>
    <row r="225" spans="1:12" ht="12.75">
      <c r="A225" s="11">
        <v>5232</v>
      </c>
      <c r="B225" s="20" t="s">
        <v>872</v>
      </c>
      <c r="D225" s="20" t="s">
        <v>3332</v>
      </c>
      <c r="E225" s="20" t="s">
        <v>926</v>
      </c>
      <c r="F225" s="11">
        <v>14</v>
      </c>
      <c r="G225" s="11">
        <v>9</v>
      </c>
      <c r="H225" s="11">
        <v>6</v>
      </c>
      <c r="I225" s="36">
        <v>1130</v>
      </c>
      <c r="J225" s="11">
        <f t="shared" si="3"/>
        <v>756</v>
      </c>
      <c r="K225" s="20" t="s">
        <v>7423</v>
      </c>
      <c r="L225" s="42">
        <v>43</v>
      </c>
    </row>
    <row r="226" spans="1:12" ht="12.75">
      <c r="A226" s="11">
        <v>37500000</v>
      </c>
      <c r="B226" s="20" t="s">
        <v>868</v>
      </c>
      <c r="C226" s="20" t="s">
        <v>7675</v>
      </c>
      <c r="D226" s="20" t="s">
        <v>6167</v>
      </c>
      <c r="E226" s="20" t="s">
        <v>8684</v>
      </c>
      <c r="F226" s="11">
        <v>16</v>
      </c>
      <c r="G226" s="11">
        <v>11</v>
      </c>
      <c r="H226" s="11">
        <v>6</v>
      </c>
      <c r="I226" s="36">
        <v>1100</v>
      </c>
      <c r="J226" s="11">
        <f t="shared" si="3"/>
        <v>1056</v>
      </c>
      <c r="K226" s="20" t="s">
        <v>7409</v>
      </c>
      <c r="L226" s="42">
        <v>50</v>
      </c>
    </row>
    <row r="227" spans="1:12" ht="12.75">
      <c r="A227" s="11">
        <v>937500</v>
      </c>
      <c r="B227" s="20" t="s">
        <v>868</v>
      </c>
      <c r="C227" s="20" t="s">
        <v>7673</v>
      </c>
      <c r="D227" s="20" t="s">
        <v>5483</v>
      </c>
      <c r="E227" s="20" t="s">
        <v>8685</v>
      </c>
      <c r="F227" s="11">
        <v>16</v>
      </c>
      <c r="G227" s="11">
        <v>11</v>
      </c>
      <c r="H227" s="11">
        <v>6</v>
      </c>
      <c r="I227" s="36">
        <v>1100</v>
      </c>
      <c r="J227" s="11">
        <f t="shared" si="3"/>
        <v>1056</v>
      </c>
      <c r="K227" s="20" t="s">
        <v>7409</v>
      </c>
      <c r="L227" s="42">
        <v>60</v>
      </c>
    </row>
    <row r="228" spans="1:12" ht="12.75">
      <c r="A228" s="11">
        <v>63</v>
      </c>
      <c r="B228" s="20" t="s">
        <v>868</v>
      </c>
      <c r="C228" s="20" t="s">
        <v>7770</v>
      </c>
      <c r="D228" s="20" t="s">
        <v>3315</v>
      </c>
      <c r="E228" s="20" t="s">
        <v>8686</v>
      </c>
      <c r="F228" s="11">
        <v>16</v>
      </c>
      <c r="G228" s="11">
        <v>11</v>
      </c>
      <c r="H228" s="11">
        <v>6</v>
      </c>
      <c r="I228" s="36">
        <v>1100</v>
      </c>
      <c r="J228" s="11">
        <f t="shared" si="3"/>
        <v>1056</v>
      </c>
      <c r="K228" s="20" t="s">
        <v>7418</v>
      </c>
      <c r="L228" s="42">
        <v>60</v>
      </c>
    </row>
    <row r="229" spans="1:12" ht="12.75">
      <c r="A229" s="11">
        <v>14375</v>
      </c>
      <c r="B229" s="20" t="s">
        <v>868</v>
      </c>
      <c r="C229" s="20" t="s">
        <v>7659</v>
      </c>
      <c r="D229" s="20" t="s">
        <v>3320</v>
      </c>
      <c r="E229" s="20" t="s">
        <v>8687</v>
      </c>
      <c r="F229" s="11">
        <v>16</v>
      </c>
      <c r="G229" s="11">
        <v>11</v>
      </c>
      <c r="H229" s="11">
        <v>6</v>
      </c>
      <c r="I229" s="36">
        <v>1100</v>
      </c>
      <c r="J229" s="11">
        <f t="shared" si="3"/>
        <v>1056</v>
      </c>
      <c r="K229" s="20" t="s">
        <v>7410</v>
      </c>
      <c r="L229" s="42">
        <v>60</v>
      </c>
    </row>
    <row r="230" spans="1:12" ht="12.75">
      <c r="A230" s="11">
        <v>400</v>
      </c>
      <c r="B230" s="20" t="s">
        <v>868</v>
      </c>
      <c r="C230" s="20" t="s">
        <v>7659</v>
      </c>
      <c r="D230" s="20" t="s">
        <v>3320</v>
      </c>
      <c r="E230" s="20" t="s">
        <v>8688</v>
      </c>
      <c r="F230" s="11">
        <v>16</v>
      </c>
      <c r="G230" s="11">
        <v>11</v>
      </c>
      <c r="H230" s="11">
        <v>6</v>
      </c>
      <c r="I230" s="36">
        <v>1100</v>
      </c>
      <c r="J230" s="11">
        <f t="shared" si="3"/>
        <v>1056</v>
      </c>
      <c r="K230" s="20" t="s">
        <v>7410</v>
      </c>
      <c r="L230" s="42">
        <v>60</v>
      </c>
    </row>
    <row r="231" spans="1:12" ht="12.75">
      <c r="A231" s="11">
        <v>125000</v>
      </c>
      <c r="B231" s="20" t="s">
        <v>868</v>
      </c>
      <c r="C231" s="20" t="s">
        <v>7674</v>
      </c>
      <c r="D231" s="20" t="s">
        <v>6309</v>
      </c>
      <c r="E231" s="20" t="s">
        <v>8689</v>
      </c>
      <c r="F231" s="11">
        <v>16</v>
      </c>
      <c r="G231" s="11">
        <v>11</v>
      </c>
      <c r="H231" s="11">
        <v>6</v>
      </c>
      <c r="I231" s="36">
        <v>1100</v>
      </c>
      <c r="J231" s="11">
        <f t="shared" si="3"/>
        <v>1056</v>
      </c>
      <c r="K231" s="20" t="s">
        <v>7410</v>
      </c>
      <c r="L231" s="42">
        <v>60</v>
      </c>
    </row>
    <row r="232" spans="1:12" ht="12.75">
      <c r="A232" s="11">
        <v>500000</v>
      </c>
      <c r="B232" s="20" t="s">
        <v>868</v>
      </c>
      <c r="C232" s="20" t="s">
        <v>7674</v>
      </c>
      <c r="D232" s="20" t="s">
        <v>3657</v>
      </c>
      <c r="E232" s="20" t="s">
        <v>8690</v>
      </c>
      <c r="F232" s="11">
        <v>16</v>
      </c>
      <c r="G232" s="11">
        <v>11</v>
      </c>
      <c r="H232" s="11">
        <v>6</v>
      </c>
      <c r="I232" s="36">
        <v>1100</v>
      </c>
      <c r="J232" s="11">
        <f t="shared" si="3"/>
        <v>1056</v>
      </c>
      <c r="K232" s="20" t="s">
        <v>7410</v>
      </c>
      <c r="L232" s="42">
        <v>60</v>
      </c>
    </row>
    <row r="233" spans="1:12" ht="12.75">
      <c r="A233" s="11">
        <v>112500</v>
      </c>
      <c r="B233" s="20" t="s">
        <v>868</v>
      </c>
      <c r="C233" s="20" t="s">
        <v>7649</v>
      </c>
      <c r="D233" s="20" t="s">
        <v>3283</v>
      </c>
      <c r="E233" s="20" t="s">
        <v>8691</v>
      </c>
      <c r="F233" s="11">
        <v>16</v>
      </c>
      <c r="G233" s="11">
        <v>11</v>
      </c>
      <c r="H233" s="11">
        <v>6</v>
      </c>
      <c r="I233" s="36">
        <v>1100</v>
      </c>
      <c r="J233" s="11">
        <f t="shared" si="3"/>
        <v>1056</v>
      </c>
      <c r="K233" s="20" t="s">
        <v>7410</v>
      </c>
      <c r="L233" s="42">
        <v>60</v>
      </c>
    </row>
    <row r="234" spans="1:12" ht="12.75">
      <c r="A234" s="11">
        <v>750000</v>
      </c>
      <c r="B234" s="20" t="s">
        <v>868</v>
      </c>
      <c r="C234" s="20" t="s">
        <v>7674</v>
      </c>
      <c r="D234" s="20" t="s">
        <v>3311</v>
      </c>
      <c r="E234" s="20" t="s">
        <v>8692</v>
      </c>
      <c r="F234" s="11">
        <v>16</v>
      </c>
      <c r="G234" s="11">
        <v>11</v>
      </c>
      <c r="H234" s="11">
        <v>6</v>
      </c>
      <c r="I234" s="36">
        <v>1100</v>
      </c>
      <c r="J234" s="11">
        <f t="shared" si="3"/>
        <v>1056</v>
      </c>
      <c r="K234" s="20" t="s">
        <v>7410</v>
      </c>
      <c r="L234" s="42">
        <v>60</v>
      </c>
    </row>
    <row r="235" spans="1:12" ht="12.75">
      <c r="A235" s="11">
        <v>187500</v>
      </c>
      <c r="B235" s="20" t="s">
        <v>868</v>
      </c>
      <c r="C235" s="20" t="s">
        <v>7674</v>
      </c>
      <c r="D235" s="20" t="s">
        <v>6311</v>
      </c>
      <c r="E235" s="20" t="s">
        <v>8693</v>
      </c>
      <c r="F235" s="11">
        <v>16</v>
      </c>
      <c r="G235" s="11">
        <v>11</v>
      </c>
      <c r="H235" s="11">
        <v>6</v>
      </c>
      <c r="I235" s="36">
        <v>1100</v>
      </c>
      <c r="J235" s="11">
        <f t="shared" si="3"/>
        <v>1056</v>
      </c>
      <c r="K235" s="20" t="s">
        <v>7410</v>
      </c>
      <c r="L235" s="42">
        <v>60</v>
      </c>
    </row>
    <row r="236" spans="1:12" ht="12.75">
      <c r="A236" s="11">
        <v>25000</v>
      </c>
      <c r="B236" s="20" t="s">
        <v>868</v>
      </c>
      <c r="C236" s="20" t="s">
        <v>7658</v>
      </c>
      <c r="D236" s="20" t="s">
        <v>3287</v>
      </c>
      <c r="E236" s="20" t="s">
        <v>8694</v>
      </c>
      <c r="F236" s="11">
        <v>16</v>
      </c>
      <c r="G236" s="11">
        <v>11</v>
      </c>
      <c r="H236" s="11">
        <v>6</v>
      </c>
      <c r="I236" s="36">
        <v>1100</v>
      </c>
      <c r="J236" s="11">
        <f t="shared" si="3"/>
        <v>1056</v>
      </c>
      <c r="K236" s="20" t="s">
        <v>7410</v>
      </c>
      <c r="L236" s="42">
        <v>60</v>
      </c>
    </row>
    <row r="237" spans="1:12" ht="12.75">
      <c r="A237" s="11">
        <v>937500</v>
      </c>
      <c r="B237" s="20" t="s">
        <v>868</v>
      </c>
      <c r="C237" s="20" t="s">
        <v>7653</v>
      </c>
      <c r="D237" s="20" t="s">
        <v>3324</v>
      </c>
      <c r="E237" s="20" t="s">
        <v>8695</v>
      </c>
      <c r="F237" s="11">
        <v>16</v>
      </c>
      <c r="G237" s="11">
        <v>11</v>
      </c>
      <c r="H237" s="11">
        <v>6</v>
      </c>
      <c r="I237" s="36">
        <v>1100</v>
      </c>
      <c r="J237" s="11">
        <f t="shared" si="3"/>
        <v>1056</v>
      </c>
      <c r="K237" s="20" t="s">
        <v>7410</v>
      </c>
      <c r="L237" s="42">
        <v>60</v>
      </c>
    </row>
    <row r="238" spans="1:12" ht="12.75">
      <c r="A238" s="11">
        <v>25000</v>
      </c>
      <c r="B238" s="20" t="s">
        <v>868</v>
      </c>
      <c r="C238" s="20" t="s">
        <v>7649</v>
      </c>
      <c r="D238" s="20" t="s">
        <v>3324</v>
      </c>
      <c r="E238" s="20" t="s">
        <v>8696</v>
      </c>
      <c r="F238" s="11">
        <v>16</v>
      </c>
      <c r="G238" s="11">
        <v>11</v>
      </c>
      <c r="H238" s="11">
        <v>6</v>
      </c>
      <c r="I238" s="36">
        <v>1100</v>
      </c>
      <c r="J238" s="11">
        <f t="shared" si="3"/>
        <v>1056</v>
      </c>
      <c r="K238" s="20" t="s">
        <v>7410</v>
      </c>
      <c r="L238" s="42">
        <v>60</v>
      </c>
    </row>
    <row r="239" spans="1:12" ht="12.75">
      <c r="A239" s="11">
        <v>400000</v>
      </c>
      <c r="B239" s="20" t="s">
        <v>868</v>
      </c>
      <c r="C239" s="20" t="s">
        <v>7674</v>
      </c>
      <c r="D239" s="20" t="s">
        <v>3324</v>
      </c>
      <c r="E239" s="20" t="s">
        <v>8697</v>
      </c>
      <c r="F239" s="11">
        <v>16</v>
      </c>
      <c r="G239" s="11">
        <v>11</v>
      </c>
      <c r="H239" s="11">
        <v>6</v>
      </c>
      <c r="I239" s="36">
        <v>1100</v>
      </c>
      <c r="J239" s="11">
        <f t="shared" si="3"/>
        <v>1056</v>
      </c>
      <c r="K239" s="20" t="s">
        <v>7410</v>
      </c>
      <c r="L239" s="42">
        <v>60</v>
      </c>
    </row>
    <row r="240" spans="1:12" ht="12.75">
      <c r="A240" s="11">
        <v>562500</v>
      </c>
      <c r="B240" s="20" t="s">
        <v>868</v>
      </c>
      <c r="C240" s="20" t="s">
        <v>7674</v>
      </c>
      <c r="D240" s="20" t="s">
        <v>6306</v>
      </c>
      <c r="E240" s="20" t="s">
        <v>8698</v>
      </c>
      <c r="F240" s="11">
        <v>16</v>
      </c>
      <c r="G240" s="11">
        <v>11</v>
      </c>
      <c r="H240" s="11">
        <v>6</v>
      </c>
      <c r="I240" s="36">
        <v>1100</v>
      </c>
      <c r="J240" s="11">
        <f t="shared" si="3"/>
        <v>1056</v>
      </c>
      <c r="K240" s="20" t="s">
        <v>7410</v>
      </c>
      <c r="L240" s="42">
        <v>60</v>
      </c>
    </row>
    <row r="241" spans="1:12" ht="12.75">
      <c r="A241" s="11">
        <v>21250</v>
      </c>
      <c r="B241" s="20" t="s">
        <v>2247</v>
      </c>
      <c r="C241" s="20" t="s">
        <v>5012</v>
      </c>
      <c r="D241" s="20" t="s">
        <v>3320</v>
      </c>
      <c r="E241" s="20" t="s">
        <v>8699</v>
      </c>
      <c r="F241" s="11">
        <v>16</v>
      </c>
      <c r="G241" s="11">
        <v>11</v>
      </c>
      <c r="H241" s="11">
        <v>6</v>
      </c>
      <c r="I241" s="36">
        <v>1100</v>
      </c>
      <c r="J241" s="11">
        <f t="shared" si="3"/>
        <v>1056</v>
      </c>
      <c r="K241" s="20" t="s">
        <v>7410</v>
      </c>
      <c r="L241" s="42">
        <v>60</v>
      </c>
    </row>
    <row r="242" spans="1:12" ht="12.75">
      <c r="A242" s="11">
        <v>400</v>
      </c>
      <c r="B242" s="20" t="s">
        <v>873</v>
      </c>
      <c r="D242" s="20" t="s">
        <v>3283</v>
      </c>
      <c r="E242" s="20" t="s">
        <v>7396</v>
      </c>
      <c r="F242" s="11">
        <v>16</v>
      </c>
      <c r="G242" s="11">
        <v>11</v>
      </c>
      <c r="H242" s="11">
        <v>6</v>
      </c>
      <c r="I242" s="36">
        <v>1100</v>
      </c>
      <c r="J242" s="11">
        <f t="shared" si="3"/>
        <v>1056</v>
      </c>
      <c r="K242" s="20" t="s">
        <v>7410</v>
      </c>
      <c r="L242" s="42">
        <v>60</v>
      </c>
    </row>
    <row r="243" spans="1:12" ht="12.75">
      <c r="A243" s="11">
        <v>625000</v>
      </c>
      <c r="B243" s="20" t="s">
        <v>868</v>
      </c>
      <c r="C243" s="20" t="s">
        <v>7655</v>
      </c>
      <c r="D243" s="20" t="s">
        <v>3314</v>
      </c>
      <c r="E243" s="20" t="s">
        <v>8700</v>
      </c>
      <c r="F243" s="11">
        <v>16</v>
      </c>
      <c r="G243" s="11">
        <v>11</v>
      </c>
      <c r="H243" s="11">
        <v>6</v>
      </c>
      <c r="I243" s="36">
        <v>1100</v>
      </c>
      <c r="J243" s="11">
        <f t="shared" si="3"/>
        <v>1056</v>
      </c>
      <c r="K243" s="20" t="s">
        <v>7417</v>
      </c>
      <c r="L243" s="42">
        <v>5</v>
      </c>
    </row>
    <row r="244" spans="1:12" ht="12.75">
      <c r="A244" s="11">
        <v>1315625</v>
      </c>
      <c r="B244" s="20" t="s">
        <v>868</v>
      </c>
      <c r="C244" s="20" t="s">
        <v>7772</v>
      </c>
      <c r="D244" s="20" t="s">
        <v>6491</v>
      </c>
      <c r="E244" s="20" t="s">
        <v>8701</v>
      </c>
      <c r="F244" s="11">
        <v>16</v>
      </c>
      <c r="G244" s="11">
        <v>11</v>
      </c>
      <c r="H244" s="11">
        <v>6</v>
      </c>
      <c r="I244" s="36">
        <v>1100</v>
      </c>
      <c r="J244" s="11">
        <f t="shared" si="3"/>
        <v>1056</v>
      </c>
      <c r="K244" s="20" t="s">
        <v>7423</v>
      </c>
      <c r="L244" s="42">
        <v>60</v>
      </c>
    </row>
    <row r="245" spans="1:12" ht="12.75">
      <c r="A245" s="11">
        <v>12500</v>
      </c>
      <c r="B245" s="20" t="s">
        <v>868</v>
      </c>
      <c r="C245" s="20" t="s">
        <v>7770</v>
      </c>
      <c r="D245" s="20" t="s">
        <v>3286</v>
      </c>
      <c r="E245" s="20" t="s">
        <v>8702</v>
      </c>
      <c r="F245" s="11">
        <v>16</v>
      </c>
      <c r="G245" s="11">
        <v>11</v>
      </c>
      <c r="H245" s="11">
        <v>6</v>
      </c>
      <c r="I245" s="36">
        <v>1100</v>
      </c>
      <c r="J245" s="11">
        <f t="shared" si="3"/>
        <v>1056</v>
      </c>
      <c r="K245" s="20" t="s">
        <v>7423</v>
      </c>
      <c r="L245" s="42">
        <v>60</v>
      </c>
    </row>
    <row r="246" spans="1:12" ht="12.75">
      <c r="A246" s="11">
        <v>763312</v>
      </c>
      <c r="B246" s="20" t="s">
        <v>868</v>
      </c>
      <c r="C246" s="20" t="s">
        <v>7659</v>
      </c>
      <c r="D246" s="20" t="s">
        <v>3286</v>
      </c>
      <c r="E246" s="20" t="s">
        <v>8703</v>
      </c>
      <c r="F246" s="11">
        <v>16</v>
      </c>
      <c r="G246" s="11">
        <v>11</v>
      </c>
      <c r="H246" s="11">
        <v>6</v>
      </c>
      <c r="I246" s="36">
        <v>1100</v>
      </c>
      <c r="J246" s="11">
        <f t="shared" si="3"/>
        <v>1056</v>
      </c>
      <c r="K246" s="20" t="s">
        <v>7423</v>
      </c>
      <c r="L246" s="42">
        <v>60</v>
      </c>
    </row>
    <row r="247" spans="1:12" ht="12.75">
      <c r="A247" s="11">
        <v>12500</v>
      </c>
      <c r="B247" s="20" t="s">
        <v>868</v>
      </c>
      <c r="C247" s="20" t="s">
        <v>7770</v>
      </c>
      <c r="D247" s="20" t="s">
        <v>3286</v>
      </c>
      <c r="E247" s="20" t="s">
        <v>8704</v>
      </c>
      <c r="F247" s="11">
        <v>16</v>
      </c>
      <c r="G247" s="11">
        <v>11</v>
      </c>
      <c r="H247" s="11">
        <v>6</v>
      </c>
      <c r="I247" s="36">
        <v>1100</v>
      </c>
      <c r="J247" s="11">
        <f t="shared" si="3"/>
        <v>1056</v>
      </c>
      <c r="K247" s="20" t="s">
        <v>7423</v>
      </c>
      <c r="L247" s="42">
        <v>60</v>
      </c>
    </row>
    <row r="248" spans="1:12" ht="12.75">
      <c r="A248" s="11">
        <v>400000</v>
      </c>
      <c r="B248" s="20" t="s">
        <v>868</v>
      </c>
      <c r="C248" s="20" t="s">
        <v>7659</v>
      </c>
      <c r="D248" s="20" t="s">
        <v>3286</v>
      </c>
      <c r="E248" s="20" t="s">
        <v>8705</v>
      </c>
      <c r="F248" s="11">
        <v>16</v>
      </c>
      <c r="G248" s="11">
        <v>11</v>
      </c>
      <c r="H248" s="11">
        <v>6</v>
      </c>
      <c r="I248" s="36">
        <v>1100</v>
      </c>
      <c r="J248" s="11">
        <f t="shared" si="3"/>
        <v>1056</v>
      </c>
      <c r="K248" s="20" t="s">
        <v>7423</v>
      </c>
      <c r="L248" s="42">
        <v>60</v>
      </c>
    </row>
    <row r="249" spans="1:12" ht="12.75">
      <c r="A249" s="11">
        <v>1062500</v>
      </c>
      <c r="B249" s="20" t="s">
        <v>868</v>
      </c>
      <c r="C249" s="20" t="s">
        <v>7658</v>
      </c>
      <c r="D249" s="20" t="s">
        <v>3286</v>
      </c>
      <c r="E249" s="20" t="s">
        <v>8706</v>
      </c>
      <c r="F249" s="11">
        <v>16</v>
      </c>
      <c r="G249" s="11">
        <v>11</v>
      </c>
      <c r="H249" s="11">
        <v>6</v>
      </c>
      <c r="I249" s="36">
        <v>1100</v>
      </c>
      <c r="J249" s="11">
        <f t="shared" si="3"/>
        <v>1056</v>
      </c>
      <c r="K249" s="20" t="s">
        <v>7423</v>
      </c>
      <c r="L249" s="42">
        <v>60</v>
      </c>
    </row>
    <row r="250" spans="1:12" ht="12.75">
      <c r="A250" s="11">
        <v>12500</v>
      </c>
      <c r="B250" s="20" t="s">
        <v>868</v>
      </c>
      <c r="C250" s="20" t="s">
        <v>7770</v>
      </c>
      <c r="D250" s="20" t="s">
        <v>3286</v>
      </c>
      <c r="E250" s="20" t="s">
        <v>8707</v>
      </c>
      <c r="F250" s="11">
        <v>16</v>
      </c>
      <c r="G250" s="11">
        <v>11</v>
      </c>
      <c r="H250" s="11">
        <v>6</v>
      </c>
      <c r="I250" s="36">
        <v>1100</v>
      </c>
      <c r="J250" s="11">
        <f t="shared" si="3"/>
        <v>1056</v>
      </c>
      <c r="K250" s="20" t="s">
        <v>7423</v>
      </c>
      <c r="L250" s="42">
        <v>60</v>
      </c>
    </row>
    <row r="251" spans="1:12" ht="12.75">
      <c r="A251" s="11">
        <v>8344</v>
      </c>
      <c r="B251" s="20" t="s">
        <v>868</v>
      </c>
      <c r="C251" s="20" t="s">
        <v>7773</v>
      </c>
      <c r="D251" s="20" t="s">
        <v>3286</v>
      </c>
      <c r="E251" s="20" t="s">
        <v>8708</v>
      </c>
      <c r="F251" s="11">
        <v>16</v>
      </c>
      <c r="G251" s="11">
        <v>11</v>
      </c>
      <c r="H251" s="11">
        <v>6</v>
      </c>
      <c r="I251" s="36">
        <v>1100</v>
      </c>
      <c r="J251" s="11">
        <f t="shared" si="3"/>
        <v>1056</v>
      </c>
      <c r="K251" s="20" t="s">
        <v>7423</v>
      </c>
      <c r="L251" s="42">
        <v>60</v>
      </c>
    </row>
    <row r="252" spans="1:12" ht="12.75">
      <c r="A252" s="11">
        <v>12500</v>
      </c>
      <c r="B252" s="20" t="s">
        <v>868</v>
      </c>
      <c r="C252" s="20" t="s">
        <v>7770</v>
      </c>
      <c r="D252" s="20" t="s">
        <v>3286</v>
      </c>
      <c r="E252" s="20" t="s">
        <v>8709</v>
      </c>
      <c r="F252" s="11">
        <v>16</v>
      </c>
      <c r="G252" s="11">
        <v>11</v>
      </c>
      <c r="H252" s="11">
        <v>6</v>
      </c>
      <c r="I252" s="36">
        <v>1100</v>
      </c>
      <c r="J252" s="11">
        <f t="shared" si="3"/>
        <v>1056</v>
      </c>
      <c r="K252" s="20" t="s">
        <v>7423</v>
      </c>
      <c r="L252" s="42">
        <v>60</v>
      </c>
    </row>
    <row r="253" spans="1:12" ht="12.75">
      <c r="A253" s="11">
        <v>6250</v>
      </c>
      <c r="B253" s="20" t="s">
        <v>868</v>
      </c>
      <c r="C253" s="20" t="s">
        <v>7649</v>
      </c>
      <c r="D253" s="20" t="s">
        <v>3286</v>
      </c>
      <c r="E253" s="20" t="s">
        <v>8710</v>
      </c>
      <c r="F253" s="11">
        <v>16</v>
      </c>
      <c r="G253" s="11">
        <v>11</v>
      </c>
      <c r="H253" s="11">
        <v>6</v>
      </c>
      <c r="I253" s="36">
        <v>1100</v>
      </c>
      <c r="J253" s="11">
        <f t="shared" si="3"/>
        <v>1056</v>
      </c>
      <c r="K253" s="20" t="s">
        <v>7423</v>
      </c>
      <c r="L253" s="42">
        <v>60</v>
      </c>
    </row>
    <row r="254" spans="1:12" ht="12.75">
      <c r="A254" s="11">
        <v>3750000</v>
      </c>
      <c r="B254" s="20" t="s">
        <v>868</v>
      </c>
      <c r="C254" s="20" t="s">
        <v>7658</v>
      </c>
      <c r="D254" s="20" t="s">
        <v>3320</v>
      </c>
      <c r="E254" s="20" t="s">
        <v>8711</v>
      </c>
      <c r="F254" s="11">
        <v>16</v>
      </c>
      <c r="G254" s="11">
        <v>11</v>
      </c>
      <c r="H254" s="11">
        <v>6</v>
      </c>
      <c r="I254" s="36">
        <v>1100</v>
      </c>
      <c r="J254" s="11">
        <f t="shared" si="3"/>
        <v>1056</v>
      </c>
      <c r="K254" s="20" t="s">
        <v>7423</v>
      </c>
      <c r="L254" s="42">
        <v>60</v>
      </c>
    </row>
    <row r="255" spans="1:12" ht="12.75">
      <c r="A255" s="11">
        <v>187500</v>
      </c>
      <c r="B255" s="20" t="s">
        <v>868</v>
      </c>
      <c r="C255" s="20" t="s">
        <v>7674</v>
      </c>
      <c r="D255" s="20" t="s">
        <v>4325</v>
      </c>
      <c r="E255" s="20" t="s">
        <v>8712</v>
      </c>
      <c r="F255" s="11">
        <v>16</v>
      </c>
      <c r="G255" s="11">
        <v>11</v>
      </c>
      <c r="H255" s="11">
        <v>6</v>
      </c>
      <c r="I255" s="36">
        <v>1100</v>
      </c>
      <c r="J255" s="11">
        <f t="shared" si="3"/>
        <v>1056</v>
      </c>
      <c r="K255" s="20" t="s">
        <v>7423</v>
      </c>
      <c r="L255" s="42">
        <v>60</v>
      </c>
    </row>
    <row r="256" spans="1:12" ht="12.75">
      <c r="A256" s="11">
        <v>937500</v>
      </c>
      <c r="B256" s="20" t="s">
        <v>868</v>
      </c>
      <c r="C256" s="20" t="s">
        <v>7674</v>
      </c>
      <c r="D256" s="20" t="s">
        <v>4325</v>
      </c>
      <c r="E256" s="20" t="s">
        <v>8713</v>
      </c>
      <c r="F256" s="11">
        <v>16</v>
      </c>
      <c r="G256" s="11">
        <v>11</v>
      </c>
      <c r="H256" s="11">
        <v>6</v>
      </c>
      <c r="I256" s="36">
        <v>1100</v>
      </c>
      <c r="J256" s="11">
        <f t="shared" si="3"/>
        <v>1056</v>
      </c>
      <c r="K256" s="20" t="s">
        <v>7423</v>
      </c>
      <c r="L256" s="42">
        <v>60</v>
      </c>
    </row>
    <row r="257" spans="1:12" ht="12.75">
      <c r="A257" s="11">
        <v>1937500</v>
      </c>
      <c r="B257" s="20" t="s">
        <v>868</v>
      </c>
      <c r="C257" s="20" t="s">
        <v>7658</v>
      </c>
      <c r="D257" s="20" t="s">
        <v>3287</v>
      </c>
      <c r="E257" s="20" t="s">
        <v>8714</v>
      </c>
      <c r="F257" s="11">
        <v>16</v>
      </c>
      <c r="G257" s="11">
        <v>11</v>
      </c>
      <c r="H257" s="11">
        <v>6</v>
      </c>
      <c r="I257" s="36">
        <v>1100</v>
      </c>
      <c r="J257" s="11">
        <f t="shared" si="3"/>
        <v>1056</v>
      </c>
      <c r="K257" s="20" t="s">
        <v>7423</v>
      </c>
      <c r="L257" s="42">
        <v>60</v>
      </c>
    </row>
    <row r="258" spans="1:12" ht="12.75">
      <c r="A258" s="11">
        <v>1250000</v>
      </c>
      <c r="B258" s="20" t="s">
        <v>868</v>
      </c>
      <c r="C258" s="20" t="s">
        <v>7674</v>
      </c>
      <c r="D258" s="20" t="s">
        <v>6302</v>
      </c>
      <c r="E258" s="20" t="s">
        <v>8715</v>
      </c>
      <c r="F258" s="11">
        <v>16</v>
      </c>
      <c r="G258" s="11">
        <v>11</v>
      </c>
      <c r="H258" s="11">
        <v>6</v>
      </c>
      <c r="I258" s="36">
        <v>1100</v>
      </c>
      <c r="J258" s="11">
        <f t="shared" si="4" ref="J258:J321">F258*G258*H258</f>
        <v>1056</v>
      </c>
      <c r="K258" s="20" t="s">
        <v>7423</v>
      </c>
      <c r="L258" s="42">
        <v>60</v>
      </c>
    </row>
    <row r="259" spans="1:12" ht="12.75">
      <c r="A259" s="11">
        <v>312500</v>
      </c>
      <c r="B259" s="20" t="s">
        <v>868</v>
      </c>
      <c r="C259" s="20" t="s">
        <v>7773</v>
      </c>
      <c r="D259" s="20" t="s">
        <v>3541</v>
      </c>
      <c r="E259" s="20" t="s">
        <v>8716</v>
      </c>
      <c r="F259" s="11">
        <v>16</v>
      </c>
      <c r="G259" s="11">
        <v>11</v>
      </c>
      <c r="H259" s="11">
        <v>6</v>
      </c>
      <c r="I259" s="36">
        <v>1100</v>
      </c>
      <c r="J259" s="11">
        <f t="shared" si="4"/>
        <v>1056</v>
      </c>
      <c r="K259" s="20" t="s">
        <v>7423</v>
      </c>
      <c r="L259" s="42">
        <v>60</v>
      </c>
    </row>
    <row r="260" spans="1:12" ht="12.75">
      <c r="A260" s="11">
        <v>106</v>
      </c>
      <c r="B260" s="20" t="s">
        <v>871</v>
      </c>
      <c r="C260" s="20" t="s">
        <v>878</v>
      </c>
      <c r="D260" s="20" t="s">
        <v>3286</v>
      </c>
      <c r="E260" s="20" t="s">
        <v>8717</v>
      </c>
      <c r="F260" s="11">
        <v>16</v>
      </c>
      <c r="G260" s="11">
        <v>11</v>
      </c>
      <c r="H260" s="11">
        <v>6</v>
      </c>
      <c r="I260" s="36">
        <v>1100</v>
      </c>
      <c r="J260" s="11">
        <f t="shared" si="4"/>
        <v>1056</v>
      </c>
      <c r="K260" s="20" t="s">
        <v>7423</v>
      </c>
      <c r="L260" s="42">
        <v>60</v>
      </c>
    </row>
    <row r="261" spans="1:12" ht="12.75">
      <c r="A261" s="11">
        <v>5000000</v>
      </c>
      <c r="B261" s="20" t="s">
        <v>870</v>
      </c>
      <c r="C261" s="20" t="s">
        <v>5967</v>
      </c>
      <c r="D261" s="20" t="s">
        <v>3286</v>
      </c>
      <c r="E261" s="20" t="s">
        <v>5969</v>
      </c>
      <c r="F261" s="11">
        <v>17</v>
      </c>
      <c r="G261" s="11">
        <v>10</v>
      </c>
      <c r="H261" s="11">
        <v>5</v>
      </c>
      <c r="I261" s="36">
        <v>1100</v>
      </c>
      <c r="J261" s="11">
        <f t="shared" si="4"/>
        <v>850</v>
      </c>
      <c r="K261" s="20" t="s">
        <v>4675</v>
      </c>
      <c r="L261" s="42">
        <v>31</v>
      </c>
    </row>
    <row r="262" spans="1:12" ht="12.75">
      <c r="A262" s="11">
        <v>6250000</v>
      </c>
      <c r="B262" s="20" t="s">
        <v>870</v>
      </c>
      <c r="C262" s="20" t="s">
        <v>5967</v>
      </c>
      <c r="D262" s="20" t="s">
        <v>3328</v>
      </c>
      <c r="E262" s="20" t="s">
        <v>5968</v>
      </c>
      <c r="F262" s="11">
        <v>17</v>
      </c>
      <c r="G262" s="11">
        <v>10</v>
      </c>
      <c r="H262" s="11">
        <v>5</v>
      </c>
      <c r="I262" s="36">
        <v>1100</v>
      </c>
      <c r="J262" s="11">
        <f t="shared" si="4"/>
        <v>850</v>
      </c>
      <c r="K262" s="20" t="s">
        <v>4675</v>
      </c>
      <c r="L262" s="42">
        <v>31</v>
      </c>
    </row>
    <row r="263" spans="1:12" ht="12.75">
      <c r="A263" s="11">
        <v>40000000</v>
      </c>
      <c r="B263" s="20" t="s">
        <v>870</v>
      </c>
      <c r="C263" s="20" t="s">
        <v>5967</v>
      </c>
      <c r="D263" s="20" t="s">
        <v>3330</v>
      </c>
      <c r="E263" s="20" t="s">
        <v>5966</v>
      </c>
      <c r="F263" s="11">
        <v>17</v>
      </c>
      <c r="G263" s="11">
        <v>10</v>
      </c>
      <c r="H263" s="11">
        <v>5</v>
      </c>
      <c r="I263" s="36">
        <v>1100</v>
      </c>
      <c r="J263" s="11">
        <f t="shared" si="4"/>
        <v>850</v>
      </c>
      <c r="K263" s="20" t="s">
        <v>4675</v>
      </c>
      <c r="L263" s="42">
        <v>31</v>
      </c>
    </row>
    <row r="264" spans="1:12" ht="12.75">
      <c r="A264" s="11">
        <v>4000000</v>
      </c>
      <c r="B264" s="20" t="s">
        <v>870</v>
      </c>
      <c r="C264" s="20" t="s">
        <v>5967</v>
      </c>
      <c r="D264" s="20" t="s">
        <v>3478</v>
      </c>
      <c r="E264" s="20" t="s">
        <v>5970</v>
      </c>
      <c r="F264" s="11">
        <v>17</v>
      </c>
      <c r="G264" s="11">
        <v>10</v>
      </c>
      <c r="H264" s="11">
        <v>5</v>
      </c>
      <c r="I264" s="36">
        <v>1100</v>
      </c>
      <c r="J264" s="11">
        <f t="shared" si="4"/>
        <v>850</v>
      </c>
      <c r="K264" s="20" t="s">
        <v>4675</v>
      </c>
      <c r="L264" s="42">
        <v>31</v>
      </c>
    </row>
    <row r="265" spans="1:12" ht="12.75">
      <c r="A265" s="11">
        <v>4200000</v>
      </c>
      <c r="B265" s="20" t="s">
        <v>870</v>
      </c>
      <c r="C265" s="20" t="s">
        <v>5967</v>
      </c>
      <c r="D265" s="20" t="s">
        <v>3332</v>
      </c>
      <c r="E265" s="20" t="s">
        <v>5971</v>
      </c>
      <c r="F265" s="11">
        <v>17</v>
      </c>
      <c r="G265" s="11">
        <v>10</v>
      </c>
      <c r="H265" s="11">
        <v>5</v>
      </c>
      <c r="I265" s="36">
        <v>1100</v>
      </c>
      <c r="J265" s="11">
        <f t="shared" si="4"/>
        <v>850</v>
      </c>
      <c r="K265" s="20" t="s">
        <v>4675</v>
      </c>
      <c r="L265" s="42">
        <v>31</v>
      </c>
    </row>
    <row r="266" spans="1:12" ht="12.75">
      <c r="A266" s="11">
        <v>15000000</v>
      </c>
      <c r="B266" s="20" t="s">
        <v>870</v>
      </c>
      <c r="C266" s="20" t="s">
        <v>3475</v>
      </c>
      <c r="D266" s="20" t="s">
        <v>3283</v>
      </c>
      <c r="E266" s="20" t="s">
        <v>3474</v>
      </c>
      <c r="F266" s="11">
        <v>17</v>
      </c>
      <c r="G266" s="11">
        <v>10</v>
      </c>
      <c r="H266" s="11">
        <v>5</v>
      </c>
      <c r="I266" s="36">
        <v>1100</v>
      </c>
      <c r="J266" s="11">
        <f t="shared" si="4"/>
        <v>850</v>
      </c>
      <c r="K266" s="20" t="s">
        <v>7410</v>
      </c>
      <c r="L266" s="42">
        <v>30</v>
      </c>
    </row>
    <row r="267" spans="1:12" ht="12.75">
      <c r="A267" s="11">
        <v>8187500</v>
      </c>
      <c r="B267" s="20" t="s">
        <v>870</v>
      </c>
      <c r="C267" s="20" t="s">
        <v>3475</v>
      </c>
      <c r="D267" s="20" t="s">
        <v>3283</v>
      </c>
      <c r="E267" s="20" t="s">
        <v>3465</v>
      </c>
      <c r="F267" s="11">
        <v>17</v>
      </c>
      <c r="G267" s="11">
        <v>10</v>
      </c>
      <c r="H267" s="11">
        <v>5</v>
      </c>
      <c r="I267" s="36">
        <v>1100</v>
      </c>
      <c r="J267" s="11">
        <f t="shared" si="4"/>
        <v>850</v>
      </c>
      <c r="K267" s="20" t="s">
        <v>7410</v>
      </c>
      <c r="L267" s="42">
        <v>30</v>
      </c>
    </row>
    <row r="268" spans="1:12" ht="12.75">
      <c r="A268" s="11">
        <v>1700625</v>
      </c>
      <c r="B268" s="20" t="s">
        <v>870</v>
      </c>
      <c r="C268" s="20" t="s">
        <v>6681</v>
      </c>
      <c r="D268" s="20" t="s">
        <v>3333</v>
      </c>
      <c r="E268" s="20" t="s">
        <v>6678</v>
      </c>
      <c r="F268" s="11">
        <v>17</v>
      </c>
      <c r="G268" s="11">
        <v>10</v>
      </c>
      <c r="H268" s="11">
        <v>5</v>
      </c>
      <c r="I268" s="36">
        <v>1100</v>
      </c>
      <c r="J268" s="11">
        <f t="shared" si="4"/>
        <v>850</v>
      </c>
      <c r="K268" s="20" t="s">
        <v>7410</v>
      </c>
      <c r="L268" s="42">
        <v>30</v>
      </c>
    </row>
    <row r="269" spans="1:12" ht="12.75">
      <c r="A269" s="11">
        <v>2070625</v>
      </c>
      <c r="B269" s="20" t="s">
        <v>870</v>
      </c>
      <c r="C269" s="20" t="s">
        <v>6681</v>
      </c>
      <c r="D269" s="20" t="s">
        <v>3333</v>
      </c>
      <c r="E269" s="20" t="s">
        <v>6679</v>
      </c>
      <c r="F269" s="11">
        <v>17</v>
      </c>
      <c r="G269" s="11">
        <v>10</v>
      </c>
      <c r="H269" s="11">
        <v>5</v>
      </c>
      <c r="I269" s="36">
        <v>1100</v>
      </c>
      <c r="J269" s="11">
        <f t="shared" si="4"/>
        <v>850</v>
      </c>
      <c r="K269" s="20" t="s">
        <v>7410</v>
      </c>
      <c r="L269" s="42">
        <v>30</v>
      </c>
    </row>
    <row r="270" spans="1:12" ht="12.75">
      <c r="A270" s="11">
        <v>566625</v>
      </c>
      <c r="B270" s="20" t="s">
        <v>870</v>
      </c>
      <c r="C270" s="20" t="s">
        <v>6681</v>
      </c>
      <c r="D270" s="20" t="s">
        <v>3333</v>
      </c>
      <c r="E270" s="20" t="s">
        <v>6680</v>
      </c>
      <c r="F270" s="11">
        <v>17</v>
      </c>
      <c r="G270" s="11">
        <v>10</v>
      </c>
      <c r="H270" s="11">
        <v>5</v>
      </c>
      <c r="I270" s="36">
        <v>1100</v>
      </c>
      <c r="J270" s="11">
        <f t="shared" si="4"/>
        <v>850</v>
      </c>
      <c r="K270" s="20" t="s">
        <v>7410</v>
      </c>
      <c r="L270" s="42">
        <v>30</v>
      </c>
    </row>
    <row r="271" spans="1:12" ht="12.75">
      <c r="A271" s="11">
        <v>5625000</v>
      </c>
      <c r="B271" s="20" t="s">
        <v>870</v>
      </c>
      <c r="C271" s="20" t="s">
        <v>3475</v>
      </c>
      <c r="D271" s="20" t="s">
        <v>3322</v>
      </c>
      <c r="E271" s="20" t="s">
        <v>3461</v>
      </c>
      <c r="F271" s="11">
        <v>17</v>
      </c>
      <c r="G271" s="11">
        <v>10</v>
      </c>
      <c r="H271" s="11">
        <v>5</v>
      </c>
      <c r="I271" s="36">
        <v>1100</v>
      </c>
      <c r="J271" s="11">
        <f t="shared" si="4"/>
        <v>850</v>
      </c>
      <c r="K271" s="20" t="s">
        <v>7410</v>
      </c>
      <c r="L271" s="42">
        <v>30</v>
      </c>
    </row>
    <row r="272" spans="1:12" ht="12.75">
      <c r="A272" s="11">
        <v>3482</v>
      </c>
      <c r="B272" s="20" t="s">
        <v>877</v>
      </c>
      <c r="C272" s="20" t="s">
        <v>2208</v>
      </c>
      <c r="D272" s="20" t="s">
        <v>3333</v>
      </c>
      <c r="E272" s="20" t="s">
        <v>1269</v>
      </c>
      <c r="F272" s="11">
        <v>17</v>
      </c>
      <c r="G272" s="11">
        <v>10</v>
      </c>
      <c r="H272" s="11">
        <v>5</v>
      </c>
      <c r="I272" s="36">
        <v>1100</v>
      </c>
      <c r="J272" s="11">
        <f t="shared" si="4"/>
        <v>850</v>
      </c>
      <c r="K272" s="20" t="s">
        <v>7410</v>
      </c>
      <c r="L272" s="42">
        <v>31</v>
      </c>
    </row>
    <row r="273" spans="1:12" ht="12.75">
      <c r="A273" s="11">
        <v>20000000</v>
      </c>
      <c r="B273" s="20" t="s">
        <v>870</v>
      </c>
      <c r="C273" s="20" t="s">
        <v>5967</v>
      </c>
      <c r="D273" s="20" t="s">
        <v>3322</v>
      </c>
      <c r="E273" s="20" t="s">
        <v>5973</v>
      </c>
      <c r="F273" s="11">
        <v>17</v>
      </c>
      <c r="G273" s="11">
        <v>10</v>
      </c>
      <c r="H273" s="11">
        <v>5</v>
      </c>
      <c r="I273" s="36">
        <v>1100</v>
      </c>
      <c r="J273" s="11">
        <f t="shared" si="4"/>
        <v>850</v>
      </c>
      <c r="K273" s="20" t="s">
        <v>7410</v>
      </c>
      <c r="L273" s="42">
        <v>31</v>
      </c>
    </row>
    <row r="274" spans="1:12" ht="12.75">
      <c r="A274" s="11">
        <v>6100000</v>
      </c>
      <c r="B274" s="20" t="s">
        <v>868</v>
      </c>
      <c r="C274" s="20" t="s">
        <v>7616</v>
      </c>
      <c r="D274" s="20" t="s">
        <v>3333</v>
      </c>
      <c r="E274" s="20" t="s">
        <v>6485</v>
      </c>
      <c r="F274" s="11">
        <v>17</v>
      </c>
      <c r="G274" s="11">
        <v>10</v>
      </c>
      <c r="H274" s="11">
        <v>5</v>
      </c>
      <c r="I274" s="36">
        <v>1100</v>
      </c>
      <c r="J274" s="11">
        <f t="shared" si="4"/>
        <v>850</v>
      </c>
      <c r="K274" s="20" t="s">
        <v>7410</v>
      </c>
      <c r="L274" s="42">
        <v>31</v>
      </c>
    </row>
    <row r="275" spans="1:12" ht="12.75">
      <c r="A275" s="11">
        <v>700000</v>
      </c>
      <c r="B275" s="20" t="s">
        <v>868</v>
      </c>
      <c r="C275" s="20" t="s">
        <v>7653</v>
      </c>
      <c r="D275" s="20" t="s">
        <v>3333</v>
      </c>
      <c r="E275" s="20" t="s">
        <v>6402</v>
      </c>
      <c r="F275" s="11">
        <v>17</v>
      </c>
      <c r="G275" s="11">
        <v>10</v>
      </c>
      <c r="H275" s="11">
        <v>5</v>
      </c>
      <c r="I275" s="36">
        <v>1100</v>
      </c>
      <c r="J275" s="11">
        <f t="shared" si="4"/>
        <v>850</v>
      </c>
      <c r="K275" s="20" t="s">
        <v>7410</v>
      </c>
      <c r="L275" s="42">
        <v>31</v>
      </c>
    </row>
    <row r="276" spans="1:12" ht="12.75">
      <c r="A276" s="11">
        <v>6750000</v>
      </c>
      <c r="B276" s="20" t="s">
        <v>870</v>
      </c>
      <c r="C276" s="20" t="s">
        <v>3475</v>
      </c>
      <c r="D276" s="20" t="s">
        <v>3477</v>
      </c>
      <c r="E276" s="20" t="s">
        <v>3464</v>
      </c>
      <c r="F276" s="11">
        <v>17</v>
      </c>
      <c r="G276" s="11">
        <v>10</v>
      </c>
      <c r="H276" s="11">
        <v>5</v>
      </c>
      <c r="I276" s="36">
        <v>1100</v>
      </c>
      <c r="J276" s="11">
        <f t="shared" si="4"/>
        <v>850</v>
      </c>
      <c r="K276" s="20" t="s">
        <v>7410</v>
      </c>
      <c r="L276" s="42">
        <v>60</v>
      </c>
    </row>
    <row r="277" spans="1:12" ht="12.75">
      <c r="A277" s="11">
        <v>7500000</v>
      </c>
      <c r="B277" s="20" t="s">
        <v>870</v>
      </c>
      <c r="C277" s="20" t="s">
        <v>3475</v>
      </c>
      <c r="D277" s="20" t="s">
        <v>3286</v>
      </c>
      <c r="E277" s="20" t="s">
        <v>3470</v>
      </c>
      <c r="F277" s="11">
        <v>17</v>
      </c>
      <c r="G277" s="11">
        <v>10</v>
      </c>
      <c r="H277" s="11">
        <v>5</v>
      </c>
      <c r="I277" s="36">
        <v>1100</v>
      </c>
      <c r="J277" s="11">
        <f t="shared" si="4"/>
        <v>850</v>
      </c>
      <c r="K277" s="20" t="s">
        <v>7423</v>
      </c>
      <c r="L277" s="42">
        <v>30</v>
      </c>
    </row>
    <row r="278" spans="1:12" ht="12.75">
      <c r="A278" s="11">
        <v>8375000</v>
      </c>
      <c r="B278" s="20" t="s">
        <v>870</v>
      </c>
      <c r="C278" s="20" t="s">
        <v>3475</v>
      </c>
      <c r="D278" s="20" t="s">
        <v>3286</v>
      </c>
      <c r="E278" s="20" t="s">
        <v>3463</v>
      </c>
      <c r="F278" s="11">
        <v>17</v>
      </c>
      <c r="G278" s="11">
        <v>10</v>
      </c>
      <c r="H278" s="11">
        <v>5</v>
      </c>
      <c r="I278" s="36">
        <v>1100</v>
      </c>
      <c r="J278" s="11">
        <f t="shared" si="4"/>
        <v>850</v>
      </c>
      <c r="K278" s="20" t="s">
        <v>7423</v>
      </c>
      <c r="L278" s="42">
        <v>30</v>
      </c>
    </row>
    <row r="279" spans="1:12" ht="12.75">
      <c r="A279" s="11">
        <v>13750000</v>
      </c>
      <c r="B279" s="20" t="s">
        <v>870</v>
      </c>
      <c r="C279" s="20" t="s">
        <v>3475</v>
      </c>
      <c r="D279" s="20" t="s">
        <v>3332</v>
      </c>
      <c r="E279" s="20" t="s">
        <v>3473</v>
      </c>
      <c r="F279" s="11">
        <v>17</v>
      </c>
      <c r="G279" s="11">
        <v>10</v>
      </c>
      <c r="H279" s="11">
        <v>5</v>
      </c>
      <c r="I279" s="36">
        <v>1100</v>
      </c>
      <c r="J279" s="11">
        <f t="shared" si="4"/>
        <v>850</v>
      </c>
      <c r="K279" s="20" t="s">
        <v>7423</v>
      </c>
      <c r="L279" s="42">
        <v>30</v>
      </c>
    </row>
    <row r="280" spans="1:12" ht="12.75">
      <c r="A280" s="11">
        <v>6250000</v>
      </c>
      <c r="B280" s="20" t="s">
        <v>870</v>
      </c>
      <c r="C280" s="20" t="s">
        <v>3475</v>
      </c>
      <c r="D280" s="20" t="s">
        <v>3478</v>
      </c>
      <c r="E280" s="20" t="s">
        <v>3468</v>
      </c>
      <c r="F280" s="11">
        <v>17</v>
      </c>
      <c r="G280" s="11">
        <v>10</v>
      </c>
      <c r="H280" s="11">
        <v>5</v>
      </c>
      <c r="I280" s="36">
        <v>1100</v>
      </c>
      <c r="J280" s="11">
        <f t="shared" si="4"/>
        <v>850</v>
      </c>
      <c r="K280" s="20" t="s">
        <v>7423</v>
      </c>
      <c r="L280" s="42">
        <v>31</v>
      </c>
    </row>
    <row r="281" spans="1:12" ht="12.75">
      <c r="A281" s="11">
        <v>5600000</v>
      </c>
      <c r="B281" s="20" t="s">
        <v>870</v>
      </c>
      <c r="C281" s="20" t="s">
        <v>5967</v>
      </c>
      <c r="D281" s="20" t="s">
        <v>879</v>
      </c>
      <c r="E281" s="20" t="s">
        <v>5974</v>
      </c>
      <c r="F281" s="11">
        <v>17</v>
      </c>
      <c r="G281" s="11">
        <v>10</v>
      </c>
      <c r="H281" s="11">
        <v>5</v>
      </c>
      <c r="I281" s="36">
        <v>1100</v>
      </c>
      <c r="J281" s="11">
        <f t="shared" si="4"/>
        <v>850</v>
      </c>
      <c r="K281" s="20" t="s">
        <v>7423</v>
      </c>
      <c r="L281" s="42">
        <v>31</v>
      </c>
    </row>
    <row r="282" spans="1:12" ht="12.75">
      <c r="A282" s="11">
        <v>1612500</v>
      </c>
      <c r="B282" s="20" t="s">
        <v>870</v>
      </c>
      <c r="C282" s="20" t="s">
        <v>5967</v>
      </c>
      <c r="D282" s="20" t="s">
        <v>3332</v>
      </c>
      <c r="E282" s="20" t="s">
        <v>5972</v>
      </c>
      <c r="F282" s="11">
        <v>17</v>
      </c>
      <c r="G282" s="11">
        <v>10</v>
      </c>
      <c r="H282" s="11">
        <v>5</v>
      </c>
      <c r="I282" s="36">
        <v>1100</v>
      </c>
      <c r="J282" s="11">
        <f t="shared" si="4"/>
        <v>850</v>
      </c>
      <c r="K282" s="20" t="s">
        <v>7423</v>
      </c>
      <c r="L282" s="42">
        <v>31</v>
      </c>
    </row>
    <row r="283" spans="1:12" ht="12.75">
      <c r="A283" s="11">
        <v>3187</v>
      </c>
      <c r="B283" s="20" t="s">
        <v>872</v>
      </c>
      <c r="D283" s="20" t="s">
        <v>3283</v>
      </c>
      <c r="E283" s="20" t="s">
        <v>698</v>
      </c>
      <c r="F283" s="11">
        <v>18</v>
      </c>
      <c r="G283" s="11">
        <v>10</v>
      </c>
      <c r="H283" s="11">
        <v>5</v>
      </c>
      <c r="I283" s="36">
        <v>1070</v>
      </c>
      <c r="J283" s="11">
        <f t="shared" si="4"/>
        <v>900</v>
      </c>
      <c r="K283" s="20" t="s">
        <v>7410</v>
      </c>
      <c r="L283" s="42">
        <v>12</v>
      </c>
    </row>
    <row r="284" spans="1:12" ht="12.75">
      <c r="A284" s="11">
        <v>4312</v>
      </c>
      <c r="B284" s="20" t="s">
        <v>872</v>
      </c>
      <c r="D284" s="20" t="s">
        <v>3332</v>
      </c>
      <c r="E284" s="20" t="s">
        <v>6033</v>
      </c>
      <c r="F284" s="11">
        <v>18</v>
      </c>
      <c r="G284" s="11">
        <v>10</v>
      </c>
      <c r="H284" s="11">
        <v>5</v>
      </c>
      <c r="I284" s="36">
        <v>1070</v>
      </c>
      <c r="J284" s="11">
        <f t="shared" si="4"/>
        <v>900</v>
      </c>
      <c r="K284" s="20" t="s">
        <v>7423</v>
      </c>
      <c r="L284" s="42">
        <v>16</v>
      </c>
    </row>
    <row r="285" spans="1:12" ht="12.75">
      <c r="A285" s="11">
        <v>2875</v>
      </c>
      <c r="B285" s="20" t="s">
        <v>872</v>
      </c>
      <c r="D285" s="20" t="s">
        <v>3332</v>
      </c>
      <c r="E285" s="20" t="s">
        <v>6030</v>
      </c>
      <c r="F285" s="11">
        <v>18</v>
      </c>
      <c r="G285" s="11">
        <v>10</v>
      </c>
      <c r="H285" s="11">
        <v>5</v>
      </c>
      <c r="I285" s="36">
        <v>1070</v>
      </c>
      <c r="J285" s="11">
        <f t="shared" si="4"/>
        <v>900</v>
      </c>
      <c r="K285" s="20" t="s">
        <v>7423</v>
      </c>
      <c r="L285" s="42">
        <v>24</v>
      </c>
    </row>
    <row r="286" spans="2:11" ht="12.75">
      <c r="B286" s="20" t="s">
        <v>872</v>
      </c>
      <c r="D286" s="20" t="s">
        <v>3332</v>
      </c>
      <c r="E286" s="20" t="s">
        <v>686</v>
      </c>
      <c r="F286" s="11">
        <v>18</v>
      </c>
      <c r="G286" s="11">
        <v>10</v>
      </c>
      <c r="H286" s="11">
        <v>5</v>
      </c>
      <c r="I286" s="36">
        <v>1070</v>
      </c>
      <c r="J286" s="11">
        <f t="shared" si="4"/>
        <v>900</v>
      </c>
      <c r="K286" s="20" t="s">
        <v>7423</v>
      </c>
    </row>
    <row r="287" spans="1:12" ht="12.75">
      <c r="A287" s="11">
        <v>62</v>
      </c>
      <c r="B287" s="20" t="s">
        <v>870</v>
      </c>
      <c r="C287" s="20" t="s">
        <v>5572</v>
      </c>
      <c r="D287" s="20" t="s">
        <v>3287</v>
      </c>
      <c r="E287" s="20" t="s">
        <v>5571</v>
      </c>
      <c r="F287" s="11">
        <v>18</v>
      </c>
      <c r="G287" s="11">
        <v>13</v>
      </c>
      <c r="H287" s="11">
        <v>8</v>
      </c>
      <c r="I287" s="36">
        <v>1050</v>
      </c>
      <c r="J287" s="11">
        <f t="shared" si="4"/>
        <v>1872</v>
      </c>
      <c r="K287" s="20" t="s">
        <v>7423</v>
      </c>
      <c r="L287" s="42">
        <v>60</v>
      </c>
    </row>
    <row r="288" spans="1:12" ht="12.75">
      <c r="A288" s="11">
        <v>37500000</v>
      </c>
      <c r="B288" s="20" t="s">
        <v>868</v>
      </c>
      <c r="C288" s="20" t="s">
        <v>7675</v>
      </c>
      <c r="D288" s="20" t="s">
        <v>6167</v>
      </c>
      <c r="E288" s="20" t="s">
        <v>8718</v>
      </c>
      <c r="F288" s="11">
        <v>16</v>
      </c>
      <c r="G288" s="11">
        <v>11</v>
      </c>
      <c r="H288" s="11">
        <v>5</v>
      </c>
      <c r="I288" s="36">
        <v>1050</v>
      </c>
      <c r="J288" s="11">
        <f t="shared" si="4"/>
        <v>880</v>
      </c>
      <c r="K288" s="20" t="s">
        <v>7409</v>
      </c>
      <c r="L288" s="42">
        <v>50</v>
      </c>
    </row>
    <row r="289" spans="1:12" ht="12.75">
      <c r="A289" s="11">
        <v>937500</v>
      </c>
      <c r="B289" s="20" t="s">
        <v>868</v>
      </c>
      <c r="C289" s="20" t="s">
        <v>7673</v>
      </c>
      <c r="D289" s="20" t="s">
        <v>5483</v>
      </c>
      <c r="E289" s="20" t="s">
        <v>8719</v>
      </c>
      <c r="F289" s="11">
        <v>16</v>
      </c>
      <c r="G289" s="11">
        <v>11</v>
      </c>
      <c r="H289" s="11">
        <v>5</v>
      </c>
      <c r="I289" s="36">
        <v>1050</v>
      </c>
      <c r="J289" s="11">
        <f t="shared" si="4"/>
        <v>880</v>
      </c>
      <c r="K289" s="20" t="s">
        <v>7409</v>
      </c>
      <c r="L289" s="42">
        <v>60</v>
      </c>
    </row>
    <row r="290" spans="1:12" ht="12.75">
      <c r="A290" s="11">
        <v>63</v>
      </c>
      <c r="B290" s="20" t="s">
        <v>868</v>
      </c>
      <c r="C290" s="20" t="s">
        <v>7770</v>
      </c>
      <c r="D290" s="20" t="s">
        <v>3315</v>
      </c>
      <c r="E290" s="20" t="s">
        <v>8720</v>
      </c>
      <c r="F290" s="11">
        <v>16</v>
      </c>
      <c r="G290" s="11">
        <v>11</v>
      </c>
      <c r="H290" s="11">
        <v>5</v>
      </c>
      <c r="I290" s="36">
        <v>1050</v>
      </c>
      <c r="J290" s="11">
        <f t="shared" si="4"/>
        <v>880</v>
      </c>
      <c r="K290" s="20" t="s">
        <v>7418</v>
      </c>
      <c r="L290" s="42">
        <v>60</v>
      </c>
    </row>
    <row r="291" spans="1:12" ht="12.75">
      <c r="A291" s="11">
        <v>14375</v>
      </c>
      <c r="B291" s="20" t="s">
        <v>868</v>
      </c>
      <c r="C291" s="20" t="s">
        <v>7659</v>
      </c>
      <c r="D291" s="20" t="s">
        <v>3320</v>
      </c>
      <c r="E291" s="20" t="s">
        <v>8721</v>
      </c>
      <c r="F291" s="11">
        <v>16</v>
      </c>
      <c r="G291" s="11">
        <v>11</v>
      </c>
      <c r="H291" s="11">
        <v>5</v>
      </c>
      <c r="I291" s="36">
        <v>1050</v>
      </c>
      <c r="J291" s="11">
        <f t="shared" si="4"/>
        <v>880</v>
      </c>
      <c r="K291" s="20" t="s">
        <v>7410</v>
      </c>
      <c r="L291" s="42">
        <v>60</v>
      </c>
    </row>
    <row r="292" spans="1:12" ht="12.75">
      <c r="A292" s="11">
        <v>400</v>
      </c>
      <c r="B292" s="20" t="s">
        <v>868</v>
      </c>
      <c r="C292" s="20" t="s">
        <v>7659</v>
      </c>
      <c r="D292" s="20" t="s">
        <v>3320</v>
      </c>
      <c r="E292" s="20" t="s">
        <v>8722</v>
      </c>
      <c r="F292" s="11">
        <v>16</v>
      </c>
      <c r="G292" s="11">
        <v>11</v>
      </c>
      <c r="H292" s="11">
        <v>5</v>
      </c>
      <c r="I292" s="36">
        <v>1050</v>
      </c>
      <c r="J292" s="11">
        <f t="shared" si="4"/>
        <v>880</v>
      </c>
      <c r="K292" s="20" t="s">
        <v>7410</v>
      </c>
      <c r="L292" s="42">
        <v>60</v>
      </c>
    </row>
    <row r="293" spans="1:12" ht="12.75">
      <c r="A293" s="11">
        <v>125000</v>
      </c>
      <c r="B293" s="20" t="s">
        <v>868</v>
      </c>
      <c r="C293" s="20" t="s">
        <v>7674</v>
      </c>
      <c r="D293" s="20" t="s">
        <v>6309</v>
      </c>
      <c r="E293" s="20" t="s">
        <v>8723</v>
      </c>
      <c r="F293" s="11">
        <v>16</v>
      </c>
      <c r="G293" s="11">
        <v>11</v>
      </c>
      <c r="H293" s="11">
        <v>5</v>
      </c>
      <c r="I293" s="36">
        <v>1050</v>
      </c>
      <c r="J293" s="11">
        <f t="shared" si="4"/>
        <v>880</v>
      </c>
      <c r="K293" s="20" t="s">
        <v>7410</v>
      </c>
      <c r="L293" s="42">
        <v>60</v>
      </c>
    </row>
    <row r="294" spans="1:12" ht="12.75">
      <c r="A294" s="11">
        <v>500000</v>
      </c>
      <c r="B294" s="20" t="s">
        <v>868</v>
      </c>
      <c r="C294" s="20" t="s">
        <v>7674</v>
      </c>
      <c r="D294" s="20" t="s">
        <v>3657</v>
      </c>
      <c r="E294" s="20" t="s">
        <v>8724</v>
      </c>
      <c r="F294" s="11">
        <v>16</v>
      </c>
      <c r="G294" s="11">
        <v>11</v>
      </c>
      <c r="H294" s="11">
        <v>5</v>
      </c>
      <c r="I294" s="36">
        <v>1050</v>
      </c>
      <c r="J294" s="11">
        <f t="shared" si="4"/>
        <v>880</v>
      </c>
      <c r="K294" s="20" t="s">
        <v>7410</v>
      </c>
      <c r="L294" s="42">
        <v>60</v>
      </c>
    </row>
    <row r="295" spans="1:12" ht="12.75">
      <c r="A295" s="11">
        <v>112500</v>
      </c>
      <c r="B295" s="20" t="s">
        <v>868</v>
      </c>
      <c r="C295" s="20" t="s">
        <v>7649</v>
      </c>
      <c r="D295" s="20" t="s">
        <v>3283</v>
      </c>
      <c r="E295" s="20" t="s">
        <v>8725</v>
      </c>
      <c r="F295" s="11">
        <v>16</v>
      </c>
      <c r="G295" s="11">
        <v>11</v>
      </c>
      <c r="H295" s="11">
        <v>5</v>
      </c>
      <c r="I295" s="36">
        <v>1050</v>
      </c>
      <c r="J295" s="11">
        <f t="shared" si="4"/>
        <v>880</v>
      </c>
      <c r="K295" s="20" t="s">
        <v>7410</v>
      </c>
      <c r="L295" s="42">
        <v>60</v>
      </c>
    </row>
    <row r="296" spans="1:12" ht="12.75">
      <c r="A296" s="11">
        <v>750000</v>
      </c>
      <c r="B296" s="20" t="s">
        <v>868</v>
      </c>
      <c r="C296" s="20" t="s">
        <v>7674</v>
      </c>
      <c r="D296" s="20" t="s">
        <v>3311</v>
      </c>
      <c r="E296" s="20" t="s">
        <v>8726</v>
      </c>
      <c r="F296" s="11">
        <v>16</v>
      </c>
      <c r="G296" s="11">
        <v>11</v>
      </c>
      <c r="H296" s="11">
        <v>5</v>
      </c>
      <c r="I296" s="36">
        <v>1050</v>
      </c>
      <c r="J296" s="11">
        <f t="shared" si="4"/>
        <v>880</v>
      </c>
      <c r="K296" s="20" t="s">
        <v>7410</v>
      </c>
      <c r="L296" s="42">
        <v>60</v>
      </c>
    </row>
    <row r="297" spans="1:12" ht="12.75">
      <c r="A297" s="11">
        <v>187500</v>
      </c>
      <c r="B297" s="20" t="s">
        <v>868</v>
      </c>
      <c r="C297" s="20" t="s">
        <v>7674</v>
      </c>
      <c r="D297" s="20" t="s">
        <v>6311</v>
      </c>
      <c r="E297" s="20" t="s">
        <v>8727</v>
      </c>
      <c r="F297" s="11">
        <v>16</v>
      </c>
      <c r="G297" s="11">
        <v>11</v>
      </c>
      <c r="H297" s="11">
        <v>5</v>
      </c>
      <c r="I297" s="36">
        <v>1050</v>
      </c>
      <c r="J297" s="11">
        <f t="shared" si="4"/>
        <v>880</v>
      </c>
      <c r="K297" s="20" t="s">
        <v>7410</v>
      </c>
      <c r="L297" s="42">
        <v>60</v>
      </c>
    </row>
    <row r="298" spans="1:12" ht="12.75">
      <c r="A298" s="11">
        <v>25000</v>
      </c>
      <c r="B298" s="20" t="s">
        <v>868</v>
      </c>
      <c r="C298" s="20" t="s">
        <v>7658</v>
      </c>
      <c r="D298" s="20" t="s">
        <v>3287</v>
      </c>
      <c r="E298" s="20" t="s">
        <v>8728</v>
      </c>
      <c r="F298" s="11">
        <v>16</v>
      </c>
      <c r="G298" s="11">
        <v>11</v>
      </c>
      <c r="H298" s="11">
        <v>5</v>
      </c>
      <c r="I298" s="36">
        <v>1050</v>
      </c>
      <c r="J298" s="11">
        <f t="shared" si="4"/>
        <v>880</v>
      </c>
      <c r="K298" s="20" t="s">
        <v>7410</v>
      </c>
      <c r="L298" s="42">
        <v>60</v>
      </c>
    </row>
    <row r="299" spans="1:12" ht="12.75">
      <c r="A299" s="11">
        <v>937500</v>
      </c>
      <c r="B299" s="20" t="s">
        <v>868</v>
      </c>
      <c r="C299" s="20" t="s">
        <v>7653</v>
      </c>
      <c r="D299" s="20" t="s">
        <v>3324</v>
      </c>
      <c r="E299" s="20" t="s">
        <v>8729</v>
      </c>
      <c r="F299" s="11">
        <v>16</v>
      </c>
      <c r="G299" s="11">
        <v>11</v>
      </c>
      <c r="H299" s="11">
        <v>5</v>
      </c>
      <c r="I299" s="36">
        <v>1050</v>
      </c>
      <c r="J299" s="11">
        <f t="shared" si="4"/>
        <v>880</v>
      </c>
      <c r="K299" s="20" t="s">
        <v>7410</v>
      </c>
      <c r="L299" s="42">
        <v>60</v>
      </c>
    </row>
    <row r="300" spans="1:12" ht="12.75">
      <c r="A300" s="11">
        <v>25000</v>
      </c>
      <c r="B300" s="20" t="s">
        <v>868</v>
      </c>
      <c r="C300" s="20" t="s">
        <v>7649</v>
      </c>
      <c r="D300" s="20" t="s">
        <v>3324</v>
      </c>
      <c r="E300" s="20" t="s">
        <v>8730</v>
      </c>
      <c r="F300" s="11">
        <v>16</v>
      </c>
      <c r="G300" s="11">
        <v>11</v>
      </c>
      <c r="H300" s="11">
        <v>5</v>
      </c>
      <c r="I300" s="36">
        <v>1050</v>
      </c>
      <c r="J300" s="11">
        <f t="shared" si="4"/>
        <v>880</v>
      </c>
      <c r="K300" s="20" t="s">
        <v>7410</v>
      </c>
      <c r="L300" s="42">
        <v>60</v>
      </c>
    </row>
    <row r="301" spans="1:12" ht="12.75">
      <c r="A301" s="11">
        <v>400000</v>
      </c>
      <c r="B301" s="20" t="s">
        <v>868</v>
      </c>
      <c r="C301" s="20" t="s">
        <v>7674</v>
      </c>
      <c r="D301" s="20" t="s">
        <v>3324</v>
      </c>
      <c r="E301" s="20" t="s">
        <v>8731</v>
      </c>
      <c r="F301" s="11">
        <v>16</v>
      </c>
      <c r="G301" s="11">
        <v>11</v>
      </c>
      <c r="H301" s="11">
        <v>5</v>
      </c>
      <c r="I301" s="36">
        <v>1050</v>
      </c>
      <c r="J301" s="11">
        <f t="shared" si="4"/>
        <v>880</v>
      </c>
      <c r="K301" s="20" t="s">
        <v>7410</v>
      </c>
      <c r="L301" s="42">
        <v>60</v>
      </c>
    </row>
    <row r="302" spans="1:12" ht="12.75">
      <c r="A302" s="11">
        <v>562500</v>
      </c>
      <c r="B302" s="20" t="s">
        <v>868</v>
      </c>
      <c r="C302" s="20" t="s">
        <v>7674</v>
      </c>
      <c r="D302" s="20" t="s">
        <v>6306</v>
      </c>
      <c r="E302" s="20" t="s">
        <v>8732</v>
      </c>
      <c r="F302" s="11">
        <v>16</v>
      </c>
      <c r="G302" s="11">
        <v>11</v>
      </c>
      <c r="H302" s="11">
        <v>5</v>
      </c>
      <c r="I302" s="36">
        <v>1050</v>
      </c>
      <c r="J302" s="11">
        <f t="shared" si="4"/>
        <v>880</v>
      </c>
      <c r="K302" s="20" t="s">
        <v>7410</v>
      </c>
      <c r="L302" s="42">
        <v>60</v>
      </c>
    </row>
    <row r="303" spans="1:12" ht="12.75">
      <c r="A303" s="11">
        <v>21250</v>
      </c>
      <c r="B303" s="20" t="s">
        <v>2247</v>
      </c>
      <c r="C303" s="20" t="s">
        <v>5012</v>
      </c>
      <c r="D303" s="20" t="s">
        <v>3320</v>
      </c>
      <c r="E303" s="20" t="s">
        <v>8733</v>
      </c>
      <c r="F303" s="11">
        <v>16</v>
      </c>
      <c r="G303" s="11">
        <v>11</v>
      </c>
      <c r="H303" s="11">
        <v>5</v>
      </c>
      <c r="I303" s="36">
        <v>1050</v>
      </c>
      <c r="J303" s="11">
        <f t="shared" si="4"/>
        <v>880</v>
      </c>
      <c r="K303" s="20" t="s">
        <v>7410</v>
      </c>
      <c r="L303" s="42">
        <v>60</v>
      </c>
    </row>
    <row r="304" spans="1:12" ht="12.75">
      <c r="A304" s="11">
        <v>625000</v>
      </c>
      <c r="B304" s="20" t="s">
        <v>868</v>
      </c>
      <c r="C304" s="20" t="s">
        <v>7655</v>
      </c>
      <c r="D304" s="20" t="s">
        <v>3314</v>
      </c>
      <c r="E304" s="20" t="s">
        <v>8734</v>
      </c>
      <c r="F304" s="11">
        <v>16</v>
      </c>
      <c r="G304" s="11">
        <v>11</v>
      </c>
      <c r="H304" s="11">
        <v>5</v>
      </c>
      <c r="I304" s="36">
        <v>1050</v>
      </c>
      <c r="J304" s="11">
        <f t="shared" si="4"/>
        <v>880</v>
      </c>
      <c r="K304" s="20" t="s">
        <v>7417</v>
      </c>
      <c r="L304" s="42">
        <v>5</v>
      </c>
    </row>
    <row r="305" spans="1:12" ht="12.75">
      <c r="A305" s="11">
        <v>1315625</v>
      </c>
      <c r="B305" s="20" t="s">
        <v>868</v>
      </c>
      <c r="C305" s="20" t="s">
        <v>7772</v>
      </c>
      <c r="D305" s="20" t="s">
        <v>6491</v>
      </c>
      <c r="E305" s="20" t="s">
        <v>8735</v>
      </c>
      <c r="F305" s="11">
        <v>16</v>
      </c>
      <c r="G305" s="11">
        <v>11</v>
      </c>
      <c r="H305" s="11">
        <v>5</v>
      </c>
      <c r="I305" s="36">
        <v>1050</v>
      </c>
      <c r="J305" s="11">
        <f t="shared" si="4"/>
        <v>880</v>
      </c>
      <c r="K305" s="20" t="s">
        <v>7423</v>
      </c>
      <c r="L305" s="42">
        <v>60</v>
      </c>
    </row>
    <row r="306" spans="1:12" ht="12.75">
      <c r="A306" s="11">
        <v>12500</v>
      </c>
      <c r="B306" s="20" t="s">
        <v>868</v>
      </c>
      <c r="C306" s="20" t="s">
        <v>7770</v>
      </c>
      <c r="D306" s="20" t="s">
        <v>3286</v>
      </c>
      <c r="E306" s="20" t="s">
        <v>8736</v>
      </c>
      <c r="F306" s="11">
        <v>16</v>
      </c>
      <c r="G306" s="11">
        <v>11</v>
      </c>
      <c r="H306" s="11">
        <v>5</v>
      </c>
      <c r="I306" s="36">
        <v>1050</v>
      </c>
      <c r="J306" s="11">
        <f t="shared" si="4"/>
        <v>880</v>
      </c>
      <c r="K306" s="20" t="s">
        <v>7423</v>
      </c>
      <c r="L306" s="42">
        <v>60</v>
      </c>
    </row>
    <row r="307" spans="1:12" ht="12.75">
      <c r="A307" s="11">
        <v>763312</v>
      </c>
      <c r="B307" s="20" t="s">
        <v>868</v>
      </c>
      <c r="C307" s="20" t="s">
        <v>7659</v>
      </c>
      <c r="D307" s="20" t="s">
        <v>3286</v>
      </c>
      <c r="E307" s="20" t="s">
        <v>8737</v>
      </c>
      <c r="F307" s="11">
        <v>16</v>
      </c>
      <c r="G307" s="11">
        <v>11</v>
      </c>
      <c r="H307" s="11">
        <v>5</v>
      </c>
      <c r="I307" s="36">
        <v>1050</v>
      </c>
      <c r="J307" s="11">
        <f t="shared" si="4"/>
        <v>880</v>
      </c>
      <c r="K307" s="20" t="s">
        <v>7423</v>
      </c>
      <c r="L307" s="42">
        <v>60</v>
      </c>
    </row>
    <row r="308" spans="1:12" ht="12.75">
      <c r="A308" s="11">
        <v>12500</v>
      </c>
      <c r="B308" s="20" t="s">
        <v>868</v>
      </c>
      <c r="C308" s="20" t="s">
        <v>7770</v>
      </c>
      <c r="D308" s="20" t="s">
        <v>3286</v>
      </c>
      <c r="E308" s="20" t="s">
        <v>8738</v>
      </c>
      <c r="F308" s="11">
        <v>16</v>
      </c>
      <c r="G308" s="11">
        <v>11</v>
      </c>
      <c r="H308" s="11">
        <v>5</v>
      </c>
      <c r="I308" s="36">
        <v>1050</v>
      </c>
      <c r="J308" s="11">
        <f t="shared" si="4"/>
        <v>880</v>
      </c>
      <c r="K308" s="20" t="s">
        <v>7423</v>
      </c>
      <c r="L308" s="42">
        <v>60</v>
      </c>
    </row>
    <row r="309" spans="1:12" ht="12.75">
      <c r="A309" s="11">
        <v>400000</v>
      </c>
      <c r="B309" s="20" t="s">
        <v>868</v>
      </c>
      <c r="C309" s="20" t="s">
        <v>7659</v>
      </c>
      <c r="D309" s="20" t="s">
        <v>3286</v>
      </c>
      <c r="E309" s="20" t="s">
        <v>8739</v>
      </c>
      <c r="F309" s="11">
        <v>16</v>
      </c>
      <c r="G309" s="11">
        <v>11</v>
      </c>
      <c r="H309" s="11">
        <v>5</v>
      </c>
      <c r="I309" s="36">
        <v>1050</v>
      </c>
      <c r="J309" s="11">
        <f t="shared" si="4"/>
        <v>880</v>
      </c>
      <c r="K309" s="20" t="s">
        <v>7423</v>
      </c>
      <c r="L309" s="42">
        <v>60</v>
      </c>
    </row>
    <row r="310" spans="1:12" ht="12.75">
      <c r="A310" s="11">
        <v>1062500</v>
      </c>
      <c r="B310" s="20" t="s">
        <v>868</v>
      </c>
      <c r="C310" s="20" t="s">
        <v>7658</v>
      </c>
      <c r="D310" s="20" t="s">
        <v>3286</v>
      </c>
      <c r="E310" s="20" t="s">
        <v>8740</v>
      </c>
      <c r="F310" s="11">
        <v>16</v>
      </c>
      <c r="G310" s="11">
        <v>11</v>
      </c>
      <c r="H310" s="11">
        <v>5</v>
      </c>
      <c r="I310" s="36">
        <v>1050</v>
      </c>
      <c r="J310" s="11">
        <f t="shared" si="4"/>
        <v>880</v>
      </c>
      <c r="K310" s="20" t="s">
        <v>7423</v>
      </c>
      <c r="L310" s="42">
        <v>60</v>
      </c>
    </row>
    <row r="311" spans="1:12" ht="12.75">
      <c r="A311" s="11">
        <v>12500</v>
      </c>
      <c r="B311" s="20" t="s">
        <v>868</v>
      </c>
      <c r="C311" s="20" t="s">
        <v>7770</v>
      </c>
      <c r="D311" s="20" t="s">
        <v>3286</v>
      </c>
      <c r="E311" s="20" t="s">
        <v>8741</v>
      </c>
      <c r="F311" s="11">
        <v>16</v>
      </c>
      <c r="G311" s="11">
        <v>11</v>
      </c>
      <c r="H311" s="11">
        <v>5</v>
      </c>
      <c r="I311" s="36">
        <v>1050</v>
      </c>
      <c r="J311" s="11">
        <f t="shared" si="4"/>
        <v>880</v>
      </c>
      <c r="K311" s="20" t="s">
        <v>7423</v>
      </c>
      <c r="L311" s="42">
        <v>60</v>
      </c>
    </row>
    <row r="312" spans="1:12" ht="12.75">
      <c r="A312" s="11">
        <v>8344</v>
      </c>
      <c r="B312" s="20" t="s">
        <v>868</v>
      </c>
      <c r="C312" s="20" t="s">
        <v>7773</v>
      </c>
      <c r="D312" s="20" t="s">
        <v>3286</v>
      </c>
      <c r="E312" s="20" t="s">
        <v>8742</v>
      </c>
      <c r="F312" s="11">
        <v>16</v>
      </c>
      <c r="G312" s="11">
        <v>11</v>
      </c>
      <c r="H312" s="11">
        <v>5</v>
      </c>
      <c r="I312" s="36">
        <v>1050</v>
      </c>
      <c r="J312" s="11">
        <f t="shared" si="4"/>
        <v>880</v>
      </c>
      <c r="K312" s="20" t="s">
        <v>7423</v>
      </c>
      <c r="L312" s="42">
        <v>60</v>
      </c>
    </row>
    <row r="313" spans="1:12" ht="12.75">
      <c r="A313" s="11">
        <v>12500</v>
      </c>
      <c r="B313" s="20" t="s">
        <v>868</v>
      </c>
      <c r="C313" s="20" t="s">
        <v>7770</v>
      </c>
      <c r="D313" s="20" t="s">
        <v>3286</v>
      </c>
      <c r="E313" s="20" t="s">
        <v>8743</v>
      </c>
      <c r="F313" s="11">
        <v>16</v>
      </c>
      <c r="G313" s="11">
        <v>11</v>
      </c>
      <c r="H313" s="11">
        <v>5</v>
      </c>
      <c r="I313" s="36">
        <v>1050</v>
      </c>
      <c r="J313" s="11">
        <f t="shared" si="4"/>
        <v>880</v>
      </c>
      <c r="K313" s="20" t="s">
        <v>7423</v>
      </c>
      <c r="L313" s="42">
        <v>60</v>
      </c>
    </row>
    <row r="314" spans="1:12" ht="12.75">
      <c r="A314" s="11">
        <v>6250</v>
      </c>
      <c r="B314" s="20" t="s">
        <v>868</v>
      </c>
      <c r="C314" s="20" t="s">
        <v>7649</v>
      </c>
      <c r="D314" s="20" t="s">
        <v>3286</v>
      </c>
      <c r="E314" s="20" t="s">
        <v>8744</v>
      </c>
      <c r="F314" s="11">
        <v>16</v>
      </c>
      <c r="G314" s="11">
        <v>11</v>
      </c>
      <c r="H314" s="11">
        <v>5</v>
      </c>
      <c r="I314" s="36">
        <v>1050</v>
      </c>
      <c r="J314" s="11">
        <f t="shared" si="4"/>
        <v>880</v>
      </c>
      <c r="K314" s="20" t="s">
        <v>7423</v>
      </c>
      <c r="L314" s="42">
        <v>60</v>
      </c>
    </row>
    <row r="315" spans="1:12" ht="12.75">
      <c r="A315" s="11">
        <v>3750000</v>
      </c>
      <c r="B315" s="20" t="s">
        <v>868</v>
      </c>
      <c r="C315" s="20" t="s">
        <v>7658</v>
      </c>
      <c r="D315" s="20" t="s">
        <v>3320</v>
      </c>
      <c r="E315" s="20" t="s">
        <v>8745</v>
      </c>
      <c r="F315" s="11">
        <v>16</v>
      </c>
      <c r="G315" s="11">
        <v>11</v>
      </c>
      <c r="H315" s="11">
        <v>5</v>
      </c>
      <c r="I315" s="36">
        <v>1050</v>
      </c>
      <c r="J315" s="11">
        <f t="shared" si="4"/>
        <v>880</v>
      </c>
      <c r="K315" s="20" t="s">
        <v>7423</v>
      </c>
      <c r="L315" s="42">
        <v>60</v>
      </c>
    </row>
    <row r="316" spans="1:12" ht="12.75">
      <c r="A316" s="11">
        <v>187500</v>
      </c>
      <c r="B316" s="20" t="s">
        <v>868</v>
      </c>
      <c r="C316" s="20" t="s">
        <v>7674</v>
      </c>
      <c r="D316" s="20" t="s">
        <v>4325</v>
      </c>
      <c r="E316" s="20" t="s">
        <v>8746</v>
      </c>
      <c r="F316" s="11">
        <v>16</v>
      </c>
      <c r="G316" s="11">
        <v>11</v>
      </c>
      <c r="H316" s="11">
        <v>5</v>
      </c>
      <c r="I316" s="36">
        <v>1050</v>
      </c>
      <c r="J316" s="11">
        <f t="shared" si="4"/>
        <v>880</v>
      </c>
      <c r="K316" s="20" t="s">
        <v>7423</v>
      </c>
      <c r="L316" s="42">
        <v>60</v>
      </c>
    </row>
    <row r="317" spans="1:12" ht="12.75">
      <c r="A317" s="11">
        <v>937500</v>
      </c>
      <c r="B317" s="20" t="s">
        <v>868</v>
      </c>
      <c r="C317" s="20" t="s">
        <v>7674</v>
      </c>
      <c r="D317" s="20" t="s">
        <v>4325</v>
      </c>
      <c r="E317" s="20" t="s">
        <v>8747</v>
      </c>
      <c r="F317" s="11">
        <v>16</v>
      </c>
      <c r="G317" s="11">
        <v>11</v>
      </c>
      <c r="H317" s="11">
        <v>5</v>
      </c>
      <c r="I317" s="36">
        <v>1050</v>
      </c>
      <c r="J317" s="11">
        <f t="shared" si="4"/>
        <v>880</v>
      </c>
      <c r="K317" s="20" t="s">
        <v>7423</v>
      </c>
      <c r="L317" s="42">
        <v>60</v>
      </c>
    </row>
    <row r="318" spans="1:12" ht="12.75">
      <c r="A318" s="11">
        <v>1937500</v>
      </c>
      <c r="B318" s="20" t="s">
        <v>868</v>
      </c>
      <c r="C318" s="20" t="s">
        <v>7658</v>
      </c>
      <c r="D318" s="20" t="s">
        <v>3287</v>
      </c>
      <c r="E318" s="20" t="s">
        <v>8748</v>
      </c>
      <c r="F318" s="11">
        <v>16</v>
      </c>
      <c r="G318" s="11">
        <v>11</v>
      </c>
      <c r="H318" s="11">
        <v>5</v>
      </c>
      <c r="I318" s="36">
        <v>1050</v>
      </c>
      <c r="J318" s="11">
        <f t="shared" si="4"/>
        <v>880</v>
      </c>
      <c r="K318" s="20" t="s">
        <v>7423</v>
      </c>
      <c r="L318" s="42">
        <v>60</v>
      </c>
    </row>
    <row r="319" spans="1:12" ht="12.75">
      <c r="A319" s="11">
        <v>1250000</v>
      </c>
      <c r="B319" s="20" t="s">
        <v>868</v>
      </c>
      <c r="C319" s="20" t="s">
        <v>7674</v>
      </c>
      <c r="D319" s="20" t="s">
        <v>6302</v>
      </c>
      <c r="E319" s="20" t="s">
        <v>8749</v>
      </c>
      <c r="F319" s="11">
        <v>16</v>
      </c>
      <c r="G319" s="11">
        <v>11</v>
      </c>
      <c r="H319" s="11">
        <v>5</v>
      </c>
      <c r="I319" s="36">
        <v>1050</v>
      </c>
      <c r="J319" s="11">
        <f t="shared" si="4"/>
        <v>880</v>
      </c>
      <c r="K319" s="20" t="s">
        <v>7423</v>
      </c>
      <c r="L319" s="42">
        <v>60</v>
      </c>
    </row>
    <row r="320" spans="1:12" ht="12.75">
      <c r="A320" s="11">
        <v>312500</v>
      </c>
      <c r="B320" s="20" t="s">
        <v>868</v>
      </c>
      <c r="C320" s="20" t="s">
        <v>7773</v>
      </c>
      <c r="D320" s="20" t="s">
        <v>3541</v>
      </c>
      <c r="E320" s="20" t="s">
        <v>8750</v>
      </c>
      <c r="F320" s="11">
        <v>16</v>
      </c>
      <c r="G320" s="11">
        <v>11</v>
      </c>
      <c r="H320" s="11">
        <v>5</v>
      </c>
      <c r="I320" s="36">
        <v>1050</v>
      </c>
      <c r="J320" s="11">
        <f t="shared" si="4"/>
        <v>880</v>
      </c>
      <c r="K320" s="20" t="s">
        <v>7423</v>
      </c>
      <c r="L320" s="42">
        <v>60</v>
      </c>
    </row>
    <row r="321" spans="1:12" ht="12.75">
      <c r="A321" s="11">
        <v>106</v>
      </c>
      <c r="B321" s="20" t="s">
        <v>871</v>
      </c>
      <c r="C321" s="20" t="s">
        <v>878</v>
      </c>
      <c r="D321" s="20" t="s">
        <v>3286</v>
      </c>
      <c r="E321" s="20" t="s">
        <v>8751</v>
      </c>
      <c r="F321" s="11">
        <v>16</v>
      </c>
      <c r="G321" s="11">
        <v>11</v>
      </c>
      <c r="H321" s="11">
        <v>5</v>
      </c>
      <c r="I321" s="36">
        <v>1050</v>
      </c>
      <c r="J321" s="11">
        <f t="shared" si="4"/>
        <v>880</v>
      </c>
      <c r="K321" s="20" t="s">
        <v>7423</v>
      </c>
      <c r="L321" s="42">
        <v>60</v>
      </c>
    </row>
    <row r="322" spans="1:12" ht="12.75">
      <c r="A322" s="11">
        <v>6875000</v>
      </c>
      <c r="B322" s="20" t="s">
        <v>874</v>
      </c>
      <c r="C322" s="20" t="s">
        <v>7676</v>
      </c>
      <c r="D322" s="20" t="s">
        <v>3286</v>
      </c>
      <c r="E322" s="20" t="s">
        <v>6660</v>
      </c>
      <c r="F322" s="11">
        <v>30</v>
      </c>
      <c r="G322" s="11">
        <v>20</v>
      </c>
      <c r="H322" s="11">
        <v>10</v>
      </c>
      <c r="I322" s="36">
        <v>1000</v>
      </c>
      <c r="J322" s="11">
        <f t="shared" si="5" ref="J322:J385">F322*G322*H322</f>
        <v>6000</v>
      </c>
      <c r="K322" s="20" t="s">
        <v>7423</v>
      </c>
      <c r="L322" s="42">
        <v>60</v>
      </c>
    </row>
    <row r="323" spans="1:12" ht="12.75">
      <c r="A323" s="11">
        <v>76448861</v>
      </c>
      <c r="B323" s="20" t="s">
        <v>874</v>
      </c>
      <c r="C323" s="20" t="s">
        <v>7679</v>
      </c>
      <c r="D323" s="20" t="s">
        <v>6176</v>
      </c>
      <c r="E323" s="20" t="s">
        <v>6676</v>
      </c>
      <c r="F323" s="11">
        <v>12</v>
      </c>
      <c r="G323" s="11">
        <v>12</v>
      </c>
      <c r="H323" s="11">
        <v>8</v>
      </c>
      <c r="I323" s="36">
        <v>1000</v>
      </c>
      <c r="J323" s="11">
        <f t="shared" si="5"/>
        <v>1152</v>
      </c>
      <c r="L323" s="42">
        <v>100</v>
      </c>
    </row>
    <row r="324" spans="1:12" ht="12.75">
      <c r="A324" s="11">
        <v>187500</v>
      </c>
      <c r="B324" s="20" t="s">
        <v>868</v>
      </c>
      <c r="C324" s="20" t="s">
        <v>7773</v>
      </c>
      <c r="D324" s="20" t="s">
        <v>6176</v>
      </c>
      <c r="E324" s="20" t="s">
        <v>6163</v>
      </c>
      <c r="F324" s="11">
        <v>12</v>
      </c>
      <c r="G324" s="11">
        <v>12</v>
      </c>
      <c r="H324" s="11">
        <v>8</v>
      </c>
      <c r="I324" s="36">
        <v>1000</v>
      </c>
      <c r="J324" s="11">
        <f t="shared" si="5"/>
        <v>1152</v>
      </c>
      <c r="L324" s="42">
        <v>100</v>
      </c>
    </row>
    <row r="325" spans="1:12" ht="12.75">
      <c r="A325" s="11">
        <v>37500000</v>
      </c>
      <c r="B325" s="20" t="s">
        <v>868</v>
      </c>
      <c r="C325" s="20" t="s">
        <v>7675</v>
      </c>
      <c r="D325" s="20" t="s">
        <v>6167</v>
      </c>
      <c r="E325" s="20" t="s">
        <v>7605</v>
      </c>
      <c r="F325" s="11">
        <v>15</v>
      </c>
      <c r="G325" s="11">
        <v>10</v>
      </c>
      <c r="H325" s="11">
        <v>5</v>
      </c>
      <c r="I325" s="36">
        <v>1000</v>
      </c>
      <c r="J325" s="11">
        <f t="shared" si="5"/>
        <v>750</v>
      </c>
      <c r="K325" s="20" t="s">
        <v>7409</v>
      </c>
      <c r="L325" s="42">
        <v>50</v>
      </c>
    </row>
    <row r="326" spans="1:12" ht="12.75">
      <c r="A326" s="11">
        <v>1875</v>
      </c>
      <c r="B326" s="20" t="s">
        <v>877</v>
      </c>
      <c r="C326" s="20" t="s">
        <v>3439</v>
      </c>
      <c r="D326" s="20" t="s">
        <v>3440</v>
      </c>
      <c r="E326" s="20" t="s">
        <v>3441</v>
      </c>
      <c r="F326" s="11">
        <v>15</v>
      </c>
      <c r="G326" s="11">
        <v>10</v>
      </c>
      <c r="H326" s="11">
        <v>5</v>
      </c>
      <c r="I326" s="36">
        <v>1000</v>
      </c>
      <c r="J326" s="11">
        <f t="shared" si="5"/>
        <v>750</v>
      </c>
      <c r="K326" s="20" t="s">
        <v>7409</v>
      </c>
      <c r="L326" s="42">
        <v>60</v>
      </c>
    </row>
    <row r="327" spans="1:12" ht="12.75">
      <c r="A327" s="11">
        <v>63662637</v>
      </c>
      <c r="B327" s="20" t="s">
        <v>874</v>
      </c>
      <c r="C327" s="20" t="s">
        <v>753</v>
      </c>
      <c r="D327" s="20" t="s">
        <v>3323</v>
      </c>
      <c r="E327" s="20" t="s">
        <v>8809</v>
      </c>
      <c r="F327" s="11">
        <v>15</v>
      </c>
      <c r="G327" s="11">
        <v>10</v>
      </c>
      <c r="H327" s="11">
        <v>5</v>
      </c>
      <c r="I327" s="36">
        <v>1000</v>
      </c>
      <c r="J327" s="11">
        <f t="shared" si="5"/>
        <v>750</v>
      </c>
      <c r="K327" s="20" t="s">
        <v>7409</v>
      </c>
      <c r="L327" s="42">
        <v>60</v>
      </c>
    </row>
    <row r="328" spans="1:12" ht="12.75">
      <c r="A328" s="11">
        <v>937500</v>
      </c>
      <c r="B328" s="20" t="s">
        <v>868</v>
      </c>
      <c r="C328" s="20" t="s">
        <v>7673</v>
      </c>
      <c r="D328" s="20" t="s">
        <v>5483</v>
      </c>
      <c r="E328" s="20" t="s">
        <v>6284</v>
      </c>
      <c r="F328" s="11">
        <v>15</v>
      </c>
      <c r="G328" s="11">
        <v>10</v>
      </c>
      <c r="H328" s="11">
        <v>5</v>
      </c>
      <c r="I328" s="36">
        <v>1000</v>
      </c>
      <c r="J328" s="11">
        <f t="shared" si="5"/>
        <v>750</v>
      </c>
      <c r="K328" s="20" t="s">
        <v>7409</v>
      </c>
      <c r="L328" s="42">
        <v>60</v>
      </c>
    </row>
    <row r="329" spans="1:12" ht="12.75">
      <c r="A329" s="11">
        <v>63</v>
      </c>
      <c r="B329" s="20" t="s">
        <v>868</v>
      </c>
      <c r="C329" s="20" t="s">
        <v>7770</v>
      </c>
      <c r="D329" s="20" t="s">
        <v>3315</v>
      </c>
      <c r="E329" s="20" t="s">
        <v>6111</v>
      </c>
      <c r="F329" s="11">
        <v>15</v>
      </c>
      <c r="G329" s="11">
        <v>10</v>
      </c>
      <c r="H329" s="11">
        <v>5</v>
      </c>
      <c r="I329" s="36">
        <v>1000</v>
      </c>
      <c r="J329" s="11">
        <f t="shared" si="5"/>
        <v>750</v>
      </c>
      <c r="K329" s="20" t="s">
        <v>7418</v>
      </c>
      <c r="L329" s="42">
        <v>60</v>
      </c>
    </row>
    <row r="330" spans="1:12" ht="12.75">
      <c r="A330" s="11">
        <v>938125</v>
      </c>
      <c r="B330" s="20" t="s">
        <v>874</v>
      </c>
      <c r="C330" s="20" t="s">
        <v>6177</v>
      </c>
      <c r="D330" s="20" t="s">
        <v>3322</v>
      </c>
      <c r="E330" s="20" t="s">
        <v>6097</v>
      </c>
      <c r="F330" s="11">
        <v>15</v>
      </c>
      <c r="G330" s="11">
        <v>10</v>
      </c>
      <c r="H330" s="11">
        <v>5</v>
      </c>
      <c r="I330" s="36">
        <v>1000</v>
      </c>
      <c r="J330" s="11">
        <f t="shared" si="5"/>
        <v>750</v>
      </c>
      <c r="K330" s="20" t="s">
        <v>7410</v>
      </c>
      <c r="L330" s="42">
        <v>30</v>
      </c>
    </row>
    <row r="331" spans="1:12" ht="12.75">
      <c r="A331" s="11">
        <v>1200</v>
      </c>
      <c r="B331" s="20" t="s">
        <v>871</v>
      </c>
      <c r="C331" s="20" t="s">
        <v>5089</v>
      </c>
      <c r="D331" s="20" t="s">
        <v>3325</v>
      </c>
      <c r="E331" s="20" t="s">
        <v>1695</v>
      </c>
      <c r="F331" s="11">
        <v>15</v>
      </c>
      <c r="G331" s="11">
        <v>10</v>
      </c>
      <c r="H331" s="11">
        <v>5</v>
      </c>
      <c r="I331" s="36">
        <v>1000</v>
      </c>
      <c r="J331" s="11">
        <f t="shared" si="5"/>
        <v>750</v>
      </c>
      <c r="K331" s="20" t="s">
        <v>7410</v>
      </c>
      <c r="L331" s="42">
        <v>60</v>
      </c>
    </row>
    <row r="332" spans="1:12" ht="12.75">
      <c r="A332" s="11">
        <v>1500</v>
      </c>
      <c r="B332" s="20" t="s">
        <v>877</v>
      </c>
      <c r="C332" s="20" t="s">
        <v>2208</v>
      </c>
      <c r="D332" s="20" t="s">
        <v>3335</v>
      </c>
      <c r="E332" s="20" t="s">
        <v>2230</v>
      </c>
      <c r="F332" s="11">
        <v>15</v>
      </c>
      <c r="G332" s="11">
        <v>10</v>
      </c>
      <c r="H332" s="11">
        <v>5</v>
      </c>
      <c r="I332" s="36">
        <v>1000</v>
      </c>
      <c r="J332" s="11">
        <f t="shared" si="5"/>
        <v>750</v>
      </c>
      <c r="K332" s="20" t="s">
        <v>7410</v>
      </c>
      <c r="L332" s="42">
        <v>60</v>
      </c>
    </row>
    <row r="333" spans="1:12" ht="12.75">
      <c r="A333" s="11">
        <v>775000</v>
      </c>
      <c r="B333" s="20" t="s">
        <v>870</v>
      </c>
      <c r="C333" s="20" t="s">
        <v>4934</v>
      </c>
      <c r="D333" s="20" t="s">
        <v>3315</v>
      </c>
      <c r="E333" s="20" t="s">
        <v>4927</v>
      </c>
      <c r="F333" s="11">
        <v>15</v>
      </c>
      <c r="G333" s="11">
        <v>10</v>
      </c>
      <c r="H333" s="11">
        <v>5</v>
      </c>
      <c r="I333" s="36">
        <v>1000</v>
      </c>
      <c r="J333" s="11">
        <f t="shared" si="5"/>
        <v>750</v>
      </c>
      <c r="K333" s="20" t="s">
        <v>7410</v>
      </c>
      <c r="L333" s="42">
        <v>60</v>
      </c>
    </row>
    <row r="334" spans="1:12" ht="12.75">
      <c r="A334" s="11">
        <v>150000</v>
      </c>
      <c r="B334" s="20" t="s">
        <v>870</v>
      </c>
      <c r="C334" s="20" t="s">
        <v>657</v>
      </c>
      <c r="D334" s="20" t="s">
        <v>3283</v>
      </c>
      <c r="E334" s="20" t="s">
        <v>4124</v>
      </c>
      <c r="F334" s="11">
        <v>15</v>
      </c>
      <c r="G334" s="11">
        <v>10</v>
      </c>
      <c r="H334" s="11">
        <v>5</v>
      </c>
      <c r="I334" s="36">
        <v>1000</v>
      </c>
      <c r="J334" s="11">
        <f t="shared" si="5"/>
        <v>750</v>
      </c>
      <c r="K334" s="20" t="s">
        <v>7410</v>
      </c>
      <c r="L334" s="42">
        <v>60</v>
      </c>
    </row>
    <row r="335" spans="1:12" ht="12.75">
      <c r="A335" s="11">
        <v>1</v>
      </c>
      <c r="B335" s="20" t="s">
        <v>877</v>
      </c>
      <c r="C335" s="20" t="s">
        <v>2236</v>
      </c>
      <c r="D335" s="20" t="s">
        <v>3320</v>
      </c>
      <c r="E335" s="20" t="s">
        <v>1893</v>
      </c>
      <c r="F335" s="11">
        <v>15</v>
      </c>
      <c r="G335" s="11">
        <v>10</v>
      </c>
      <c r="H335" s="11">
        <v>5</v>
      </c>
      <c r="I335" s="36">
        <v>1000</v>
      </c>
      <c r="J335" s="11">
        <f t="shared" si="5"/>
        <v>750</v>
      </c>
      <c r="K335" s="20" t="s">
        <v>7410</v>
      </c>
      <c r="L335" s="42">
        <v>60</v>
      </c>
    </row>
    <row r="336" spans="1:12" ht="12.75">
      <c r="A336" s="11">
        <v>687500</v>
      </c>
      <c r="B336" s="20" t="s">
        <v>870</v>
      </c>
      <c r="C336" s="20" t="s">
        <v>5088</v>
      </c>
      <c r="D336" s="20" t="s">
        <v>3315</v>
      </c>
      <c r="E336" s="20" t="s">
        <v>5087</v>
      </c>
      <c r="F336" s="11">
        <v>15</v>
      </c>
      <c r="G336" s="11">
        <v>10</v>
      </c>
      <c r="H336" s="11">
        <v>5</v>
      </c>
      <c r="I336" s="36">
        <v>1000</v>
      </c>
      <c r="J336" s="11">
        <f t="shared" si="5"/>
        <v>750</v>
      </c>
      <c r="K336" s="20" t="s">
        <v>7410</v>
      </c>
      <c r="L336" s="42">
        <v>60</v>
      </c>
    </row>
    <row r="337" spans="1:12" ht="12.75">
      <c r="A337" s="11">
        <v>150000</v>
      </c>
      <c r="B337" s="20" t="s">
        <v>870</v>
      </c>
      <c r="C337" s="20" t="s">
        <v>657</v>
      </c>
      <c r="D337" s="20" t="s">
        <v>3283</v>
      </c>
      <c r="E337" s="20" t="s">
        <v>4125</v>
      </c>
      <c r="F337" s="11">
        <v>15</v>
      </c>
      <c r="G337" s="11">
        <v>10</v>
      </c>
      <c r="H337" s="11">
        <v>5</v>
      </c>
      <c r="I337" s="36">
        <v>1000</v>
      </c>
      <c r="J337" s="11">
        <f t="shared" si="5"/>
        <v>750</v>
      </c>
      <c r="K337" s="20" t="s">
        <v>7410</v>
      </c>
      <c r="L337" s="42">
        <v>60</v>
      </c>
    </row>
    <row r="338" spans="1:12" ht="12.75">
      <c r="A338" s="11">
        <v>4375</v>
      </c>
      <c r="B338" s="20" t="s">
        <v>873</v>
      </c>
      <c r="D338" s="20" t="s">
        <v>3287</v>
      </c>
      <c r="E338" s="20" t="s">
        <v>7550</v>
      </c>
      <c r="F338" s="11">
        <v>15</v>
      </c>
      <c r="G338" s="11">
        <v>10</v>
      </c>
      <c r="H338" s="11">
        <v>5</v>
      </c>
      <c r="I338" s="36">
        <v>1000</v>
      </c>
      <c r="J338" s="11">
        <f t="shared" si="5"/>
        <v>750</v>
      </c>
      <c r="K338" s="20" t="s">
        <v>7410</v>
      </c>
      <c r="L338" s="42">
        <v>60</v>
      </c>
    </row>
    <row r="339" spans="1:12" ht="12.75">
      <c r="A339" s="11">
        <v>284122365</v>
      </c>
      <c r="B339" s="20" t="s">
        <v>874</v>
      </c>
      <c r="C339" s="20" t="s">
        <v>6424</v>
      </c>
      <c r="D339" s="20" t="s">
        <v>3320</v>
      </c>
      <c r="E339" s="20" t="s">
        <v>6434</v>
      </c>
      <c r="F339" s="11">
        <v>15</v>
      </c>
      <c r="G339" s="11">
        <v>10</v>
      </c>
      <c r="H339" s="11">
        <v>5</v>
      </c>
      <c r="I339" s="36">
        <v>1000</v>
      </c>
      <c r="J339" s="11">
        <f t="shared" si="5"/>
        <v>750</v>
      </c>
      <c r="K339" s="20" t="s">
        <v>7410</v>
      </c>
      <c r="L339" s="42">
        <v>60</v>
      </c>
    </row>
    <row r="340" spans="1:12" ht="12.75">
      <c r="A340" s="11">
        <v>312500</v>
      </c>
      <c r="B340" s="20" t="s">
        <v>870</v>
      </c>
      <c r="C340" s="20" t="s">
        <v>4935</v>
      </c>
      <c r="D340" s="20" t="s">
        <v>3315</v>
      </c>
      <c r="E340" s="20" t="s">
        <v>4928</v>
      </c>
      <c r="F340" s="11">
        <v>15</v>
      </c>
      <c r="G340" s="11">
        <v>10</v>
      </c>
      <c r="H340" s="11">
        <v>5</v>
      </c>
      <c r="I340" s="36">
        <v>1000</v>
      </c>
      <c r="J340" s="11">
        <f t="shared" si="5"/>
        <v>750</v>
      </c>
      <c r="K340" s="20" t="s">
        <v>7410</v>
      </c>
      <c r="L340" s="42">
        <v>60</v>
      </c>
    </row>
    <row r="341" spans="1:12" ht="12.75">
      <c r="A341" s="11">
        <v>812500</v>
      </c>
      <c r="B341" s="20" t="s">
        <v>870</v>
      </c>
      <c r="C341" s="20" t="s">
        <v>2494</v>
      </c>
      <c r="D341" s="20" t="s">
        <v>3320</v>
      </c>
      <c r="E341" s="20" t="s">
        <v>3666</v>
      </c>
      <c r="F341" s="11">
        <v>15</v>
      </c>
      <c r="G341" s="11">
        <v>10</v>
      </c>
      <c r="H341" s="11">
        <v>5</v>
      </c>
      <c r="I341" s="36">
        <v>1000</v>
      </c>
      <c r="J341" s="11">
        <f t="shared" si="5"/>
        <v>750</v>
      </c>
      <c r="K341" s="20" t="s">
        <v>7410</v>
      </c>
      <c r="L341" s="42">
        <v>60</v>
      </c>
    </row>
    <row r="342" spans="1:12" ht="12.75">
      <c r="A342" s="11">
        <v>562500</v>
      </c>
      <c r="B342" s="20" t="s">
        <v>870</v>
      </c>
      <c r="C342" s="20" t="s">
        <v>3681</v>
      </c>
      <c r="D342" s="20" t="s">
        <v>2796</v>
      </c>
      <c r="E342" s="20" t="s">
        <v>3670</v>
      </c>
      <c r="F342" s="11">
        <v>15</v>
      </c>
      <c r="G342" s="11">
        <v>10</v>
      </c>
      <c r="H342" s="11">
        <v>5</v>
      </c>
      <c r="I342" s="36">
        <v>1000</v>
      </c>
      <c r="J342" s="11">
        <f t="shared" si="5"/>
        <v>750</v>
      </c>
      <c r="K342" s="20" t="s">
        <v>7410</v>
      </c>
      <c r="L342" s="42">
        <v>60</v>
      </c>
    </row>
    <row r="343" spans="1:12" ht="12.75">
      <c r="A343" s="11">
        <v>562500</v>
      </c>
      <c r="B343" s="20" t="s">
        <v>870</v>
      </c>
      <c r="C343" s="20" t="s">
        <v>3681</v>
      </c>
      <c r="D343" s="20" t="s">
        <v>2796</v>
      </c>
      <c r="E343" s="20" t="s">
        <v>3669</v>
      </c>
      <c r="F343" s="11">
        <v>15</v>
      </c>
      <c r="G343" s="11">
        <v>10</v>
      </c>
      <c r="H343" s="11">
        <v>5</v>
      </c>
      <c r="I343" s="36">
        <v>1000</v>
      </c>
      <c r="J343" s="11">
        <f t="shared" si="5"/>
        <v>750</v>
      </c>
      <c r="K343" s="20" t="s">
        <v>7410</v>
      </c>
      <c r="L343" s="42">
        <v>60</v>
      </c>
    </row>
    <row r="344" spans="1:12" ht="12.75">
      <c r="A344" s="11">
        <v>4375000</v>
      </c>
      <c r="B344" s="20" t="s">
        <v>870</v>
      </c>
      <c r="C344" s="20" t="s">
        <v>2494</v>
      </c>
      <c r="D344" s="20" t="s">
        <v>3477</v>
      </c>
      <c r="E344" s="20" t="s">
        <v>3677</v>
      </c>
      <c r="F344" s="11">
        <v>15</v>
      </c>
      <c r="G344" s="11">
        <v>10</v>
      </c>
      <c r="H344" s="11">
        <v>5</v>
      </c>
      <c r="I344" s="36">
        <v>1000</v>
      </c>
      <c r="J344" s="11">
        <f t="shared" si="5"/>
        <v>750</v>
      </c>
      <c r="K344" s="20" t="s">
        <v>7410</v>
      </c>
      <c r="L344" s="42">
        <v>60</v>
      </c>
    </row>
    <row r="345" spans="1:12" ht="12.75">
      <c r="A345" s="11">
        <v>14375</v>
      </c>
      <c r="B345" s="20" t="s">
        <v>868</v>
      </c>
      <c r="C345" s="20" t="s">
        <v>7659</v>
      </c>
      <c r="D345" s="20" t="s">
        <v>3320</v>
      </c>
      <c r="E345" s="20" t="s">
        <v>6642</v>
      </c>
      <c r="F345" s="11">
        <v>15</v>
      </c>
      <c r="G345" s="11">
        <v>10</v>
      </c>
      <c r="H345" s="11">
        <v>5</v>
      </c>
      <c r="I345" s="36">
        <v>1000</v>
      </c>
      <c r="J345" s="11">
        <f t="shared" si="5"/>
        <v>750</v>
      </c>
      <c r="K345" s="20" t="s">
        <v>7410</v>
      </c>
      <c r="L345" s="42">
        <v>60</v>
      </c>
    </row>
    <row r="346" spans="1:12" ht="12.75">
      <c r="A346" s="11">
        <v>400</v>
      </c>
      <c r="B346" s="20" t="s">
        <v>868</v>
      </c>
      <c r="C346" s="20" t="s">
        <v>7659</v>
      </c>
      <c r="D346" s="20" t="s">
        <v>3320</v>
      </c>
      <c r="E346" s="20" t="s">
        <v>6641</v>
      </c>
      <c r="F346" s="11">
        <v>15</v>
      </c>
      <c r="G346" s="11">
        <v>10</v>
      </c>
      <c r="H346" s="11">
        <v>5</v>
      </c>
      <c r="I346" s="36">
        <v>1000</v>
      </c>
      <c r="J346" s="11">
        <f t="shared" si="5"/>
        <v>750</v>
      </c>
      <c r="K346" s="20" t="s">
        <v>7410</v>
      </c>
      <c r="L346" s="42">
        <v>60</v>
      </c>
    </row>
    <row r="347" spans="1:12" ht="12.75">
      <c r="A347" s="11">
        <v>125000</v>
      </c>
      <c r="B347" s="20" t="s">
        <v>868</v>
      </c>
      <c r="C347" s="20" t="s">
        <v>7674</v>
      </c>
      <c r="D347" s="20" t="s">
        <v>6309</v>
      </c>
      <c r="E347" s="20" t="s">
        <v>6310</v>
      </c>
      <c r="F347" s="11">
        <v>15</v>
      </c>
      <c r="G347" s="11">
        <v>10</v>
      </c>
      <c r="H347" s="11">
        <v>5</v>
      </c>
      <c r="I347" s="36">
        <v>1000</v>
      </c>
      <c r="J347" s="11">
        <f t="shared" si="5"/>
        <v>750</v>
      </c>
      <c r="K347" s="20" t="s">
        <v>7410</v>
      </c>
      <c r="L347" s="42">
        <v>60</v>
      </c>
    </row>
    <row r="348" spans="1:12" ht="12.75">
      <c r="A348" s="11">
        <v>500000</v>
      </c>
      <c r="B348" s="20" t="s">
        <v>868</v>
      </c>
      <c r="C348" s="20" t="s">
        <v>7674</v>
      </c>
      <c r="D348" s="20" t="s">
        <v>3657</v>
      </c>
      <c r="E348" s="20" t="s">
        <v>6308</v>
      </c>
      <c r="F348" s="11">
        <v>15</v>
      </c>
      <c r="G348" s="11">
        <v>10</v>
      </c>
      <c r="H348" s="11">
        <v>5</v>
      </c>
      <c r="I348" s="36">
        <v>1000</v>
      </c>
      <c r="J348" s="11">
        <f t="shared" si="5"/>
        <v>750</v>
      </c>
      <c r="K348" s="20" t="s">
        <v>7410</v>
      </c>
      <c r="L348" s="42">
        <v>60</v>
      </c>
    </row>
    <row r="349" spans="1:12" ht="12.75">
      <c r="A349" s="11">
        <v>112500</v>
      </c>
      <c r="B349" s="20" t="s">
        <v>868</v>
      </c>
      <c r="C349" s="20" t="s">
        <v>7649</v>
      </c>
      <c r="D349" s="20" t="s">
        <v>3283</v>
      </c>
      <c r="E349" s="20" t="s">
        <v>7469</v>
      </c>
      <c r="F349" s="11">
        <v>15</v>
      </c>
      <c r="G349" s="11">
        <v>10</v>
      </c>
      <c r="H349" s="11">
        <v>5</v>
      </c>
      <c r="I349" s="36">
        <v>1000</v>
      </c>
      <c r="J349" s="11">
        <f t="shared" si="5"/>
        <v>750</v>
      </c>
      <c r="K349" s="20" t="s">
        <v>7410</v>
      </c>
      <c r="L349" s="42">
        <v>60</v>
      </c>
    </row>
    <row r="350" spans="1:12" ht="12.75">
      <c r="A350" s="11">
        <v>750000</v>
      </c>
      <c r="B350" s="20" t="s">
        <v>868</v>
      </c>
      <c r="C350" s="20" t="s">
        <v>7674</v>
      </c>
      <c r="D350" s="20" t="s">
        <v>3311</v>
      </c>
      <c r="E350" s="20" t="s">
        <v>6305</v>
      </c>
      <c r="F350" s="11">
        <v>15</v>
      </c>
      <c r="G350" s="11">
        <v>10</v>
      </c>
      <c r="H350" s="11">
        <v>5</v>
      </c>
      <c r="I350" s="36">
        <v>1000</v>
      </c>
      <c r="J350" s="11">
        <f t="shared" si="5"/>
        <v>750</v>
      </c>
      <c r="K350" s="20" t="s">
        <v>7410</v>
      </c>
      <c r="L350" s="42">
        <v>60</v>
      </c>
    </row>
    <row r="351" spans="1:12" ht="12.75">
      <c r="A351" s="11">
        <v>187500</v>
      </c>
      <c r="B351" s="20" t="s">
        <v>868</v>
      </c>
      <c r="C351" s="20" t="s">
        <v>7674</v>
      </c>
      <c r="D351" s="20" t="s">
        <v>6311</v>
      </c>
      <c r="E351" s="20" t="s">
        <v>6312</v>
      </c>
      <c r="F351" s="11">
        <v>15</v>
      </c>
      <c r="G351" s="11">
        <v>10</v>
      </c>
      <c r="H351" s="11">
        <v>5</v>
      </c>
      <c r="I351" s="36">
        <v>1000</v>
      </c>
      <c r="J351" s="11">
        <f t="shared" si="5"/>
        <v>750</v>
      </c>
      <c r="K351" s="20" t="s">
        <v>7410</v>
      </c>
      <c r="L351" s="42">
        <v>60</v>
      </c>
    </row>
    <row r="352" spans="1:12" ht="12.75">
      <c r="A352" s="11">
        <v>25000</v>
      </c>
      <c r="B352" s="20" t="s">
        <v>868</v>
      </c>
      <c r="C352" s="20" t="s">
        <v>7658</v>
      </c>
      <c r="D352" s="20" t="s">
        <v>3287</v>
      </c>
      <c r="E352" s="20" t="s">
        <v>6585</v>
      </c>
      <c r="F352" s="11">
        <v>15</v>
      </c>
      <c r="G352" s="11">
        <v>10</v>
      </c>
      <c r="H352" s="11">
        <v>5</v>
      </c>
      <c r="I352" s="36">
        <v>1000</v>
      </c>
      <c r="J352" s="11">
        <f t="shared" si="5"/>
        <v>750</v>
      </c>
      <c r="K352" s="20" t="s">
        <v>7410</v>
      </c>
      <c r="L352" s="42">
        <v>60</v>
      </c>
    </row>
    <row r="353" spans="1:12" ht="12.75">
      <c r="A353" s="11">
        <v>937500</v>
      </c>
      <c r="B353" s="20" t="s">
        <v>868</v>
      </c>
      <c r="C353" s="20" t="s">
        <v>7653</v>
      </c>
      <c r="D353" s="20" t="s">
        <v>3324</v>
      </c>
      <c r="E353" s="20" t="s">
        <v>6401</v>
      </c>
      <c r="F353" s="11">
        <v>15</v>
      </c>
      <c r="G353" s="11">
        <v>10</v>
      </c>
      <c r="H353" s="11">
        <v>5</v>
      </c>
      <c r="I353" s="36">
        <v>1000</v>
      </c>
      <c r="J353" s="11">
        <f t="shared" si="5"/>
        <v>750</v>
      </c>
      <c r="K353" s="20" t="s">
        <v>7410</v>
      </c>
      <c r="L353" s="42">
        <v>60</v>
      </c>
    </row>
    <row r="354" spans="1:12" ht="12.75">
      <c r="A354" s="11">
        <v>25000</v>
      </c>
      <c r="B354" s="20" t="s">
        <v>868</v>
      </c>
      <c r="C354" s="20" t="s">
        <v>7649</v>
      </c>
      <c r="D354" s="20" t="s">
        <v>3324</v>
      </c>
      <c r="E354" s="20" t="s">
        <v>7467</v>
      </c>
      <c r="F354" s="11">
        <v>15</v>
      </c>
      <c r="G354" s="11">
        <v>10</v>
      </c>
      <c r="H354" s="11">
        <v>5</v>
      </c>
      <c r="I354" s="36">
        <v>1000</v>
      </c>
      <c r="J354" s="11">
        <f t="shared" si="5"/>
        <v>750</v>
      </c>
      <c r="K354" s="20" t="s">
        <v>7410</v>
      </c>
      <c r="L354" s="42">
        <v>60</v>
      </c>
    </row>
    <row r="355" spans="1:12" ht="12.75">
      <c r="A355" s="11">
        <v>400000</v>
      </c>
      <c r="B355" s="20" t="s">
        <v>868</v>
      </c>
      <c r="C355" s="20" t="s">
        <v>7674</v>
      </c>
      <c r="D355" s="20" t="s">
        <v>3324</v>
      </c>
      <c r="E355" s="20" t="s">
        <v>6300</v>
      </c>
      <c r="F355" s="11">
        <v>15</v>
      </c>
      <c r="G355" s="11">
        <v>10</v>
      </c>
      <c r="H355" s="11">
        <v>5</v>
      </c>
      <c r="I355" s="36">
        <v>1000</v>
      </c>
      <c r="J355" s="11">
        <f t="shared" si="5"/>
        <v>750</v>
      </c>
      <c r="K355" s="20" t="s">
        <v>7410</v>
      </c>
      <c r="L355" s="42">
        <v>60</v>
      </c>
    </row>
    <row r="356" spans="1:12" ht="12.75">
      <c r="A356" s="11">
        <v>43750</v>
      </c>
      <c r="B356" s="20" t="s">
        <v>868</v>
      </c>
      <c r="C356" s="20" t="s">
        <v>7664</v>
      </c>
      <c r="D356" s="20" t="s">
        <v>3322</v>
      </c>
      <c r="E356" s="20" t="s">
        <v>6195</v>
      </c>
      <c r="F356" s="11">
        <v>15</v>
      </c>
      <c r="G356" s="11">
        <v>10</v>
      </c>
      <c r="H356" s="11">
        <v>5</v>
      </c>
      <c r="I356" s="36">
        <v>1000</v>
      </c>
      <c r="J356" s="11">
        <f t="shared" si="5"/>
        <v>750</v>
      </c>
      <c r="K356" s="20" t="s">
        <v>7410</v>
      </c>
      <c r="L356" s="42">
        <v>60</v>
      </c>
    </row>
    <row r="357" spans="1:12" ht="12.75">
      <c r="A357" s="11">
        <v>75000</v>
      </c>
      <c r="B357" s="20" t="s">
        <v>868</v>
      </c>
      <c r="C357" s="20" t="s">
        <v>7656</v>
      </c>
      <c r="D357" s="20" t="s">
        <v>3322</v>
      </c>
      <c r="E357" s="20" t="s">
        <v>4670</v>
      </c>
      <c r="F357" s="11">
        <v>15</v>
      </c>
      <c r="G357" s="11">
        <v>10</v>
      </c>
      <c r="H357" s="11">
        <v>5</v>
      </c>
      <c r="I357" s="36">
        <v>1000</v>
      </c>
      <c r="J357" s="11">
        <f t="shared" si="5"/>
        <v>750</v>
      </c>
      <c r="K357" s="20" t="s">
        <v>7410</v>
      </c>
      <c r="L357" s="42">
        <v>60</v>
      </c>
    </row>
    <row r="358" spans="1:12" ht="12.75">
      <c r="A358" s="11">
        <v>562</v>
      </c>
      <c r="B358" s="20" t="s">
        <v>868</v>
      </c>
      <c r="C358" s="20" t="s">
        <v>7664</v>
      </c>
      <c r="D358" s="20" t="s">
        <v>3322</v>
      </c>
      <c r="E358" s="20" t="s">
        <v>6211</v>
      </c>
      <c r="F358" s="11">
        <v>15</v>
      </c>
      <c r="G358" s="11">
        <v>10</v>
      </c>
      <c r="H358" s="11">
        <v>5</v>
      </c>
      <c r="I358" s="36">
        <v>1000</v>
      </c>
      <c r="J358" s="11">
        <f t="shared" si="5"/>
        <v>750</v>
      </c>
      <c r="K358" s="20" t="s">
        <v>7410</v>
      </c>
      <c r="L358" s="42">
        <v>60</v>
      </c>
    </row>
    <row r="359" spans="1:12" ht="12.75">
      <c r="A359" s="11">
        <v>562500</v>
      </c>
      <c r="B359" s="20" t="s">
        <v>868</v>
      </c>
      <c r="C359" s="20" t="s">
        <v>7674</v>
      </c>
      <c r="D359" s="20" t="s">
        <v>6306</v>
      </c>
      <c r="E359" s="20" t="s">
        <v>6307</v>
      </c>
      <c r="F359" s="11">
        <v>15</v>
      </c>
      <c r="G359" s="11">
        <v>10</v>
      </c>
      <c r="H359" s="11">
        <v>5</v>
      </c>
      <c r="I359" s="36">
        <v>1000</v>
      </c>
      <c r="J359" s="11">
        <f t="shared" si="5"/>
        <v>750</v>
      </c>
      <c r="K359" s="20" t="s">
        <v>7410</v>
      </c>
      <c r="L359" s="42">
        <v>60</v>
      </c>
    </row>
    <row r="360" spans="1:12" ht="12.75">
      <c r="A360" s="11">
        <v>106250</v>
      </c>
      <c r="B360" s="20" t="s">
        <v>870</v>
      </c>
      <c r="C360" s="20" t="s">
        <v>4706</v>
      </c>
      <c r="D360" s="20" t="s">
        <v>3320</v>
      </c>
      <c r="E360" s="20" t="s">
        <v>4705</v>
      </c>
      <c r="F360" s="11">
        <v>15</v>
      </c>
      <c r="G360" s="11">
        <v>10</v>
      </c>
      <c r="H360" s="11">
        <v>5</v>
      </c>
      <c r="I360" s="36">
        <v>1000</v>
      </c>
      <c r="J360" s="11">
        <f t="shared" si="5"/>
        <v>750</v>
      </c>
      <c r="K360" s="20" t="s">
        <v>7410</v>
      </c>
      <c r="L360" s="42">
        <v>60</v>
      </c>
    </row>
    <row r="361" spans="1:12" ht="12.75">
      <c r="A361" s="11">
        <v>25000</v>
      </c>
      <c r="B361" s="28" t="s">
        <v>870</v>
      </c>
      <c r="C361" s="28" t="s">
        <v>1439</v>
      </c>
      <c r="D361" s="20" t="s">
        <v>3315</v>
      </c>
      <c r="E361" s="20" t="s">
        <v>1458</v>
      </c>
      <c r="F361" s="11">
        <v>15</v>
      </c>
      <c r="G361" s="11">
        <v>10</v>
      </c>
      <c r="H361" s="11">
        <v>5</v>
      </c>
      <c r="I361" s="36">
        <v>1000</v>
      </c>
      <c r="J361" s="11">
        <f t="shared" si="5"/>
        <v>750</v>
      </c>
      <c r="K361" s="20" t="s">
        <v>7410</v>
      </c>
      <c r="L361" s="42">
        <v>60</v>
      </c>
    </row>
    <row r="362" spans="1:12" ht="12.75">
      <c r="A362" s="11">
        <v>25000</v>
      </c>
      <c r="B362" s="28" t="s">
        <v>870</v>
      </c>
      <c r="C362" s="28" t="s">
        <v>1439</v>
      </c>
      <c r="D362" s="20" t="s">
        <v>3315</v>
      </c>
      <c r="E362" s="20" t="s">
        <v>1457</v>
      </c>
      <c r="F362" s="11">
        <v>15</v>
      </c>
      <c r="G362" s="11">
        <v>10</v>
      </c>
      <c r="H362" s="11">
        <v>5</v>
      </c>
      <c r="I362" s="36">
        <v>1000</v>
      </c>
      <c r="J362" s="11">
        <f t="shared" si="5"/>
        <v>750</v>
      </c>
      <c r="K362" s="20" t="s">
        <v>7410</v>
      </c>
      <c r="L362" s="42">
        <v>60</v>
      </c>
    </row>
    <row r="363" spans="1:12" ht="12.75">
      <c r="A363" s="11">
        <v>25000</v>
      </c>
      <c r="B363" s="20" t="s">
        <v>870</v>
      </c>
      <c r="C363" s="20" t="s">
        <v>1439</v>
      </c>
      <c r="D363" s="20" t="s">
        <v>3315</v>
      </c>
      <c r="E363" s="20" t="s">
        <v>1456</v>
      </c>
      <c r="F363" s="11">
        <v>15</v>
      </c>
      <c r="G363" s="11">
        <v>10</v>
      </c>
      <c r="H363" s="11">
        <v>5</v>
      </c>
      <c r="I363" s="36">
        <v>1000</v>
      </c>
      <c r="J363" s="11">
        <f t="shared" si="5"/>
        <v>750</v>
      </c>
      <c r="K363" s="20" t="s">
        <v>7410</v>
      </c>
      <c r="L363" s="42">
        <v>60</v>
      </c>
    </row>
    <row r="364" spans="1:12" ht="12.75">
      <c r="A364" s="11">
        <v>8750000</v>
      </c>
      <c r="B364" s="20" t="s">
        <v>870</v>
      </c>
      <c r="C364" s="20" t="s">
        <v>3381</v>
      </c>
      <c r="D364" s="20" t="s">
        <v>3315</v>
      </c>
      <c r="E364" s="20" t="s">
        <v>3372</v>
      </c>
      <c r="F364" s="11">
        <v>15</v>
      </c>
      <c r="G364" s="11">
        <v>10</v>
      </c>
      <c r="H364" s="11">
        <v>5</v>
      </c>
      <c r="I364" s="36">
        <v>1000</v>
      </c>
      <c r="J364" s="11">
        <f t="shared" si="5"/>
        <v>750</v>
      </c>
      <c r="K364" s="20" t="s">
        <v>7410</v>
      </c>
      <c r="L364" s="42">
        <v>60</v>
      </c>
    </row>
    <row r="365" spans="1:12" ht="12.75">
      <c r="A365" s="11">
        <v>250000</v>
      </c>
      <c r="B365" s="28" t="s">
        <v>870</v>
      </c>
      <c r="C365" s="28" t="s">
        <v>1439</v>
      </c>
      <c r="D365" s="20" t="s">
        <v>3315</v>
      </c>
      <c r="E365" s="20" t="s">
        <v>1463</v>
      </c>
      <c r="F365" s="11">
        <v>15</v>
      </c>
      <c r="G365" s="11">
        <v>10</v>
      </c>
      <c r="H365" s="11">
        <v>5</v>
      </c>
      <c r="I365" s="36">
        <v>1000</v>
      </c>
      <c r="J365" s="11">
        <f t="shared" si="5"/>
        <v>750</v>
      </c>
      <c r="K365" s="20" t="s">
        <v>7410</v>
      </c>
      <c r="L365" s="42">
        <v>60</v>
      </c>
    </row>
    <row r="366" spans="1:12" ht="12.75">
      <c r="A366" s="11">
        <v>437500</v>
      </c>
      <c r="B366" s="20" t="s">
        <v>870</v>
      </c>
      <c r="C366" s="20" t="s">
        <v>1439</v>
      </c>
      <c r="D366" s="20" t="s">
        <v>3315</v>
      </c>
      <c r="E366" s="20" t="s">
        <v>1465</v>
      </c>
      <c r="F366" s="11">
        <v>15</v>
      </c>
      <c r="G366" s="11">
        <v>10</v>
      </c>
      <c r="H366" s="11">
        <v>5</v>
      </c>
      <c r="I366" s="36">
        <v>1000</v>
      </c>
      <c r="J366" s="11">
        <f t="shared" si="5"/>
        <v>750</v>
      </c>
      <c r="K366" s="20" t="s">
        <v>7410</v>
      </c>
      <c r="L366" s="42">
        <v>60</v>
      </c>
    </row>
    <row r="367" spans="1:12" ht="12.75">
      <c r="A367" s="11">
        <v>137500</v>
      </c>
      <c r="B367" s="20" t="s">
        <v>870</v>
      </c>
      <c r="C367" s="20" t="s">
        <v>1439</v>
      </c>
      <c r="D367" s="20" t="s">
        <v>3315</v>
      </c>
      <c r="E367" s="20" t="s">
        <v>1462</v>
      </c>
      <c r="F367" s="11">
        <v>15</v>
      </c>
      <c r="G367" s="11">
        <v>10</v>
      </c>
      <c r="H367" s="11">
        <v>5</v>
      </c>
      <c r="I367" s="36">
        <v>1000</v>
      </c>
      <c r="J367" s="11">
        <f t="shared" si="5"/>
        <v>750</v>
      </c>
      <c r="K367" s="20" t="s">
        <v>7410</v>
      </c>
      <c r="L367" s="42">
        <v>60</v>
      </c>
    </row>
    <row r="368" spans="1:12" ht="12.75">
      <c r="A368" s="11">
        <v>25000</v>
      </c>
      <c r="B368" s="28" t="s">
        <v>870</v>
      </c>
      <c r="C368" s="28" t="s">
        <v>1439</v>
      </c>
      <c r="D368" s="20" t="s">
        <v>3315</v>
      </c>
      <c r="E368" s="20" t="s">
        <v>1455</v>
      </c>
      <c r="F368" s="11">
        <v>15</v>
      </c>
      <c r="G368" s="11">
        <v>10</v>
      </c>
      <c r="H368" s="11">
        <v>5</v>
      </c>
      <c r="I368" s="36">
        <v>1000</v>
      </c>
      <c r="J368" s="11">
        <f t="shared" si="5"/>
        <v>750</v>
      </c>
      <c r="K368" s="20" t="s">
        <v>7410</v>
      </c>
      <c r="L368" s="42">
        <v>60</v>
      </c>
    </row>
    <row r="369" spans="1:12" ht="12.75">
      <c r="A369" s="11">
        <v>137500</v>
      </c>
      <c r="B369" s="20" t="s">
        <v>870</v>
      </c>
      <c r="C369" s="20" t="s">
        <v>1439</v>
      </c>
      <c r="D369" s="20" t="s">
        <v>3315</v>
      </c>
      <c r="E369" s="20" t="s">
        <v>1466</v>
      </c>
      <c r="F369" s="11">
        <v>15</v>
      </c>
      <c r="G369" s="11">
        <v>10</v>
      </c>
      <c r="H369" s="11">
        <v>5</v>
      </c>
      <c r="I369" s="36">
        <v>1000</v>
      </c>
      <c r="J369" s="11">
        <f t="shared" si="5"/>
        <v>750</v>
      </c>
      <c r="K369" s="20" t="s">
        <v>7410</v>
      </c>
      <c r="L369" s="42">
        <v>60</v>
      </c>
    </row>
    <row r="370" spans="1:12" ht="12.75">
      <c r="A370" s="11">
        <v>125000</v>
      </c>
      <c r="B370" s="20" t="s">
        <v>870</v>
      </c>
      <c r="C370" s="20" t="s">
        <v>1439</v>
      </c>
      <c r="D370" s="20" t="s">
        <v>3315</v>
      </c>
      <c r="E370" s="20" t="s">
        <v>1460</v>
      </c>
      <c r="F370" s="11">
        <v>15</v>
      </c>
      <c r="G370" s="11">
        <v>10</v>
      </c>
      <c r="H370" s="11">
        <v>5</v>
      </c>
      <c r="I370" s="36">
        <v>1000</v>
      </c>
      <c r="J370" s="11">
        <f t="shared" si="5"/>
        <v>750</v>
      </c>
      <c r="K370" s="20" t="s">
        <v>7410</v>
      </c>
      <c r="L370" s="42">
        <v>60</v>
      </c>
    </row>
    <row r="371" spans="1:12" ht="12.75">
      <c r="A371" s="11">
        <v>137500</v>
      </c>
      <c r="B371" s="28" t="s">
        <v>870</v>
      </c>
      <c r="C371" s="28" t="s">
        <v>1439</v>
      </c>
      <c r="D371" s="20" t="s">
        <v>3315</v>
      </c>
      <c r="E371" s="20" t="s">
        <v>1461</v>
      </c>
      <c r="F371" s="11">
        <v>15</v>
      </c>
      <c r="G371" s="11">
        <v>10</v>
      </c>
      <c r="H371" s="11">
        <v>5</v>
      </c>
      <c r="I371" s="36">
        <v>1000</v>
      </c>
      <c r="J371" s="11">
        <f t="shared" si="5"/>
        <v>750</v>
      </c>
      <c r="K371" s="20" t="s">
        <v>7410</v>
      </c>
      <c r="L371" s="42">
        <v>60</v>
      </c>
    </row>
    <row r="372" spans="1:12" ht="12.75">
      <c r="A372" s="11">
        <v>187500</v>
      </c>
      <c r="B372" s="20" t="s">
        <v>870</v>
      </c>
      <c r="C372" s="20" t="s">
        <v>1439</v>
      </c>
      <c r="D372" s="20" t="s">
        <v>3315</v>
      </c>
      <c r="E372" s="20" t="s">
        <v>1464</v>
      </c>
      <c r="F372" s="11">
        <v>15</v>
      </c>
      <c r="G372" s="11">
        <v>10</v>
      </c>
      <c r="H372" s="11">
        <v>5</v>
      </c>
      <c r="I372" s="36">
        <v>1000</v>
      </c>
      <c r="J372" s="11">
        <f t="shared" si="5"/>
        <v>750</v>
      </c>
      <c r="K372" s="20" t="s">
        <v>7410</v>
      </c>
      <c r="L372" s="42">
        <v>60</v>
      </c>
    </row>
    <row r="373" spans="1:12" ht="12.75">
      <c r="A373" s="11">
        <v>62500</v>
      </c>
      <c r="B373" s="20" t="s">
        <v>870</v>
      </c>
      <c r="C373" s="20" t="s">
        <v>1439</v>
      </c>
      <c r="D373" s="20" t="s">
        <v>3315</v>
      </c>
      <c r="E373" s="20" t="s">
        <v>1459</v>
      </c>
      <c r="F373" s="11">
        <v>15</v>
      </c>
      <c r="G373" s="11">
        <v>10</v>
      </c>
      <c r="H373" s="11">
        <v>5</v>
      </c>
      <c r="I373" s="36">
        <v>1000</v>
      </c>
      <c r="J373" s="11">
        <f t="shared" si="5"/>
        <v>750</v>
      </c>
      <c r="K373" s="20" t="s">
        <v>7410</v>
      </c>
      <c r="L373" s="42">
        <v>60</v>
      </c>
    </row>
    <row r="374" spans="1:12" ht="12.75">
      <c r="A374" s="11">
        <v>150000</v>
      </c>
      <c r="B374" s="20" t="s">
        <v>870</v>
      </c>
      <c r="C374" s="20" t="s">
        <v>657</v>
      </c>
      <c r="D374" s="20" t="s">
        <v>3283</v>
      </c>
      <c r="E374" s="20" t="s">
        <v>4132</v>
      </c>
      <c r="F374" s="11">
        <v>15</v>
      </c>
      <c r="G374" s="11">
        <v>10</v>
      </c>
      <c r="H374" s="11">
        <v>5</v>
      </c>
      <c r="I374" s="36">
        <v>1000</v>
      </c>
      <c r="J374" s="11">
        <f t="shared" si="5"/>
        <v>750</v>
      </c>
      <c r="K374" s="20" t="s">
        <v>7410</v>
      </c>
      <c r="L374" s="42">
        <v>60</v>
      </c>
    </row>
    <row r="375" spans="1:12" ht="12.75">
      <c r="A375" s="11">
        <v>150000</v>
      </c>
      <c r="B375" s="20" t="s">
        <v>870</v>
      </c>
      <c r="C375" s="20" t="s">
        <v>657</v>
      </c>
      <c r="D375" s="20" t="s">
        <v>3283</v>
      </c>
      <c r="E375" s="20" t="s">
        <v>4128</v>
      </c>
      <c r="F375" s="11">
        <v>15</v>
      </c>
      <c r="G375" s="11">
        <v>10</v>
      </c>
      <c r="H375" s="11">
        <v>5</v>
      </c>
      <c r="I375" s="36">
        <v>1000</v>
      </c>
      <c r="J375" s="11">
        <f t="shared" si="5"/>
        <v>750</v>
      </c>
      <c r="K375" s="20" t="s">
        <v>7410</v>
      </c>
      <c r="L375" s="42">
        <v>60</v>
      </c>
    </row>
    <row r="376" spans="1:12" ht="12.75">
      <c r="A376" s="11">
        <v>150000</v>
      </c>
      <c r="B376" s="20" t="s">
        <v>870</v>
      </c>
      <c r="C376" s="20" t="s">
        <v>657</v>
      </c>
      <c r="D376" s="20" t="s">
        <v>3283</v>
      </c>
      <c r="E376" s="20" t="s">
        <v>4131</v>
      </c>
      <c r="F376" s="11">
        <v>15</v>
      </c>
      <c r="G376" s="11">
        <v>10</v>
      </c>
      <c r="H376" s="11">
        <v>5</v>
      </c>
      <c r="I376" s="36">
        <v>1000</v>
      </c>
      <c r="J376" s="11">
        <f t="shared" si="5"/>
        <v>750</v>
      </c>
      <c r="K376" s="20" t="s">
        <v>7410</v>
      </c>
      <c r="L376" s="42">
        <v>60</v>
      </c>
    </row>
    <row r="377" spans="1:12" ht="12.75">
      <c r="A377" s="11">
        <v>150000</v>
      </c>
      <c r="B377" s="20" t="s">
        <v>870</v>
      </c>
      <c r="C377" s="20" t="s">
        <v>657</v>
      </c>
      <c r="D377" s="20" t="s">
        <v>3283</v>
      </c>
      <c r="E377" s="20" t="s">
        <v>4133</v>
      </c>
      <c r="F377" s="11">
        <v>15</v>
      </c>
      <c r="G377" s="11">
        <v>10</v>
      </c>
      <c r="H377" s="11">
        <v>5</v>
      </c>
      <c r="I377" s="36">
        <v>1000</v>
      </c>
      <c r="J377" s="11">
        <f t="shared" si="5"/>
        <v>750</v>
      </c>
      <c r="K377" s="20" t="s">
        <v>7410</v>
      </c>
      <c r="L377" s="42">
        <v>60</v>
      </c>
    </row>
    <row r="378" spans="1:12" ht="12.75">
      <c r="A378" s="11">
        <v>150000</v>
      </c>
      <c r="B378" s="20" t="s">
        <v>870</v>
      </c>
      <c r="C378" s="20" t="s">
        <v>657</v>
      </c>
      <c r="D378" s="20" t="s">
        <v>3283</v>
      </c>
      <c r="E378" s="20" t="s">
        <v>4126</v>
      </c>
      <c r="F378" s="11">
        <v>15</v>
      </c>
      <c r="G378" s="11">
        <v>10</v>
      </c>
      <c r="H378" s="11">
        <v>5</v>
      </c>
      <c r="I378" s="36">
        <v>1000</v>
      </c>
      <c r="J378" s="11">
        <f t="shared" si="5"/>
        <v>750</v>
      </c>
      <c r="K378" s="20" t="s">
        <v>7410</v>
      </c>
      <c r="L378" s="42">
        <v>60</v>
      </c>
    </row>
    <row r="379" spans="1:12" ht="12.75">
      <c r="A379" s="11">
        <v>150000</v>
      </c>
      <c r="B379" s="20" t="s">
        <v>870</v>
      </c>
      <c r="C379" s="20" t="s">
        <v>657</v>
      </c>
      <c r="D379" s="20" t="s">
        <v>3283</v>
      </c>
      <c r="E379" s="20" t="s">
        <v>4127</v>
      </c>
      <c r="F379" s="11">
        <v>15</v>
      </c>
      <c r="G379" s="11">
        <v>10</v>
      </c>
      <c r="H379" s="11">
        <v>5</v>
      </c>
      <c r="I379" s="36">
        <v>1000</v>
      </c>
      <c r="J379" s="11">
        <f t="shared" si="5"/>
        <v>750</v>
      </c>
      <c r="K379" s="20" t="s">
        <v>7410</v>
      </c>
      <c r="L379" s="42">
        <v>60</v>
      </c>
    </row>
    <row r="380" spans="1:12" ht="12.75">
      <c r="A380" s="11">
        <v>150000</v>
      </c>
      <c r="B380" s="20" t="s">
        <v>870</v>
      </c>
      <c r="C380" s="20" t="s">
        <v>657</v>
      </c>
      <c r="D380" s="20" t="s">
        <v>3283</v>
      </c>
      <c r="E380" s="20" t="s">
        <v>4129</v>
      </c>
      <c r="F380" s="11">
        <v>15</v>
      </c>
      <c r="G380" s="11">
        <v>10</v>
      </c>
      <c r="H380" s="11">
        <v>5</v>
      </c>
      <c r="I380" s="36">
        <v>1000</v>
      </c>
      <c r="J380" s="11">
        <f t="shared" si="5"/>
        <v>750</v>
      </c>
      <c r="K380" s="20" t="s">
        <v>7410</v>
      </c>
      <c r="L380" s="42">
        <v>60</v>
      </c>
    </row>
    <row r="381" spans="1:12" ht="12.75">
      <c r="A381" s="11">
        <v>150000</v>
      </c>
      <c r="B381" s="20" t="s">
        <v>870</v>
      </c>
      <c r="C381" s="20" t="s">
        <v>657</v>
      </c>
      <c r="D381" s="20" t="s">
        <v>3283</v>
      </c>
      <c r="E381" s="20" t="s">
        <v>4130</v>
      </c>
      <c r="F381" s="11">
        <v>15</v>
      </c>
      <c r="G381" s="11">
        <v>10</v>
      </c>
      <c r="H381" s="11">
        <v>5</v>
      </c>
      <c r="I381" s="36">
        <v>1000</v>
      </c>
      <c r="J381" s="11">
        <f t="shared" si="5"/>
        <v>750</v>
      </c>
      <c r="K381" s="20" t="s">
        <v>7410</v>
      </c>
      <c r="L381" s="42">
        <v>60</v>
      </c>
    </row>
    <row r="382" spans="1:12" ht="12.75">
      <c r="A382" s="11">
        <v>187500</v>
      </c>
      <c r="B382" s="20" t="s">
        <v>870</v>
      </c>
      <c r="C382" s="20" t="s">
        <v>2934</v>
      </c>
      <c r="D382" s="20" t="s">
        <v>3312</v>
      </c>
      <c r="E382" s="20" t="s">
        <v>4831</v>
      </c>
      <c r="F382" s="11">
        <v>15</v>
      </c>
      <c r="G382" s="11">
        <v>10</v>
      </c>
      <c r="H382" s="11">
        <v>5</v>
      </c>
      <c r="I382" s="36">
        <v>1000</v>
      </c>
      <c r="J382" s="11">
        <f t="shared" si="5"/>
        <v>750</v>
      </c>
      <c r="K382" s="20" t="s">
        <v>7410</v>
      </c>
      <c r="L382" s="42">
        <v>60</v>
      </c>
    </row>
    <row r="383" spans="1:12" ht="12.75">
      <c r="A383" s="11">
        <v>400000</v>
      </c>
      <c r="B383" s="20" t="s">
        <v>870</v>
      </c>
      <c r="C383" s="20" t="s">
        <v>1421</v>
      </c>
      <c r="D383" s="20" t="s">
        <v>3322</v>
      </c>
      <c r="E383" s="20" t="s">
        <v>1420</v>
      </c>
      <c r="F383" s="11">
        <v>15</v>
      </c>
      <c r="G383" s="11">
        <v>10</v>
      </c>
      <c r="H383" s="11">
        <v>5</v>
      </c>
      <c r="I383" s="36">
        <v>1000</v>
      </c>
      <c r="J383" s="11">
        <f t="shared" si="5"/>
        <v>750</v>
      </c>
      <c r="K383" s="20" t="s">
        <v>7410</v>
      </c>
      <c r="L383" s="42">
        <v>60</v>
      </c>
    </row>
    <row r="384" spans="1:12" ht="12.75">
      <c r="A384" s="11">
        <v>21250</v>
      </c>
      <c r="B384" s="20" t="s">
        <v>2247</v>
      </c>
      <c r="C384" s="20" t="s">
        <v>5012</v>
      </c>
      <c r="D384" s="20" t="s">
        <v>3320</v>
      </c>
      <c r="E384" s="20" t="s">
        <v>5017</v>
      </c>
      <c r="F384" s="11">
        <v>15</v>
      </c>
      <c r="G384" s="11">
        <v>10</v>
      </c>
      <c r="H384" s="11">
        <v>5</v>
      </c>
      <c r="I384" s="36">
        <v>1000</v>
      </c>
      <c r="J384" s="11">
        <f t="shared" si="5"/>
        <v>750</v>
      </c>
      <c r="K384" s="20" t="s">
        <v>7410</v>
      </c>
      <c r="L384" s="42">
        <v>60</v>
      </c>
    </row>
    <row r="385" spans="1:12" ht="12.75">
      <c r="A385" s="11">
        <v>1125</v>
      </c>
      <c r="B385" s="20" t="s">
        <v>871</v>
      </c>
      <c r="C385" s="20" t="s">
        <v>5089</v>
      </c>
      <c r="D385" s="20" t="s">
        <v>3320</v>
      </c>
      <c r="E385" s="20" t="s">
        <v>5124</v>
      </c>
      <c r="F385" s="11">
        <v>15</v>
      </c>
      <c r="G385" s="11">
        <v>10</v>
      </c>
      <c r="H385" s="11">
        <v>5</v>
      </c>
      <c r="I385" s="36">
        <v>1000</v>
      </c>
      <c r="J385" s="11">
        <f t="shared" si="5"/>
        <v>750</v>
      </c>
      <c r="K385" s="20" t="s">
        <v>7410</v>
      </c>
      <c r="L385" s="42">
        <v>60</v>
      </c>
    </row>
    <row r="386" spans="1:12" ht="12.75">
      <c r="A386" s="11">
        <v>400</v>
      </c>
      <c r="B386" s="20" t="s">
        <v>871</v>
      </c>
      <c r="C386" s="20" t="s">
        <v>3516</v>
      </c>
      <c r="D386" s="20" t="s">
        <v>3320</v>
      </c>
      <c r="E386" s="20" t="s">
        <v>3502</v>
      </c>
      <c r="F386" s="11">
        <v>15</v>
      </c>
      <c r="G386" s="11">
        <v>10</v>
      </c>
      <c r="H386" s="11">
        <v>5</v>
      </c>
      <c r="I386" s="36">
        <v>1000</v>
      </c>
      <c r="J386" s="11">
        <f t="shared" si="6" ref="J386:J449">F386*G386*H386</f>
        <v>750</v>
      </c>
      <c r="K386" s="20" t="s">
        <v>7410</v>
      </c>
      <c r="L386" s="42">
        <v>60</v>
      </c>
    </row>
    <row r="387" spans="1:12" ht="12.75">
      <c r="A387" s="11">
        <v>725</v>
      </c>
      <c r="B387" s="20" t="s">
        <v>871</v>
      </c>
      <c r="C387" s="20" t="s">
        <v>3516</v>
      </c>
      <c r="D387" s="20" t="s">
        <v>3320</v>
      </c>
      <c r="E387" s="20" t="s">
        <v>3507</v>
      </c>
      <c r="F387" s="11">
        <v>15</v>
      </c>
      <c r="G387" s="11">
        <v>10</v>
      </c>
      <c r="H387" s="11">
        <v>5</v>
      </c>
      <c r="I387" s="36">
        <v>1000</v>
      </c>
      <c r="J387" s="11">
        <f t="shared" si="6"/>
        <v>750</v>
      </c>
      <c r="K387" s="20" t="s">
        <v>7410</v>
      </c>
      <c r="L387" s="42">
        <v>60</v>
      </c>
    </row>
    <row r="388" spans="1:12" ht="12.75">
      <c r="A388" s="11">
        <v>938</v>
      </c>
      <c r="B388" s="20" t="s">
        <v>871</v>
      </c>
      <c r="C388" s="20" t="s">
        <v>4423</v>
      </c>
      <c r="D388" s="20" t="s">
        <v>3283</v>
      </c>
      <c r="E388" s="20" t="s">
        <v>3283</v>
      </c>
      <c r="F388" s="11">
        <v>15</v>
      </c>
      <c r="G388" s="11">
        <v>10</v>
      </c>
      <c r="H388" s="11">
        <v>5</v>
      </c>
      <c r="I388" s="36">
        <v>1000</v>
      </c>
      <c r="J388" s="11">
        <f t="shared" si="6"/>
        <v>750</v>
      </c>
      <c r="K388" s="20" t="s">
        <v>7410</v>
      </c>
      <c r="L388" s="42">
        <v>60</v>
      </c>
    </row>
    <row r="389" spans="1:12" ht="12.75">
      <c r="A389" s="11">
        <v>1000</v>
      </c>
      <c r="B389" s="20" t="s">
        <v>871</v>
      </c>
      <c r="C389" s="20" t="s">
        <v>1395</v>
      </c>
      <c r="D389" s="20" t="s">
        <v>3283</v>
      </c>
      <c r="E389" s="20" t="s">
        <v>1390</v>
      </c>
      <c r="F389" s="11">
        <v>15</v>
      </c>
      <c r="G389" s="11">
        <v>10</v>
      </c>
      <c r="H389" s="11">
        <v>5</v>
      </c>
      <c r="I389" s="36">
        <v>1000</v>
      </c>
      <c r="J389" s="11">
        <f t="shared" si="6"/>
        <v>750</v>
      </c>
      <c r="K389" s="20" t="s">
        <v>7410</v>
      </c>
      <c r="L389" s="42">
        <v>60</v>
      </c>
    </row>
    <row r="390" spans="1:12" ht="12.75">
      <c r="A390" s="11">
        <v>1000</v>
      </c>
      <c r="B390" s="20" t="s">
        <v>871</v>
      </c>
      <c r="C390" s="20" t="s">
        <v>1395</v>
      </c>
      <c r="D390" s="20" t="s">
        <v>3322</v>
      </c>
      <c r="E390" s="20" t="s">
        <v>1391</v>
      </c>
      <c r="F390" s="11">
        <v>15</v>
      </c>
      <c r="G390" s="11">
        <v>10</v>
      </c>
      <c r="H390" s="11">
        <v>5</v>
      </c>
      <c r="I390" s="36">
        <v>1000</v>
      </c>
      <c r="J390" s="11">
        <f t="shared" si="6"/>
        <v>750</v>
      </c>
      <c r="K390" s="20" t="s">
        <v>7410</v>
      </c>
      <c r="L390" s="42">
        <v>60</v>
      </c>
    </row>
    <row r="391" spans="1:12" ht="12.75">
      <c r="A391" s="11">
        <v>3000</v>
      </c>
      <c r="B391" s="20" t="s">
        <v>871</v>
      </c>
      <c r="C391" s="20" t="s">
        <v>5089</v>
      </c>
      <c r="D391" s="20" t="s">
        <v>3322</v>
      </c>
      <c r="E391" s="20" t="s">
        <v>5151</v>
      </c>
      <c r="F391" s="11">
        <v>15</v>
      </c>
      <c r="G391" s="11">
        <v>10</v>
      </c>
      <c r="H391" s="11">
        <v>5</v>
      </c>
      <c r="I391" s="36">
        <v>1000</v>
      </c>
      <c r="J391" s="11">
        <f t="shared" si="6"/>
        <v>750</v>
      </c>
      <c r="K391" s="20" t="s">
        <v>7410</v>
      </c>
      <c r="L391" s="42">
        <v>60</v>
      </c>
    </row>
    <row r="392" spans="1:12" ht="12.75">
      <c r="A392" s="11">
        <v>62</v>
      </c>
      <c r="B392" s="20" t="s">
        <v>952</v>
      </c>
      <c r="C392" s="20" t="s">
        <v>973</v>
      </c>
      <c r="D392" s="20" t="s">
        <v>3331</v>
      </c>
      <c r="E392" s="20" t="s">
        <v>994</v>
      </c>
      <c r="F392" s="11">
        <v>15</v>
      </c>
      <c r="G392" s="11">
        <v>10</v>
      </c>
      <c r="H392" s="11">
        <v>5</v>
      </c>
      <c r="I392" s="36">
        <v>1000</v>
      </c>
      <c r="J392" s="11">
        <f t="shared" si="6"/>
        <v>750</v>
      </c>
      <c r="K392" s="20" t="s">
        <v>7410</v>
      </c>
      <c r="L392" s="42">
        <v>60</v>
      </c>
    </row>
    <row r="393" spans="1:12" ht="12.75">
      <c r="A393" s="11">
        <v>62</v>
      </c>
      <c r="B393" s="20" t="s">
        <v>952</v>
      </c>
      <c r="C393" s="20" t="s">
        <v>975</v>
      </c>
      <c r="D393" s="20" t="s">
        <v>3325</v>
      </c>
      <c r="E393" s="20" t="s">
        <v>996</v>
      </c>
      <c r="F393" s="11">
        <v>15</v>
      </c>
      <c r="G393" s="11">
        <v>10</v>
      </c>
      <c r="H393" s="11">
        <v>5</v>
      </c>
      <c r="I393" s="36">
        <v>1000</v>
      </c>
      <c r="J393" s="11">
        <f t="shared" si="6"/>
        <v>750</v>
      </c>
      <c r="K393" s="20" t="s">
        <v>7410</v>
      </c>
      <c r="L393" s="42">
        <v>60</v>
      </c>
    </row>
    <row r="394" spans="1:12" ht="12.75">
      <c r="A394" s="11">
        <v>1250</v>
      </c>
      <c r="B394" s="20" t="s">
        <v>877</v>
      </c>
      <c r="C394" s="20" t="s">
        <v>2208</v>
      </c>
      <c r="D394" s="20" t="s">
        <v>3320</v>
      </c>
      <c r="E394" s="20" t="s">
        <v>6512</v>
      </c>
      <c r="F394" s="11">
        <v>15</v>
      </c>
      <c r="G394" s="11">
        <v>10</v>
      </c>
      <c r="H394" s="11">
        <v>5</v>
      </c>
      <c r="I394" s="36">
        <v>1000</v>
      </c>
      <c r="J394" s="11">
        <f t="shared" si="6"/>
        <v>750</v>
      </c>
      <c r="K394" s="20" t="s">
        <v>7410</v>
      </c>
      <c r="L394" s="42">
        <v>60</v>
      </c>
    </row>
    <row r="395" spans="1:12" ht="12.75">
      <c r="A395" s="11">
        <v>1</v>
      </c>
      <c r="B395" s="20" t="s">
        <v>877</v>
      </c>
      <c r="C395" s="20" t="s">
        <v>2236</v>
      </c>
      <c r="D395" s="20" t="s">
        <v>3311</v>
      </c>
      <c r="E395" s="20" t="s">
        <v>1266</v>
      </c>
      <c r="F395" s="11">
        <v>15</v>
      </c>
      <c r="G395" s="11">
        <v>10</v>
      </c>
      <c r="H395" s="11">
        <v>5</v>
      </c>
      <c r="I395" s="36">
        <v>1000</v>
      </c>
      <c r="J395" s="11">
        <f t="shared" si="6"/>
        <v>750</v>
      </c>
      <c r="K395" s="20" t="s">
        <v>7410</v>
      </c>
      <c r="L395" s="42">
        <v>60</v>
      </c>
    </row>
    <row r="396" spans="1:12" ht="12.75">
      <c r="A396" s="11">
        <v>18750</v>
      </c>
      <c r="B396" s="20" t="s">
        <v>877</v>
      </c>
      <c r="C396" s="20" t="s">
        <v>2208</v>
      </c>
      <c r="D396" s="20" t="s">
        <v>3322</v>
      </c>
      <c r="E396" s="20" t="s">
        <v>3416</v>
      </c>
      <c r="F396" s="11">
        <v>15</v>
      </c>
      <c r="G396" s="11">
        <v>10</v>
      </c>
      <c r="H396" s="11">
        <v>5</v>
      </c>
      <c r="I396" s="36">
        <v>1000</v>
      </c>
      <c r="J396" s="11">
        <f t="shared" si="6"/>
        <v>750</v>
      </c>
      <c r="K396" s="20" t="s">
        <v>7410</v>
      </c>
      <c r="L396" s="42">
        <v>60</v>
      </c>
    </row>
    <row r="397" spans="1:12" ht="12.75">
      <c r="A397" s="11">
        <v>1</v>
      </c>
      <c r="B397" s="20" t="s">
        <v>877</v>
      </c>
      <c r="C397" s="20" t="s">
        <v>2236</v>
      </c>
      <c r="D397" s="20" t="s">
        <v>2796</v>
      </c>
      <c r="E397" s="20" t="s">
        <v>867</v>
      </c>
      <c r="F397" s="11">
        <v>15</v>
      </c>
      <c r="G397" s="11">
        <v>10</v>
      </c>
      <c r="H397" s="11">
        <v>5</v>
      </c>
      <c r="I397" s="36">
        <v>1000</v>
      </c>
      <c r="J397" s="11">
        <f t="shared" si="6"/>
        <v>750</v>
      </c>
      <c r="K397" s="20" t="s">
        <v>7410</v>
      </c>
      <c r="L397" s="42">
        <v>60</v>
      </c>
    </row>
    <row r="398" spans="1:12" ht="12.75">
      <c r="A398" s="11">
        <v>400</v>
      </c>
      <c r="B398" s="20" t="s">
        <v>873</v>
      </c>
      <c r="D398" s="20" t="s">
        <v>3283</v>
      </c>
      <c r="E398" s="20" t="s">
        <v>7397</v>
      </c>
      <c r="F398" s="11">
        <v>15</v>
      </c>
      <c r="G398" s="11">
        <v>10</v>
      </c>
      <c r="H398" s="11">
        <v>5</v>
      </c>
      <c r="I398" s="36">
        <v>1000</v>
      </c>
      <c r="J398" s="11">
        <f t="shared" si="6"/>
        <v>750</v>
      </c>
      <c r="K398" s="20" t="s">
        <v>7410</v>
      </c>
      <c r="L398" s="42">
        <v>60</v>
      </c>
    </row>
    <row r="399" spans="1:12" ht="12.75">
      <c r="A399" s="11">
        <v>625000</v>
      </c>
      <c r="B399" s="20" t="s">
        <v>868</v>
      </c>
      <c r="C399" s="20" t="s">
        <v>7655</v>
      </c>
      <c r="D399" s="20" t="s">
        <v>3314</v>
      </c>
      <c r="E399" s="20" t="s">
        <v>3351</v>
      </c>
      <c r="F399" s="11">
        <v>15</v>
      </c>
      <c r="G399" s="11">
        <v>10</v>
      </c>
      <c r="H399" s="11">
        <v>5</v>
      </c>
      <c r="I399" s="36">
        <v>1000</v>
      </c>
      <c r="J399" s="11">
        <f t="shared" si="6"/>
        <v>750</v>
      </c>
      <c r="K399" s="20" t="s">
        <v>7417</v>
      </c>
      <c r="L399" s="42">
        <v>5</v>
      </c>
    </row>
    <row r="400" spans="1:12" ht="12.75">
      <c r="A400" s="11">
        <v>1250</v>
      </c>
      <c r="B400" s="20" t="s">
        <v>871</v>
      </c>
      <c r="C400" s="20" t="s">
        <v>5089</v>
      </c>
      <c r="D400" s="20" t="s">
        <v>4325</v>
      </c>
      <c r="E400" s="20" t="s">
        <v>4326</v>
      </c>
      <c r="F400" s="11">
        <v>15</v>
      </c>
      <c r="G400" s="11">
        <v>10</v>
      </c>
      <c r="H400" s="11">
        <v>5</v>
      </c>
      <c r="I400" s="36">
        <v>1000</v>
      </c>
      <c r="J400" s="11">
        <f t="shared" si="6"/>
        <v>750</v>
      </c>
      <c r="K400" s="20" t="s">
        <v>7423</v>
      </c>
      <c r="L400" s="42">
        <v>60</v>
      </c>
    </row>
    <row r="401" spans="1:12" ht="12.75">
      <c r="A401" s="11">
        <v>812</v>
      </c>
      <c r="B401" s="20" t="s">
        <v>871</v>
      </c>
      <c r="C401" s="20" t="s">
        <v>5089</v>
      </c>
      <c r="D401" s="20" t="s">
        <v>3328</v>
      </c>
      <c r="E401" s="20" t="s">
        <v>5120</v>
      </c>
      <c r="F401" s="11">
        <v>15</v>
      </c>
      <c r="G401" s="11">
        <v>10</v>
      </c>
      <c r="H401" s="11">
        <v>5</v>
      </c>
      <c r="I401" s="36">
        <v>1000</v>
      </c>
      <c r="J401" s="11">
        <f t="shared" si="6"/>
        <v>750</v>
      </c>
      <c r="K401" s="20" t="s">
        <v>7423</v>
      </c>
      <c r="L401" s="42">
        <v>60</v>
      </c>
    </row>
    <row r="402" spans="1:12" ht="12.75">
      <c r="A402" s="11">
        <v>1087</v>
      </c>
      <c r="B402" s="20" t="s">
        <v>871</v>
      </c>
      <c r="C402" s="20" t="s">
        <v>5089</v>
      </c>
      <c r="D402" s="20" t="s">
        <v>3334</v>
      </c>
      <c r="E402" s="20" t="s">
        <v>2207</v>
      </c>
      <c r="F402" s="11">
        <v>15</v>
      </c>
      <c r="G402" s="11">
        <v>10</v>
      </c>
      <c r="H402" s="11">
        <v>5</v>
      </c>
      <c r="I402" s="36">
        <v>1000</v>
      </c>
      <c r="J402" s="11">
        <f t="shared" si="6"/>
        <v>750</v>
      </c>
      <c r="K402" s="20" t="s">
        <v>7423</v>
      </c>
      <c r="L402" s="42">
        <v>60</v>
      </c>
    </row>
    <row r="403" spans="1:12" ht="12.75">
      <c r="A403" s="11">
        <v>7000</v>
      </c>
      <c r="B403" s="20" t="s">
        <v>870</v>
      </c>
      <c r="C403" s="20" t="s">
        <v>700</v>
      </c>
      <c r="D403" s="20" t="s">
        <v>3287</v>
      </c>
      <c r="E403" s="20" t="s">
        <v>688</v>
      </c>
      <c r="F403" s="11">
        <v>15</v>
      </c>
      <c r="G403" s="11">
        <v>10</v>
      </c>
      <c r="H403" s="11">
        <v>5</v>
      </c>
      <c r="I403" s="36">
        <v>1000</v>
      </c>
      <c r="J403" s="11">
        <f t="shared" si="6"/>
        <v>750</v>
      </c>
      <c r="K403" s="20" t="s">
        <v>7423</v>
      </c>
      <c r="L403" s="42">
        <v>60</v>
      </c>
    </row>
    <row r="404" spans="1:12" ht="12.75">
      <c r="A404" s="11">
        <v>225</v>
      </c>
      <c r="B404" s="20" t="s">
        <v>871</v>
      </c>
      <c r="C404" s="20" t="s">
        <v>701</v>
      </c>
      <c r="D404" s="20" t="s">
        <v>3287</v>
      </c>
      <c r="E404" s="20" t="s">
        <v>5244</v>
      </c>
      <c r="F404" s="11">
        <v>15</v>
      </c>
      <c r="G404" s="11">
        <v>10</v>
      </c>
      <c r="H404" s="11">
        <v>5</v>
      </c>
      <c r="I404" s="36">
        <v>1000</v>
      </c>
      <c r="J404" s="11">
        <f t="shared" si="6"/>
        <v>750</v>
      </c>
      <c r="K404" s="20" t="s">
        <v>7423</v>
      </c>
      <c r="L404" s="42">
        <v>60</v>
      </c>
    </row>
    <row r="405" spans="1:12" ht="12.75">
      <c r="A405" s="11">
        <v>12500</v>
      </c>
      <c r="B405" s="20" t="s">
        <v>870</v>
      </c>
      <c r="C405" s="20" t="s">
        <v>1963</v>
      </c>
      <c r="D405" s="20" t="s">
        <v>3286</v>
      </c>
      <c r="E405" s="20" t="s">
        <v>1962</v>
      </c>
      <c r="F405" s="11">
        <v>15</v>
      </c>
      <c r="G405" s="11">
        <v>10</v>
      </c>
      <c r="H405" s="11">
        <v>5</v>
      </c>
      <c r="I405" s="36">
        <v>1000</v>
      </c>
      <c r="J405" s="11">
        <f t="shared" si="6"/>
        <v>750</v>
      </c>
      <c r="K405" s="20" t="s">
        <v>7423</v>
      </c>
      <c r="L405" s="42">
        <v>60</v>
      </c>
    </row>
    <row r="406" spans="1:12" ht="12.75">
      <c r="A406" s="11">
        <v>18750</v>
      </c>
      <c r="B406" s="20" t="s">
        <v>870</v>
      </c>
      <c r="C406" s="20" t="s">
        <v>5245</v>
      </c>
      <c r="D406" s="20" t="s">
        <v>3286</v>
      </c>
      <c r="E406" s="20" t="s">
        <v>5246</v>
      </c>
      <c r="F406" s="11">
        <v>15</v>
      </c>
      <c r="G406" s="11">
        <v>10</v>
      </c>
      <c r="H406" s="11">
        <v>5</v>
      </c>
      <c r="I406" s="36">
        <v>1000</v>
      </c>
      <c r="J406" s="11">
        <f t="shared" si="6"/>
        <v>750</v>
      </c>
      <c r="K406" s="20" t="s">
        <v>7423</v>
      </c>
      <c r="L406" s="42">
        <v>60</v>
      </c>
    </row>
    <row r="407" spans="1:12" ht="12.75">
      <c r="A407" s="11">
        <v>4406</v>
      </c>
      <c r="B407" s="20" t="s">
        <v>868</v>
      </c>
      <c r="C407" s="20" t="s">
        <v>5987</v>
      </c>
      <c r="D407" s="20" t="s">
        <v>3286</v>
      </c>
      <c r="E407" s="20" t="s">
        <v>5982</v>
      </c>
      <c r="F407" s="11">
        <v>15</v>
      </c>
      <c r="G407" s="11">
        <v>10</v>
      </c>
      <c r="H407" s="11">
        <v>5</v>
      </c>
      <c r="I407" s="36">
        <v>1000</v>
      </c>
      <c r="J407" s="11">
        <f t="shared" si="6"/>
        <v>750</v>
      </c>
      <c r="K407" s="20" t="s">
        <v>7423</v>
      </c>
      <c r="L407" s="42">
        <v>60</v>
      </c>
    </row>
    <row r="408" spans="1:12" ht="12.75">
      <c r="A408" s="11">
        <v>1315625</v>
      </c>
      <c r="B408" s="20" t="s">
        <v>868</v>
      </c>
      <c r="C408" s="20" t="s">
        <v>7772</v>
      </c>
      <c r="D408" s="20" t="s">
        <v>6491</v>
      </c>
      <c r="E408" s="20" t="s">
        <v>7739</v>
      </c>
      <c r="F408" s="11">
        <v>15</v>
      </c>
      <c r="G408" s="11">
        <v>10</v>
      </c>
      <c r="H408" s="11">
        <v>5</v>
      </c>
      <c r="I408" s="36">
        <v>1000</v>
      </c>
      <c r="J408" s="11">
        <f t="shared" si="6"/>
        <v>750</v>
      </c>
      <c r="K408" s="20" t="s">
        <v>7423</v>
      </c>
      <c r="L408" s="42">
        <v>60</v>
      </c>
    </row>
    <row r="409" spans="1:12" ht="12.75">
      <c r="A409" s="11">
        <v>62</v>
      </c>
      <c r="B409" s="20" t="s">
        <v>869</v>
      </c>
      <c r="C409" s="20" t="s">
        <v>1573</v>
      </c>
      <c r="D409" s="20" t="s">
        <v>3286</v>
      </c>
      <c r="E409" s="20" t="s">
        <v>1572</v>
      </c>
      <c r="F409" s="11">
        <v>15</v>
      </c>
      <c r="G409" s="11">
        <v>10</v>
      </c>
      <c r="H409" s="11">
        <v>5</v>
      </c>
      <c r="I409" s="36">
        <v>1000</v>
      </c>
      <c r="J409" s="11">
        <f t="shared" si="6"/>
        <v>750</v>
      </c>
      <c r="K409" s="20" t="s">
        <v>7423</v>
      </c>
      <c r="L409" s="42">
        <v>60</v>
      </c>
    </row>
    <row r="410" spans="1:12" ht="12.75">
      <c r="A410" s="11">
        <v>21250</v>
      </c>
      <c r="B410" s="20" t="s">
        <v>870</v>
      </c>
      <c r="C410" s="20" t="s">
        <v>1889</v>
      </c>
      <c r="D410" s="20" t="s">
        <v>3287</v>
      </c>
      <c r="E410" s="20" t="s">
        <v>4824</v>
      </c>
      <c r="F410" s="11">
        <v>15</v>
      </c>
      <c r="G410" s="11">
        <v>10</v>
      </c>
      <c r="H410" s="11">
        <v>5</v>
      </c>
      <c r="I410" s="36">
        <v>1000</v>
      </c>
      <c r="J410" s="11">
        <f t="shared" si="6"/>
        <v>750</v>
      </c>
      <c r="K410" s="20" t="s">
        <v>7423</v>
      </c>
      <c r="L410" s="42">
        <v>60</v>
      </c>
    </row>
    <row r="411" spans="1:12" ht="12.75">
      <c r="A411" s="11">
        <v>1112</v>
      </c>
      <c r="B411" s="20" t="s">
        <v>877</v>
      </c>
      <c r="C411" s="20" t="s">
        <v>2208</v>
      </c>
      <c r="D411" s="20" t="s">
        <v>5248</v>
      </c>
      <c r="E411" s="20" t="s">
        <v>5368</v>
      </c>
      <c r="F411" s="11">
        <v>15</v>
      </c>
      <c r="G411" s="11">
        <v>10</v>
      </c>
      <c r="H411" s="11">
        <v>5</v>
      </c>
      <c r="I411" s="36">
        <v>1000</v>
      </c>
      <c r="J411" s="11">
        <f t="shared" si="6"/>
        <v>750</v>
      </c>
      <c r="K411" s="20" t="s">
        <v>7423</v>
      </c>
      <c r="L411" s="42">
        <v>60</v>
      </c>
    </row>
    <row r="412" spans="1:12" ht="12.75">
      <c r="A412" s="11">
        <v>8125</v>
      </c>
      <c r="B412" s="20" t="s">
        <v>868</v>
      </c>
      <c r="C412" s="20" t="s">
        <v>5987</v>
      </c>
      <c r="D412" s="20" t="s">
        <v>3286</v>
      </c>
      <c r="E412" s="20" t="s">
        <v>2204</v>
      </c>
      <c r="F412" s="11">
        <v>15</v>
      </c>
      <c r="G412" s="11">
        <v>10</v>
      </c>
      <c r="H412" s="11">
        <v>5</v>
      </c>
      <c r="I412" s="36">
        <v>1000</v>
      </c>
      <c r="J412" s="11">
        <f t="shared" si="6"/>
        <v>750</v>
      </c>
      <c r="K412" s="20" t="s">
        <v>7423</v>
      </c>
      <c r="L412" s="42">
        <v>60</v>
      </c>
    </row>
    <row r="413" spans="1:12" ht="12.75">
      <c r="A413" s="11">
        <v>12500</v>
      </c>
      <c r="B413" s="20" t="s">
        <v>868</v>
      </c>
      <c r="C413" s="20" t="s">
        <v>7770</v>
      </c>
      <c r="D413" s="20" t="s">
        <v>3286</v>
      </c>
      <c r="E413" s="20" t="s">
        <v>7741</v>
      </c>
      <c r="F413" s="11">
        <v>15</v>
      </c>
      <c r="G413" s="11">
        <v>10</v>
      </c>
      <c r="H413" s="11">
        <v>5</v>
      </c>
      <c r="I413" s="36">
        <v>1000</v>
      </c>
      <c r="J413" s="11">
        <f t="shared" si="6"/>
        <v>750</v>
      </c>
      <c r="K413" s="20" t="s">
        <v>7423</v>
      </c>
      <c r="L413" s="42">
        <v>60</v>
      </c>
    </row>
    <row r="414" spans="1:12" ht="12.75">
      <c r="A414" s="11">
        <v>763312</v>
      </c>
      <c r="B414" s="20" t="s">
        <v>868</v>
      </c>
      <c r="C414" s="20" t="s">
        <v>7659</v>
      </c>
      <c r="D414" s="20" t="s">
        <v>3286</v>
      </c>
      <c r="E414" s="20" t="s">
        <v>6639</v>
      </c>
      <c r="F414" s="11">
        <v>15</v>
      </c>
      <c r="G414" s="11">
        <v>10</v>
      </c>
      <c r="H414" s="11">
        <v>5</v>
      </c>
      <c r="I414" s="36">
        <v>1000</v>
      </c>
      <c r="J414" s="11">
        <f t="shared" si="6"/>
        <v>750</v>
      </c>
      <c r="K414" s="20" t="s">
        <v>7423</v>
      </c>
      <c r="L414" s="42">
        <v>60</v>
      </c>
    </row>
    <row r="415" spans="1:12" ht="12.75">
      <c r="A415" s="11">
        <v>12500</v>
      </c>
      <c r="B415" s="20" t="s">
        <v>868</v>
      </c>
      <c r="C415" s="20" t="s">
        <v>7770</v>
      </c>
      <c r="D415" s="20" t="s">
        <v>3286</v>
      </c>
      <c r="E415" s="20" t="s">
        <v>7742</v>
      </c>
      <c r="F415" s="11">
        <v>15</v>
      </c>
      <c r="G415" s="11">
        <v>10</v>
      </c>
      <c r="H415" s="11">
        <v>5</v>
      </c>
      <c r="I415" s="36">
        <v>1000</v>
      </c>
      <c r="J415" s="11">
        <f t="shared" si="6"/>
        <v>750</v>
      </c>
      <c r="K415" s="20" t="s">
        <v>7423</v>
      </c>
      <c r="L415" s="42">
        <v>60</v>
      </c>
    </row>
    <row r="416" spans="1:12" ht="12.75">
      <c r="A416" s="11">
        <v>400000</v>
      </c>
      <c r="B416" s="20" t="s">
        <v>868</v>
      </c>
      <c r="C416" s="20" t="s">
        <v>7659</v>
      </c>
      <c r="D416" s="20" t="s">
        <v>3286</v>
      </c>
      <c r="E416" s="20" t="s">
        <v>6638</v>
      </c>
      <c r="F416" s="11">
        <v>15</v>
      </c>
      <c r="G416" s="11">
        <v>10</v>
      </c>
      <c r="H416" s="11">
        <v>5</v>
      </c>
      <c r="I416" s="36">
        <v>1000</v>
      </c>
      <c r="J416" s="11">
        <f t="shared" si="6"/>
        <v>750</v>
      </c>
      <c r="K416" s="20" t="s">
        <v>7423</v>
      </c>
      <c r="L416" s="42">
        <v>60</v>
      </c>
    </row>
    <row r="417" spans="1:12" ht="12.75">
      <c r="A417" s="11">
        <v>1062500</v>
      </c>
      <c r="B417" s="20" t="s">
        <v>868</v>
      </c>
      <c r="C417" s="20" t="s">
        <v>7658</v>
      </c>
      <c r="D417" s="20" t="s">
        <v>3286</v>
      </c>
      <c r="E417" s="20" t="s">
        <v>6570</v>
      </c>
      <c r="F417" s="11">
        <v>15</v>
      </c>
      <c r="G417" s="11">
        <v>10</v>
      </c>
      <c r="H417" s="11">
        <v>5</v>
      </c>
      <c r="I417" s="36">
        <v>1000</v>
      </c>
      <c r="J417" s="11">
        <f t="shared" si="6"/>
        <v>750</v>
      </c>
      <c r="K417" s="20" t="s">
        <v>7423</v>
      </c>
      <c r="L417" s="42">
        <v>60</v>
      </c>
    </row>
    <row r="418" spans="1:12" ht="12.75">
      <c r="A418" s="11">
        <v>12500</v>
      </c>
      <c r="B418" s="20" t="s">
        <v>868</v>
      </c>
      <c r="C418" s="20" t="s">
        <v>7770</v>
      </c>
      <c r="D418" s="20" t="s">
        <v>3286</v>
      </c>
      <c r="E418" s="20" t="s">
        <v>7743</v>
      </c>
      <c r="F418" s="11">
        <v>15</v>
      </c>
      <c r="G418" s="11">
        <v>10</v>
      </c>
      <c r="H418" s="11">
        <v>5</v>
      </c>
      <c r="I418" s="36">
        <v>1000</v>
      </c>
      <c r="J418" s="11">
        <f t="shared" si="6"/>
        <v>750</v>
      </c>
      <c r="K418" s="20" t="s">
        <v>7423</v>
      </c>
      <c r="L418" s="42">
        <v>60</v>
      </c>
    </row>
    <row r="419" spans="1:12" ht="12.75">
      <c r="A419" s="11">
        <v>8344</v>
      </c>
      <c r="B419" s="20" t="s">
        <v>868</v>
      </c>
      <c r="C419" s="20" t="s">
        <v>7773</v>
      </c>
      <c r="D419" s="20" t="s">
        <v>3286</v>
      </c>
      <c r="E419" s="20" t="s">
        <v>6130</v>
      </c>
      <c r="F419" s="11">
        <v>15</v>
      </c>
      <c r="G419" s="11">
        <v>10</v>
      </c>
      <c r="H419" s="11">
        <v>5</v>
      </c>
      <c r="I419" s="36">
        <v>1000</v>
      </c>
      <c r="J419" s="11">
        <f t="shared" si="6"/>
        <v>750</v>
      </c>
      <c r="K419" s="20" t="s">
        <v>7423</v>
      </c>
      <c r="L419" s="42">
        <v>60</v>
      </c>
    </row>
    <row r="420" spans="1:12" ht="12.75">
      <c r="A420" s="11">
        <v>12500</v>
      </c>
      <c r="B420" s="20" t="s">
        <v>868</v>
      </c>
      <c r="C420" s="20" t="s">
        <v>7770</v>
      </c>
      <c r="D420" s="20" t="s">
        <v>3286</v>
      </c>
      <c r="E420" s="20" t="s">
        <v>880</v>
      </c>
      <c r="F420" s="11">
        <v>15</v>
      </c>
      <c r="G420" s="11">
        <v>10</v>
      </c>
      <c r="H420" s="11">
        <v>5</v>
      </c>
      <c r="I420" s="36">
        <v>1000</v>
      </c>
      <c r="J420" s="11">
        <f t="shared" si="6"/>
        <v>750</v>
      </c>
      <c r="K420" s="20" t="s">
        <v>7423</v>
      </c>
      <c r="L420" s="42">
        <v>60</v>
      </c>
    </row>
    <row r="421" spans="1:12" ht="12.75">
      <c r="A421" s="11">
        <v>6250</v>
      </c>
      <c r="B421" s="20" t="s">
        <v>868</v>
      </c>
      <c r="C421" s="20" t="s">
        <v>7649</v>
      </c>
      <c r="D421" s="20" t="s">
        <v>3286</v>
      </c>
      <c r="E421" s="20" t="s">
        <v>7468</v>
      </c>
      <c r="F421" s="11">
        <v>15</v>
      </c>
      <c r="G421" s="11">
        <v>10</v>
      </c>
      <c r="H421" s="11">
        <v>5</v>
      </c>
      <c r="I421" s="36">
        <v>1000</v>
      </c>
      <c r="J421" s="11">
        <f t="shared" si="6"/>
        <v>750</v>
      </c>
      <c r="K421" s="20" t="s">
        <v>7423</v>
      </c>
      <c r="L421" s="42">
        <v>60</v>
      </c>
    </row>
    <row r="422" spans="1:12" ht="12.75">
      <c r="A422" s="11">
        <v>3750000</v>
      </c>
      <c r="B422" s="20" t="s">
        <v>868</v>
      </c>
      <c r="C422" s="20" t="s">
        <v>7658</v>
      </c>
      <c r="D422" s="20" t="s">
        <v>3320</v>
      </c>
      <c r="E422" s="20" t="s">
        <v>6578</v>
      </c>
      <c r="F422" s="11">
        <v>15</v>
      </c>
      <c r="G422" s="11">
        <v>10</v>
      </c>
      <c r="H422" s="11">
        <v>5</v>
      </c>
      <c r="I422" s="36">
        <v>1000</v>
      </c>
      <c r="J422" s="11">
        <f t="shared" si="6"/>
        <v>750</v>
      </c>
      <c r="K422" s="20" t="s">
        <v>7423</v>
      </c>
      <c r="L422" s="42">
        <v>60</v>
      </c>
    </row>
    <row r="423" spans="1:12" ht="12.75">
      <c r="A423" s="11">
        <v>187500</v>
      </c>
      <c r="B423" s="20" t="s">
        <v>868</v>
      </c>
      <c r="C423" s="20" t="s">
        <v>7674</v>
      </c>
      <c r="D423" s="20" t="s">
        <v>4325</v>
      </c>
      <c r="E423" s="20" t="s">
        <v>6301</v>
      </c>
      <c r="F423" s="11">
        <v>15</v>
      </c>
      <c r="G423" s="11">
        <v>10</v>
      </c>
      <c r="H423" s="11">
        <v>5</v>
      </c>
      <c r="I423" s="36">
        <v>1000</v>
      </c>
      <c r="J423" s="11">
        <f t="shared" si="6"/>
        <v>750</v>
      </c>
      <c r="K423" s="20" t="s">
        <v>7423</v>
      </c>
      <c r="L423" s="42">
        <v>60</v>
      </c>
    </row>
    <row r="424" spans="1:12" ht="12.75">
      <c r="A424" s="11">
        <v>937500</v>
      </c>
      <c r="B424" s="20" t="s">
        <v>868</v>
      </c>
      <c r="C424" s="20" t="s">
        <v>7674</v>
      </c>
      <c r="D424" s="20" t="s">
        <v>4325</v>
      </c>
      <c r="E424" s="20" t="s">
        <v>6304</v>
      </c>
      <c r="F424" s="11">
        <v>15</v>
      </c>
      <c r="G424" s="11">
        <v>10</v>
      </c>
      <c r="H424" s="11">
        <v>5</v>
      </c>
      <c r="I424" s="36">
        <v>1000</v>
      </c>
      <c r="J424" s="11">
        <f t="shared" si="6"/>
        <v>750</v>
      </c>
      <c r="K424" s="20" t="s">
        <v>7423</v>
      </c>
      <c r="L424" s="42">
        <v>60</v>
      </c>
    </row>
    <row r="425" spans="1:12" ht="12.75">
      <c r="A425" s="11">
        <v>1937500</v>
      </c>
      <c r="B425" s="20" t="s">
        <v>868</v>
      </c>
      <c r="C425" s="20" t="s">
        <v>7658</v>
      </c>
      <c r="D425" s="20" t="s">
        <v>3287</v>
      </c>
      <c r="E425" s="20" t="s">
        <v>6569</v>
      </c>
      <c r="F425" s="11">
        <v>15</v>
      </c>
      <c r="G425" s="11">
        <v>10</v>
      </c>
      <c r="H425" s="11">
        <v>5</v>
      </c>
      <c r="I425" s="36">
        <v>1000</v>
      </c>
      <c r="J425" s="11">
        <f t="shared" si="6"/>
        <v>750</v>
      </c>
      <c r="K425" s="20" t="s">
        <v>7423</v>
      </c>
      <c r="L425" s="42">
        <v>60</v>
      </c>
    </row>
    <row r="426" spans="1:12" ht="12.75">
      <c r="A426" s="11">
        <v>187500</v>
      </c>
      <c r="B426" s="20" t="s">
        <v>868</v>
      </c>
      <c r="C426" s="20" t="s">
        <v>7666</v>
      </c>
      <c r="D426" s="20" t="s">
        <v>3287</v>
      </c>
      <c r="E426" s="20" t="s">
        <v>6110</v>
      </c>
      <c r="F426" s="11">
        <v>15</v>
      </c>
      <c r="G426" s="11">
        <v>10</v>
      </c>
      <c r="H426" s="11">
        <v>5</v>
      </c>
      <c r="I426" s="36">
        <v>1000</v>
      </c>
      <c r="J426" s="11">
        <f t="shared" si="6"/>
        <v>750</v>
      </c>
      <c r="K426" s="20" t="s">
        <v>7423</v>
      </c>
      <c r="L426" s="42">
        <v>60</v>
      </c>
    </row>
    <row r="427" spans="1:12" ht="12.75">
      <c r="A427" s="11">
        <v>1250000</v>
      </c>
      <c r="B427" s="20" t="s">
        <v>868</v>
      </c>
      <c r="C427" s="20" t="s">
        <v>7674</v>
      </c>
      <c r="D427" s="20" t="s">
        <v>6302</v>
      </c>
      <c r="E427" s="20" t="s">
        <v>6303</v>
      </c>
      <c r="F427" s="11">
        <v>15</v>
      </c>
      <c r="G427" s="11">
        <v>10</v>
      </c>
      <c r="H427" s="11">
        <v>5</v>
      </c>
      <c r="I427" s="36">
        <v>1000</v>
      </c>
      <c r="J427" s="11">
        <f t="shared" si="6"/>
        <v>750</v>
      </c>
      <c r="K427" s="20" t="s">
        <v>7423</v>
      </c>
      <c r="L427" s="42">
        <v>60</v>
      </c>
    </row>
    <row r="428" spans="1:12" ht="12.75">
      <c r="A428" s="11">
        <v>1250</v>
      </c>
      <c r="B428" s="20" t="s">
        <v>868</v>
      </c>
      <c r="C428" s="20" t="s">
        <v>1144</v>
      </c>
      <c r="D428" s="20" t="s">
        <v>3332</v>
      </c>
      <c r="E428" s="20" t="s">
        <v>7398</v>
      </c>
      <c r="F428" s="11">
        <v>15</v>
      </c>
      <c r="G428" s="11">
        <v>10</v>
      </c>
      <c r="H428" s="11">
        <v>5</v>
      </c>
      <c r="I428" s="36">
        <v>1000</v>
      </c>
      <c r="J428" s="11">
        <f t="shared" si="6"/>
        <v>750</v>
      </c>
      <c r="K428" s="20" t="s">
        <v>7423</v>
      </c>
      <c r="L428" s="42">
        <v>60</v>
      </c>
    </row>
    <row r="429" spans="1:12" ht="12.75">
      <c r="A429" s="11">
        <v>2188</v>
      </c>
      <c r="B429" s="20" t="s">
        <v>868</v>
      </c>
      <c r="C429" s="20" t="s">
        <v>7616</v>
      </c>
      <c r="D429" s="20" t="s">
        <v>3322</v>
      </c>
      <c r="E429" s="20" t="s">
        <v>6484</v>
      </c>
      <c r="F429" s="11">
        <v>15</v>
      </c>
      <c r="G429" s="11">
        <v>10</v>
      </c>
      <c r="H429" s="11">
        <v>5</v>
      </c>
      <c r="I429" s="36">
        <v>1000</v>
      </c>
      <c r="J429" s="11">
        <f t="shared" si="6"/>
        <v>750</v>
      </c>
      <c r="K429" s="20" t="s">
        <v>7423</v>
      </c>
      <c r="L429" s="42">
        <v>60</v>
      </c>
    </row>
    <row r="430" spans="1:12" ht="12.75">
      <c r="A430" s="11">
        <v>312500</v>
      </c>
      <c r="B430" s="20" t="s">
        <v>868</v>
      </c>
      <c r="C430" s="20" t="s">
        <v>7773</v>
      </c>
      <c r="D430" s="20" t="s">
        <v>3541</v>
      </c>
      <c r="E430" s="20" t="s">
        <v>6129</v>
      </c>
      <c r="F430" s="11">
        <v>15</v>
      </c>
      <c r="G430" s="11">
        <v>10</v>
      </c>
      <c r="H430" s="11">
        <v>5</v>
      </c>
      <c r="I430" s="36">
        <v>1000</v>
      </c>
      <c r="J430" s="11">
        <f t="shared" si="6"/>
        <v>750</v>
      </c>
      <c r="K430" s="20" t="s">
        <v>7423</v>
      </c>
      <c r="L430" s="42">
        <v>60</v>
      </c>
    </row>
    <row r="431" spans="1:12" ht="12.75">
      <c r="A431" s="11">
        <v>62500</v>
      </c>
      <c r="B431" s="20" t="s">
        <v>869</v>
      </c>
      <c r="C431" s="20" t="s">
        <v>4123</v>
      </c>
      <c r="D431" s="20" t="s">
        <v>3320</v>
      </c>
      <c r="E431" s="20" t="s">
        <v>4122</v>
      </c>
      <c r="F431" s="11">
        <v>15</v>
      </c>
      <c r="G431" s="11">
        <v>10</v>
      </c>
      <c r="H431" s="11">
        <v>5</v>
      </c>
      <c r="I431" s="36">
        <v>1000</v>
      </c>
      <c r="J431" s="11">
        <f t="shared" si="6"/>
        <v>750</v>
      </c>
      <c r="K431" s="20" t="s">
        <v>7423</v>
      </c>
      <c r="L431" s="42">
        <v>60</v>
      </c>
    </row>
    <row r="432" spans="1:12" ht="12.75">
      <c r="A432" s="11">
        <v>3750</v>
      </c>
      <c r="B432" s="20" t="s">
        <v>869</v>
      </c>
      <c r="C432" s="20" t="s">
        <v>4151</v>
      </c>
      <c r="D432" s="20" t="s">
        <v>3315</v>
      </c>
      <c r="E432" s="20" t="s">
        <v>4148</v>
      </c>
      <c r="F432" s="11">
        <v>15</v>
      </c>
      <c r="G432" s="11">
        <v>10</v>
      </c>
      <c r="H432" s="11">
        <v>5</v>
      </c>
      <c r="I432" s="36">
        <v>1000</v>
      </c>
      <c r="J432" s="11">
        <f t="shared" si="6"/>
        <v>750</v>
      </c>
      <c r="K432" s="20" t="s">
        <v>7423</v>
      </c>
      <c r="L432" s="42">
        <v>60</v>
      </c>
    </row>
    <row r="433" spans="1:12" ht="12.75">
      <c r="A433" s="11">
        <v>8750</v>
      </c>
      <c r="B433" s="20" t="s">
        <v>870</v>
      </c>
      <c r="C433" s="20" t="s">
        <v>637</v>
      </c>
      <c r="D433" s="20" t="s">
        <v>4080</v>
      </c>
      <c r="E433" s="20" t="s">
        <v>4085</v>
      </c>
      <c r="F433" s="11">
        <v>15</v>
      </c>
      <c r="G433" s="11">
        <v>10</v>
      </c>
      <c r="H433" s="11">
        <v>5</v>
      </c>
      <c r="I433" s="36">
        <v>1000</v>
      </c>
      <c r="J433" s="11">
        <f t="shared" si="6"/>
        <v>750</v>
      </c>
      <c r="K433" s="20" t="s">
        <v>7423</v>
      </c>
      <c r="L433" s="42">
        <v>60</v>
      </c>
    </row>
    <row r="434" spans="1:12" ht="12.75">
      <c r="A434" s="11">
        <v>8750</v>
      </c>
      <c r="B434" s="20" t="s">
        <v>870</v>
      </c>
      <c r="C434" s="20" t="s">
        <v>637</v>
      </c>
      <c r="D434" s="20" t="s">
        <v>4080</v>
      </c>
      <c r="E434" s="20" t="s">
        <v>4086</v>
      </c>
      <c r="F434" s="11">
        <v>15</v>
      </c>
      <c r="G434" s="11">
        <v>10</v>
      </c>
      <c r="H434" s="11">
        <v>5</v>
      </c>
      <c r="I434" s="36">
        <v>1000</v>
      </c>
      <c r="J434" s="11">
        <f t="shared" si="6"/>
        <v>750</v>
      </c>
      <c r="K434" s="20" t="s">
        <v>7423</v>
      </c>
      <c r="L434" s="42">
        <v>60</v>
      </c>
    </row>
    <row r="435" spans="1:12" ht="12.75">
      <c r="A435" s="11">
        <v>8750</v>
      </c>
      <c r="B435" s="20" t="s">
        <v>870</v>
      </c>
      <c r="C435" s="20" t="s">
        <v>637</v>
      </c>
      <c r="D435" s="20" t="s">
        <v>4080</v>
      </c>
      <c r="E435" s="20" t="s">
        <v>4082</v>
      </c>
      <c r="F435" s="11">
        <v>15</v>
      </c>
      <c r="G435" s="11">
        <v>10</v>
      </c>
      <c r="H435" s="11">
        <v>5</v>
      </c>
      <c r="I435" s="36">
        <v>1000</v>
      </c>
      <c r="J435" s="11">
        <f t="shared" si="6"/>
        <v>750</v>
      </c>
      <c r="K435" s="20" t="s">
        <v>7423</v>
      </c>
      <c r="L435" s="42">
        <v>60</v>
      </c>
    </row>
    <row r="436" spans="1:12" ht="12.75">
      <c r="A436" s="11">
        <v>8750</v>
      </c>
      <c r="B436" s="20" t="s">
        <v>870</v>
      </c>
      <c r="C436" s="20" t="s">
        <v>637</v>
      </c>
      <c r="D436" s="20" t="s">
        <v>4080</v>
      </c>
      <c r="E436" s="20" t="s">
        <v>4081</v>
      </c>
      <c r="F436" s="11">
        <v>15</v>
      </c>
      <c r="G436" s="11">
        <v>10</v>
      </c>
      <c r="H436" s="11">
        <v>5</v>
      </c>
      <c r="I436" s="36">
        <v>1000</v>
      </c>
      <c r="J436" s="11">
        <f t="shared" si="6"/>
        <v>750</v>
      </c>
      <c r="K436" s="20" t="s">
        <v>7423</v>
      </c>
      <c r="L436" s="42">
        <v>60</v>
      </c>
    </row>
    <row r="437" spans="1:12" ht="12.75">
      <c r="A437" s="11">
        <v>8750</v>
      </c>
      <c r="B437" s="20" t="s">
        <v>870</v>
      </c>
      <c r="C437" s="20" t="s">
        <v>637</v>
      </c>
      <c r="D437" s="20" t="s">
        <v>4080</v>
      </c>
      <c r="E437" s="20" t="s">
        <v>4084</v>
      </c>
      <c r="F437" s="11">
        <v>15</v>
      </c>
      <c r="G437" s="11">
        <v>10</v>
      </c>
      <c r="H437" s="11">
        <v>5</v>
      </c>
      <c r="I437" s="36">
        <v>1000</v>
      </c>
      <c r="J437" s="11">
        <f t="shared" si="6"/>
        <v>750</v>
      </c>
      <c r="K437" s="20" t="s">
        <v>7423</v>
      </c>
      <c r="L437" s="42">
        <v>60</v>
      </c>
    </row>
    <row r="438" spans="1:12" ht="12.75">
      <c r="A438" s="11">
        <v>8750</v>
      </c>
      <c r="B438" s="20" t="s">
        <v>870</v>
      </c>
      <c r="C438" s="20" t="s">
        <v>637</v>
      </c>
      <c r="D438" s="20" t="s">
        <v>4080</v>
      </c>
      <c r="E438" s="20" t="s">
        <v>4083</v>
      </c>
      <c r="F438" s="11">
        <v>15</v>
      </c>
      <c r="G438" s="11">
        <v>10</v>
      </c>
      <c r="H438" s="11">
        <v>5</v>
      </c>
      <c r="I438" s="36">
        <v>1000</v>
      </c>
      <c r="J438" s="11">
        <f t="shared" si="6"/>
        <v>750</v>
      </c>
      <c r="K438" s="20" t="s">
        <v>7423</v>
      </c>
      <c r="L438" s="42">
        <v>60</v>
      </c>
    </row>
    <row r="439" spans="1:12" ht="12.75">
      <c r="A439" s="11">
        <v>8750</v>
      </c>
      <c r="B439" s="20" t="s">
        <v>870</v>
      </c>
      <c r="C439" s="20" t="s">
        <v>637</v>
      </c>
      <c r="D439" s="20" t="s">
        <v>4080</v>
      </c>
      <c r="E439" s="20" t="s">
        <v>4087</v>
      </c>
      <c r="F439" s="11">
        <v>15</v>
      </c>
      <c r="G439" s="11">
        <v>10</v>
      </c>
      <c r="H439" s="11">
        <v>5</v>
      </c>
      <c r="I439" s="36">
        <v>1000</v>
      </c>
      <c r="J439" s="11">
        <f t="shared" si="6"/>
        <v>750</v>
      </c>
      <c r="K439" s="20" t="s">
        <v>7423</v>
      </c>
      <c r="L439" s="42">
        <v>60</v>
      </c>
    </row>
    <row r="440" spans="1:12" ht="12.75">
      <c r="A440" s="11">
        <v>15187</v>
      </c>
      <c r="B440" s="20" t="s">
        <v>870</v>
      </c>
      <c r="C440" s="20" t="s">
        <v>3649</v>
      </c>
      <c r="D440" s="20" t="s">
        <v>3287</v>
      </c>
      <c r="E440" s="20" t="s">
        <v>1562</v>
      </c>
      <c r="F440" s="11">
        <v>15</v>
      </c>
      <c r="G440" s="11">
        <v>10</v>
      </c>
      <c r="H440" s="11">
        <v>5</v>
      </c>
      <c r="I440" s="36">
        <v>1000</v>
      </c>
      <c r="J440" s="11">
        <f t="shared" si="6"/>
        <v>750</v>
      </c>
      <c r="K440" s="20" t="s">
        <v>7423</v>
      </c>
      <c r="L440" s="42">
        <v>60</v>
      </c>
    </row>
    <row r="441" spans="1:12" ht="12.75">
      <c r="A441" s="11">
        <v>875</v>
      </c>
      <c r="B441" s="20" t="s">
        <v>871</v>
      </c>
      <c r="C441" s="20" t="s">
        <v>4423</v>
      </c>
      <c r="D441" s="20" t="s">
        <v>3286</v>
      </c>
      <c r="E441" s="20" t="s">
        <v>3286</v>
      </c>
      <c r="F441" s="11">
        <v>15</v>
      </c>
      <c r="G441" s="11">
        <v>10</v>
      </c>
      <c r="H441" s="11">
        <v>5</v>
      </c>
      <c r="I441" s="36">
        <v>1000</v>
      </c>
      <c r="J441" s="11">
        <f t="shared" si="6"/>
        <v>750</v>
      </c>
      <c r="K441" s="20" t="s">
        <v>7423</v>
      </c>
      <c r="L441" s="42">
        <v>60</v>
      </c>
    </row>
    <row r="442" spans="1:12" ht="12.75">
      <c r="A442" s="11">
        <v>1125</v>
      </c>
      <c r="B442" s="20" t="s">
        <v>871</v>
      </c>
      <c r="C442" s="20" t="s">
        <v>1618</v>
      </c>
      <c r="D442" s="20" t="s">
        <v>3286</v>
      </c>
      <c r="E442" s="20" t="s">
        <v>2366</v>
      </c>
      <c r="F442" s="11">
        <v>15</v>
      </c>
      <c r="G442" s="11">
        <v>10</v>
      </c>
      <c r="H442" s="11">
        <v>5</v>
      </c>
      <c r="I442" s="36">
        <v>1000</v>
      </c>
      <c r="J442" s="11">
        <f t="shared" si="6"/>
        <v>750</v>
      </c>
      <c r="K442" s="20" t="s">
        <v>7423</v>
      </c>
      <c r="L442" s="42">
        <v>60</v>
      </c>
    </row>
    <row r="443" spans="1:12" ht="12.75">
      <c r="A443" s="11">
        <v>1000</v>
      </c>
      <c r="B443" s="20" t="s">
        <v>871</v>
      </c>
      <c r="C443" s="20" t="s">
        <v>1395</v>
      </c>
      <c r="D443" s="20" t="s">
        <v>3286</v>
      </c>
      <c r="E443" s="20" t="s">
        <v>1389</v>
      </c>
      <c r="F443" s="11">
        <v>15</v>
      </c>
      <c r="G443" s="11">
        <v>10</v>
      </c>
      <c r="H443" s="11">
        <v>5</v>
      </c>
      <c r="I443" s="36">
        <v>1000</v>
      </c>
      <c r="J443" s="11">
        <f t="shared" si="6"/>
        <v>750</v>
      </c>
      <c r="K443" s="20" t="s">
        <v>7423</v>
      </c>
      <c r="L443" s="42">
        <v>60</v>
      </c>
    </row>
    <row r="444" spans="1:12" ht="12.75">
      <c r="A444" s="11">
        <v>106</v>
      </c>
      <c r="B444" s="20" t="s">
        <v>871</v>
      </c>
      <c r="C444" s="20" t="s">
        <v>878</v>
      </c>
      <c r="D444" s="20" t="s">
        <v>3286</v>
      </c>
      <c r="E444" s="20" t="s">
        <v>1905</v>
      </c>
      <c r="F444" s="11">
        <v>15</v>
      </c>
      <c r="G444" s="11">
        <v>10</v>
      </c>
      <c r="H444" s="11">
        <v>5</v>
      </c>
      <c r="I444" s="36">
        <v>1000</v>
      </c>
      <c r="J444" s="11">
        <f t="shared" si="6"/>
        <v>750</v>
      </c>
      <c r="K444" s="20" t="s">
        <v>7423</v>
      </c>
      <c r="L444" s="42">
        <v>60</v>
      </c>
    </row>
    <row r="445" spans="1:12" ht="12.75">
      <c r="A445" s="11">
        <v>106</v>
      </c>
      <c r="B445" s="20" t="s">
        <v>871</v>
      </c>
      <c r="C445" s="20" t="s">
        <v>1904</v>
      </c>
      <c r="D445" s="20" t="s">
        <v>3286</v>
      </c>
      <c r="E445" s="20" t="s">
        <v>880</v>
      </c>
      <c r="F445" s="11">
        <v>15</v>
      </c>
      <c r="G445" s="11">
        <v>10</v>
      </c>
      <c r="H445" s="11">
        <v>5</v>
      </c>
      <c r="I445" s="36">
        <v>1000</v>
      </c>
      <c r="J445" s="11">
        <f t="shared" si="6"/>
        <v>750</v>
      </c>
      <c r="K445" s="20" t="s">
        <v>7423</v>
      </c>
      <c r="L445" s="42">
        <v>60</v>
      </c>
    </row>
    <row r="446" spans="1:12" ht="12.75">
      <c r="A446" s="11">
        <v>1000</v>
      </c>
      <c r="B446" s="20" t="s">
        <v>871</v>
      </c>
      <c r="C446" s="20" t="s">
        <v>5089</v>
      </c>
      <c r="D446" s="20" t="s">
        <v>3330</v>
      </c>
      <c r="E446" s="20" t="s">
        <v>4327</v>
      </c>
      <c r="F446" s="11">
        <v>15</v>
      </c>
      <c r="G446" s="11">
        <v>10</v>
      </c>
      <c r="H446" s="11">
        <v>5</v>
      </c>
      <c r="I446" s="36">
        <v>1000</v>
      </c>
      <c r="J446" s="11">
        <f t="shared" si="6"/>
        <v>750</v>
      </c>
      <c r="K446" s="20" t="s">
        <v>7423</v>
      </c>
      <c r="L446" s="42">
        <v>60</v>
      </c>
    </row>
    <row r="447" spans="1:12" ht="12.75">
      <c r="A447" s="11">
        <v>312</v>
      </c>
      <c r="B447" s="20" t="s">
        <v>871</v>
      </c>
      <c r="C447" s="20" t="s">
        <v>1362</v>
      </c>
      <c r="D447" s="20" t="s">
        <v>879</v>
      </c>
      <c r="E447" s="20" t="s">
        <v>1354</v>
      </c>
      <c r="F447" s="11">
        <v>15</v>
      </c>
      <c r="G447" s="11">
        <v>10</v>
      </c>
      <c r="H447" s="11">
        <v>5</v>
      </c>
      <c r="I447" s="36">
        <v>1000</v>
      </c>
      <c r="J447" s="11">
        <f t="shared" si="6"/>
        <v>750</v>
      </c>
      <c r="K447" s="20" t="s">
        <v>7423</v>
      </c>
      <c r="L447" s="42">
        <v>60</v>
      </c>
    </row>
    <row r="448" spans="1:12" ht="12.75">
      <c r="A448" s="11">
        <v>925</v>
      </c>
      <c r="B448" s="20" t="s">
        <v>871</v>
      </c>
      <c r="C448" s="20" t="s">
        <v>1618</v>
      </c>
      <c r="D448" s="20" t="s">
        <v>3287</v>
      </c>
      <c r="E448" s="20" t="s">
        <v>2365</v>
      </c>
      <c r="F448" s="11">
        <v>15</v>
      </c>
      <c r="G448" s="11">
        <v>10</v>
      </c>
      <c r="H448" s="11">
        <v>5</v>
      </c>
      <c r="I448" s="36">
        <v>1000</v>
      </c>
      <c r="J448" s="11">
        <f t="shared" si="6"/>
        <v>750</v>
      </c>
      <c r="K448" s="20" t="s">
        <v>7423</v>
      </c>
      <c r="L448" s="42">
        <v>60</v>
      </c>
    </row>
    <row r="449" spans="1:12" ht="12.75">
      <c r="A449" s="11">
        <v>225</v>
      </c>
      <c r="B449" s="20" t="s">
        <v>871</v>
      </c>
      <c r="C449" s="20" t="s">
        <v>701</v>
      </c>
      <c r="D449" s="20" t="s">
        <v>3287</v>
      </c>
      <c r="E449" s="20" t="s">
        <v>689</v>
      </c>
      <c r="F449" s="11">
        <v>15</v>
      </c>
      <c r="G449" s="11">
        <v>10</v>
      </c>
      <c r="H449" s="11">
        <v>5</v>
      </c>
      <c r="I449" s="36">
        <v>1000</v>
      </c>
      <c r="J449" s="11">
        <f t="shared" si="6"/>
        <v>750</v>
      </c>
      <c r="K449" s="20" t="s">
        <v>7423</v>
      </c>
      <c r="L449" s="42">
        <v>60</v>
      </c>
    </row>
    <row r="450" spans="1:12" ht="12.75">
      <c r="A450" s="11">
        <v>5500</v>
      </c>
      <c r="B450" s="20" t="s">
        <v>871</v>
      </c>
      <c r="C450" s="20" t="s">
        <v>5089</v>
      </c>
      <c r="D450" s="20" t="s">
        <v>3287</v>
      </c>
      <c r="E450" s="20" t="s">
        <v>5145</v>
      </c>
      <c r="F450" s="11">
        <v>15</v>
      </c>
      <c r="G450" s="11">
        <v>10</v>
      </c>
      <c r="H450" s="11">
        <v>5</v>
      </c>
      <c r="I450" s="36">
        <v>1000</v>
      </c>
      <c r="J450" s="11">
        <f t="shared" si="7" ref="J450:J513">F450*G450*H450</f>
        <v>750</v>
      </c>
      <c r="K450" s="20" t="s">
        <v>7423</v>
      </c>
      <c r="L450" s="42">
        <v>60</v>
      </c>
    </row>
    <row r="451" spans="1:12" ht="12.75">
      <c r="A451" s="11">
        <v>3750</v>
      </c>
      <c r="B451" s="20" t="s">
        <v>871</v>
      </c>
      <c r="C451" s="20" t="s">
        <v>4967</v>
      </c>
      <c r="D451" s="20" t="s">
        <v>3332</v>
      </c>
      <c r="E451" s="20" t="s">
        <v>687</v>
      </c>
      <c r="F451" s="11">
        <v>15</v>
      </c>
      <c r="G451" s="11">
        <v>10</v>
      </c>
      <c r="H451" s="11">
        <v>5</v>
      </c>
      <c r="I451" s="36">
        <v>1000</v>
      </c>
      <c r="J451" s="11">
        <f t="shared" si="7"/>
        <v>750</v>
      </c>
      <c r="K451" s="20" t="s">
        <v>7423</v>
      </c>
      <c r="L451" s="42">
        <v>60</v>
      </c>
    </row>
    <row r="452" spans="1:12" ht="12.75">
      <c r="A452" s="11">
        <v>62</v>
      </c>
      <c r="B452" s="20" t="s">
        <v>952</v>
      </c>
      <c r="C452" s="20" t="s">
        <v>961</v>
      </c>
      <c r="D452" s="20" t="s">
        <v>3286</v>
      </c>
      <c r="E452" s="20" t="s">
        <v>986</v>
      </c>
      <c r="F452" s="11">
        <v>15</v>
      </c>
      <c r="G452" s="11">
        <v>10</v>
      </c>
      <c r="H452" s="11">
        <v>5</v>
      </c>
      <c r="I452" s="36">
        <v>1000</v>
      </c>
      <c r="J452" s="11">
        <f t="shared" si="7"/>
        <v>750</v>
      </c>
      <c r="K452" s="20" t="s">
        <v>7423</v>
      </c>
      <c r="L452" s="42">
        <v>60</v>
      </c>
    </row>
    <row r="453" spans="1:12" ht="12.75">
      <c r="A453" s="11">
        <v>62</v>
      </c>
      <c r="B453" s="20" t="s">
        <v>952</v>
      </c>
      <c r="C453" s="20" t="s">
        <v>962</v>
      </c>
      <c r="D453" s="20" t="s">
        <v>3286</v>
      </c>
      <c r="E453" s="20" t="s">
        <v>987</v>
      </c>
      <c r="F453" s="11">
        <v>15</v>
      </c>
      <c r="G453" s="11">
        <v>10</v>
      </c>
      <c r="H453" s="11">
        <v>5</v>
      </c>
      <c r="I453" s="36">
        <v>1000</v>
      </c>
      <c r="J453" s="11">
        <f t="shared" si="7"/>
        <v>750</v>
      </c>
      <c r="K453" s="20" t="s">
        <v>7423</v>
      </c>
      <c r="L453" s="42">
        <v>60</v>
      </c>
    </row>
    <row r="454" spans="1:12" ht="12.75">
      <c r="A454" s="11">
        <v>62</v>
      </c>
      <c r="B454" s="20" t="s">
        <v>952</v>
      </c>
      <c r="C454" s="20" t="s">
        <v>974</v>
      </c>
      <c r="D454" s="20" t="s">
        <v>3328</v>
      </c>
      <c r="E454" s="20" t="s">
        <v>995</v>
      </c>
      <c r="F454" s="11">
        <v>15</v>
      </c>
      <c r="G454" s="11">
        <v>10</v>
      </c>
      <c r="H454" s="11">
        <v>5</v>
      </c>
      <c r="I454" s="36">
        <v>1000</v>
      </c>
      <c r="J454" s="11">
        <f t="shared" si="7"/>
        <v>750</v>
      </c>
      <c r="K454" s="20" t="s">
        <v>7423</v>
      </c>
      <c r="L454" s="42">
        <v>60</v>
      </c>
    </row>
    <row r="455" spans="1:12" ht="12.75">
      <c r="A455" s="11">
        <v>62</v>
      </c>
      <c r="B455" s="20" t="s">
        <v>952</v>
      </c>
      <c r="C455" s="20" t="s">
        <v>966</v>
      </c>
      <c r="D455" s="20" t="s">
        <v>3330</v>
      </c>
      <c r="E455" s="20" t="s">
        <v>990</v>
      </c>
      <c r="F455" s="11">
        <v>15</v>
      </c>
      <c r="G455" s="11">
        <v>10</v>
      </c>
      <c r="H455" s="11">
        <v>5</v>
      </c>
      <c r="I455" s="36">
        <v>1000</v>
      </c>
      <c r="J455" s="11">
        <f t="shared" si="7"/>
        <v>750</v>
      </c>
      <c r="K455" s="20" t="s">
        <v>7423</v>
      </c>
      <c r="L455" s="42">
        <v>60</v>
      </c>
    </row>
    <row r="456" spans="1:12" ht="12.75">
      <c r="A456" s="11">
        <v>62</v>
      </c>
      <c r="B456" s="20" t="s">
        <v>952</v>
      </c>
      <c r="C456" s="20" t="s">
        <v>965</v>
      </c>
      <c r="D456" s="20" t="s">
        <v>3287</v>
      </c>
      <c r="E456" s="20" t="s">
        <v>988</v>
      </c>
      <c r="F456" s="11">
        <v>15</v>
      </c>
      <c r="G456" s="11">
        <v>10</v>
      </c>
      <c r="H456" s="11">
        <v>5</v>
      </c>
      <c r="I456" s="36">
        <v>1000</v>
      </c>
      <c r="J456" s="11">
        <f t="shared" si="7"/>
        <v>750</v>
      </c>
      <c r="K456" s="20" t="s">
        <v>7423</v>
      </c>
      <c r="L456" s="42">
        <v>60</v>
      </c>
    </row>
    <row r="457" spans="1:12" ht="12.75">
      <c r="A457" s="11">
        <v>62</v>
      </c>
      <c r="B457" s="20" t="s">
        <v>952</v>
      </c>
      <c r="C457" s="20" t="s">
        <v>967</v>
      </c>
      <c r="D457" s="20" t="s">
        <v>3287</v>
      </c>
      <c r="E457" s="20" t="s">
        <v>991</v>
      </c>
      <c r="F457" s="11">
        <v>15</v>
      </c>
      <c r="G457" s="11">
        <v>10</v>
      </c>
      <c r="H457" s="11">
        <v>5</v>
      </c>
      <c r="I457" s="36">
        <v>1000</v>
      </c>
      <c r="J457" s="11">
        <f t="shared" si="7"/>
        <v>750</v>
      </c>
      <c r="K457" s="20" t="s">
        <v>7423</v>
      </c>
      <c r="L457" s="42">
        <v>60</v>
      </c>
    </row>
    <row r="458" spans="1:12" ht="12.75">
      <c r="A458" s="11">
        <v>62</v>
      </c>
      <c r="B458" s="20" t="s">
        <v>952</v>
      </c>
      <c r="C458" s="20" t="s">
        <v>970</v>
      </c>
      <c r="D458" s="20" t="s">
        <v>3287</v>
      </c>
      <c r="E458" s="20" t="s">
        <v>992</v>
      </c>
      <c r="F458" s="11">
        <v>15</v>
      </c>
      <c r="G458" s="11">
        <v>10</v>
      </c>
      <c r="H458" s="11">
        <v>5</v>
      </c>
      <c r="I458" s="36">
        <v>1000</v>
      </c>
      <c r="J458" s="11">
        <f t="shared" si="7"/>
        <v>750</v>
      </c>
      <c r="K458" s="20" t="s">
        <v>7423</v>
      </c>
      <c r="L458" s="42">
        <v>60</v>
      </c>
    </row>
    <row r="459" spans="1:12" ht="12.75">
      <c r="A459" s="11">
        <v>62</v>
      </c>
      <c r="B459" s="20" t="s">
        <v>952</v>
      </c>
      <c r="C459" s="20" t="s">
        <v>972</v>
      </c>
      <c r="D459" s="20" t="s">
        <v>3287</v>
      </c>
      <c r="E459" s="20" t="s">
        <v>993</v>
      </c>
      <c r="F459" s="11">
        <v>15</v>
      </c>
      <c r="G459" s="11">
        <v>10</v>
      </c>
      <c r="H459" s="11">
        <v>5</v>
      </c>
      <c r="I459" s="36">
        <v>1000</v>
      </c>
      <c r="J459" s="11">
        <f t="shared" si="7"/>
        <v>750</v>
      </c>
      <c r="K459" s="20" t="s">
        <v>7423</v>
      </c>
      <c r="L459" s="42">
        <v>60</v>
      </c>
    </row>
    <row r="460" spans="1:12" ht="12.75">
      <c r="A460" s="11">
        <v>62</v>
      </c>
      <c r="B460" s="20" t="s">
        <v>952</v>
      </c>
      <c r="C460" s="20" t="s">
        <v>964</v>
      </c>
      <c r="D460" s="20" t="s">
        <v>3325</v>
      </c>
      <c r="E460" s="20" t="s">
        <v>989</v>
      </c>
      <c r="F460" s="11">
        <v>15</v>
      </c>
      <c r="G460" s="11">
        <v>10</v>
      </c>
      <c r="H460" s="11">
        <v>5</v>
      </c>
      <c r="I460" s="36">
        <v>1000</v>
      </c>
      <c r="J460" s="11">
        <f t="shared" si="7"/>
        <v>750</v>
      </c>
      <c r="K460" s="20" t="s">
        <v>7423</v>
      </c>
      <c r="L460" s="42">
        <v>60</v>
      </c>
    </row>
    <row r="461" spans="1:12" ht="12.75">
      <c r="A461" s="11">
        <v>1</v>
      </c>
      <c r="B461" s="20" t="s">
        <v>877</v>
      </c>
      <c r="C461" s="20" t="s">
        <v>2208</v>
      </c>
      <c r="D461" s="20" t="s">
        <v>3330</v>
      </c>
      <c r="E461" s="20" t="s">
        <v>2206</v>
      </c>
      <c r="F461" s="11">
        <v>15</v>
      </c>
      <c r="G461" s="11">
        <v>10</v>
      </c>
      <c r="H461" s="11">
        <v>5</v>
      </c>
      <c r="I461" s="36">
        <v>1000</v>
      </c>
      <c r="J461" s="11">
        <f t="shared" si="7"/>
        <v>750</v>
      </c>
      <c r="K461" s="20" t="s">
        <v>7423</v>
      </c>
      <c r="L461" s="42">
        <v>60</v>
      </c>
    </row>
    <row r="462" spans="1:12" ht="12.75">
      <c r="A462" s="11">
        <v>1</v>
      </c>
      <c r="B462" s="20" t="s">
        <v>877</v>
      </c>
      <c r="C462" s="20" t="s">
        <v>2236</v>
      </c>
      <c r="D462" s="20" t="s">
        <v>3287</v>
      </c>
      <c r="E462" s="20" t="s">
        <v>2371</v>
      </c>
      <c r="F462" s="11">
        <v>15</v>
      </c>
      <c r="G462" s="11">
        <v>10</v>
      </c>
      <c r="H462" s="11">
        <v>5</v>
      </c>
      <c r="I462" s="36">
        <v>1000</v>
      </c>
      <c r="J462" s="11">
        <f t="shared" si="7"/>
        <v>750</v>
      </c>
      <c r="K462" s="20" t="s">
        <v>7423</v>
      </c>
      <c r="L462" s="42">
        <v>60</v>
      </c>
    </row>
    <row r="463" spans="1:12" ht="12.75">
      <c r="A463" s="11">
        <v>147</v>
      </c>
      <c r="B463" s="20" t="s">
        <v>873</v>
      </c>
      <c r="D463" s="20" t="s">
        <v>3286</v>
      </c>
      <c r="E463" s="20" t="s">
        <v>4330</v>
      </c>
      <c r="F463" s="11">
        <v>15</v>
      </c>
      <c r="G463" s="11">
        <v>10</v>
      </c>
      <c r="H463" s="11">
        <v>5</v>
      </c>
      <c r="I463" s="36">
        <v>1000</v>
      </c>
      <c r="J463" s="11">
        <f t="shared" si="7"/>
        <v>750</v>
      </c>
      <c r="K463" s="20" t="s">
        <v>7423</v>
      </c>
      <c r="L463" s="42">
        <v>60</v>
      </c>
    </row>
    <row r="464" spans="1:12" ht="12.75">
      <c r="A464" s="11">
        <v>62</v>
      </c>
      <c r="B464" s="20" t="s">
        <v>868</v>
      </c>
      <c r="C464" s="20" t="s">
        <v>7655</v>
      </c>
      <c r="D464" s="20" t="s">
        <v>3122</v>
      </c>
      <c r="E464" s="20" t="s">
        <v>4698</v>
      </c>
      <c r="F464" s="11">
        <v>15</v>
      </c>
      <c r="G464" s="11">
        <v>10</v>
      </c>
      <c r="H464" s="11">
        <v>5</v>
      </c>
      <c r="I464" s="36">
        <v>1000</v>
      </c>
      <c r="J464" s="11">
        <f t="shared" si="7"/>
        <v>750</v>
      </c>
      <c r="K464" s="20" t="s">
        <v>7423</v>
      </c>
      <c r="L464" s="42">
        <v>70</v>
      </c>
    </row>
    <row r="465" spans="1:12" ht="12.75">
      <c r="A465" s="11">
        <v>87500</v>
      </c>
      <c r="B465" s="20" t="s">
        <v>871</v>
      </c>
      <c r="C465" s="20" t="s">
        <v>1139</v>
      </c>
      <c r="D465" s="20" t="s">
        <v>3286</v>
      </c>
      <c r="E465" s="20" t="s">
        <v>1935</v>
      </c>
      <c r="F465" s="11">
        <v>15</v>
      </c>
      <c r="G465" s="11">
        <v>10</v>
      </c>
      <c r="H465" s="11">
        <v>5</v>
      </c>
      <c r="I465" s="36">
        <v>1000</v>
      </c>
      <c r="J465" s="11">
        <f t="shared" si="7"/>
        <v>750</v>
      </c>
      <c r="K465" s="20" t="s">
        <v>7423</v>
      </c>
      <c r="L465" s="42">
        <v>80</v>
      </c>
    </row>
    <row r="466" spans="1:12" ht="12.75">
      <c r="A466" s="11">
        <v>106</v>
      </c>
      <c r="B466" s="20" t="s">
        <v>873</v>
      </c>
      <c r="D466" s="20" t="s">
        <v>3286</v>
      </c>
      <c r="E466" s="20" t="s">
        <v>3357</v>
      </c>
      <c r="F466" s="11">
        <v>15</v>
      </c>
      <c r="G466" s="11">
        <v>10</v>
      </c>
      <c r="H466" s="11">
        <v>5</v>
      </c>
      <c r="I466" s="36">
        <v>1000</v>
      </c>
      <c r="J466" s="11">
        <f t="shared" si="7"/>
        <v>750</v>
      </c>
      <c r="K466" s="20" t="s">
        <v>7423</v>
      </c>
      <c r="L466" s="42">
        <v>99</v>
      </c>
    </row>
    <row r="467" spans="2:11" ht="12.75">
      <c r="B467" s="20" t="s">
        <v>874</v>
      </c>
      <c r="C467" s="20" t="s">
        <v>4051</v>
      </c>
      <c r="D467" s="20" t="s">
        <v>3287</v>
      </c>
      <c r="E467" s="20" t="s">
        <v>4200</v>
      </c>
      <c r="F467" s="11">
        <v>15</v>
      </c>
      <c r="G467" s="11">
        <v>10</v>
      </c>
      <c r="H467" s="11">
        <v>5</v>
      </c>
      <c r="I467" s="36">
        <v>1000</v>
      </c>
      <c r="J467" s="11">
        <f t="shared" si="7"/>
        <v>750</v>
      </c>
      <c r="K467" s="20" t="s">
        <v>7423</v>
      </c>
    </row>
    <row r="468" spans="1:12" ht="12.75">
      <c r="A468" s="11">
        <v>437500</v>
      </c>
      <c r="B468" s="20" t="s">
        <v>868</v>
      </c>
      <c r="C468" s="20" t="s">
        <v>634</v>
      </c>
      <c r="D468" s="20" t="s">
        <v>3673</v>
      </c>
      <c r="E468" s="20" t="s">
        <v>3674</v>
      </c>
      <c r="F468" s="11">
        <v>15</v>
      </c>
      <c r="G468" s="11">
        <v>10</v>
      </c>
      <c r="H468" s="11">
        <v>5</v>
      </c>
      <c r="I468" s="36">
        <v>1000</v>
      </c>
      <c r="J468" s="11">
        <f t="shared" si="7"/>
        <v>750</v>
      </c>
      <c r="L468" s="42">
        <v>60</v>
      </c>
    </row>
    <row r="469" spans="1:12" ht="12.75">
      <c r="A469" s="11">
        <v>312500</v>
      </c>
      <c r="B469" s="20" t="s">
        <v>868</v>
      </c>
      <c r="C469" s="20" t="s">
        <v>7674</v>
      </c>
      <c r="D469" s="20" t="s">
        <v>3673</v>
      </c>
      <c r="E469" s="20" t="s">
        <v>6299</v>
      </c>
      <c r="F469" s="11">
        <v>15</v>
      </c>
      <c r="G469" s="11">
        <v>10</v>
      </c>
      <c r="H469" s="11">
        <v>5</v>
      </c>
      <c r="I469" s="36">
        <v>1000</v>
      </c>
      <c r="J469" s="11">
        <f t="shared" si="7"/>
        <v>750</v>
      </c>
      <c r="L469" s="42">
        <v>60</v>
      </c>
    </row>
    <row r="470" spans="1:12" ht="12.75">
      <c r="A470" s="11">
        <v>8750</v>
      </c>
      <c r="B470" s="20" t="s">
        <v>873</v>
      </c>
      <c r="D470" s="20" t="s">
        <v>4325</v>
      </c>
      <c r="E470" s="20" t="s">
        <v>5488</v>
      </c>
      <c r="F470" s="11">
        <v>9</v>
      </c>
      <c r="G470" s="11">
        <v>9</v>
      </c>
      <c r="H470" s="11">
        <v>9</v>
      </c>
      <c r="I470" s="36">
        <v>1000</v>
      </c>
      <c r="J470" s="11">
        <f t="shared" si="7"/>
        <v>729</v>
      </c>
      <c r="K470" s="20" t="s">
        <v>7410</v>
      </c>
      <c r="L470" s="42">
        <v>100</v>
      </c>
    </row>
    <row r="471" spans="1:12" ht="12.75">
      <c r="A471" s="11">
        <v>6250</v>
      </c>
      <c r="B471" s="20" t="s">
        <v>871</v>
      </c>
      <c r="C471" s="20" t="s">
        <v>5089</v>
      </c>
      <c r="D471" s="20" t="s">
        <v>3122</v>
      </c>
      <c r="E471" s="20" t="s">
        <v>5123</v>
      </c>
      <c r="F471" s="11">
        <v>2</v>
      </c>
      <c r="G471" s="11">
        <v>2</v>
      </c>
      <c r="H471" s="11">
        <v>1</v>
      </c>
      <c r="I471" s="36">
        <v>1000</v>
      </c>
      <c r="J471" s="11">
        <f t="shared" si="7"/>
        <v>4</v>
      </c>
      <c r="L471" s="42">
        <v>10</v>
      </c>
    </row>
    <row r="472" spans="1:12" ht="12.75">
      <c r="A472" s="11">
        <v>812500</v>
      </c>
      <c r="B472" s="20" t="s">
        <v>868</v>
      </c>
      <c r="C472" s="20" t="s">
        <v>7658</v>
      </c>
      <c r="D472" s="20" t="s">
        <v>3323</v>
      </c>
      <c r="E472" s="20" t="s">
        <v>6560</v>
      </c>
      <c r="F472" s="11">
        <v>250</v>
      </c>
      <c r="G472" s="11">
        <v>25</v>
      </c>
      <c r="H472" s="11">
        <v>25</v>
      </c>
      <c r="I472" s="36">
        <v>990</v>
      </c>
      <c r="J472" s="11">
        <f t="shared" si="7"/>
        <v>156250</v>
      </c>
      <c r="K472" s="20" t="s">
        <v>7418</v>
      </c>
      <c r="L472" s="42">
        <v>40</v>
      </c>
    </row>
    <row r="473" spans="1:12" ht="12.75">
      <c r="A473" s="11">
        <v>3825</v>
      </c>
      <c r="B473" s="20" t="s">
        <v>872</v>
      </c>
      <c r="D473" s="20" t="s">
        <v>3320</v>
      </c>
      <c r="E473" s="20" t="s">
        <v>5353</v>
      </c>
      <c r="F473" s="11">
        <v>12</v>
      </c>
      <c r="G473" s="11">
        <v>8</v>
      </c>
      <c r="H473" s="11">
        <v>4</v>
      </c>
      <c r="I473" s="36">
        <v>910</v>
      </c>
      <c r="J473" s="11">
        <f t="shared" si="7"/>
        <v>384</v>
      </c>
      <c r="K473" s="20" t="s">
        <v>7410</v>
      </c>
      <c r="L473" s="42">
        <v>15</v>
      </c>
    </row>
    <row r="474" spans="1:12" ht="12.75">
      <c r="A474" s="11">
        <v>204020000</v>
      </c>
      <c r="B474" s="20" t="s">
        <v>874</v>
      </c>
      <c r="C474" s="20" t="s">
        <v>6424</v>
      </c>
      <c r="D474" s="20" t="s">
        <v>6438</v>
      </c>
      <c r="E474" s="20" t="s">
        <v>6431</v>
      </c>
      <c r="F474" s="11">
        <v>3</v>
      </c>
      <c r="G474" s="11">
        <v>1</v>
      </c>
      <c r="H474" s="11">
        <v>1</v>
      </c>
      <c r="I474" s="36">
        <v>500</v>
      </c>
      <c r="J474" s="11">
        <f t="shared" si="7"/>
        <v>3</v>
      </c>
      <c r="K474" s="20" t="s">
        <v>7417</v>
      </c>
      <c r="L474" s="42">
        <v>5</v>
      </c>
    </row>
    <row r="475" spans="1:12" ht="12.75">
      <c r="A475" s="11">
        <v>437500</v>
      </c>
      <c r="B475" s="20" t="s">
        <v>868</v>
      </c>
      <c r="C475" s="20" t="s">
        <v>7658</v>
      </c>
      <c r="D475" s="20" t="s">
        <v>3504</v>
      </c>
      <c r="E475" s="20" t="s">
        <v>6574</v>
      </c>
      <c r="F475" s="11">
        <v>6</v>
      </c>
      <c r="G475" s="11">
        <v>3</v>
      </c>
      <c r="H475" s="11">
        <v>3</v>
      </c>
      <c r="I475" s="36">
        <v>400</v>
      </c>
      <c r="J475" s="11">
        <f t="shared" si="7"/>
        <v>54</v>
      </c>
      <c r="K475" s="20" t="s">
        <v>7418</v>
      </c>
      <c r="L475" s="42">
        <v>10</v>
      </c>
    </row>
    <row r="476" spans="1:12" ht="12.75">
      <c r="A476" s="11">
        <v>12500</v>
      </c>
      <c r="B476" s="20" t="s">
        <v>868</v>
      </c>
      <c r="C476" s="20" t="s">
        <v>7770</v>
      </c>
      <c r="D476" s="20" t="s">
        <v>3504</v>
      </c>
      <c r="E476" s="20" t="s">
        <v>6108</v>
      </c>
      <c r="F476" s="11">
        <v>6</v>
      </c>
      <c r="G476" s="11">
        <v>3</v>
      </c>
      <c r="H476" s="11">
        <v>3</v>
      </c>
      <c r="I476" s="36">
        <v>400</v>
      </c>
      <c r="J476" s="11">
        <f t="shared" si="7"/>
        <v>54</v>
      </c>
      <c r="L476" s="42">
        <v>10</v>
      </c>
    </row>
    <row r="477" spans="1:12" ht="12.75">
      <c r="A477" s="11">
        <v>600</v>
      </c>
      <c r="B477" s="20" t="s">
        <v>871</v>
      </c>
      <c r="C477" s="20" t="s">
        <v>3516</v>
      </c>
      <c r="D477" s="20" t="s">
        <v>3504</v>
      </c>
      <c r="E477" s="20" t="s">
        <v>3509</v>
      </c>
      <c r="F477" s="11">
        <v>6</v>
      </c>
      <c r="G477" s="11">
        <v>3</v>
      </c>
      <c r="H477" s="11">
        <v>3</v>
      </c>
      <c r="I477" s="36">
        <v>400</v>
      </c>
      <c r="J477" s="11">
        <f t="shared" si="7"/>
        <v>54</v>
      </c>
      <c r="L477" s="42">
        <v>10</v>
      </c>
    </row>
    <row r="478" spans="1:12" ht="12.75">
      <c r="A478" s="11">
        <v>350</v>
      </c>
      <c r="B478" s="20" t="s">
        <v>871</v>
      </c>
      <c r="C478" s="20" t="s">
        <v>3516</v>
      </c>
      <c r="D478" s="20" t="s">
        <v>3504</v>
      </c>
      <c r="E478" s="20" t="s">
        <v>3505</v>
      </c>
      <c r="F478" s="11">
        <v>6</v>
      </c>
      <c r="G478" s="11">
        <v>3</v>
      </c>
      <c r="H478" s="11">
        <v>3</v>
      </c>
      <c r="I478" s="36">
        <v>400</v>
      </c>
      <c r="J478" s="11">
        <f t="shared" si="7"/>
        <v>54</v>
      </c>
      <c r="L478" s="42">
        <v>10</v>
      </c>
    </row>
    <row r="479" spans="1:12" ht="12.75">
      <c r="A479" s="11">
        <v>0</v>
      </c>
      <c r="B479" s="20" t="s">
        <v>868</v>
      </c>
      <c r="C479" s="20" t="s">
        <v>3683</v>
      </c>
      <c r="D479" s="20" t="s">
        <v>3675</v>
      </c>
      <c r="E479" s="20" t="s">
        <v>3676</v>
      </c>
      <c r="F479" s="11">
        <v>3</v>
      </c>
      <c r="G479" s="11">
        <v>3</v>
      </c>
      <c r="H479" s="11">
        <v>3</v>
      </c>
      <c r="I479" s="36">
        <v>400</v>
      </c>
      <c r="J479" s="11">
        <f t="shared" si="7"/>
        <v>27</v>
      </c>
      <c r="K479" s="20" t="s">
        <v>7410</v>
      </c>
      <c r="L479" s="42">
        <v>5</v>
      </c>
    </row>
    <row r="480" spans="1:12" ht="12.75">
      <c r="A480" s="11">
        <v>18750</v>
      </c>
      <c r="B480" s="20" t="s">
        <v>870</v>
      </c>
      <c r="C480" s="20" t="s">
        <v>5153</v>
      </c>
      <c r="D480" s="20" t="s">
        <v>3321</v>
      </c>
      <c r="E480" s="20" t="s">
        <v>1892</v>
      </c>
      <c r="F480" s="11">
        <v>3</v>
      </c>
      <c r="G480" s="11">
        <v>3</v>
      </c>
      <c r="H480" s="11">
        <v>3</v>
      </c>
      <c r="I480" s="36">
        <v>400</v>
      </c>
      <c r="J480" s="11">
        <f t="shared" si="7"/>
        <v>27</v>
      </c>
      <c r="K480" s="20" t="s">
        <v>7420</v>
      </c>
      <c r="L480" s="42">
        <v>5</v>
      </c>
    </row>
    <row r="481" spans="1:12" ht="12.75">
      <c r="A481" s="11">
        <v>15000</v>
      </c>
      <c r="B481" s="20" t="s">
        <v>870</v>
      </c>
      <c r="C481" s="20" t="s">
        <v>5153</v>
      </c>
      <c r="D481" s="20" t="s">
        <v>3321</v>
      </c>
      <c r="E481" s="20" t="s">
        <v>5154</v>
      </c>
      <c r="F481" s="11">
        <v>3</v>
      </c>
      <c r="G481" s="11">
        <v>3</v>
      </c>
      <c r="H481" s="11">
        <v>3</v>
      </c>
      <c r="I481" s="36">
        <v>400</v>
      </c>
      <c r="J481" s="11">
        <f t="shared" si="7"/>
        <v>27</v>
      </c>
      <c r="K481" s="20" t="s">
        <v>7420</v>
      </c>
      <c r="L481" s="42">
        <v>5</v>
      </c>
    </row>
    <row r="482" spans="1:12" ht="12.75">
      <c r="A482" s="11">
        <v>6250</v>
      </c>
      <c r="B482" s="20" t="s">
        <v>868</v>
      </c>
      <c r="C482" s="20" t="s">
        <v>7648</v>
      </c>
      <c r="D482" s="20" t="s">
        <v>3315</v>
      </c>
      <c r="E482" s="20" t="s">
        <v>6003</v>
      </c>
      <c r="F482" s="11">
        <v>3</v>
      </c>
      <c r="G482" s="11">
        <v>3</v>
      </c>
      <c r="H482" s="11">
        <v>3</v>
      </c>
      <c r="I482" s="36">
        <v>400</v>
      </c>
      <c r="J482" s="11">
        <f t="shared" si="7"/>
        <v>27</v>
      </c>
      <c r="K482" s="20" t="s">
        <v>7420</v>
      </c>
      <c r="L482" s="42">
        <v>30</v>
      </c>
    </row>
    <row r="483" spans="1:12" ht="12.75">
      <c r="A483" s="11">
        <v>15000</v>
      </c>
      <c r="B483" s="20" t="s">
        <v>868</v>
      </c>
      <c r="C483" s="20" t="s">
        <v>7648</v>
      </c>
      <c r="D483" s="20" t="s">
        <v>3315</v>
      </c>
      <c r="E483" s="20" t="s">
        <v>6002</v>
      </c>
      <c r="F483" s="11">
        <v>3</v>
      </c>
      <c r="G483" s="11">
        <v>3</v>
      </c>
      <c r="H483" s="11">
        <v>3</v>
      </c>
      <c r="I483" s="36">
        <v>400</v>
      </c>
      <c r="J483" s="11">
        <f t="shared" si="7"/>
        <v>27</v>
      </c>
      <c r="K483" s="20" t="s">
        <v>7420</v>
      </c>
      <c r="L483" s="42">
        <v>30</v>
      </c>
    </row>
    <row r="484" spans="1:12" ht="12.75">
      <c r="A484" s="11">
        <v>62500</v>
      </c>
      <c r="B484" s="20" t="s">
        <v>868</v>
      </c>
      <c r="C484" s="20" t="s">
        <v>7648</v>
      </c>
      <c r="D484" s="20" t="s">
        <v>3315</v>
      </c>
      <c r="E484" s="20" t="s">
        <v>6001</v>
      </c>
      <c r="F484" s="11">
        <v>3</v>
      </c>
      <c r="G484" s="11">
        <v>3</v>
      </c>
      <c r="H484" s="11">
        <v>3</v>
      </c>
      <c r="I484" s="36">
        <v>400</v>
      </c>
      <c r="J484" s="11">
        <f t="shared" si="7"/>
        <v>27</v>
      </c>
      <c r="K484" s="20" t="s">
        <v>7420</v>
      </c>
      <c r="L484" s="42">
        <v>30</v>
      </c>
    </row>
    <row r="485" spans="1:12" ht="12.75">
      <c r="A485" s="11">
        <v>18750</v>
      </c>
      <c r="B485" s="20" t="s">
        <v>868</v>
      </c>
      <c r="C485" s="20" t="s">
        <v>7658</v>
      </c>
      <c r="D485" s="20" t="s">
        <v>3321</v>
      </c>
      <c r="E485" s="20" t="s">
        <v>6582</v>
      </c>
      <c r="F485" s="11">
        <v>3</v>
      </c>
      <c r="G485" s="11">
        <v>3</v>
      </c>
      <c r="H485" s="11">
        <v>3</v>
      </c>
      <c r="I485" s="36">
        <v>400</v>
      </c>
      <c r="J485" s="11">
        <f t="shared" si="7"/>
        <v>27</v>
      </c>
      <c r="L485" s="42">
        <v>5</v>
      </c>
    </row>
    <row r="486" spans="1:12" ht="12.75">
      <c r="A486" s="11">
        <v>12500</v>
      </c>
      <c r="B486" s="20" t="s">
        <v>868</v>
      </c>
      <c r="C486" s="20" t="s">
        <v>7773</v>
      </c>
      <c r="D486" s="20" t="s">
        <v>3504</v>
      </c>
      <c r="E486" s="20" t="s">
        <v>6128</v>
      </c>
      <c r="F486" s="11">
        <v>3</v>
      </c>
      <c r="G486" s="11">
        <v>3</v>
      </c>
      <c r="H486" s="11">
        <v>3</v>
      </c>
      <c r="I486" s="36">
        <v>400</v>
      </c>
      <c r="J486" s="11">
        <f t="shared" si="7"/>
        <v>27</v>
      </c>
      <c r="L486" s="42">
        <v>5</v>
      </c>
    </row>
    <row r="487" spans="1:12" ht="12.75">
      <c r="A487" s="11">
        <v>12500</v>
      </c>
      <c r="B487" s="20" t="s">
        <v>868</v>
      </c>
      <c r="C487" s="20" t="s">
        <v>7770</v>
      </c>
      <c r="D487" s="20" t="s">
        <v>3504</v>
      </c>
      <c r="E487" s="20" t="s">
        <v>6107</v>
      </c>
      <c r="F487" s="11">
        <v>3</v>
      </c>
      <c r="G487" s="11">
        <v>3</v>
      </c>
      <c r="H487" s="11">
        <v>3</v>
      </c>
      <c r="I487" s="36">
        <v>400</v>
      </c>
      <c r="J487" s="11">
        <f t="shared" si="7"/>
        <v>27</v>
      </c>
      <c r="L487" s="42">
        <v>5</v>
      </c>
    </row>
    <row r="488" spans="1:12" ht="12.75">
      <c r="A488" s="11">
        <v>56</v>
      </c>
      <c r="B488" s="20" t="s">
        <v>868</v>
      </c>
      <c r="C488" s="20" t="s">
        <v>7648</v>
      </c>
      <c r="D488" s="20" t="s">
        <v>7454</v>
      </c>
      <c r="E488" s="20" t="s">
        <v>7455</v>
      </c>
      <c r="F488" s="11">
        <v>3</v>
      </c>
      <c r="G488" s="11">
        <v>3</v>
      </c>
      <c r="H488" s="11">
        <v>3</v>
      </c>
      <c r="I488" s="36">
        <v>400</v>
      </c>
      <c r="J488" s="11">
        <f t="shared" si="7"/>
        <v>27</v>
      </c>
      <c r="L488" s="42">
        <v>5</v>
      </c>
    </row>
    <row r="489" spans="1:12" ht="12.75">
      <c r="A489" s="11">
        <v>75</v>
      </c>
      <c r="B489" s="20" t="s">
        <v>871</v>
      </c>
      <c r="C489" s="20" t="s">
        <v>878</v>
      </c>
      <c r="D489" s="20" t="s">
        <v>3321</v>
      </c>
      <c r="E489" s="20" t="s">
        <v>1910</v>
      </c>
      <c r="F489" s="11">
        <v>3</v>
      </c>
      <c r="G489" s="11">
        <v>3</v>
      </c>
      <c r="H489" s="11">
        <v>3</v>
      </c>
      <c r="I489" s="36">
        <v>400</v>
      </c>
      <c r="J489" s="11">
        <f t="shared" si="7"/>
        <v>27</v>
      </c>
      <c r="L489" s="42">
        <v>5</v>
      </c>
    </row>
    <row r="490" spans="1:12" ht="12.75">
      <c r="A490" s="11">
        <v>56</v>
      </c>
      <c r="B490" s="20" t="s">
        <v>871</v>
      </c>
      <c r="C490" s="20" t="s">
        <v>878</v>
      </c>
      <c r="D490" s="20" t="s">
        <v>3321</v>
      </c>
      <c r="E490" s="20" t="s">
        <v>1909</v>
      </c>
      <c r="F490" s="11">
        <v>3</v>
      </c>
      <c r="G490" s="11">
        <v>3</v>
      </c>
      <c r="H490" s="11">
        <v>3</v>
      </c>
      <c r="I490" s="36">
        <v>400</v>
      </c>
      <c r="J490" s="11">
        <f t="shared" si="7"/>
        <v>27</v>
      </c>
      <c r="L490" s="42">
        <v>5</v>
      </c>
    </row>
    <row r="491" spans="1:12" ht="12.75">
      <c r="A491" s="11">
        <v>56</v>
      </c>
      <c r="B491" s="20" t="s">
        <v>873</v>
      </c>
      <c r="D491" s="20" t="s">
        <v>3321</v>
      </c>
      <c r="E491" s="20" t="s">
        <v>717</v>
      </c>
      <c r="F491" s="11">
        <v>3</v>
      </c>
      <c r="G491" s="11">
        <v>3</v>
      </c>
      <c r="H491" s="11">
        <v>3</v>
      </c>
      <c r="I491" s="36">
        <v>400</v>
      </c>
      <c r="J491" s="11">
        <f t="shared" si="7"/>
        <v>27</v>
      </c>
      <c r="L491" s="42">
        <v>5</v>
      </c>
    </row>
    <row r="492" spans="1:12" ht="12.75">
      <c r="A492" s="11">
        <v>187500</v>
      </c>
      <c r="B492" s="20" t="s">
        <v>868</v>
      </c>
      <c r="C492" s="20" t="s">
        <v>7652</v>
      </c>
      <c r="D492" s="20" t="s">
        <v>3321</v>
      </c>
      <c r="E492" s="20" t="s">
        <v>6394</v>
      </c>
      <c r="F492" s="11">
        <v>3</v>
      </c>
      <c r="G492" s="11">
        <v>3</v>
      </c>
      <c r="H492" s="11">
        <v>3</v>
      </c>
      <c r="I492" s="36">
        <v>400</v>
      </c>
      <c r="J492" s="11">
        <f t="shared" si="7"/>
        <v>27</v>
      </c>
      <c r="L492" s="42">
        <v>20</v>
      </c>
    </row>
    <row r="493" spans="1:12" ht="12.75">
      <c r="A493" s="11">
        <v>312</v>
      </c>
      <c r="B493" s="20" t="s">
        <v>871</v>
      </c>
      <c r="C493" s="20" t="s">
        <v>1362</v>
      </c>
      <c r="D493" s="20" t="s">
        <v>3320</v>
      </c>
      <c r="E493" s="20" t="s">
        <v>1355</v>
      </c>
      <c r="F493" s="11">
        <v>10</v>
      </c>
      <c r="G493" s="11">
        <v>8</v>
      </c>
      <c r="H493" s="11">
        <v>5</v>
      </c>
      <c r="I493" s="36">
        <v>350</v>
      </c>
      <c r="J493" s="11">
        <f t="shared" si="7"/>
        <v>400</v>
      </c>
      <c r="K493" s="20" t="s">
        <v>7410</v>
      </c>
      <c r="L493" s="42">
        <v>1</v>
      </c>
    </row>
    <row r="494" spans="1:12" ht="12.75">
      <c r="A494" s="11">
        <v>62</v>
      </c>
      <c r="B494" s="20" t="s">
        <v>877</v>
      </c>
      <c r="C494" s="20" t="s">
        <v>2208</v>
      </c>
      <c r="D494" s="20" t="s">
        <v>3320</v>
      </c>
      <c r="E494" s="20" t="s">
        <v>5570</v>
      </c>
      <c r="F494" s="11">
        <v>9</v>
      </c>
      <c r="G494" s="11">
        <v>6</v>
      </c>
      <c r="H494" s="11">
        <v>6</v>
      </c>
      <c r="I494" s="36">
        <v>350</v>
      </c>
      <c r="J494" s="11">
        <f t="shared" si="7"/>
        <v>324</v>
      </c>
      <c r="K494" s="20" t="s">
        <v>7409</v>
      </c>
      <c r="L494" s="42">
        <v>30</v>
      </c>
    </row>
    <row r="495" spans="1:12" ht="12.75">
      <c r="A495" s="11">
        <v>1</v>
      </c>
      <c r="B495" s="20" t="s">
        <v>869</v>
      </c>
      <c r="C495" s="20" t="s">
        <v>3682</v>
      </c>
      <c r="D495" s="20" t="s">
        <v>3671</v>
      </c>
      <c r="E495" s="20" t="s">
        <v>3672</v>
      </c>
      <c r="F495" s="11">
        <v>9</v>
      </c>
      <c r="G495" s="11">
        <v>6</v>
      </c>
      <c r="H495" s="11">
        <v>6</v>
      </c>
      <c r="I495" s="36">
        <v>350</v>
      </c>
      <c r="J495" s="11">
        <f t="shared" si="7"/>
        <v>324</v>
      </c>
      <c r="K495" s="20" t="s">
        <v>7410</v>
      </c>
      <c r="L495" s="42">
        <v>30</v>
      </c>
    </row>
    <row r="496" spans="1:12" ht="12.75">
      <c r="A496" s="11">
        <v>63</v>
      </c>
      <c r="B496" s="20" t="s">
        <v>868</v>
      </c>
      <c r="C496" s="20" t="s">
        <v>7648</v>
      </c>
      <c r="D496" s="20" t="s">
        <v>3320</v>
      </c>
      <c r="E496" s="20" t="s">
        <v>7459</v>
      </c>
      <c r="F496" s="11">
        <v>9</v>
      </c>
      <c r="G496" s="11">
        <v>6</v>
      </c>
      <c r="H496" s="11">
        <v>6</v>
      </c>
      <c r="I496" s="36">
        <v>350</v>
      </c>
      <c r="J496" s="11">
        <f t="shared" si="7"/>
        <v>324</v>
      </c>
      <c r="K496" s="20" t="s">
        <v>7410</v>
      </c>
      <c r="L496" s="42">
        <v>30</v>
      </c>
    </row>
    <row r="497" spans="1:12" ht="12.75">
      <c r="A497" s="11">
        <v>5000</v>
      </c>
      <c r="B497" s="20" t="s">
        <v>868</v>
      </c>
      <c r="C497" s="20" t="s">
        <v>7655</v>
      </c>
      <c r="D497" s="20" t="s">
        <v>3312</v>
      </c>
      <c r="E497" s="20" t="s">
        <v>4685</v>
      </c>
      <c r="F497" s="11">
        <v>9</v>
      </c>
      <c r="G497" s="11">
        <v>6</v>
      </c>
      <c r="H497" s="11">
        <v>6</v>
      </c>
      <c r="I497" s="36">
        <v>350</v>
      </c>
      <c r="J497" s="11">
        <f t="shared" si="7"/>
        <v>324</v>
      </c>
      <c r="K497" s="20" t="s">
        <v>7410</v>
      </c>
      <c r="L497" s="42">
        <v>30</v>
      </c>
    </row>
    <row r="498" spans="1:12" ht="12.75">
      <c r="A498" s="11">
        <v>63</v>
      </c>
      <c r="B498" s="20" t="s">
        <v>868</v>
      </c>
      <c r="C498" s="20" t="s">
        <v>7648</v>
      </c>
      <c r="D498" s="20" t="s">
        <v>3312</v>
      </c>
      <c r="E498" s="20" t="s">
        <v>7460</v>
      </c>
      <c r="F498" s="11">
        <v>9</v>
      </c>
      <c r="G498" s="11">
        <v>6</v>
      </c>
      <c r="H498" s="11">
        <v>6</v>
      </c>
      <c r="I498" s="36">
        <v>350</v>
      </c>
      <c r="J498" s="11">
        <f t="shared" si="7"/>
        <v>324</v>
      </c>
      <c r="K498" s="20" t="s">
        <v>7410</v>
      </c>
      <c r="L498" s="42">
        <v>30</v>
      </c>
    </row>
    <row r="499" spans="1:12" ht="12.75">
      <c r="A499" s="11">
        <v>12500</v>
      </c>
      <c r="B499" s="20" t="s">
        <v>868</v>
      </c>
      <c r="C499" s="20" t="s">
        <v>7770</v>
      </c>
      <c r="D499" s="20" t="s">
        <v>3312</v>
      </c>
      <c r="E499" s="20" t="s">
        <v>6115</v>
      </c>
      <c r="F499" s="11">
        <v>9</v>
      </c>
      <c r="G499" s="11">
        <v>6</v>
      </c>
      <c r="H499" s="11">
        <v>6</v>
      </c>
      <c r="I499" s="36">
        <v>350</v>
      </c>
      <c r="J499" s="11">
        <f t="shared" si="7"/>
        <v>324</v>
      </c>
      <c r="K499" s="20" t="s">
        <v>7410</v>
      </c>
      <c r="L499" s="42">
        <v>30</v>
      </c>
    </row>
    <row r="500" spans="1:12" ht="12.75">
      <c r="A500" s="11">
        <v>6250</v>
      </c>
      <c r="B500" s="20" t="s">
        <v>868</v>
      </c>
      <c r="C500" s="20" t="s">
        <v>7675</v>
      </c>
      <c r="D500" s="20" t="s">
        <v>3312</v>
      </c>
      <c r="E500" s="20" t="s">
        <v>7624</v>
      </c>
      <c r="F500" s="11">
        <v>9</v>
      </c>
      <c r="G500" s="11">
        <v>6</v>
      </c>
      <c r="H500" s="11">
        <v>6</v>
      </c>
      <c r="I500" s="36">
        <v>350</v>
      </c>
      <c r="J500" s="11">
        <f t="shared" si="7"/>
        <v>324</v>
      </c>
      <c r="K500" s="20" t="s">
        <v>7410</v>
      </c>
      <c r="L500" s="42">
        <v>30</v>
      </c>
    </row>
    <row r="501" spans="1:12" ht="12.75">
      <c r="A501" s="11">
        <v>1375000</v>
      </c>
      <c r="B501" s="20" t="s">
        <v>868</v>
      </c>
      <c r="C501" s="20" t="s">
        <v>7658</v>
      </c>
      <c r="D501" s="20" t="s">
        <v>3312</v>
      </c>
      <c r="E501" s="20" t="s">
        <v>6571</v>
      </c>
      <c r="F501" s="11">
        <v>9</v>
      </c>
      <c r="G501" s="11">
        <v>6</v>
      </c>
      <c r="H501" s="11">
        <v>6</v>
      </c>
      <c r="I501" s="36">
        <v>350</v>
      </c>
      <c r="J501" s="11">
        <f t="shared" si="7"/>
        <v>324</v>
      </c>
      <c r="K501" s="20" t="s">
        <v>7410</v>
      </c>
      <c r="L501" s="42">
        <v>30</v>
      </c>
    </row>
    <row r="502" spans="1:12" ht="12.75">
      <c r="A502" s="11">
        <v>62500</v>
      </c>
      <c r="B502" s="20" t="s">
        <v>868</v>
      </c>
      <c r="C502" s="20" t="s">
        <v>7646</v>
      </c>
      <c r="D502" s="20" t="s">
        <v>3312</v>
      </c>
      <c r="E502" s="20" t="s">
        <v>6012</v>
      </c>
      <c r="F502" s="11">
        <v>9</v>
      </c>
      <c r="G502" s="11">
        <v>6</v>
      </c>
      <c r="H502" s="11">
        <v>6</v>
      </c>
      <c r="I502" s="36">
        <v>350</v>
      </c>
      <c r="J502" s="11">
        <f t="shared" si="7"/>
        <v>324</v>
      </c>
      <c r="K502" s="20" t="s">
        <v>7410</v>
      </c>
      <c r="L502" s="42">
        <v>30</v>
      </c>
    </row>
    <row r="503" spans="1:12" ht="12.75">
      <c r="A503" s="11">
        <v>1562</v>
      </c>
      <c r="B503" s="20" t="s">
        <v>868</v>
      </c>
      <c r="C503" s="20" t="s">
        <v>7658</v>
      </c>
      <c r="D503" s="20" t="s">
        <v>3312</v>
      </c>
      <c r="E503" s="20" t="s">
        <v>6573</v>
      </c>
      <c r="F503" s="11">
        <v>9</v>
      </c>
      <c r="G503" s="11">
        <v>6</v>
      </c>
      <c r="H503" s="11">
        <v>6</v>
      </c>
      <c r="I503" s="36">
        <v>350</v>
      </c>
      <c r="J503" s="11">
        <f t="shared" si="7"/>
        <v>324</v>
      </c>
      <c r="K503" s="20" t="s">
        <v>7410</v>
      </c>
      <c r="L503" s="42">
        <v>30</v>
      </c>
    </row>
    <row r="504" spans="1:12" ht="12.75">
      <c r="A504" s="11">
        <v>2087500</v>
      </c>
      <c r="B504" s="20" t="s">
        <v>868</v>
      </c>
      <c r="C504" s="20" t="s">
        <v>7658</v>
      </c>
      <c r="D504" s="20" t="s">
        <v>3322</v>
      </c>
      <c r="E504" s="20" t="s">
        <v>6572</v>
      </c>
      <c r="F504" s="11">
        <v>9</v>
      </c>
      <c r="G504" s="11">
        <v>6</v>
      </c>
      <c r="H504" s="11">
        <v>6</v>
      </c>
      <c r="I504" s="36">
        <v>350</v>
      </c>
      <c r="J504" s="11">
        <f t="shared" si="7"/>
        <v>324</v>
      </c>
      <c r="K504" s="20" t="s">
        <v>7410</v>
      </c>
      <c r="L504" s="42">
        <v>30</v>
      </c>
    </row>
    <row r="505" spans="1:12" ht="12.75">
      <c r="A505" s="11">
        <v>12187</v>
      </c>
      <c r="B505" s="20" t="s">
        <v>870</v>
      </c>
      <c r="C505" s="20" t="s">
        <v>1563</v>
      </c>
      <c r="D505" s="20" t="s">
        <v>3312</v>
      </c>
      <c r="E505" s="20" t="s">
        <v>1961</v>
      </c>
      <c r="F505" s="11">
        <v>9</v>
      </c>
      <c r="G505" s="11">
        <v>6</v>
      </c>
      <c r="H505" s="11">
        <v>6</v>
      </c>
      <c r="I505" s="36">
        <v>350</v>
      </c>
      <c r="J505" s="11">
        <f t="shared" si="7"/>
        <v>324</v>
      </c>
      <c r="K505" s="20" t="s">
        <v>7410</v>
      </c>
      <c r="L505" s="42">
        <v>30</v>
      </c>
    </row>
    <row r="506" spans="1:12" ht="12.75">
      <c r="A506" s="11">
        <v>225</v>
      </c>
      <c r="B506" s="18" t="s">
        <v>871</v>
      </c>
      <c r="C506" s="20" t="s">
        <v>3516</v>
      </c>
      <c r="D506" s="20" t="s">
        <v>3320</v>
      </c>
      <c r="E506" s="20" t="s">
        <v>3501</v>
      </c>
      <c r="F506" s="11">
        <v>9</v>
      </c>
      <c r="G506" s="11">
        <v>6</v>
      </c>
      <c r="H506" s="11">
        <v>6</v>
      </c>
      <c r="I506" s="36">
        <v>350</v>
      </c>
      <c r="J506" s="11">
        <f t="shared" si="7"/>
        <v>324</v>
      </c>
      <c r="K506" s="20" t="s">
        <v>7410</v>
      </c>
      <c r="L506" s="42">
        <v>30</v>
      </c>
    </row>
    <row r="507" spans="1:12" ht="12.75">
      <c r="A507" s="11">
        <v>475</v>
      </c>
      <c r="B507" s="18" t="s">
        <v>871</v>
      </c>
      <c r="C507" s="20" t="s">
        <v>3516</v>
      </c>
      <c r="D507" s="20" t="s">
        <v>3320</v>
      </c>
      <c r="E507" s="20" t="s">
        <v>3506</v>
      </c>
      <c r="F507" s="11">
        <v>9</v>
      </c>
      <c r="G507" s="11">
        <v>6</v>
      </c>
      <c r="H507" s="11">
        <v>6</v>
      </c>
      <c r="I507" s="36">
        <v>350</v>
      </c>
      <c r="J507" s="11">
        <f t="shared" si="7"/>
        <v>324</v>
      </c>
      <c r="K507" s="20" t="s">
        <v>7410</v>
      </c>
      <c r="L507" s="42">
        <v>30</v>
      </c>
    </row>
    <row r="508" spans="1:12" ht="12.75">
      <c r="A508" s="11">
        <v>712</v>
      </c>
      <c r="B508" s="20" t="s">
        <v>871</v>
      </c>
      <c r="C508" s="20" t="s">
        <v>1618</v>
      </c>
      <c r="D508" s="20" t="s">
        <v>3312</v>
      </c>
      <c r="E508" s="20" t="s">
        <v>2364</v>
      </c>
      <c r="F508" s="11">
        <v>9</v>
      </c>
      <c r="G508" s="11">
        <v>6</v>
      </c>
      <c r="H508" s="11">
        <v>6</v>
      </c>
      <c r="I508" s="36">
        <v>350</v>
      </c>
      <c r="J508" s="11">
        <f t="shared" si="7"/>
        <v>324</v>
      </c>
      <c r="K508" s="20" t="s">
        <v>7410</v>
      </c>
      <c r="L508" s="42">
        <v>30</v>
      </c>
    </row>
    <row r="509" spans="1:12" ht="12.75">
      <c r="A509" s="11">
        <v>56</v>
      </c>
      <c r="B509" s="20" t="s">
        <v>871</v>
      </c>
      <c r="C509" s="20" t="s">
        <v>1904</v>
      </c>
      <c r="D509" s="20" t="s">
        <v>3312</v>
      </c>
      <c r="E509" s="20" t="s">
        <v>885</v>
      </c>
      <c r="F509" s="11">
        <v>9</v>
      </c>
      <c r="G509" s="11">
        <v>6</v>
      </c>
      <c r="H509" s="11">
        <v>6</v>
      </c>
      <c r="I509" s="36">
        <v>350</v>
      </c>
      <c r="J509" s="11">
        <f t="shared" si="7"/>
        <v>324</v>
      </c>
      <c r="K509" s="20" t="s">
        <v>7410</v>
      </c>
      <c r="L509" s="42">
        <v>30</v>
      </c>
    </row>
    <row r="510" spans="1:12" ht="12.75">
      <c r="A510" s="11">
        <v>261</v>
      </c>
      <c r="B510" s="20" t="s">
        <v>873</v>
      </c>
      <c r="D510" s="20" t="s">
        <v>3312</v>
      </c>
      <c r="E510" s="20" t="s">
        <v>4328</v>
      </c>
      <c r="F510" s="11">
        <v>9</v>
      </c>
      <c r="G510" s="11">
        <v>6</v>
      </c>
      <c r="H510" s="11">
        <v>6</v>
      </c>
      <c r="I510" s="36">
        <v>350</v>
      </c>
      <c r="J510" s="11">
        <f t="shared" si="7"/>
        <v>324</v>
      </c>
      <c r="K510" s="20" t="s">
        <v>7410</v>
      </c>
      <c r="L510" s="42">
        <v>30</v>
      </c>
    </row>
    <row r="511" spans="1:12" ht="12.75">
      <c r="A511" s="11">
        <v>62</v>
      </c>
      <c r="B511" s="20" t="s">
        <v>873</v>
      </c>
      <c r="D511" s="20" t="s">
        <v>3320</v>
      </c>
      <c r="E511" s="20" t="s">
        <v>3354</v>
      </c>
      <c r="F511" s="11">
        <v>9</v>
      </c>
      <c r="G511" s="11">
        <v>6</v>
      </c>
      <c r="H511" s="11">
        <v>6</v>
      </c>
      <c r="I511" s="36">
        <v>350</v>
      </c>
      <c r="J511" s="11">
        <f t="shared" si="7"/>
        <v>324</v>
      </c>
      <c r="K511" s="20" t="s">
        <v>7410</v>
      </c>
      <c r="L511" s="42">
        <v>51</v>
      </c>
    </row>
    <row r="512" spans="1:12" ht="12.75">
      <c r="A512" s="11">
        <v>3750</v>
      </c>
      <c r="B512" s="20" t="s">
        <v>870</v>
      </c>
      <c r="C512" s="20" t="s">
        <v>3358</v>
      </c>
      <c r="D512" s="20" t="s">
        <v>3312</v>
      </c>
      <c r="E512" s="20" t="s">
        <v>3355</v>
      </c>
      <c r="F512" s="11">
        <v>9</v>
      </c>
      <c r="G512" s="11">
        <v>6</v>
      </c>
      <c r="H512" s="11">
        <v>6</v>
      </c>
      <c r="I512" s="36">
        <v>350</v>
      </c>
      <c r="J512" s="11">
        <f t="shared" si="7"/>
        <v>324</v>
      </c>
      <c r="K512" s="20" t="s">
        <v>7410</v>
      </c>
      <c r="L512" s="42">
        <v>274</v>
      </c>
    </row>
    <row r="513" spans="1:12" ht="12.75">
      <c r="A513" s="11">
        <v>50</v>
      </c>
      <c r="B513" s="20" t="s">
        <v>869</v>
      </c>
      <c r="C513" s="20" t="s">
        <v>5062</v>
      </c>
      <c r="D513" s="20" t="s">
        <v>3312</v>
      </c>
      <c r="E513" s="20" t="s">
        <v>5063</v>
      </c>
      <c r="F513" s="11">
        <v>9</v>
      </c>
      <c r="G513" s="11">
        <v>6</v>
      </c>
      <c r="H513" s="11">
        <v>6</v>
      </c>
      <c r="I513" s="36">
        <v>350</v>
      </c>
      <c r="J513" s="11">
        <f t="shared" si="7"/>
        <v>324</v>
      </c>
      <c r="L513" s="42">
        <v>20</v>
      </c>
    </row>
    <row r="514" spans="1:12" ht="12.75">
      <c r="A514" s="11">
        <v>250</v>
      </c>
      <c r="B514" s="20" t="s">
        <v>871</v>
      </c>
      <c r="C514" s="20" t="s">
        <v>1362</v>
      </c>
      <c r="D514" s="20" t="s">
        <v>3328</v>
      </c>
      <c r="E514" s="20" t="s">
        <v>1357</v>
      </c>
      <c r="F514" s="11">
        <v>8</v>
      </c>
      <c r="G514" s="11">
        <v>8</v>
      </c>
      <c r="H514" s="11">
        <v>5</v>
      </c>
      <c r="I514" s="36">
        <v>350</v>
      </c>
      <c r="J514" s="11">
        <f t="shared" si="8" ref="J514:J577">F514*G514*H514</f>
        <v>320</v>
      </c>
      <c r="K514" s="20" t="s">
        <v>7423</v>
      </c>
      <c r="L514" s="42">
        <v>1</v>
      </c>
    </row>
    <row r="515" spans="1:12" ht="12.75">
      <c r="A515" s="11">
        <v>30599002</v>
      </c>
      <c r="B515" s="20" t="s">
        <v>874</v>
      </c>
      <c r="C515" s="20" t="s">
        <v>7679</v>
      </c>
      <c r="D515" s="20" t="s">
        <v>3320</v>
      </c>
      <c r="E515" s="20" t="s">
        <v>6675</v>
      </c>
      <c r="F515" s="11">
        <v>6</v>
      </c>
      <c r="G515" s="11">
        <v>6</v>
      </c>
      <c r="H515" s="11">
        <v>6</v>
      </c>
      <c r="I515" s="36">
        <v>350</v>
      </c>
      <c r="J515" s="11">
        <f t="shared" si="8"/>
        <v>216</v>
      </c>
      <c r="K515" s="20" t="s">
        <v>7409</v>
      </c>
      <c r="L515" s="42">
        <v>30</v>
      </c>
    </row>
    <row r="516" spans="1:12" ht="12.75">
      <c r="A516" s="11">
        <v>3125000</v>
      </c>
      <c r="B516" s="20" t="s">
        <v>868</v>
      </c>
      <c r="C516" s="20" t="s">
        <v>7648</v>
      </c>
      <c r="D516" s="20" t="s">
        <v>3320</v>
      </c>
      <c r="E516" s="20" t="s">
        <v>7456</v>
      </c>
      <c r="F516" s="11">
        <v>6</v>
      </c>
      <c r="G516" s="11">
        <v>6</v>
      </c>
      <c r="H516" s="11">
        <v>6</v>
      </c>
      <c r="I516" s="36">
        <v>350</v>
      </c>
      <c r="J516" s="11">
        <f t="shared" si="8"/>
        <v>216</v>
      </c>
      <c r="K516" s="20" t="s">
        <v>7418</v>
      </c>
      <c r="L516" s="42">
        <v>30</v>
      </c>
    </row>
    <row r="517" spans="1:12" ht="12.75">
      <c r="A517" s="11">
        <v>312500</v>
      </c>
      <c r="B517" s="20" t="s">
        <v>868</v>
      </c>
      <c r="C517" s="20" t="s">
        <v>7648</v>
      </c>
      <c r="D517" s="20" t="s">
        <v>3322</v>
      </c>
      <c r="E517" s="20" t="s">
        <v>7457</v>
      </c>
      <c r="F517" s="11">
        <v>6</v>
      </c>
      <c r="G517" s="11">
        <v>6</v>
      </c>
      <c r="H517" s="11">
        <v>6</v>
      </c>
      <c r="I517" s="36">
        <v>350</v>
      </c>
      <c r="J517" s="11">
        <f t="shared" si="8"/>
        <v>216</v>
      </c>
      <c r="K517" s="20" t="s">
        <v>7418</v>
      </c>
      <c r="L517" s="42">
        <v>30</v>
      </c>
    </row>
    <row r="518" spans="1:12" ht="12.75">
      <c r="A518" s="11">
        <v>46691</v>
      </c>
      <c r="B518" s="20" t="s">
        <v>870</v>
      </c>
      <c r="C518" s="20" t="s">
        <v>5247</v>
      </c>
      <c r="D518" s="20" t="s">
        <v>5248</v>
      </c>
      <c r="E518" s="20" t="s">
        <v>5249</v>
      </c>
      <c r="F518" s="11">
        <v>6</v>
      </c>
      <c r="G518" s="11">
        <v>6</v>
      </c>
      <c r="H518" s="11">
        <v>6</v>
      </c>
      <c r="I518" s="36">
        <v>350</v>
      </c>
      <c r="J518" s="11">
        <f t="shared" si="8"/>
        <v>216</v>
      </c>
      <c r="K518" s="20" t="s">
        <v>7410</v>
      </c>
      <c r="L518" s="42">
        <v>30</v>
      </c>
    </row>
    <row r="519" spans="1:12" ht="12.75">
      <c r="A519" s="11">
        <v>11250</v>
      </c>
      <c r="B519" s="20" t="s">
        <v>873</v>
      </c>
      <c r="D519" s="20" t="s">
        <v>3322</v>
      </c>
      <c r="E519" s="20" t="s">
        <v>4667</v>
      </c>
      <c r="F519" s="11">
        <v>6</v>
      </c>
      <c r="G519" s="11">
        <v>6</v>
      </c>
      <c r="H519" s="11">
        <v>6</v>
      </c>
      <c r="I519" s="36">
        <v>350</v>
      </c>
      <c r="J519" s="11">
        <f t="shared" si="8"/>
        <v>216</v>
      </c>
      <c r="K519" s="20" t="s">
        <v>7410</v>
      </c>
      <c r="L519" s="42">
        <v>30</v>
      </c>
    </row>
    <row r="520" spans="1:12" ht="12.75">
      <c r="A520" s="11">
        <v>62500</v>
      </c>
      <c r="B520" s="20" t="s">
        <v>868</v>
      </c>
      <c r="C520" s="20" t="s">
        <v>7646</v>
      </c>
      <c r="D520" s="20" t="s">
        <v>879</v>
      </c>
      <c r="E520" s="20" t="s">
        <v>6011</v>
      </c>
      <c r="F520" s="11">
        <v>6</v>
      </c>
      <c r="G520" s="11">
        <v>6</v>
      </c>
      <c r="H520" s="11">
        <v>6</v>
      </c>
      <c r="I520" s="36">
        <v>350</v>
      </c>
      <c r="J520" s="11">
        <f t="shared" si="8"/>
        <v>216</v>
      </c>
      <c r="K520" s="20" t="s">
        <v>7423</v>
      </c>
      <c r="L520" s="42">
        <v>30</v>
      </c>
    </row>
    <row r="521" spans="1:12" ht="12.75">
      <c r="A521" s="11">
        <v>281</v>
      </c>
      <c r="B521" s="20" t="s">
        <v>871</v>
      </c>
      <c r="C521" s="20" t="s">
        <v>4423</v>
      </c>
      <c r="D521" s="20" t="s">
        <v>879</v>
      </c>
      <c r="E521" s="20" t="s">
        <v>879</v>
      </c>
      <c r="F521" s="11">
        <v>6</v>
      </c>
      <c r="G521" s="11">
        <v>6</v>
      </c>
      <c r="H521" s="11">
        <v>6</v>
      </c>
      <c r="I521" s="36">
        <v>350</v>
      </c>
      <c r="J521" s="11">
        <f t="shared" si="8"/>
        <v>216</v>
      </c>
      <c r="K521" s="20" t="s">
        <v>7423</v>
      </c>
      <c r="L521" s="42">
        <v>30</v>
      </c>
    </row>
    <row r="522" spans="1:12" ht="12.75">
      <c r="A522" s="11">
        <v>31250</v>
      </c>
      <c r="B522" s="20" t="s">
        <v>870</v>
      </c>
      <c r="C522" s="20" t="s">
        <v>2344</v>
      </c>
      <c r="D522" s="20" t="s">
        <v>3377</v>
      </c>
      <c r="E522" s="20" t="s">
        <v>7590</v>
      </c>
      <c r="F522" s="11">
        <v>8</v>
      </c>
      <c r="G522" s="11">
        <v>6</v>
      </c>
      <c r="H522" s="11">
        <v>6</v>
      </c>
      <c r="I522" s="36">
        <v>300</v>
      </c>
      <c r="J522" s="11">
        <f t="shared" si="8"/>
        <v>288</v>
      </c>
      <c r="L522" s="42">
        <v>5</v>
      </c>
    </row>
    <row r="523" spans="1:12" ht="12.75">
      <c r="A523" s="11">
        <v>2750</v>
      </c>
      <c r="B523" s="20" t="s">
        <v>868</v>
      </c>
      <c r="C523" s="20" t="s">
        <v>7656</v>
      </c>
      <c r="D523" s="20" t="s">
        <v>4651</v>
      </c>
      <c r="E523" s="20" t="s">
        <v>4652</v>
      </c>
      <c r="F523" s="11">
        <v>8</v>
      </c>
      <c r="G523" s="11">
        <v>6</v>
      </c>
      <c r="H523" s="11">
        <v>6</v>
      </c>
      <c r="I523" s="36">
        <v>300</v>
      </c>
      <c r="J523" s="11">
        <f t="shared" si="8"/>
        <v>288</v>
      </c>
      <c r="L523" s="42">
        <v>5</v>
      </c>
    </row>
    <row r="524" spans="1:12" ht="12.75">
      <c r="A524" s="11">
        <v>2750</v>
      </c>
      <c r="B524" s="20" t="s">
        <v>868</v>
      </c>
      <c r="C524" s="20" t="s">
        <v>7656</v>
      </c>
      <c r="D524" s="20" t="s">
        <v>4653</v>
      </c>
      <c r="E524" s="20" t="s">
        <v>4654</v>
      </c>
      <c r="F524" s="11">
        <v>8</v>
      </c>
      <c r="G524" s="11">
        <v>6</v>
      </c>
      <c r="H524" s="11">
        <v>6</v>
      </c>
      <c r="I524" s="36">
        <v>300</v>
      </c>
      <c r="J524" s="11">
        <f t="shared" si="8"/>
        <v>288</v>
      </c>
      <c r="L524" s="42">
        <v>5</v>
      </c>
    </row>
    <row r="525" spans="1:12" ht="12.75">
      <c r="A525" s="11">
        <v>625000</v>
      </c>
      <c r="B525" s="20" t="s">
        <v>868</v>
      </c>
      <c r="C525" s="20" t="s">
        <v>7617</v>
      </c>
      <c r="D525" s="20" t="s">
        <v>4653</v>
      </c>
      <c r="E525" s="20" t="s">
        <v>6482</v>
      </c>
      <c r="F525" s="11">
        <v>8</v>
      </c>
      <c r="G525" s="11">
        <v>6</v>
      </c>
      <c r="H525" s="11">
        <v>6</v>
      </c>
      <c r="I525" s="36">
        <v>300</v>
      </c>
      <c r="J525" s="11">
        <f t="shared" si="8"/>
        <v>288</v>
      </c>
      <c r="L525" s="42">
        <v>5</v>
      </c>
    </row>
    <row r="526" spans="1:12" ht="12.75">
      <c r="A526" s="11">
        <v>2750</v>
      </c>
      <c r="B526" s="20" t="s">
        <v>868</v>
      </c>
      <c r="C526" s="20" t="s">
        <v>7658</v>
      </c>
      <c r="D526" s="20" t="s">
        <v>5851</v>
      </c>
      <c r="E526" s="20" t="s">
        <v>5852</v>
      </c>
      <c r="F526" s="11">
        <v>8</v>
      </c>
      <c r="G526" s="11">
        <v>6</v>
      </c>
      <c r="H526" s="11">
        <v>6</v>
      </c>
      <c r="I526" s="36">
        <v>300</v>
      </c>
      <c r="J526" s="11">
        <f t="shared" si="8"/>
        <v>288</v>
      </c>
      <c r="L526" s="42">
        <v>5</v>
      </c>
    </row>
    <row r="527" spans="1:12" ht="12.75">
      <c r="A527" s="11">
        <v>625000</v>
      </c>
      <c r="B527" s="20" t="s">
        <v>868</v>
      </c>
      <c r="C527" s="20" t="s">
        <v>7617</v>
      </c>
      <c r="D527" s="20" t="s">
        <v>3377</v>
      </c>
      <c r="E527" s="20" t="s">
        <v>6481</v>
      </c>
      <c r="F527" s="11">
        <v>8</v>
      </c>
      <c r="G527" s="11">
        <v>6</v>
      </c>
      <c r="H527" s="11">
        <v>6</v>
      </c>
      <c r="I527" s="36">
        <v>300</v>
      </c>
      <c r="J527" s="11">
        <f t="shared" si="8"/>
        <v>288</v>
      </c>
      <c r="L527" s="42">
        <v>5</v>
      </c>
    </row>
    <row r="528" spans="1:12" ht="12.75">
      <c r="A528" s="11">
        <v>2750</v>
      </c>
      <c r="B528" s="20" t="s">
        <v>868</v>
      </c>
      <c r="C528" s="20" t="s">
        <v>7658</v>
      </c>
      <c r="D528" s="20" t="s">
        <v>3377</v>
      </c>
      <c r="E528" s="20" t="s">
        <v>5853</v>
      </c>
      <c r="F528" s="11">
        <v>8</v>
      </c>
      <c r="G528" s="11">
        <v>6</v>
      </c>
      <c r="H528" s="11">
        <v>6</v>
      </c>
      <c r="I528" s="36">
        <v>300</v>
      </c>
      <c r="J528" s="11">
        <f t="shared" si="8"/>
        <v>288</v>
      </c>
      <c r="L528" s="42">
        <v>5</v>
      </c>
    </row>
    <row r="529" spans="1:12" ht="12.75">
      <c r="A529" s="11">
        <v>2750</v>
      </c>
      <c r="B529" s="20" t="s">
        <v>868</v>
      </c>
      <c r="C529" s="20" t="s">
        <v>7658</v>
      </c>
      <c r="D529" s="20" t="s">
        <v>5849</v>
      </c>
      <c r="E529" s="20" t="s">
        <v>5850</v>
      </c>
      <c r="F529" s="11">
        <v>8</v>
      </c>
      <c r="G529" s="11">
        <v>6</v>
      </c>
      <c r="H529" s="11">
        <v>6</v>
      </c>
      <c r="I529" s="36">
        <v>300</v>
      </c>
      <c r="J529" s="11">
        <f t="shared" si="8"/>
        <v>288</v>
      </c>
      <c r="L529" s="42">
        <v>5</v>
      </c>
    </row>
    <row r="530" spans="1:12" ht="12.75">
      <c r="A530" s="11">
        <v>27451875</v>
      </c>
      <c r="B530" s="20" t="s">
        <v>868</v>
      </c>
      <c r="C530" s="20" t="s">
        <v>7658</v>
      </c>
      <c r="D530" s="20" t="s">
        <v>6558</v>
      </c>
      <c r="E530" s="20" t="s">
        <v>6559</v>
      </c>
      <c r="F530" s="11">
        <v>6</v>
      </c>
      <c r="G530" s="11">
        <v>6</v>
      </c>
      <c r="H530" s="11">
        <v>6</v>
      </c>
      <c r="I530" s="36">
        <v>300</v>
      </c>
      <c r="J530" s="11">
        <f t="shared" si="8"/>
        <v>216</v>
      </c>
      <c r="K530" s="20" t="s">
        <v>7409</v>
      </c>
      <c r="L530" s="42">
        <v>10</v>
      </c>
    </row>
    <row r="531" spans="1:12" ht="12.75">
      <c r="A531" s="11">
        <v>12500</v>
      </c>
      <c r="B531" s="20" t="s">
        <v>868</v>
      </c>
      <c r="C531" s="20" t="s">
        <v>7770</v>
      </c>
      <c r="D531" s="20" t="s">
        <v>879</v>
      </c>
      <c r="E531" s="20" t="s">
        <v>6109</v>
      </c>
      <c r="F531" s="11">
        <v>8</v>
      </c>
      <c r="G531" s="11">
        <v>6</v>
      </c>
      <c r="H531" s="11">
        <v>3</v>
      </c>
      <c r="I531" s="36">
        <v>300</v>
      </c>
      <c r="J531" s="11">
        <f t="shared" si="8"/>
        <v>144</v>
      </c>
      <c r="K531" s="20" t="s">
        <v>7423</v>
      </c>
      <c r="L531" s="42">
        <v>30</v>
      </c>
    </row>
    <row r="532" spans="1:12" ht="12.75">
      <c r="A532" s="11">
        <v>3056</v>
      </c>
      <c r="B532" s="20" t="s">
        <v>869</v>
      </c>
      <c r="C532" s="20" t="s">
        <v>2415</v>
      </c>
      <c r="D532" s="20" t="s">
        <v>879</v>
      </c>
      <c r="E532" s="20" t="s">
        <v>2418</v>
      </c>
      <c r="F532" s="11">
        <v>8</v>
      </c>
      <c r="G532" s="11">
        <v>6</v>
      </c>
      <c r="H532" s="11">
        <v>3</v>
      </c>
      <c r="I532" s="36">
        <v>300</v>
      </c>
      <c r="J532" s="11">
        <f t="shared" si="8"/>
        <v>144</v>
      </c>
      <c r="K532" s="20" t="s">
        <v>7423</v>
      </c>
      <c r="L532" s="42">
        <v>30</v>
      </c>
    </row>
    <row r="533" spans="1:12" ht="12.75">
      <c r="A533" s="11">
        <v>93</v>
      </c>
      <c r="B533" s="20" t="s">
        <v>871</v>
      </c>
      <c r="C533" s="20" t="s">
        <v>707</v>
      </c>
      <c r="D533" s="20" t="s">
        <v>879</v>
      </c>
      <c r="E533" s="20" t="s">
        <v>893</v>
      </c>
      <c r="F533" s="11">
        <v>8</v>
      </c>
      <c r="G533" s="11">
        <v>6</v>
      </c>
      <c r="H533" s="11">
        <v>3</v>
      </c>
      <c r="I533" s="36">
        <v>300</v>
      </c>
      <c r="J533" s="11">
        <f t="shared" si="8"/>
        <v>144</v>
      </c>
      <c r="K533" s="20" t="s">
        <v>7423</v>
      </c>
      <c r="L533" s="42">
        <v>30</v>
      </c>
    </row>
    <row r="534" spans="1:12" ht="12.75">
      <c r="A534" s="11">
        <v>9187500</v>
      </c>
      <c r="B534" s="20" t="s">
        <v>868</v>
      </c>
      <c r="C534" s="20" t="s">
        <v>7675</v>
      </c>
      <c r="D534" s="20" t="s">
        <v>3318</v>
      </c>
      <c r="E534" s="20" t="s">
        <v>7606</v>
      </c>
      <c r="F534" s="11">
        <v>11</v>
      </c>
      <c r="G534" s="11">
        <v>3</v>
      </c>
      <c r="H534" s="11">
        <v>3</v>
      </c>
      <c r="I534" s="36">
        <v>300</v>
      </c>
      <c r="J534" s="11">
        <f t="shared" si="8"/>
        <v>99</v>
      </c>
      <c r="K534" s="20" t="s">
        <v>7420</v>
      </c>
      <c r="L534" s="42">
        <v>25</v>
      </c>
    </row>
    <row r="535" spans="1:12" ht="12.75">
      <c r="A535" s="11">
        <v>150000</v>
      </c>
      <c r="B535" s="20" t="s">
        <v>868</v>
      </c>
      <c r="C535" s="20" t="s">
        <v>7665</v>
      </c>
      <c r="D535" s="20" t="s">
        <v>3323</v>
      </c>
      <c r="E535" s="20" t="s">
        <v>5472</v>
      </c>
      <c r="F535" s="11">
        <v>19</v>
      </c>
      <c r="G535" s="11">
        <v>2</v>
      </c>
      <c r="H535" s="11">
        <v>2</v>
      </c>
      <c r="I535" s="36">
        <v>250</v>
      </c>
      <c r="J535" s="11">
        <f t="shared" si="8"/>
        <v>76</v>
      </c>
      <c r="K535" s="20" t="s">
        <v>7409</v>
      </c>
      <c r="L535" s="42">
        <v>30</v>
      </c>
    </row>
    <row r="536" spans="1:12" ht="12.75">
      <c r="A536" s="11">
        <v>5357500</v>
      </c>
      <c r="B536" s="20" t="s">
        <v>870</v>
      </c>
      <c r="C536" s="20" t="s">
        <v>7223</v>
      </c>
      <c r="D536" s="20" t="s">
        <v>3284</v>
      </c>
      <c r="E536" s="20" t="s">
        <v>7230</v>
      </c>
      <c r="F536" s="11">
        <v>19</v>
      </c>
      <c r="G536" s="11">
        <v>2</v>
      </c>
      <c r="H536" s="11">
        <v>2</v>
      </c>
      <c r="I536" s="36">
        <v>250</v>
      </c>
      <c r="J536" s="11">
        <f t="shared" si="8"/>
        <v>76</v>
      </c>
      <c r="K536" s="20" t="s">
        <v>7409</v>
      </c>
      <c r="L536" s="42">
        <v>30</v>
      </c>
    </row>
    <row r="537" spans="1:12" ht="12.75">
      <c r="A537" s="11">
        <v>12500</v>
      </c>
      <c r="B537" s="20" t="s">
        <v>870</v>
      </c>
      <c r="C537" s="20" t="s">
        <v>3652</v>
      </c>
      <c r="D537" s="20" t="s">
        <v>3284</v>
      </c>
      <c r="E537" s="20" t="s">
        <v>1922</v>
      </c>
      <c r="F537" s="11">
        <v>19</v>
      </c>
      <c r="G537" s="11">
        <v>2</v>
      </c>
      <c r="H537" s="11">
        <v>2</v>
      </c>
      <c r="I537" s="36">
        <v>250</v>
      </c>
      <c r="J537" s="11">
        <f t="shared" si="8"/>
        <v>76</v>
      </c>
      <c r="K537" s="20" t="s">
        <v>7410</v>
      </c>
      <c r="L537" s="42">
        <v>30</v>
      </c>
    </row>
    <row r="538" spans="1:12" ht="12.75">
      <c r="A538" s="11">
        <v>7500</v>
      </c>
      <c r="B538" s="20" t="s">
        <v>871</v>
      </c>
      <c r="C538" s="20" t="s">
        <v>1896</v>
      </c>
      <c r="D538" s="20" t="s">
        <v>3284</v>
      </c>
      <c r="E538" s="20" t="s">
        <v>1894</v>
      </c>
      <c r="F538" s="11">
        <v>19</v>
      </c>
      <c r="G538" s="11">
        <v>2</v>
      </c>
      <c r="H538" s="11">
        <v>2</v>
      </c>
      <c r="I538" s="36">
        <v>250</v>
      </c>
      <c r="J538" s="11">
        <f t="shared" si="8"/>
        <v>76</v>
      </c>
      <c r="K538" s="20" t="s">
        <v>7410</v>
      </c>
      <c r="L538" s="42">
        <v>30</v>
      </c>
    </row>
    <row r="539" spans="1:12" ht="12.75">
      <c r="A539" s="11">
        <v>6875000</v>
      </c>
      <c r="B539" s="20" t="s">
        <v>870</v>
      </c>
      <c r="C539" s="20" t="s">
        <v>3437</v>
      </c>
      <c r="D539" s="20" t="s">
        <v>3284</v>
      </c>
      <c r="E539" s="20" t="s">
        <v>3438</v>
      </c>
      <c r="F539" s="11">
        <v>19</v>
      </c>
      <c r="G539" s="11">
        <v>2</v>
      </c>
      <c r="H539" s="11">
        <v>2</v>
      </c>
      <c r="I539" s="36">
        <v>250</v>
      </c>
      <c r="J539" s="11">
        <f t="shared" si="8"/>
        <v>76</v>
      </c>
      <c r="K539" s="20" t="s">
        <v>7410</v>
      </c>
      <c r="L539" s="42">
        <v>30</v>
      </c>
    </row>
    <row r="540" spans="1:12" ht="12.75">
      <c r="A540" s="11">
        <v>15937</v>
      </c>
      <c r="B540" s="20" t="s">
        <v>870</v>
      </c>
      <c r="C540" s="20" t="s">
        <v>644</v>
      </c>
      <c r="D540" s="20" t="s">
        <v>3284</v>
      </c>
      <c r="E540" s="20" t="s">
        <v>5486</v>
      </c>
      <c r="F540" s="11">
        <v>19</v>
      </c>
      <c r="G540" s="11">
        <v>2</v>
      </c>
      <c r="H540" s="11">
        <v>2</v>
      </c>
      <c r="I540" s="36">
        <v>250</v>
      </c>
      <c r="J540" s="11">
        <f t="shared" si="8"/>
        <v>76</v>
      </c>
      <c r="K540" s="20" t="s">
        <v>7410</v>
      </c>
      <c r="L540" s="42">
        <v>30</v>
      </c>
    </row>
    <row r="541" spans="1:12" ht="12.75">
      <c r="A541" s="11">
        <v>6250</v>
      </c>
      <c r="B541" s="20" t="s">
        <v>870</v>
      </c>
      <c r="C541" s="20" t="s">
        <v>925</v>
      </c>
      <c r="D541" s="20" t="s">
        <v>3284</v>
      </c>
      <c r="E541" s="20" t="s">
        <v>3665</v>
      </c>
      <c r="F541" s="11">
        <v>19</v>
      </c>
      <c r="G541" s="11">
        <v>2</v>
      </c>
      <c r="H541" s="11">
        <v>2</v>
      </c>
      <c r="I541" s="36">
        <v>250</v>
      </c>
      <c r="J541" s="11">
        <f t="shared" si="8"/>
        <v>76</v>
      </c>
      <c r="K541" s="20" t="s">
        <v>7410</v>
      </c>
      <c r="L541" s="42">
        <v>30</v>
      </c>
    </row>
    <row r="542" spans="1:12" ht="12.75">
      <c r="A542" s="11">
        <v>10625</v>
      </c>
      <c r="B542" s="20" t="s">
        <v>870</v>
      </c>
      <c r="C542" s="20" t="s">
        <v>3652</v>
      </c>
      <c r="D542" s="20" t="s">
        <v>3284</v>
      </c>
      <c r="E542" s="20" t="s">
        <v>1921</v>
      </c>
      <c r="F542" s="11">
        <v>19</v>
      </c>
      <c r="G542" s="11">
        <v>2</v>
      </c>
      <c r="H542" s="11">
        <v>2</v>
      </c>
      <c r="I542" s="36">
        <v>250</v>
      </c>
      <c r="J542" s="11">
        <f t="shared" si="8"/>
        <v>76</v>
      </c>
      <c r="K542" s="20" t="s">
        <v>7410</v>
      </c>
      <c r="L542" s="42">
        <v>30</v>
      </c>
    </row>
    <row r="543" spans="1:12" ht="12.75">
      <c r="A543" s="11">
        <v>18750</v>
      </c>
      <c r="B543" s="20" t="s">
        <v>870</v>
      </c>
      <c r="C543" s="20" t="s">
        <v>3652</v>
      </c>
      <c r="D543" s="20" t="s">
        <v>3284</v>
      </c>
      <c r="E543" s="20" t="s">
        <v>1919</v>
      </c>
      <c r="F543" s="11">
        <v>19</v>
      </c>
      <c r="G543" s="11">
        <v>2</v>
      </c>
      <c r="H543" s="11">
        <v>2</v>
      </c>
      <c r="I543" s="36">
        <v>250</v>
      </c>
      <c r="J543" s="11">
        <f t="shared" si="8"/>
        <v>76</v>
      </c>
      <c r="K543" s="20" t="s">
        <v>7410</v>
      </c>
      <c r="L543" s="42">
        <v>30</v>
      </c>
    </row>
    <row r="544" spans="1:12" ht="12.75">
      <c r="A544" s="11">
        <v>725000</v>
      </c>
      <c r="B544" s="20" t="s">
        <v>870</v>
      </c>
      <c r="C544" s="20" t="s">
        <v>7223</v>
      </c>
      <c r="D544" s="20" t="s">
        <v>3284</v>
      </c>
      <c r="E544" s="20" t="s">
        <v>7229</v>
      </c>
      <c r="F544" s="11">
        <v>19</v>
      </c>
      <c r="G544" s="11">
        <v>2</v>
      </c>
      <c r="H544" s="11">
        <v>2</v>
      </c>
      <c r="I544" s="36">
        <v>250</v>
      </c>
      <c r="J544" s="11">
        <f t="shared" si="8"/>
        <v>76</v>
      </c>
      <c r="K544" s="20" t="s">
        <v>7410</v>
      </c>
      <c r="L544" s="42">
        <v>30</v>
      </c>
    </row>
    <row r="545" spans="1:12" ht="12.75">
      <c r="A545" s="11">
        <v>9375</v>
      </c>
      <c r="B545" s="20" t="s">
        <v>870</v>
      </c>
      <c r="C545" s="20" t="s">
        <v>3652</v>
      </c>
      <c r="D545" s="20" t="s">
        <v>3284</v>
      </c>
      <c r="E545" s="20" t="s">
        <v>1918</v>
      </c>
      <c r="F545" s="11">
        <v>19</v>
      </c>
      <c r="G545" s="11">
        <v>2</v>
      </c>
      <c r="H545" s="11">
        <v>2</v>
      </c>
      <c r="I545" s="36">
        <v>250</v>
      </c>
      <c r="J545" s="11">
        <f t="shared" si="8"/>
        <v>76</v>
      </c>
      <c r="K545" s="20" t="s">
        <v>7410</v>
      </c>
      <c r="L545" s="42">
        <v>30</v>
      </c>
    </row>
    <row r="546" spans="1:12" ht="12.75">
      <c r="A546" s="11">
        <v>697500</v>
      </c>
      <c r="B546" s="20" t="s">
        <v>870</v>
      </c>
      <c r="C546" s="20" t="s">
        <v>7223</v>
      </c>
      <c r="D546" s="20" t="s">
        <v>3284</v>
      </c>
      <c r="E546" s="20" t="s">
        <v>7233</v>
      </c>
      <c r="F546" s="11">
        <v>19</v>
      </c>
      <c r="G546" s="11">
        <v>2</v>
      </c>
      <c r="H546" s="11">
        <v>2</v>
      </c>
      <c r="I546" s="36">
        <v>250</v>
      </c>
      <c r="J546" s="11">
        <f t="shared" si="8"/>
        <v>76</v>
      </c>
      <c r="K546" s="20" t="s">
        <v>7410</v>
      </c>
      <c r="L546" s="42">
        <v>30</v>
      </c>
    </row>
    <row r="547" spans="1:12" ht="12.75">
      <c r="A547" s="11">
        <v>1507500</v>
      </c>
      <c r="B547" s="20" t="s">
        <v>870</v>
      </c>
      <c r="C547" s="20" t="s">
        <v>7223</v>
      </c>
      <c r="D547" s="20" t="s">
        <v>3284</v>
      </c>
      <c r="E547" s="20" t="s">
        <v>7232</v>
      </c>
      <c r="F547" s="11">
        <v>19</v>
      </c>
      <c r="G547" s="11">
        <v>2</v>
      </c>
      <c r="H547" s="11">
        <v>2</v>
      </c>
      <c r="I547" s="36">
        <v>250</v>
      </c>
      <c r="J547" s="11">
        <f t="shared" si="8"/>
        <v>76</v>
      </c>
      <c r="K547" s="20" t="s">
        <v>7410</v>
      </c>
      <c r="L547" s="42">
        <v>30</v>
      </c>
    </row>
    <row r="548" spans="1:12" ht="12.75">
      <c r="A548" s="11">
        <v>4257500</v>
      </c>
      <c r="B548" s="20" t="s">
        <v>870</v>
      </c>
      <c r="C548" s="20" t="s">
        <v>7223</v>
      </c>
      <c r="D548" s="20" t="s">
        <v>3284</v>
      </c>
      <c r="E548" s="20" t="s">
        <v>7231</v>
      </c>
      <c r="F548" s="11">
        <v>19</v>
      </c>
      <c r="G548" s="11">
        <v>2</v>
      </c>
      <c r="H548" s="11">
        <v>2</v>
      </c>
      <c r="I548" s="36">
        <v>250</v>
      </c>
      <c r="J548" s="11">
        <f t="shared" si="8"/>
        <v>76</v>
      </c>
      <c r="K548" s="20" t="s">
        <v>7410</v>
      </c>
      <c r="L548" s="42">
        <v>30</v>
      </c>
    </row>
    <row r="549" spans="1:12" ht="12.75">
      <c r="A549" s="11">
        <v>11875</v>
      </c>
      <c r="B549" s="20" t="s">
        <v>870</v>
      </c>
      <c r="C549" s="20" t="s">
        <v>3652</v>
      </c>
      <c r="D549" s="20" t="s">
        <v>3284</v>
      </c>
      <c r="E549" s="20" t="s">
        <v>1923</v>
      </c>
      <c r="F549" s="11">
        <v>19</v>
      </c>
      <c r="G549" s="11">
        <v>2</v>
      </c>
      <c r="H549" s="11">
        <v>2</v>
      </c>
      <c r="I549" s="36">
        <v>250</v>
      </c>
      <c r="J549" s="11">
        <f t="shared" si="8"/>
        <v>76</v>
      </c>
      <c r="K549" s="20" t="s">
        <v>7410</v>
      </c>
      <c r="L549" s="42">
        <v>30</v>
      </c>
    </row>
    <row r="550" spans="1:12" ht="12.75">
      <c r="A550" s="11">
        <v>25000</v>
      </c>
      <c r="B550" s="20" t="s">
        <v>870</v>
      </c>
      <c r="C550" s="20" t="s">
        <v>3652</v>
      </c>
      <c r="D550" s="20" t="s">
        <v>3284</v>
      </c>
      <c r="E550" s="20" t="s">
        <v>1920</v>
      </c>
      <c r="F550" s="11">
        <v>19</v>
      </c>
      <c r="G550" s="11">
        <v>2</v>
      </c>
      <c r="H550" s="11">
        <v>2</v>
      </c>
      <c r="I550" s="36">
        <v>250</v>
      </c>
      <c r="J550" s="11">
        <f t="shared" si="8"/>
        <v>76</v>
      </c>
      <c r="K550" s="20" t="s">
        <v>7410</v>
      </c>
      <c r="L550" s="42">
        <v>30</v>
      </c>
    </row>
    <row r="551" spans="1:12" ht="12.75">
      <c r="A551" s="11">
        <v>5357500</v>
      </c>
      <c r="B551" s="20" t="s">
        <v>870</v>
      </c>
      <c r="C551" s="20" t="s">
        <v>7223</v>
      </c>
      <c r="D551" s="20" t="s">
        <v>3284</v>
      </c>
      <c r="E551" s="20" t="s">
        <v>7230</v>
      </c>
      <c r="F551" s="11">
        <v>19</v>
      </c>
      <c r="G551" s="11">
        <v>2</v>
      </c>
      <c r="H551" s="11">
        <v>2</v>
      </c>
      <c r="I551" s="36">
        <v>250</v>
      </c>
      <c r="J551" s="11">
        <f t="shared" si="8"/>
        <v>76</v>
      </c>
      <c r="K551" s="20" t="s">
        <v>7410</v>
      </c>
      <c r="L551" s="42">
        <v>30</v>
      </c>
    </row>
    <row r="552" spans="1:12" ht="12.75">
      <c r="A552" s="11">
        <v>1</v>
      </c>
      <c r="B552" s="20" t="s">
        <v>877</v>
      </c>
      <c r="C552" s="20" t="s">
        <v>2236</v>
      </c>
      <c r="D552" s="20" t="s">
        <v>3284</v>
      </c>
      <c r="E552" s="20" t="s">
        <v>3972</v>
      </c>
      <c r="F552" s="11">
        <v>19</v>
      </c>
      <c r="G552" s="11">
        <v>2</v>
      </c>
      <c r="H552" s="11">
        <v>2</v>
      </c>
      <c r="I552" s="36">
        <v>250</v>
      </c>
      <c r="J552" s="11">
        <f t="shared" si="8"/>
        <v>76</v>
      </c>
      <c r="K552" s="20" t="s">
        <v>7410</v>
      </c>
      <c r="L552" s="42">
        <v>30</v>
      </c>
    </row>
    <row r="553" spans="1:12" ht="12.75">
      <c r="A553" s="11">
        <v>1</v>
      </c>
      <c r="B553" s="20" t="s">
        <v>877</v>
      </c>
      <c r="C553" s="20" t="s">
        <v>2189</v>
      </c>
      <c r="D553" s="20" t="s">
        <v>3284</v>
      </c>
      <c r="E553" s="20" t="s">
        <v>1769</v>
      </c>
      <c r="F553" s="11">
        <v>19</v>
      </c>
      <c r="G553" s="11">
        <v>2</v>
      </c>
      <c r="H553" s="11">
        <v>2</v>
      </c>
      <c r="I553" s="36">
        <v>250</v>
      </c>
      <c r="J553" s="11">
        <f t="shared" si="8"/>
        <v>76</v>
      </c>
      <c r="K553" s="20" t="s">
        <v>7410</v>
      </c>
      <c r="L553" s="42">
        <v>30</v>
      </c>
    </row>
    <row r="554" spans="1:12" ht="12.75">
      <c r="A554" s="11">
        <v>1</v>
      </c>
      <c r="B554" s="20" t="s">
        <v>877</v>
      </c>
      <c r="C554" s="20" t="s">
        <v>2236</v>
      </c>
      <c r="D554" s="20" t="s">
        <v>3284</v>
      </c>
      <c r="E554" s="20" t="s">
        <v>1207</v>
      </c>
      <c r="F554" s="11">
        <v>19</v>
      </c>
      <c r="G554" s="11">
        <v>2</v>
      </c>
      <c r="H554" s="11">
        <v>2</v>
      </c>
      <c r="I554" s="36">
        <v>250</v>
      </c>
      <c r="J554" s="11">
        <f t="shared" si="8"/>
        <v>76</v>
      </c>
      <c r="K554" s="20" t="s">
        <v>7410</v>
      </c>
      <c r="L554" s="42">
        <v>30</v>
      </c>
    </row>
    <row r="555" spans="1:12" ht="12.75">
      <c r="A555" s="11">
        <v>1875</v>
      </c>
      <c r="B555" s="20" t="s">
        <v>877</v>
      </c>
      <c r="C555" s="20" t="s">
        <v>2189</v>
      </c>
      <c r="D555" s="20" t="s">
        <v>3317</v>
      </c>
      <c r="E555" s="20" t="s">
        <v>4306</v>
      </c>
      <c r="F555" s="11">
        <v>19</v>
      </c>
      <c r="G555" s="11">
        <v>2</v>
      </c>
      <c r="H555" s="11">
        <v>1</v>
      </c>
      <c r="I555" s="36">
        <v>250</v>
      </c>
      <c r="J555" s="11">
        <f t="shared" si="8"/>
        <v>38</v>
      </c>
      <c r="K555" s="20" t="s">
        <v>7410</v>
      </c>
      <c r="L555" s="42">
        <v>30</v>
      </c>
    </row>
    <row r="556" spans="1:12" ht="12.75">
      <c r="A556" s="11">
        <v>1875</v>
      </c>
      <c r="B556" s="20" t="s">
        <v>871</v>
      </c>
      <c r="C556" s="20" t="s">
        <v>601</v>
      </c>
      <c r="D556" s="20" t="s">
        <v>3317</v>
      </c>
      <c r="E556" s="20" t="s">
        <v>5563</v>
      </c>
      <c r="F556" s="11">
        <v>19</v>
      </c>
      <c r="G556" s="11">
        <v>2</v>
      </c>
      <c r="H556" s="11">
        <v>1</v>
      </c>
      <c r="I556" s="36">
        <v>250</v>
      </c>
      <c r="J556" s="11">
        <f t="shared" si="8"/>
        <v>38</v>
      </c>
      <c r="K556" s="20" t="s">
        <v>7410</v>
      </c>
      <c r="L556" s="42">
        <v>30</v>
      </c>
    </row>
    <row r="557" spans="1:12" ht="12.75">
      <c r="A557" s="11">
        <v>5625000</v>
      </c>
      <c r="B557" s="20" t="s">
        <v>870</v>
      </c>
      <c r="C557" s="20" t="s">
        <v>5967</v>
      </c>
      <c r="D557" s="20" t="s">
        <v>3325</v>
      </c>
      <c r="E557" s="20" t="s">
        <v>5985</v>
      </c>
      <c r="F557" s="11">
        <v>4</v>
      </c>
      <c r="G557" s="11">
        <v>3</v>
      </c>
      <c r="H557" s="11">
        <v>3</v>
      </c>
      <c r="I557" s="36">
        <v>220</v>
      </c>
      <c r="J557" s="11">
        <f t="shared" si="8"/>
        <v>36</v>
      </c>
      <c r="K557" s="20" t="s">
        <v>4675</v>
      </c>
      <c r="L557" s="42">
        <v>1</v>
      </c>
    </row>
    <row r="558" spans="1:12" ht="12.75">
      <c r="A558" s="11">
        <v>937500</v>
      </c>
      <c r="B558" s="20" t="s">
        <v>870</v>
      </c>
      <c r="C558" s="20" t="s">
        <v>3475</v>
      </c>
      <c r="D558" s="20" t="s">
        <v>3288</v>
      </c>
      <c r="E558" s="20" t="s">
        <v>3469</v>
      </c>
      <c r="F558" s="11">
        <v>4</v>
      </c>
      <c r="G558" s="11">
        <v>3</v>
      </c>
      <c r="H558" s="11">
        <v>3</v>
      </c>
      <c r="I558" s="36">
        <v>220</v>
      </c>
      <c r="J558" s="11">
        <f t="shared" si="8"/>
        <v>36</v>
      </c>
      <c r="K558" s="20" t="s">
        <v>7418</v>
      </c>
      <c r="L558" s="42">
        <v>2</v>
      </c>
    </row>
    <row r="559" spans="1:12" ht="12.75">
      <c r="A559" s="11">
        <v>812500</v>
      </c>
      <c r="B559" s="20" t="s">
        <v>870</v>
      </c>
      <c r="C559" s="20" t="s">
        <v>3475</v>
      </c>
      <c r="D559" s="20" t="s">
        <v>3288</v>
      </c>
      <c r="E559" s="20" t="s">
        <v>3467</v>
      </c>
      <c r="F559" s="11">
        <v>4</v>
      </c>
      <c r="G559" s="11">
        <v>3</v>
      </c>
      <c r="H559" s="11">
        <v>3</v>
      </c>
      <c r="I559" s="36">
        <v>220</v>
      </c>
      <c r="J559" s="11">
        <f t="shared" si="8"/>
        <v>36</v>
      </c>
      <c r="K559" s="20" t="s">
        <v>7418</v>
      </c>
      <c r="L559" s="42">
        <v>2</v>
      </c>
    </row>
    <row r="560" spans="1:12" ht="12.75">
      <c r="A560" s="11">
        <v>750000</v>
      </c>
      <c r="B560" s="20" t="s">
        <v>870</v>
      </c>
      <c r="C560" s="20" t="s">
        <v>3475</v>
      </c>
      <c r="D560" s="20" t="s">
        <v>3476</v>
      </c>
      <c r="E560" s="20" t="s">
        <v>3460</v>
      </c>
      <c r="F560" s="11">
        <v>4</v>
      </c>
      <c r="G560" s="11">
        <v>3</v>
      </c>
      <c r="H560" s="11">
        <v>3</v>
      </c>
      <c r="I560" s="36">
        <v>220</v>
      </c>
      <c r="J560" s="11">
        <f t="shared" si="8"/>
        <v>36</v>
      </c>
      <c r="K560" s="20" t="s">
        <v>7418</v>
      </c>
      <c r="L560" s="42">
        <v>2</v>
      </c>
    </row>
    <row r="561" spans="1:12" ht="12.75">
      <c r="A561" s="11">
        <v>225000</v>
      </c>
      <c r="B561" s="20" t="s">
        <v>870</v>
      </c>
      <c r="C561" s="20" t="s">
        <v>5507</v>
      </c>
      <c r="D561" s="20" t="s">
        <v>3479</v>
      </c>
      <c r="E561" s="20" t="s">
        <v>5477</v>
      </c>
      <c r="F561" s="11">
        <v>4</v>
      </c>
      <c r="G561" s="11">
        <v>3</v>
      </c>
      <c r="H561" s="11">
        <v>3</v>
      </c>
      <c r="I561" s="36">
        <v>220</v>
      </c>
      <c r="J561" s="11">
        <f t="shared" si="8"/>
        <v>36</v>
      </c>
      <c r="K561" s="20" t="s">
        <v>7415</v>
      </c>
      <c r="L561" s="42">
        <v>1</v>
      </c>
    </row>
    <row r="562" spans="1:12" ht="12.75">
      <c r="A562" s="11">
        <v>5625000</v>
      </c>
      <c r="B562" s="20" t="s">
        <v>870</v>
      </c>
      <c r="C562" s="20" t="s">
        <v>3475</v>
      </c>
      <c r="D562" s="20" t="s">
        <v>3479</v>
      </c>
      <c r="E562" s="20" t="s">
        <v>3471</v>
      </c>
      <c r="F562" s="11">
        <v>4</v>
      </c>
      <c r="G562" s="11">
        <v>3</v>
      </c>
      <c r="H562" s="11">
        <v>3</v>
      </c>
      <c r="I562" s="36">
        <v>220</v>
      </c>
      <c r="J562" s="11">
        <f t="shared" si="8"/>
        <v>36</v>
      </c>
      <c r="K562" s="20" t="s">
        <v>7415</v>
      </c>
      <c r="L562" s="42">
        <v>2</v>
      </c>
    </row>
    <row r="563" spans="1:12" ht="12.75">
      <c r="A563" s="11">
        <v>225000</v>
      </c>
      <c r="B563" s="20" t="s">
        <v>873</v>
      </c>
      <c r="D563" s="20" t="s">
        <v>3324</v>
      </c>
      <c r="E563" s="20" t="s">
        <v>5476</v>
      </c>
      <c r="F563" s="11">
        <v>4</v>
      </c>
      <c r="G563" s="11">
        <v>3</v>
      </c>
      <c r="H563" s="11">
        <v>3</v>
      </c>
      <c r="I563" s="36">
        <v>220</v>
      </c>
      <c r="J563" s="11">
        <f t="shared" si="8"/>
        <v>36</v>
      </c>
      <c r="K563" s="20" t="s">
        <v>7414</v>
      </c>
      <c r="L563" s="42">
        <v>1</v>
      </c>
    </row>
    <row r="564" spans="1:12" ht="12.75">
      <c r="A564" s="11">
        <v>5000000</v>
      </c>
      <c r="B564" s="20" t="s">
        <v>870</v>
      </c>
      <c r="C564" s="20" t="s">
        <v>3475</v>
      </c>
      <c r="D564" s="20" t="s">
        <v>3480</v>
      </c>
      <c r="E564" s="20" t="s">
        <v>3472</v>
      </c>
      <c r="F564" s="11">
        <v>4</v>
      </c>
      <c r="G564" s="11">
        <v>3</v>
      </c>
      <c r="H564" s="11">
        <v>3</v>
      </c>
      <c r="I564" s="36">
        <v>220</v>
      </c>
      <c r="J564" s="11">
        <f t="shared" si="8"/>
        <v>36</v>
      </c>
      <c r="K564" s="20" t="s">
        <v>7414</v>
      </c>
      <c r="L564" s="42">
        <v>2</v>
      </c>
    </row>
    <row r="565" spans="1:12" ht="12.75">
      <c r="A565" s="11">
        <v>1500000</v>
      </c>
      <c r="B565" s="20" t="s">
        <v>868</v>
      </c>
      <c r="C565" s="20" t="s">
        <v>7770</v>
      </c>
      <c r="D565" s="20" t="s">
        <v>3324</v>
      </c>
      <c r="E565" s="20" t="s">
        <v>8752</v>
      </c>
      <c r="F565" s="11">
        <v>3</v>
      </c>
      <c r="G565" s="11">
        <v>1</v>
      </c>
      <c r="H565" s="11">
        <v>1</v>
      </c>
      <c r="I565" s="36">
        <v>210</v>
      </c>
      <c r="J565" s="11">
        <f t="shared" si="8"/>
        <v>3</v>
      </c>
      <c r="K565" s="20" t="s">
        <v>7418</v>
      </c>
      <c r="L565" s="42">
        <v>5</v>
      </c>
    </row>
    <row r="566" spans="1:12" ht="12.75">
      <c r="A566" s="11">
        <v>187500</v>
      </c>
      <c r="B566" s="20" t="s">
        <v>2247</v>
      </c>
      <c r="C566" s="20" t="s">
        <v>5012</v>
      </c>
      <c r="D566" s="20" t="s">
        <v>3314</v>
      </c>
      <c r="E566" s="20" t="s">
        <v>8753</v>
      </c>
      <c r="F566" s="11">
        <v>3</v>
      </c>
      <c r="G566" s="11">
        <v>1</v>
      </c>
      <c r="H566" s="11">
        <v>1</v>
      </c>
      <c r="I566" s="36">
        <v>210</v>
      </c>
      <c r="J566" s="11">
        <f t="shared" si="8"/>
        <v>3</v>
      </c>
      <c r="K566" s="20" t="s">
        <v>7417</v>
      </c>
      <c r="L566" s="42">
        <v>5</v>
      </c>
    </row>
    <row r="567" spans="1:12" ht="12.75">
      <c r="A567" s="11">
        <v>12500000</v>
      </c>
      <c r="B567" s="20" t="s">
        <v>874</v>
      </c>
      <c r="C567" s="20" t="s">
        <v>753</v>
      </c>
      <c r="D567" s="20" t="s">
        <v>8807</v>
      </c>
      <c r="E567" s="20" t="s">
        <v>8806</v>
      </c>
      <c r="F567" s="11">
        <v>20</v>
      </c>
      <c r="G567" s="11">
        <v>15</v>
      </c>
      <c r="H567" s="11">
        <v>10</v>
      </c>
      <c r="I567" s="36">
        <v>200</v>
      </c>
      <c r="J567" s="11">
        <f t="shared" si="8"/>
        <v>3000</v>
      </c>
      <c r="K567" s="20" t="s">
        <v>7418</v>
      </c>
      <c r="L567" s="42">
        <v>10</v>
      </c>
    </row>
    <row r="568" spans="1:12" ht="12.75">
      <c r="A568" s="11">
        <v>93</v>
      </c>
      <c r="B568" s="20" t="s">
        <v>868</v>
      </c>
      <c r="C568" s="20" t="s">
        <v>7646</v>
      </c>
      <c r="D568" s="20" t="s">
        <v>797</v>
      </c>
      <c r="E568" s="20" t="s">
        <v>5990</v>
      </c>
      <c r="F568" s="11">
        <v>15</v>
      </c>
      <c r="G568" s="11">
        <v>10</v>
      </c>
      <c r="H568" s="11">
        <v>5</v>
      </c>
      <c r="I568" s="36">
        <v>200</v>
      </c>
      <c r="J568" s="11">
        <f t="shared" si="8"/>
        <v>750</v>
      </c>
      <c r="K568" s="20" t="s">
        <v>7408</v>
      </c>
      <c r="L568" s="42">
        <v>50</v>
      </c>
    </row>
    <row r="569" spans="1:12" ht="12.75">
      <c r="A569" s="11">
        <v>50</v>
      </c>
      <c r="B569" s="20" t="s">
        <v>871</v>
      </c>
      <c r="C569" s="20" t="s">
        <v>5089</v>
      </c>
      <c r="D569" s="20" t="s">
        <v>3320</v>
      </c>
      <c r="E569" s="20" t="s">
        <v>5133</v>
      </c>
      <c r="F569" s="11">
        <v>6</v>
      </c>
      <c r="G569" s="11">
        <v>6</v>
      </c>
      <c r="H569" s="11">
        <v>9</v>
      </c>
      <c r="I569" s="36">
        <v>200</v>
      </c>
      <c r="J569" s="11">
        <f t="shared" si="8"/>
        <v>324</v>
      </c>
      <c r="K569" s="20" t="s">
        <v>7410</v>
      </c>
      <c r="L569" s="42">
        <v>20</v>
      </c>
    </row>
    <row r="570" spans="1:12" ht="12.75">
      <c r="A570" s="11">
        <v>50</v>
      </c>
      <c r="B570" s="20" t="s">
        <v>871</v>
      </c>
      <c r="C570" s="20" t="s">
        <v>5089</v>
      </c>
      <c r="D570" s="20" t="s">
        <v>3320</v>
      </c>
      <c r="E570" s="20" t="s">
        <v>5134</v>
      </c>
      <c r="F570" s="11">
        <v>6</v>
      </c>
      <c r="G570" s="11">
        <v>6</v>
      </c>
      <c r="H570" s="11">
        <v>9</v>
      </c>
      <c r="I570" s="36">
        <v>200</v>
      </c>
      <c r="J570" s="11">
        <f t="shared" si="8"/>
        <v>324</v>
      </c>
      <c r="K570" s="20" t="s">
        <v>7410</v>
      </c>
      <c r="L570" s="42">
        <v>20</v>
      </c>
    </row>
    <row r="571" spans="1:12" ht="12.75">
      <c r="A571" s="11">
        <v>50</v>
      </c>
      <c r="B571" s="20" t="s">
        <v>871</v>
      </c>
      <c r="C571" s="20" t="s">
        <v>5089</v>
      </c>
      <c r="D571" s="20" t="s">
        <v>3320</v>
      </c>
      <c r="E571" s="20" t="s">
        <v>5139</v>
      </c>
      <c r="F571" s="11">
        <v>6</v>
      </c>
      <c r="G571" s="11">
        <v>6</v>
      </c>
      <c r="H571" s="11">
        <v>9</v>
      </c>
      <c r="I571" s="36">
        <v>200</v>
      </c>
      <c r="J571" s="11">
        <f t="shared" si="8"/>
        <v>324</v>
      </c>
      <c r="K571" s="20" t="s">
        <v>7410</v>
      </c>
      <c r="L571" s="42">
        <v>20</v>
      </c>
    </row>
    <row r="572" spans="1:12" ht="12.75">
      <c r="A572" s="11">
        <v>50</v>
      </c>
      <c r="B572" s="20" t="s">
        <v>871</v>
      </c>
      <c r="C572" s="20" t="s">
        <v>5089</v>
      </c>
      <c r="D572" s="20" t="s">
        <v>3320</v>
      </c>
      <c r="E572" s="20" t="s">
        <v>5136</v>
      </c>
      <c r="F572" s="11">
        <v>6</v>
      </c>
      <c r="G572" s="11">
        <v>6</v>
      </c>
      <c r="H572" s="11">
        <v>9</v>
      </c>
      <c r="I572" s="36">
        <v>200</v>
      </c>
      <c r="J572" s="11">
        <f t="shared" si="8"/>
        <v>324</v>
      </c>
      <c r="K572" s="20" t="s">
        <v>7410</v>
      </c>
      <c r="L572" s="42">
        <v>20</v>
      </c>
    </row>
    <row r="573" spans="1:12" ht="12.75">
      <c r="A573" s="11">
        <v>75</v>
      </c>
      <c r="B573" s="20" t="s">
        <v>877</v>
      </c>
      <c r="C573" s="20" t="s">
        <v>2208</v>
      </c>
      <c r="D573" s="20" t="s">
        <v>3320</v>
      </c>
      <c r="E573" s="20" t="s">
        <v>4324</v>
      </c>
      <c r="F573" s="11">
        <v>6</v>
      </c>
      <c r="G573" s="11">
        <v>6</v>
      </c>
      <c r="H573" s="11">
        <v>9</v>
      </c>
      <c r="I573" s="36">
        <v>200</v>
      </c>
      <c r="J573" s="11">
        <f t="shared" si="8"/>
        <v>324</v>
      </c>
      <c r="L573" s="42">
        <v>20</v>
      </c>
    </row>
    <row r="574" spans="1:12" ht="12.75">
      <c r="A574" s="11">
        <v>1125000</v>
      </c>
      <c r="B574" s="20" t="s">
        <v>868</v>
      </c>
      <c r="C574" s="20" t="s">
        <v>7664</v>
      </c>
      <c r="D574" s="20" t="s">
        <v>797</v>
      </c>
      <c r="E574" s="20" t="s">
        <v>6200</v>
      </c>
      <c r="F574" s="11">
        <v>7</v>
      </c>
      <c r="G574" s="11">
        <v>6</v>
      </c>
      <c r="H574" s="11">
        <v>5</v>
      </c>
      <c r="I574" s="36">
        <v>200</v>
      </c>
      <c r="J574" s="11">
        <f t="shared" si="8"/>
        <v>210</v>
      </c>
      <c r="K574" s="20" t="s">
        <v>7408</v>
      </c>
      <c r="L574" s="42">
        <v>50</v>
      </c>
    </row>
    <row r="575" spans="1:12" ht="12.75">
      <c r="A575" s="11">
        <v>1250000</v>
      </c>
      <c r="B575" s="20" t="s">
        <v>868</v>
      </c>
      <c r="C575" s="20" t="s">
        <v>7670</v>
      </c>
      <c r="D575" s="20" t="s">
        <v>3323</v>
      </c>
      <c r="E575" s="20" t="s">
        <v>5325</v>
      </c>
      <c r="F575" s="11">
        <v>13</v>
      </c>
      <c r="G575" s="11">
        <v>4</v>
      </c>
      <c r="H575" s="11">
        <v>1</v>
      </c>
      <c r="I575" s="36">
        <v>200</v>
      </c>
      <c r="J575" s="11">
        <f t="shared" si="8"/>
        <v>52</v>
      </c>
      <c r="K575" s="20" t="s">
        <v>7409</v>
      </c>
      <c r="L575" s="42">
        <v>35</v>
      </c>
    </row>
    <row r="576" spans="1:12" ht="12.75">
      <c r="A576" s="11">
        <v>125000</v>
      </c>
      <c r="B576" s="20" t="s">
        <v>868</v>
      </c>
      <c r="C576" s="20" t="s">
        <v>7670</v>
      </c>
      <c r="D576" s="20" t="s">
        <v>3323</v>
      </c>
      <c r="E576" s="20" t="s">
        <v>5324</v>
      </c>
      <c r="F576" s="11">
        <v>13</v>
      </c>
      <c r="G576" s="11">
        <v>4</v>
      </c>
      <c r="H576" s="11">
        <v>1</v>
      </c>
      <c r="I576" s="36">
        <v>200</v>
      </c>
      <c r="J576" s="11">
        <f t="shared" si="8"/>
        <v>52</v>
      </c>
      <c r="K576" s="20" t="s">
        <v>7409</v>
      </c>
      <c r="L576" s="42">
        <v>35</v>
      </c>
    </row>
    <row r="577" spans="1:12" ht="12.75">
      <c r="A577" s="11">
        <v>4375</v>
      </c>
      <c r="B577" s="20" t="s">
        <v>868</v>
      </c>
      <c r="C577" s="20" t="s">
        <v>7658</v>
      </c>
      <c r="D577" s="20" t="s">
        <v>3327</v>
      </c>
      <c r="E577" s="20" t="s">
        <v>6566</v>
      </c>
      <c r="F577" s="11">
        <v>13</v>
      </c>
      <c r="G577" s="11">
        <v>4</v>
      </c>
      <c r="H577" s="11">
        <v>1</v>
      </c>
      <c r="I577" s="36">
        <v>200</v>
      </c>
      <c r="J577" s="11">
        <f t="shared" si="8"/>
        <v>52</v>
      </c>
      <c r="K577" s="20" t="s">
        <v>7409</v>
      </c>
      <c r="L577" s="42">
        <v>50</v>
      </c>
    </row>
    <row r="578" spans="1:12" ht="12.75">
      <c r="A578" s="11">
        <v>4375</v>
      </c>
      <c r="B578" s="20" t="s">
        <v>868</v>
      </c>
      <c r="C578" s="20" t="s">
        <v>7655</v>
      </c>
      <c r="D578" s="20" t="s">
        <v>3327</v>
      </c>
      <c r="E578" s="20" t="s">
        <v>3350</v>
      </c>
      <c r="F578" s="11">
        <v>13</v>
      </c>
      <c r="G578" s="11">
        <v>4</v>
      </c>
      <c r="H578" s="11">
        <v>1</v>
      </c>
      <c r="I578" s="36">
        <v>200</v>
      </c>
      <c r="J578" s="11">
        <f t="shared" si="9" ref="J578:J641">F578*G578*H578</f>
        <v>52</v>
      </c>
      <c r="K578" s="20" t="s">
        <v>7409</v>
      </c>
      <c r="L578" s="42">
        <v>50</v>
      </c>
    </row>
    <row r="579" spans="2:12" ht="12.75">
      <c r="B579" s="20" t="s">
        <v>870</v>
      </c>
      <c r="C579" s="20" t="s">
        <v>4939</v>
      </c>
      <c r="D579" s="20" t="s">
        <v>5356</v>
      </c>
      <c r="E579" s="20" t="s">
        <v>5357</v>
      </c>
      <c r="F579" s="11">
        <v>13</v>
      </c>
      <c r="G579" s="11">
        <v>4</v>
      </c>
      <c r="H579" s="11">
        <v>1</v>
      </c>
      <c r="I579" s="36">
        <v>200</v>
      </c>
      <c r="J579" s="11">
        <f t="shared" si="9"/>
        <v>52</v>
      </c>
      <c r="K579" s="20" t="s">
        <v>7410</v>
      </c>
      <c r="L579" s="42">
        <v>35</v>
      </c>
    </row>
    <row r="580" spans="1:12" ht="12.75">
      <c r="A580" s="11">
        <v>16803875</v>
      </c>
      <c r="B580" s="20" t="s">
        <v>874</v>
      </c>
      <c r="C580" s="20" t="s">
        <v>7679</v>
      </c>
      <c r="D580" s="20" t="s">
        <v>3323</v>
      </c>
      <c r="E580" s="20" t="s">
        <v>6677</v>
      </c>
      <c r="F580" s="11">
        <v>13</v>
      </c>
      <c r="G580" s="11">
        <v>4</v>
      </c>
      <c r="H580" s="11">
        <v>1</v>
      </c>
      <c r="I580" s="36">
        <v>200</v>
      </c>
      <c r="J580" s="11">
        <f t="shared" si="9"/>
        <v>52</v>
      </c>
      <c r="K580" s="20" t="s">
        <v>7410</v>
      </c>
      <c r="L580" s="42">
        <v>35</v>
      </c>
    </row>
    <row r="581" spans="1:12" ht="12.75">
      <c r="A581" s="11">
        <v>87500</v>
      </c>
      <c r="B581" s="20" t="s">
        <v>868</v>
      </c>
      <c r="C581" s="20" t="s">
        <v>1950</v>
      </c>
      <c r="D581" s="20" t="s">
        <v>3313</v>
      </c>
      <c r="E581" s="20" t="s">
        <v>1955</v>
      </c>
      <c r="F581" s="11">
        <v>13</v>
      </c>
      <c r="G581" s="11">
        <v>4</v>
      </c>
      <c r="H581" s="11">
        <v>1</v>
      </c>
      <c r="I581" s="36">
        <v>200</v>
      </c>
      <c r="J581" s="11">
        <f t="shared" si="9"/>
        <v>52</v>
      </c>
      <c r="K581" s="20" t="s">
        <v>7410</v>
      </c>
      <c r="L581" s="42">
        <v>35</v>
      </c>
    </row>
    <row r="582" spans="1:12" ht="12.75">
      <c r="A582" s="11">
        <v>63000</v>
      </c>
      <c r="B582" s="20" t="s">
        <v>870</v>
      </c>
      <c r="C582" s="20" t="s">
        <v>1005</v>
      </c>
      <c r="D582" s="20" t="s">
        <v>3323</v>
      </c>
      <c r="E582" s="20" t="s">
        <v>1004</v>
      </c>
      <c r="F582" s="11">
        <v>13</v>
      </c>
      <c r="G582" s="11">
        <v>4</v>
      </c>
      <c r="H582" s="11">
        <v>1</v>
      </c>
      <c r="I582" s="36">
        <v>200</v>
      </c>
      <c r="J582" s="11">
        <f t="shared" si="9"/>
        <v>52</v>
      </c>
      <c r="K582" s="20" t="s">
        <v>7410</v>
      </c>
      <c r="L582" s="42">
        <v>35</v>
      </c>
    </row>
    <row r="583" spans="1:12" ht="12.75">
      <c r="A583" s="11">
        <v>37500</v>
      </c>
      <c r="B583" s="20" t="s">
        <v>870</v>
      </c>
      <c r="C583" s="20" t="s">
        <v>580</v>
      </c>
      <c r="D583" s="20" t="s">
        <v>3323</v>
      </c>
      <c r="E583" s="20" t="s">
        <v>690</v>
      </c>
      <c r="F583" s="11">
        <v>13</v>
      </c>
      <c r="G583" s="11">
        <v>4</v>
      </c>
      <c r="H583" s="11">
        <v>1</v>
      </c>
      <c r="I583" s="36">
        <v>200</v>
      </c>
      <c r="J583" s="11">
        <f t="shared" si="9"/>
        <v>52</v>
      </c>
      <c r="K583" s="20" t="s">
        <v>7410</v>
      </c>
      <c r="L583" s="42">
        <v>35</v>
      </c>
    </row>
    <row r="584" spans="1:12" ht="12.75">
      <c r="A584" s="11">
        <v>5625</v>
      </c>
      <c r="B584" s="20" t="s">
        <v>871</v>
      </c>
      <c r="C584" s="20" t="s">
        <v>1896</v>
      </c>
      <c r="D584" s="20" t="s">
        <v>3323</v>
      </c>
      <c r="E584" s="20" t="s">
        <v>1895</v>
      </c>
      <c r="F584" s="11">
        <v>13</v>
      </c>
      <c r="G584" s="11">
        <v>4</v>
      </c>
      <c r="H584" s="11">
        <v>1</v>
      </c>
      <c r="I584" s="36">
        <v>200</v>
      </c>
      <c r="J584" s="11">
        <f t="shared" si="9"/>
        <v>52</v>
      </c>
      <c r="K584" s="20" t="s">
        <v>7410</v>
      </c>
      <c r="L584" s="42">
        <v>35</v>
      </c>
    </row>
    <row r="585" spans="1:12" ht="12.75">
      <c r="A585" s="11">
        <v>937</v>
      </c>
      <c r="B585" s="20" t="s">
        <v>871</v>
      </c>
      <c r="C585" s="20" t="s">
        <v>1395</v>
      </c>
      <c r="D585" s="20" t="s">
        <v>3323</v>
      </c>
      <c r="E585" s="20" t="s">
        <v>1394</v>
      </c>
      <c r="F585" s="11">
        <v>13</v>
      </c>
      <c r="G585" s="11">
        <v>4</v>
      </c>
      <c r="H585" s="11">
        <v>1</v>
      </c>
      <c r="I585" s="36">
        <v>200</v>
      </c>
      <c r="J585" s="11">
        <f t="shared" si="9"/>
        <v>52</v>
      </c>
      <c r="K585" s="20" t="s">
        <v>7410</v>
      </c>
      <c r="L585" s="42">
        <v>35</v>
      </c>
    </row>
    <row r="586" spans="1:12" ht="12.75">
      <c r="A586" s="11">
        <v>3750</v>
      </c>
      <c r="B586" s="20" t="s">
        <v>871</v>
      </c>
      <c r="C586" s="20" t="s">
        <v>601</v>
      </c>
      <c r="D586" s="20" t="s">
        <v>3323</v>
      </c>
      <c r="E586" s="20" t="s">
        <v>5564</v>
      </c>
      <c r="F586" s="11">
        <v>13</v>
      </c>
      <c r="G586" s="11">
        <v>4</v>
      </c>
      <c r="H586" s="11">
        <v>1</v>
      </c>
      <c r="I586" s="36">
        <v>200</v>
      </c>
      <c r="J586" s="11">
        <f t="shared" si="9"/>
        <v>52</v>
      </c>
      <c r="K586" s="20" t="s">
        <v>7410</v>
      </c>
      <c r="L586" s="42">
        <v>35</v>
      </c>
    </row>
    <row r="587" spans="1:12" ht="12.75">
      <c r="A587" s="11">
        <v>5316</v>
      </c>
      <c r="B587" s="20" t="s">
        <v>868</v>
      </c>
      <c r="C587" s="20" t="s">
        <v>7773</v>
      </c>
      <c r="D587" s="20" t="s">
        <v>3323</v>
      </c>
      <c r="E587" s="20" t="s">
        <v>6160</v>
      </c>
      <c r="F587" s="11">
        <v>13</v>
      </c>
      <c r="G587" s="11">
        <v>4</v>
      </c>
      <c r="H587" s="11">
        <v>1</v>
      </c>
      <c r="I587" s="36">
        <v>200</v>
      </c>
      <c r="J587" s="11">
        <f t="shared" si="9"/>
        <v>52</v>
      </c>
      <c r="K587" s="20" t="s">
        <v>7423</v>
      </c>
      <c r="L587" s="42">
        <v>35</v>
      </c>
    </row>
    <row r="588" spans="1:12" ht="12.75">
      <c r="A588" s="11">
        <v>125000</v>
      </c>
      <c r="B588" s="20" t="s">
        <v>870</v>
      </c>
      <c r="C588" s="20" t="s">
        <v>7405</v>
      </c>
      <c r="D588" s="20" t="s">
        <v>6591</v>
      </c>
      <c r="E588" s="20" t="s">
        <v>7400</v>
      </c>
      <c r="F588" s="11">
        <v>3</v>
      </c>
      <c r="G588" s="11">
        <v>3</v>
      </c>
      <c r="H588" s="11">
        <v>3</v>
      </c>
      <c r="I588" s="36">
        <v>200</v>
      </c>
      <c r="J588" s="11">
        <f t="shared" si="9"/>
        <v>27</v>
      </c>
      <c r="K588" s="20" t="s">
        <v>7409</v>
      </c>
      <c r="L588" s="42">
        <v>50</v>
      </c>
    </row>
    <row r="589" spans="1:12" ht="12.75">
      <c r="A589" s="11">
        <v>8250</v>
      </c>
      <c r="B589" s="20" t="s">
        <v>868</v>
      </c>
      <c r="C589" s="20" t="s">
        <v>7674</v>
      </c>
      <c r="D589" s="20" t="s">
        <v>6293</v>
      </c>
      <c r="E589" s="20" t="s">
        <v>6295</v>
      </c>
      <c r="F589" s="11">
        <v>3</v>
      </c>
      <c r="G589" s="11">
        <v>3</v>
      </c>
      <c r="H589" s="11">
        <v>3</v>
      </c>
      <c r="I589" s="36">
        <v>200</v>
      </c>
      <c r="J589" s="11">
        <f t="shared" si="9"/>
        <v>27</v>
      </c>
      <c r="K589" s="20" t="s">
        <v>7418</v>
      </c>
      <c r="L589" s="42">
        <v>0</v>
      </c>
    </row>
    <row r="590" spans="1:12" ht="12.75">
      <c r="A590" s="11">
        <v>8250</v>
      </c>
      <c r="B590" s="20" t="s">
        <v>868</v>
      </c>
      <c r="C590" s="20" t="s">
        <v>7674</v>
      </c>
      <c r="D590" s="20" t="s">
        <v>6293</v>
      </c>
      <c r="E590" s="20" t="s">
        <v>6294</v>
      </c>
      <c r="F590" s="11">
        <v>3</v>
      </c>
      <c r="G590" s="11">
        <v>3</v>
      </c>
      <c r="H590" s="11">
        <v>3</v>
      </c>
      <c r="I590" s="36">
        <v>200</v>
      </c>
      <c r="J590" s="11">
        <f t="shared" si="9"/>
        <v>27</v>
      </c>
      <c r="K590" s="20" t="s">
        <v>7418</v>
      </c>
      <c r="L590" s="42">
        <v>0</v>
      </c>
    </row>
    <row r="591" spans="1:12" ht="12.75">
      <c r="A591" s="11">
        <v>22500</v>
      </c>
      <c r="B591" s="20" t="s">
        <v>870</v>
      </c>
      <c r="C591" s="20" t="s">
        <v>5245</v>
      </c>
      <c r="D591" s="20" t="s">
        <v>3288</v>
      </c>
      <c r="E591" s="20" t="s">
        <v>5250</v>
      </c>
      <c r="F591" s="11">
        <v>3</v>
      </c>
      <c r="G591" s="11">
        <v>3</v>
      </c>
      <c r="H591" s="11">
        <v>3</v>
      </c>
      <c r="I591" s="36">
        <v>200</v>
      </c>
      <c r="J591" s="11">
        <f t="shared" si="9"/>
        <v>27</v>
      </c>
      <c r="K591" s="20" t="s">
        <v>7418</v>
      </c>
      <c r="L591" s="42">
        <v>2</v>
      </c>
    </row>
    <row r="592" spans="1:12" ht="12.75">
      <c r="A592" s="11">
        <v>0</v>
      </c>
      <c r="B592" s="20" t="s">
        <v>868</v>
      </c>
      <c r="C592" s="20" t="s">
        <v>7653</v>
      </c>
      <c r="D592" s="20" t="s">
        <v>3312</v>
      </c>
      <c r="E592" s="20" t="s">
        <v>6398</v>
      </c>
      <c r="F592" s="11">
        <v>3</v>
      </c>
      <c r="G592" s="11">
        <v>3</v>
      </c>
      <c r="H592" s="11">
        <v>3</v>
      </c>
      <c r="I592" s="36">
        <v>200</v>
      </c>
      <c r="J592" s="11">
        <f t="shared" si="9"/>
        <v>27</v>
      </c>
      <c r="K592" s="20" t="s">
        <v>7418</v>
      </c>
      <c r="L592" s="42">
        <v>2</v>
      </c>
    </row>
    <row r="593" spans="1:12" ht="12.75">
      <c r="A593" s="11">
        <v>1875</v>
      </c>
      <c r="B593" s="20" t="s">
        <v>869</v>
      </c>
      <c r="C593" s="20" t="s">
        <v>7683</v>
      </c>
      <c r="D593" s="20" t="s">
        <v>3320</v>
      </c>
      <c r="E593" s="20" t="s">
        <v>7394</v>
      </c>
      <c r="F593" s="11">
        <v>3</v>
      </c>
      <c r="G593" s="11">
        <v>3</v>
      </c>
      <c r="H593" s="11">
        <v>3</v>
      </c>
      <c r="I593" s="36">
        <v>200</v>
      </c>
      <c r="J593" s="11">
        <f t="shared" si="9"/>
        <v>27</v>
      </c>
      <c r="K593" s="20" t="s">
        <v>7418</v>
      </c>
      <c r="L593" s="42">
        <v>2</v>
      </c>
    </row>
    <row r="594" spans="1:12" ht="12.75">
      <c r="A594" s="11">
        <v>2500</v>
      </c>
      <c r="B594" s="20" t="s">
        <v>870</v>
      </c>
      <c r="C594" s="20" t="s">
        <v>4152</v>
      </c>
      <c r="D594" s="20" t="s">
        <v>3288</v>
      </c>
      <c r="E594" s="20" t="s">
        <v>4137</v>
      </c>
      <c r="F594" s="11">
        <v>3</v>
      </c>
      <c r="G594" s="11">
        <v>3</v>
      </c>
      <c r="H594" s="11">
        <v>3</v>
      </c>
      <c r="I594" s="36">
        <v>200</v>
      </c>
      <c r="J594" s="11">
        <f t="shared" si="9"/>
        <v>27</v>
      </c>
      <c r="K594" s="20" t="s">
        <v>7418</v>
      </c>
      <c r="L594" s="42">
        <v>2</v>
      </c>
    </row>
    <row r="595" spans="1:12" ht="12.75">
      <c r="A595" s="11">
        <v>18750</v>
      </c>
      <c r="B595" s="20" t="s">
        <v>871</v>
      </c>
      <c r="C595" s="20" t="s">
        <v>5089</v>
      </c>
      <c r="D595" s="20" t="s">
        <v>3320</v>
      </c>
      <c r="E595" s="20" t="s">
        <v>5121</v>
      </c>
      <c r="F595" s="11">
        <v>3</v>
      </c>
      <c r="G595" s="11">
        <v>3</v>
      </c>
      <c r="H595" s="11">
        <v>3</v>
      </c>
      <c r="I595" s="36">
        <v>200</v>
      </c>
      <c r="J595" s="11">
        <f t="shared" si="9"/>
        <v>27</v>
      </c>
      <c r="K595" s="20" t="s">
        <v>7418</v>
      </c>
      <c r="L595" s="42">
        <v>2</v>
      </c>
    </row>
    <row r="596" spans="1:12" ht="12.75">
      <c r="A596" s="11">
        <v>18750</v>
      </c>
      <c r="B596" s="20" t="s">
        <v>871</v>
      </c>
      <c r="C596" s="20" t="s">
        <v>5089</v>
      </c>
      <c r="D596" s="20" t="s">
        <v>3320</v>
      </c>
      <c r="E596" s="20" t="s">
        <v>5113</v>
      </c>
      <c r="F596" s="11">
        <v>3</v>
      </c>
      <c r="G596" s="11">
        <v>3</v>
      </c>
      <c r="H596" s="11">
        <v>3</v>
      </c>
      <c r="I596" s="36">
        <v>200</v>
      </c>
      <c r="J596" s="11">
        <f t="shared" si="9"/>
        <v>27</v>
      </c>
      <c r="K596" s="20" t="s">
        <v>7418</v>
      </c>
      <c r="L596" s="42">
        <v>2</v>
      </c>
    </row>
    <row r="597" spans="1:12" ht="12.75">
      <c r="A597" s="11">
        <v>18750</v>
      </c>
      <c r="B597" s="20" t="s">
        <v>871</v>
      </c>
      <c r="C597" s="20" t="s">
        <v>5089</v>
      </c>
      <c r="D597" s="20" t="s">
        <v>3320</v>
      </c>
      <c r="E597" s="20" t="s">
        <v>5115</v>
      </c>
      <c r="F597" s="11">
        <v>3</v>
      </c>
      <c r="G597" s="11">
        <v>3</v>
      </c>
      <c r="H597" s="11">
        <v>3</v>
      </c>
      <c r="I597" s="36">
        <v>200</v>
      </c>
      <c r="J597" s="11">
        <f t="shared" si="9"/>
        <v>27</v>
      </c>
      <c r="K597" s="20" t="s">
        <v>7418</v>
      </c>
      <c r="L597" s="42">
        <v>2</v>
      </c>
    </row>
    <row r="598" spans="1:12" ht="12.75">
      <c r="A598" s="11">
        <v>18750</v>
      </c>
      <c r="B598" s="20" t="s">
        <v>871</v>
      </c>
      <c r="C598" s="20" t="s">
        <v>5089</v>
      </c>
      <c r="D598" s="20" t="s">
        <v>3320</v>
      </c>
      <c r="E598" s="20" t="s">
        <v>5125</v>
      </c>
      <c r="F598" s="11">
        <v>3</v>
      </c>
      <c r="G598" s="11">
        <v>3</v>
      </c>
      <c r="H598" s="11">
        <v>3</v>
      </c>
      <c r="I598" s="36">
        <v>200</v>
      </c>
      <c r="J598" s="11">
        <f t="shared" si="9"/>
        <v>27</v>
      </c>
      <c r="K598" s="20" t="s">
        <v>7418</v>
      </c>
      <c r="L598" s="42">
        <v>2</v>
      </c>
    </row>
    <row r="599" spans="1:12" ht="12.75">
      <c r="A599" s="11">
        <v>18750</v>
      </c>
      <c r="B599" s="20" t="s">
        <v>871</v>
      </c>
      <c r="C599" s="20" t="s">
        <v>5089</v>
      </c>
      <c r="D599" s="20" t="s">
        <v>3320</v>
      </c>
      <c r="E599" s="20" t="s">
        <v>5112</v>
      </c>
      <c r="F599" s="11">
        <v>3</v>
      </c>
      <c r="G599" s="11">
        <v>3</v>
      </c>
      <c r="H599" s="11">
        <v>3</v>
      </c>
      <c r="I599" s="36">
        <v>200</v>
      </c>
      <c r="J599" s="11">
        <f t="shared" si="9"/>
        <v>27</v>
      </c>
      <c r="K599" s="20" t="s">
        <v>7418</v>
      </c>
      <c r="L599" s="42">
        <v>2</v>
      </c>
    </row>
    <row r="600" spans="1:12" ht="12.75">
      <c r="A600" s="11">
        <v>18750</v>
      </c>
      <c r="B600" s="20" t="s">
        <v>871</v>
      </c>
      <c r="C600" s="20" t="s">
        <v>5089</v>
      </c>
      <c r="D600" s="20" t="s">
        <v>3320</v>
      </c>
      <c r="E600" s="20" t="s">
        <v>5118</v>
      </c>
      <c r="F600" s="11">
        <v>3</v>
      </c>
      <c r="G600" s="11">
        <v>3</v>
      </c>
      <c r="H600" s="11">
        <v>3</v>
      </c>
      <c r="I600" s="36">
        <v>200</v>
      </c>
      <c r="J600" s="11">
        <f t="shared" si="9"/>
        <v>27</v>
      </c>
      <c r="K600" s="20" t="s">
        <v>7418</v>
      </c>
      <c r="L600" s="42">
        <v>2</v>
      </c>
    </row>
    <row r="601" spans="1:12" ht="12.75">
      <c r="A601" s="11">
        <v>18750</v>
      </c>
      <c r="B601" s="20" t="s">
        <v>871</v>
      </c>
      <c r="C601" s="20" t="s">
        <v>5089</v>
      </c>
      <c r="D601" s="20" t="s">
        <v>3320</v>
      </c>
      <c r="E601" s="20" t="s">
        <v>5131</v>
      </c>
      <c r="F601" s="11">
        <v>3</v>
      </c>
      <c r="G601" s="11">
        <v>3</v>
      </c>
      <c r="H601" s="11">
        <v>3</v>
      </c>
      <c r="I601" s="36">
        <v>200</v>
      </c>
      <c r="J601" s="11">
        <f t="shared" si="9"/>
        <v>27</v>
      </c>
      <c r="K601" s="20" t="s">
        <v>7418</v>
      </c>
      <c r="L601" s="42">
        <v>2</v>
      </c>
    </row>
    <row r="602" spans="1:12" ht="12.75">
      <c r="A602" s="11">
        <v>18750</v>
      </c>
      <c r="B602" s="20" t="s">
        <v>871</v>
      </c>
      <c r="C602" s="20" t="s">
        <v>5089</v>
      </c>
      <c r="D602" s="20" t="s">
        <v>3320</v>
      </c>
      <c r="E602" s="20" t="s">
        <v>5122</v>
      </c>
      <c r="F602" s="11">
        <v>3</v>
      </c>
      <c r="G602" s="11">
        <v>3</v>
      </c>
      <c r="H602" s="11">
        <v>3</v>
      </c>
      <c r="I602" s="36">
        <v>200</v>
      </c>
      <c r="J602" s="11">
        <f t="shared" si="9"/>
        <v>27</v>
      </c>
      <c r="K602" s="20" t="s">
        <v>7418</v>
      </c>
      <c r="L602" s="42">
        <v>2</v>
      </c>
    </row>
    <row r="603" spans="1:12" ht="12.75">
      <c r="A603" s="11">
        <v>18750</v>
      </c>
      <c r="B603" s="20" t="s">
        <v>871</v>
      </c>
      <c r="C603" s="20" t="s">
        <v>5089</v>
      </c>
      <c r="D603" s="20" t="s">
        <v>3320</v>
      </c>
      <c r="E603" s="20" t="s">
        <v>5128</v>
      </c>
      <c r="F603" s="11">
        <v>3</v>
      </c>
      <c r="G603" s="11">
        <v>3</v>
      </c>
      <c r="H603" s="11">
        <v>3</v>
      </c>
      <c r="I603" s="36">
        <v>200</v>
      </c>
      <c r="J603" s="11">
        <f t="shared" si="9"/>
        <v>27</v>
      </c>
      <c r="K603" s="20" t="s">
        <v>7418</v>
      </c>
      <c r="L603" s="42">
        <v>2</v>
      </c>
    </row>
    <row r="604" spans="1:12" ht="12.75">
      <c r="A604" s="11">
        <v>12</v>
      </c>
      <c r="B604" s="20" t="s">
        <v>873</v>
      </c>
      <c r="D604" s="20" t="s">
        <v>3312</v>
      </c>
      <c r="E604" s="20" t="s">
        <v>714</v>
      </c>
      <c r="F604" s="11">
        <v>3</v>
      </c>
      <c r="G604" s="11">
        <v>3</v>
      </c>
      <c r="H604" s="11">
        <v>3</v>
      </c>
      <c r="I604" s="36">
        <v>200</v>
      </c>
      <c r="J604" s="11">
        <f t="shared" si="9"/>
        <v>27</v>
      </c>
      <c r="K604" s="20" t="s">
        <v>7418</v>
      </c>
      <c r="L604" s="42">
        <v>2</v>
      </c>
    </row>
    <row r="605" spans="1:12" ht="12.75">
      <c r="A605" s="11">
        <v>3750000</v>
      </c>
      <c r="B605" s="20" t="s">
        <v>868</v>
      </c>
      <c r="C605" s="20" t="s">
        <v>7652</v>
      </c>
      <c r="D605" s="20" t="s">
        <v>6413</v>
      </c>
      <c r="E605" s="20" t="s">
        <v>6392</v>
      </c>
      <c r="F605" s="11">
        <v>3</v>
      </c>
      <c r="G605" s="11">
        <v>3</v>
      </c>
      <c r="H605" s="11">
        <v>3</v>
      </c>
      <c r="I605" s="36">
        <v>200</v>
      </c>
      <c r="J605" s="11">
        <f t="shared" si="9"/>
        <v>27</v>
      </c>
      <c r="K605" s="20" t="s">
        <v>7418</v>
      </c>
      <c r="L605" s="42">
        <v>5</v>
      </c>
    </row>
    <row r="606" spans="1:12" ht="12.75">
      <c r="A606" s="11">
        <v>8250</v>
      </c>
      <c r="B606" s="20" t="s">
        <v>868</v>
      </c>
      <c r="C606" s="20" t="s">
        <v>7672</v>
      </c>
      <c r="D606" s="20" t="s">
        <v>6293</v>
      </c>
      <c r="E606" s="20" t="s">
        <v>6295</v>
      </c>
      <c r="F606" s="11">
        <v>3</v>
      </c>
      <c r="G606" s="11">
        <v>3</v>
      </c>
      <c r="H606" s="11">
        <v>3</v>
      </c>
      <c r="I606" s="36">
        <v>200</v>
      </c>
      <c r="J606" s="11">
        <f t="shared" si="9"/>
        <v>27</v>
      </c>
      <c r="K606" s="20" t="s">
        <v>7418</v>
      </c>
      <c r="L606" s="42">
        <v>5</v>
      </c>
    </row>
    <row r="607" spans="1:12" ht="12.75">
      <c r="A607" s="11">
        <v>8250</v>
      </c>
      <c r="B607" s="20" t="s">
        <v>868</v>
      </c>
      <c r="C607" s="20" t="s">
        <v>7672</v>
      </c>
      <c r="D607" s="20" t="s">
        <v>6293</v>
      </c>
      <c r="E607" s="20" t="s">
        <v>6294</v>
      </c>
      <c r="F607" s="11">
        <v>3</v>
      </c>
      <c r="G607" s="11">
        <v>3</v>
      </c>
      <c r="H607" s="11">
        <v>3</v>
      </c>
      <c r="I607" s="36">
        <v>200</v>
      </c>
      <c r="J607" s="11">
        <f t="shared" si="9"/>
        <v>27</v>
      </c>
      <c r="K607" s="20" t="s">
        <v>7418</v>
      </c>
      <c r="L607" s="42">
        <v>5</v>
      </c>
    </row>
    <row r="608" spans="1:12" ht="12.75">
      <c r="A608" s="11">
        <v>12500</v>
      </c>
      <c r="B608" s="20" t="s">
        <v>868</v>
      </c>
      <c r="C608" s="20" t="s">
        <v>7659</v>
      </c>
      <c r="D608" s="20" t="s">
        <v>3288</v>
      </c>
      <c r="E608" s="20" t="s">
        <v>6615</v>
      </c>
      <c r="F608" s="11">
        <v>3</v>
      </c>
      <c r="G608" s="11">
        <v>3</v>
      </c>
      <c r="H608" s="11">
        <v>3</v>
      </c>
      <c r="I608" s="36">
        <v>200</v>
      </c>
      <c r="J608" s="11">
        <f t="shared" si="9"/>
        <v>27</v>
      </c>
      <c r="K608" s="20" t="s">
        <v>7418</v>
      </c>
      <c r="L608" s="42">
        <v>10</v>
      </c>
    </row>
    <row r="609" spans="1:12" ht="12.75">
      <c r="A609" s="11">
        <v>12500</v>
      </c>
      <c r="B609" s="20" t="s">
        <v>868</v>
      </c>
      <c r="C609" s="20" t="s">
        <v>7659</v>
      </c>
      <c r="D609" s="20" t="s">
        <v>3288</v>
      </c>
      <c r="E609" s="20" t="s">
        <v>6619</v>
      </c>
      <c r="F609" s="11">
        <v>3</v>
      </c>
      <c r="G609" s="11">
        <v>3</v>
      </c>
      <c r="H609" s="11">
        <v>3</v>
      </c>
      <c r="I609" s="36">
        <v>200</v>
      </c>
      <c r="J609" s="11">
        <f t="shared" si="9"/>
        <v>27</v>
      </c>
      <c r="K609" s="20" t="s">
        <v>7418</v>
      </c>
      <c r="L609" s="42">
        <v>10</v>
      </c>
    </row>
    <row r="610" spans="1:12" ht="12.75">
      <c r="A610" s="11">
        <v>12500</v>
      </c>
      <c r="B610" s="20" t="s">
        <v>868</v>
      </c>
      <c r="C610" s="20" t="s">
        <v>7659</v>
      </c>
      <c r="D610" s="20" t="s">
        <v>3288</v>
      </c>
      <c r="E610" s="20" t="s">
        <v>6618</v>
      </c>
      <c r="F610" s="11">
        <v>3</v>
      </c>
      <c r="G610" s="11">
        <v>3</v>
      </c>
      <c r="H610" s="11">
        <v>3</v>
      </c>
      <c r="I610" s="36">
        <v>200</v>
      </c>
      <c r="J610" s="11">
        <f t="shared" si="9"/>
        <v>27</v>
      </c>
      <c r="K610" s="20" t="s">
        <v>7418</v>
      </c>
      <c r="L610" s="42">
        <v>10</v>
      </c>
    </row>
    <row r="611" spans="1:12" ht="12.75">
      <c r="A611" s="11">
        <v>12500</v>
      </c>
      <c r="B611" s="20" t="s">
        <v>868</v>
      </c>
      <c r="C611" s="20" t="s">
        <v>7659</v>
      </c>
      <c r="D611" s="20" t="s">
        <v>3288</v>
      </c>
      <c r="E611" s="20" t="s">
        <v>6614</v>
      </c>
      <c r="F611" s="11">
        <v>3</v>
      </c>
      <c r="G611" s="11">
        <v>3</v>
      </c>
      <c r="H611" s="11">
        <v>3</v>
      </c>
      <c r="I611" s="36">
        <v>200</v>
      </c>
      <c r="J611" s="11">
        <f t="shared" si="9"/>
        <v>27</v>
      </c>
      <c r="K611" s="20" t="s">
        <v>7418</v>
      </c>
      <c r="L611" s="42">
        <v>10</v>
      </c>
    </row>
    <row r="612" spans="1:12" ht="12.75">
      <c r="A612" s="11">
        <v>12500</v>
      </c>
      <c r="B612" s="20" t="s">
        <v>868</v>
      </c>
      <c r="C612" s="20" t="s">
        <v>7659</v>
      </c>
      <c r="D612" s="20" t="s">
        <v>3288</v>
      </c>
      <c r="E612" s="20" t="s">
        <v>6621</v>
      </c>
      <c r="F612" s="11">
        <v>3</v>
      </c>
      <c r="G612" s="11">
        <v>3</v>
      </c>
      <c r="H612" s="11">
        <v>3</v>
      </c>
      <c r="I612" s="36">
        <v>200</v>
      </c>
      <c r="J612" s="11">
        <f t="shared" si="9"/>
        <v>27</v>
      </c>
      <c r="K612" s="20" t="s">
        <v>7418</v>
      </c>
      <c r="L612" s="42">
        <v>10</v>
      </c>
    </row>
    <row r="613" spans="1:12" ht="12.75">
      <c r="A613" s="11">
        <v>12500</v>
      </c>
      <c r="B613" s="20" t="s">
        <v>868</v>
      </c>
      <c r="C613" s="20" t="s">
        <v>7659</v>
      </c>
      <c r="D613" s="20" t="s">
        <v>3288</v>
      </c>
      <c r="E613" s="20" t="s">
        <v>6616</v>
      </c>
      <c r="F613" s="11">
        <v>3</v>
      </c>
      <c r="G613" s="11">
        <v>3</v>
      </c>
      <c r="H613" s="11">
        <v>3</v>
      </c>
      <c r="I613" s="36">
        <v>200</v>
      </c>
      <c r="J613" s="11">
        <f t="shared" si="9"/>
        <v>27</v>
      </c>
      <c r="K613" s="20" t="s">
        <v>7418</v>
      </c>
      <c r="L613" s="42">
        <v>10</v>
      </c>
    </row>
    <row r="614" spans="1:12" ht="12.75">
      <c r="A614" s="11">
        <v>12500</v>
      </c>
      <c r="B614" s="20" t="s">
        <v>868</v>
      </c>
      <c r="C614" s="20" t="s">
        <v>7659</v>
      </c>
      <c r="D614" s="20" t="s">
        <v>3288</v>
      </c>
      <c r="E614" s="20" t="s">
        <v>6612</v>
      </c>
      <c r="F614" s="11">
        <v>3</v>
      </c>
      <c r="G614" s="11">
        <v>3</v>
      </c>
      <c r="H614" s="11">
        <v>3</v>
      </c>
      <c r="I614" s="36">
        <v>200</v>
      </c>
      <c r="J614" s="11">
        <f t="shared" si="9"/>
        <v>27</v>
      </c>
      <c r="K614" s="20" t="s">
        <v>7418</v>
      </c>
      <c r="L614" s="42">
        <v>10</v>
      </c>
    </row>
    <row r="615" spans="1:12" ht="12.75">
      <c r="A615" s="11">
        <v>12500</v>
      </c>
      <c r="B615" s="20" t="s">
        <v>868</v>
      </c>
      <c r="C615" s="20" t="s">
        <v>7659</v>
      </c>
      <c r="D615" s="20" t="s">
        <v>3288</v>
      </c>
      <c r="E615" s="20" t="s">
        <v>6617</v>
      </c>
      <c r="F615" s="11">
        <v>3</v>
      </c>
      <c r="G615" s="11">
        <v>3</v>
      </c>
      <c r="H615" s="11">
        <v>3</v>
      </c>
      <c r="I615" s="36">
        <v>200</v>
      </c>
      <c r="J615" s="11">
        <f t="shared" si="9"/>
        <v>27</v>
      </c>
      <c r="K615" s="20" t="s">
        <v>7418</v>
      </c>
      <c r="L615" s="42">
        <v>10</v>
      </c>
    </row>
    <row r="616" spans="1:12" ht="12.75">
      <c r="A616" s="11">
        <v>12500</v>
      </c>
      <c r="B616" s="20" t="s">
        <v>868</v>
      </c>
      <c r="C616" s="20" t="s">
        <v>7659</v>
      </c>
      <c r="D616" s="20" t="s">
        <v>3288</v>
      </c>
      <c r="E616" s="20" t="s">
        <v>6620</v>
      </c>
      <c r="F616" s="11">
        <v>3</v>
      </c>
      <c r="G616" s="11">
        <v>3</v>
      </c>
      <c r="H616" s="11">
        <v>3</v>
      </c>
      <c r="I616" s="36">
        <v>200</v>
      </c>
      <c r="J616" s="11">
        <f t="shared" si="9"/>
        <v>27</v>
      </c>
      <c r="K616" s="20" t="s">
        <v>7418</v>
      </c>
      <c r="L616" s="42">
        <v>10</v>
      </c>
    </row>
    <row r="617" spans="1:12" ht="12.75">
      <c r="A617" s="11">
        <v>12500</v>
      </c>
      <c r="B617" s="20" t="s">
        <v>868</v>
      </c>
      <c r="C617" s="20" t="s">
        <v>7659</v>
      </c>
      <c r="D617" s="20" t="s">
        <v>3288</v>
      </c>
      <c r="E617" s="20" t="s">
        <v>6613</v>
      </c>
      <c r="F617" s="11">
        <v>3</v>
      </c>
      <c r="G617" s="11">
        <v>3</v>
      </c>
      <c r="H617" s="11">
        <v>3</v>
      </c>
      <c r="I617" s="36">
        <v>200</v>
      </c>
      <c r="J617" s="11">
        <f t="shared" si="9"/>
        <v>27</v>
      </c>
      <c r="K617" s="20" t="s">
        <v>7418</v>
      </c>
      <c r="L617" s="42">
        <v>10</v>
      </c>
    </row>
    <row r="618" spans="1:12" ht="12.75">
      <c r="A618" s="11">
        <v>12500</v>
      </c>
      <c r="B618" s="20" t="s">
        <v>868</v>
      </c>
      <c r="C618" s="20" t="s">
        <v>7659</v>
      </c>
      <c r="D618" s="20" t="s">
        <v>3288</v>
      </c>
      <c r="E618" s="20" t="s">
        <v>6611</v>
      </c>
      <c r="F618" s="11">
        <v>3</v>
      </c>
      <c r="G618" s="11">
        <v>3</v>
      </c>
      <c r="H618" s="11">
        <v>3</v>
      </c>
      <c r="I618" s="36">
        <v>200</v>
      </c>
      <c r="J618" s="11">
        <f t="shared" si="9"/>
        <v>27</v>
      </c>
      <c r="K618" s="20" t="s">
        <v>7418</v>
      </c>
      <c r="L618" s="42">
        <v>10</v>
      </c>
    </row>
    <row r="619" spans="1:12" ht="12.75">
      <c r="A619" s="11">
        <v>12500</v>
      </c>
      <c r="B619" s="20" t="s">
        <v>868</v>
      </c>
      <c r="C619" s="20" t="s">
        <v>7659</v>
      </c>
      <c r="D619" s="20" t="s">
        <v>3288</v>
      </c>
      <c r="E619" s="20" t="s">
        <v>6610</v>
      </c>
      <c r="F619" s="11">
        <v>3</v>
      </c>
      <c r="G619" s="11">
        <v>3</v>
      </c>
      <c r="H619" s="11">
        <v>3</v>
      </c>
      <c r="I619" s="36">
        <v>200</v>
      </c>
      <c r="J619" s="11">
        <f t="shared" si="9"/>
        <v>27</v>
      </c>
      <c r="K619" s="20" t="s">
        <v>7418</v>
      </c>
      <c r="L619" s="42">
        <v>10</v>
      </c>
    </row>
    <row r="620" spans="1:12" ht="12.75">
      <c r="A620" s="11">
        <v>12500</v>
      </c>
      <c r="B620" s="20" t="s">
        <v>868</v>
      </c>
      <c r="C620" s="20" t="s">
        <v>7659</v>
      </c>
      <c r="D620" s="20" t="s">
        <v>3288</v>
      </c>
      <c r="E620" s="20" t="s">
        <v>6608</v>
      </c>
      <c r="F620" s="11">
        <v>3</v>
      </c>
      <c r="G620" s="11">
        <v>3</v>
      </c>
      <c r="H620" s="11">
        <v>3</v>
      </c>
      <c r="I620" s="36">
        <v>200</v>
      </c>
      <c r="J620" s="11">
        <f t="shared" si="9"/>
        <v>27</v>
      </c>
      <c r="K620" s="20" t="s">
        <v>7418</v>
      </c>
      <c r="L620" s="42">
        <v>10</v>
      </c>
    </row>
    <row r="621" spans="1:12" ht="12.75">
      <c r="A621" s="11">
        <v>12500</v>
      </c>
      <c r="B621" s="20" t="s">
        <v>868</v>
      </c>
      <c r="C621" s="20" t="s">
        <v>7659</v>
      </c>
      <c r="D621" s="20" t="s">
        <v>3288</v>
      </c>
      <c r="E621" s="20" t="s">
        <v>6609</v>
      </c>
      <c r="F621" s="11">
        <v>3</v>
      </c>
      <c r="G621" s="11">
        <v>3</v>
      </c>
      <c r="H621" s="11">
        <v>3</v>
      </c>
      <c r="I621" s="36">
        <v>200</v>
      </c>
      <c r="J621" s="11">
        <f t="shared" si="9"/>
        <v>27</v>
      </c>
      <c r="K621" s="20" t="s">
        <v>7418</v>
      </c>
      <c r="L621" s="42">
        <v>10</v>
      </c>
    </row>
    <row r="622" spans="1:12" ht="12.75">
      <c r="A622" s="11">
        <v>12500</v>
      </c>
      <c r="B622" s="20" t="s">
        <v>868</v>
      </c>
      <c r="C622" s="20" t="s">
        <v>7659</v>
      </c>
      <c r="D622" s="20" t="s">
        <v>3288</v>
      </c>
      <c r="E622" s="20" t="s">
        <v>6622</v>
      </c>
      <c r="F622" s="11">
        <v>3</v>
      </c>
      <c r="G622" s="11">
        <v>3</v>
      </c>
      <c r="H622" s="11">
        <v>3</v>
      </c>
      <c r="I622" s="36">
        <v>200</v>
      </c>
      <c r="J622" s="11">
        <f t="shared" si="9"/>
        <v>27</v>
      </c>
      <c r="K622" s="20" t="s">
        <v>7418</v>
      </c>
      <c r="L622" s="42">
        <v>10</v>
      </c>
    </row>
    <row r="623" spans="1:12" ht="12.75">
      <c r="A623" s="11">
        <v>187500</v>
      </c>
      <c r="B623" s="20" t="s">
        <v>868</v>
      </c>
      <c r="C623" s="20" t="s">
        <v>7649</v>
      </c>
      <c r="D623" s="20" t="s">
        <v>3321</v>
      </c>
      <c r="E623" s="20" t="s">
        <v>7463</v>
      </c>
      <c r="F623" s="11">
        <v>3</v>
      </c>
      <c r="G623" s="11">
        <v>3</v>
      </c>
      <c r="H623" s="11">
        <v>3</v>
      </c>
      <c r="I623" s="36">
        <v>200</v>
      </c>
      <c r="J623" s="11">
        <f t="shared" si="9"/>
        <v>27</v>
      </c>
      <c r="K623" s="20" t="s">
        <v>7418</v>
      </c>
      <c r="L623" s="42">
        <v>15</v>
      </c>
    </row>
    <row r="624" spans="1:12" ht="12.75">
      <c r="A624" s="11">
        <v>187500</v>
      </c>
      <c r="B624" s="20" t="s">
        <v>868</v>
      </c>
      <c r="C624" s="20" t="s">
        <v>7653</v>
      </c>
      <c r="D624" s="20" t="s">
        <v>3417</v>
      </c>
      <c r="E624" s="20" t="s">
        <v>6397</v>
      </c>
      <c r="F624" s="11">
        <v>3</v>
      </c>
      <c r="G624" s="11">
        <v>3</v>
      </c>
      <c r="H624" s="11">
        <v>3</v>
      </c>
      <c r="I624" s="36">
        <v>200</v>
      </c>
      <c r="J624" s="11">
        <f t="shared" si="9"/>
        <v>27</v>
      </c>
      <c r="K624" s="20" t="s">
        <v>7418</v>
      </c>
      <c r="L624" s="42">
        <v>15</v>
      </c>
    </row>
    <row r="625" spans="1:12" ht="12.75">
      <c r="A625" s="11">
        <v>187500</v>
      </c>
      <c r="B625" s="20" t="s">
        <v>868</v>
      </c>
      <c r="C625" s="20" t="s">
        <v>7674</v>
      </c>
      <c r="D625" s="20" t="s">
        <v>3417</v>
      </c>
      <c r="E625" s="20" t="s">
        <v>6290</v>
      </c>
      <c r="F625" s="11">
        <v>3</v>
      </c>
      <c r="G625" s="11">
        <v>3</v>
      </c>
      <c r="H625" s="11">
        <v>3</v>
      </c>
      <c r="I625" s="36">
        <v>200</v>
      </c>
      <c r="J625" s="11">
        <f t="shared" si="9"/>
        <v>27</v>
      </c>
      <c r="K625" s="20" t="s">
        <v>7418</v>
      </c>
      <c r="L625" s="42">
        <v>15</v>
      </c>
    </row>
    <row r="626" spans="1:12" ht="12.75">
      <c r="A626" s="11">
        <v>187500</v>
      </c>
      <c r="B626" s="20" t="s">
        <v>868</v>
      </c>
      <c r="C626" s="20" t="s">
        <v>7674</v>
      </c>
      <c r="D626" s="20" t="s">
        <v>3417</v>
      </c>
      <c r="E626" s="20" t="s">
        <v>6289</v>
      </c>
      <c r="F626" s="11">
        <v>3</v>
      </c>
      <c r="G626" s="11">
        <v>3</v>
      </c>
      <c r="H626" s="11">
        <v>3</v>
      </c>
      <c r="I626" s="36">
        <v>200</v>
      </c>
      <c r="J626" s="11">
        <f t="shared" si="9"/>
        <v>27</v>
      </c>
      <c r="K626" s="20" t="s">
        <v>7418</v>
      </c>
      <c r="L626" s="42">
        <v>15</v>
      </c>
    </row>
    <row r="627" spans="1:12" ht="12.75">
      <c r="A627" s="11">
        <v>187500</v>
      </c>
      <c r="B627" s="20" t="s">
        <v>868</v>
      </c>
      <c r="C627" s="20" t="s">
        <v>7649</v>
      </c>
      <c r="D627" s="20" t="s">
        <v>3288</v>
      </c>
      <c r="E627" s="20" t="s">
        <v>7464</v>
      </c>
      <c r="F627" s="11">
        <v>3</v>
      </c>
      <c r="G627" s="11">
        <v>3</v>
      </c>
      <c r="H627" s="11">
        <v>3</v>
      </c>
      <c r="I627" s="36">
        <v>200</v>
      </c>
      <c r="J627" s="11">
        <f t="shared" si="9"/>
        <v>27</v>
      </c>
      <c r="K627" s="20" t="s">
        <v>7418</v>
      </c>
      <c r="L627" s="42">
        <v>15</v>
      </c>
    </row>
    <row r="628" spans="1:12" ht="12.75">
      <c r="A628" s="11">
        <v>187500</v>
      </c>
      <c r="B628" s="20" t="s">
        <v>868</v>
      </c>
      <c r="C628" s="20" t="s">
        <v>7773</v>
      </c>
      <c r="D628" s="20" t="s">
        <v>7757</v>
      </c>
      <c r="E628" s="20" t="s">
        <v>7758</v>
      </c>
      <c r="F628" s="11">
        <v>3</v>
      </c>
      <c r="G628" s="11">
        <v>3</v>
      </c>
      <c r="H628" s="11">
        <v>3</v>
      </c>
      <c r="I628" s="36">
        <v>200</v>
      </c>
      <c r="J628" s="11">
        <f t="shared" si="9"/>
        <v>27</v>
      </c>
      <c r="K628" s="20" t="s">
        <v>7418</v>
      </c>
      <c r="L628" s="42">
        <v>15</v>
      </c>
    </row>
    <row r="629" spans="1:12" ht="12.75">
      <c r="A629" s="11">
        <v>1062500</v>
      </c>
      <c r="B629" s="20" t="s">
        <v>870</v>
      </c>
      <c r="C629" s="20" t="s">
        <v>3420</v>
      </c>
      <c r="D629" s="20" t="s">
        <v>3417</v>
      </c>
      <c r="E629" s="20" t="s">
        <v>3415</v>
      </c>
      <c r="F629" s="11">
        <v>3</v>
      </c>
      <c r="G629" s="11">
        <v>3</v>
      </c>
      <c r="H629" s="11">
        <v>3</v>
      </c>
      <c r="I629" s="36">
        <v>200</v>
      </c>
      <c r="J629" s="11">
        <f t="shared" si="9"/>
        <v>27</v>
      </c>
      <c r="K629" s="20" t="s">
        <v>7418</v>
      </c>
      <c r="L629" s="42">
        <v>15</v>
      </c>
    </row>
    <row r="630" spans="1:12" ht="12.75">
      <c r="A630" s="11">
        <v>1062500</v>
      </c>
      <c r="B630" s="20" t="s">
        <v>870</v>
      </c>
      <c r="C630" s="20" t="s">
        <v>3420</v>
      </c>
      <c r="D630" s="20" t="s">
        <v>3417</v>
      </c>
      <c r="E630" s="20" t="s">
        <v>3418</v>
      </c>
      <c r="F630" s="11">
        <v>3</v>
      </c>
      <c r="G630" s="11">
        <v>3</v>
      </c>
      <c r="H630" s="11">
        <v>3</v>
      </c>
      <c r="I630" s="36">
        <v>200</v>
      </c>
      <c r="J630" s="11">
        <f t="shared" si="9"/>
        <v>27</v>
      </c>
      <c r="K630" s="20" t="s">
        <v>7418</v>
      </c>
      <c r="L630" s="42">
        <v>15</v>
      </c>
    </row>
    <row r="631" spans="1:12" ht="12.75">
      <c r="A631" s="11">
        <v>10688873</v>
      </c>
      <c r="B631" s="20" t="s">
        <v>874</v>
      </c>
      <c r="C631" s="20" t="s">
        <v>6177</v>
      </c>
      <c r="D631" s="20" t="s">
        <v>3315</v>
      </c>
      <c r="E631" s="20" t="s">
        <v>6100</v>
      </c>
      <c r="F631" s="11">
        <v>3</v>
      </c>
      <c r="G631" s="11">
        <v>3</v>
      </c>
      <c r="H631" s="11">
        <v>3</v>
      </c>
      <c r="I631" s="36">
        <v>200</v>
      </c>
      <c r="J631" s="11">
        <f t="shared" si="9"/>
        <v>27</v>
      </c>
      <c r="K631" s="20" t="s">
        <v>7418</v>
      </c>
      <c r="L631" s="42">
        <v>20</v>
      </c>
    </row>
    <row r="632" spans="1:12" ht="12.75">
      <c r="A632" s="11">
        <v>1000</v>
      </c>
      <c r="B632" s="20" t="s">
        <v>868</v>
      </c>
      <c r="C632" s="20" t="s">
        <v>7644</v>
      </c>
      <c r="D632" s="20" t="s">
        <v>3969</v>
      </c>
      <c r="E632" s="20" t="s">
        <v>3970</v>
      </c>
      <c r="F632" s="11">
        <v>3</v>
      </c>
      <c r="G632" s="11">
        <v>3</v>
      </c>
      <c r="H632" s="11">
        <v>3</v>
      </c>
      <c r="I632" s="36">
        <v>200</v>
      </c>
      <c r="J632" s="11">
        <f t="shared" si="9"/>
        <v>27</v>
      </c>
      <c r="K632" s="20" t="s">
        <v>7418</v>
      </c>
      <c r="L632" s="42">
        <v>20</v>
      </c>
    </row>
    <row r="633" spans="1:12" ht="12.75">
      <c r="A633" s="11">
        <v>1000</v>
      </c>
      <c r="B633" s="20" t="s">
        <v>868</v>
      </c>
      <c r="C633" s="20" t="s">
        <v>7644</v>
      </c>
      <c r="D633" s="20" t="s">
        <v>3952</v>
      </c>
      <c r="E633" s="20" t="s">
        <v>3953</v>
      </c>
      <c r="F633" s="11">
        <v>3</v>
      </c>
      <c r="G633" s="11">
        <v>3</v>
      </c>
      <c r="H633" s="11">
        <v>3</v>
      </c>
      <c r="I633" s="36">
        <v>200</v>
      </c>
      <c r="J633" s="11">
        <f t="shared" si="9"/>
        <v>27</v>
      </c>
      <c r="K633" s="20" t="s">
        <v>7418</v>
      </c>
      <c r="L633" s="42">
        <v>20</v>
      </c>
    </row>
    <row r="634" spans="1:12" ht="12.75">
      <c r="A634" s="11">
        <v>3175</v>
      </c>
      <c r="B634" s="20" t="s">
        <v>868</v>
      </c>
      <c r="C634" s="20" t="s">
        <v>7667</v>
      </c>
      <c r="D634" s="20" t="s">
        <v>3288</v>
      </c>
      <c r="E634" s="20" t="s">
        <v>6134</v>
      </c>
      <c r="F634" s="11">
        <v>3</v>
      </c>
      <c r="G634" s="11">
        <v>3</v>
      </c>
      <c r="H634" s="11">
        <v>3</v>
      </c>
      <c r="I634" s="36">
        <v>200</v>
      </c>
      <c r="J634" s="11">
        <f t="shared" si="9"/>
        <v>27</v>
      </c>
      <c r="K634" s="20" t="s">
        <v>7415</v>
      </c>
      <c r="L634" s="42">
        <v>10</v>
      </c>
    </row>
    <row r="635" spans="1:12" ht="12.75">
      <c r="A635" s="11">
        <v>12500</v>
      </c>
      <c r="B635" s="20" t="s">
        <v>868</v>
      </c>
      <c r="C635" s="20" t="s">
        <v>7770</v>
      </c>
      <c r="D635" s="20" t="s">
        <v>3320</v>
      </c>
      <c r="E635" s="20" t="s">
        <v>7747</v>
      </c>
      <c r="F635" s="11">
        <v>3</v>
      </c>
      <c r="G635" s="11">
        <v>3</v>
      </c>
      <c r="H635" s="11">
        <v>3</v>
      </c>
      <c r="I635" s="36">
        <v>200</v>
      </c>
      <c r="J635" s="11">
        <f t="shared" si="9"/>
        <v>27</v>
      </c>
      <c r="K635" s="20" t="s">
        <v>7410</v>
      </c>
      <c r="L635" s="42">
        <v>20</v>
      </c>
    </row>
    <row r="636" spans="1:12" ht="12.75">
      <c r="A636" s="11">
        <v>50</v>
      </c>
      <c r="B636" s="20" t="s">
        <v>868</v>
      </c>
      <c r="C636" s="20" t="s">
        <v>7770</v>
      </c>
      <c r="D636" s="20" t="s">
        <v>3312</v>
      </c>
      <c r="E636" s="20" t="s">
        <v>7748</v>
      </c>
      <c r="F636" s="11">
        <v>3</v>
      </c>
      <c r="G636" s="11">
        <v>3</v>
      </c>
      <c r="H636" s="11">
        <v>3</v>
      </c>
      <c r="I636" s="36">
        <v>200</v>
      </c>
      <c r="J636" s="11">
        <f t="shared" si="9"/>
        <v>27</v>
      </c>
      <c r="K636" s="20" t="s">
        <v>7410</v>
      </c>
      <c r="L636" s="42">
        <v>20</v>
      </c>
    </row>
    <row r="637" spans="1:12" ht="12.75">
      <c r="A637" s="11">
        <v>12500</v>
      </c>
      <c r="B637" s="20" t="s">
        <v>868</v>
      </c>
      <c r="C637" s="20" t="s">
        <v>7666</v>
      </c>
      <c r="D637" s="20" t="s">
        <v>3312</v>
      </c>
      <c r="E637" s="20" t="s">
        <v>884</v>
      </c>
      <c r="F637" s="11">
        <v>3</v>
      </c>
      <c r="G637" s="11">
        <v>3</v>
      </c>
      <c r="H637" s="11">
        <v>3</v>
      </c>
      <c r="I637" s="36">
        <v>200</v>
      </c>
      <c r="J637" s="11">
        <f t="shared" si="9"/>
        <v>27</v>
      </c>
      <c r="K637" s="20" t="s">
        <v>7410</v>
      </c>
      <c r="L637" s="42">
        <v>20</v>
      </c>
    </row>
    <row r="638" spans="1:12" ht="12.75">
      <c r="A638" s="11">
        <v>75</v>
      </c>
      <c r="B638" s="20" t="s">
        <v>871</v>
      </c>
      <c r="C638" s="20" t="s">
        <v>5089</v>
      </c>
      <c r="D638" s="20" t="s">
        <v>3312</v>
      </c>
      <c r="E638" s="20" t="s">
        <v>5142</v>
      </c>
      <c r="F638" s="11">
        <v>3</v>
      </c>
      <c r="G638" s="11">
        <v>3</v>
      </c>
      <c r="H638" s="11">
        <v>3</v>
      </c>
      <c r="I638" s="36">
        <v>200</v>
      </c>
      <c r="J638" s="11">
        <f t="shared" si="9"/>
        <v>27</v>
      </c>
      <c r="K638" s="20" t="s">
        <v>7410</v>
      </c>
      <c r="L638" s="42">
        <v>20</v>
      </c>
    </row>
    <row r="639" spans="1:12" ht="12.75">
      <c r="A639" s="11">
        <v>75</v>
      </c>
      <c r="B639" s="20" t="s">
        <v>871</v>
      </c>
      <c r="C639" s="20" t="s">
        <v>5089</v>
      </c>
      <c r="D639" s="20" t="s">
        <v>3312</v>
      </c>
      <c r="E639" s="20" t="s">
        <v>5148</v>
      </c>
      <c r="F639" s="11">
        <v>3</v>
      </c>
      <c r="G639" s="11">
        <v>3</v>
      </c>
      <c r="H639" s="11">
        <v>3</v>
      </c>
      <c r="I639" s="36">
        <v>200</v>
      </c>
      <c r="J639" s="11">
        <f t="shared" si="9"/>
        <v>27</v>
      </c>
      <c r="K639" s="20" t="s">
        <v>7410</v>
      </c>
      <c r="L639" s="42">
        <v>20</v>
      </c>
    </row>
    <row r="640" spans="1:12" ht="12.75">
      <c r="A640" s="11">
        <v>50</v>
      </c>
      <c r="B640" s="20" t="s">
        <v>871</v>
      </c>
      <c r="C640" s="20" t="s">
        <v>5089</v>
      </c>
      <c r="D640" s="20" t="s">
        <v>3312</v>
      </c>
      <c r="E640" s="20" t="s">
        <v>5141</v>
      </c>
      <c r="F640" s="11">
        <v>3</v>
      </c>
      <c r="G640" s="11">
        <v>3</v>
      </c>
      <c r="H640" s="11">
        <v>3</v>
      </c>
      <c r="I640" s="36">
        <v>200</v>
      </c>
      <c r="J640" s="11">
        <f t="shared" si="9"/>
        <v>27</v>
      </c>
      <c r="K640" s="20" t="s">
        <v>7410</v>
      </c>
      <c r="L640" s="42">
        <v>20</v>
      </c>
    </row>
    <row r="641" spans="1:12" ht="12.75">
      <c r="A641" s="11">
        <v>75</v>
      </c>
      <c r="B641" s="20" t="s">
        <v>871</v>
      </c>
      <c r="C641" s="20" t="s">
        <v>5089</v>
      </c>
      <c r="D641" s="20" t="s">
        <v>3312</v>
      </c>
      <c r="E641" s="20" t="s">
        <v>5152</v>
      </c>
      <c r="F641" s="11">
        <v>3</v>
      </c>
      <c r="G641" s="11">
        <v>3</v>
      </c>
      <c r="H641" s="11">
        <v>3</v>
      </c>
      <c r="I641" s="36">
        <v>200</v>
      </c>
      <c r="J641" s="11">
        <f t="shared" si="9"/>
        <v>27</v>
      </c>
      <c r="K641" s="20" t="s">
        <v>7410</v>
      </c>
      <c r="L641" s="42">
        <v>20</v>
      </c>
    </row>
    <row r="642" spans="1:12" ht="12.75">
      <c r="A642" s="11">
        <v>50</v>
      </c>
      <c r="B642" s="20" t="s">
        <v>871</v>
      </c>
      <c r="C642" s="20" t="s">
        <v>5089</v>
      </c>
      <c r="D642" s="20" t="s">
        <v>3312</v>
      </c>
      <c r="E642" s="20" t="s">
        <v>5149</v>
      </c>
      <c r="F642" s="11">
        <v>3</v>
      </c>
      <c r="G642" s="11">
        <v>3</v>
      </c>
      <c r="H642" s="11">
        <v>3</v>
      </c>
      <c r="I642" s="36">
        <v>200</v>
      </c>
      <c r="J642" s="11">
        <f t="shared" si="10" ref="J642:J705">F642*G642*H642</f>
        <v>27</v>
      </c>
      <c r="K642" s="20" t="s">
        <v>7410</v>
      </c>
      <c r="L642" s="42">
        <v>20</v>
      </c>
    </row>
    <row r="643" spans="1:12" ht="12.75">
      <c r="A643" s="11">
        <v>56</v>
      </c>
      <c r="B643" s="20" t="s">
        <v>871</v>
      </c>
      <c r="C643" s="20" t="s">
        <v>1904</v>
      </c>
      <c r="D643" s="20" t="s">
        <v>3312</v>
      </c>
      <c r="E643" s="20" t="s">
        <v>884</v>
      </c>
      <c r="F643" s="11">
        <v>3</v>
      </c>
      <c r="G643" s="11">
        <v>3</v>
      </c>
      <c r="H643" s="11">
        <v>3</v>
      </c>
      <c r="I643" s="36">
        <v>200</v>
      </c>
      <c r="J643" s="11">
        <f t="shared" si="10"/>
        <v>27</v>
      </c>
      <c r="K643" s="20" t="s">
        <v>7410</v>
      </c>
      <c r="L643" s="42">
        <v>20</v>
      </c>
    </row>
    <row r="644" spans="1:12" ht="12.75">
      <c r="A644" s="11">
        <v>76</v>
      </c>
      <c r="B644" s="20" t="s">
        <v>873</v>
      </c>
      <c r="D644" s="20" t="s">
        <v>3312</v>
      </c>
      <c r="E644" s="20" t="s">
        <v>4329</v>
      </c>
      <c r="F644" s="11">
        <v>3</v>
      </c>
      <c r="G644" s="11">
        <v>3</v>
      </c>
      <c r="H644" s="11">
        <v>3</v>
      </c>
      <c r="I644" s="36">
        <v>200</v>
      </c>
      <c r="J644" s="11">
        <f t="shared" si="10"/>
        <v>27</v>
      </c>
      <c r="K644" s="20" t="s">
        <v>7410</v>
      </c>
      <c r="L644" s="42">
        <v>20</v>
      </c>
    </row>
    <row r="645" spans="1:12" ht="12.75">
      <c r="A645" s="11">
        <v>7813</v>
      </c>
      <c r="B645" s="20" t="s">
        <v>868</v>
      </c>
      <c r="C645" s="20" t="s">
        <v>7773</v>
      </c>
      <c r="D645" s="20" t="s">
        <v>3050</v>
      </c>
      <c r="E645" s="20" t="s">
        <v>6142</v>
      </c>
      <c r="F645" s="11">
        <v>3</v>
      </c>
      <c r="G645" s="11">
        <v>3</v>
      </c>
      <c r="H645" s="11">
        <v>3</v>
      </c>
      <c r="I645" s="36">
        <v>200</v>
      </c>
      <c r="J645" s="11">
        <f t="shared" si="10"/>
        <v>27</v>
      </c>
      <c r="K645" s="20" t="s">
        <v>7412</v>
      </c>
      <c r="L645" s="42">
        <v>5</v>
      </c>
    </row>
    <row r="646" spans="1:12" ht="12.75">
      <c r="A646" s="11">
        <v>2500000</v>
      </c>
      <c r="B646" s="20" t="s">
        <v>868</v>
      </c>
      <c r="C646" s="20" t="s">
        <v>7770</v>
      </c>
      <c r="D646" s="20" t="s">
        <v>6591</v>
      </c>
      <c r="E646" s="20" t="s">
        <v>7754</v>
      </c>
      <c r="F646" s="11">
        <v>3</v>
      </c>
      <c r="G646" s="11">
        <v>3</v>
      </c>
      <c r="H646" s="11">
        <v>3</v>
      </c>
      <c r="I646" s="36">
        <v>200</v>
      </c>
      <c r="J646" s="11">
        <f t="shared" si="10"/>
        <v>27</v>
      </c>
      <c r="K646" s="20" t="s">
        <v>7412</v>
      </c>
      <c r="L646" s="42">
        <v>20</v>
      </c>
    </row>
    <row r="647" spans="1:12" ht="12.75">
      <c r="A647" s="11">
        <v>187500</v>
      </c>
      <c r="B647" s="20" t="s">
        <v>868</v>
      </c>
      <c r="C647" s="20" t="s">
        <v>7656</v>
      </c>
      <c r="D647" s="20" t="s">
        <v>4192</v>
      </c>
      <c r="E647" s="20" t="s">
        <v>4699</v>
      </c>
      <c r="F647" s="11">
        <v>3</v>
      </c>
      <c r="G647" s="11">
        <v>3</v>
      </c>
      <c r="H647" s="11">
        <v>3</v>
      </c>
      <c r="I647" s="36">
        <v>200</v>
      </c>
      <c r="J647" s="11">
        <f t="shared" si="10"/>
        <v>27</v>
      </c>
      <c r="K647" s="20" t="s">
        <v>7412</v>
      </c>
      <c r="L647" s="42">
        <v>20</v>
      </c>
    </row>
    <row r="648" spans="1:12" ht="12.75">
      <c r="A648" s="11">
        <v>13</v>
      </c>
      <c r="B648" s="20" t="s">
        <v>868</v>
      </c>
      <c r="C648" s="20" t="s">
        <v>7773</v>
      </c>
      <c r="D648" s="20" t="s">
        <v>6173</v>
      </c>
      <c r="E648" s="20" t="s">
        <v>6153</v>
      </c>
      <c r="F648" s="11">
        <v>3</v>
      </c>
      <c r="G648" s="11">
        <v>3</v>
      </c>
      <c r="H648" s="11">
        <v>3</v>
      </c>
      <c r="I648" s="36">
        <v>200</v>
      </c>
      <c r="J648" s="11">
        <f t="shared" si="10"/>
        <v>27</v>
      </c>
      <c r="K648" s="20" t="s">
        <v>7412</v>
      </c>
      <c r="L648" s="42">
        <v>20</v>
      </c>
    </row>
    <row r="649" spans="1:12" ht="12.75">
      <c r="A649" s="11">
        <v>106377663</v>
      </c>
      <c r="B649" s="20" t="s">
        <v>874</v>
      </c>
      <c r="C649" s="20" t="s">
        <v>6424</v>
      </c>
      <c r="D649" s="20" t="s">
        <v>796</v>
      </c>
      <c r="E649" s="20" t="s">
        <v>6432</v>
      </c>
      <c r="F649" s="11">
        <v>3</v>
      </c>
      <c r="G649" s="11">
        <v>3</v>
      </c>
      <c r="H649" s="11">
        <v>3</v>
      </c>
      <c r="I649" s="36">
        <v>200</v>
      </c>
      <c r="J649" s="11">
        <f t="shared" si="10"/>
        <v>27</v>
      </c>
      <c r="K649" s="20" t="s">
        <v>7412</v>
      </c>
      <c r="L649" s="42">
        <v>50</v>
      </c>
    </row>
    <row r="650" spans="1:12" ht="12.75">
      <c r="A650" s="11">
        <v>875</v>
      </c>
      <c r="B650" s="20" t="s">
        <v>873</v>
      </c>
      <c r="D650" s="20" t="s">
        <v>5354</v>
      </c>
      <c r="E650" s="20" t="s">
        <v>5355</v>
      </c>
      <c r="F650" s="11">
        <v>3</v>
      </c>
      <c r="G650" s="11">
        <v>3</v>
      </c>
      <c r="H650" s="11">
        <v>3</v>
      </c>
      <c r="I650" s="36">
        <v>200</v>
      </c>
      <c r="J650" s="11">
        <f t="shared" si="10"/>
        <v>27</v>
      </c>
      <c r="K650" s="20" t="s">
        <v>7412</v>
      </c>
      <c r="L650" s="42">
        <v>50</v>
      </c>
    </row>
    <row r="651" spans="1:12" ht="12.75">
      <c r="A651" s="11">
        <v>1437500</v>
      </c>
      <c r="B651" s="20" t="s">
        <v>868</v>
      </c>
      <c r="C651" s="20" t="s">
        <v>7659</v>
      </c>
      <c r="D651" s="20" t="s">
        <v>6591</v>
      </c>
      <c r="E651" s="20" t="s">
        <v>6592</v>
      </c>
      <c r="F651" s="11">
        <v>3</v>
      </c>
      <c r="G651" s="11">
        <v>3</v>
      </c>
      <c r="H651" s="11">
        <v>3</v>
      </c>
      <c r="I651" s="36">
        <v>200</v>
      </c>
      <c r="J651" s="11">
        <f t="shared" si="10"/>
        <v>27</v>
      </c>
      <c r="K651" s="20" t="s">
        <v>7412</v>
      </c>
      <c r="L651" s="42">
        <v>50</v>
      </c>
    </row>
    <row r="652" spans="1:12" ht="12.75">
      <c r="A652" s="11">
        <v>3437500</v>
      </c>
      <c r="B652" s="20" t="s">
        <v>868</v>
      </c>
      <c r="C652" s="20" t="s">
        <v>7659</v>
      </c>
      <c r="D652" s="20" t="s">
        <v>6591</v>
      </c>
      <c r="E652" s="20" t="s">
        <v>6593</v>
      </c>
      <c r="F652" s="11">
        <v>3</v>
      </c>
      <c r="G652" s="11">
        <v>3</v>
      </c>
      <c r="H652" s="11">
        <v>3</v>
      </c>
      <c r="I652" s="36">
        <v>200</v>
      </c>
      <c r="J652" s="11">
        <f t="shared" si="10"/>
        <v>27</v>
      </c>
      <c r="K652" s="20" t="s">
        <v>7412</v>
      </c>
      <c r="L652" s="42">
        <v>50</v>
      </c>
    </row>
    <row r="653" spans="1:12" ht="12.75">
      <c r="A653" s="11">
        <v>1385810</v>
      </c>
      <c r="B653" s="20" t="s">
        <v>870</v>
      </c>
      <c r="C653" s="20" t="s">
        <v>3918</v>
      </c>
      <c r="D653" s="20" t="s">
        <v>2517</v>
      </c>
      <c r="E653" s="20" t="s">
        <v>7253</v>
      </c>
      <c r="F653" s="11">
        <v>3</v>
      </c>
      <c r="G653" s="11">
        <v>3</v>
      </c>
      <c r="H653" s="11">
        <v>3</v>
      </c>
      <c r="I653" s="36">
        <v>200</v>
      </c>
      <c r="J653" s="11">
        <f t="shared" si="10"/>
        <v>27</v>
      </c>
      <c r="K653" s="20" t="s">
        <v>7412</v>
      </c>
      <c r="L653" s="42">
        <v>50</v>
      </c>
    </row>
    <row r="654" spans="1:12" ht="12.75">
      <c r="A654" s="11">
        <v>277163</v>
      </c>
      <c r="B654" s="28" t="s">
        <v>870</v>
      </c>
      <c r="C654" s="28" t="s">
        <v>3918</v>
      </c>
      <c r="D654" s="20" t="s">
        <v>2517</v>
      </c>
      <c r="E654" s="20" t="s">
        <v>7304</v>
      </c>
      <c r="F654" s="11">
        <v>3</v>
      </c>
      <c r="G654" s="11">
        <v>3</v>
      </c>
      <c r="H654" s="11">
        <v>3</v>
      </c>
      <c r="I654" s="36">
        <v>200</v>
      </c>
      <c r="J654" s="11">
        <f t="shared" si="10"/>
        <v>27</v>
      </c>
      <c r="K654" s="20" t="s">
        <v>7412</v>
      </c>
      <c r="L654" s="42">
        <v>50</v>
      </c>
    </row>
    <row r="655" spans="1:12" ht="12.75">
      <c r="A655" s="11">
        <v>13859</v>
      </c>
      <c r="B655" s="20" t="s">
        <v>870</v>
      </c>
      <c r="C655" s="20" t="s">
        <v>3918</v>
      </c>
      <c r="D655" s="20" t="s">
        <v>2517</v>
      </c>
      <c r="E655" s="20" t="s">
        <v>7302</v>
      </c>
      <c r="F655" s="11">
        <v>3</v>
      </c>
      <c r="G655" s="11">
        <v>3</v>
      </c>
      <c r="H655" s="11">
        <v>3</v>
      </c>
      <c r="I655" s="36">
        <v>200</v>
      </c>
      <c r="J655" s="11">
        <f t="shared" si="10"/>
        <v>27</v>
      </c>
      <c r="K655" s="20" t="s">
        <v>7412</v>
      </c>
      <c r="L655" s="42">
        <v>50</v>
      </c>
    </row>
    <row r="656" spans="1:12" ht="12.75">
      <c r="A656" s="11">
        <v>207873</v>
      </c>
      <c r="B656" s="20" t="s">
        <v>870</v>
      </c>
      <c r="C656" s="20" t="s">
        <v>3918</v>
      </c>
      <c r="D656" s="20" t="s">
        <v>2517</v>
      </c>
      <c r="E656" s="20" t="s">
        <v>7303</v>
      </c>
      <c r="F656" s="11">
        <v>3</v>
      </c>
      <c r="G656" s="11">
        <v>3</v>
      </c>
      <c r="H656" s="11">
        <v>3</v>
      </c>
      <c r="I656" s="36">
        <v>200</v>
      </c>
      <c r="J656" s="11">
        <f t="shared" si="10"/>
        <v>27</v>
      </c>
      <c r="K656" s="20" t="s">
        <v>7412</v>
      </c>
      <c r="L656" s="42">
        <v>50</v>
      </c>
    </row>
    <row r="657" spans="1:12" ht="12.75">
      <c r="A657" s="11">
        <v>277163</v>
      </c>
      <c r="B657" s="20" t="s">
        <v>870</v>
      </c>
      <c r="C657" s="20" t="s">
        <v>3918</v>
      </c>
      <c r="D657" s="20" t="s">
        <v>2517</v>
      </c>
      <c r="E657" s="20" t="s">
        <v>7301</v>
      </c>
      <c r="F657" s="11">
        <v>3</v>
      </c>
      <c r="G657" s="11">
        <v>3</v>
      </c>
      <c r="H657" s="11">
        <v>3</v>
      </c>
      <c r="I657" s="36">
        <v>200</v>
      </c>
      <c r="J657" s="11">
        <f t="shared" si="10"/>
        <v>27</v>
      </c>
      <c r="K657" s="20" t="s">
        <v>7412</v>
      </c>
      <c r="L657" s="42">
        <v>50</v>
      </c>
    </row>
    <row r="658" spans="1:12" ht="12.75">
      <c r="A658" s="11">
        <v>13859</v>
      </c>
      <c r="B658" s="20" t="s">
        <v>870</v>
      </c>
      <c r="C658" s="20" t="s">
        <v>3918</v>
      </c>
      <c r="D658" s="20" t="s">
        <v>2517</v>
      </c>
      <c r="E658" s="20" t="s">
        <v>7299</v>
      </c>
      <c r="F658" s="11">
        <v>3</v>
      </c>
      <c r="G658" s="11">
        <v>3</v>
      </c>
      <c r="H658" s="11">
        <v>3</v>
      </c>
      <c r="I658" s="36">
        <v>200</v>
      </c>
      <c r="J658" s="11">
        <f t="shared" si="10"/>
        <v>27</v>
      </c>
      <c r="K658" s="20" t="s">
        <v>7412</v>
      </c>
      <c r="L658" s="42">
        <v>50</v>
      </c>
    </row>
    <row r="659" spans="1:12" ht="12.75">
      <c r="A659" s="11">
        <v>207873</v>
      </c>
      <c r="B659" s="20" t="s">
        <v>870</v>
      </c>
      <c r="C659" s="20" t="s">
        <v>3918</v>
      </c>
      <c r="D659" s="20" t="s">
        <v>2517</v>
      </c>
      <c r="E659" s="20" t="s">
        <v>7300</v>
      </c>
      <c r="F659" s="11">
        <v>3</v>
      </c>
      <c r="G659" s="11">
        <v>3</v>
      </c>
      <c r="H659" s="11">
        <v>3</v>
      </c>
      <c r="I659" s="36">
        <v>200</v>
      </c>
      <c r="J659" s="11">
        <f t="shared" si="10"/>
        <v>27</v>
      </c>
      <c r="K659" s="20" t="s">
        <v>7412</v>
      </c>
      <c r="L659" s="42">
        <v>50</v>
      </c>
    </row>
    <row r="660" spans="1:12" ht="12.75">
      <c r="A660" s="11">
        <v>277163</v>
      </c>
      <c r="B660" s="20" t="s">
        <v>870</v>
      </c>
      <c r="C660" s="20" t="s">
        <v>3918</v>
      </c>
      <c r="D660" s="20" t="s">
        <v>2517</v>
      </c>
      <c r="E660" s="20" t="s">
        <v>7307</v>
      </c>
      <c r="F660" s="11">
        <v>3</v>
      </c>
      <c r="G660" s="11">
        <v>3</v>
      </c>
      <c r="H660" s="11">
        <v>3</v>
      </c>
      <c r="I660" s="36">
        <v>200</v>
      </c>
      <c r="J660" s="11">
        <f t="shared" si="10"/>
        <v>27</v>
      </c>
      <c r="K660" s="20" t="s">
        <v>7412</v>
      </c>
      <c r="L660" s="42">
        <v>50</v>
      </c>
    </row>
    <row r="661" spans="1:12" ht="12.75">
      <c r="A661" s="11">
        <v>13859</v>
      </c>
      <c r="B661" s="20" t="s">
        <v>870</v>
      </c>
      <c r="C661" s="20" t="s">
        <v>3918</v>
      </c>
      <c r="D661" s="20" t="s">
        <v>2517</v>
      </c>
      <c r="E661" s="20" t="s">
        <v>7305</v>
      </c>
      <c r="F661" s="11">
        <v>3</v>
      </c>
      <c r="G661" s="11">
        <v>3</v>
      </c>
      <c r="H661" s="11">
        <v>3</v>
      </c>
      <c r="I661" s="36">
        <v>200</v>
      </c>
      <c r="J661" s="11">
        <f t="shared" si="10"/>
        <v>27</v>
      </c>
      <c r="K661" s="20" t="s">
        <v>7412</v>
      </c>
      <c r="L661" s="42">
        <v>50</v>
      </c>
    </row>
    <row r="662" spans="1:12" ht="12.75">
      <c r="A662" s="11">
        <v>207873</v>
      </c>
      <c r="B662" s="20" t="s">
        <v>870</v>
      </c>
      <c r="C662" s="20" t="s">
        <v>3918</v>
      </c>
      <c r="D662" s="20" t="s">
        <v>2517</v>
      </c>
      <c r="E662" s="20" t="s">
        <v>7306</v>
      </c>
      <c r="F662" s="11">
        <v>3</v>
      </c>
      <c r="G662" s="11">
        <v>3</v>
      </c>
      <c r="H662" s="11">
        <v>3</v>
      </c>
      <c r="I662" s="36">
        <v>200</v>
      </c>
      <c r="J662" s="11">
        <f t="shared" si="10"/>
        <v>27</v>
      </c>
      <c r="K662" s="20" t="s">
        <v>7412</v>
      </c>
      <c r="L662" s="42">
        <v>50</v>
      </c>
    </row>
    <row r="663" spans="1:12" ht="12.75">
      <c r="A663" s="11">
        <v>13137575</v>
      </c>
      <c r="B663" s="20" t="s">
        <v>874</v>
      </c>
      <c r="C663" s="20" t="s">
        <v>7679</v>
      </c>
      <c r="D663" s="20" t="s">
        <v>3312</v>
      </c>
      <c r="E663" s="20" t="s">
        <v>6674</v>
      </c>
      <c r="F663" s="11">
        <v>3</v>
      </c>
      <c r="G663" s="11">
        <v>3</v>
      </c>
      <c r="H663" s="11">
        <v>3</v>
      </c>
      <c r="I663" s="36">
        <v>200</v>
      </c>
      <c r="J663" s="11">
        <f t="shared" si="10"/>
        <v>27</v>
      </c>
      <c r="K663" s="20" t="s">
        <v>7414</v>
      </c>
      <c r="L663" s="42">
        <v>2</v>
      </c>
    </row>
    <row r="664" spans="1:12" ht="12.75">
      <c r="A664" s="11">
        <v>4806</v>
      </c>
      <c r="B664" s="20" t="s">
        <v>870</v>
      </c>
      <c r="C664" s="20" t="s">
        <v>4077</v>
      </c>
      <c r="D664" s="20" t="s">
        <v>4047</v>
      </c>
      <c r="E664" s="20" t="s">
        <v>4071</v>
      </c>
      <c r="F664" s="11">
        <v>3</v>
      </c>
      <c r="G664" s="11">
        <v>3</v>
      </c>
      <c r="H664" s="11">
        <v>3</v>
      </c>
      <c r="I664" s="36">
        <v>200</v>
      </c>
      <c r="J664" s="11">
        <f t="shared" si="10"/>
        <v>27</v>
      </c>
      <c r="K664" s="20" t="s">
        <v>7417</v>
      </c>
      <c r="L664" s="42">
        <v>2</v>
      </c>
    </row>
    <row r="665" spans="1:12" ht="12.75">
      <c r="A665" s="11">
        <v>2294</v>
      </c>
      <c r="B665" s="20" t="s">
        <v>870</v>
      </c>
      <c r="C665" s="20" t="s">
        <v>4077</v>
      </c>
      <c r="D665" s="20" t="s">
        <v>4047</v>
      </c>
      <c r="E665" s="20" t="s">
        <v>4069</v>
      </c>
      <c r="F665" s="11">
        <v>3</v>
      </c>
      <c r="G665" s="11">
        <v>3</v>
      </c>
      <c r="H665" s="11">
        <v>3</v>
      </c>
      <c r="I665" s="36">
        <v>200</v>
      </c>
      <c r="J665" s="11">
        <f t="shared" si="10"/>
        <v>27</v>
      </c>
      <c r="K665" s="20" t="s">
        <v>7417</v>
      </c>
      <c r="L665" s="42">
        <v>2</v>
      </c>
    </row>
    <row r="666" spans="1:12" ht="12.75">
      <c r="A666" s="11">
        <v>5900</v>
      </c>
      <c r="B666" s="20" t="s">
        <v>870</v>
      </c>
      <c r="C666" s="20" t="s">
        <v>4077</v>
      </c>
      <c r="D666" s="20" t="s">
        <v>4047</v>
      </c>
      <c r="E666" s="20" t="s">
        <v>4072</v>
      </c>
      <c r="F666" s="11">
        <v>3</v>
      </c>
      <c r="G666" s="11">
        <v>3</v>
      </c>
      <c r="H666" s="11">
        <v>3</v>
      </c>
      <c r="I666" s="36">
        <v>200</v>
      </c>
      <c r="J666" s="11">
        <f t="shared" si="10"/>
        <v>27</v>
      </c>
      <c r="K666" s="20" t="s">
        <v>7417</v>
      </c>
      <c r="L666" s="42">
        <v>2</v>
      </c>
    </row>
    <row r="667" spans="1:12" ht="12.75">
      <c r="A667" s="11">
        <v>4200</v>
      </c>
      <c r="B667" s="20" t="s">
        <v>870</v>
      </c>
      <c r="C667" s="20" t="s">
        <v>4077</v>
      </c>
      <c r="D667" s="20" t="s">
        <v>4047</v>
      </c>
      <c r="E667" s="20" t="s">
        <v>4048</v>
      </c>
      <c r="F667" s="11">
        <v>3</v>
      </c>
      <c r="G667" s="11">
        <v>3</v>
      </c>
      <c r="H667" s="11">
        <v>3</v>
      </c>
      <c r="I667" s="36">
        <v>200</v>
      </c>
      <c r="J667" s="11">
        <f t="shared" si="10"/>
        <v>27</v>
      </c>
      <c r="K667" s="20" t="s">
        <v>7417</v>
      </c>
      <c r="L667" s="42">
        <v>2</v>
      </c>
    </row>
    <row r="668" spans="1:12" ht="12.75">
      <c r="A668" s="11">
        <v>1200</v>
      </c>
      <c r="B668" s="20" t="s">
        <v>870</v>
      </c>
      <c r="C668" s="20" t="s">
        <v>4077</v>
      </c>
      <c r="D668" s="20" t="s">
        <v>4047</v>
      </c>
      <c r="E668" s="20" t="s">
        <v>4068</v>
      </c>
      <c r="F668" s="11">
        <v>3</v>
      </c>
      <c r="G668" s="11">
        <v>3</v>
      </c>
      <c r="H668" s="11">
        <v>3</v>
      </c>
      <c r="I668" s="36">
        <v>200</v>
      </c>
      <c r="J668" s="11">
        <f t="shared" si="10"/>
        <v>27</v>
      </c>
      <c r="K668" s="20" t="s">
        <v>7417</v>
      </c>
      <c r="L668" s="42">
        <v>2</v>
      </c>
    </row>
    <row r="669" spans="1:12" ht="12.75">
      <c r="A669" s="11">
        <v>4056</v>
      </c>
      <c r="B669" s="20" t="s">
        <v>870</v>
      </c>
      <c r="C669" s="20" t="s">
        <v>4077</v>
      </c>
      <c r="D669" s="20" t="s">
        <v>4047</v>
      </c>
      <c r="E669" s="20" t="s">
        <v>4070</v>
      </c>
      <c r="F669" s="11">
        <v>3</v>
      </c>
      <c r="G669" s="11">
        <v>3</v>
      </c>
      <c r="H669" s="11">
        <v>3</v>
      </c>
      <c r="I669" s="36">
        <v>200</v>
      </c>
      <c r="J669" s="11">
        <f t="shared" si="10"/>
        <v>27</v>
      </c>
      <c r="K669" s="20" t="s">
        <v>7417</v>
      </c>
      <c r="L669" s="42">
        <v>2</v>
      </c>
    </row>
    <row r="670" spans="1:12" ht="12.75">
      <c r="A670" s="11">
        <v>3175</v>
      </c>
      <c r="B670" s="20" t="s">
        <v>868</v>
      </c>
      <c r="C670" s="20" t="s">
        <v>7664</v>
      </c>
      <c r="D670" s="20" t="s">
        <v>3288</v>
      </c>
      <c r="E670" s="20" t="s">
        <v>6198</v>
      </c>
      <c r="F670" s="11">
        <v>3</v>
      </c>
      <c r="G670" s="11">
        <v>3</v>
      </c>
      <c r="H670" s="11">
        <v>3</v>
      </c>
      <c r="I670" s="36">
        <v>200</v>
      </c>
      <c r="J670" s="11">
        <f t="shared" si="10"/>
        <v>27</v>
      </c>
      <c r="K670" s="20" t="s">
        <v>7419</v>
      </c>
      <c r="L670" s="42">
        <v>10</v>
      </c>
    </row>
    <row r="671" spans="1:12" ht="12.75">
      <c r="A671" s="11">
        <v>269</v>
      </c>
      <c r="B671" s="20" t="s">
        <v>873</v>
      </c>
      <c r="D671" s="20" t="s">
        <v>3320</v>
      </c>
      <c r="E671" s="20" t="s">
        <v>7395</v>
      </c>
      <c r="F671" s="11">
        <v>3</v>
      </c>
      <c r="G671" s="11">
        <v>3</v>
      </c>
      <c r="H671" s="11">
        <v>3</v>
      </c>
      <c r="I671" s="36">
        <v>200</v>
      </c>
      <c r="J671" s="11">
        <f t="shared" si="10"/>
        <v>27</v>
      </c>
      <c r="K671" s="20" t="s">
        <v>7420</v>
      </c>
      <c r="L671" s="42">
        <v>2</v>
      </c>
    </row>
    <row r="672" spans="1:12" ht="12.75">
      <c r="A672" s="11">
        <v>25000</v>
      </c>
      <c r="B672" s="20" t="s">
        <v>868</v>
      </c>
      <c r="C672" s="20" t="s">
        <v>7656</v>
      </c>
      <c r="D672" s="20" t="s">
        <v>797</v>
      </c>
      <c r="E672" s="20" t="s">
        <v>4702</v>
      </c>
      <c r="F672" s="11">
        <v>3</v>
      </c>
      <c r="G672" s="11">
        <v>3</v>
      </c>
      <c r="H672" s="11">
        <v>3</v>
      </c>
      <c r="I672" s="36">
        <v>200</v>
      </c>
      <c r="J672" s="11">
        <f t="shared" si="10"/>
        <v>27</v>
      </c>
      <c r="K672" s="20" t="s">
        <v>7408</v>
      </c>
      <c r="L672" s="42">
        <v>20</v>
      </c>
    </row>
    <row r="673" spans="1:12" ht="12.75">
      <c r="A673" s="11">
        <v>37500</v>
      </c>
      <c r="B673" s="20" t="s">
        <v>870</v>
      </c>
      <c r="C673" s="20" t="s">
        <v>4271</v>
      </c>
      <c r="D673" s="20" t="s">
        <v>797</v>
      </c>
      <c r="E673" s="20" t="s">
        <v>4270</v>
      </c>
      <c r="F673" s="11">
        <v>3</v>
      </c>
      <c r="G673" s="11">
        <v>3</v>
      </c>
      <c r="H673" s="11">
        <v>3</v>
      </c>
      <c r="I673" s="36">
        <v>200</v>
      </c>
      <c r="J673" s="11">
        <f t="shared" si="10"/>
        <v>27</v>
      </c>
      <c r="K673" s="20" t="s">
        <v>7408</v>
      </c>
      <c r="L673" s="42">
        <v>20</v>
      </c>
    </row>
    <row r="674" spans="1:12" ht="12.75">
      <c r="A674" s="11">
        <v>18750</v>
      </c>
      <c r="B674" s="20" t="s">
        <v>868</v>
      </c>
      <c r="C674" s="20" t="s">
        <v>905</v>
      </c>
      <c r="D674" s="20" t="s">
        <v>3769</v>
      </c>
      <c r="E674" s="20" t="s">
        <v>5490</v>
      </c>
      <c r="F674" s="11">
        <v>3</v>
      </c>
      <c r="G674" s="11">
        <v>3</v>
      </c>
      <c r="H674" s="11">
        <v>3</v>
      </c>
      <c r="I674" s="36">
        <v>200</v>
      </c>
      <c r="J674" s="11">
        <f t="shared" si="10"/>
        <v>27</v>
      </c>
      <c r="K674" s="20" t="s">
        <v>7408</v>
      </c>
      <c r="L674" s="42">
        <v>20</v>
      </c>
    </row>
    <row r="675" spans="1:12" ht="12.75">
      <c r="A675" s="11">
        <v>2875000</v>
      </c>
      <c r="B675" s="20" t="s">
        <v>868</v>
      </c>
      <c r="C675" s="20" t="s">
        <v>7616</v>
      </c>
      <c r="D675" s="20" t="s">
        <v>6499</v>
      </c>
      <c r="E675" s="20" t="s">
        <v>6498</v>
      </c>
      <c r="F675" s="11">
        <v>3</v>
      </c>
      <c r="G675" s="11">
        <v>3</v>
      </c>
      <c r="H675" s="11">
        <v>3</v>
      </c>
      <c r="I675" s="36">
        <v>200</v>
      </c>
      <c r="J675" s="11">
        <f t="shared" si="10"/>
        <v>27</v>
      </c>
      <c r="K675" s="20" t="s">
        <v>7408</v>
      </c>
      <c r="L675" s="42">
        <v>20</v>
      </c>
    </row>
    <row r="676" spans="1:12" ht="12.75">
      <c r="A676" s="11">
        <v>312500</v>
      </c>
      <c r="B676" s="20" t="s">
        <v>868</v>
      </c>
      <c r="C676" s="20" t="s">
        <v>7674</v>
      </c>
      <c r="D676" s="20" t="s">
        <v>6321</v>
      </c>
      <c r="E676" s="20" t="s">
        <v>6322</v>
      </c>
      <c r="F676" s="11">
        <v>3</v>
      </c>
      <c r="G676" s="11">
        <v>3</v>
      </c>
      <c r="H676" s="11">
        <v>3</v>
      </c>
      <c r="I676" s="36">
        <v>200</v>
      </c>
      <c r="J676" s="11">
        <f t="shared" si="10"/>
        <v>27</v>
      </c>
      <c r="K676" s="20" t="s">
        <v>7408</v>
      </c>
      <c r="L676" s="42">
        <v>20</v>
      </c>
    </row>
    <row r="677" spans="1:12" ht="12.75">
      <c r="A677" s="11">
        <v>25000</v>
      </c>
      <c r="B677" s="20" t="s">
        <v>868</v>
      </c>
      <c r="C677" s="20" t="s">
        <v>7658</v>
      </c>
      <c r="D677" s="20" t="s">
        <v>797</v>
      </c>
      <c r="E677" s="20" t="s">
        <v>6565</v>
      </c>
      <c r="F677" s="11">
        <v>3</v>
      </c>
      <c r="G677" s="11">
        <v>3</v>
      </c>
      <c r="H677" s="11">
        <v>3</v>
      </c>
      <c r="I677" s="36">
        <v>200</v>
      </c>
      <c r="J677" s="11">
        <f t="shared" si="10"/>
        <v>27</v>
      </c>
      <c r="K677" s="20" t="s">
        <v>7408</v>
      </c>
      <c r="L677" s="42">
        <v>20</v>
      </c>
    </row>
    <row r="678" spans="1:12" ht="12.75">
      <c r="A678" s="11">
        <v>25000</v>
      </c>
      <c r="B678" s="20" t="s">
        <v>868</v>
      </c>
      <c r="C678" s="20" t="s">
        <v>7658</v>
      </c>
      <c r="D678" s="20" t="s">
        <v>797</v>
      </c>
      <c r="E678" s="20" t="s">
        <v>6564</v>
      </c>
      <c r="F678" s="11">
        <v>3</v>
      </c>
      <c r="G678" s="11">
        <v>3</v>
      </c>
      <c r="H678" s="11">
        <v>3</v>
      </c>
      <c r="I678" s="36">
        <v>200</v>
      </c>
      <c r="J678" s="11">
        <f t="shared" si="10"/>
        <v>27</v>
      </c>
      <c r="K678" s="20" t="s">
        <v>7408</v>
      </c>
      <c r="L678" s="42">
        <v>20</v>
      </c>
    </row>
    <row r="679" spans="1:12" ht="12.75">
      <c r="A679" s="11">
        <v>362350</v>
      </c>
      <c r="B679" s="20" t="s">
        <v>868</v>
      </c>
      <c r="C679" s="20" t="s">
        <v>7648</v>
      </c>
      <c r="D679" s="20" t="s">
        <v>797</v>
      </c>
      <c r="E679" s="20" t="s">
        <v>6393</v>
      </c>
      <c r="F679" s="11">
        <v>3</v>
      </c>
      <c r="G679" s="11">
        <v>3</v>
      </c>
      <c r="H679" s="11">
        <v>3</v>
      </c>
      <c r="I679" s="36">
        <v>200</v>
      </c>
      <c r="J679" s="11">
        <f t="shared" si="10"/>
        <v>27</v>
      </c>
      <c r="K679" s="20" t="s">
        <v>7408</v>
      </c>
      <c r="L679" s="42">
        <v>20</v>
      </c>
    </row>
    <row r="680" spans="1:12" ht="12.75">
      <c r="A680" s="11">
        <v>25000</v>
      </c>
      <c r="B680" s="20" t="s">
        <v>868</v>
      </c>
      <c r="C680" s="20" t="s">
        <v>7658</v>
      </c>
      <c r="D680" s="20" t="s">
        <v>797</v>
      </c>
      <c r="E680" s="20" t="s">
        <v>6562</v>
      </c>
      <c r="F680" s="11">
        <v>3</v>
      </c>
      <c r="G680" s="11">
        <v>3</v>
      </c>
      <c r="H680" s="11">
        <v>3</v>
      </c>
      <c r="I680" s="36">
        <v>200</v>
      </c>
      <c r="J680" s="11">
        <f t="shared" si="10"/>
        <v>27</v>
      </c>
      <c r="K680" s="20" t="s">
        <v>7408</v>
      </c>
      <c r="L680" s="42">
        <v>20</v>
      </c>
    </row>
    <row r="681" spans="1:12" ht="12.75">
      <c r="A681" s="11">
        <v>25000</v>
      </c>
      <c r="B681" s="20" t="s">
        <v>868</v>
      </c>
      <c r="C681" s="20" t="s">
        <v>7656</v>
      </c>
      <c r="D681" s="20" t="s">
        <v>797</v>
      </c>
      <c r="E681" s="20" t="s">
        <v>4703</v>
      </c>
      <c r="F681" s="11">
        <v>3</v>
      </c>
      <c r="G681" s="11">
        <v>3</v>
      </c>
      <c r="H681" s="11">
        <v>3</v>
      </c>
      <c r="I681" s="36">
        <v>200</v>
      </c>
      <c r="J681" s="11">
        <f t="shared" si="10"/>
        <v>27</v>
      </c>
      <c r="K681" s="20" t="s">
        <v>7408</v>
      </c>
      <c r="L681" s="42">
        <v>20</v>
      </c>
    </row>
    <row r="682" spans="1:12" ht="12.75">
      <c r="A682" s="11">
        <v>25000</v>
      </c>
      <c r="B682" s="20" t="s">
        <v>868</v>
      </c>
      <c r="C682" s="20" t="s">
        <v>7658</v>
      </c>
      <c r="D682" s="20" t="s">
        <v>797</v>
      </c>
      <c r="E682" s="20" t="s">
        <v>6563</v>
      </c>
      <c r="F682" s="11">
        <v>3</v>
      </c>
      <c r="G682" s="11">
        <v>3</v>
      </c>
      <c r="H682" s="11">
        <v>3</v>
      </c>
      <c r="I682" s="36">
        <v>200</v>
      </c>
      <c r="J682" s="11">
        <f t="shared" si="10"/>
        <v>27</v>
      </c>
      <c r="K682" s="20" t="s">
        <v>7408</v>
      </c>
      <c r="L682" s="42">
        <v>20</v>
      </c>
    </row>
    <row r="683" spans="1:12" ht="12.75">
      <c r="A683" s="11">
        <v>25000</v>
      </c>
      <c r="B683" s="20" t="s">
        <v>868</v>
      </c>
      <c r="C683" s="20" t="s">
        <v>7656</v>
      </c>
      <c r="D683" s="20" t="s">
        <v>797</v>
      </c>
      <c r="E683" s="20" t="s">
        <v>4762</v>
      </c>
      <c r="F683" s="11">
        <v>3</v>
      </c>
      <c r="G683" s="11">
        <v>3</v>
      </c>
      <c r="H683" s="11">
        <v>3</v>
      </c>
      <c r="I683" s="36">
        <v>200</v>
      </c>
      <c r="J683" s="11">
        <f t="shared" si="10"/>
        <v>27</v>
      </c>
      <c r="K683" s="20" t="s">
        <v>7408</v>
      </c>
      <c r="L683" s="42">
        <v>20</v>
      </c>
    </row>
    <row r="684" spans="1:12" ht="12.75">
      <c r="A684" s="11">
        <v>25000</v>
      </c>
      <c r="B684" s="20" t="s">
        <v>868</v>
      </c>
      <c r="C684" s="20" t="s">
        <v>7656</v>
      </c>
      <c r="D684" s="20" t="s">
        <v>797</v>
      </c>
      <c r="E684" s="20" t="s">
        <v>4704</v>
      </c>
      <c r="F684" s="11">
        <v>3</v>
      </c>
      <c r="G684" s="11">
        <v>3</v>
      </c>
      <c r="H684" s="11">
        <v>3</v>
      </c>
      <c r="I684" s="36">
        <v>200</v>
      </c>
      <c r="J684" s="11">
        <f t="shared" si="10"/>
        <v>27</v>
      </c>
      <c r="K684" s="20" t="s">
        <v>7408</v>
      </c>
      <c r="L684" s="42">
        <v>20</v>
      </c>
    </row>
    <row r="685" spans="1:12" ht="12.75">
      <c r="A685" s="11">
        <v>1000000</v>
      </c>
      <c r="B685" s="20" t="s">
        <v>868</v>
      </c>
      <c r="C685" s="20" t="s">
        <v>7655</v>
      </c>
      <c r="D685" s="20" t="s">
        <v>797</v>
      </c>
      <c r="E685" s="20" t="s">
        <v>4683</v>
      </c>
      <c r="F685" s="11">
        <v>3</v>
      </c>
      <c r="G685" s="11">
        <v>3</v>
      </c>
      <c r="H685" s="11">
        <v>3</v>
      </c>
      <c r="I685" s="36">
        <v>200</v>
      </c>
      <c r="J685" s="11">
        <f t="shared" si="10"/>
        <v>27</v>
      </c>
      <c r="K685" s="20" t="s">
        <v>7408</v>
      </c>
      <c r="L685" s="42">
        <v>20</v>
      </c>
    </row>
    <row r="686" spans="1:12" ht="12.75">
      <c r="A686" s="11">
        <v>312</v>
      </c>
      <c r="B686" s="20" t="s">
        <v>868</v>
      </c>
      <c r="C686" s="20" t="s">
        <v>7664</v>
      </c>
      <c r="D686" s="20" t="s">
        <v>797</v>
      </c>
      <c r="E686" s="20" t="s">
        <v>6205</v>
      </c>
      <c r="F686" s="11">
        <v>3</v>
      </c>
      <c r="G686" s="11">
        <v>3</v>
      </c>
      <c r="H686" s="11">
        <v>3</v>
      </c>
      <c r="I686" s="36">
        <v>200</v>
      </c>
      <c r="J686" s="11">
        <f t="shared" si="10"/>
        <v>27</v>
      </c>
      <c r="K686" s="20" t="s">
        <v>7408</v>
      </c>
      <c r="L686" s="42">
        <v>20</v>
      </c>
    </row>
    <row r="687" spans="1:12" ht="12.75">
      <c r="A687" s="11">
        <v>312</v>
      </c>
      <c r="B687" s="20" t="s">
        <v>868</v>
      </c>
      <c r="C687" s="20" t="s">
        <v>7664</v>
      </c>
      <c r="D687" s="20" t="s">
        <v>797</v>
      </c>
      <c r="E687" s="20" t="s">
        <v>6203</v>
      </c>
      <c r="F687" s="11">
        <v>3</v>
      </c>
      <c r="G687" s="11">
        <v>3</v>
      </c>
      <c r="H687" s="11">
        <v>3</v>
      </c>
      <c r="I687" s="36">
        <v>200</v>
      </c>
      <c r="J687" s="11">
        <f t="shared" si="10"/>
        <v>27</v>
      </c>
      <c r="K687" s="20" t="s">
        <v>7408</v>
      </c>
      <c r="L687" s="42">
        <v>20</v>
      </c>
    </row>
    <row r="688" spans="1:12" ht="12.75">
      <c r="A688" s="11">
        <v>312</v>
      </c>
      <c r="B688" s="20" t="s">
        <v>868</v>
      </c>
      <c r="C688" s="20" t="s">
        <v>7664</v>
      </c>
      <c r="D688" s="20" t="s">
        <v>797</v>
      </c>
      <c r="E688" s="20" t="s">
        <v>6208</v>
      </c>
      <c r="F688" s="11">
        <v>3</v>
      </c>
      <c r="G688" s="11">
        <v>3</v>
      </c>
      <c r="H688" s="11">
        <v>3</v>
      </c>
      <c r="I688" s="36">
        <v>200</v>
      </c>
      <c r="J688" s="11">
        <f t="shared" si="10"/>
        <v>27</v>
      </c>
      <c r="K688" s="20" t="s">
        <v>7408</v>
      </c>
      <c r="L688" s="42">
        <v>20</v>
      </c>
    </row>
    <row r="689" spans="1:12" ht="12.75">
      <c r="A689" s="11">
        <v>312</v>
      </c>
      <c r="B689" s="20" t="s">
        <v>868</v>
      </c>
      <c r="C689" s="20" t="s">
        <v>7664</v>
      </c>
      <c r="D689" s="20" t="s">
        <v>797</v>
      </c>
      <c r="E689" s="20" t="s">
        <v>6204</v>
      </c>
      <c r="F689" s="11">
        <v>3</v>
      </c>
      <c r="G689" s="11">
        <v>3</v>
      </c>
      <c r="H689" s="11">
        <v>3</v>
      </c>
      <c r="I689" s="36">
        <v>200</v>
      </c>
      <c r="J689" s="11">
        <f t="shared" si="10"/>
        <v>27</v>
      </c>
      <c r="K689" s="20" t="s">
        <v>7408</v>
      </c>
      <c r="L689" s="42">
        <v>20</v>
      </c>
    </row>
    <row r="690" spans="1:12" ht="12.75">
      <c r="A690" s="11">
        <v>312</v>
      </c>
      <c r="B690" s="20" t="s">
        <v>868</v>
      </c>
      <c r="C690" s="20" t="s">
        <v>7664</v>
      </c>
      <c r="D690" s="20" t="s">
        <v>797</v>
      </c>
      <c r="E690" s="20" t="s">
        <v>6206</v>
      </c>
      <c r="F690" s="11">
        <v>3</v>
      </c>
      <c r="G690" s="11">
        <v>3</v>
      </c>
      <c r="H690" s="11">
        <v>3</v>
      </c>
      <c r="I690" s="36">
        <v>200</v>
      </c>
      <c r="J690" s="11">
        <f t="shared" si="10"/>
        <v>27</v>
      </c>
      <c r="K690" s="20" t="s">
        <v>7408</v>
      </c>
      <c r="L690" s="42">
        <v>20</v>
      </c>
    </row>
    <row r="691" spans="1:12" ht="12.75">
      <c r="A691" s="11">
        <v>312</v>
      </c>
      <c r="B691" s="20" t="s">
        <v>868</v>
      </c>
      <c r="C691" s="20" t="s">
        <v>7664</v>
      </c>
      <c r="D691" s="20" t="s">
        <v>797</v>
      </c>
      <c r="E691" s="20" t="s">
        <v>6209</v>
      </c>
      <c r="F691" s="11">
        <v>3</v>
      </c>
      <c r="G691" s="11">
        <v>3</v>
      </c>
      <c r="H691" s="11">
        <v>3</v>
      </c>
      <c r="I691" s="36">
        <v>200</v>
      </c>
      <c r="J691" s="11">
        <f t="shared" si="10"/>
        <v>27</v>
      </c>
      <c r="K691" s="20" t="s">
        <v>7408</v>
      </c>
      <c r="L691" s="42">
        <v>20</v>
      </c>
    </row>
    <row r="692" spans="1:12" ht="12.75">
      <c r="A692" s="11">
        <v>312</v>
      </c>
      <c r="B692" s="20" t="s">
        <v>868</v>
      </c>
      <c r="C692" s="20" t="s">
        <v>7664</v>
      </c>
      <c r="D692" s="20" t="s">
        <v>797</v>
      </c>
      <c r="E692" s="20" t="s">
        <v>6207</v>
      </c>
      <c r="F692" s="11">
        <v>3</v>
      </c>
      <c r="G692" s="11">
        <v>3</v>
      </c>
      <c r="H692" s="11">
        <v>3</v>
      </c>
      <c r="I692" s="36">
        <v>200</v>
      </c>
      <c r="J692" s="11">
        <f t="shared" si="10"/>
        <v>27</v>
      </c>
      <c r="K692" s="20" t="s">
        <v>7408</v>
      </c>
      <c r="L692" s="42">
        <v>20</v>
      </c>
    </row>
    <row r="693" spans="1:12" ht="12.75">
      <c r="A693" s="11">
        <v>312</v>
      </c>
      <c r="B693" s="20" t="s">
        <v>868</v>
      </c>
      <c r="C693" s="20" t="s">
        <v>7664</v>
      </c>
      <c r="D693" s="20" t="s">
        <v>797</v>
      </c>
      <c r="E693" s="20" t="s">
        <v>6210</v>
      </c>
      <c r="F693" s="11">
        <v>3</v>
      </c>
      <c r="G693" s="11">
        <v>3</v>
      </c>
      <c r="H693" s="11">
        <v>3</v>
      </c>
      <c r="I693" s="36">
        <v>200</v>
      </c>
      <c r="J693" s="11">
        <f t="shared" si="10"/>
        <v>27</v>
      </c>
      <c r="K693" s="20" t="s">
        <v>7408</v>
      </c>
      <c r="L693" s="42">
        <v>20</v>
      </c>
    </row>
    <row r="694" spans="1:12" ht="12.75">
      <c r="A694" s="11">
        <v>1250000</v>
      </c>
      <c r="B694" s="20" t="s">
        <v>868</v>
      </c>
      <c r="C694" s="20" t="s">
        <v>7670</v>
      </c>
      <c r="D694" s="20" t="s">
        <v>797</v>
      </c>
      <c r="E694" s="20" t="s">
        <v>5335</v>
      </c>
      <c r="F694" s="11">
        <v>3</v>
      </c>
      <c r="G694" s="11">
        <v>3</v>
      </c>
      <c r="H694" s="11">
        <v>3</v>
      </c>
      <c r="I694" s="36">
        <v>200</v>
      </c>
      <c r="J694" s="11">
        <f t="shared" si="10"/>
        <v>27</v>
      </c>
      <c r="K694" s="20" t="s">
        <v>7408</v>
      </c>
      <c r="L694" s="42">
        <v>20</v>
      </c>
    </row>
    <row r="695" spans="1:12" ht="12.75">
      <c r="A695" s="11">
        <v>250000</v>
      </c>
      <c r="B695" s="20" t="s">
        <v>868</v>
      </c>
      <c r="C695" s="20" t="s">
        <v>7656</v>
      </c>
      <c r="D695" s="20" t="s">
        <v>797</v>
      </c>
      <c r="E695" s="20" t="s">
        <v>4676</v>
      </c>
      <c r="F695" s="11">
        <v>3</v>
      </c>
      <c r="G695" s="11">
        <v>3</v>
      </c>
      <c r="H695" s="11">
        <v>3</v>
      </c>
      <c r="I695" s="36">
        <v>200</v>
      </c>
      <c r="J695" s="11">
        <f t="shared" si="10"/>
        <v>27</v>
      </c>
      <c r="K695" s="20" t="s">
        <v>7408</v>
      </c>
      <c r="L695" s="42">
        <v>20</v>
      </c>
    </row>
    <row r="696" spans="1:12" ht="12.75">
      <c r="A696" s="11">
        <v>25000</v>
      </c>
      <c r="B696" s="20" t="s">
        <v>868</v>
      </c>
      <c r="C696" s="20" t="s">
        <v>7656</v>
      </c>
      <c r="D696" s="20" t="s">
        <v>797</v>
      </c>
      <c r="E696" s="20" t="s">
        <v>4701</v>
      </c>
      <c r="F696" s="11">
        <v>3</v>
      </c>
      <c r="G696" s="11">
        <v>3</v>
      </c>
      <c r="H696" s="11">
        <v>3</v>
      </c>
      <c r="I696" s="36">
        <v>200</v>
      </c>
      <c r="J696" s="11">
        <f t="shared" si="10"/>
        <v>27</v>
      </c>
      <c r="K696" s="20" t="s">
        <v>7408</v>
      </c>
      <c r="L696" s="42">
        <v>20</v>
      </c>
    </row>
    <row r="697" spans="1:12" ht="12.75">
      <c r="A697" s="11">
        <v>37500</v>
      </c>
      <c r="B697" s="20" t="s">
        <v>870</v>
      </c>
      <c r="C697" s="20" t="s">
        <v>4271</v>
      </c>
      <c r="D697" s="20" t="s">
        <v>797</v>
      </c>
      <c r="E697" s="20" t="s">
        <v>4274</v>
      </c>
      <c r="F697" s="11">
        <v>3</v>
      </c>
      <c r="G697" s="11">
        <v>3</v>
      </c>
      <c r="H697" s="11">
        <v>3</v>
      </c>
      <c r="I697" s="36">
        <v>200</v>
      </c>
      <c r="J697" s="11">
        <f t="shared" si="10"/>
        <v>27</v>
      </c>
      <c r="K697" s="20" t="s">
        <v>7408</v>
      </c>
      <c r="L697" s="42">
        <v>20</v>
      </c>
    </row>
    <row r="698" spans="1:12" ht="12.75">
      <c r="A698" s="11">
        <v>125000</v>
      </c>
      <c r="B698" s="20" t="s">
        <v>870</v>
      </c>
      <c r="C698" s="20" t="s">
        <v>4716</v>
      </c>
      <c r="D698" s="20" t="s">
        <v>797</v>
      </c>
      <c r="E698" s="20" t="s">
        <v>4658</v>
      </c>
      <c r="F698" s="11">
        <v>3</v>
      </c>
      <c r="G698" s="11">
        <v>3</v>
      </c>
      <c r="H698" s="11">
        <v>3</v>
      </c>
      <c r="I698" s="36">
        <v>200</v>
      </c>
      <c r="J698" s="11">
        <f t="shared" si="10"/>
        <v>27</v>
      </c>
      <c r="K698" s="20" t="s">
        <v>7408</v>
      </c>
      <c r="L698" s="42">
        <v>20</v>
      </c>
    </row>
    <row r="699" spans="1:12" ht="12.75">
      <c r="A699" s="11">
        <v>46875</v>
      </c>
      <c r="B699" s="20" t="s">
        <v>870</v>
      </c>
      <c r="C699" s="20" t="s">
        <v>4271</v>
      </c>
      <c r="D699" s="20" t="s">
        <v>797</v>
      </c>
      <c r="E699" s="20" t="s">
        <v>4278</v>
      </c>
      <c r="F699" s="11">
        <v>3</v>
      </c>
      <c r="G699" s="11">
        <v>3</v>
      </c>
      <c r="H699" s="11">
        <v>3</v>
      </c>
      <c r="I699" s="36">
        <v>200</v>
      </c>
      <c r="J699" s="11">
        <f t="shared" si="10"/>
        <v>27</v>
      </c>
      <c r="K699" s="20" t="s">
        <v>7408</v>
      </c>
      <c r="L699" s="42">
        <v>20</v>
      </c>
    </row>
    <row r="700" spans="1:12" ht="12.75">
      <c r="A700" s="11">
        <v>62500</v>
      </c>
      <c r="B700" s="20" t="s">
        <v>870</v>
      </c>
      <c r="C700" s="20" t="s">
        <v>4271</v>
      </c>
      <c r="D700" s="20" t="s">
        <v>797</v>
      </c>
      <c r="E700" s="20" t="s">
        <v>4272</v>
      </c>
      <c r="F700" s="11">
        <v>3</v>
      </c>
      <c r="G700" s="11">
        <v>3</v>
      </c>
      <c r="H700" s="11">
        <v>3</v>
      </c>
      <c r="I700" s="36">
        <v>200</v>
      </c>
      <c r="J700" s="11">
        <f t="shared" si="10"/>
        <v>27</v>
      </c>
      <c r="K700" s="20" t="s">
        <v>7408</v>
      </c>
      <c r="L700" s="42">
        <v>20</v>
      </c>
    </row>
    <row r="701" spans="1:12" ht="12.75">
      <c r="A701" s="11">
        <v>25000</v>
      </c>
      <c r="B701" s="20" t="s">
        <v>870</v>
      </c>
      <c r="C701" s="20" t="s">
        <v>4271</v>
      </c>
      <c r="D701" s="20" t="s">
        <v>797</v>
      </c>
      <c r="E701" s="20" t="s">
        <v>4273</v>
      </c>
      <c r="F701" s="11">
        <v>3</v>
      </c>
      <c r="G701" s="11">
        <v>3</v>
      </c>
      <c r="H701" s="11">
        <v>3</v>
      </c>
      <c r="I701" s="36">
        <v>200</v>
      </c>
      <c r="J701" s="11">
        <f t="shared" si="10"/>
        <v>27</v>
      </c>
      <c r="K701" s="20" t="s">
        <v>7408</v>
      </c>
      <c r="L701" s="42">
        <v>20</v>
      </c>
    </row>
    <row r="702" spans="1:12" ht="12.75">
      <c r="A702" s="11">
        <v>62500</v>
      </c>
      <c r="B702" s="20" t="s">
        <v>870</v>
      </c>
      <c r="C702" s="20" t="s">
        <v>4933</v>
      </c>
      <c r="D702" s="20" t="s">
        <v>797</v>
      </c>
      <c r="E702" s="20" t="s">
        <v>4923</v>
      </c>
      <c r="F702" s="11">
        <v>3</v>
      </c>
      <c r="G702" s="11">
        <v>3</v>
      </c>
      <c r="H702" s="11">
        <v>3</v>
      </c>
      <c r="I702" s="36">
        <v>200</v>
      </c>
      <c r="J702" s="11">
        <f t="shared" si="10"/>
        <v>27</v>
      </c>
      <c r="K702" s="20" t="s">
        <v>7408</v>
      </c>
      <c r="L702" s="42">
        <v>20</v>
      </c>
    </row>
    <row r="703" spans="1:12" ht="12.75">
      <c r="A703" s="11">
        <v>37500</v>
      </c>
      <c r="B703" s="20" t="s">
        <v>870</v>
      </c>
      <c r="C703" s="20" t="s">
        <v>4271</v>
      </c>
      <c r="D703" s="20" t="s">
        <v>797</v>
      </c>
      <c r="E703" s="20" t="s">
        <v>4277</v>
      </c>
      <c r="F703" s="11">
        <v>3</v>
      </c>
      <c r="G703" s="11">
        <v>3</v>
      </c>
      <c r="H703" s="11">
        <v>3</v>
      </c>
      <c r="I703" s="36">
        <v>200</v>
      </c>
      <c r="J703" s="11">
        <f t="shared" si="10"/>
        <v>27</v>
      </c>
      <c r="K703" s="20" t="s">
        <v>7408</v>
      </c>
      <c r="L703" s="42">
        <v>20</v>
      </c>
    </row>
    <row r="704" spans="1:12" ht="12.75">
      <c r="A704" s="11">
        <v>3750</v>
      </c>
      <c r="B704" s="20" t="s">
        <v>870</v>
      </c>
      <c r="C704" s="20" t="s">
        <v>4271</v>
      </c>
      <c r="D704" s="20" t="s">
        <v>797</v>
      </c>
      <c r="E704" s="20" t="s">
        <v>4275</v>
      </c>
      <c r="F704" s="11">
        <v>3</v>
      </c>
      <c r="G704" s="11">
        <v>3</v>
      </c>
      <c r="H704" s="11">
        <v>3</v>
      </c>
      <c r="I704" s="36">
        <v>200</v>
      </c>
      <c r="J704" s="11">
        <f t="shared" si="10"/>
        <v>27</v>
      </c>
      <c r="K704" s="20" t="s">
        <v>7408</v>
      </c>
      <c r="L704" s="42">
        <v>20</v>
      </c>
    </row>
    <row r="705" spans="1:12" ht="12.75">
      <c r="A705" s="11">
        <v>37500</v>
      </c>
      <c r="B705" s="20" t="s">
        <v>870</v>
      </c>
      <c r="C705" s="20" t="s">
        <v>4271</v>
      </c>
      <c r="D705" s="20" t="s">
        <v>797</v>
      </c>
      <c r="E705" s="20" t="s">
        <v>4276</v>
      </c>
      <c r="F705" s="11">
        <v>3</v>
      </c>
      <c r="G705" s="11">
        <v>3</v>
      </c>
      <c r="H705" s="11">
        <v>3</v>
      </c>
      <c r="I705" s="36">
        <v>200</v>
      </c>
      <c r="J705" s="11">
        <f t="shared" si="10"/>
        <v>27</v>
      </c>
      <c r="K705" s="20" t="s">
        <v>7408</v>
      </c>
      <c r="L705" s="42">
        <v>20</v>
      </c>
    </row>
    <row r="706" spans="1:12" ht="12.75">
      <c r="A706" s="11">
        <v>1250000</v>
      </c>
      <c r="B706" s="20" t="s">
        <v>870</v>
      </c>
      <c r="C706" s="20" t="s">
        <v>4271</v>
      </c>
      <c r="D706" s="20" t="s">
        <v>797</v>
      </c>
      <c r="E706" s="20" t="s">
        <v>4281</v>
      </c>
      <c r="F706" s="11">
        <v>3</v>
      </c>
      <c r="G706" s="11">
        <v>3</v>
      </c>
      <c r="H706" s="11">
        <v>3</v>
      </c>
      <c r="I706" s="36">
        <v>200</v>
      </c>
      <c r="J706" s="11">
        <f t="shared" si="11" ref="J706:J769">F706*G706*H706</f>
        <v>27</v>
      </c>
      <c r="K706" s="20" t="s">
        <v>7408</v>
      </c>
      <c r="L706" s="42">
        <v>20</v>
      </c>
    </row>
    <row r="707" spans="1:12" ht="12.75">
      <c r="A707" s="11">
        <v>1250000</v>
      </c>
      <c r="B707" s="20" t="s">
        <v>870</v>
      </c>
      <c r="C707" s="20" t="s">
        <v>4271</v>
      </c>
      <c r="D707" s="20" t="s">
        <v>797</v>
      </c>
      <c r="E707" s="20" t="s">
        <v>4285</v>
      </c>
      <c r="F707" s="11">
        <v>3</v>
      </c>
      <c r="G707" s="11">
        <v>3</v>
      </c>
      <c r="H707" s="11">
        <v>3</v>
      </c>
      <c r="I707" s="36">
        <v>200</v>
      </c>
      <c r="J707" s="11">
        <f t="shared" si="11"/>
        <v>27</v>
      </c>
      <c r="K707" s="20" t="s">
        <v>7408</v>
      </c>
      <c r="L707" s="42">
        <v>20</v>
      </c>
    </row>
    <row r="708" spans="1:12" ht="12.75">
      <c r="A708" s="11">
        <v>1250000</v>
      </c>
      <c r="B708" s="20" t="s">
        <v>870</v>
      </c>
      <c r="C708" s="20" t="s">
        <v>4271</v>
      </c>
      <c r="D708" s="20" t="s">
        <v>797</v>
      </c>
      <c r="E708" s="20" t="s">
        <v>4283</v>
      </c>
      <c r="F708" s="11">
        <v>3</v>
      </c>
      <c r="G708" s="11">
        <v>3</v>
      </c>
      <c r="H708" s="11">
        <v>3</v>
      </c>
      <c r="I708" s="36">
        <v>200</v>
      </c>
      <c r="J708" s="11">
        <f t="shared" si="11"/>
        <v>27</v>
      </c>
      <c r="K708" s="20" t="s">
        <v>7408</v>
      </c>
      <c r="L708" s="42">
        <v>20</v>
      </c>
    </row>
    <row r="709" spans="1:12" ht="12.75">
      <c r="A709" s="11">
        <v>1250000</v>
      </c>
      <c r="B709" s="20" t="s">
        <v>870</v>
      </c>
      <c r="C709" s="20" t="s">
        <v>4271</v>
      </c>
      <c r="D709" s="20" t="s">
        <v>797</v>
      </c>
      <c r="E709" s="20" t="s">
        <v>4284</v>
      </c>
      <c r="F709" s="11">
        <v>3</v>
      </c>
      <c r="G709" s="11">
        <v>3</v>
      </c>
      <c r="H709" s="11">
        <v>3</v>
      </c>
      <c r="I709" s="36">
        <v>200</v>
      </c>
      <c r="J709" s="11">
        <f t="shared" si="11"/>
        <v>27</v>
      </c>
      <c r="K709" s="20" t="s">
        <v>7408</v>
      </c>
      <c r="L709" s="42">
        <v>20</v>
      </c>
    </row>
    <row r="710" spans="1:12" ht="12.75">
      <c r="A710" s="11">
        <v>1000000</v>
      </c>
      <c r="B710" s="20" t="s">
        <v>870</v>
      </c>
      <c r="C710" s="20" t="s">
        <v>4271</v>
      </c>
      <c r="D710" s="20" t="s">
        <v>797</v>
      </c>
      <c r="E710" s="20" t="s">
        <v>4282</v>
      </c>
      <c r="F710" s="11">
        <v>3</v>
      </c>
      <c r="G710" s="11">
        <v>3</v>
      </c>
      <c r="H710" s="11">
        <v>3</v>
      </c>
      <c r="I710" s="36">
        <v>200</v>
      </c>
      <c r="J710" s="11">
        <f t="shared" si="11"/>
        <v>27</v>
      </c>
      <c r="K710" s="20" t="s">
        <v>7408</v>
      </c>
      <c r="L710" s="42">
        <v>20</v>
      </c>
    </row>
    <row r="711" spans="1:12" ht="12.75">
      <c r="A711" s="11">
        <v>37500</v>
      </c>
      <c r="B711" s="20" t="s">
        <v>870</v>
      </c>
      <c r="C711" s="20" t="s">
        <v>4271</v>
      </c>
      <c r="D711" s="20" t="s">
        <v>797</v>
      </c>
      <c r="E711" s="20" t="s">
        <v>4280</v>
      </c>
      <c r="F711" s="11">
        <v>3</v>
      </c>
      <c r="G711" s="11">
        <v>3</v>
      </c>
      <c r="H711" s="11">
        <v>3</v>
      </c>
      <c r="I711" s="36">
        <v>200</v>
      </c>
      <c r="J711" s="11">
        <f t="shared" si="11"/>
        <v>27</v>
      </c>
      <c r="K711" s="20" t="s">
        <v>7408</v>
      </c>
      <c r="L711" s="42">
        <v>20</v>
      </c>
    </row>
    <row r="712" spans="1:12" ht="12.75">
      <c r="A712" s="11">
        <v>6250</v>
      </c>
      <c r="B712" s="20" t="s">
        <v>870</v>
      </c>
      <c r="C712" s="20" t="s">
        <v>4271</v>
      </c>
      <c r="D712" s="20" t="s">
        <v>797</v>
      </c>
      <c r="E712" s="20" t="s">
        <v>4279</v>
      </c>
      <c r="F712" s="11">
        <v>3</v>
      </c>
      <c r="G712" s="11">
        <v>3</v>
      </c>
      <c r="H712" s="11">
        <v>3</v>
      </c>
      <c r="I712" s="36">
        <v>200</v>
      </c>
      <c r="J712" s="11">
        <f t="shared" si="11"/>
        <v>27</v>
      </c>
      <c r="K712" s="20" t="s">
        <v>7408</v>
      </c>
      <c r="L712" s="42">
        <v>20</v>
      </c>
    </row>
    <row r="713" spans="1:12" ht="12.75">
      <c r="A713" s="11">
        <v>1562</v>
      </c>
      <c r="B713" s="20" t="s">
        <v>871</v>
      </c>
      <c r="C713" s="20" t="s">
        <v>5089</v>
      </c>
      <c r="D713" s="20" t="s">
        <v>797</v>
      </c>
      <c r="E713" s="20" t="s">
        <v>5150</v>
      </c>
      <c r="F713" s="11">
        <v>3</v>
      </c>
      <c r="G713" s="11">
        <v>3</v>
      </c>
      <c r="H713" s="11">
        <v>3</v>
      </c>
      <c r="I713" s="36">
        <v>200</v>
      </c>
      <c r="J713" s="11">
        <f t="shared" si="11"/>
        <v>27</v>
      </c>
      <c r="K713" s="20" t="s">
        <v>7408</v>
      </c>
      <c r="L713" s="42">
        <v>20</v>
      </c>
    </row>
    <row r="714" spans="1:12" ht="12.75">
      <c r="A714" s="11">
        <v>23750</v>
      </c>
      <c r="B714" s="20" t="s">
        <v>871</v>
      </c>
      <c r="C714" s="20" t="s">
        <v>5089</v>
      </c>
      <c r="D714" s="20" t="s">
        <v>797</v>
      </c>
      <c r="E714" s="20" t="s">
        <v>5111</v>
      </c>
      <c r="F714" s="11">
        <v>3</v>
      </c>
      <c r="G714" s="11">
        <v>3</v>
      </c>
      <c r="H714" s="11">
        <v>3</v>
      </c>
      <c r="I714" s="36">
        <v>200</v>
      </c>
      <c r="J714" s="11">
        <f t="shared" si="11"/>
        <v>27</v>
      </c>
      <c r="K714" s="20" t="s">
        <v>7408</v>
      </c>
      <c r="L714" s="42">
        <v>20</v>
      </c>
    </row>
    <row r="715" spans="1:12" ht="12.75">
      <c r="A715" s="11">
        <v>90000</v>
      </c>
      <c r="B715" s="20" t="s">
        <v>871</v>
      </c>
      <c r="C715" s="20" t="s">
        <v>4715</v>
      </c>
      <c r="D715" s="20" t="s">
        <v>797</v>
      </c>
      <c r="E715" s="20" t="s">
        <v>4664</v>
      </c>
      <c r="F715" s="11">
        <v>3</v>
      </c>
      <c r="G715" s="11">
        <v>3</v>
      </c>
      <c r="H715" s="11">
        <v>3</v>
      </c>
      <c r="I715" s="36">
        <v>200</v>
      </c>
      <c r="J715" s="11">
        <f t="shared" si="11"/>
        <v>27</v>
      </c>
      <c r="K715" s="20" t="s">
        <v>7408</v>
      </c>
      <c r="L715" s="42">
        <v>20</v>
      </c>
    </row>
    <row r="716" spans="1:12" ht="12.75">
      <c r="A716" s="11">
        <v>56</v>
      </c>
      <c r="B716" s="20" t="s">
        <v>871</v>
      </c>
      <c r="C716" s="20" t="s">
        <v>878</v>
      </c>
      <c r="D716" s="20" t="s">
        <v>3312</v>
      </c>
      <c r="E716" s="20" t="s">
        <v>1908</v>
      </c>
      <c r="F716" s="11">
        <v>3</v>
      </c>
      <c r="G716" s="11">
        <v>3</v>
      </c>
      <c r="H716" s="11">
        <v>3</v>
      </c>
      <c r="I716" s="36">
        <v>200</v>
      </c>
      <c r="J716" s="11">
        <f t="shared" si="11"/>
        <v>27</v>
      </c>
      <c r="K716" s="20" t="s">
        <v>7408</v>
      </c>
      <c r="L716" s="42">
        <v>20</v>
      </c>
    </row>
    <row r="717" spans="1:12" ht="12.75">
      <c r="A717" s="11">
        <v>17031</v>
      </c>
      <c r="B717" s="20" t="s">
        <v>868</v>
      </c>
      <c r="C717" s="20" t="s">
        <v>7670</v>
      </c>
      <c r="D717" s="20" t="s">
        <v>797</v>
      </c>
      <c r="E717" s="20" t="s">
        <v>5362</v>
      </c>
      <c r="F717" s="11">
        <v>3</v>
      </c>
      <c r="G717" s="11">
        <v>3</v>
      </c>
      <c r="H717" s="11">
        <v>3</v>
      </c>
      <c r="I717" s="36">
        <v>200</v>
      </c>
      <c r="J717" s="11">
        <f t="shared" si="11"/>
        <v>27</v>
      </c>
      <c r="K717" s="20" t="s">
        <v>7408</v>
      </c>
      <c r="L717" s="42">
        <v>23</v>
      </c>
    </row>
    <row r="718" spans="1:12" ht="12.75">
      <c r="A718" s="11">
        <v>75000</v>
      </c>
      <c r="B718" s="20" t="s">
        <v>868</v>
      </c>
      <c r="C718" s="20" t="s">
        <v>7670</v>
      </c>
      <c r="D718" s="20" t="s">
        <v>797</v>
      </c>
      <c r="E718" s="20" t="s">
        <v>5326</v>
      </c>
      <c r="F718" s="11">
        <v>3</v>
      </c>
      <c r="G718" s="11">
        <v>3</v>
      </c>
      <c r="H718" s="11">
        <v>3</v>
      </c>
      <c r="I718" s="36">
        <v>200</v>
      </c>
      <c r="J718" s="11">
        <f t="shared" si="11"/>
        <v>27</v>
      </c>
      <c r="K718" s="20" t="s">
        <v>7408</v>
      </c>
      <c r="L718" s="42">
        <v>23</v>
      </c>
    </row>
    <row r="719" spans="1:12" ht="12.75">
      <c r="A719" s="11">
        <v>112500</v>
      </c>
      <c r="B719" s="20" t="s">
        <v>871</v>
      </c>
      <c r="C719" s="20" t="s">
        <v>5509</v>
      </c>
      <c r="D719" s="20" t="s">
        <v>797</v>
      </c>
      <c r="E719" s="20" t="s">
        <v>5491</v>
      </c>
      <c r="F719" s="11">
        <v>3</v>
      </c>
      <c r="G719" s="11">
        <v>3</v>
      </c>
      <c r="H719" s="11">
        <v>3</v>
      </c>
      <c r="I719" s="36">
        <v>200</v>
      </c>
      <c r="J719" s="11">
        <f t="shared" si="11"/>
        <v>27</v>
      </c>
      <c r="K719" s="20" t="s">
        <v>7408</v>
      </c>
      <c r="L719" s="42">
        <v>40</v>
      </c>
    </row>
    <row r="720" spans="1:12" ht="12.75">
      <c r="A720" s="11">
        <v>187500</v>
      </c>
      <c r="B720" s="20" t="s">
        <v>868</v>
      </c>
      <c r="C720" s="20" t="s">
        <v>7773</v>
      </c>
      <c r="D720" s="20" t="s">
        <v>3051</v>
      </c>
      <c r="E720" s="20" t="s">
        <v>6144</v>
      </c>
      <c r="F720" s="11">
        <v>3</v>
      </c>
      <c r="G720" s="11">
        <v>3</v>
      </c>
      <c r="H720" s="11">
        <v>3</v>
      </c>
      <c r="I720" s="36">
        <v>200</v>
      </c>
      <c r="J720" s="11">
        <f t="shared" si="11"/>
        <v>27</v>
      </c>
      <c r="K720" s="20" t="s">
        <v>7408</v>
      </c>
      <c r="L720" s="42">
        <v>40</v>
      </c>
    </row>
    <row r="721" spans="1:12" ht="12.75">
      <c r="A721" s="11">
        <v>50000</v>
      </c>
      <c r="B721" s="20" t="s">
        <v>870</v>
      </c>
      <c r="C721" s="20" t="s">
        <v>3779</v>
      </c>
      <c r="D721" s="20" t="s">
        <v>3769</v>
      </c>
      <c r="E721" s="20" t="s">
        <v>3770</v>
      </c>
      <c r="F721" s="11">
        <v>3</v>
      </c>
      <c r="G721" s="11">
        <v>3</v>
      </c>
      <c r="H721" s="11">
        <v>3</v>
      </c>
      <c r="I721" s="36">
        <v>200</v>
      </c>
      <c r="J721" s="11">
        <f t="shared" si="11"/>
        <v>27</v>
      </c>
      <c r="K721" s="20" t="s">
        <v>7408</v>
      </c>
      <c r="L721" s="42">
        <v>50</v>
      </c>
    </row>
    <row r="722" spans="1:12" ht="12.75">
      <c r="A722" s="11">
        <v>1875000</v>
      </c>
      <c r="B722" s="20" t="s">
        <v>868</v>
      </c>
      <c r="C722" s="20" t="s">
        <v>7674</v>
      </c>
      <c r="D722" s="20" t="s">
        <v>6326</v>
      </c>
      <c r="E722" s="20" t="s">
        <v>6327</v>
      </c>
      <c r="F722" s="11">
        <v>3</v>
      </c>
      <c r="G722" s="11">
        <v>3</v>
      </c>
      <c r="H722" s="11">
        <v>3</v>
      </c>
      <c r="I722" s="36">
        <v>200</v>
      </c>
      <c r="J722" s="11">
        <f t="shared" si="11"/>
        <v>27</v>
      </c>
      <c r="K722" s="20" t="s">
        <v>7408</v>
      </c>
      <c r="L722" s="42">
        <v>50</v>
      </c>
    </row>
    <row r="723" spans="1:12" ht="12.75">
      <c r="A723" s="11">
        <v>1250000</v>
      </c>
      <c r="B723" s="20" t="s">
        <v>868</v>
      </c>
      <c r="C723" s="20" t="s">
        <v>7659</v>
      </c>
      <c r="D723" s="20" t="s">
        <v>797</v>
      </c>
      <c r="E723" s="20" t="s">
        <v>6605</v>
      </c>
      <c r="F723" s="11">
        <v>3</v>
      </c>
      <c r="G723" s="11">
        <v>3</v>
      </c>
      <c r="H723" s="11">
        <v>3</v>
      </c>
      <c r="I723" s="36">
        <v>200</v>
      </c>
      <c r="J723" s="11">
        <f t="shared" si="11"/>
        <v>27</v>
      </c>
      <c r="K723" s="20" t="s">
        <v>7408</v>
      </c>
      <c r="L723" s="42">
        <v>50</v>
      </c>
    </row>
    <row r="724" spans="1:12" ht="12.75">
      <c r="A724" s="11">
        <v>312500</v>
      </c>
      <c r="B724" s="20" t="s">
        <v>868</v>
      </c>
      <c r="C724" s="20" t="s">
        <v>7773</v>
      </c>
      <c r="D724" s="20" t="s">
        <v>797</v>
      </c>
      <c r="E724" s="20" t="s">
        <v>6152</v>
      </c>
      <c r="F724" s="11">
        <v>3</v>
      </c>
      <c r="G724" s="11">
        <v>3</v>
      </c>
      <c r="H724" s="11">
        <v>3</v>
      </c>
      <c r="I724" s="36">
        <v>200</v>
      </c>
      <c r="J724" s="11">
        <f t="shared" si="11"/>
        <v>27</v>
      </c>
      <c r="K724" s="20" t="s">
        <v>7408</v>
      </c>
      <c r="L724" s="42">
        <v>50</v>
      </c>
    </row>
    <row r="725" spans="1:12" ht="12.75">
      <c r="A725" s="11">
        <v>12500</v>
      </c>
      <c r="B725" s="20" t="s">
        <v>868</v>
      </c>
      <c r="C725" s="20" t="s">
        <v>7773</v>
      </c>
      <c r="D725" s="20" t="s">
        <v>797</v>
      </c>
      <c r="E725" s="20" t="s">
        <v>6150</v>
      </c>
      <c r="F725" s="11">
        <v>3</v>
      </c>
      <c r="G725" s="11">
        <v>3</v>
      </c>
      <c r="H725" s="11">
        <v>3</v>
      </c>
      <c r="I725" s="36">
        <v>200</v>
      </c>
      <c r="J725" s="11">
        <f t="shared" si="11"/>
        <v>27</v>
      </c>
      <c r="K725" s="20" t="s">
        <v>7408</v>
      </c>
      <c r="L725" s="42">
        <v>50</v>
      </c>
    </row>
    <row r="726" spans="1:12" ht="12.75">
      <c r="A726" s="11">
        <v>5625000</v>
      </c>
      <c r="B726" s="20" t="s">
        <v>868</v>
      </c>
      <c r="C726" s="20" t="s">
        <v>7770</v>
      </c>
      <c r="D726" s="20" t="s">
        <v>797</v>
      </c>
      <c r="E726" s="20" t="s">
        <v>6118</v>
      </c>
      <c r="F726" s="11">
        <v>3</v>
      </c>
      <c r="G726" s="11">
        <v>3</v>
      </c>
      <c r="H726" s="11">
        <v>3</v>
      </c>
      <c r="I726" s="36">
        <v>200</v>
      </c>
      <c r="J726" s="11">
        <f t="shared" si="11"/>
        <v>27</v>
      </c>
      <c r="K726" s="20" t="s">
        <v>7408</v>
      </c>
      <c r="L726" s="42">
        <v>50</v>
      </c>
    </row>
    <row r="727" spans="1:12" ht="12.75">
      <c r="A727" s="11">
        <v>12500</v>
      </c>
      <c r="B727" s="20" t="s">
        <v>868</v>
      </c>
      <c r="C727" s="20" t="s">
        <v>7773</v>
      </c>
      <c r="D727" s="20" t="s">
        <v>797</v>
      </c>
      <c r="E727" s="20" t="s">
        <v>6151</v>
      </c>
      <c r="F727" s="11">
        <v>3</v>
      </c>
      <c r="G727" s="11">
        <v>3</v>
      </c>
      <c r="H727" s="11">
        <v>3</v>
      </c>
      <c r="I727" s="36">
        <v>200</v>
      </c>
      <c r="J727" s="11">
        <f t="shared" si="11"/>
        <v>27</v>
      </c>
      <c r="K727" s="20" t="s">
        <v>7408</v>
      </c>
      <c r="L727" s="42">
        <v>50</v>
      </c>
    </row>
    <row r="728" spans="1:12" ht="12.75">
      <c r="A728" s="11">
        <v>2500</v>
      </c>
      <c r="B728" s="20" t="s">
        <v>868</v>
      </c>
      <c r="C728" s="20" t="s">
        <v>7773</v>
      </c>
      <c r="D728" s="20" t="s">
        <v>797</v>
      </c>
      <c r="E728" s="20" t="s">
        <v>6155</v>
      </c>
      <c r="F728" s="11">
        <v>3</v>
      </c>
      <c r="G728" s="11">
        <v>3</v>
      </c>
      <c r="H728" s="11">
        <v>3</v>
      </c>
      <c r="I728" s="36">
        <v>200</v>
      </c>
      <c r="J728" s="11">
        <f t="shared" si="11"/>
        <v>27</v>
      </c>
      <c r="K728" s="20" t="s">
        <v>7408</v>
      </c>
      <c r="L728" s="42">
        <v>50</v>
      </c>
    </row>
    <row r="729" spans="1:12" ht="12.75">
      <c r="A729" s="11">
        <v>750000</v>
      </c>
      <c r="B729" s="20" t="s">
        <v>868</v>
      </c>
      <c r="C729" s="20" t="s">
        <v>7655</v>
      </c>
      <c r="D729" s="20" t="s">
        <v>797</v>
      </c>
      <c r="E729" s="20" t="s">
        <v>4681</v>
      </c>
      <c r="F729" s="11">
        <v>3</v>
      </c>
      <c r="G729" s="11">
        <v>3</v>
      </c>
      <c r="H729" s="11">
        <v>3</v>
      </c>
      <c r="I729" s="36">
        <v>200</v>
      </c>
      <c r="J729" s="11">
        <f t="shared" si="11"/>
        <v>27</v>
      </c>
      <c r="K729" s="20" t="s">
        <v>7408</v>
      </c>
      <c r="L729" s="42">
        <v>50</v>
      </c>
    </row>
    <row r="730" spans="1:12" ht="12.75">
      <c r="A730" s="11">
        <v>25000</v>
      </c>
      <c r="B730" s="20" t="s">
        <v>868</v>
      </c>
      <c r="C730" s="20" t="s">
        <v>7655</v>
      </c>
      <c r="D730" s="20" t="s">
        <v>2923</v>
      </c>
      <c r="E730" s="20" t="s">
        <v>4686</v>
      </c>
      <c r="F730" s="11">
        <v>3</v>
      </c>
      <c r="G730" s="11">
        <v>3</v>
      </c>
      <c r="H730" s="11">
        <v>3</v>
      </c>
      <c r="I730" s="36">
        <v>200</v>
      </c>
      <c r="J730" s="11">
        <f t="shared" si="11"/>
        <v>27</v>
      </c>
      <c r="K730" s="20" t="s">
        <v>7408</v>
      </c>
      <c r="L730" s="42">
        <v>50</v>
      </c>
    </row>
    <row r="731" spans="1:12" ht="12.75">
      <c r="A731" s="11">
        <v>125000</v>
      </c>
      <c r="B731" s="20" t="s">
        <v>868</v>
      </c>
      <c r="C731" s="20" t="s">
        <v>7773</v>
      </c>
      <c r="D731" s="20" t="s">
        <v>3051</v>
      </c>
      <c r="E731" s="20" t="s">
        <v>6143</v>
      </c>
      <c r="F731" s="11">
        <v>3</v>
      </c>
      <c r="G731" s="11">
        <v>3</v>
      </c>
      <c r="H731" s="11">
        <v>3</v>
      </c>
      <c r="I731" s="36">
        <v>200</v>
      </c>
      <c r="J731" s="11">
        <f t="shared" si="11"/>
        <v>27</v>
      </c>
      <c r="K731" s="20" t="s">
        <v>7408</v>
      </c>
      <c r="L731" s="42">
        <v>50</v>
      </c>
    </row>
    <row r="732" spans="1:12" ht="12.75">
      <c r="A732" s="11">
        <v>1000000</v>
      </c>
      <c r="B732" s="20" t="s">
        <v>868</v>
      </c>
      <c r="C732" s="20" t="s">
        <v>7653</v>
      </c>
      <c r="D732" s="20" t="s">
        <v>3051</v>
      </c>
      <c r="E732" s="20" t="s">
        <v>6411</v>
      </c>
      <c r="F732" s="11">
        <v>3</v>
      </c>
      <c r="G732" s="11">
        <v>3</v>
      </c>
      <c r="H732" s="11">
        <v>3</v>
      </c>
      <c r="I732" s="36">
        <v>200</v>
      </c>
      <c r="J732" s="11">
        <f t="shared" si="11"/>
        <v>27</v>
      </c>
      <c r="K732" s="20" t="s">
        <v>7408</v>
      </c>
      <c r="L732" s="42">
        <v>50</v>
      </c>
    </row>
    <row r="733" spans="1:12" ht="12.75">
      <c r="A733" s="11">
        <v>6250</v>
      </c>
      <c r="B733" s="20" t="s">
        <v>870</v>
      </c>
      <c r="C733" s="20" t="s">
        <v>637</v>
      </c>
      <c r="D733" s="20" t="s">
        <v>4088</v>
      </c>
      <c r="E733" s="20" t="s">
        <v>4090</v>
      </c>
      <c r="F733" s="11">
        <v>3</v>
      </c>
      <c r="G733" s="11">
        <v>3</v>
      </c>
      <c r="H733" s="11">
        <v>3</v>
      </c>
      <c r="I733" s="36">
        <v>200</v>
      </c>
      <c r="J733" s="11">
        <f t="shared" si="11"/>
        <v>27</v>
      </c>
      <c r="K733" s="20" t="s">
        <v>7408</v>
      </c>
      <c r="L733" s="42">
        <v>50</v>
      </c>
    </row>
    <row r="734" spans="1:12" ht="12.75">
      <c r="A734" s="11">
        <v>12500</v>
      </c>
      <c r="B734" s="20" t="s">
        <v>870</v>
      </c>
      <c r="C734" s="20" t="s">
        <v>637</v>
      </c>
      <c r="D734" s="20" t="s">
        <v>4088</v>
      </c>
      <c r="E734" s="20" t="s">
        <v>4095</v>
      </c>
      <c r="F734" s="11">
        <v>3</v>
      </c>
      <c r="G734" s="11">
        <v>3</v>
      </c>
      <c r="H734" s="11">
        <v>3</v>
      </c>
      <c r="I734" s="36">
        <v>200</v>
      </c>
      <c r="J734" s="11">
        <f t="shared" si="11"/>
        <v>27</v>
      </c>
      <c r="K734" s="20" t="s">
        <v>7408</v>
      </c>
      <c r="L734" s="42">
        <v>50</v>
      </c>
    </row>
    <row r="735" spans="1:12" ht="12.75">
      <c r="A735" s="11">
        <v>18750</v>
      </c>
      <c r="B735" s="20" t="s">
        <v>870</v>
      </c>
      <c r="C735" s="20" t="s">
        <v>637</v>
      </c>
      <c r="D735" s="20" t="s">
        <v>4088</v>
      </c>
      <c r="E735" s="20" t="s">
        <v>4092</v>
      </c>
      <c r="F735" s="11">
        <v>3</v>
      </c>
      <c r="G735" s="11">
        <v>3</v>
      </c>
      <c r="H735" s="11">
        <v>3</v>
      </c>
      <c r="I735" s="36">
        <v>200</v>
      </c>
      <c r="J735" s="11">
        <f t="shared" si="11"/>
        <v>27</v>
      </c>
      <c r="K735" s="20" t="s">
        <v>7408</v>
      </c>
      <c r="L735" s="42">
        <v>50</v>
      </c>
    </row>
    <row r="736" spans="1:12" ht="12.75">
      <c r="A736" s="11">
        <v>25000</v>
      </c>
      <c r="B736" s="20" t="s">
        <v>870</v>
      </c>
      <c r="C736" s="20" t="s">
        <v>637</v>
      </c>
      <c r="D736" s="20" t="s">
        <v>4088</v>
      </c>
      <c r="E736" s="20" t="s">
        <v>4093</v>
      </c>
      <c r="F736" s="11">
        <v>3</v>
      </c>
      <c r="G736" s="11">
        <v>3</v>
      </c>
      <c r="H736" s="11">
        <v>3</v>
      </c>
      <c r="I736" s="36">
        <v>200</v>
      </c>
      <c r="J736" s="11">
        <f t="shared" si="11"/>
        <v>27</v>
      </c>
      <c r="K736" s="20" t="s">
        <v>7408</v>
      </c>
      <c r="L736" s="42">
        <v>50</v>
      </c>
    </row>
    <row r="737" spans="1:12" ht="12.75">
      <c r="A737" s="11">
        <v>20000</v>
      </c>
      <c r="B737" s="20" t="s">
        <v>870</v>
      </c>
      <c r="C737" s="20" t="s">
        <v>637</v>
      </c>
      <c r="D737" s="20" t="s">
        <v>4088</v>
      </c>
      <c r="E737" s="20" t="s">
        <v>4089</v>
      </c>
      <c r="F737" s="11">
        <v>3</v>
      </c>
      <c r="G737" s="11">
        <v>3</v>
      </c>
      <c r="H737" s="11">
        <v>3</v>
      </c>
      <c r="I737" s="36">
        <v>200</v>
      </c>
      <c r="J737" s="11">
        <f t="shared" si="11"/>
        <v>27</v>
      </c>
      <c r="K737" s="20" t="s">
        <v>7408</v>
      </c>
      <c r="L737" s="42">
        <v>50</v>
      </c>
    </row>
    <row r="738" spans="1:12" ht="12.75">
      <c r="A738" s="11">
        <v>43750</v>
      </c>
      <c r="B738" s="20" t="s">
        <v>870</v>
      </c>
      <c r="C738" s="20" t="s">
        <v>637</v>
      </c>
      <c r="D738" s="20" t="s">
        <v>4088</v>
      </c>
      <c r="E738" s="20" t="s">
        <v>4094</v>
      </c>
      <c r="F738" s="11">
        <v>3</v>
      </c>
      <c r="G738" s="11">
        <v>3</v>
      </c>
      <c r="H738" s="11">
        <v>3</v>
      </c>
      <c r="I738" s="36">
        <v>200</v>
      </c>
      <c r="J738" s="11">
        <f t="shared" si="11"/>
        <v>27</v>
      </c>
      <c r="K738" s="20" t="s">
        <v>7408</v>
      </c>
      <c r="L738" s="42">
        <v>50</v>
      </c>
    </row>
    <row r="739" spans="1:12" ht="12.75">
      <c r="A739" s="11">
        <v>5000</v>
      </c>
      <c r="B739" s="20" t="s">
        <v>870</v>
      </c>
      <c r="C739" s="20" t="s">
        <v>637</v>
      </c>
      <c r="D739" s="20" t="s">
        <v>4088</v>
      </c>
      <c r="E739" s="20" t="s">
        <v>4091</v>
      </c>
      <c r="F739" s="11">
        <v>3</v>
      </c>
      <c r="G739" s="11">
        <v>3</v>
      </c>
      <c r="H739" s="11">
        <v>3</v>
      </c>
      <c r="I739" s="36">
        <v>200</v>
      </c>
      <c r="J739" s="11">
        <f t="shared" si="11"/>
        <v>27</v>
      </c>
      <c r="K739" s="20" t="s">
        <v>7408</v>
      </c>
      <c r="L739" s="42">
        <v>50</v>
      </c>
    </row>
    <row r="740" spans="1:12" ht="12.75">
      <c r="A740" s="11">
        <v>25000</v>
      </c>
      <c r="B740" s="20" t="s">
        <v>871</v>
      </c>
      <c r="C740" s="20" t="s">
        <v>1199</v>
      </c>
      <c r="D740" s="20" t="s">
        <v>797</v>
      </c>
      <c r="E740" s="20" t="s">
        <v>4182</v>
      </c>
      <c r="F740" s="11">
        <v>3</v>
      </c>
      <c r="G740" s="11">
        <v>3</v>
      </c>
      <c r="H740" s="11">
        <v>3</v>
      </c>
      <c r="I740" s="36">
        <v>200</v>
      </c>
      <c r="J740" s="11">
        <f t="shared" si="11"/>
        <v>27</v>
      </c>
      <c r="K740" s="20" t="s">
        <v>7408</v>
      </c>
      <c r="L740" s="42">
        <v>50</v>
      </c>
    </row>
    <row r="741" spans="1:12" ht="12.75">
      <c r="A741" s="11">
        <v>25000</v>
      </c>
      <c r="B741" s="20" t="s">
        <v>871</v>
      </c>
      <c r="C741" s="20" t="s">
        <v>1199</v>
      </c>
      <c r="D741" s="20" t="s">
        <v>797</v>
      </c>
      <c r="E741" s="20" t="s">
        <v>4183</v>
      </c>
      <c r="F741" s="11">
        <v>3</v>
      </c>
      <c r="G741" s="11">
        <v>3</v>
      </c>
      <c r="H741" s="11">
        <v>3</v>
      </c>
      <c r="I741" s="36">
        <v>200</v>
      </c>
      <c r="J741" s="11">
        <f t="shared" si="11"/>
        <v>27</v>
      </c>
      <c r="K741" s="20" t="s">
        <v>7408</v>
      </c>
      <c r="L741" s="42">
        <v>50</v>
      </c>
    </row>
    <row r="742" spans="1:12" ht="12.75">
      <c r="A742" s="11">
        <v>1562</v>
      </c>
      <c r="B742" s="20" t="s">
        <v>871</v>
      </c>
      <c r="C742" s="20" t="s">
        <v>5089</v>
      </c>
      <c r="D742" s="20" t="s">
        <v>797</v>
      </c>
      <c r="E742" s="20" t="s">
        <v>5135</v>
      </c>
      <c r="F742" s="11">
        <v>3</v>
      </c>
      <c r="G742" s="11">
        <v>3</v>
      </c>
      <c r="H742" s="11">
        <v>3</v>
      </c>
      <c r="I742" s="36">
        <v>200</v>
      </c>
      <c r="J742" s="11">
        <f t="shared" si="11"/>
        <v>27</v>
      </c>
      <c r="K742" s="20" t="s">
        <v>7408</v>
      </c>
      <c r="L742" s="42">
        <v>50</v>
      </c>
    </row>
    <row r="743" spans="1:12" ht="12.75">
      <c r="A743" s="11">
        <v>1250</v>
      </c>
      <c r="B743" s="20" t="s">
        <v>871</v>
      </c>
      <c r="C743" s="20" t="s">
        <v>5089</v>
      </c>
      <c r="D743" s="20" t="s">
        <v>797</v>
      </c>
      <c r="E743" s="20" t="s">
        <v>5114</v>
      </c>
      <c r="F743" s="11">
        <v>3</v>
      </c>
      <c r="G743" s="11">
        <v>3</v>
      </c>
      <c r="H743" s="11">
        <v>3</v>
      </c>
      <c r="I743" s="36">
        <v>200</v>
      </c>
      <c r="J743" s="11">
        <f t="shared" si="11"/>
        <v>27</v>
      </c>
      <c r="K743" s="20" t="s">
        <v>7408</v>
      </c>
      <c r="L743" s="42">
        <v>50</v>
      </c>
    </row>
    <row r="744" spans="1:12" ht="12.75">
      <c r="A744" s="11">
        <v>25000</v>
      </c>
      <c r="B744" s="20" t="s">
        <v>871</v>
      </c>
      <c r="C744" s="20" t="s">
        <v>1199</v>
      </c>
      <c r="D744" s="20" t="s">
        <v>797</v>
      </c>
      <c r="E744" s="20" t="s">
        <v>4181</v>
      </c>
      <c r="F744" s="11">
        <v>3</v>
      </c>
      <c r="G744" s="11">
        <v>3</v>
      </c>
      <c r="H744" s="11">
        <v>3</v>
      </c>
      <c r="I744" s="36">
        <v>200</v>
      </c>
      <c r="J744" s="11">
        <f t="shared" si="11"/>
        <v>27</v>
      </c>
      <c r="K744" s="20" t="s">
        <v>7408</v>
      </c>
      <c r="L744" s="42">
        <v>50</v>
      </c>
    </row>
    <row r="745" spans="1:12" ht="12.75">
      <c r="A745" s="11">
        <v>1950</v>
      </c>
      <c r="B745" s="20" t="s">
        <v>877</v>
      </c>
      <c r="C745" s="20" t="s">
        <v>2208</v>
      </c>
      <c r="D745" s="20" t="s">
        <v>797</v>
      </c>
      <c r="E745" s="20" t="s">
        <v>2229</v>
      </c>
      <c r="F745" s="11">
        <v>3</v>
      </c>
      <c r="G745" s="11">
        <v>3</v>
      </c>
      <c r="H745" s="11">
        <v>3</v>
      </c>
      <c r="I745" s="36">
        <v>200</v>
      </c>
      <c r="J745" s="11">
        <f t="shared" si="11"/>
        <v>27</v>
      </c>
      <c r="K745" s="20" t="s">
        <v>7408</v>
      </c>
      <c r="L745" s="42">
        <v>50</v>
      </c>
    </row>
    <row r="746" spans="1:12" ht="12.75">
      <c r="A746" s="11">
        <v>1875</v>
      </c>
      <c r="B746" s="20" t="s">
        <v>877</v>
      </c>
      <c r="C746" s="20" t="s">
        <v>3633</v>
      </c>
      <c r="D746" s="20" t="s">
        <v>797</v>
      </c>
      <c r="E746" s="20" t="s">
        <v>3634</v>
      </c>
      <c r="F746" s="11">
        <v>3</v>
      </c>
      <c r="G746" s="11">
        <v>3</v>
      </c>
      <c r="H746" s="11">
        <v>3</v>
      </c>
      <c r="I746" s="36">
        <v>200</v>
      </c>
      <c r="J746" s="11">
        <f t="shared" si="11"/>
        <v>27</v>
      </c>
      <c r="K746" s="20" t="s">
        <v>7408</v>
      </c>
      <c r="L746" s="42">
        <v>50</v>
      </c>
    </row>
    <row r="747" spans="1:12" ht="12.75">
      <c r="A747" s="11">
        <v>437500</v>
      </c>
      <c r="B747" s="20" t="s">
        <v>877</v>
      </c>
      <c r="C747" s="20" t="s">
        <v>7045</v>
      </c>
      <c r="D747" s="20" t="s">
        <v>3769</v>
      </c>
      <c r="E747" s="20" t="s">
        <v>7401</v>
      </c>
      <c r="F747" s="11">
        <v>3</v>
      </c>
      <c r="G747" s="11">
        <v>3</v>
      </c>
      <c r="H747" s="11">
        <v>3</v>
      </c>
      <c r="I747" s="36">
        <v>200</v>
      </c>
      <c r="J747" s="11">
        <f t="shared" si="11"/>
        <v>27</v>
      </c>
      <c r="K747" s="20" t="s">
        <v>7408</v>
      </c>
      <c r="L747" s="42">
        <v>50</v>
      </c>
    </row>
    <row r="748" spans="1:12" ht="12.75">
      <c r="A748" s="11">
        <v>4062500</v>
      </c>
      <c r="B748" s="20" t="s">
        <v>870</v>
      </c>
      <c r="C748" s="20" t="s">
        <v>7240</v>
      </c>
      <c r="D748" s="20" t="s">
        <v>7250</v>
      </c>
      <c r="E748" s="20" t="s">
        <v>7277</v>
      </c>
      <c r="F748" s="11">
        <v>3</v>
      </c>
      <c r="G748" s="11">
        <v>3</v>
      </c>
      <c r="H748" s="11">
        <v>3</v>
      </c>
      <c r="I748" s="36">
        <v>200</v>
      </c>
      <c r="J748" s="11">
        <f t="shared" si="11"/>
        <v>27</v>
      </c>
      <c r="K748" s="20" t="s">
        <v>7413</v>
      </c>
      <c r="L748" s="42">
        <v>50</v>
      </c>
    </row>
    <row r="749" spans="1:12" ht="12.75">
      <c r="A749" s="11">
        <v>1562</v>
      </c>
      <c r="B749" s="20" t="s">
        <v>871</v>
      </c>
      <c r="C749" s="20" t="s">
        <v>601</v>
      </c>
      <c r="D749" s="20" t="s">
        <v>3317</v>
      </c>
      <c r="E749" s="20" t="s">
        <v>5562</v>
      </c>
      <c r="F749" s="11">
        <v>13</v>
      </c>
      <c r="G749" s="11">
        <v>1</v>
      </c>
      <c r="H749" s="11">
        <v>1</v>
      </c>
      <c r="I749" s="36">
        <v>200</v>
      </c>
      <c r="J749" s="11">
        <f t="shared" si="11"/>
        <v>13</v>
      </c>
      <c r="K749" s="20" t="s">
        <v>7410</v>
      </c>
      <c r="L749" s="42">
        <v>25</v>
      </c>
    </row>
    <row r="750" spans="1:12" ht="12.75">
      <c r="A750" s="11">
        <v>125000</v>
      </c>
      <c r="B750" s="20" t="s">
        <v>877</v>
      </c>
      <c r="C750" s="20" t="s">
        <v>2208</v>
      </c>
      <c r="D750" s="20" t="s">
        <v>3315</v>
      </c>
      <c r="E750" s="20" t="s">
        <v>6355</v>
      </c>
      <c r="F750" s="11">
        <v>2</v>
      </c>
      <c r="G750" s="11">
        <v>2</v>
      </c>
      <c r="H750" s="11">
        <v>1</v>
      </c>
      <c r="I750" s="36">
        <v>200</v>
      </c>
      <c r="J750" s="11">
        <f t="shared" si="11"/>
        <v>4</v>
      </c>
      <c r="K750" s="20" t="s">
        <v>7420</v>
      </c>
      <c r="L750" s="42">
        <v>27</v>
      </c>
    </row>
    <row r="751" spans="1:12" ht="12.75">
      <c r="A751" s="11">
        <v>1500000</v>
      </c>
      <c r="B751" s="20" t="s">
        <v>868</v>
      </c>
      <c r="C751" s="20" t="s">
        <v>7770</v>
      </c>
      <c r="D751" s="20" t="s">
        <v>3324</v>
      </c>
      <c r="E751" s="20" t="s">
        <v>8754</v>
      </c>
      <c r="F751" s="11">
        <v>3</v>
      </c>
      <c r="G751" s="11">
        <v>1</v>
      </c>
      <c r="H751" s="11">
        <v>1</v>
      </c>
      <c r="I751" s="36">
        <v>190</v>
      </c>
      <c r="J751" s="11">
        <f t="shared" si="11"/>
        <v>3</v>
      </c>
      <c r="K751" s="20" t="s">
        <v>7418</v>
      </c>
      <c r="L751" s="42">
        <v>5</v>
      </c>
    </row>
    <row r="752" spans="1:12" ht="12.75">
      <c r="A752" s="11">
        <v>187500</v>
      </c>
      <c r="B752" s="20" t="s">
        <v>2247</v>
      </c>
      <c r="C752" s="20" t="s">
        <v>5012</v>
      </c>
      <c r="D752" s="20" t="s">
        <v>3314</v>
      </c>
      <c r="E752" s="20" t="s">
        <v>8755</v>
      </c>
      <c r="F752" s="11">
        <v>3</v>
      </c>
      <c r="G752" s="11">
        <v>1</v>
      </c>
      <c r="H752" s="11">
        <v>1</v>
      </c>
      <c r="I752" s="36">
        <v>190</v>
      </c>
      <c r="J752" s="11">
        <f t="shared" si="11"/>
        <v>3</v>
      </c>
      <c r="K752" s="20" t="s">
        <v>7417</v>
      </c>
      <c r="L752" s="42">
        <v>5</v>
      </c>
    </row>
    <row r="753" spans="1:12" ht="12.75">
      <c r="A753" s="11">
        <v>1500000</v>
      </c>
      <c r="B753" s="20" t="s">
        <v>868</v>
      </c>
      <c r="C753" s="20" t="s">
        <v>7770</v>
      </c>
      <c r="D753" s="20" t="s">
        <v>3324</v>
      </c>
      <c r="E753" s="20" t="s">
        <v>8756</v>
      </c>
      <c r="F753" s="11">
        <v>3</v>
      </c>
      <c r="G753" s="11">
        <v>1</v>
      </c>
      <c r="H753" s="11">
        <v>1</v>
      </c>
      <c r="I753" s="36">
        <v>180</v>
      </c>
      <c r="J753" s="11">
        <f t="shared" si="11"/>
        <v>3</v>
      </c>
      <c r="K753" s="20" t="s">
        <v>7418</v>
      </c>
      <c r="L753" s="42">
        <v>5</v>
      </c>
    </row>
    <row r="754" spans="1:12" ht="12.75">
      <c r="A754" s="11">
        <v>187500</v>
      </c>
      <c r="B754" s="20" t="s">
        <v>2247</v>
      </c>
      <c r="C754" s="20" t="s">
        <v>5012</v>
      </c>
      <c r="D754" s="20" t="s">
        <v>3314</v>
      </c>
      <c r="E754" s="20" t="s">
        <v>8757</v>
      </c>
      <c r="F754" s="11">
        <v>3</v>
      </c>
      <c r="G754" s="11">
        <v>1</v>
      </c>
      <c r="H754" s="11">
        <v>1</v>
      </c>
      <c r="I754" s="36">
        <v>180</v>
      </c>
      <c r="J754" s="11">
        <f t="shared" si="11"/>
        <v>3</v>
      </c>
      <c r="K754" s="20" t="s">
        <v>7417</v>
      </c>
      <c r="L754" s="42">
        <v>5</v>
      </c>
    </row>
    <row r="755" spans="1:12" ht="12.75">
      <c r="A755" s="11">
        <v>1500000</v>
      </c>
      <c r="B755" s="20" t="s">
        <v>868</v>
      </c>
      <c r="C755" s="20" t="s">
        <v>7770</v>
      </c>
      <c r="D755" s="20" t="s">
        <v>3324</v>
      </c>
      <c r="E755" s="20" t="s">
        <v>8758</v>
      </c>
      <c r="F755" s="11">
        <v>3</v>
      </c>
      <c r="G755" s="11">
        <v>1</v>
      </c>
      <c r="H755" s="11">
        <v>1</v>
      </c>
      <c r="I755" s="36">
        <v>160</v>
      </c>
      <c r="J755" s="11">
        <f t="shared" si="11"/>
        <v>3</v>
      </c>
      <c r="K755" s="20" t="s">
        <v>7418</v>
      </c>
      <c r="L755" s="42">
        <v>5</v>
      </c>
    </row>
    <row r="756" spans="1:12" ht="12.75">
      <c r="A756" s="11">
        <v>187500</v>
      </c>
      <c r="B756" s="20" t="s">
        <v>2247</v>
      </c>
      <c r="C756" s="20" t="s">
        <v>5012</v>
      </c>
      <c r="D756" s="20" t="s">
        <v>3314</v>
      </c>
      <c r="E756" s="20" t="s">
        <v>8759</v>
      </c>
      <c r="F756" s="11">
        <v>3</v>
      </c>
      <c r="G756" s="11">
        <v>1</v>
      </c>
      <c r="H756" s="11">
        <v>1</v>
      </c>
      <c r="I756" s="36">
        <v>160</v>
      </c>
      <c r="J756" s="11">
        <f t="shared" si="11"/>
        <v>3</v>
      </c>
      <c r="K756" s="20" t="s">
        <v>7417</v>
      </c>
      <c r="L756" s="42">
        <v>5</v>
      </c>
    </row>
    <row r="757" spans="1:12" ht="12.75">
      <c r="A757" s="11">
        <v>2500</v>
      </c>
      <c r="B757" s="20" t="s">
        <v>869</v>
      </c>
      <c r="C757" s="20" t="s">
        <v>5077</v>
      </c>
      <c r="D757" s="20" t="s">
        <v>3377</v>
      </c>
      <c r="E757" s="20" t="s">
        <v>5076</v>
      </c>
      <c r="F757" s="11">
        <v>8</v>
      </c>
      <c r="G757" s="11">
        <v>6</v>
      </c>
      <c r="H757" s="11">
        <v>6</v>
      </c>
      <c r="I757" s="36">
        <v>150</v>
      </c>
      <c r="J757" s="11">
        <f t="shared" si="11"/>
        <v>288</v>
      </c>
      <c r="K757" s="20" t="s">
        <v>7418</v>
      </c>
      <c r="L757" s="42">
        <v>6</v>
      </c>
    </row>
    <row r="758" spans="1:12" ht="12.75">
      <c r="A758" s="11">
        <v>9375</v>
      </c>
      <c r="B758" s="20" t="s">
        <v>870</v>
      </c>
      <c r="C758" s="20" t="s">
        <v>3381</v>
      </c>
      <c r="D758" s="20" t="s">
        <v>3377</v>
      </c>
      <c r="E758" s="20" t="s">
        <v>3376</v>
      </c>
      <c r="F758" s="11">
        <v>8</v>
      </c>
      <c r="G758" s="11">
        <v>6</v>
      </c>
      <c r="H758" s="11">
        <v>6</v>
      </c>
      <c r="I758" s="36">
        <v>150</v>
      </c>
      <c r="J758" s="11">
        <f t="shared" si="11"/>
        <v>288</v>
      </c>
      <c r="L758" s="42">
        <v>5</v>
      </c>
    </row>
    <row r="759" spans="1:12" ht="12.75">
      <c r="A759" s="11">
        <v>75000</v>
      </c>
      <c r="B759" s="20" t="s">
        <v>870</v>
      </c>
      <c r="C759" s="20" t="s">
        <v>1889</v>
      </c>
      <c r="D759" s="20" t="s">
        <v>3318</v>
      </c>
      <c r="E759" s="20" t="s">
        <v>1888</v>
      </c>
      <c r="F759" s="11">
        <v>10</v>
      </c>
      <c r="G759" s="11">
        <v>2</v>
      </c>
      <c r="H759" s="11">
        <v>2</v>
      </c>
      <c r="I759" s="36">
        <v>150</v>
      </c>
      <c r="J759" s="11">
        <f t="shared" si="11"/>
        <v>40</v>
      </c>
      <c r="K759" s="20" t="s">
        <v>7409</v>
      </c>
      <c r="L759" s="42">
        <v>40</v>
      </c>
    </row>
    <row r="760" spans="1:12" ht="12.75">
      <c r="A760" s="11">
        <v>937500</v>
      </c>
      <c r="B760" s="20" t="s">
        <v>874</v>
      </c>
      <c r="C760" s="20" t="s">
        <v>5573</v>
      </c>
      <c r="D760" s="20" t="s">
        <v>3318</v>
      </c>
      <c r="E760" s="20" t="s">
        <v>5583</v>
      </c>
      <c r="F760" s="11">
        <v>10</v>
      </c>
      <c r="G760" s="11">
        <v>2</v>
      </c>
      <c r="H760" s="11">
        <v>2</v>
      </c>
      <c r="I760" s="36">
        <v>150</v>
      </c>
      <c r="J760" s="11">
        <f t="shared" si="11"/>
        <v>40</v>
      </c>
      <c r="K760" s="20" t="s">
        <v>7409</v>
      </c>
      <c r="L760" s="42">
        <v>40</v>
      </c>
    </row>
    <row r="761" spans="1:12" ht="12.75">
      <c r="A761" s="11">
        <v>392303544</v>
      </c>
      <c r="B761" s="20" t="s">
        <v>874</v>
      </c>
      <c r="C761" s="20" t="s">
        <v>6424</v>
      </c>
      <c r="D761" s="20" t="s">
        <v>3318</v>
      </c>
      <c r="E761" s="20" t="s">
        <v>6437</v>
      </c>
      <c r="F761" s="11">
        <v>10</v>
      </c>
      <c r="G761" s="11">
        <v>2</v>
      </c>
      <c r="H761" s="11">
        <v>2</v>
      </c>
      <c r="I761" s="36">
        <v>150</v>
      </c>
      <c r="J761" s="11">
        <f t="shared" si="11"/>
        <v>40</v>
      </c>
      <c r="K761" s="20" t="s">
        <v>7409</v>
      </c>
      <c r="L761" s="42">
        <v>40</v>
      </c>
    </row>
    <row r="762" spans="1:12" ht="12.75">
      <c r="A762" s="11">
        <v>1275000</v>
      </c>
      <c r="B762" s="20" t="s">
        <v>870</v>
      </c>
      <c r="C762" s="20" t="s">
        <v>7223</v>
      </c>
      <c r="D762" s="20" t="s">
        <v>3318</v>
      </c>
      <c r="E762" s="20" t="s">
        <v>7236</v>
      </c>
      <c r="F762" s="11">
        <v>10</v>
      </c>
      <c r="G762" s="11">
        <v>2</v>
      </c>
      <c r="H762" s="11">
        <v>2</v>
      </c>
      <c r="I762" s="36">
        <v>150</v>
      </c>
      <c r="J762" s="11">
        <f t="shared" si="11"/>
        <v>40</v>
      </c>
      <c r="K762" s="20" t="s">
        <v>7409</v>
      </c>
      <c r="L762" s="42">
        <v>40</v>
      </c>
    </row>
    <row r="763" spans="1:12" ht="12.75">
      <c r="A763" s="11">
        <v>4325000</v>
      </c>
      <c r="B763" s="20" t="s">
        <v>870</v>
      </c>
      <c r="C763" s="20" t="s">
        <v>7223</v>
      </c>
      <c r="D763" s="20" t="s">
        <v>3318</v>
      </c>
      <c r="E763" s="20" t="s">
        <v>7235</v>
      </c>
      <c r="F763" s="11">
        <v>10</v>
      </c>
      <c r="G763" s="11">
        <v>2</v>
      </c>
      <c r="H763" s="11">
        <v>2</v>
      </c>
      <c r="I763" s="36">
        <v>150</v>
      </c>
      <c r="J763" s="11">
        <f t="shared" si="11"/>
        <v>40</v>
      </c>
      <c r="K763" s="20" t="s">
        <v>7409</v>
      </c>
      <c r="L763" s="42">
        <v>40</v>
      </c>
    </row>
    <row r="764" spans="1:12" ht="12.75">
      <c r="A764" s="11">
        <v>235000</v>
      </c>
      <c r="B764" s="20" t="s">
        <v>870</v>
      </c>
      <c r="C764" s="20" t="s">
        <v>7223</v>
      </c>
      <c r="D764" s="20" t="s">
        <v>3318</v>
      </c>
      <c r="E764" s="20" t="s">
        <v>7234</v>
      </c>
      <c r="F764" s="11">
        <v>10</v>
      </c>
      <c r="G764" s="11">
        <v>2</v>
      </c>
      <c r="H764" s="11">
        <v>2</v>
      </c>
      <c r="I764" s="36">
        <v>150</v>
      </c>
      <c r="J764" s="11">
        <f t="shared" si="11"/>
        <v>40</v>
      </c>
      <c r="K764" s="20" t="s">
        <v>7409</v>
      </c>
      <c r="L764" s="42">
        <v>40</v>
      </c>
    </row>
    <row r="765" spans="1:12" ht="12.75">
      <c r="A765" s="11">
        <v>745000</v>
      </c>
      <c r="B765" s="20" t="s">
        <v>870</v>
      </c>
      <c r="C765" s="20" t="s">
        <v>7223</v>
      </c>
      <c r="D765" s="20" t="s">
        <v>3318</v>
      </c>
      <c r="E765" s="20" t="s">
        <v>7237</v>
      </c>
      <c r="F765" s="11">
        <v>10</v>
      </c>
      <c r="G765" s="11">
        <v>2</v>
      </c>
      <c r="H765" s="11">
        <v>2</v>
      </c>
      <c r="I765" s="36">
        <v>150</v>
      </c>
      <c r="J765" s="11">
        <f t="shared" si="11"/>
        <v>40</v>
      </c>
      <c r="K765" s="20" t="s">
        <v>7409</v>
      </c>
      <c r="L765" s="42">
        <v>40</v>
      </c>
    </row>
    <row r="766" spans="1:12" ht="12.75">
      <c r="A766" s="11">
        <v>288</v>
      </c>
      <c r="B766" s="20" t="s">
        <v>871</v>
      </c>
      <c r="C766" s="20" t="s">
        <v>3516</v>
      </c>
      <c r="D766" s="20" t="s">
        <v>3318</v>
      </c>
      <c r="E766" s="20" t="s">
        <v>3512</v>
      </c>
      <c r="F766" s="11">
        <v>10</v>
      </c>
      <c r="G766" s="11">
        <v>2</v>
      </c>
      <c r="H766" s="11">
        <v>2</v>
      </c>
      <c r="I766" s="36">
        <v>150</v>
      </c>
      <c r="J766" s="11">
        <f t="shared" si="11"/>
        <v>40</v>
      </c>
      <c r="K766" s="20" t="s">
        <v>7418</v>
      </c>
      <c r="L766" s="42">
        <v>35</v>
      </c>
    </row>
    <row r="767" spans="1:12" ht="12.75">
      <c r="A767" s="11">
        <v>600</v>
      </c>
      <c r="B767" s="20" t="s">
        <v>871</v>
      </c>
      <c r="C767" s="20" t="s">
        <v>3516</v>
      </c>
      <c r="D767" s="20" t="s">
        <v>3318</v>
      </c>
      <c r="E767" s="20" t="s">
        <v>3513</v>
      </c>
      <c r="F767" s="11">
        <v>10</v>
      </c>
      <c r="G767" s="11">
        <v>2</v>
      </c>
      <c r="H767" s="11">
        <v>2</v>
      </c>
      <c r="I767" s="36">
        <v>150</v>
      </c>
      <c r="J767" s="11">
        <f t="shared" si="11"/>
        <v>40</v>
      </c>
      <c r="K767" s="20" t="s">
        <v>7418</v>
      </c>
      <c r="L767" s="42">
        <v>35</v>
      </c>
    </row>
    <row r="768" spans="1:12" ht="12.75">
      <c r="A768" s="11">
        <v>2112</v>
      </c>
      <c r="B768" s="20" t="s">
        <v>871</v>
      </c>
      <c r="C768" s="20" t="s">
        <v>1618</v>
      </c>
      <c r="D768" s="20" t="s">
        <v>3318</v>
      </c>
      <c r="E768" s="20" t="s">
        <v>2363</v>
      </c>
      <c r="F768" s="11">
        <v>10</v>
      </c>
      <c r="G768" s="11">
        <v>2</v>
      </c>
      <c r="H768" s="11">
        <v>2</v>
      </c>
      <c r="I768" s="36">
        <v>150</v>
      </c>
      <c r="J768" s="11">
        <f t="shared" si="11"/>
        <v>40</v>
      </c>
      <c r="K768" s="20" t="s">
        <v>7418</v>
      </c>
      <c r="L768" s="42">
        <v>40</v>
      </c>
    </row>
    <row r="769" spans="1:12" ht="12.75">
      <c r="A769" s="11">
        <v>2188</v>
      </c>
      <c r="B769" s="20" t="s">
        <v>871</v>
      </c>
      <c r="C769" s="20" t="s">
        <v>601</v>
      </c>
      <c r="D769" s="20" t="s">
        <v>3318</v>
      </c>
      <c r="E769" s="20" t="s">
        <v>5565</v>
      </c>
      <c r="F769" s="11">
        <v>10</v>
      </c>
      <c r="G769" s="11">
        <v>2</v>
      </c>
      <c r="H769" s="11">
        <v>2</v>
      </c>
      <c r="I769" s="36">
        <v>150</v>
      </c>
      <c r="J769" s="11">
        <f t="shared" si="11"/>
        <v>40</v>
      </c>
      <c r="K769" s="20" t="s">
        <v>7418</v>
      </c>
      <c r="L769" s="42">
        <v>40</v>
      </c>
    </row>
    <row r="770" spans="1:12" ht="12.75">
      <c r="A770" s="11">
        <v>125</v>
      </c>
      <c r="B770" s="20" t="s">
        <v>868</v>
      </c>
      <c r="C770" s="20" t="s">
        <v>7674</v>
      </c>
      <c r="D770" s="20" t="s">
        <v>3318</v>
      </c>
      <c r="E770" s="20" t="s">
        <v>7613</v>
      </c>
      <c r="F770" s="11">
        <v>10</v>
      </c>
      <c r="G770" s="11">
        <v>2</v>
      </c>
      <c r="H770" s="11">
        <v>2</v>
      </c>
      <c r="I770" s="36">
        <v>150</v>
      </c>
      <c r="J770" s="11">
        <f t="shared" si="12" ref="J770:J833">F770*G770*H770</f>
        <v>40</v>
      </c>
      <c r="K770" s="20" t="s">
        <v>7410</v>
      </c>
      <c r="L770" s="42">
        <v>40</v>
      </c>
    </row>
    <row r="771" spans="1:12" ht="12.75">
      <c r="A771" s="11">
        <v>125</v>
      </c>
      <c r="B771" s="20" t="s">
        <v>871</v>
      </c>
      <c r="C771" s="20" t="s">
        <v>707</v>
      </c>
      <c r="D771" s="20" t="s">
        <v>3318</v>
      </c>
      <c r="E771" s="20" t="s">
        <v>706</v>
      </c>
      <c r="F771" s="11">
        <v>10</v>
      </c>
      <c r="G771" s="11">
        <v>2</v>
      </c>
      <c r="H771" s="11">
        <v>2</v>
      </c>
      <c r="I771" s="36">
        <v>150</v>
      </c>
      <c r="J771" s="11">
        <f t="shared" si="12"/>
        <v>40</v>
      </c>
      <c r="K771" s="20" t="s">
        <v>7410</v>
      </c>
      <c r="L771" s="42">
        <v>40</v>
      </c>
    </row>
    <row r="772" spans="1:12" ht="12.75">
      <c r="A772" s="11">
        <v>125</v>
      </c>
      <c r="B772" s="20" t="s">
        <v>871</v>
      </c>
      <c r="C772" s="20" t="s">
        <v>1904</v>
      </c>
      <c r="D772" s="20" t="s">
        <v>3318</v>
      </c>
      <c r="E772" s="20" t="s">
        <v>889</v>
      </c>
      <c r="F772" s="11">
        <v>10</v>
      </c>
      <c r="G772" s="11">
        <v>2</v>
      </c>
      <c r="H772" s="11">
        <v>2</v>
      </c>
      <c r="I772" s="36">
        <v>150</v>
      </c>
      <c r="J772" s="11">
        <f t="shared" si="12"/>
        <v>40</v>
      </c>
      <c r="K772" s="20" t="s">
        <v>7410</v>
      </c>
      <c r="L772" s="42">
        <v>40</v>
      </c>
    </row>
    <row r="773" spans="1:12" ht="12.75">
      <c r="A773" s="11">
        <v>562</v>
      </c>
      <c r="B773" s="20" t="s">
        <v>871</v>
      </c>
      <c r="C773" s="20" t="s">
        <v>4423</v>
      </c>
      <c r="D773" s="20" t="s">
        <v>3318</v>
      </c>
      <c r="E773" s="20" t="s">
        <v>3318</v>
      </c>
      <c r="F773" s="11">
        <v>10</v>
      </c>
      <c r="G773" s="11">
        <v>2</v>
      </c>
      <c r="H773" s="11">
        <v>2</v>
      </c>
      <c r="I773" s="36">
        <v>150</v>
      </c>
      <c r="J773" s="11">
        <f t="shared" si="12"/>
        <v>40</v>
      </c>
      <c r="K773" s="20" t="s">
        <v>7410</v>
      </c>
      <c r="L773" s="42">
        <v>40</v>
      </c>
    </row>
    <row r="774" spans="1:12" ht="12.75">
      <c r="A774" s="11">
        <v>125</v>
      </c>
      <c r="B774" s="20" t="s">
        <v>871</v>
      </c>
      <c r="C774" s="20" t="s">
        <v>878</v>
      </c>
      <c r="D774" s="20" t="s">
        <v>3318</v>
      </c>
      <c r="E774" s="20" t="s">
        <v>1911</v>
      </c>
      <c r="F774" s="11">
        <v>10</v>
      </c>
      <c r="G774" s="11">
        <v>2</v>
      </c>
      <c r="H774" s="11">
        <v>2</v>
      </c>
      <c r="I774" s="36">
        <v>150</v>
      </c>
      <c r="J774" s="11">
        <f t="shared" si="12"/>
        <v>40</v>
      </c>
      <c r="K774" s="20" t="s">
        <v>7414</v>
      </c>
      <c r="L774" s="42">
        <v>40</v>
      </c>
    </row>
    <row r="775" spans="1:12" ht="12.75">
      <c r="A775" s="11">
        <v>125</v>
      </c>
      <c r="B775" s="20" t="s">
        <v>875</v>
      </c>
      <c r="C775" s="20" t="s">
        <v>1011</v>
      </c>
      <c r="D775" s="20" t="s">
        <v>3318</v>
      </c>
      <c r="E775" s="20" t="s">
        <v>1008</v>
      </c>
      <c r="F775" s="11">
        <v>10</v>
      </c>
      <c r="G775" s="11">
        <v>2</v>
      </c>
      <c r="H775" s="11">
        <v>2</v>
      </c>
      <c r="I775" s="36">
        <v>150</v>
      </c>
      <c r="J775" s="11">
        <f t="shared" si="12"/>
        <v>40</v>
      </c>
      <c r="K775" s="20" t="s">
        <v>7420</v>
      </c>
      <c r="L775" s="42">
        <v>35</v>
      </c>
    </row>
    <row r="776" spans="1:12" ht="12.75">
      <c r="A776" s="11">
        <v>10000</v>
      </c>
      <c r="B776" s="20" t="s">
        <v>870</v>
      </c>
      <c r="C776" s="20" t="s">
        <v>710</v>
      </c>
      <c r="D776" s="20" t="s">
        <v>3318</v>
      </c>
      <c r="E776" s="20" t="s">
        <v>1937</v>
      </c>
      <c r="F776" s="11">
        <v>10</v>
      </c>
      <c r="G776" s="11">
        <v>2</v>
      </c>
      <c r="H776" s="11">
        <v>2</v>
      </c>
      <c r="I776" s="36">
        <v>150</v>
      </c>
      <c r="J776" s="11">
        <f t="shared" si="12"/>
        <v>40</v>
      </c>
      <c r="K776" s="20" t="s">
        <v>7420</v>
      </c>
      <c r="L776" s="42">
        <v>40</v>
      </c>
    </row>
    <row r="777" spans="1:12" ht="12.75">
      <c r="A777" s="11">
        <v>6000</v>
      </c>
      <c r="B777" s="20" t="s">
        <v>868</v>
      </c>
      <c r="C777" s="20" t="s">
        <v>7658</v>
      </c>
      <c r="D777" s="20" t="s">
        <v>3318</v>
      </c>
      <c r="E777" s="20" t="s">
        <v>4677</v>
      </c>
      <c r="F777" s="11">
        <v>10</v>
      </c>
      <c r="G777" s="11">
        <v>2</v>
      </c>
      <c r="H777" s="11">
        <v>2</v>
      </c>
      <c r="I777" s="36">
        <v>150</v>
      </c>
      <c r="J777" s="11">
        <f t="shared" si="12"/>
        <v>40</v>
      </c>
      <c r="K777" s="20" t="s">
        <v>7420</v>
      </c>
      <c r="L777" s="42">
        <v>40</v>
      </c>
    </row>
    <row r="778" spans="1:12" ht="12.75">
      <c r="A778" s="11">
        <v>250000</v>
      </c>
      <c r="B778" s="20" t="s">
        <v>868</v>
      </c>
      <c r="C778" s="20" t="s">
        <v>7656</v>
      </c>
      <c r="D778" s="20" t="s">
        <v>3318</v>
      </c>
      <c r="E778" s="20" t="s">
        <v>4669</v>
      </c>
      <c r="F778" s="11">
        <v>10</v>
      </c>
      <c r="G778" s="11">
        <v>2</v>
      </c>
      <c r="H778" s="11">
        <v>2</v>
      </c>
      <c r="I778" s="36">
        <v>150</v>
      </c>
      <c r="J778" s="11">
        <f t="shared" si="12"/>
        <v>40</v>
      </c>
      <c r="K778" s="20" t="s">
        <v>7420</v>
      </c>
      <c r="L778" s="42">
        <v>40</v>
      </c>
    </row>
    <row r="779" spans="1:12" ht="12.75">
      <c r="A779" s="11">
        <v>10000</v>
      </c>
      <c r="B779" s="20" t="s">
        <v>868</v>
      </c>
      <c r="C779" s="20" t="s">
        <v>7644</v>
      </c>
      <c r="D779" s="20" t="s">
        <v>3318</v>
      </c>
      <c r="E779" s="20" t="s">
        <v>4204</v>
      </c>
      <c r="F779" s="11">
        <v>10</v>
      </c>
      <c r="G779" s="11">
        <v>2</v>
      </c>
      <c r="H779" s="11">
        <v>2</v>
      </c>
      <c r="I779" s="36">
        <v>150</v>
      </c>
      <c r="J779" s="11">
        <f t="shared" si="12"/>
        <v>40</v>
      </c>
      <c r="K779" s="20" t="s">
        <v>7420</v>
      </c>
      <c r="L779" s="42">
        <v>40</v>
      </c>
    </row>
    <row r="780" spans="1:12" ht="12.75">
      <c r="A780" s="11">
        <v>6250</v>
      </c>
      <c r="B780" s="20" t="s">
        <v>868</v>
      </c>
      <c r="C780" s="20" t="s">
        <v>7649</v>
      </c>
      <c r="D780" s="20" t="s">
        <v>3318</v>
      </c>
      <c r="E780" s="20" t="s">
        <v>7474</v>
      </c>
      <c r="F780" s="11">
        <v>10</v>
      </c>
      <c r="G780" s="11">
        <v>2</v>
      </c>
      <c r="H780" s="11">
        <v>2</v>
      </c>
      <c r="I780" s="36">
        <v>150</v>
      </c>
      <c r="J780" s="11">
        <f t="shared" si="12"/>
        <v>40</v>
      </c>
      <c r="K780" s="20" t="s">
        <v>7420</v>
      </c>
      <c r="L780" s="42">
        <v>40</v>
      </c>
    </row>
    <row r="781" spans="1:12" ht="12.75">
      <c r="A781" s="11">
        <v>162500</v>
      </c>
      <c r="B781" s="20" t="s">
        <v>868</v>
      </c>
      <c r="C781" s="20" t="s">
        <v>7674</v>
      </c>
      <c r="D781" s="20" t="s">
        <v>3318</v>
      </c>
      <c r="E781" s="20" t="s">
        <v>6329</v>
      </c>
      <c r="F781" s="11">
        <v>10</v>
      </c>
      <c r="G781" s="11">
        <v>2</v>
      </c>
      <c r="H781" s="11">
        <v>2</v>
      </c>
      <c r="I781" s="36">
        <v>150</v>
      </c>
      <c r="J781" s="11">
        <f t="shared" si="12"/>
        <v>40</v>
      </c>
      <c r="K781" s="20" t="s">
        <v>7420</v>
      </c>
      <c r="L781" s="42">
        <v>40</v>
      </c>
    </row>
    <row r="782" spans="1:12" ht="12.75">
      <c r="A782" s="11">
        <v>6000</v>
      </c>
      <c r="B782" s="20" t="s">
        <v>869</v>
      </c>
      <c r="C782" s="20" t="s">
        <v>4633</v>
      </c>
      <c r="D782" s="20" t="s">
        <v>3318</v>
      </c>
      <c r="E782" s="20" t="s">
        <v>4930</v>
      </c>
      <c r="F782" s="11">
        <v>10</v>
      </c>
      <c r="G782" s="11">
        <v>2</v>
      </c>
      <c r="H782" s="11">
        <v>2</v>
      </c>
      <c r="I782" s="36">
        <v>150</v>
      </c>
      <c r="J782" s="11">
        <f t="shared" si="12"/>
        <v>40</v>
      </c>
      <c r="K782" s="20" t="s">
        <v>7420</v>
      </c>
      <c r="L782" s="42">
        <v>40</v>
      </c>
    </row>
    <row r="783" spans="1:12" ht="12.75">
      <c r="A783" s="11">
        <v>15000</v>
      </c>
      <c r="B783" s="20" t="s">
        <v>870</v>
      </c>
      <c r="C783" s="20" t="s">
        <v>4895</v>
      </c>
      <c r="D783" s="20" t="s">
        <v>3318</v>
      </c>
      <c r="E783" s="20" t="s">
        <v>4830</v>
      </c>
      <c r="F783" s="11">
        <v>10</v>
      </c>
      <c r="G783" s="11">
        <v>2</v>
      </c>
      <c r="H783" s="11">
        <v>2</v>
      </c>
      <c r="I783" s="36">
        <v>150</v>
      </c>
      <c r="J783" s="11">
        <f t="shared" si="12"/>
        <v>40</v>
      </c>
      <c r="K783" s="20" t="s">
        <v>7420</v>
      </c>
      <c r="L783" s="42">
        <v>40</v>
      </c>
    </row>
    <row r="784" spans="1:12" ht="12.75">
      <c r="A784" s="11">
        <v>4375</v>
      </c>
      <c r="B784" s="20" t="s">
        <v>870</v>
      </c>
      <c r="C784" s="20" t="s">
        <v>1891</v>
      </c>
      <c r="D784" s="20" t="s">
        <v>3318</v>
      </c>
      <c r="E784" s="20" t="s">
        <v>1890</v>
      </c>
      <c r="F784" s="11">
        <v>10</v>
      </c>
      <c r="G784" s="11">
        <v>2</v>
      </c>
      <c r="H784" s="11">
        <v>2</v>
      </c>
      <c r="I784" s="36">
        <v>150</v>
      </c>
      <c r="J784" s="11">
        <f t="shared" si="12"/>
        <v>40</v>
      </c>
      <c r="K784" s="20" t="s">
        <v>7420</v>
      </c>
      <c r="L784" s="42">
        <v>40</v>
      </c>
    </row>
    <row r="785" spans="1:12" ht="12.75">
      <c r="A785" s="11">
        <v>10000</v>
      </c>
      <c r="B785" s="20" t="s">
        <v>870</v>
      </c>
      <c r="C785" s="20" t="s">
        <v>710</v>
      </c>
      <c r="D785" s="20" t="s">
        <v>3318</v>
      </c>
      <c r="E785" s="20" t="s">
        <v>709</v>
      </c>
      <c r="F785" s="11">
        <v>10</v>
      </c>
      <c r="G785" s="11">
        <v>2</v>
      </c>
      <c r="H785" s="11">
        <v>2</v>
      </c>
      <c r="I785" s="36">
        <v>150</v>
      </c>
      <c r="J785" s="11">
        <f t="shared" si="12"/>
        <v>40</v>
      </c>
      <c r="K785" s="20" t="s">
        <v>7420</v>
      </c>
      <c r="L785" s="42">
        <v>40</v>
      </c>
    </row>
    <row r="786" spans="1:12" ht="12.75">
      <c r="A786" s="11">
        <v>725000</v>
      </c>
      <c r="B786" s="20" t="s">
        <v>870</v>
      </c>
      <c r="C786" s="20" t="s">
        <v>7223</v>
      </c>
      <c r="D786" s="20" t="s">
        <v>3318</v>
      </c>
      <c r="E786" s="20" t="s">
        <v>7228</v>
      </c>
      <c r="F786" s="11">
        <v>10</v>
      </c>
      <c r="G786" s="11">
        <v>2</v>
      </c>
      <c r="H786" s="11">
        <v>2</v>
      </c>
      <c r="I786" s="36">
        <v>150</v>
      </c>
      <c r="J786" s="11">
        <f t="shared" si="12"/>
        <v>40</v>
      </c>
      <c r="K786" s="20" t="s">
        <v>7420</v>
      </c>
      <c r="L786" s="42">
        <v>40</v>
      </c>
    </row>
    <row r="787" spans="1:12" ht="12.75">
      <c r="A787" s="11">
        <v>1275000</v>
      </c>
      <c r="B787" s="20" t="s">
        <v>870</v>
      </c>
      <c r="C787" s="20" t="s">
        <v>7223</v>
      </c>
      <c r="D787" s="20" t="s">
        <v>3318</v>
      </c>
      <c r="E787" s="20" t="s">
        <v>7236</v>
      </c>
      <c r="F787" s="11">
        <v>10</v>
      </c>
      <c r="G787" s="11">
        <v>2</v>
      </c>
      <c r="H787" s="11">
        <v>2</v>
      </c>
      <c r="I787" s="36">
        <v>150</v>
      </c>
      <c r="J787" s="11">
        <f t="shared" si="12"/>
        <v>40</v>
      </c>
      <c r="K787" s="20" t="s">
        <v>7420</v>
      </c>
      <c r="L787" s="42">
        <v>40</v>
      </c>
    </row>
    <row r="788" spans="1:12" ht="12.75">
      <c r="A788" s="11">
        <v>4325000</v>
      </c>
      <c r="B788" s="20" t="s">
        <v>870</v>
      </c>
      <c r="C788" s="20" t="s">
        <v>7223</v>
      </c>
      <c r="D788" s="20" t="s">
        <v>3318</v>
      </c>
      <c r="E788" s="20" t="s">
        <v>7235</v>
      </c>
      <c r="F788" s="11">
        <v>10</v>
      </c>
      <c r="G788" s="11">
        <v>2</v>
      </c>
      <c r="H788" s="11">
        <v>2</v>
      </c>
      <c r="I788" s="36">
        <v>150</v>
      </c>
      <c r="J788" s="11">
        <f t="shared" si="12"/>
        <v>40</v>
      </c>
      <c r="K788" s="20" t="s">
        <v>7420</v>
      </c>
      <c r="L788" s="42">
        <v>40</v>
      </c>
    </row>
    <row r="789" spans="1:12" ht="12.75">
      <c r="A789" s="11">
        <v>235000</v>
      </c>
      <c r="B789" s="20" t="s">
        <v>870</v>
      </c>
      <c r="C789" s="20" t="s">
        <v>7223</v>
      </c>
      <c r="D789" s="20" t="s">
        <v>3318</v>
      </c>
      <c r="E789" s="20" t="s">
        <v>7234</v>
      </c>
      <c r="F789" s="11">
        <v>10</v>
      </c>
      <c r="G789" s="11">
        <v>2</v>
      </c>
      <c r="H789" s="11">
        <v>2</v>
      </c>
      <c r="I789" s="36">
        <v>150</v>
      </c>
      <c r="J789" s="11">
        <f t="shared" si="12"/>
        <v>40</v>
      </c>
      <c r="K789" s="20" t="s">
        <v>7420</v>
      </c>
      <c r="L789" s="42">
        <v>40</v>
      </c>
    </row>
    <row r="790" spans="1:12" ht="12.75">
      <c r="A790" s="11">
        <v>745000</v>
      </c>
      <c r="B790" s="20" t="s">
        <v>870</v>
      </c>
      <c r="C790" s="20" t="s">
        <v>7223</v>
      </c>
      <c r="D790" s="20" t="s">
        <v>3318</v>
      </c>
      <c r="E790" s="20" t="s">
        <v>7237</v>
      </c>
      <c r="F790" s="11">
        <v>10</v>
      </c>
      <c r="G790" s="11">
        <v>2</v>
      </c>
      <c r="H790" s="11">
        <v>2</v>
      </c>
      <c r="I790" s="36">
        <v>150</v>
      </c>
      <c r="J790" s="11">
        <f t="shared" si="12"/>
        <v>40</v>
      </c>
      <c r="K790" s="20" t="s">
        <v>7420</v>
      </c>
      <c r="L790" s="42">
        <v>40</v>
      </c>
    </row>
    <row r="791" spans="1:12" ht="12.75">
      <c r="A791" s="11">
        <v>7500</v>
      </c>
      <c r="B791" s="20" t="s">
        <v>870</v>
      </c>
      <c r="C791" s="20" t="s">
        <v>5807</v>
      </c>
      <c r="D791" s="20" t="s">
        <v>3318</v>
      </c>
      <c r="E791" s="20" t="s">
        <v>7238</v>
      </c>
      <c r="F791" s="11">
        <v>10</v>
      </c>
      <c r="G791" s="11">
        <v>2</v>
      </c>
      <c r="H791" s="11">
        <v>2</v>
      </c>
      <c r="I791" s="36">
        <v>150</v>
      </c>
      <c r="J791" s="11">
        <f t="shared" si="12"/>
        <v>40</v>
      </c>
      <c r="K791" s="20" t="s">
        <v>7420</v>
      </c>
      <c r="L791" s="42">
        <v>40</v>
      </c>
    </row>
    <row r="792" spans="1:12" ht="12.75">
      <c r="A792" s="11">
        <v>375</v>
      </c>
      <c r="B792" s="20" t="s">
        <v>871</v>
      </c>
      <c r="C792" s="20" t="s">
        <v>1362</v>
      </c>
      <c r="D792" s="20" t="s">
        <v>3320</v>
      </c>
      <c r="E792" s="20" t="s">
        <v>1361</v>
      </c>
      <c r="F792" s="11">
        <v>10</v>
      </c>
      <c r="G792" s="11">
        <v>2</v>
      </c>
      <c r="H792" s="11">
        <v>2</v>
      </c>
      <c r="I792" s="36">
        <v>150</v>
      </c>
      <c r="J792" s="11">
        <f t="shared" si="12"/>
        <v>40</v>
      </c>
      <c r="K792" s="20" t="s">
        <v>7420</v>
      </c>
      <c r="L792" s="42">
        <v>40</v>
      </c>
    </row>
    <row r="793" spans="1:12" ht="12.75">
      <c r="A793" s="11">
        <v>625</v>
      </c>
      <c r="B793" s="20" t="s">
        <v>871</v>
      </c>
      <c r="C793" s="20" t="s">
        <v>1395</v>
      </c>
      <c r="D793" s="20" t="s">
        <v>3318</v>
      </c>
      <c r="E793" s="20" t="s">
        <v>1392</v>
      </c>
      <c r="F793" s="11">
        <v>10</v>
      </c>
      <c r="G793" s="11">
        <v>2</v>
      </c>
      <c r="H793" s="11">
        <v>2</v>
      </c>
      <c r="I793" s="36">
        <v>150</v>
      </c>
      <c r="J793" s="11">
        <f t="shared" si="12"/>
        <v>40</v>
      </c>
      <c r="K793" s="20" t="s">
        <v>7420</v>
      </c>
      <c r="L793" s="42">
        <v>40</v>
      </c>
    </row>
    <row r="794" spans="1:12" ht="12.75">
      <c r="A794" s="11">
        <v>6250</v>
      </c>
      <c r="B794" s="20" t="s">
        <v>873</v>
      </c>
      <c r="D794" s="20" t="s">
        <v>3318</v>
      </c>
      <c r="E794" s="20" t="s">
        <v>4662</v>
      </c>
      <c r="F794" s="11">
        <v>10</v>
      </c>
      <c r="G794" s="11">
        <v>2</v>
      </c>
      <c r="H794" s="11">
        <v>2</v>
      </c>
      <c r="I794" s="36">
        <v>150</v>
      </c>
      <c r="J794" s="11">
        <f t="shared" si="12"/>
        <v>40</v>
      </c>
      <c r="K794" s="20" t="s">
        <v>7420</v>
      </c>
      <c r="L794" s="42">
        <v>40</v>
      </c>
    </row>
    <row r="795" spans="1:12" ht="12.75">
      <c r="A795" s="11">
        <v>250000</v>
      </c>
      <c r="B795" s="20" t="s">
        <v>868</v>
      </c>
      <c r="C795" s="20" t="s">
        <v>7658</v>
      </c>
      <c r="D795" s="20" t="s">
        <v>3318</v>
      </c>
      <c r="E795" s="20" t="s">
        <v>4669</v>
      </c>
      <c r="F795" s="11">
        <v>10</v>
      </c>
      <c r="G795" s="11">
        <v>2</v>
      </c>
      <c r="H795" s="11">
        <v>2</v>
      </c>
      <c r="I795" s="36">
        <v>150</v>
      </c>
      <c r="J795" s="11">
        <f t="shared" si="12"/>
        <v>40</v>
      </c>
      <c r="K795" s="20" t="s">
        <v>7420</v>
      </c>
      <c r="L795" s="42">
        <v>50</v>
      </c>
    </row>
    <row r="796" spans="1:12" ht="12.75">
      <c r="A796" s="11">
        <v>0</v>
      </c>
      <c r="B796" s="20" t="s">
        <v>1093</v>
      </c>
      <c r="D796" s="20" t="s">
        <v>5474</v>
      </c>
      <c r="E796" s="20" t="s">
        <v>5475</v>
      </c>
      <c r="F796" s="11">
        <v>3</v>
      </c>
      <c r="G796" s="11">
        <v>3</v>
      </c>
      <c r="H796" s="11">
        <v>3</v>
      </c>
      <c r="I796" s="36">
        <v>150</v>
      </c>
      <c r="J796" s="11">
        <f t="shared" si="12"/>
        <v>27</v>
      </c>
      <c r="K796" s="20" t="s">
        <v>7409</v>
      </c>
      <c r="L796" s="42">
        <v>39</v>
      </c>
    </row>
    <row r="797" spans="1:12" ht="12.75">
      <c r="A797" s="11">
        <v>6250</v>
      </c>
      <c r="B797" s="20" t="s">
        <v>868</v>
      </c>
      <c r="C797" s="20" t="s">
        <v>7670</v>
      </c>
      <c r="D797" s="20" t="s">
        <v>3288</v>
      </c>
      <c r="E797" s="20" t="s">
        <v>5323</v>
      </c>
      <c r="F797" s="11">
        <v>3</v>
      </c>
      <c r="G797" s="11">
        <v>3</v>
      </c>
      <c r="H797" s="11">
        <v>3</v>
      </c>
      <c r="I797" s="36">
        <v>150</v>
      </c>
      <c r="J797" s="11">
        <f t="shared" si="12"/>
        <v>27</v>
      </c>
      <c r="K797" s="20" t="s">
        <v>7418</v>
      </c>
      <c r="L797" s="42">
        <v>1</v>
      </c>
    </row>
    <row r="798" spans="1:12" ht="12.75">
      <c r="A798" s="11">
        <v>12500</v>
      </c>
      <c r="B798" s="20" t="s">
        <v>868</v>
      </c>
      <c r="C798" s="20" t="s">
        <v>7770</v>
      </c>
      <c r="D798" s="20" t="s">
        <v>3288</v>
      </c>
      <c r="E798" s="20" t="s">
        <v>6106</v>
      </c>
      <c r="F798" s="11">
        <v>3</v>
      </c>
      <c r="G798" s="11">
        <v>3</v>
      </c>
      <c r="H798" s="11">
        <v>3</v>
      </c>
      <c r="I798" s="36">
        <v>150</v>
      </c>
      <c r="J798" s="11">
        <f t="shared" si="12"/>
        <v>27</v>
      </c>
      <c r="K798" s="20" t="s">
        <v>7418</v>
      </c>
      <c r="L798" s="42">
        <v>1</v>
      </c>
    </row>
    <row r="799" spans="1:12" ht="12.75">
      <c r="A799" s="11">
        <v>65625</v>
      </c>
      <c r="B799" s="20" t="s">
        <v>868</v>
      </c>
      <c r="C799" s="20" t="s">
        <v>7653</v>
      </c>
      <c r="D799" s="20" t="s">
        <v>3288</v>
      </c>
      <c r="E799" s="20" t="s">
        <v>6400</v>
      </c>
      <c r="F799" s="11">
        <v>3</v>
      </c>
      <c r="G799" s="11">
        <v>3</v>
      </c>
      <c r="H799" s="11">
        <v>3</v>
      </c>
      <c r="I799" s="36">
        <v>150</v>
      </c>
      <c r="J799" s="11">
        <f t="shared" si="12"/>
        <v>27</v>
      </c>
      <c r="K799" s="20" t="s">
        <v>7418</v>
      </c>
      <c r="L799" s="42">
        <v>1</v>
      </c>
    </row>
    <row r="800" spans="1:12" ht="12.75">
      <c r="A800" s="11">
        <v>65625</v>
      </c>
      <c r="B800" s="20" t="s">
        <v>868</v>
      </c>
      <c r="C800" s="20" t="s">
        <v>7653</v>
      </c>
      <c r="D800" s="20" t="s">
        <v>3288</v>
      </c>
      <c r="E800" s="20" t="s">
        <v>6399</v>
      </c>
      <c r="F800" s="11">
        <v>3</v>
      </c>
      <c r="G800" s="11">
        <v>3</v>
      </c>
      <c r="H800" s="11">
        <v>3</v>
      </c>
      <c r="I800" s="36">
        <v>150</v>
      </c>
      <c r="J800" s="11">
        <f t="shared" si="12"/>
        <v>27</v>
      </c>
      <c r="K800" s="20" t="s">
        <v>7418</v>
      </c>
      <c r="L800" s="42">
        <v>1</v>
      </c>
    </row>
    <row r="801" spans="1:12" ht="12.75">
      <c r="A801" s="11">
        <v>12</v>
      </c>
      <c r="B801" s="20" t="s">
        <v>869</v>
      </c>
      <c r="C801" s="20" t="s">
        <v>7684</v>
      </c>
      <c r="D801" s="20" t="s">
        <v>3288</v>
      </c>
      <c r="E801" s="20" t="s">
        <v>2417</v>
      </c>
      <c r="F801" s="11">
        <v>3</v>
      </c>
      <c r="G801" s="11">
        <v>3</v>
      </c>
      <c r="H801" s="11">
        <v>3</v>
      </c>
      <c r="I801" s="36">
        <v>150</v>
      </c>
      <c r="J801" s="11">
        <f t="shared" si="12"/>
        <v>27</v>
      </c>
      <c r="K801" s="20" t="s">
        <v>7418</v>
      </c>
      <c r="L801" s="42">
        <v>1</v>
      </c>
    </row>
    <row r="802" spans="1:12" ht="12.75">
      <c r="A802" s="11">
        <v>1250</v>
      </c>
      <c r="B802" s="20" t="s">
        <v>870</v>
      </c>
      <c r="C802" s="20" t="s">
        <v>4077</v>
      </c>
      <c r="D802" s="20" t="s">
        <v>4045</v>
      </c>
      <c r="E802" s="20" t="s">
        <v>4076</v>
      </c>
      <c r="F802" s="11">
        <v>3</v>
      </c>
      <c r="G802" s="11">
        <v>3</v>
      </c>
      <c r="H802" s="11">
        <v>3</v>
      </c>
      <c r="I802" s="36">
        <v>150</v>
      </c>
      <c r="J802" s="11">
        <f t="shared" si="12"/>
        <v>27</v>
      </c>
      <c r="K802" s="20" t="s">
        <v>7418</v>
      </c>
      <c r="L802" s="42">
        <v>1</v>
      </c>
    </row>
    <row r="803" spans="1:12" ht="12.75">
      <c r="A803" s="11">
        <v>1625</v>
      </c>
      <c r="B803" s="20" t="s">
        <v>870</v>
      </c>
      <c r="C803" s="20" t="s">
        <v>4077</v>
      </c>
      <c r="D803" s="20" t="s">
        <v>4045</v>
      </c>
      <c r="E803" s="20" t="s">
        <v>4046</v>
      </c>
      <c r="F803" s="11">
        <v>3</v>
      </c>
      <c r="G803" s="11">
        <v>3</v>
      </c>
      <c r="H803" s="11">
        <v>3</v>
      </c>
      <c r="I803" s="36">
        <v>150</v>
      </c>
      <c r="J803" s="11">
        <f t="shared" si="12"/>
        <v>27</v>
      </c>
      <c r="K803" s="20" t="s">
        <v>7418</v>
      </c>
      <c r="L803" s="42">
        <v>1</v>
      </c>
    </row>
    <row r="804" spans="1:12" ht="12.75">
      <c r="A804" s="11">
        <v>3100</v>
      </c>
      <c r="B804" s="20" t="s">
        <v>870</v>
      </c>
      <c r="C804" s="20" t="s">
        <v>4077</v>
      </c>
      <c r="D804" s="20" t="s">
        <v>4045</v>
      </c>
      <c r="E804" s="20" t="s">
        <v>4075</v>
      </c>
      <c r="F804" s="11">
        <v>3</v>
      </c>
      <c r="G804" s="11">
        <v>3</v>
      </c>
      <c r="H804" s="11">
        <v>3</v>
      </c>
      <c r="I804" s="36">
        <v>150</v>
      </c>
      <c r="J804" s="11">
        <f t="shared" si="12"/>
        <v>27</v>
      </c>
      <c r="K804" s="20" t="s">
        <v>7418</v>
      </c>
      <c r="L804" s="42">
        <v>1</v>
      </c>
    </row>
    <row r="805" spans="1:12" ht="12.75">
      <c r="A805" s="11">
        <v>1640</v>
      </c>
      <c r="B805" s="20" t="s">
        <v>870</v>
      </c>
      <c r="C805" s="20" t="s">
        <v>4077</v>
      </c>
      <c r="D805" s="20" t="s">
        <v>4045</v>
      </c>
      <c r="E805" s="20" t="s">
        <v>4073</v>
      </c>
      <c r="F805" s="11">
        <v>3</v>
      </c>
      <c r="G805" s="11">
        <v>3</v>
      </c>
      <c r="H805" s="11">
        <v>3</v>
      </c>
      <c r="I805" s="36">
        <v>150</v>
      </c>
      <c r="J805" s="11">
        <f t="shared" si="12"/>
        <v>27</v>
      </c>
      <c r="K805" s="20" t="s">
        <v>7418</v>
      </c>
      <c r="L805" s="42">
        <v>1</v>
      </c>
    </row>
    <row r="806" spans="1:12" ht="12.75">
      <c r="A806" s="11">
        <v>2100</v>
      </c>
      <c r="B806" s="20" t="s">
        <v>870</v>
      </c>
      <c r="C806" s="20" t="s">
        <v>4077</v>
      </c>
      <c r="D806" s="20" t="s">
        <v>4045</v>
      </c>
      <c r="E806" s="20" t="s">
        <v>4074</v>
      </c>
      <c r="F806" s="11">
        <v>3</v>
      </c>
      <c r="G806" s="11">
        <v>3</v>
      </c>
      <c r="H806" s="11">
        <v>3</v>
      </c>
      <c r="I806" s="36">
        <v>150</v>
      </c>
      <c r="J806" s="11">
        <f t="shared" si="12"/>
        <v>27</v>
      </c>
      <c r="K806" s="20" t="s">
        <v>7418</v>
      </c>
      <c r="L806" s="42">
        <v>1</v>
      </c>
    </row>
    <row r="807" spans="1:12" ht="12.75">
      <c r="A807" s="11">
        <v>1250</v>
      </c>
      <c r="B807" s="20" t="s">
        <v>870</v>
      </c>
      <c r="C807" s="20" t="s">
        <v>4933</v>
      </c>
      <c r="D807" s="20" t="s">
        <v>3288</v>
      </c>
      <c r="E807" s="20" t="s">
        <v>4924</v>
      </c>
      <c r="F807" s="11">
        <v>3</v>
      </c>
      <c r="G807" s="11">
        <v>3</v>
      </c>
      <c r="H807" s="11">
        <v>3</v>
      </c>
      <c r="I807" s="36">
        <v>150</v>
      </c>
      <c r="J807" s="11">
        <f t="shared" si="12"/>
        <v>27</v>
      </c>
      <c r="K807" s="20" t="s">
        <v>7418</v>
      </c>
      <c r="L807" s="42">
        <v>1</v>
      </c>
    </row>
    <row r="808" spans="1:12" ht="12.75">
      <c r="A808" s="11">
        <v>88</v>
      </c>
      <c r="B808" s="20" t="s">
        <v>871</v>
      </c>
      <c r="C808" s="20" t="s">
        <v>4508</v>
      </c>
      <c r="D808" s="20" t="s">
        <v>3288</v>
      </c>
      <c r="E808" s="20" t="s">
        <v>4532</v>
      </c>
      <c r="F808" s="11">
        <v>3</v>
      </c>
      <c r="G808" s="11">
        <v>3</v>
      </c>
      <c r="H808" s="11">
        <v>3</v>
      </c>
      <c r="I808" s="36">
        <v>150</v>
      </c>
      <c r="J808" s="11">
        <f t="shared" si="12"/>
        <v>27</v>
      </c>
      <c r="K808" s="20" t="s">
        <v>7418</v>
      </c>
      <c r="L808" s="42">
        <v>1</v>
      </c>
    </row>
    <row r="809" spans="1:12" ht="12.75">
      <c r="A809" s="11">
        <v>56</v>
      </c>
      <c r="B809" s="20" t="s">
        <v>871</v>
      </c>
      <c r="C809" s="20" t="s">
        <v>3516</v>
      </c>
      <c r="D809" s="20" t="s">
        <v>3288</v>
      </c>
      <c r="E809" s="20" t="s">
        <v>3503</v>
      </c>
      <c r="F809" s="11">
        <v>3</v>
      </c>
      <c r="G809" s="11">
        <v>3</v>
      </c>
      <c r="H809" s="11">
        <v>3</v>
      </c>
      <c r="I809" s="36">
        <v>150</v>
      </c>
      <c r="J809" s="11">
        <f t="shared" si="12"/>
        <v>27</v>
      </c>
      <c r="K809" s="20" t="s">
        <v>7418</v>
      </c>
      <c r="L809" s="42">
        <v>1</v>
      </c>
    </row>
    <row r="810" spans="1:12" ht="12.75">
      <c r="A810" s="11">
        <v>537</v>
      </c>
      <c r="B810" s="20" t="s">
        <v>871</v>
      </c>
      <c r="C810" s="20" t="s">
        <v>5089</v>
      </c>
      <c r="D810" s="20" t="s">
        <v>3288</v>
      </c>
      <c r="E810" s="20" t="s">
        <v>5137</v>
      </c>
      <c r="F810" s="11">
        <v>3</v>
      </c>
      <c r="G810" s="11">
        <v>3</v>
      </c>
      <c r="H810" s="11">
        <v>3</v>
      </c>
      <c r="I810" s="36">
        <v>150</v>
      </c>
      <c r="J810" s="11">
        <f t="shared" si="12"/>
        <v>27</v>
      </c>
      <c r="K810" s="20" t="s">
        <v>7418</v>
      </c>
      <c r="L810" s="42">
        <v>1</v>
      </c>
    </row>
    <row r="811" spans="1:12" ht="12.75">
      <c r="A811" s="11">
        <v>225</v>
      </c>
      <c r="B811" s="20" t="s">
        <v>871</v>
      </c>
      <c r="C811" s="20" t="s">
        <v>3516</v>
      </c>
      <c r="D811" s="20" t="s">
        <v>3288</v>
      </c>
      <c r="E811" s="20" t="s">
        <v>3508</v>
      </c>
      <c r="F811" s="11">
        <v>3</v>
      </c>
      <c r="G811" s="11">
        <v>3</v>
      </c>
      <c r="H811" s="11">
        <v>3</v>
      </c>
      <c r="I811" s="36">
        <v>150</v>
      </c>
      <c r="J811" s="11">
        <f t="shared" si="12"/>
        <v>27</v>
      </c>
      <c r="K811" s="20" t="s">
        <v>7418</v>
      </c>
      <c r="L811" s="42">
        <v>1</v>
      </c>
    </row>
    <row r="812" spans="1:12" ht="12.75">
      <c r="A812" s="11">
        <v>312</v>
      </c>
      <c r="B812" s="20" t="s">
        <v>871</v>
      </c>
      <c r="C812" s="20" t="s">
        <v>5089</v>
      </c>
      <c r="D812" s="20" t="s">
        <v>3312</v>
      </c>
      <c r="E812" s="20" t="s">
        <v>5138</v>
      </c>
      <c r="F812" s="11">
        <v>3</v>
      </c>
      <c r="G812" s="11">
        <v>3</v>
      </c>
      <c r="H812" s="11">
        <v>3</v>
      </c>
      <c r="I812" s="36">
        <v>150</v>
      </c>
      <c r="J812" s="11">
        <f t="shared" si="12"/>
        <v>27</v>
      </c>
      <c r="K812" s="20" t="s">
        <v>7418</v>
      </c>
      <c r="L812" s="42">
        <v>1</v>
      </c>
    </row>
    <row r="813" spans="1:12" ht="12.75">
      <c r="A813" s="11">
        <v>125</v>
      </c>
      <c r="B813" s="20" t="s">
        <v>877</v>
      </c>
      <c r="C813" s="20" t="s">
        <v>2208</v>
      </c>
      <c r="D813" s="20" t="s">
        <v>3288</v>
      </c>
      <c r="E813" s="20" t="s">
        <v>4141</v>
      </c>
      <c r="F813" s="11">
        <v>3</v>
      </c>
      <c r="G813" s="11">
        <v>3</v>
      </c>
      <c r="H813" s="11">
        <v>3</v>
      </c>
      <c r="I813" s="36">
        <v>150</v>
      </c>
      <c r="J813" s="11">
        <f t="shared" si="12"/>
        <v>27</v>
      </c>
      <c r="K813" s="20" t="s">
        <v>7418</v>
      </c>
      <c r="L813" s="42">
        <v>1</v>
      </c>
    </row>
    <row r="814" spans="1:12" ht="12.75">
      <c r="A814" s="11">
        <v>65625</v>
      </c>
      <c r="B814" s="20" t="s">
        <v>868</v>
      </c>
      <c r="C814" s="20" t="s">
        <v>7659</v>
      </c>
      <c r="D814" s="20" t="s">
        <v>3288</v>
      </c>
      <c r="E814" s="20" t="s">
        <v>6649</v>
      </c>
      <c r="F814" s="11">
        <v>3</v>
      </c>
      <c r="G814" s="11">
        <v>3</v>
      </c>
      <c r="H814" s="11">
        <v>3</v>
      </c>
      <c r="I814" s="36">
        <v>150</v>
      </c>
      <c r="J814" s="11">
        <f t="shared" si="12"/>
        <v>27</v>
      </c>
      <c r="K814" s="20" t="s">
        <v>7418</v>
      </c>
      <c r="L814" s="42">
        <v>10</v>
      </c>
    </row>
    <row r="815" spans="1:12" ht="12.75">
      <c r="A815" s="11">
        <v>65625</v>
      </c>
      <c r="B815" s="20" t="s">
        <v>868</v>
      </c>
      <c r="C815" s="20" t="s">
        <v>7659</v>
      </c>
      <c r="D815" s="20" t="s">
        <v>3288</v>
      </c>
      <c r="E815" s="20" t="s">
        <v>6648</v>
      </c>
      <c r="F815" s="11">
        <v>3</v>
      </c>
      <c r="G815" s="11">
        <v>3</v>
      </c>
      <c r="H815" s="11">
        <v>3</v>
      </c>
      <c r="I815" s="36">
        <v>150</v>
      </c>
      <c r="J815" s="11">
        <f t="shared" si="12"/>
        <v>27</v>
      </c>
      <c r="K815" s="20" t="s">
        <v>7418</v>
      </c>
      <c r="L815" s="42">
        <v>10</v>
      </c>
    </row>
    <row r="816" spans="1:12" ht="12.75">
      <c r="A816" s="11">
        <v>3125</v>
      </c>
      <c r="B816" s="20" t="s">
        <v>868</v>
      </c>
      <c r="C816" s="20" t="s">
        <v>7659</v>
      </c>
      <c r="D816" s="20" t="s">
        <v>3324</v>
      </c>
      <c r="E816" s="20" t="s">
        <v>6650</v>
      </c>
      <c r="F816" s="11">
        <v>3</v>
      </c>
      <c r="G816" s="11">
        <v>3</v>
      </c>
      <c r="H816" s="11">
        <v>3</v>
      </c>
      <c r="I816" s="36">
        <v>150</v>
      </c>
      <c r="J816" s="11">
        <f t="shared" si="12"/>
        <v>27</v>
      </c>
      <c r="K816" s="20" t="s">
        <v>7418</v>
      </c>
      <c r="L816" s="42">
        <v>10</v>
      </c>
    </row>
    <row r="817" spans="1:12" ht="12.75">
      <c r="A817" s="11">
        <v>4725000</v>
      </c>
      <c r="B817" s="20" t="s">
        <v>870</v>
      </c>
      <c r="C817" s="20" t="s">
        <v>3475</v>
      </c>
      <c r="D817" s="20" t="s">
        <v>3288</v>
      </c>
      <c r="E817" s="20" t="s">
        <v>3466</v>
      </c>
      <c r="F817" s="11">
        <v>3</v>
      </c>
      <c r="G817" s="11">
        <v>3</v>
      </c>
      <c r="H817" s="11">
        <v>3</v>
      </c>
      <c r="I817" s="36">
        <v>150</v>
      </c>
      <c r="J817" s="11">
        <f t="shared" si="12"/>
        <v>27</v>
      </c>
      <c r="K817" s="20" t="s">
        <v>7415</v>
      </c>
      <c r="L817" s="42">
        <v>1</v>
      </c>
    </row>
    <row r="818" spans="1:12" ht="12.75">
      <c r="A818" s="11">
        <v>2500000</v>
      </c>
      <c r="B818" s="20" t="s">
        <v>870</v>
      </c>
      <c r="C818" s="20" t="s">
        <v>5967</v>
      </c>
      <c r="D818" s="20" t="s">
        <v>5983</v>
      </c>
      <c r="E818" s="20" t="s">
        <v>5984</v>
      </c>
      <c r="F818" s="11">
        <v>3</v>
      </c>
      <c r="G818" s="11">
        <v>3</v>
      </c>
      <c r="H818" s="11">
        <v>3</v>
      </c>
      <c r="I818" s="36">
        <v>150</v>
      </c>
      <c r="J818" s="11">
        <f t="shared" si="12"/>
        <v>27</v>
      </c>
      <c r="K818" s="20" t="s">
        <v>7415</v>
      </c>
      <c r="L818" s="42">
        <v>2</v>
      </c>
    </row>
    <row r="819" spans="1:12" ht="12.75">
      <c r="A819" s="11">
        <v>3750000</v>
      </c>
      <c r="B819" s="20" t="s">
        <v>870</v>
      </c>
      <c r="C819" s="20" t="s">
        <v>3475</v>
      </c>
      <c r="D819" s="20" t="s">
        <v>3324</v>
      </c>
      <c r="E819" s="20" t="s">
        <v>3462</v>
      </c>
      <c r="F819" s="11">
        <v>3</v>
      </c>
      <c r="G819" s="11">
        <v>3</v>
      </c>
      <c r="H819" s="11">
        <v>3</v>
      </c>
      <c r="I819" s="36">
        <v>150</v>
      </c>
      <c r="J819" s="11">
        <f t="shared" si="12"/>
        <v>27</v>
      </c>
      <c r="K819" s="20" t="s">
        <v>176</v>
      </c>
      <c r="L819" s="42">
        <v>1</v>
      </c>
    </row>
    <row r="820" spans="1:12" ht="12.75">
      <c r="A820" s="11">
        <v>187</v>
      </c>
      <c r="B820" s="20" t="s">
        <v>871</v>
      </c>
      <c r="C820" s="20" t="s">
        <v>1362</v>
      </c>
      <c r="D820" s="20" t="s">
        <v>3324</v>
      </c>
      <c r="E820" s="20" t="s">
        <v>1360</v>
      </c>
      <c r="F820" s="11">
        <v>3</v>
      </c>
      <c r="G820" s="11">
        <v>3</v>
      </c>
      <c r="H820" s="11">
        <v>3</v>
      </c>
      <c r="I820" s="36">
        <v>150</v>
      </c>
      <c r="J820" s="11">
        <f t="shared" si="12"/>
        <v>27</v>
      </c>
      <c r="K820" s="20" t="s">
        <v>176</v>
      </c>
      <c r="L820" s="42">
        <v>1</v>
      </c>
    </row>
    <row r="821" spans="1:12" ht="12.75">
      <c r="A821" s="11">
        <v>93</v>
      </c>
      <c r="B821" s="20" t="s">
        <v>871</v>
      </c>
      <c r="C821" s="20" t="s">
        <v>1904</v>
      </c>
      <c r="D821" s="20" t="s">
        <v>879</v>
      </c>
      <c r="E821" s="20" t="s">
        <v>879</v>
      </c>
      <c r="F821" s="11">
        <v>3</v>
      </c>
      <c r="G821" s="11">
        <v>3</v>
      </c>
      <c r="H821" s="11">
        <v>3</v>
      </c>
      <c r="I821" s="36">
        <v>150</v>
      </c>
      <c r="J821" s="11">
        <f t="shared" si="12"/>
        <v>27</v>
      </c>
      <c r="K821" s="20" t="s">
        <v>7423</v>
      </c>
      <c r="L821" s="42">
        <v>1</v>
      </c>
    </row>
    <row r="822" spans="1:12" ht="12.75">
      <c r="A822" s="11">
        <v>312</v>
      </c>
      <c r="B822" s="20" t="s">
        <v>871</v>
      </c>
      <c r="C822" s="20" t="s">
        <v>878</v>
      </c>
      <c r="D822" s="20" t="s">
        <v>3326</v>
      </c>
      <c r="E822" s="20" t="s">
        <v>891</v>
      </c>
      <c r="F822" s="11">
        <v>3</v>
      </c>
      <c r="G822" s="11">
        <v>3</v>
      </c>
      <c r="H822" s="11">
        <v>3</v>
      </c>
      <c r="I822" s="36">
        <v>150</v>
      </c>
      <c r="J822" s="11">
        <f t="shared" si="12"/>
        <v>27</v>
      </c>
      <c r="L822" s="42">
        <v>80</v>
      </c>
    </row>
    <row r="823" spans="1:12" ht="12.75">
      <c r="A823" s="11">
        <v>187500</v>
      </c>
      <c r="B823" s="20" t="s">
        <v>868</v>
      </c>
      <c r="C823" s="20" t="s">
        <v>7617</v>
      </c>
      <c r="D823" s="20" t="s">
        <v>3288</v>
      </c>
      <c r="E823" s="20" t="s">
        <v>6479</v>
      </c>
      <c r="F823" s="11">
        <v>2</v>
      </c>
      <c r="G823" s="11">
        <v>2</v>
      </c>
      <c r="H823" s="11">
        <v>2</v>
      </c>
      <c r="I823" s="36">
        <v>150</v>
      </c>
      <c r="J823" s="11">
        <f t="shared" si="12"/>
        <v>8</v>
      </c>
      <c r="K823" s="20" t="s">
        <v>7418</v>
      </c>
      <c r="L823" s="42">
        <v>0</v>
      </c>
    </row>
    <row r="824" spans="1:12" ht="12.75">
      <c r="A824" s="11">
        <v>0</v>
      </c>
      <c r="B824" s="20" t="s">
        <v>871</v>
      </c>
      <c r="C824" s="20" t="s">
        <v>5566</v>
      </c>
      <c r="D824" s="20" t="s">
        <v>3288</v>
      </c>
      <c r="E824" s="20" t="s">
        <v>5567</v>
      </c>
      <c r="F824" s="11">
        <v>2</v>
      </c>
      <c r="G824" s="11">
        <v>2</v>
      </c>
      <c r="H824" s="11">
        <v>2</v>
      </c>
      <c r="I824" s="36">
        <v>150</v>
      </c>
      <c r="J824" s="11">
        <f t="shared" si="12"/>
        <v>8</v>
      </c>
      <c r="K824" s="20" t="s">
        <v>7418</v>
      </c>
      <c r="L824" s="42">
        <v>1</v>
      </c>
    </row>
    <row r="825" spans="1:12" ht="12.75">
      <c r="A825" s="11">
        <v>0</v>
      </c>
      <c r="B825" s="20" t="s">
        <v>870</v>
      </c>
      <c r="C825" s="20" t="s">
        <v>5069</v>
      </c>
      <c r="D825" s="20" t="s">
        <v>3288</v>
      </c>
      <c r="E825" s="20" t="s">
        <v>5068</v>
      </c>
      <c r="F825" s="11">
        <v>2</v>
      </c>
      <c r="G825" s="11">
        <v>2</v>
      </c>
      <c r="H825" s="11">
        <v>2</v>
      </c>
      <c r="I825" s="36">
        <v>150</v>
      </c>
      <c r="J825" s="11">
        <f t="shared" si="12"/>
        <v>8</v>
      </c>
      <c r="K825" s="20" t="s">
        <v>7418</v>
      </c>
      <c r="L825" s="42">
        <v>1</v>
      </c>
    </row>
    <row r="826" spans="1:12" ht="12.75">
      <c r="A826" s="11">
        <v>0</v>
      </c>
      <c r="B826" s="20" t="s">
        <v>870</v>
      </c>
      <c r="C826" s="20" t="s">
        <v>5069</v>
      </c>
      <c r="D826" s="20" t="s">
        <v>3288</v>
      </c>
      <c r="E826" s="20" t="s">
        <v>5075</v>
      </c>
      <c r="F826" s="11">
        <v>2</v>
      </c>
      <c r="G826" s="11">
        <v>2</v>
      </c>
      <c r="H826" s="11">
        <v>2</v>
      </c>
      <c r="I826" s="36">
        <v>150</v>
      </c>
      <c r="J826" s="11">
        <f t="shared" si="12"/>
        <v>8</v>
      </c>
      <c r="K826" s="20" t="s">
        <v>7418</v>
      </c>
      <c r="L826" s="42">
        <v>1</v>
      </c>
    </row>
    <row r="827" spans="1:12" ht="12.75">
      <c r="A827" s="11">
        <v>187500</v>
      </c>
      <c r="B827" s="20" t="s">
        <v>868</v>
      </c>
      <c r="C827" s="20" t="s">
        <v>7656</v>
      </c>
      <c r="D827" s="20" t="s">
        <v>3288</v>
      </c>
      <c r="E827" s="20" t="s">
        <v>4943</v>
      </c>
      <c r="F827" s="11">
        <v>2</v>
      </c>
      <c r="G827" s="11">
        <v>2</v>
      </c>
      <c r="H827" s="11">
        <v>2</v>
      </c>
      <c r="I827" s="36">
        <v>150</v>
      </c>
      <c r="J827" s="11">
        <f t="shared" si="12"/>
        <v>8</v>
      </c>
      <c r="K827" s="20" t="s">
        <v>7418</v>
      </c>
      <c r="L827" s="42">
        <v>1</v>
      </c>
    </row>
    <row r="828" spans="1:12" ht="12.75">
      <c r="A828" s="11">
        <v>0</v>
      </c>
      <c r="B828" s="20" t="s">
        <v>868</v>
      </c>
      <c r="C828" s="20" t="s">
        <v>7644</v>
      </c>
      <c r="D828" s="20" t="s">
        <v>3288</v>
      </c>
      <c r="E828" s="20" t="s">
        <v>3971</v>
      </c>
      <c r="F828" s="11">
        <v>2</v>
      </c>
      <c r="G828" s="11">
        <v>2</v>
      </c>
      <c r="H828" s="11">
        <v>2</v>
      </c>
      <c r="I828" s="36">
        <v>150</v>
      </c>
      <c r="J828" s="11">
        <f t="shared" si="12"/>
        <v>8</v>
      </c>
      <c r="K828" s="20" t="s">
        <v>7418</v>
      </c>
      <c r="L828" s="42">
        <v>1</v>
      </c>
    </row>
    <row r="829" spans="1:12" ht="12.75">
      <c r="A829" s="11">
        <v>0</v>
      </c>
      <c r="B829" s="20" t="s">
        <v>868</v>
      </c>
      <c r="C829" s="20" t="s">
        <v>7674</v>
      </c>
      <c r="D829" s="20" t="s">
        <v>3288</v>
      </c>
      <c r="E829" s="20" t="s">
        <v>6298</v>
      </c>
      <c r="F829" s="11">
        <v>2</v>
      </c>
      <c r="G829" s="11">
        <v>2</v>
      </c>
      <c r="H829" s="11">
        <v>2</v>
      </c>
      <c r="I829" s="36">
        <v>150</v>
      </c>
      <c r="J829" s="11">
        <f t="shared" si="12"/>
        <v>8</v>
      </c>
      <c r="K829" s="20" t="s">
        <v>7418</v>
      </c>
      <c r="L829" s="42">
        <v>1</v>
      </c>
    </row>
    <row r="830" spans="1:12" ht="12.75">
      <c r="A830" s="11">
        <v>0</v>
      </c>
      <c r="B830" s="20" t="s">
        <v>868</v>
      </c>
      <c r="C830" s="20" t="s">
        <v>7649</v>
      </c>
      <c r="D830" s="20" t="s">
        <v>3288</v>
      </c>
      <c r="E830" s="20" t="s">
        <v>7465</v>
      </c>
      <c r="F830" s="11">
        <v>2</v>
      </c>
      <c r="G830" s="11">
        <v>2</v>
      </c>
      <c r="H830" s="11">
        <v>2</v>
      </c>
      <c r="I830" s="36">
        <v>150</v>
      </c>
      <c r="J830" s="11">
        <f t="shared" si="12"/>
        <v>8</v>
      </c>
      <c r="K830" s="20" t="s">
        <v>7418</v>
      </c>
      <c r="L830" s="42">
        <v>1</v>
      </c>
    </row>
    <row r="831" spans="1:12" ht="12.75">
      <c r="A831" s="11">
        <v>0</v>
      </c>
      <c r="B831" s="20" t="s">
        <v>868</v>
      </c>
      <c r="C831" s="20" t="s">
        <v>7659</v>
      </c>
      <c r="D831" s="20" t="s">
        <v>3288</v>
      </c>
      <c r="E831" s="20" t="s">
        <v>6596</v>
      </c>
      <c r="F831" s="11">
        <v>2</v>
      </c>
      <c r="G831" s="11">
        <v>2</v>
      </c>
      <c r="H831" s="11">
        <v>2</v>
      </c>
      <c r="I831" s="36">
        <v>150</v>
      </c>
      <c r="J831" s="11">
        <f t="shared" si="12"/>
        <v>8</v>
      </c>
      <c r="K831" s="20" t="s">
        <v>7418</v>
      </c>
      <c r="L831" s="42">
        <v>1</v>
      </c>
    </row>
    <row r="832" spans="1:12" ht="12.75">
      <c r="A832" s="11">
        <v>0</v>
      </c>
      <c r="B832" s="20" t="s">
        <v>868</v>
      </c>
      <c r="C832" s="20" t="s">
        <v>7773</v>
      </c>
      <c r="D832" s="20" t="s">
        <v>3288</v>
      </c>
      <c r="E832" s="20" t="s">
        <v>6127</v>
      </c>
      <c r="F832" s="11">
        <v>2</v>
      </c>
      <c r="G832" s="11">
        <v>2</v>
      </c>
      <c r="H832" s="11">
        <v>2</v>
      </c>
      <c r="I832" s="36">
        <v>150</v>
      </c>
      <c r="J832" s="11">
        <f t="shared" si="12"/>
        <v>8</v>
      </c>
      <c r="K832" s="20" t="s">
        <v>7418</v>
      </c>
      <c r="L832" s="42">
        <v>1</v>
      </c>
    </row>
    <row r="833" spans="1:12" ht="12.75">
      <c r="A833" s="11">
        <v>13125</v>
      </c>
      <c r="B833" s="20" t="s">
        <v>868</v>
      </c>
      <c r="C833" s="20" t="s">
        <v>7649</v>
      </c>
      <c r="D833" s="20" t="s">
        <v>3288</v>
      </c>
      <c r="E833" s="20" t="s">
        <v>7466</v>
      </c>
      <c r="F833" s="11">
        <v>2</v>
      </c>
      <c r="G833" s="11">
        <v>2</v>
      </c>
      <c r="H833" s="11">
        <v>2</v>
      </c>
      <c r="I833" s="36">
        <v>150</v>
      </c>
      <c r="J833" s="11">
        <f t="shared" si="12"/>
        <v>8</v>
      </c>
      <c r="K833" s="20" t="s">
        <v>7418</v>
      </c>
      <c r="L833" s="42">
        <v>1</v>
      </c>
    </row>
    <row r="834" spans="1:12" ht="12.75">
      <c r="A834" s="11">
        <v>0</v>
      </c>
      <c r="B834" s="20" t="s">
        <v>869</v>
      </c>
      <c r="C834" s="20" t="s">
        <v>4822</v>
      </c>
      <c r="D834" s="20" t="s">
        <v>3288</v>
      </c>
      <c r="E834" s="20" t="s">
        <v>4929</v>
      </c>
      <c r="F834" s="11">
        <v>2</v>
      </c>
      <c r="G834" s="11">
        <v>2</v>
      </c>
      <c r="H834" s="11">
        <v>2</v>
      </c>
      <c r="I834" s="36">
        <v>150</v>
      </c>
      <c r="J834" s="11">
        <f t="shared" si="13" ref="J834:J897">F834*G834*H834</f>
        <v>8</v>
      </c>
      <c r="K834" s="20" t="s">
        <v>7418</v>
      </c>
      <c r="L834" s="42">
        <v>1</v>
      </c>
    </row>
    <row r="835" spans="1:12" ht="12.75">
      <c r="A835" s="11">
        <v>0</v>
      </c>
      <c r="B835" s="20" t="s">
        <v>869</v>
      </c>
      <c r="C835" s="20" t="s">
        <v>4822</v>
      </c>
      <c r="D835" s="20" t="s">
        <v>3288</v>
      </c>
      <c r="E835" s="20" t="s">
        <v>4829</v>
      </c>
      <c r="F835" s="11">
        <v>2</v>
      </c>
      <c r="G835" s="11">
        <v>2</v>
      </c>
      <c r="H835" s="11">
        <v>2</v>
      </c>
      <c r="I835" s="36">
        <v>150</v>
      </c>
      <c r="J835" s="11">
        <f t="shared" si="13"/>
        <v>8</v>
      </c>
      <c r="K835" s="20" t="s">
        <v>7418</v>
      </c>
      <c r="L835" s="42">
        <v>1</v>
      </c>
    </row>
    <row r="836" spans="1:12" ht="12.75">
      <c r="A836" s="11">
        <v>0</v>
      </c>
      <c r="B836" s="20" t="s">
        <v>870</v>
      </c>
      <c r="C836" s="20" t="s">
        <v>4766</v>
      </c>
      <c r="D836" s="20" t="s">
        <v>3320</v>
      </c>
      <c r="E836" s="20" t="s">
        <v>4779</v>
      </c>
      <c r="F836" s="11">
        <v>2</v>
      </c>
      <c r="G836" s="11">
        <v>2</v>
      </c>
      <c r="H836" s="11">
        <v>2</v>
      </c>
      <c r="I836" s="36">
        <v>150</v>
      </c>
      <c r="J836" s="11">
        <f t="shared" si="13"/>
        <v>8</v>
      </c>
      <c r="K836" s="20" t="s">
        <v>7418</v>
      </c>
      <c r="L836" s="42">
        <v>1</v>
      </c>
    </row>
    <row r="837" spans="1:12" ht="12.75">
      <c r="A837" s="11">
        <v>0</v>
      </c>
      <c r="B837" s="20" t="s">
        <v>870</v>
      </c>
      <c r="C837" s="20" t="s">
        <v>4766</v>
      </c>
      <c r="D837" s="20" t="s">
        <v>3320</v>
      </c>
      <c r="E837" s="20" t="s">
        <v>4776</v>
      </c>
      <c r="F837" s="11">
        <v>2</v>
      </c>
      <c r="G837" s="11">
        <v>2</v>
      </c>
      <c r="H837" s="11">
        <v>2</v>
      </c>
      <c r="I837" s="36">
        <v>150</v>
      </c>
      <c r="J837" s="11">
        <f t="shared" si="13"/>
        <v>8</v>
      </c>
      <c r="K837" s="20" t="s">
        <v>7418</v>
      </c>
      <c r="L837" s="42">
        <v>1</v>
      </c>
    </row>
    <row r="838" spans="1:12" ht="12.75">
      <c r="A838" s="11">
        <v>0</v>
      </c>
      <c r="B838" s="20" t="s">
        <v>870</v>
      </c>
      <c r="C838" s="20" t="s">
        <v>4766</v>
      </c>
      <c r="D838" s="20" t="s">
        <v>3320</v>
      </c>
      <c r="E838" s="20" t="s">
        <v>4770</v>
      </c>
      <c r="F838" s="11">
        <v>2</v>
      </c>
      <c r="G838" s="11">
        <v>2</v>
      </c>
      <c r="H838" s="11">
        <v>2</v>
      </c>
      <c r="I838" s="36">
        <v>150</v>
      </c>
      <c r="J838" s="11">
        <f t="shared" si="13"/>
        <v>8</v>
      </c>
      <c r="K838" s="20" t="s">
        <v>7418</v>
      </c>
      <c r="L838" s="42">
        <v>1</v>
      </c>
    </row>
    <row r="839" spans="1:12" ht="12.75">
      <c r="A839" s="11">
        <v>0</v>
      </c>
      <c r="B839" s="20" t="s">
        <v>870</v>
      </c>
      <c r="C839" s="20" t="s">
        <v>4766</v>
      </c>
      <c r="D839" s="20" t="s">
        <v>3678</v>
      </c>
      <c r="E839" s="20" t="s">
        <v>4813</v>
      </c>
      <c r="F839" s="11">
        <v>2</v>
      </c>
      <c r="G839" s="11">
        <v>2</v>
      </c>
      <c r="H839" s="11">
        <v>2</v>
      </c>
      <c r="I839" s="36">
        <v>150</v>
      </c>
      <c r="J839" s="11">
        <f t="shared" si="13"/>
        <v>8</v>
      </c>
      <c r="K839" s="20" t="s">
        <v>7418</v>
      </c>
      <c r="L839" s="42">
        <v>1</v>
      </c>
    </row>
    <row r="840" spans="1:12" ht="12.75">
      <c r="A840" s="11">
        <v>0</v>
      </c>
      <c r="B840" s="20" t="s">
        <v>870</v>
      </c>
      <c r="C840" s="20" t="s">
        <v>4766</v>
      </c>
      <c r="D840" s="20" t="s">
        <v>3678</v>
      </c>
      <c r="E840" s="20" t="s">
        <v>4812</v>
      </c>
      <c r="F840" s="11">
        <v>2</v>
      </c>
      <c r="G840" s="11">
        <v>2</v>
      </c>
      <c r="H840" s="11">
        <v>2</v>
      </c>
      <c r="I840" s="36">
        <v>150</v>
      </c>
      <c r="J840" s="11">
        <f t="shared" si="13"/>
        <v>8</v>
      </c>
      <c r="K840" s="20" t="s">
        <v>7418</v>
      </c>
      <c r="L840" s="42">
        <v>1</v>
      </c>
    </row>
    <row r="841" spans="1:12" ht="12.75">
      <c r="A841" s="11">
        <v>0</v>
      </c>
      <c r="B841" s="20" t="s">
        <v>870</v>
      </c>
      <c r="C841" s="20" t="s">
        <v>4766</v>
      </c>
      <c r="D841" s="20" t="s">
        <v>3678</v>
      </c>
      <c r="E841" s="20" t="s">
        <v>4814</v>
      </c>
      <c r="F841" s="11">
        <v>2</v>
      </c>
      <c r="G841" s="11">
        <v>2</v>
      </c>
      <c r="H841" s="11">
        <v>2</v>
      </c>
      <c r="I841" s="36">
        <v>150</v>
      </c>
      <c r="J841" s="11">
        <f t="shared" si="13"/>
        <v>8</v>
      </c>
      <c r="K841" s="20" t="s">
        <v>7418</v>
      </c>
      <c r="L841" s="42">
        <v>1</v>
      </c>
    </row>
    <row r="842" spans="1:12" ht="12.75">
      <c r="A842" s="11">
        <v>0</v>
      </c>
      <c r="B842" s="20" t="s">
        <v>870</v>
      </c>
      <c r="C842" s="20" t="s">
        <v>4766</v>
      </c>
      <c r="D842" s="20" t="s">
        <v>3678</v>
      </c>
      <c r="E842" s="20" t="s">
        <v>4818</v>
      </c>
      <c r="F842" s="11">
        <v>2</v>
      </c>
      <c r="G842" s="11">
        <v>2</v>
      </c>
      <c r="H842" s="11">
        <v>2</v>
      </c>
      <c r="I842" s="36">
        <v>150</v>
      </c>
      <c r="J842" s="11">
        <f t="shared" si="13"/>
        <v>8</v>
      </c>
      <c r="K842" s="20" t="s">
        <v>7418</v>
      </c>
      <c r="L842" s="42">
        <v>1</v>
      </c>
    </row>
    <row r="843" spans="1:12" ht="12.75">
      <c r="A843" s="11">
        <v>0</v>
      </c>
      <c r="B843" s="20" t="s">
        <v>870</v>
      </c>
      <c r="C843" s="20" t="s">
        <v>4766</v>
      </c>
      <c r="D843" s="20" t="s">
        <v>3678</v>
      </c>
      <c r="E843" s="20" t="s">
        <v>4820</v>
      </c>
      <c r="F843" s="11">
        <v>2</v>
      </c>
      <c r="G843" s="11">
        <v>2</v>
      </c>
      <c r="H843" s="11">
        <v>2</v>
      </c>
      <c r="I843" s="36">
        <v>150</v>
      </c>
      <c r="J843" s="11">
        <f t="shared" si="13"/>
        <v>8</v>
      </c>
      <c r="K843" s="20" t="s">
        <v>7418</v>
      </c>
      <c r="L843" s="42">
        <v>1</v>
      </c>
    </row>
    <row r="844" spans="1:12" ht="12.75">
      <c r="A844" s="11">
        <v>0</v>
      </c>
      <c r="B844" s="20" t="s">
        <v>870</v>
      </c>
      <c r="C844" s="20" t="s">
        <v>4766</v>
      </c>
      <c r="D844" s="20" t="s">
        <v>3678</v>
      </c>
      <c r="E844" s="20" t="s">
        <v>4819</v>
      </c>
      <c r="F844" s="11">
        <v>2</v>
      </c>
      <c r="G844" s="11">
        <v>2</v>
      </c>
      <c r="H844" s="11">
        <v>2</v>
      </c>
      <c r="I844" s="36">
        <v>150</v>
      </c>
      <c r="J844" s="11">
        <f t="shared" si="13"/>
        <v>8</v>
      </c>
      <c r="K844" s="20" t="s">
        <v>7418</v>
      </c>
      <c r="L844" s="42">
        <v>1</v>
      </c>
    </row>
    <row r="845" spans="1:12" ht="12.75">
      <c r="A845" s="11">
        <v>0</v>
      </c>
      <c r="B845" s="20" t="s">
        <v>870</v>
      </c>
      <c r="C845" s="20" t="s">
        <v>4766</v>
      </c>
      <c r="D845" s="20" t="s">
        <v>3678</v>
      </c>
      <c r="E845" s="20" t="s">
        <v>4780</v>
      </c>
      <c r="F845" s="11">
        <v>2</v>
      </c>
      <c r="G845" s="11">
        <v>2</v>
      </c>
      <c r="H845" s="11">
        <v>2</v>
      </c>
      <c r="I845" s="36">
        <v>150</v>
      </c>
      <c r="J845" s="11">
        <f t="shared" si="13"/>
        <v>8</v>
      </c>
      <c r="K845" s="20" t="s">
        <v>7418</v>
      </c>
      <c r="L845" s="42">
        <v>1</v>
      </c>
    </row>
    <row r="846" spans="1:12" ht="12.75">
      <c r="A846" s="11">
        <v>0</v>
      </c>
      <c r="B846" s="20" t="s">
        <v>870</v>
      </c>
      <c r="C846" s="20" t="s">
        <v>4766</v>
      </c>
      <c r="D846" s="20" t="s">
        <v>3678</v>
      </c>
      <c r="E846" s="20" t="s">
        <v>4782</v>
      </c>
      <c r="F846" s="11">
        <v>2</v>
      </c>
      <c r="G846" s="11">
        <v>2</v>
      </c>
      <c r="H846" s="11">
        <v>2</v>
      </c>
      <c r="I846" s="36">
        <v>150</v>
      </c>
      <c r="J846" s="11">
        <f t="shared" si="13"/>
        <v>8</v>
      </c>
      <c r="K846" s="20" t="s">
        <v>7418</v>
      </c>
      <c r="L846" s="42">
        <v>1</v>
      </c>
    </row>
    <row r="847" spans="1:12" ht="12.75">
      <c r="A847" s="11">
        <v>0</v>
      </c>
      <c r="B847" s="20" t="s">
        <v>870</v>
      </c>
      <c r="C847" s="20" t="s">
        <v>4766</v>
      </c>
      <c r="D847" s="20" t="s">
        <v>3678</v>
      </c>
      <c r="E847" s="20" t="s">
        <v>4815</v>
      </c>
      <c r="F847" s="11">
        <v>2</v>
      </c>
      <c r="G847" s="11">
        <v>2</v>
      </c>
      <c r="H847" s="11">
        <v>2</v>
      </c>
      <c r="I847" s="36">
        <v>150</v>
      </c>
      <c r="J847" s="11">
        <f t="shared" si="13"/>
        <v>8</v>
      </c>
      <c r="K847" s="20" t="s">
        <v>7418</v>
      </c>
      <c r="L847" s="42">
        <v>1</v>
      </c>
    </row>
    <row r="848" spans="1:12" ht="12.75">
      <c r="A848" s="11">
        <v>0</v>
      </c>
      <c r="B848" s="20" t="s">
        <v>870</v>
      </c>
      <c r="C848" s="20" t="s">
        <v>4766</v>
      </c>
      <c r="D848" s="20" t="s">
        <v>3678</v>
      </c>
      <c r="E848" s="20" t="s">
        <v>4765</v>
      </c>
      <c r="F848" s="11">
        <v>2</v>
      </c>
      <c r="G848" s="11">
        <v>2</v>
      </c>
      <c r="H848" s="11">
        <v>2</v>
      </c>
      <c r="I848" s="36">
        <v>150</v>
      </c>
      <c r="J848" s="11">
        <f t="shared" si="13"/>
        <v>8</v>
      </c>
      <c r="K848" s="20" t="s">
        <v>7418</v>
      </c>
      <c r="L848" s="42">
        <v>1</v>
      </c>
    </row>
    <row r="849" spans="1:12" ht="12.75">
      <c r="A849" s="11">
        <v>0</v>
      </c>
      <c r="B849" s="20" t="s">
        <v>870</v>
      </c>
      <c r="C849" s="20" t="s">
        <v>4766</v>
      </c>
      <c r="D849" s="20" t="s">
        <v>3678</v>
      </c>
      <c r="E849" s="20" t="s">
        <v>4772</v>
      </c>
      <c r="F849" s="11">
        <v>2</v>
      </c>
      <c r="G849" s="11">
        <v>2</v>
      </c>
      <c r="H849" s="11">
        <v>2</v>
      </c>
      <c r="I849" s="36">
        <v>150</v>
      </c>
      <c r="J849" s="11">
        <f t="shared" si="13"/>
        <v>8</v>
      </c>
      <c r="K849" s="20" t="s">
        <v>7418</v>
      </c>
      <c r="L849" s="42">
        <v>1</v>
      </c>
    </row>
    <row r="850" spans="1:12" ht="12.75">
      <c r="A850" s="11">
        <v>0</v>
      </c>
      <c r="B850" s="20" t="s">
        <v>870</v>
      </c>
      <c r="C850" s="20" t="s">
        <v>4766</v>
      </c>
      <c r="D850" s="20" t="s">
        <v>3678</v>
      </c>
      <c r="E850" s="20" t="s">
        <v>4768</v>
      </c>
      <c r="F850" s="11">
        <v>2</v>
      </c>
      <c r="G850" s="11">
        <v>2</v>
      </c>
      <c r="H850" s="11">
        <v>2</v>
      </c>
      <c r="I850" s="36">
        <v>150</v>
      </c>
      <c r="J850" s="11">
        <f t="shared" si="13"/>
        <v>8</v>
      </c>
      <c r="K850" s="20" t="s">
        <v>7418</v>
      </c>
      <c r="L850" s="42">
        <v>1</v>
      </c>
    </row>
    <row r="851" spans="1:12" ht="12.75">
      <c r="A851" s="11">
        <v>0</v>
      </c>
      <c r="B851" s="20" t="s">
        <v>870</v>
      </c>
      <c r="C851" s="20" t="s">
        <v>4766</v>
      </c>
      <c r="D851" s="20" t="s">
        <v>3678</v>
      </c>
      <c r="E851" s="20" t="s">
        <v>4817</v>
      </c>
      <c r="F851" s="11">
        <v>2</v>
      </c>
      <c r="G851" s="11">
        <v>2</v>
      </c>
      <c r="H851" s="11">
        <v>2</v>
      </c>
      <c r="I851" s="36">
        <v>150</v>
      </c>
      <c r="J851" s="11">
        <f t="shared" si="13"/>
        <v>8</v>
      </c>
      <c r="K851" s="20" t="s">
        <v>7418</v>
      </c>
      <c r="L851" s="42">
        <v>1</v>
      </c>
    </row>
    <row r="852" spans="1:12" ht="12.75">
      <c r="A852" s="11">
        <v>0</v>
      </c>
      <c r="B852" s="20" t="s">
        <v>870</v>
      </c>
      <c r="C852" s="20" t="s">
        <v>4766</v>
      </c>
      <c r="D852" s="20" t="s">
        <v>3678</v>
      </c>
      <c r="E852" s="20" t="s">
        <v>4821</v>
      </c>
      <c r="F852" s="11">
        <v>2</v>
      </c>
      <c r="G852" s="11">
        <v>2</v>
      </c>
      <c r="H852" s="11">
        <v>2</v>
      </c>
      <c r="I852" s="36">
        <v>150</v>
      </c>
      <c r="J852" s="11">
        <f t="shared" si="13"/>
        <v>8</v>
      </c>
      <c r="K852" s="20" t="s">
        <v>7418</v>
      </c>
      <c r="L852" s="42">
        <v>1</v>
      </c>
    </row>
    <row r="853" spans="1:12" ht="12.75">
      <c r="A853" s="11">
        <v>0</v>
      </c>
      <c r="B853" s="20" t="s">
        <v>870</v>
      </c>
      <c r="C853" s="20" t="s">
        <v>4766</v>
      </c>
      <c r="D853" s="20" t="s">
        <v>3678</v>
      </c>
      <c r="E853" s="20" t="s">
        <v>4810</v>
      </c>
      <c r="F853" s="11">
        <v>2</v>
      </c>
      <c r="G853" s="11">
        <v>2</v>
      </c>
      <c r="H853" s="11">
        <v>2</v>
      </c>
      <c r="I853" s="36">
        <v>150</v>
      </c>
      <c r="J853" s="11">
        <f t="shared" si="13"/>
        <v>8</v>
      </c>
      <c r="K853" s="20" t="s">
        <v>7418</v>
      </c>
      <c r="L853" s="42">
        <v>1</v>
      </c>
    </row>
    <row r="854" spans="1:12" ht="12.75">
      <c r="A854" s="11">
        <v>0</v>
      </c>
      <c r="B854" s="20" t="s">
        <v>870</v>
      </c>
      <c r="C854" s="20" t="s">
        <v>4766</v>
      </c>
      <c r="D854" s="20" t="s">
        <v>3678</v>
      </c>
      <c r="E854" s="20" t="s">
        <v>4811</v>
      </c>
      <c r="F854" s="11">
        <v>2</v>
      </c>
      <c r="G854" s="11">
        <v>2</v>
      </c>
      <c r="H854" s="11">
        <v>2</v>
      </c>
      <c r="I854" s="36">
        <v>150</v>
      </c>
      <c r="J854" s="11">
        <f t="shared" si="13"/>
        <v>8</v>
      </c>
      <c r="K854" s="20" t="s">
        <v>7418</v>
      </c>
      <c r="L854" s="42">
        <v>1</v>
      </c>
    </row>
    <row r="855" spans="1:12" ht="12.75">
      <c r="A855" s="11">
        <v>0</v>
      </c>
      <c r="B855" s="20" t="s">
        <v>870</v>
      </c>
      <c r="C855" s="20" t="s">
        <v>4766</v>
      </c>
      <c r="D855" s="20" t="s">
        <v>3678</v>
      </c>
      <c r="E855" s="20" t="s">
        <v>4816</v>
      </c>
      <c r="F855" s="11">
        <v>2</v>
      </c>
      <c r="G855" s="11">
        <v>2</v>
      </c>
      <c r="H855" s="11">
        <v>2</v>
      </c>
      <c r="I855" s="36">
        <v>150</v>
      </c>
      <c r="J855" s="11">
        <f t="shared" si="13"/>
        <v>8</v>
      </c>
      <c r="K855" s="20" t="s">
        <v>7418</v>
      </c>
      <c r="L855" s="42">
        <v>1</v>
      </c>
    </row>
    <row r="856" spans="1:12" ht="12.75">
      <c r="A856" s="11">
        <v>0</v>
      </c>
      <c r="B856" s="20" t="s">
        <v>870</v>
      </c>
      <c r="C856" s="20" t="s">
        <v>4766</v>
      </c>
      <c r="D856" s="20" t="s">
        <v>3329</v>
      </c>
      <c r="E856" s="20" t="s">
        <v>4777</v>
      </c>
      <c r="F856" s="11">
        <v>2</v>
      </c>
      <c r="G856" s="11">
        <v>2</v>
      </c>
      <c r="H856" s="11">
        <v>2</v>
      </c>
      <c r="I856" s="36">
        <v>150</v>
      </c>
      <c r="J856" s="11">
        <f t="shared" si="13"/>
        <v>8</v>
      </c>
      <c r="K856" s="20" t="s">
        <v>7418</v>
      </c>
      <c r="L856" s="42">
        <v>1</v>
      </c>
    </row>
    <row r="857" spans="1:12" ht="12.75">
      <c r="A857" s="11">
        <v>0</v>
      </c>
      <c r="B857" s="20" t="s">
        <v>870</v>
      </c>
      <c r="C857" s="20" t="s">
        <v>4766</v>
      </c>
      <c r="D857" s="20" t="s">
        <v>3329</v>
      </c>
      <c r="E857" s="20" t="s">
        <v>4781</v>
      </c>
      <c r="F857" s="11">
        <v>2</v>
      </c>
      <c r="G857" s="11">
        <v>2</v>
      </c>
      <c r="H857" s="11">
        <v>2</v>
      </c>
      <c r="I857" s="36">
        <v>150</v>
      </c>
      <c r="J857" s="11">
        <f t="shared" si="13"/>
        <v>8</v>
      </c>
      <c r="K857" s="20" t="s">
        <v>7418</v>
      </c>
      <c r="L857" s="42">
        <v>1</v>
      </c>
    </row>
    <row r="858" spans="1:12" ht="12.75">
      <c r="A858" s="11">
        <v>0</v>
      </c>
      <c r="B858" s="20" t="s">
        <v>870</v>
      </c>
      <c r="C858" s="20" t="s">
        <v>4766</v>
      </c>
      <c r="D858" s="20" t="s">
        <v>3329</v>
      </c>
      <c r="E858" s="20" t="s">
        <v>4773</v>
      </c>
      <c r="F858" s="11">
        <v>2</v>
      </c>
      <c r="G858" s="11">
        <v>2</v>
      </c>
      <c r="H858" s="11">
        <v>2</v>
      </c>
      <c r="I858" s="36">
        <v>150</v>
      </c>
      <c r="J858" s="11">
        <f t="shared" si="13"/>
        <v>8</v>
      </c>
      <c r="K858" s="20" t="s">
        <v>7418</v>
      </c>
      <c r="L858" s="42">
        <v>1</v>
      </c>
    </row>
    <row r="859" spans="1:12" ht="12.75">
      <c r="A859" s="11">
        <v>0</v>
      </c>
      <c r="B859" s="20" t="s">
        <v>870</v>
      </c>
      <c r="C859" s="20" t="s">
        <v>4766</v>
      </c>
      <c r="D859" s="20" t="s">
        <v>3329</v>
      </c>
      <c r="E859" s="20" t="s">
        <v>4767</v>
      </c>
      <c r="F859" s="11">
        <v>2</v>
      </c>
      <c r="G859" s="11">
        <v>2</v>
      </c>
      <c r="H859" s="11">
        <v>2</v>
      </c>
      <c r="I859" s="36">
        <v>150</v>
      </c>
      <c r="J859" s="11">
        <f t="shared" si="13"/>
        <v>8</v>
      </c>
      <c r="K859" s="20" t="s">
        <v>7418</v>
      </c>
      <c r="L859" s="42">
        <v>1</v>
      </c>
    </row>
    <row r="860" spans="1:12" ht="12.75">
      <c r="A860" s="11">
        <v>0</v>
      </c>
      <c r="B860" s="20" t="s">
        <v>870</v>
      </c>
      <c r="C860" s="20" t="s">
        <v>4766</v>
      </c>
      <c r="D860" s="20" t="s">
        <v>3288</v>
      </c>
      <c r="E860" s="20" t="s">
        <v>4787</v>
      </c>
      <c r="F860" s="11">
        <v>2</v>
      </c>
      <c r="G860" s="11">
        <v>2</v>
      </c>
      <c r="H860" s="11">
        <v>2</v>
      </c>
      <c r="I860" s="36">
        <v>150</v>
      </c>
      <c r="J860" s="11">
        <f t="shared" si="13"/>
        <v>8</v>
      </c>
      <c r="K860" s="20" t="s">
        <v>7418</v>
      </c>
      <c r="L860" s="42">
        <v>1</v>
      </c>
    </row>
    <row r="861" spans="1:12" ht="12.75">
      <c r="A861" s="11">
        <v>0</v>
      </c>
      <c r="B861" s="20" t="s">
        <v>870</v>
      </c>
      <c r="C861" s="20" t="s">
        <v>4766</v>
      </c>
      <c r="D861" s="20" t="s">
        <v>3288</v>
      </c>
      <c r="E861" s="20" t="s">
        <v>4794</v>
      </c>
      <c r="F861" s="11">
        <v>2</v>
      </c>
      <c r="G861" s="11">
        <v>2</v>
      </c>
      <c r="H861" s="11">
        <v>2</v>
      </c>
      <c r="I861" s="36">
        <v>150</v>
      </c>
      <c r="J861" s="11">
        <f t="shared" si="13"/>
        <v>8</v>
      </c>
      <c r="K861" s="20" t="s">
        <v>7418</v>
      </c>
      <c r="L861" s="42">
        <v>1</v>
      </c>
    </row>
    <row r="862" spans="1:12" ht="12.75">
      <c r="A862" s="11">
        <v>0</v>
      </c>
      <c r="B862" s="20" t="s">
        <v>870</v>
      </c>
      <c r="C862" s="20" t="s">
        <v>4766</v>
      </c>
      <c r="D862" s="20" t="s">
        <v>3288</v>
      </c>
      <c r="E862" s="20" t="s">
        <v>4791</v>
      </c>
      <c r="F862" s="11">
        <v>2</v>
      </c>
      <c r="G862" s="11">
        <v>2</v>
      </c>
      <c r="H862" s="11">
        <v>2</v>
      </c>
      <c r="I862" s="36">
        <v>150</v>
      </c>
      <c r="J862" s="11">
        <f t="shared" si="13"/>
        <v>8</v>
      </c>
      <c r="K862" s="20" t="s">
        <v>7418</v>
      </c>
      <c r="L862" s="42">
        <v>1</v>
      </c>
    </row>
    <row r="863" spans="1:12" ht="12.75">
      <c r="A863" s="11">
        <v>0</v>
      </c>
      <c r="B863" s="20" t="s">
        <v>870</v>
      </c>
      <c r="C863" s="20" t="s">
        <v>4766</v>
      </c>
      <c r="D863" s="20" t="s">
        <v>3288</v>
      </c>
      <c r="E863" s="20" t="s">
        <v>4789</v>
      </c>
      <c r="F863" s="11">
        <v>2</v>
      </c>
      <c r="G863" s="11">
        <v>2</v>
      </c>
      <c r="H863" s="11">
        <v>2</v>
      </c>
      <c r="I863" s="36">
        <v>150</v>
      </c>
      <c r="J863" s="11">
        <f t="shared" si="13"/>
        <v>8</v>
      </c>
      <c r="K863" s="20" t="s">
        <v>7418</v>
      </c>
      <c r="L863" s="42">
        <v>1</v>
      </c>
    </row>
    <row r="864" spans="1:12" ht="12.75">
      <c r="A864" s="11">
        <v>0</v>
      </c>
      <c r="B864" s="20" t="s">
        <v>870</v>
      </c>
      <c r="C864" s="20" t="s">
        <v>4766</v>
      </c>
      <c r="D864" s="20" t="s">
        <v>3288</v>
      </c>
      <c r="E864" s="20" t="s">
        <v>4784</v>
      </c>
      <c r="F864" s="11">
        <v>2</v>
      </c>
      <c r="G864" s="11">
        <v>2</v>
      </c>
      <c r="H864" s="11">
        <v>2</v>
      </c>
      <c r="I864" s="36">
        <v>150</v>
      </c>
      <c r="J864" s="11">
        <f t="shared" si="13"/>
        <v>8</v>
      </c>
      <c r="K864" s="20" t="s">
        <v>7418</v>
      </c>
      <c r="L864" s="42">
        <v>1</v>
      </c>
    </row>
    <row r="865" spans="1:12" ht="12.75">
      <c r="A865" s="11">
        <v>0</v>
      </c>
      <c r="B865" s="20" t="s">
        <v>870</v>
      </c>
      <c r="C865" s="20" t="s">
        <v>4766</v>
      </c>
      <c r="D865" s="20" t="s">
        <v>3288</v>
      </c>
      <c r="E865" s="20" t="s">
        <v>4795</v>
      </c>
      <c r="F865" s="11">
        <v>2</v>
      </c>
      <c r="G865" s="11">
        <v>2</v>
      </c>
      <c r="H865" s="11">
        <v>2</v>
      </c>
      <c r="I865" s="36">
        <v>150</v>
      </c>
      <c r="J865" s="11">
        <f t="shared" si="13"/>
        <v>8</v>
      </c>
      <c r="K865" s="20" t="s">
        <v>7418</v>
      </c>
      <c r="L865" s="42">
        <v>1</v>
      </c>
    </row>
    <row r="866" spans="1:12" ht="12.75">
      <c r="A866" s="11">
        <v>0</v>
      </c>
      <c r="B866" s="20" t="s">
        <v>870</v>
      </c>
      <c r="C866" s="20" t="s">
        <v>4766</v>
      </c>
      <c r="D866" s="20" t="s">
        <v>3288</v>
      </c>
      <c r="E866" s="20" t="s">
        <v>4775</v>
      </c>
      <c r="F866" s="11">
        <v>2</v>
      </c>
      <c r="G866" s="11">
        <v>2</v>
      </c>
      <c r="H866" s="11">
        <v>2</v>
      </c>
      <c r="I866" s="36">
        <v>150</v>
      </c>
      <c r="J866" s="11">
        <f t="shared" si="13"/>
        <v>8</v>
      </c>
      <c r="K866" s="20" t="s">
        <v>7418</v>
      </c>
      <c r="L866" s="42">
        <v>1</v>
      </c>
    </row>
    <row r="867" spans="1:12" ht="12.75">
      <c r="A867" s="11">
        <v>0</v>
      </c>
      <c r="B867" s="20" t="s">
        <v>870</v>
      </c>
      <c r="C867" s="20" t="s">
        <v>4766</v>
      </c>
      <c r="D867" s="20" t="s">
        <v>3288</v>
      </c>
      <c r="E867" s="20" t="s">
        <v>4769</v>
      </c>
      <c r="F867" s="11">
        <v>2</v>
      </c>
      <c r="G867" s="11">
        <v>2</v>
      </c>
      <c r="H867" s="11">
        <v>2</v>
      </c>
      <c r="I867" s="36">
        <v>150</v>
      </c>
      <c r="J867" s="11">
        <f t="shared" si="13"/>
        <v>8</v>
      </c>
      <c r="K867" s="20" t="s">
        <v>7418</v>
      </c>
      <c r="L867" s="42">
        <v>1</v>
      </c>
    </row>
    <row r="868" spans="1:12" ht="12.75">
      <c r="A868" s="11">
        <v>0</v>
      </c>
      <c r="B868" s="18" t="s">
        <v>870</v>
      </c>
      <c r="C868" s="20" t="s">
        <v>4766</v>
      </c>
      <c r="D868" s="20" t="s">
        <v>3288</v>
      </c>
      <c r="E868" s="20" t="s">
        <v>4786</v>
      </c>
      <c r="F868" s="11">
        <v>2</v>
      </c>
      <c r="G868" s="11">
        <v>2</v>
      </c>
      <c r="H868" s="11">
        <v>2</v>
      </c>
      <c r="I868" s="36">
        <v>150</v>
      </c>
      <c r="J868" s="11">
        <f t="shared" si="13"/>
        <v>8</v>
      </c>
      <c r="K868" s="20" t="s">
        <v>7418</v>
      </c>
      <c r="L868" s="42">
        <v>1</v>
      </c>
    </row>
    <row r="869" spans="1:12" ht="12.75">
      <c r="A869" s="11">
        <v>0</v>
      </c>
      <c r="B869" s="20" t="s">
        <v>870</v>
      </c>
      <c r="C869" s="20" t="s">
        <v>4766</v>
      </c>
      <c r="D869" s="20" t="s">
        <v>3288</v>
      </c>
      <c r="E869" s="20" t="s">
        <v>4793</v>
      </c>
      <c r="F869" s="11">
        <v>2</v>
      </c>
      <c r="G869" s="11">
        <v>2</v>
      </c>
      <c r="H869" s="11">
        <v>2</v>
      </c>
      <c r="I869" s="36">
        <v>150</v>
      </c>
      <c r="J869" s="11">
        <f t="shared" si="13"/>
        <v>8</v>
      </c>
      <c r="K869" s="20" t="s">
        <v>7418</v>
      </c>
      <c r="L869" s="42">
        <v>1</v>
      </c>
    </row>
    <row r="870" spans="1:12" ht="12.75">
      <c r="A870" s="11">
        <v>0</v>
      </c>
      <c r="B870" s="20" t="s">
        <v>870</v>
      </c>
      <c r="C870" s="20" t="s">
        <v>4766</v>
      </c>
      <c r="D870" s="20" t="s">
        <v>3288</v>
      </c>
      <c r="E870" s="20" t="s">
        <v>4790</v>
      </c>
      <c r="F870" s="11">
        <v>2</v>
      </c>
      <c r="G870" s="11">
        <v>2</v>
      </c>
      <c r="H870" s="11">
        <v>2</v>
      </c>
      <c r="I870" s="36">
        <v>150</v>
      </c>
      <c r="J870" s="11">
        <f t="shared" si="13"/>
        <v>8</v>
      </c>
      <c r="K870" s="20" t="s">
        <v>7418</v>
      </c>
      <c r="L870" s="42">
        <v>1</v>
      </c>
    </row>
    <row r="871" spans="1:12" ht="12.75">
      <c r="A871" s="11">
        <v>0</v>
      </c>
      <c r="B871" s="20" t="s">
        <v>870</v>
      </c>
      <c r="C871" s="20" t="s">
        <v>4766</v>
      </c>
      <c r="D871" s="20" t="s">
        <v>3288</v>
      </c>
      <c r="E871" s="20" t="s">
        <v>4796</v>
      </c>
      <c r="F871" s="11">
        <v>2</v>
      </c>
      <c r="G871" s="11">
        <v>2</v>
      </c>
      <c r="H871" s="11">
        <v>2</v>
      </c>
      <c r="I871" s="36">
        <v>150</v>
      </c>
      <c r="J871" s="11">
        <f t="shared" si="13"/>
        <v>8</v>
      </c>
      <c r="K871" s="20" t="s">
        <v>7418</v>
      </c>
      <c r="L871" s="42">
        <v>1</v>
      </c>
    </row>
    <row r="872" spans="1:12" ht="12.75">
      <c r="A872" s="11">
        <v>0</v>
      </c>
      <c r="B872" s="20" t="s">
        <v>870</v>
      </c>
      <c r="C872" s="20" t="s">
        <v>4766</v>
      </c>
      <c r="D872" s="20" t="s">
        <v>3288</v>
      </c>
      <c r="E872" s="20" t="s">
        <v>4788</v>
      </c>
      <c r="F872" s="11">
        <v>2</v>
      </c>
      <c r="G872" s="11">
        <v>2</v>
      </c>
      <c r="H872" s="11">
        <v>2</v>
      </c>
      <c r="I872" s="36">
        <v>150</v>
      </c>
      <c r="J872" s="11">
        <f t="shared" si="13"/>
        <v>8</v>
      </c>
      <c r="K872" s="20" t="s">
        <v>7418</v>
      </c>
      <c r="L872" s="42">
        <v>1</v>
      </c>
    </row>
    <row r="873" spans="1:12" ht="12.75">
      <c r="A873" s="11">
        <v>0</v>
      </c>
      <c r="B873" s="20" t="s">
        <v>870</v>
      </c>
      <c r="C873" s="20" t="s">
        <v>4766</v>
      </c>
      <c r="D873" s="20" t="s">
        <v>3288</v>
      </c>
      <c r="E873" s="20" t="s">
        <v>4792</v>
      </c>
      <c r="F873" s="11">
        <v>2</v>
      </c>
      <c r="G873" s="11">
        <v>2</v>
      </c>
      <c r="H873" s="11">
        <v>2</v>
      </c>
      <c r="I873" s="36">
        <v>150</v>
      </c>
      <c r="J873" s="11">
        <f t="shared" si="13"/>
        <v>8</v>
      </c>
      <c r="K873" s="20" t="s">
        <v>7418</v>
      </c>
      <c r="L873" s="42">
        <v>1</v>
      </c>
    </row>
    <row r="874" spans="1:12" ht="12.75">
      <c r="A874" s="11">
        <v>0</v>
      </c>
      <c r="B874" s="20" t="s">
        <v>870</v>
      </c>
      <c r="C874" s="20" t="s">
        <v>4766</v>
      </c>
      <c r="D874" s="20" t="s">
        <v>3312</v>
      </c>
      <c r="E874" s="20" t="s">
        <v>4785</v>
      </c>
      <c r="F874" s="11">
        <v>2</v>
      </c>
      <c r="G874" s="11">
        <v>2</v>
      </c>
      <c r="H874" s="11">
        <v>2</v>
      </c>
      <c r="I874" s="36">
        <v>150</v>
      </c>
      <c r="J874" s="11">
        <f t="shared" si="13"/>
        <v>8</v>
      </c>
      <c r="K874" s="20" t="s">
        <v>7418</v>
      </c>
      <c r="L874" s="42">
        <v>1</v>
      </c>
    </row>
    <row r="875" spans="1:12" ht="12.75">
      <c r="A875" s="11">
        <v>0</v>
      </c>
      <c r="B875" s="20" t="s">
        <v>870</v>
      </c>
      <c r="C875" s="20" t="s">
        <v>4766</v>
      </c>
      <c r="D875" s="20" t="s">
        <v>3480</v>
      </c>
      <c r="E875" s="20" t="s">
        <v>4809</v>
      </c>
      <c r="F875" s="11">
        <v>2</v>
      </c>
      <c r="G875" s="11">
        <v>2</v>
      </c>
      <c r="H875" s="11">
        <v>2</v>
      </c>
      <c r="I875" s="36">
        <v>150</v>
      </c>
      <c r="J875" s="11">
        <f t="shared" si="13"/>
        <v>8</v>
      </c>
      <c r="K875" s="20" t="s">
        <v>7418</v>
      </c>
      <c r="L875" s="42">
        <v>1</v>
      </c>
    </row>
    <row r="876" spans="1:12" ht="12.75">
      <c r="A876" s="11">
        <v>0</v>
      </c>
      <c r="B876" s="20" t="s">
        <v>870</v>
      </c>
      <c r="C876" s="20" t="s">
        <v>4766</v>
      </c>
      <c r="D876" s="20" t="s">
        <v>3480</v>
      </c>
      <c r="E876" s="20" t="s">
        <v>4798</v>
      </c>
      <c r="F876" s="11">
        <v>2</v>
      </c>
      <c r="G876" s="11">
        <v>2</v>
      </c>
      <c r="H876" s="11">
        <v>2</v>
      </c>
      <c r="I876" s="36">
        <v>150</v>
      </c>
      <c r="J876" s="11">
        <f t="shared" si="13"/>
        <v>8</v>
      </c>
      <c r="K876" s="20" t="s">
        <v>7418</v>
      </c>
      <c r="L876" s="42">
        <v>1</v>
      </c>
    </row>
    <row r="877" spans="1:12" ht="12.75">
      <c r="A877" s="11">
        <v>0</v>
      </c>
      <c r="B877" s="20" t="s">
        <v>870</v>
      </c>
      <c r="C877" s="20" t="s">
        <v>4766</v>
      </c>
      <c r="D877" s="20" t="s">
        <v>3480</v>
      </c>
      <c r="E877" s="20" t="s">
        <v>4801</v>
      </c>
      <c r="F877" s="11">
        <v>2</v>
      </c>
      <c r="G877" s="11">
        <v>2</v>
      </c>
      <c r="H877" s="11">
        <v>2</v>
      </c>
      <c r="I877" s="36">
        <v>150</v>
      </c>
      <c r="J877" s="11">
        <f t="shared" si="13"/>
        <v>8</v>
      </c>
      <c r="K877" s="20" t="s">
        <v>7418</v>
      </c>
      <c r="L877" s="42">
        <v>1</v>
      </c>
    </row>
    <row r="878" spans="1:12" ht="12.75">
      <c r="A878" s="11">
        <v>0</v>
      </c>
      <c r="B878" s="20" t="s">
        <v>870</v>
      </c>
      <c r="C878" s="20" t="s">
        <v>4766</v>
      </c>
      <c r="D878" s="20" t="s">
        <v>3480</v>
      </c>
      <c r="E878" s="20" t="s">
        <v>4804</v>
      </c>
      <c r="F878" s="11">
        <v>2</v>
      </c>
      <c r="G878" s="11">
        <v>2</v>
      </c>
      <c r="H878" s="11">
        <v>2</v>
      </c>
      <c r="I878" s="36">
        <v>150</v>
      </c>
      <c r="J878" s="11">
        <f t="shared" si="13"/>
        <v>8</v>
      </c>
      <c r="K878" s="20" t="s">
        <v>7418</v>
      </c>
      <c r="L878" s="42">
        <v>1</v>
      </c>
    </row>
    <row r="879" spans="1:12" ht="12.75">
      <c r="A879" s="11">
        <v>0</v>
      </c>
      <c r="B879" s="20" t="s">
        <v>870</v>
      </c>
      <c r="C879" s="20" t="s">
        <v>4766</v>
      </c>
      <c r="D879" s="20" t="s">
        <v>3480</v>
      </c>
      <c r="E879" s="20" t="s">
        <v>4807</v>
      </c>
      <c r="F879" s="11">
        <v>2</v>
      </c>
      <c r="G879" s="11">
        <v>2</v>
      </c>
      <c r="H879" s="11">
        <v>2</v>
      </c>
      <c r="I879" s="36">
        <v>150</v>
      </c>
      <c r="J879" s="11">
        <f t="shared" si="13"/>
        <v>8</v>
      </c>
      <c r="K879" s="20" t="s">
        <v>7418</v>
      </c>
      <c r="L879" s="42">
        <v>1</v>
      </c>
    </row>
    <row r="880" spans="1:12" ht="12.75">
      <c r="A880" s="11">
        <v>0</v>
      </c>
      <c r="B880" s="20" t="s">
        <v>870</v>
      </c>
      <c r="C880" s="20" t="s">
        <v>4766</v>
      </c>
      <c r="D880" s="20" t="s">
        <v>3480</v>
      </c>
      <c r="E880" s="20" t="s">
        <v>4803</v>
      </c>
      <c r="F880" s="11">
        <v>2</v>
      </c>
      <c r="G880" s="11">
        <v>2</v>
      </c>
      <c r="H880" s="11">
        <v>2</v>
      </c>
      <c r="I880" s="36">
        <v>150</v>
      </c>
      <c r="J880" s="11">
        <f t="shared" si="13"/>
        <v>8</v>
      </c>
      <c r="K880" s="20" t="s">
        <v>7418</v>
      </c>
      <c r="L880" s="42">
        <v>1</v>
      </c>
    </row>
    <row r="881" spans="1:12" ht="12.75">
      <c r="A881" s="11">
        <v>0</v>
      </c>
      <c r="B881" s="20" t="s">
        <v>870</v>
      </c>
      <c r="C881" s="20" t="s">
        <v>4766</v>
      </c>
      <c r="D881" s="20" t="s">
        <v>3480</v>
      </c>
      <c r="E881" s="20" t="s">
        <v>4778</v>
      </c>
      <c r="F881" s="11">
        <v>2</v>
      </c>
      <c r="G881" s="11">
        <v>2</v>
      </c>
      <c r="H881" s="11">
        <v>2</v>
      </c>
      <c r="I881" s="36">
        <v>150</v>
      </c>
      <c r="J881" s="11">
        <f t="shared" si="13"/>
        <v>8</v>
      </c>
      <c r="K881" s="20" t="s">
        <v>7418</v>
      </c>
      <c r="L881" s="42">
        <v>1</v>
      </c>
    </row>
    <row r="882" spans="1:12" ht="12.75">
      <c r="A882" s="11">
        <v>0</v>
      </c>
      <c r="B882" s="20" t="s">
        <v>870</v>
      </c>
      <c r="C882" s="20" t="s">
        <v>4766</v>
      </c>
      <c r="D882" s="20" t="s">
        <v>3480</v>
      </c>
      <c r="E882" s="20" t="s">
        <v>4783</v>
      </c>
      <c r="F882" s="11">
        <v>2</v>
      </c>
      <c r="G882" s="11">
        <v>2</v>
      </c>
      <c r="H882" s="11">
        <v>2</v>
      </c>
      <c r="I882" s="36">
        <v>150</v>
      </c>
      <c r="J882" s="11">
        <f t="shared" si="13"/>
        <v>8</v>
      </c>
      <c r="K882" s="20" t="s">
        <v>7418</v>
      </c>
      <c r="L882" s="42">
        <v>1</v>
      </c>
    </row>
    <row r="883" spans="1:12" ht="12.75">
      <c r="A883" s="11">
        <v>0</v>
      </c>
      <c r="B883" s="20" t="s">
        <v>870</v>
      </c>
      <c r="C883" s="20" t="s">
        <v>4766</v>
      </c>
      <c r="D883" s="20" t="s">
        <v>3480</v>
      </c>
      <c r="E883" s="20" t="s">
        <v>4808</v>
      </c>
      <c r="F883" s="11">
        <v>2</v>
      </c>
      <c r="G883" s="11">
        <v>2</v>
      </c>
      <c r="H883" s="11">
        <v>2</v>
      </c>
      <c r="I883" s="36">
        <v>150</v>
      </c>
      <c r="J883" s="11">
        <f t="shared" si="13"/>
        <v>8</v>
      </c>
      <c r="K883" s="20" t="s">
        <v>7418</v>
      </c>
      <c r="L883" s="42">
        <v>1</v>
      </c>
    </row>
    <row r="884" spans="1:12" ht="12.75">
      <c r="A884" s="11">
        <v>0</v>
      </c>
      <c r="B884" s="20" t="s">
        <v>870</v>
      </c>
      <c r="C884" s="20" t="s">
        <v>4766</v>
      </c>
      <c r="D884" s="20" t="s">
        <v>3480</v>
      </c>
      <c r="E884" s="20" t="s">
        <v>4797</v>
      </c>
      <c r="F884" s="11">
        <v>2</v>
      </c>
      <c r="G884" s="11">
        <v>2</v>
      </c>
      <c r="H884" s="11">
        <v>2</v>
      </c>
      <c r="I884" s="36">
        <v>150</v>
      </c>
      <c r="J884" s="11">
        <f t="shared" si="13"/>
        <v>8</v>
      </c>
      <c r="K884" s="20" t="s">
        <v>7418</v>
      </c>
      <c r="L884" s="42">
        <v>1</v>
      </c>
    </row>
    <row r="885" spans="1:12" ht="12.75">
      <c r="A885" s="11">
        <v>0</v>
      </c>
      <c r="B885" s="20" t="s">
        <v>870</v>
      </c>
      <c r="C885" s="20" t="s">
        <v>4766</v>
      </c>
      <c r="D885" s="20" t="s">
        <v>3480</v>
      </c>
      <c r="E885" s="20" t="s">
        <v>4774</v>
      </c>
      <c r="F885" s="11">
        <v>2</v>
      </c>
      <c r="G885" s="11">
        <v>2</v>
      </c>
      <c r="H885" s="11">
        <v>2</v>
      </c>
      <c r="I885" s="36">
        <v>150</v>
      </c>
      <c r="J885" s="11">
        <f t="shared" si="13"/>
        <v>8</v>
      </c>
      <c r="K885" s="20" t="s">
        <v>7418</v>
      </c>
      <c r="L885" s="42">
        <v>1</v>
      </c>
    </row>
    <row r="886" spans="1:12" ht="12.75">
      <c r="A886" s="11">
        <v>0</v>
      </c>
      <c r="B886" s="20" t="s">
        <v>870</v>
      </c>
      <c r="C886" s="20" t="s">
        <v>4766</v>
      </c>
      <c r="D886" s="20" t="s">
        <v>3480</v>
      </c>
      <c r="E886" s="20" t="s">
        <v>4771</v>
      </c>
      <c r="F886" s="11">
        <v>2</v>
      </c>
      <c r="G886" s="11">
        <v>2</v>
      </c>
      <c r="H886" s="11">
        <v>2</v>
      </c>
      <c r="I886" s="36">
        <v>150</v>
      </c>
      <c r="J886" s="11">
        <f t="shared" si="13"/>
        <v>8</v>
      </c>
      <c r="K886" s="20" t="s">
        <v>7418</v>
      </c>
      <c r="L886" s="42">
        <v>1</v>
      </c>
    </row>
    <row r="887" spans="1:12" ht="12.75">
      <c r="A887" s="11">
        <v>0</v>
      </c>
      <c r="B887" s="20" t="s">
        <v>870</v>
      </c>
      <c r="C887" s="20" t="s">
        <v>4766</v>
      </c>
      <c r="D887" s="20" t="s">
        <v>3480</v>
      </c>
      <c r="E887" s="20" t="s">
        <v>4805</v>
      </c>
      <c r="F887" s="11">
        <v>2</v>
      </c>
      <c r="G887" s="11">
        <v>2</v>
      </c>
      <c r="H887" s="11">
        <v>2</v>
      </c>
      <c r="I887" s="36">
        <v>150</v>
      </c>
      <c r="J887" s="11">
        <f t="shared" si="13"/>
        <v>8</v>
      </c>
      <c r="K887" s="20" t="s">
        <v>7418</v>
      </c>
      <c r="L887" s="42">
        <v>1</v>
      </c>
    </row>
    <row r="888" spans="1:12" ht="12.75">
      <c r="A888" s="11">
        <v>0</v>
      </c>
      <c r="B888" s="20" t="s">
        <v>870</v>
      </c>
      <c r="C888" s="20" t="s">
        <v>4766</v>
      </c>
      <c r="D888" s="20" t="s">
        <v>3480</v>
      </c>
      <c r="E888" s="20" t="s">
        <v>4800</v>
      </c>
      <c r="F888" s="11">
        <v>2</v>
      </c>
      <c r="G888" s="11">
        <v>2</v>
      </c>
      <c r="H888" s="11">
        <v>2</v>
      </c>
      <c r="I888" s="36">
        <v>150</v>
      </c>
      <c r="J888" s="11">
        <f t="shared" si="13"/>
        <v>8</v>
      </c>
      <c r="K888" s="20" t="s">
        <v>7418</v>
      </c>
      <c r="L888" s="42">
        <v>1</v>
      </c>
    </row>
    <row r="889" spans="1:12" ht="12.75">
      <c r="A889" s="11">
        <v>0</v>
      </c>
      <c r="B889" s="20" t="s">
        <v>870</v>
      </c>
      <c r="C889" s="20" t="s">
        <v>4766</v>
      </c>
      <c r="D889" s="20" t="s">
        <v>3480</v>
      </c>
      <c r="E889" s="20" t="s">
        <v>4802</v>
      </c>
      <c r="F889" s="11">
        <v>2</v>
      </c>
      <c r="G889" s="11">
        <v>2</v>
      </c>
      <c r="H889" s="11">
        <v>2</v>
      </c>
      <c r="I889" s="36">
        <v>150</v>
      </c>
      <c r="J889" s="11">
        <f t="shared" si="13"/>
        <v>8</v>
      </c>
      <c r="K889" s="20" t="s">
        <v>7418</v>
      </c>
      <c r="L889" s="42">
        <v>1</v>
      </c>
    </row>
    <row r="890" spans="1:12" ht="12.75">
      <c r="A890" s="11">
        <v>0</v>
      </c>
      <c r="B890" s="20" t="s">
        <v>870</v>
      </c>
      <c r="C890" s="20" t="s">
        <v>4766</v>
      </c>
      <c r="D890" s="20" t="s">
        <v>3480</v>
      </c>
      <c r="E890" s="20" t="s">
        <v>4799</v>
      </c>
      <c r="F890" s="11">
        <v>2</v>
      </c>
      <c r="G890" s="11">
        <v>2</v>
      </c>
      <c r="H890" s="11">
        <v>2</v>
      </c>
      <c r="I890" s="36">
        <v>150</v>
      </c>
      <c r="J890" s="11">
        <f t="shared" si="13"/>
        <v>8</v>
      </c>
      <c r="K890" s="20" t="s">
        <v>7418</v>
      </c>
      <c r="L890" s="42">
        <v>1</v>
      </c>
    </row>
    <row r="891" spans="1:12" ht="12.75">
      <c r="A891" s="11">
        <v>0</v>
      </c>
      <c r="B891" s="20" t="s">
        <v>870</v>
      </c>
      <c r="C891" s="20" t="s">
        <v>4766</v>
      </c>
      <c r="D891" s="20" t="s">
        <v>3480</v>
      </c>
      <c r="E891" s="20" t="s">
        <v>4806</v>
      </c>
      <c r="F891" s="11">
        <v>2</v>
      </c>
      <c r="G891" s="11">
        <v>2</v>
      </c>
      <c r="H891" s="11">
        <v>2</v>
      </c>
      <c r="I891" s="36">
        <v>150</v>
      </c>
      <c r="J891" s="11">
        <f t="shared" si="13"/>
        <v>8</v>
      </c>
      <c r="K891" s="20" t="s">
        <v>7418</v>
      </c>
      <c r="L891" s="42">
        <v>1</v>
      </c>
    </row>
    <row r="892" spans="1:12" ht="12.75">
      <c r="A892" s="11">
        <v>0</v>
      </c>
      <c r="B892" s="20" t="s">
        <v>877</v>
      </c>
      <c r="C892" s="20" t="s">
        <v>2236</v>
      </c>
      <c r="D892" s="20" t="s">
        <v>3288</v>
      </c>
      <c r="E892" s="20" t="s">
        <v>6864</v>
      </c>
      <c r="F892" s="11">
        <v>2</v>
      </c>
      <c r="G892" s="11">
        <v>2</v>
      </c>
      <c r="H892" s="11">
        <v>2</v>
      </c>
      <c r="I892" s="36">
        <v>150</v>
      </c>
      <c r="J892" s="11">
        <f t="shared" si="13"/>
        <v>8</v>
      </c>
      <c r="K892" s="20" t="s">
        <v>7418</v>
      </c>
      <c r="L892" s="42">
        <v>1</v>
      </c>
    </row>
    <row r="893" spans="1:12" ht="12.75">
      <c r="A893" s="11">
        <v>0</v>
      </c>
      <c r="B893" s="20" t="s">
        <v>877</v>
      </c>
      <c r="C893" s="20" t="s">
        <v>2236</v>
      </c>
      <c r="D893" s="20" t="s">
        <v>3288</v>
      </c>
      <c r="E893" s="20" t="s">
        <v>6876</v>
      </c>
      <c r="F893" s="11">
        <v>2</v>
      </c>
      <c r="G893" s="11">
        <v>2</v>
      </c>
      <c r="H893" s="11">
        <v>2</v>
      </c>
      <c r="I893" s="36">
        <v>150</v>
      </c>
      <c r="J893" s="11">
        <f t="shared" si="13"/>
        <v>8</v>
      </c>
      <c r="K893" s="20" t="s">
        <v>7418</v>
      </c>
      <c r="L893" s="42">
        <v>1</v>
      </c>
    </row>
    <row r="894" spans="1:12" ht="12.75">
      <c r="A894" s="11">
        <v>0</v>
      </c>
      <c r="B894" s="20" t="s">
        <v>877</v>
      </c>
      <c r="C894" s="20" t="s">
        <v>2236</v>
      </c>
      <c r="D894" s="20" t="s">
        <v>3288</v>
      </c>
      <c r="E894" s="20" t="s">
        <v>6865</v>
      </c>
      <c r="F894" s="11">
        <v>2</v>
      </c>
      <c r="G894" s="11">
        <v>2</v>
      </c>
      <c r="H894" s="11">
        <v>2</v>
      </c>
      <c r="I894" s="36">
        <v>150</v>
      </c>
      <c r="J894" s="11">
        <f t="shared" si="13"/>
        <v>8</v>
      </c>
      <c r="K894" s="20" t="s">
        <v>7418</v>
      </c>
      <c r="L894" s="42">
        <v>1</v>
      </c>
    </row>
    <row r="895" spans="1:12" ht="12.75">
      <c r="A895" s="11">
        <v>0</v>
      </c>
      <c r="B895" s="20" t="s">
        <v>877</v>
      </c>
      <c r="C895" s="20" t="s">
        <v>2236</v>
      </c>
      <c r="D895" s="20" t="s">
        <v>3288</v>
      </c>
      <c r="E895" s="20" t="s">
        <v>6877</v>
      </c>
      <c r="F895" s="11">
        <v>2</v>
      </c>
      <c r="G895" s="11">
        <v>2</v>
      </c>
      <c r="H895" s="11">
        <v>2</v>
      </c>
      <c r="I895" s="36">
        <v>150</v>
      </c>
      <c r="J895" s="11">
        <f t="shared" si="13"/>
        <v>8</v>
      </c>
      <c r="K895" s="20" t="s">
        <v>7418</v>
      </c>
      <c r="L895" s="42">
        <v>1</v>
      </c>
    </row>
    <row r="896" spans="1:12" ht="12.75">
      <c r="A896" s="11">
        <v>0</v>
      </c>
      <c r="B896" s="20" t="s">
        <v>877</v>
      </c>
      <c r="C896" s="20" t="s">
        <v>2236</v>
      </c>
      <c r="D896" s="20" t="s">
        <v>3288</v>
      </c>
      <c r="E896" s="20" t="s">
        <v>6878</v>
      </c>
      <c r="F896" s="11">
        <v>2</v>
      </c>
      <c r="G896" s="11">
        <v>2</v>
      </c>
      <c r="H896" s="11">
        <v>2</v>
      </c>
      <c r="I896" s="36">
        <v>150</v>
      </c>
      <c r="J896" s="11">
        <f t="shared" si="13"/>
        <v>8</v>
      </c>
      <c r="K896" s="20" t="s">
        <v>7418</v>
      </c>
      <c r="L896" s="42">
        <v>1</v>
      </c>
    </row>
    <row r="897" spans="1:12" ht="12.75">
      <c r="A897" s="11">
        <v>0</v>
      </c>
      <c r="B897" s="20" t="s">
        <v>877</v>
      </c>
      <c r="C897" s="20" t="s">
        <v>2236</v>
      </c>
      <c r="D897" s="20" t="s">
        <v>3288</v>
      </c>
      <c r="E897" s="20" t="s">
        <v>6879</v>
      </c>
      <c r="F897" s="11">
        <v>2</v>
      </c>
      <c r="G897" s="11">
        <v>2</v>
      </c>
      <c r="H897" s="11">
        <v>2</v>
      </c>
      <c r="I897" s="36">
        <v>150</v>
      </c>
      <c r="J897" s="11">
        <f t="shared" si="13"/>
        <v>8</v>
      </c>
      <c r="K897" s="20" t="s">
        <v>7418</v>
      </c>
      <c r="L897" s="42">
        <v>1</v>
      </c>
    </row>
    <row r="898" spans="1:12" ht="12.75">
      <c r="A898" s="11">
        <v>0</v>
      </c>
      <c r="B898" s="20" t="s">
        <v>877</v>
      </c>
      <c r="C898" s="20" t="s">
        <v>2236</v>
      </c>
      <c r="D898" s="20" t="s">
        <v>3288</v>
      </c>
      <c r="E898" s="20" t="s">
        <v>6880</v>
      </c>
      <c r="F898" s="11">
        <v>2</v>
      </c>
      <c r="G898" s="11">
        <v>2</v>
      </c>
      <c r="H898" s="11">
        <v>2</v>
      </c>
      <c r="I898" s="36">
        <v>150</v>
      </c>
      <c r="J898" s="11">
        <f t="shared" si="14" ref="J898:J961">F898*G898*H898</f>
        <v>8</v>
      </c>
      <c r="K898" s="20" t="s">
        <v>7418</v>
      </c>
      <c r="L898" s="42">
        <v>1</v>
      </c>
    </row>
    <row r="899" spans="1:12" ht="12.75">
      <c r="A899" s="11">
        <v>0</v>
      </c>
      <c r="B899" s="20" t="s">
        <v>877</v>
      </c>
      <c r="C899" s="20" t="s">
        <v>2236</v>
      </c>
      <c r="D899" s="20" t="s">
        <v>3288</v>
      </c>
      <c r="E899" s="20" t="s">
        <v>6881</v>
      </c>
      <c r="F899" s="11">
        <v>2</v>
      </c>
      <c r="G899" s="11">
        <v>2</v>
      </c>
      <c r="H899" s="11">
        <v>2</v>
      </c>
      <c r="I899" s="36">
        <v>150</v>
      </c>
      <c r="J899" s="11">
        <f t="shared" si="14"/>
        <v>8</v>
      </c>
      <c r="K899" s="20" t="s">
        <v>7418</v>
      </c>
      <c r="L899" s="42">
        <v>1</v>
      </c>
    </row>
    <row r="900" spans="1:12" ht="12.75">
      <c r="A900" s="11">
        <v>0</v>
      </c>
      <c r="B900" s="20" t="s">
        <v>877</v>
      </c>
      <c r="C900" s="20" t="s">
        <v>2236</v>
      </c>
      <c r="D900" s="20" t="s">
        <v>3288</v>
      </c>
      <c r="E900" s="20" t="s">
        <v>6871</v>
      </c>
      <c r="F900" s="11">
        <v>2</v>
      </c>
      <c r="G900" s="11">
        <v>2</v>
      </c>
      <c r="H900" s="11">
        <v>2</v>
      </c>
      <c r="I900" s="36">
        <v>150</v>
      </c>
      <c r="J900" s="11">
        <f t="shared" si="14"/>
        <v>8</v>
      </c>
      <c r="K900" s="20" t="s">
        <v>7418</v>
      </c>
      <c r="L900" s="42">
        <v>1</v>
      </c>
    </row>
    <row r="901" spans="1:12" ht="12.75">
      <c r="A901" s="11">
        <v>0</v>
      </c>
      <c r="B901" s="20" t="s">
        <v>877</v>
      </c>
      <c r="C901" s="20" t="s">
        <v>2236</v>
      </c>
      <c r="D901" s="20" t="s">
        <v>3288</v>
      </c>
      <c r="E901" s="20" t="s">
        <v>6882</v>
      </c>
      <c r="F901" s="11">
        <v>2</v>
      </c>
      <c r="G901" s="11">
        <v>2</v>
      </c>
      <c r="H901" s="11">
        <v>2</v>
      </c>
      <c r="I901" s="36">
        <v>150</v>
      </c>
      <c r="J901" s="11">
        <f t="shared" si="14"/>
        <v>8</v>
      </c>
      <c r="K901" s="20" t="s">
        <v>7418</v>
      </c>
      <c r="L901" s="42">
        <v>1</v>
      </c>
    </row>
    <row r="902" spans="1:12" ht="12.75">
      <c r="A902" s="11">
        <v>0</v>
      </c>
      <c r="B902" s="20" t="s">
        <v>877</v>
      </c>
      <c r="C902" s="20" t="s">
        <v>2236</v>
      </c>
      <c r="D902" s="20" t="s">
        <v>3288</v>
      </c>
      <c r="E902" s="20" t="s">
        <v>6883</v>
      </c>
      <c r="F902" s="11">
        <v>2</v>
      </c>
      <c r="G902" s="11">
        <v>2</v>
      </c>
      <c r="H902" s="11">
        <v>2</v>
      </c>
      <c r="I902" s="36">
        <v>150</v>
      </c>
      <c r="J902" s="11">
        <f t="shared" si="14"/>
        <v>8</v>
      </c>
      <c r="K902" s="20" t="s">
        <v>7418</v>
      </c>
      <c r="L902" s="42">
        <v>1</v>
      </c>
    </row>
    <row r="903" spans="1:12" ht="12.75">
      <c r="A903" s="11">
        <v>0</v>
      </c>
      <c r="B903" s="20" t="s">
        <v>877</v>
      </c>
      <c r="C903" s="20" t="s">
        <v>2236</v>
      </c>
      <c r="D903" s="20" t="s">
        <v>3288</v>
      </c>
      <c r="E903" s="20" t="s">
        <v>6884</v>
      </c>
      <c r="F903" s="11">
        <v>2</v>
      </c>
      <c r="G903" s="11">
        <v>2</v>
      </c>
      <c r="H903" s="11">
        <v>2</v>
      </c>
      <c r="I903" s="36">
        <v>150</v>
      </c>
      <c r="J903" s="11">
        <f t="shared" si="14"/>
        <v>8</v>
      </c>
      <c r="K903" s="20" t="s">
        <v>7418</v>
      </c>
      <c r="L903" s="42">
        <v>1</v>
      </c>
    </row>
    <row r="904" spans="1:12" ht="12.75">
      <c r="A904" s="11">
        <v>0</v>
      </c>
      <c r="B904" s="20" t="s">
        <v>877</v>
      </c>
      <c r="C904" s="20" t="s">
        <v>2236</v>
      </c>
      <c r="D904" s="20" t="s">
        <v>3288</v>
      </c>
      <c r="E904" s="20" t="s">
        <v>6885</v>
      </c>
      <c r="F904" s="11">
        <v>2</v>
      </c>
      <c r="G904" s="11">
        <v>2</v>
      </c>
      <c r="H904" s="11">
        <v>2</v>
      </c>
      <c r="I904" s="36">
        <v>150</v>
      </c>
      <c r="J904" s="11">
        <f t="shared" si="14"/>
        <v>8</v>
      </c>
      <c r="K904" s="20" t="s">
        <v>7418</v>
      </c>
      <c r="L904" s="42">
        <v>1</v>
      </c>
    </row>
    <row r="905" spans="1:12" ht="12.75">
      <c r="A905" s="11">
        <v>0</v>
      </c>
      <c r="B905" s="20" t="s">
        <v>877</v>
      </c>
      <c r="C905" s="20" t="s">
        <v>2236</v>
      </c>
      <c r="D905" s="20" t="s">
        <v>3288</v>
      </c>
      <c r="E905" s="20" t="s">
        <v>6886</v>
      </c>
      <c r="F905" s="11">
        <v>2</v>
      </c>
      <c r="G905" s="11">
        <v>2</v>
      </c>
      <c r="H905" s="11">
        <v>2</v>
      </c>
      <c r="I905" s="36">
        <v>150</v>
      </c>
      <c r="J905" s="11">
        <f t="shared" si="14"/>
        <v>8</v>
      </c>
      <c r="K905" s="20" t="s">
        <v>7418</v>
      </c>
      <c r="L905" s="42">
        <v>1</v>
      </c>
    </row>
    <row r="906" spans="1:12" ht="12.75">
      <c r="A906" s="11">
        <v>0</v>
      </c>
      <c r="B906" s="20" t="s">
        <v>877</v>
      </c>
      <c r="C906" s="20" t="s">
        <v>2236</v>
      </c>
      <c r="D906" s="20" t="s">
        <v>3288</v>
      </c>
      <c r="E906" s="20" t="s">
        <v>6887</v>
      </c>
      <c r="F906" s="11">
        <v>2</v>
      </c>
      <c r="G906" s="11">
        <v>2</v>
      </c>
      <c r="H906" s="11">
        <v>2</v>
      </c>
      <c r="I906" s="36">
        <v>150</v>
      </c>
      <c r="J906" s="11">
        <f t="shared" si="14"/>
        <v>8</v>
      </c>
      <c r="K906" s="20" t="s">
        <v>7418</v>
      </c>
      <c r="L906" s="42">
        <v>1</v>
      </c>
    </row>
    <row r="907" spans="1:12" ht="12.75">
      <c r="A907" s="11">
        <v>0</v>
      </c>
      <c r="B907" s="20" t="s">
        <v>877</v>
      </c>
      <c r="C907" s="20" t="s">
        <v>2236</v>
      </c>
      <c r="D907" s="20" t="s">
        <v>3288</v>
      </c>
      <c r="E907" s="20" t="s">
        <v>6888</v>
      </c>
      <c r="F907" s="11">
        <v>2</v>
      </c>
      <c r="G907" s="11">
        <v>2</v>
      </c>
      <c r="H907" s="11">
        <v>2</v>
      </c>
      <c r="I907" s="36">
        <v>150</v>
      </c>
      <c r="J907" s="11">
        <f t="shared" si="14"/>
        <v>8</v>
      </c>
      <c r="K907" s="20" t="s">
        <v>7418</v>
      </c>
      <c r="L907" s="42">
        <v>1</v>
      </c>
    </row>
    <row r="908" spans="1:12" ht="12.75">
      <c r="A908" s="11">
        <v>0</v>
      </c>
      <c r="B908" s="20" t="s">
        <v>877</v>
      </c>
      <c r="C908" s="20" t="s">
        <v>2236</v>
      </c>
      <c r="D908" s="20" t="s">
        <v>3288</v>
      </c>
      <c r="E908" s="20" t="s">
        <v>6889</v>
      </c>
      <c r="F908" s="11">
        <v>2</v>
      </c>
      <c r="G908" s="11">
        <v>2</v>
      </c>
      <c r="H908" s="11">
        <v>2</v>
      </c>
      <c r="I908" s="36">
        <v>150</v>
      </c>
      <c r="J908" s="11">
        <f t="shared" si="14"/>
        <v>8</v>
      </c>
      <c r="K908" s="20" t="s">
        <v>7418</v>
      </c>
      <c r="L908" s="42">
        <v>1</v>
      </c>
    </row>
    <row r="909" spans="1:12" ht="12.75">
      <c r="A909" s="11">
        <v>0</v>
      </c>
      <c r="B909" s="20" t="s">
        <v>877</v>
      </c>
      <c r="C909" s="20" t="s">
        <v>2236</v>
      </c>
      <c r="D909" s="20" t="s">
        <v>3288</v>
      </c>
      <c r="E909" s="20" t="s">
        <v>6890</v>
      </c>
      <c r="F909" s="11">
        <v>2</v>
      </c>
      <c r="G909" s="11">
        <v>2</v>
      </c>
      <c r="H909" s="11">
        <v>2</v>
      </c>
      <c r="I909" s="36">
        <v>150</v>
      </c>
      <c r="J909" s="11">
        <f t="shared" si="14"/>
        <v>8</v>
      </c>
      <c r="K909" s="20" t="s">
        <v>7418</v>
      </c>
      <c r="L909" s="42">
        <v>1</v>
      </c>
    </row>
    <row r="910" spans="1:12" ht="12.75">
      <c r="A910" s="11">
        <v>0</v>
      </c>
      <c r="B910" s="20" t="s">
        <v>877</v>
      </c>
      <c r="C910" s="20" t="s">
        <v>2236</v>
      </c>
      <c r="D910" s="20" t="s">
        <v>3288</v>
      </c>
      <c r="E910" s="20" t="s">
        <v>6891</v>
      </c>
      <c r="F910" s="11">
        <v>2</v>
      </c>
      <c r="G910" s="11">
        <v>2</v>
      </c>
      <c r="H910" s="11">
        <v>2</v>
      </c>
      <c r="I910" s="36">
        <v>150</v>
      </c>
      <c r="J910" s="11">
        <f t="shared" si="14"/>
        <v>8</v>
      </c>
      <c r="K910" s="20" t="s">
        <v>7418</v>
      </c>
      <c r="L910" s="42">
        <v>1</v>
      </c>
    </row>
    <row r="911" spans="1:12" ht="12.75">
      <c r="A911" s="11">
        <v>0</v>
      </c>
      <c r="B911" s="20" t="s">
        <v>877</v>
      </c>
      <c r="C911" s="20" t="s">
        <v>2236</v>
      </c>
      <c r="D911" s="20" t="s">
        <v>3288</v>
      </c>
      <c r="E911" s="20" t="s">
        <v>6892</v>
      </c>
      <c r="F911" s="11">
        <v>2</v>
      </c>
      <c r="G911" s="11">
        <v>2</v>
      </c>
      <c r="H911" s="11">
        <v>2</v>
      </c>
      <c r="I911" s="36">
        <v>150</v>
      </c>
      <c r="J911" s="11">
        <f t="shared" si="14"/>
        <v>8</v>
      </c>
      <c r="K911" s="20" t="s">
        <v>7418</v>
      </c>
      <c r="L911" s="42">
        <v>1</v>
      </c>
    </row>
    <row r="912" spans="1:12" ht="12.75">
      <c r="A912" s="11">
        <v>0</v>
      </c>
      <c r="B912" s="20" t="s">
        <v>877</v>
      </c>
      <c r="C912" s="20" t="s">
        <v>2236</v>
      </c>
      <c r="D912" s="20" t="s">
        <v>3288</v>
      </c>
      <c r="E912" s="20" t="s">
        <v>6893</v>
      </c>
      <c r="F912" s="11">
        <v>2</v>
      </c>
      <c r="G912" s="11">
        <v>2</v>
      </c>
      <c r="H912" s="11">
        <v>2</v>
      </c>
      <c r="I912" s="36">
        <v>150</v>
      </c>
      <c r="J912" s="11">
        <f t="shared" si="14"/>
        <v>8</v>
      </c>
      <c r="K912" s="20" t="s">
        <v>7418</v>
      </c>
      <c r="L912" s="42">
        <v>1</v>
      </c>
    </row>
    <row r="913" spans="1:12" ht="12.75">
      <c r="A913" s="11">
        <v>0</v>
      </c>
      <c r="B913" s="20" t="s">
        <v>877</v>
      </c>
      <c r="C913" s="20" t="s">
        <v>2236</v>
      </c>
      <c r="D913" s="20" t="s">
        <v>3288</v>
      </c>
      <c r="E913" s="20" t="s">
        <v>6894</v>
      </c>
      <c r="F913" s="11">
        <v>2</v>
      </c>
      <c r="G913" s="11">
        <v>2</v>
      </c>
      <c r="H913" s="11">
        <v>2</v>
      </c>
      <c r="I913" s="36">
        <v>150</v>
      </c>
      <c r="J913" s="11">
        <f t="shared" si="14"/>
        <v>8</v>
      </c>
      <c r="K913" s="20" t="s">
        <v>7418</v>
      </c>
      <c r="L913" s="42">
        <v>1</v>
      </c>
    </row>
    <row r="914" spans="1:12" ht="12.75">
      <c r="A914" s="11">
        <v>0</v>
      </c>
      <c r="B914" s="20" t="s">
        <v>877</v>
      </c>
      <c r="C914" s="20" t="s">
        <v>2208</v>
      </c>
      <c r="D914" s="20" t="s">
        <v>3288</v>
      </c>
      <c r="E914" s="20" t="s">
        <v>4323</v>
      </c>
      <c r="F914" s="11">
        <v>2</v>
      </c>
      <c r="G914" s="11">
        <v>2</v>
      </c>
      <c r="H914" s="11">
        <v>2</v>
      </c>
      <c r="I914" s="36">
        <v>150</v>
      </c>
      <c r="J914" s="11">
        <f t="shared" si="14"/>
        <v>8</v>
      </c>
      <c r="K914" s="20" t="s">
        <v>7418</v>
      </c>
      <c r="L914" s="42">
        <v>1</v>
      </c>
    </row>
    <row r="915" spans="1:12" ht="12.75">
      <c r="A915" s="11">
        <v>0</v>
      </c>
      <c r="B915" s="20" t="s">
        <v>877</v>
      </c>
      <c r="C915" s="20" t="s">
        <v>2236</v>
      </c>
      <c r="D915" s="20" t="s">
        <v>3288</v>
      </c>
      <c r="E915" s="20" t="s">
        <v>6872</v>
      </c>
      <c r="F915" s="11">
        <v>2</v>
      </c>
      <c r="G915" s="11">
        <v>2</v>
      </c>
      <c r="H915" s="11">
        <v>2</v>
      </c>
      <c r="I915" s="36">
        <v>150</v>
      </c>
      <c r="J915" s="11">
        <f t="shared" si="14"/>
        <v>8</v>
      </c>
      <c r="K915" s="20" t="s">
        <v>7418</v>
      </c>
      <c r="L915" s="42">
        <v>1</v>
      </c>
    </row>
    <row r="916" spans="1:12" ht="12.75">
      <c r="A916" s="11">
        <v>0</v>
      </c>
      <c r="B916" s="20" t="s">
        <v>877</v>
      </c>
      <c r="C916" s="20" t="s">
        <v>2236</v>
      </c>
      <c r="D916" s="20" t="s">
        <v>3288</v>
      </c>
      <c r="E916" s="20" t="s">
        <v>6895</v>
      </c>
      <c r="F916" s="11">
        <v>2</v>
      </c>
      <c r="G916" s="11">
        <v>2</v>
      </c>
      <c r="H916" s="11">
        <v>2</v>
      </c>
      <c r="I916" s="36">
        <v>150</v>
      </c>
      <c r="J916" s="11">
        <f t="shared" si="14"/>
        <v>8</v>
      </c>
      <c r="K916" s="20" t="s">
        <v>7418</v>
      </c>
      <c r="L916" s="42">
        <v>1</v>
      </c>
    </row>
    <row r="917" spans="1:12" ht="12.75">
      <c r="A917" s="11">
        <v>0</v>
      </c>
      <c r="B917" s="20" t="s">
        <v>877</v>
      </c>
      <c r="C917" s="20" t="s">
        <v>2236</v>
      </c>
      <c r="D917" s="20" t="s">
        <v>3288</v>
      </c>
      <c r="E917" s="20" t="s">
        <v>6896</v>
      </c>
      <c r="F917" s="11">
        <v>2</v>
      </c>
      <c r="G917" s="11">
        <v>2</v>
      </c>
      <c r="H917" s="11">
        <v>2</v>
      </c>
      <c r="I917" s="36">
        <v>150</v>
      </c>
      <c r="J917" s="11">
        <f t="shared" si="14"/>
        <v>8</v>
      </c>
      <c r="K917" s="20" t="s">
        <v>7418</v>
      </c>
      <c r="L917" s="42">
        <v>1</v>
      </c>
    </row>
    <row r="918" spans="1:12" ht="12.75">
      <c r="A918" s="11">
        <v>0</v>
      </c>
      <c r="B918" s="20" t="s">
        <v>877</v>
      </c>
      <c r="C918" s="20" t="s">
        <v>2236</v>
      </c>
      <c r="D918" s="20" t="s">
        <v>3288</v>
      </c>
      <c r="E918" s="20" t="s">
        <v>6897</v>
      </c>
      <c r="F918" s="11">
        <v>2</v>
      </c>
      <c r="G918" s="11">
        <v>2</v>
      </c>
      <c r="H918" s="11">
        <v>2</v>
      </c>
      <c r="I918" s="36">
        <v>150</v>
      </c>
      <c r="J918" s="11">
        <f t="shared" si="14"/>
        <v>8</v>
      </c>
      <c r="K918" s="20" t="s">
        <v>7418</v>
      </c>
      <c r="L918" s="42">
        <v>1</v>
      </c>
    </row>
    <row r="919" spans="1:12" ht="12.75">
      <c r="A919" s="11">
        <v>0</v>
      </c>
      <c r="B919" s="20" t="s">
        <v>877</v>
      </c>
      <c r="C919" s="20" t="s">
        <v>2236</v>
      </c>
      <c r="D919" s="20" t="s">
        <v>3288</v>
      </c>
      <c r="E919" s="20" t="s">
        <v>6898</v>
      </c>
      <c r="F919" s="11">
        <v>2</v>
      </c>
      <c r="G919" s="11">
        <v>2</v>
      </c>
      <c r="H919" s="11">
        <v>2</v>
      </c>
      <c r="I919" s="36">
        <v>150</v>
      </c>
      <c r="J919" s="11">
        <f t="shared" si="14"/>
        <v>8</v>
      </c>
      <c r="K919" s="20" t="s">
        <v>7418</v>
      </c>
      <c r="L919" s="42">
        <v>1</v>
      </c>
    </row>
    <row r="920" spans="1:12" ht="12.75">
      <c r="A920" s="11">
        <v>0</v>
      </c>
      <c r="B920" s="20" t="s">
        <v>877</v>
      </c>
      <c r="C920" s="20" t="s">
        <v>2236</v>
      </c>
      <c r="D920" s="20" t="s">
        <v>3288</v>
      </c>
      <c r="E920" s="20" t="s">
        <v>6866</v>
      </c>
      <c r="F920" s="11">
        <v>2</v>
      </c>
      <c r="G920" s="11">
        <v>2</v>
      </c>
      <c r="H920" s="11">
        <v>2</v>
      </c>
      <c r="I920" s="36">
        <v>150</v>
      </c>
      <c r="J920" s="11">
        <f t="shared" si="14"/>
        <v>8</v>
      </c>
      <c r="K920" s="20" t="s">
        <v>7418</v>
      </c>
      <c r="L920" s="42">
        <v>1</v>
      </c>
    </row>
    <row r="921" spans="1:12" ht="12.75">
      <c r="A921" s="11">
        <v>0</v>
      </c>
      <c r="B921" s="20" t="s">
        <v>877</v>
      </c>
      <c r="C921" s="20" t="s">
        <v>2236</v>
      </c>
      <c r="D921" s="20" t="s">
        <v>3288</v>
      </c>
      <c r="E921" s="20" t="s">
        <v>6899</v>
      </c>
      <c r="F921" s="11">
        <v>2</v>
      </c>
      <c r="G921" s="11">
        <v>2</v>
      </c>
      <c r="H921" s="11">
        <v>2</v>
      </c>
      <c r="I921" s="36">
        <v>150</v>
      </c>
      <c r="J921" s="11">
        <f t="shared" si="14"/>
        <v>8</v>
      </c>
      <c r="K921" s="20" t="s">
        <v>7418</v>
      </c>
      <c r="L921" s="42">
        <v>1</v>
      </c>
    </row>
    <row r="922" spans="1:12" ht="12.75">
      <c r="A922" s="11">
        <v>0</v>
      </c>
      <c r="B922" s="20" t="s">
        <v>877</v>
      </c>
      <c r="C922" s="20" t="s">
        <v>2236</v>
      </c>
      <c r="D922" s="20" t="s">
        <v>3288</v>
      </c>
      <c r="E922" s="20" t="s">
        <v>6900</v>
      </c>
      <c r="F922" s="11">
        <v>2</v>
      </c>
      <c r="G922" s="11">
        <v>2</v>
      </c>
      <c r="H922" s="11">
        <v>2</v>
      </c>
      <c r="I922" s="36">
        <v>150</v>
      </c>
      <c r="J922" s="11">
        <f t="shared" si="14"/>
        <v>8</v>
      </c>
      <c r="K922" s="20" t="s">
        <v>7418</v>
      </c>
      <c r="L922" s="42">
        <v>1</v>
      </c>
    </row>
    <row r="923" spans="1:12" ht="12.75">
      <c r="A923" s="11">
        <v>0</v>
      </c>
      <c r="B923" s="20" t="s">
        <v>877</v>
      </c>
      <c r="C923" s="20" t="s">
        <v>2236</v>
      </c>
      <c r="D923" s="20" t="s">
        <v>3288</v>
      </c>
      <c r="E923" s="20" t="s">
        <v>6901</v>
      </c>
      <c r="F923" s="11">
        <v>2</v>
      </c>
      <c r="G923" s="11">
        <v>2</v>
      </c>
      <c r="H923" s="11">
        <v>2</v>
      </c>
      <c r="I923" s="36">
        <v>150</v>
      </c>
      <c r="J923" s="11">
        <f t="shared" si="14"/>
        <v>8</v>
      </c>
      <c r="K923" s="20" t="s">
        <v>7418</v>
      </c>
      <c r="L923" s="42">
        <v>1</v>
      </c>
    </row>
    <row r="924" spans="1:12" ht="12.75">
      <c r="A924" s="11">
        <v>0</v>
      </c>
      <c r="B924" s="20" t="s">
        <v>877</v>
      </c>
      <c r="C924" s="20" t="s">
        <v>2236</v>
      </c>
      <c r="D924" s="20" t="s">
        <v>3288</v>
      </c>
      <c r="E924" s="20" t="s">
        <v>6902</v>
      </c>
      <c r="F924" s="11">
        <v>2</v>
      </c>
      <c r="G924" s="11">
        <v>2</v>
      </c>
      <c r="H924" s="11">
        <v>2</v>
      </c>
      <c r="I924" s="36">
        <v>150</v>
      </c>
      <c r="J924" s="11">
        <f t="shared" si="14"/>
        <v>8</v>
      </c>
      <c r="K924" s="20" t="s">
        <v>7418</v>
      </c>
      <c r="L924" s="42">
        <v>1</v>
      </c>
    </row>
    <row r="925" spans="1:12" ht="12.75">
      <c r="A925" s="11">
        <v>0</v>
      </c>
      <c r="B925" s="20" t="s">
        <v>877</v>
      </c>
      <c r="C925" s="20" t="s">
        <v>2236</v>
      </c>
      <c r="D925" s="20" t="s">
        <v>3288</v>
      </c>
      <c r="E925" s="20" t="s">
        <v>6903</v>
      </c>
      <c r="F925" s="11">
        <v>2</v>
      </c>
      <c r="G925" s="11">
        <v>2</v>
      </c>
      <c r="H925" s="11">
        <v>2</v>
      </c>
      <c r="I925" s="36">
        <v>150</v>
      </c>
      <c r="J925" s="11">
        <f t="shared" si="14"/>
        <v>8</v>
      </c>
      <c r="K925" s="20" t="s">
        <v>7418</v>
      </c>
      <c r="L925" s="42">
        <v>1</v>
      </c>
    </row>
    <row r="926" spans="1:12" ht="12.75">
      <c r="A926" s="11">
        <v>0</v>
      </c>
      <c r="B926" s="20" t="s">
        <v>877</v>
      </c>
      <c r="C926" s="20" t="s">
        <v>2236</v>
      </c>
      <c r="D926" s="20" t="s">
        <v>3288</v>
      </c>
      <c r="E926" s="20" t="s">
        <v>6904</v>
      </c>
      <c r="F926" s="11">
        <v>2</v>
      </c>
      <c r="G926" s="11">
        <v>2</v>
      </c>
      <c r="H926" s="11">
        <v>2</v>
      </c>
      <c r="I926" s="36">
        <v>150</v>
      </c>
      <c r="J926" s="11">
        <f t="shared" si="14"/>
        <v>8</v>
      </c>
      <c r="K926" s="20" t="s">
        <v>7418</v>
      </c>
      <c r="L926" s="42">
        <v>1</v>
      </c>
    </row>
    <row r="927" spans="1:12" ht="12.75">
      <c r="A927" s="11">
        <v>0</v>
      </c>
      <c r="B927" s="20" t="s">
        <v>877</v>
      </c>
      <c r="C927" s="20" t="s">
        <v>2236</v>
      </c>
      <c r="D927" s="20" t="s">
        <v>3288</v>
      </c>
      <c r="E927" s="20" t="s">
        <v>6905</v>
      </c>
      <c r="F927" s="11">
        <v>2</v>
      </c>
      <c r="G927" s="11">
        <v>2</v>
      </c>
      <c r="H927" s="11">
        <v>2</v>
      </c>
      <c r="I927" s="36">
        <v>150</v>
      </c>
      <c r="J927" s="11">
        <f t="shared" si="14"/>
        <v>8</v>
      </c>
      <c r="K927" s="20" t="s">
        <v>7418</v>
      </c>
      <c r="L927" s="42">
        <v>1</v>
      </c>
    </row>
    <row r="928" spans="1:12" ht="12.75">
      <c r="A928" s="11">
        <v>0</v>
      </c>
      <c r="B928" s="20" t="s">
        <v>877</v>
      </c>
      <c r="C928" s="20" t="s">
        <v>2236</v>
      </c>
      <c r="D928" s="20" t="s">
        <v>3288</v>
      </c>
      <c r="E928" s="20" t="s">
        <v>6906</v>
      </c>
      <c r="F928" s="11">
        <v>2</v>
      </c>
      <c r="G928" s="11">
        <v>2</v>
      </c>
      <c r="H928" s="11">
        <v>2</v>
      </c>
      <c r="I928" s="36">
        <v>150</v>
      </c>
      <c r="J928" s="11">
        <f t="shared" si="14"/>
        <v>8</v>
      </c>
      <c r="K928" s="20" t="s">
        <v>7418</v>
      </c>
      <c r="L928" s="42">
        <v>1</v>
      </c>
    </row>
    <row r="929" spans="1:12" ht="12.75">
      <c r="A929" s="11">
        <v>0</v>
      </c>
      <c r="B929" s="20" t="s">
        <v>877</v>
      </c>
      <c r="C929" s="20" t="s">
        <v>2236</v>
      </c>
      <c r="D929" s="20" t="s">
        <v>3288</v>
      </c>
      <c r="E929" s="20" t="s">
        <v>6867</v>
      </c>
      <c r="F929" s="11">
        <v>2</v>
      </c>
      <c r="G929" s="11">
        <v>2</v>
      </c>
      <c r="H929" s="11">
        <v>2</v>
      </c>
      <c r="I929" s="36">
        <v>150</v>
      </c>
      <c r="J929" s="11">
        <f t="shared" si="14"/>
        <v>8</v>
      </c>
      <c r="K929" s="20" t="s">
        <v>7418</v>
      </c>
      <c r="L929" s="42">
        <v>1</v>
      </c>
    </row>
    <row r="930" spans="1:12" ht="12.75">
      <c r="A930" s="11">
        <v>0</v>
      </c>
      <c r="B930" s="20" t="s">
        <v>877</v>
      </c>
      <c r="C930" s="20" t="s">
        <v>2236</v>
      </c>
      <c r="D930" s="20" t="s">
        <v>3288</v>
      </c>
      <c r="E930" s="20" t="s">
        <v>3771</v>
      </c>
      <c r="F930" s="11">
        <v>2</v>
      </c>
      <c r="G930" s="11">
        <v>2</v>
      </c>
      <c r="H930" s="11">
        <v>2</v>
      </c>
      <c r="I930" s="36">
        <v>150</v>
      </c>
      <c r="J930" s="11">
        <f t="shared" si="14"/>
        <v>8</v>
      </c>
      <c r="K930" s="20" t="s">
        <v>7418</v>
      </c>
      <c r="L930" s="42">
        <v>1</v>
      </c>
    </row>
    <row r="931" spans="1:12" ht="12.75">
      <c r="A931" s="11">
        <v>0</v>
      </c>
      <c r="B931" s="20" t="s">
        <v>877</v>
      </c>
      <c r="C931" s="20" t="s">
        <v>2236</v>
      </c>
      <c r="D931" s="20" t="s">
        <v>3288</v>
      </c>
      <c r="E931" s="20" t="s">
        <v>6907</v>
      </c>
      <c r="F931" s="11">
        <v>2</v>
      </c>
      <c r="G931" s="11">
        <v>2</v>
      </c>
      <c r="H931" s="11">
        <v>2</v>
      </c>
      <c r="I931" s="36">
        <v>150</v>
      </c>
      <c r="J931" s="11">
        <f t="shared" si="14"/>
        <v>8</v>
      </c>
      <c r="K931" s="20" t="s">
        <v>7418</v>
      </c>
      <c r="L931" s="42">
        <v>1</v>
      </c>
    </row>
    <row r="932" spans="1:12" ht="12.75">
      <c r="A932" s="11">
        <v>0</v>
      </c>
      <c r="B932" s="20" t="s">
        <v>877</v>
      </c>
      <c r="C932" s="20" t="s">
        <v>2236</v>
      </c>
      <c r="D932" s="20" t="s">
        <v>3288</v>
      </c>
      <c r="E932" s="20" t="s">
        <v>6908</v>
      </c>
      <c r="F932" s="11">
        <v>2</v>
      </c>
      <c r="G932" s="11">
        <v>2</v>
      </c>
      <c r="H932" s="11">
        <v>2</v>
      </c>
      <c r="I932" s="36">
        <v>150</v>
      </c>
      <c r="J932" s="11">
        <f t="shared" si="14"/>
        <v>8</v>
      </c>
      <c r="K932" s="20" t="s">
        <v>7418</v>
      </c>
      <c r="L932" s="42">
        <v>1</v>
      </c>
    </row>
    <row r="933" spans="1:12" ht="12.75">
      <c r="A933" s="11">
        <v>0</v>
      </c>
      <c r="B933" s="20" t="s">
        <v>877</v>
      </c>
      <c r="C933" s="20" t="s">
        <v>2236</v>
      </c>
      <c r="D933" s="20" t="s">
        <v>3288</v>
      </c>
      <c r="E933" s="20" t="s">
        <v>6868</v>
      </c>
      <c r="F933" s="11">
        <v>2</v>
      </c>
      <c r="G933" s="11">
        <v>2</v>
      </c>
      <c r="H933" s="11">
        <v>2</v>
      </c>
      <c r="I933" s="36">
        <v>150</v>
      </c>
      <c r="J933" s="11">
        <f t="shared" si="14"/>
        <v>8</v>
      </c>
      <c r="K933" s="20" t="s">
        <v>7418</v>
      </c>
      <c r="L933" s="42">
        <v>1</v>
      </c>
    </row>
    <row r="934" spans="1:12" ht="12.75">
      <c r="A934" s="11">
        <v>0</v>
      </c>
      <c r="B934" s="20" t="s">
        <v>877</v>
      </c>
      <c r="C934" s="20" t="s">
        <v>2236</v>
      </c>
      <c r="D934" s="20" t="s">
        <v>3288</v>
      </c>
      <c r="E934" s="20" t="s">
        <v>6869</v>
      </c>
      <c r="F934" s="11">
        <v>2</v>
      </c>
      <c r="G934" s="11">
        <v>2</v>
      </c>
      <c r="H934" s="11">
        <v>2</v>
      </c>
      <c r="I934" s="36">
        <v>150</v>
      </c>
      <c r="J934" s="11">
        <f t="shared" si="14"/>
        <v>8</v>
      </c>
      <c r="K934" s="20" t="s">
        <v>7418</v>
      </c>
      <c r="L934" s="42">
        <v>1</v>
      </c>
    </row>
    <row r="935" spans="1:12" ht="12.75">
      <c r="A935" s="11">
        <v>0</v>
      </c>
      <c r="B935" s="20" t="s">
        <v>877</v>
      </c>
      <c r="C935" s="20" t="s">
        <v>2236</v>
      </c>
      <c r="D935" s="20" t="s">
        <v>3288</v>
      </c>
      <c r="E935" s="20" t="s">
        <v>6909</v>
      </c>
      <c r="F935" s="11">
        <v>2</v>
      </c>
      <c r="G935" s="11">
        <v>2</v>
      </c>
      <c r="H935" s="11">
        <v>2</v>
      </c>
      <c r="I935" s="36">
        <v>150</v>
      </c>
      <c r="J935" s="11">
        <f t="shared" si="14"/>
        <v>8</v>
      </c>
      <c r="K935" s="20" t="s">
        <v>7418</v>
      </c>
      <c r="L935" s="42">
        <v>1</v>
      </c>
    </row>
    <row r="936" spans="1:12" ht="12.75">
      <c r="A936" s="11">
        <v>0</v>
      </c>
      <c r="B936" s="20" t="s">
        <v>877</v>
      </c>
      <c r="C936" s="20" t="s">
        <v>2236</v>
      </c>
      <c r="D936" s="20" t="s">
        <v>3288</v>
      </c>
      <c r="E936" s="20" t="s">
        <v>6910</v>
      </c>
      <c r="F936" s="11">
        <v>2</v>
      </c>
      <c r="G936" s="11">
        <v>2</v>
      </c>
      <c r="H936" s="11">
        <v>2</v>
      </c>
      <c r="I936" s="36">
        <v>150</v>
      </c>
      <c r="J936" s="11">
        <f t="shared" si="14"/>
        <v>8</v>
      </c>
      <c r="K936" s="20" t="s">
        <v>7418</v>
      </c>
      <c r="L936" s="42">
        <v>1</v>
      </c>
    </row>
    <row r="937" spans="1:12" ht="12.75">
      <c r="A937" s="11">
        <v>0</v>
      </c>
      <c r="B937" s="20" t="s">
        <v>877</v>
      </c>
      <c r="C937" s="20" t="s">
        <v>3767</v>
      </c>
      <c r="D937" s="20" t="s">
        <v>3288</v>
      </c>
      <c r="E937" s="20" t="s">
        <v>3928</v>
      </c>
      <c r="F937" s="11">
        <v>2</v>
      </c>
      <c r="G937" s="11">
        <v>2</v>
      </c>
      <c r="H937" s="11">
        <v>2</v>
      </c>
      <c r="I937" s="36">
        <v>150</v>
      </c>
      <c r="J937" s="11">
        <f t="shared" si="14"/>
        <v>8</v>
      </c>
      <c r="K937" s="20" t="s">
        <v>7418</v>
      </c>
      <c r="L937" s="42">
        <v>1</v>
      </c>
    </row>
    <row r="938" spans="1:12" ht="12.75">
      <c r="A938" s="11">
        <v>0</v>
      </c>
      <c r="B938" s="20" t="s">
        <v>877</v>
      </c>
      <c r="C938" s="20" t="s">
        <v>2236</v>
      </c>
      <c r="D938" s="20" t="s">
        <v>3288</v>
      </c>
      <c r="E938" s="20" t="s">
        <v>6911</v>
      </c>
      <c r="F938" s="11">
        <v>2</v>
      </c>
      <c r="G938" s="11">
        <v>2</v>
      </c>
      <c r="H938" s="11">
        <v>2</v>
      </c>
      <c r="I938" s="36">
        <v>150</v>
      </c>
      <c r="J938" s="11">
        <f t="shared" si="14"/>
        <v>8</v>
      </c>
      <c r="K938" s="20" t="s">
        <v>7418</v>
      </c>
      <c r="L938" s="42">
        <v>1</v>
      </c>
    </row>
    <row r="939" spans="1:12" ht="12.75">
      <c r="A939" s="11">
        <v>0</v>
      </c>
      <c r="B939" s="20" t="s">
        <v>877</v>
      </c>
      <c r="C939" s="20" t="s">
        <v>2236</v>
      </c>
      <c r="D939" s="20" t="s">
        <v>3288</v>
      </c>
      <c r="E939" s="20" t="s">
        <v>6875</v>
      </c>
      <c r="F939" s="11">
        <v>2</v>
      </c>
      <c r="G939" s="11">
        <v>2</v>
      </c>
      <c r="H939" s="11">
        <v>2</v>
      </c>
      <c r="I939" s="36">
        <v>150</v>
      </c>
      <c r="J939" s="11">
        <f t="shared" si="14"/>
        <v>8</v>
      </c>
      <c r="K939" s="20" t="s">
        <v>7418</v>
      </c>
      <c r="L939" s="42">
        <v>1</v>
      </c>
    </row>
    <row r="940" spans="1:12" ht="12.75">
      <c r="A940" s="11">
        <v>0</v>
      </c>
      <c r="B940" s="20" t="s">
        <v>877</v>
      </c>
      <c r="C940" s="20" t="s">
        <v>2236</v>
      </c>
      <c r="D940" s="20" t="s">
        <v>3288</v>
      </c>
      <c r="E940" s="20" t="s">
        <v>6912</v>
      </c>
      <c r="F940" s="11">
        <v>2</v>
      </c>
      <c r="G940" s="11">
        <v>2</v>
      </c>
      <c r="H940" s="11">
        <v>2</v>
      </c>
      <c r="I940" s="36">
        <v>150</v>
      </c>
      <c r="J940" s="11">
        <f t="shared" si="14"/>
        <v>8</v>
      </c>
      <c r="K940" s="20" t="s">
        <v>7418</v>
      </c>
      <c r="L940" s="42">
        <v>1</v>
      </c>
    </row>
    <row r="941" spans="1:12" ht="12.75">
      <c r="A941" s="11">
        <v>0</v>
      </c>
      <c r="B941" s="20" t="s">
        <v>877</v>
      </c>
      <c r="C941" s="20" t="s">
        <v>2236</v>
      </c>
      <c r="D941" s="20" t="s">
        <v>3288</v>
      </c>
      <c r="E941" s="20" t="s">
        <v>6913</v>
      </c>
      <c r="F941" s="11">
        <v>2</v>
      </c>
      <c r="G941" s="11">
        <v>2</v>
      </c>
      <c r="H941" s="11">
        <v>2</v>
      </c>
      <c r="I941" s="36">
        <v>150</v>
      </c>
      <c r="J941" s="11">
        <f t="shared" si="14"/>
        <v>8</v>
      </c>
      <c r="K941" s="20" t="s">
        <v>7418</v>
      </c>
      <c r="L941" s="42">
        <v>1</v>
      </c>
    </row>
    <row r="942" spans="1:12" ht="12.75">
      <c r="A942" s="11">
        <v>0</v>
      </c>
      <c r="B942" s="20" t="s">
        <v>877</v>
      </c>
      <c r="C942" s="20" t="s">
        <v>2236</v>
      </c>
      <c r="D942" s="20" t="s">
        <v>3288</v>
      </c>
      <c r="E942" s="20" t="s">
        <v>6914</v>
      </c>
      <c r="F942" s="11">
        <v>2</v>
      </c>
      <c r="G942" s="11">
        <v>2</v>
      </c>
      <c r="H942" s="11">
        <v>2</v>
      </c>
      <c r="I942" s="36">
        <v>150</v>
      </c>
      <c r="J942" s="11">
        <f t="shared" si="14"/>
        <v>8</v>
      </c>
      <c r="K942" s="20" t="s">
        <v>7418</v>
      </c>
      <c r="L942" s="42">
        <v>1</v>
      </c>
    </row>
    <row r="943" spans="1:12" ht="12.75">
      <c r="A943" s="11">
        <v>0</v>
      </c>
      <c r="B943" s="20" t="s">
        <v>877</v>
      </c>
      <c r="C943" s="20" t="s">
        <v>2236</v>
      </c>
      <c r="D943" s="20" t="s">
        <v>3288</v>
      </c>
      <c r="E943" s="20" t="s">
        <v>6915</v>
      </c>
      <c r="F943" s="11">
        <v>2</v>
      </c>
      <c r="G943" s="11">
        <v>2</v>
      </c>
      <c r="H943" s="11">
        <v>2</v>
      </c>
      <c r="I943" s="36">
        <v>150</v>
      </c>
      <c r="J943" s="11">
        <f t="shared" si="14"/>
        <v>8</v>
      </c>
      <c r="K943" s="20" t="s">
        <v>7418</v>
      </c>
      <c r="L943" s="42">
        <v>1</v>
      </c>
    </row>
    <row r="944" spans="1:12" ht="12.75">
      <c r="A944" s="11">
        <v>0</v>
      </c>
      <c r="B944" s="20" t="s">
        <v>877</v>
      </c>
      <c r="C944" s="20" t="s">
        <v>2236</v>
      </c>
      <c r="D944" s="20" t="s">
        <v>3288</v>
      </c>
      <c r="E944" s="20" t="s">
        <v>6916</v>
      </c>
      <c r="F944" s="11">
        <v>2</v>
      </c>
      <c r="G944" s="11">
        <v>2</v>
      </c>
      <c r="H944" s="11">
        <v>2</v>
      </c>
      <c r="I944" s="36">
        <v>150</v>
      </c>
      <c r="J944" s="11">
        <f t="shared" si="14"/>
        <v>8</v>
      </c>
      <c r="K944" s="20" t="s">
        <v>7418</v>
      </c>
      <c r="L944" s="42">
        <v>1</v>
      </c>
    </row>
    <row r="945" spans="1:12" ht="12.75">
      <c r="A945" s="11">
        <v>0</v>
      </c>
      <c r="B945" s="20" t="s">
        <v>877</v>
      </c>
      <c r="C945" s="20" t="s">
        <v>2236</v>
      </c>
      <c r="D945" s="20" t="s">
        <v>3288</v>
      </c>
      <c r="E945" s="20" t="s">
        <v>6870</v>
      </c>
      <c r="F945" s="11">
        <v>2</v>
      </c>
      <c r="G945" s="11">
        <v>2</v>
      </c>
      <c r="H945" s="11">
        <v>2</v>
      </c>
      <c r="I945" s="36">
        <v>150</v>
      </c>
      <c r="J945" s="11">
        <f t="shared" si="14"/>
        <v>8</v>
      </c>
      <c r="K945" s="20" t="s">
        <v>7418</v>
      </c>
      <c r="L945" s="42">
        <v>1</v>
      </c>
    </row>
    <row r="946" spans="1:12" ht="12.75">
      <c r="A946" s="11">
        <v>0</v>
      </c>
      <c r="B946" s="20" t="s">
        <v>877</v>
      </c>
      <c r="C946" s="20" t="s">
        <v>2236</v>
      </c>
      <c r="D946" s="20" t="s">
        <v>3288</v>
      </c>
      <c r="E946" s="20" t="s">
        <v>6917</v>
      </c>
      <c r="F946" s="11">
        <v>2</v>
      </c>
      <c r="G946" s="11">
        <v>2</v>
      </c>
      <c r="H946" s="11">
        <v>2</v>
      </c>
      <c r="I946" s="36">
        <v>150</v>
      </c>
      <c r="J946" s="11">
        <f t="shared" si="14"/>
        <v>8</v>
      </c>
      <c r="K946" s="20" t="s">
        <v>7418</v>
      </c>
      <c r="L946" s="42">
        <v>1</v>
      </c>
    </row>
    <row r="947" spans="1:12" ht="12.75">
      <c r="A947" s="11">
        <v>0</v>
      </c>
      <c r="B947" s="20" t="s">
        <v>877</v>
      </c>
      <c r="C947" s="20" t="s">
        <v>2236</v>
      </c>
      <c r="D947" s="20" t="s">
        <v>3288</v>
      </c>
      <c r="E947" s="20" t="s">
        <v>6918</v>
      </c>
      <c r="F947" s="11">
        <v>2</v>
      </c>
      <c r="G947" s="11">
        <v>2</v>
      </c>
      <c r="H947" s="11">
        <v>2</v>
      </c>
      <c r="I947" s="36">
        <v>150</v>
      </c>
      <c r="J947" s="11">
        <f t="shared" si="14"/>
        <v>8</v>
      </c>
      <c r="K947" s="20" t="s">
        <v>7418</v>
      </c>
      <c r="L947" s="42">
        <v>1</v>
      </c>
    </row>
    <row r="948" spans="1:12" ht="12.75">
      <c r="A948" s="11">
        <v>0</v>
      </c>
      <c r="B948" s="20" t="s">
        <v>877</v>
      </c>
      <c r="C948" s="20" t="s">
        <v>2236</v>
      </c>
      <c r="D948" s="20" t="s">
        <v>3288</v>
      </c>
      <c r="E948" s="20" t="s">
        <v>6919</v>
      </c>
      <c r="F948" s="11">
        <v>2</v>
      </c>
      <c r="G948" s="11">
        <v>2</v>
      </c>
      <c r="H948" s="11">
        <v>2</v>
      </c>
      <c r="I948" s="36">
        <v>150</v>
      </c>
      <c r="J948" s="11">
        <f t="shared" si="14"/>
        <v>8</v>
      </c>
      <c r="K948" s="20" t="s">
        <v>7418</v>
      </c>
      <c r="L948" s="42">
        <v>1</v>
      </c>
    </row>
    <row r="949" spans="1:12" ht="12.75">
      <c r="A949" s="11">
        <v>0</v>
      </c>
      <c r="B949" s="20" t="s">
        <v>877</v>
      </c>
      <c r="C949" s="20" t="s">
        <v>2236</v>
      </c>
      <c r="D949" s="20" t="s">
        <v>3288</v>
      </c>
      <c r="E949" s="20" t="s">
        <v>6873</v>
      </c>
      <c r="F949" s="11">
        <v>2</v>
      </c>
      <c r="G949" s="11">
        <v>2</v>
      </c>
      <c r="H949" s="11">
        <v>2</v>
      </c>
      <c r="I949" s="36">
        <v>150</v>
      </c>
      <c r="J949" s="11">
        <f t="shared" si="14"/>
        <v>8</v>
      </c>
      <c r="K949" s="20" t="s">
        <v>7418</v>
      </c>
      <c r="L949" s="42">
        <v>1</v>
      </c>
    </row>
    <row r="950" spans="1:12" ht="12.75">
      <c r="A950" s="11">
        <v>0</v>
      </c>
      <c r="B950" s="20" t="s">
        <v>877</v>
      </c>
      <c r="C950" s="20" t="s">
        <v>2236</v>
      </c>
      <c r="D950" s="20" t="s">
        <v>3288</v>
      </c>
      <c r="E950" s="20" t="s">
        <v>6920</v>
      </c>
      <c r="F950" s="11">
        <v>2</v>
      </c>
      <c r="G950" s="11">
        <v>2</v>
      </c>
      <c r="H950" s="11">
        <v>2</v>
      </c>
      <c r="I950" s="36">
        <v>150</v>
      </c>
      <c r="J950" s="11">
        <f t="shared" si="14"/>
        <v>8</v>
      </c>
      <c r="K950" s="20" t="s">
        <v>7418</v>
      </c>
      <c r="L950" s="42">
        <v>1</v>
      </c>
    </row>
    <row r="951" spans="1:12" ht="12.75">
      <c r="A951" s="11">
        <v>0</v>
      </c>
      <c r="B951" s="20" t="s">
        <v>877</v>
      </c>
      <c r="C951" s="20" t="s">
        <v>2236</v>
      </c>
      <c r="D951" s="20" t="s">
        <v>3288</v>
      </c>
      <c r="E951" s="20" t="s">
        <v>6921</v>
      </c>
      <c r="F951" s="11">
        <v>2</v>
      </c>
      <c r="G951" s="11">
        <v>2</v>
      </c>
      <c r="H951" s="11">
        <v>2</v>
      </c>
      <c r="I951" s="36">
        <v>150</v>
      </c>
      <c r="J951" s="11">
        <f t="shared" si="14"/>
        <v>8</v>
      </c>
      <c r="K951" s="20" t="s">
        <v>7418</v>
      </c>
      <c r="L951" s="42">
        <v>1</v>
      </c>
    </row>
    <row r="952" spans="1:12" ht="12.75">
      <c r="A952" s="11">
        <v>0</v>
      </c>
      <c r="B952" s="20" t="s">
        <v>877</v>
      </c>
      <c r="C952" s="20" t="s">
        <v>2236</v>
      </c>
      <c r="D952" s="20" t="s">
        <v>3288</v>
      </c>
      <c r="E952" s="20" t="s">
        <v>6923</v>
      </c>
      <c r="F952" s="11">
        <v>2</v>
      </c>
      <c r="G952" s="11">
        <v>2</v>
      </c>
      <c r="H952" s="11">
        <v>2</v>
      </c>
      <c r="I952" s="36">
        <v>150</v>
      </c>
      <c r="J952" s="11">
        <f t="shared" si="14"/>
        <v>8</v>
      </c>
      <c r="K952" s="20" t="s">
        <v>7418</v>
      </c>
      <c r="L952" s="42">
        <v>1</v>
      </c>
    </row>
    <row r="953" spans="1:12" ht="12.75">
      <c r="A953" s="11">
        <v>0</v>
      </c>
      <c r="B953" s="20" t="s">
        <v>877</v>
      </c>
      <c r="C953" s="20" t="s">
        <v>2236</v>
      </c>
      <c r="D953" s="20" t="s">
        <v>3288</v>
      </c>
      <c r="E953" s="20" t="s">
        <v>6922</v>
      </c>
      <c r="F953" s="11">
        <v>2</v>
      </c>
      <c r="G953" s="11">
        <v>2</v>
      </c>
      <c r="H953" s="11">
        <v>2</v>
      </c>
      <c r="I953" s="36">
        <v>150</v>
      </c>
      <c r="J953" s="11">
        <f t="shared" si="14"/>
        <v>8</v>
      </c>
      <c r="K953" s="20" t="s">
        <v>7418</v>
      </c>
      <c r="L953" s="42">
        <v>1</v>
      </c>
    </row>
    <row r="954" spans="1:12" ht="12.75">
      <c r="A954" s="11">
        <v>0</v>
      </c>
      <c r="B954" s="20" t="s">
        <v>877</v>
      </c>
      <c r="C954" s="20" t="s">
        <v>2236</v>
      </c>
      <c r="D954" s="20" t="s">
        <v>3288</v>
      </c>
      <c r="E954" s="20" t="s">
        <v>6874</v>
      </c>
      <c r="F954" s="11">
        <v>2</v>
      </c>
      <c r="G954" s="11">
        <v>2</v>
      </c>
      <c r="H954" s="11">
        <v>2</v>
      </c>
      <c r="I954" s="36">
        <v>150</v>
      </c>
      <c r="J954" s="11">
        <f t="shared" si="14"/>
        <v>8</v>
      </c>
      <c r="K954" s="20" t="s">
        <v>7418</v>
      </c>
      <c r="L954" s="42">
        <v>1</v>
      </c>
    </row>
    <row r="955" spans="1:12" ht="12.75">
      <c r="A955" s="11">
        <v>2500</v>
      </c>
      <c r="B955" s="20" t="s">
        <v>870</v>
      </c>
      <c r="C955" s="20" t="s">
        <v>5067</v>
      </c>
      <c r="D955" s="20" t="s">
        <v>3288</v>
      </c>
      <c r="E955" s="20" t="s">
        <v>5066</v>
      </c>
      <c r="F955" s="11">
        <v>2</v>
      </c>
      <c r="G955" s="11">
        <v>2</v>
      </c>
      <c r="H955" s="11">
        <v>2</v>
      </c>
      <c r="I955" s="36">
        <v>150</v>
      </c>
      <c r="J955" s="11">
        <f t="shared" si="14"/>
        <v>8</v>
      </c>
      <c r="K955" s="20" t="s">
        <v>7418</v>
      </c>
      <c r="L955" s="42">
        <v>10</v>
      </c>
    </row>
    <row r="956" spans="1:12" ht="12.75">
      <c r="A956" s="11">
        <v>3125</v>
      </c>
      <c r="B956" s="20" t="s">
        <v>870</v>
      </c>
      <c r="C956" s="20" t="s">
        <v>5067</v>
      </c>
      <c r="D956" s="20" t="s">
        <v>3288</v>
      </c>
      <c r="E956" s="20" t="s">
        <v>5074</v>
      </c>
      <c r="F956" s="11">
        <v>2</v>
      </c>
      <c r="G956" s="11">
        <v>2</v>
      </c>
      <c r="H956" s="11">
        <v>2</v>
      </c>
      <c r="I956" s="36">
        <v>150</v>
      </c>
      <c r="J956" s="11">
        <f t="shared" si="14"/>
        <v>8</v>
      </c>
      <c r="K956" s="20" t="s">
        <v>7418</v>
      </c>
      <c r="L956" s="42">
        <v>10</v>
      </c>
    </row>
    <row r="957" spans="2:12" ht="12.75">
      <c r="B957" s="20" t="s">
        <v>874</v>
      </c>
      <c r="C957" s="20" t="s">
        <v>7682</v>
      </c>
      <c r="D957" s="20" t="s">
        <v>3479</v>
      </c>
      <c r="E957" s="20" t="s">
        <v>4823</v>
      </c>
      <c r="F957" s="11">
        <v>2</v>
      </c>
      <c r="G957" s="11">
        <v>2</v>
      </c>
      <c r="H957" s="11">
        <v>2</v>
      </c>
      <c r="I957" s="36">
        <v>150</v>
      </c>
      <c r="J957" s="11">
        <f t="shared" si="14"/>
        <v>8</v>
      </c>
      <c r="K957" s="20" t="s">
        <v>7418</v>
      </c>
      <c r="L957" s="42">
        <v>10</v>
      </c>
    </row>
    <row r="958" spans="1:12" ht="12.75">
      <c r="A958" s="11">
        <v>200000</v>
      </c>
      <c r="B958" s="20" t="s">
        <v>874</v>
      </c>
      <c r="C958" s="20" t="s">
        <v>6424</v>
      </c>
      <c r="D958" s="20" t="s">
        <v>3288</v>
      </c>
      <c r="E958" s="20" t="s">
        <v>6435</v>
      </c>
      <c r="F958" s="11">
        <v>2</v>
      </c>
      <c r="G958" s="11">
        <v>2</v>
      </c>
      <c r="H958" s="11">
        <v>2</v>
      </c>
      <c r="I958" s="36">
        <v>150</v>
      </c>
      <c r="J958" s="11">
        <f t="shared" si="14"/>
        <v>8</v>
      </c>
      <c r="K958" s="20" t="s">
        <v>7418</v>
      </c>
      <c r="L958" s="42">
        <v>10</v>
      </c>
    </row>
    <row r="959" spans="1:12" ht="12.75">
      <c r="A959" s="11">
        <v>6405</v>
      </c>
      <c r="B959" s="20" t="s">
        <v>874</v>
      </c>
      <c r="C959" s="20" t="s">
        <v>7771</v>
      </c>
      <c r="D959" s="20" t="s">
        <v>3288</v>
      </c>
      <c r="E959" s="20" t="s">
        <v>7738</v>
      </c>
      <c r="F959" s="11">
        <v>2</v>
      </c>
      <c r="G959" s="11">
        <v>2</v>
      </c>
      <c r="H959" s="11">
        <v>2</v>
      </c>
      <c r="I959" s="36">
        <v>150</v>
      </c>
      <c r="J959" s="11">
        <f t="shared" si="14"/>
        <v>8</v>
      </c>
      <c r="K959" s="20" t="s">
        <v>7418</v>
      </c>
      <c r="L959" s="42">
        <v>10</v>
      </c>
    </row>
    <row r="960" spans="1:12" ht="12.75">
      <c r="A960" s="11">
        <v>625000</v>
      </c>
      <c r="B960" s="20" t="s">
        <v>870</v>
      </c>
      <c r="C960" s="20" t="s">
        <v>3381</v>
      </c>
      <c r="D960" s="20" t="s">
        <v>3678</v>
      </c>
      <c r="E960" s="20" t="s">
        <v>3679</v>
      </c>
      <c r="F960" s="11">
        <v>2</v>
      </c>
      <c r="G960" s="11">
        <v>2</v>
      </c>
      <c r="H960" s="11">
        <v>2</v>
      </c>
      <c r="I960" s="36">
        <v>150</v>
      </c>
      <c r="J960" s="11">
        <f t="shared" si="14"/>
        <v>8</v>
      </c>
      <c r="K960" s="20" t="s">
        <v>7418</v>
      </c>
      <c r="L960" s="42">
        <v>10</v>
      </c>
    </row>
    <row r="961" spans="1:12" ht="12.75">
      <c r="A961" s="11">
        <v>5250</v>
      </c>
      <c r="B961" s="20" t="s">
        <v>868</v>
      </c>
      <c r="C961" s="20" t="s">
        <v>7644</v>
      </c>
      <c r="D961" s="20" t="s">
        <v>3324</v>
      </c>
      <c r="E961" s="20" t="s">
        <v>3962</v>
      </c>
      <c r="F961" s="11">
        <v>2</v>
      </c>
      <c r="G961" s="11">
        <v>2</v>
      </c>
      <c r="H961" s="11">
        <v>2</v>
      </c>
      <c r="I961" s="36">
        <v>150</v>
      </c>
      <c r="J961" s="11">
        <f t="shared" si="14"/>
        <v>8</v>
      </c>
      <c r="K961" s="20" t="s">
        <v>7418</v>
      </c>
      <c r="L961" s="42">
        <v>10</v>
      </c>
    </row>
    <row r="962" spans="2:12" ht="12.75">
      <c r="B962" s="20" t="s">
        <v>874</v>
      </c>
      <c r="C962" s="20" t="s">
        <v>4051</v>
      </c>
      <c r="D962" s="20" t="s">
        <v>3288</v>
      </c>
      <c r="E962" s="20" t="s">
        <v>4201</v>
      </c>
      <c r="F962" s="11">
        <v>2</v>
      </c>
      <c r="G962" s="11">
        <v>2</v>
      </c>
      <c r="H962" s="11">
        <v>2</v>
      </c>
      <c r="I962" s="36">
        <v>150</v>
      </c>
      <c r="J962" s="11">
        <f t="shared" si="15" ref="J962:J1025">F962*G962*H962</f>
        <v>8</v>
      </c>
      <c r="K962" s="20" t="s">
        <v>7418</v>
      </c>
      <c r="L962" s="42">
        <v>10</v>
      </c>
    </row>
    <row r="963" spans="1:12" ht="12.75">
      <c r="A963" s="11">
        <v>12</v>
      </c>
      <c r="B963" s="20" t="s">
        <v>868</v>
      </c>
      <c r="C963" s="20" t="s">
        <v>7618</v>
      </c>
      <c r="D963" s="20" t="s">
        <v>3320</v>
      </c>
      <c r="E963" s="20" t="s">
        <v>3697</v>
      </c>
      <c r="F963" s="11">
        <v>2</v>
      </c>
      <c r="G963" s="11">
        <v>2</v>
      </c>
      <c r="H963" s="11">
        <v>2</v>
      </c>
      <c r="I963" s="36">
        <v>150</v>
      </c>
      <c r="J963" s="11">
        <f t="shared" si="15"/>
        <v>8</v>
      </c>
      <c r="K963" s="20" t="s">
        <v>7418</v>
      </c>
      <c r="L963" s="42">
        <v>10</v>
      </c>
    </row>
    <row r="964" spans="1:12" ht="12.75">
      <c r="A964" s="11">
        <v>43750</v>
      </c>
      <c r="B964" s="20" t="s">
        <v>868</v>
      </c>
      <c r="C964" s="20" t="s">
        <v>7773</v>
      </c>
      <c r="D964" s="20" t="s">
        <v>3315</v>
      </c>
      <c r="E964" s="20" t="s">
        <v>6136</v>
      </c>
      <c r="F964" s="11">
        <v>2</v>
      </c>
      <c r="G964" s="11">
        <v>2</v>
      </c>
      <c r="H964" s="11">
        <v>2</v>
      </c>
      <c r="I964" s="36">
        <v>150</v>
      </c>
      <c r="J964" s="11">
        <f t="shared" si="15"/>
        <v>8</v>
      </c>
      <c r="K964" s="20" t="s">
        <v>7418</v>
      </c>
      <c r="L964" s="42">
        <v>10</v>
      </c>
    </row>
    <row r="965" spans="1:12" ht="12.75">
      <c r="A965" s="11">
        <v>2500</v>
      </c>
      <c r="B965" s="20" t="s">
        <v>868</v>
      </c>
      <c r="C965" s="20" t="s">
        <v>7773</v>
      </c>
      <c r="D965" s="20" t="s">
        <v>5248</v>
      </c>
      <c r="E965" s="20" t="s">
        <v>6135</v>
      </c>
      <c r="F965" s="11">
        <v>2</v>
      </c>
      <c r="G965" s="11">
        <v>2</v>
      </c>
      <c r="H965" s="11">
        <v>2</v>
      </c>
      <c r="I965" s="36">
        <v>150</v>
      </c>
      <c r="J965" s="11">
        <f t="shared" si="15"/>
        <v>8</v>
      </c>
      <c r="K965" s="20" t="s">
        <v>7418</v>
      </c>
      <c r="L965" s="42">
        <v>10</v>
      </c>
    </row>
    <row r="966" spans="1:12" ht="12.75">
      <c r="A966" s="11">
        <v>625</v>
      </c>
      <c r="B966" s="20" t="s">
        <v>868</v>
      </c>
      <c r="C966" s="20" t="s">
        <v>7659</v>
      </c>
      <c r="D966" s="20" t="s">
        <v>3288</v>
      </c>
      <c r="E966" s="20" t="s">
        <v>6632</v>
      </c>
      <c r="F966" s="11">
        <v>2</v>
      </c>
      <c r="G966" s="11">
        <v>2</v>
      </c>
      <c r="H966" s="11">
        <v>2</v>
      </c>
      <c r="I966" s="36">
        <v>150</v>
      </c>
      <c r="J966" s="11">
        <f t="shared" si="15"/>
        <v>8</v>
      </c>
      <c r="K966" s="20" t="s">
        <v>7418</v>
      </c>
      <c r="L966" s="42">
        <v>10</v>
      </c>
    </row>
    <row r="967" spans="1:12" ht="12.75">
      <c r="A967" s="11">
        <v>625</v>
      </c>
      <c r="B967" s="20" t="s">
        <v>868</v>
      </c>
      <c r="C967" s="20" t="s">
        <v>7617</v>
      </c>
      <c r="D967" s="20" t="s">
        <v>3288</v>
      </c>
      <c r="E967" s="20" t="s">
        <v>6478</v>
      </c>
      <c r="F967" s="11">
        <v>2</v>
      </c>
      <c r="G967" s="11">
        <v>2</v>
      </c>
      <c r="H967" s="11">
        <v>2</v>
      </c>
      <c r="I967" s="36">
        <v>150</v>
      </c>
      <c r="J967" s="11">
        <f t="shared" si="15"/>
        <v>8</v>
      </c>
      <c r="K967" s="20" t="s">
        <v>7418</v>
      </c>
      <c r="L967" s="42">
        <v>10</v>
      </c>
    </row>
    <row r="968" spans="1:12" ht="12.75">
      <c r="A968" s="11">
        <v>62</v>
      </c>
      <c r="B968" s="20" t="s">
        <v>868</v>
      </c>
      <c r="C968" s="20" t="s">
        <v>7618</v>
      </c>
      <c r="D968" s="20" t="s">
        <v>3288</v>
      </c>
      <c r="E968" s="20" t="s">
        <v>3700</v>
      </c>
      <c r="F968" s="11">
        <v>2</v>
      </c>
      <c r="G968" s="11">
        <v>2</v>
      </c>
      <c r="H968" s="11">
        <v>2</v>
      </c>
      <c r="I968" s="36">
        <v>150</v>
      </c>
      <c r="J968" s="11">
        <f t="shared" si="15"/>
        <v>8</v>
      </c>
      <c r="K968" s="20" t="s">
        <v>7418</v>
      </c>
      <c r="L968" s="42">
        <v>10</v>
      </c>
    </row>
    <row r="969" spans="1:12" ht="12.75">
      <c r="A969" s="11">
        <v>625</v>
      </c>
      <c r="B969" s="20" t="s">
        <v>868</v>
      </c>
      <c r="C969" s="20" t="s">
        <v>7658</v>
      </c>
      <c r="D969" s="20" t="s">
        <v>3288</v>
      </c>
      <c r="E969" s="20" t="s">
        <v>4754</v>
      </c>
      <c r="F969" s="11">
        <v>2</v>
      </c>
      <c r="G969" s="11">
        <v>2</v>
      </c>
      <c r="H969" s="11">
        <v>2</v>
      </c>
      <c r="I969" s="36">
        <v>150</v>
      </c>
      <c r="J969" s="11">
        <f t="shared" si="15"/>
        <v>8</v>
      </c>
      <c r="K969" s="20" t="s">
        <v>7418</v>
      </c>
      <c r="L969" s="42">
        <v>10</v>
      </c>
    </row>
    <row r="970" spans="1:12" ht="12.75">
      <c r="A970" s="11">
        <v>125000</v>
      </c>
      <c r="B970" s="20" t="s">
        <v>868</v>
      </c>
      <c r="C970" s="20" t="s">
        <v>7770</v>
      </c>
      <c r="D970" s="20" t="s">
        <v>3288</v>
      </c>
      <c r="E970" s="20" t="s">
        <v>6112</v>
      </c>
      <c r="F970" s="11">
        <v>2</v>
      </c>
      <c r="G970" s="11">
        <v>2</v>
      </c>
      <c r="H970" s="11">
        <v>2</v>
      </c>
      <c r="I970" s="36">
        <v>150</v>
      </c>
      <c r="J970" s="11">
        <f t="shared" si="15"/>
        <v>8</v>
      </c>
      <c r="K970" s="20" t="s">
        <v>7418</v>
      </c>
      <c r="L970" s="42">
        <v>10</v>
      </c>
    </row>
    <row r="971" spans="1:12" ht="12.75">
      <c r="A971" s="11">
        <v>81</v>
      </c>
      <c r="B971" s="20" t="s">
        <v>868</v>
      </c>
      <c r="C971" s="20" t="s">
        <v>7618</v>
      </c>
      <c r="D971" s="20" t="s">
        <v>3288</v>
      </c>
      <c r="E971" s="20" t="s">
        <v>3699</v>
      </c>
      <c r="F971" s="11">
        <v>2</v>
      </c>
      <c r="G971" s="11">
        <v>2</v>
      </c>
      <c r="H971" s="11">
        <v>2</v>
      </c>
      <c r="I971" s="36">
        <v>150</v>
      </c>
      <c r="J971" s="11">
        <f t="shared" si="15"/>
        <v>8</v>
      </c>
      <c r="K971" s="20" t="s">
        <v>7418</v>
      </c>
      <c r="L971" s="42">
        <v>10</v>
      </c>
    </row>
    <row r="972" spans="1:12" ht="12.75">
      <c r="A972" s="11">
        <v>563</v>
      </c>
      <c r="B972" s="20" t="s">
        <v>868</v>
      </c>
      <c r="C972" s="20" t="s">
        <v>7616</v>
      </c>
      <c r="D972" s="20" t="s">
        <v>3288</v>
      </c>
      <c r="E972" s="20" t="s">
        <v>6488</v>
      </c>
      <c r="F972" s="11">
        <v>2</v>
      </c>
      <c r="G972" s="11">
        <v>2</v>
      </c>
      <c r="H972" s="11">
        <v>2</v>
      </c>
      <c r="I972" s="36">
        <v>150</v>
      </c>
      <c r="J972" s="11">
        <f t="shared" si="15"/>
        <v>8</v>
      </c>
      <c r="K972" s="20" t="s">
        <v>7418</v>
      </c>
      <c r="L972" s="42">
        <v>10</v>
      </c>
    </row>
    <row r="973" spans="1:12" ht="12.75">
      <c r="A973" s="11">
        <v>563</v>
      </c>
      <c r="B973" s="20" t="s">
        <v>868</v>
      </c>
      <c r="C973" s="20" t="s">
        <v>7616</v>
      </c>
      <c r="D973" s="20" t="s">
        <v>3288</v>
      </c>
      <c r="E973" s="20" t="s">
        <v>6487</v>
      </c>
      <c r="F973" s="11">
        <v>2</v>
      </c>
      <c r="G973" s="11">
        <v>2</v>
      </c>
      <c r="H973" s="11">
        <v>2</v>
      </c>
      <c r="I973" s="36">
        <v>150</v>
      </c>
      <c r="J973" s="11">
        <f t="shared" si="15"/>
        <v>8</v>
      </c>
      <c r="K973" s="20" t="s">
        <v>7418</v>
      </c>
      <c r="L973" s="42">
        <v>10</v>
      </c>
    </row>
    <row r="974" spans="1:12" ht="12.75">
      <c r="A974" s="11">
        <v>563</v>
      </c>
      <c r="B974" s="20" t="s">
        <v>868</v>
      </c>
      <c r="C974" s="20" t="s">
        <v>7616</v>
      </c>
      <c r="D974" s="20" t="s">
        <v>3288</v>
      </c>
      <c r="E974" s="20" t="s">
        <v>6486</v>
      </c>
      <c r="F974" s="11">
        <v>2</v>
      </c>
      <c r="G974" s="11">
        <v>2</v>
      </c>
      <c r="H974" s="11">
        <v>2</v>
      </c>
      <c r="I974" s="36">
        <v>150</v>
      </c>
      <c r="J974" s="11">
        <f t="shared" si="15"/>
        <v>8</v>
      </c>
      <c r="K974" s="20" t="s">
        <v>7418</v>
      </c>
      <c r="L974" s="42">
        <v>10</v>
      </c>
    </row>
    <row r="975" spans="1:12" ht="12.75">
      <c r="A975" s="11">
        <v>62</v>
      </c>
      <c r="B975" s="20" t="s">
        <v>868</v>
      </c>
      <c r="C975" s="20" t="s">
        <v>7618</v>
      </c>
      <c r="D975" s="20" t="s">
        <v>3288</v>
      </c>
      <c r="E975" s="20" t="s">
        <v>3701</v>
      </c>
      <c r="F975" s="11">
        <v>2</v>
      </c>
      <c r="G975" s="11">
        <v>2</v>
      </c>
      <c r="H975" s="11">
        <v>2</v>
      </c>
      <c r="I975" s="36">
        <v>150</v>
      </c>
      <c r="J975" s="11">
        <f t="shared" si="15"/>
        <v>8</v>
      </c>
      <c r="K975" s="20" t="s">
        <v>7418</v>
      </c>
      <c r="L975" s="42">
        <v>10</v>
      </c>
    </row>
    <row r="976" spans="1:12" ht="12.75">
      <c r="A976" s="11">
        <v>625</v>
      </c>
      <c r="B976" s="20" t="s">
        <v>868</v>
      </c>
      <c r="C976" s="20" t="s">
        <v>7648</v>
      </c>
      <c r="D976" s="20" t="s">
        <v>3288</v>
      </c>
      <c r="E976" s="20" t="s">
        <v>7458</v>
      </c>
      <c r="F976" s="11">
        <v>2</v>
      </c>
      <c r="G976" s="11">
        <v>2</v>
      </c>
      <c r="H976" s="11">
        <v>2</v>
      </c>
      <c r="I976" s="36">
        <v>150</v>
      </c>
      <c r="J976" s="11">
        <f t="shared" si="15"/>
        <v>8</v>
      </c>
      <c r="K976" s="20" t="s">
        <v>7418</v>
      </c>
      <c r="L976" s="42">
        <v>10</v>
      </c>
    </row>
    <row r="977" spans="1:12" ht="12.75">
      <c r="A977" s="11">
        <v>225000</v>
      </c>
      <c r="B977" s="20" t="s">
        <v>868</v>
      </c>
      <c r="C977" s="20" t="s">
        <v>7658</v>
      </c>
      <c r="D977" s="20" t="s">
        <v>3288</v>
      </c>
      <c r="E977" s="20" t="s">
        <v>6587</v>
      </c>
      <c r="F977" s="11">
        <v>2</v>
      </c>
      <c r="G977" s="11">
        <v>2</v>
      </c>
      <c r="H977" s="11">
        <v>2</v>
      </c>
      <c r="I977" s="36">
        <v>150</v>
      </c>
      <c r="J977" s="11">
        <f t="shared" si="15"/>
        <v>8</v>
      </c>
      <c r="K977" s="20" t="s">
        <v>7418</v>
      </c>
      <c r="L977" s="42">
        <v>10</v>
      </c>
    </row>
    <row r="978" spans="1:12" ht="12.75">
      <c r="A978" s="11">
        <v>50000</v>
      </c>
      <c r="B978" s="20" t="s">
        <v>868</v>
      </c>
      <c r="C978" s="20" t="s">
        <v>7658</v>
      </c>
      <c r="D978" s="20" t="s">
        <v>3288</v>
      </c>
      <c r="E978" s="20" t="s">
        <v>6586</v>
      </c>
      <c r="F978" s="11">
        <v>2</v>
      </c>
      <c r="G978" s="11">
        <v>2</v>
      </c>
      <c r="H978" s="11">
        <v>2</v>
      </c>
      <c r="I978" s="36">
        <v>150</v>
      </c>
      <c r="J978" s="11">
        <f t="shared" si="15"/>
        <v>8</v>
      </c>
      <c r="K978" s="20" t="s">
        <v>7418</v>
      </c>
      <c r="L978" s="42">
        <v>10</v>
      </c>
    </row>
    <row r="979" spans="1:12" ht="12.75">
      <c r="A979" s="11">
        <v>625</v>
      </c>
      <c r="B979" s="20" t="s">
        <v>868</v>
      </c>
      <c r="C979" s="20" t="s">
        <v>7617</v>
      </c>
      <c r="D979" s="20" t="s">
        <v>3288</v>
      </c>
      <c r="E979" s="20" t="s">
        <v>6477</v>
      </c>
      <c r="F979" s="11">
        <v>2</v>
      </c>
      <c r="G979" s="11">
        <v>2</v>
      </c>
      <c r="H979" s="11">
        <v>2</v>
      </c>
      <c r="I979" s="36">
        <v>150</v>
      </c>
      <c r="J979" s="11">
        <f t="shared" si="15"/>
        <v>8</v>
      </c>
      <c r="K979" s="20" t="s">
        <v>7418</v>
      </c>
      <c r="L979" s="42">
        <v>10</v>
      </c>
    </row>
    <row r="980" spans="1:12" ht="12.75">
      <c r="A980" s="11">
        <v>1250000</v>
      </c>
      <c r="B980" s="20" t="s">
        <v>868</v>
      </c>
      <c r="C980" s="20" t="s">
        <v>7658</v>
      </c>
      <c r="D980" s="20" t="s">
        <v>3288</v>
      </c>
      <c r="E980" s="20" t="s">
        <v>6575</v>
      </c>
      <c r="F980" s="11">
        <v>2</v>
      </c>
      <c r="G980" s="11">
        <v>2</v>
      </c>
      <c r="H980" s="11">
        <v>2</v>
      </c>
      <c r="I980" s="36">
        <v>150</v>
      </c>
      <c r="J980" s="11">
        <f t="shared" si="15"/>
        <v>8</v>
      </c>
      <c r="K980" s="20" t="s">
        <v>7418</v>
      </c>
      <c r="L980" s="42">
        <v>10</v>
      </c>
    </row>
    <row r="981" spans="1:12" ht="12.75">
      <c r="A981" s="11">
        <v>625</v>
      </c>
      <c r="B981" s="20" t="s">
        <v>868</v>
      </c>
      <c r="C981" s="20" t="s">
        <v>7658</v>
      </c>
      <c r="D981" s="20" t="s">
        <v>3288</v>
      </c>
      <c r="E981" s="20" t="s">
        <v>4755</v>
      </c>
      <c r="F981" s="11">
        <v>2</v>
      </c>
      <c r="G981" s="11">
        <v>2</v>
      </c>
      <c r="H981" s="11">
        <v>2</v>
      </c>
      <c r="I981" s="36">
        <v>150</v>
      </c>
      <c r="J981" s="11">
        <f t="shared" si="15"/>
        <v>8</v>
      </c>
      <c r="K981" s="20" t="s">
        <v>7418</v>
      </c>
      <c r="L981" s="42">
        <v>10</v>
      </c>
    </row>
    <row r="982" spans="1:12" ht="12.75">
      <c r="A982" s="11">
        <v>62500</v>
      </c>
      <c r="B982" s="20" t="s">
        <v>869</v>
      </c>
      <c r="C982" s="20" t="s">
        <v>5057</v>
      </c>
      <c r="D982" s="20" t="s">
        <v>3288</v>
      </c>
      <c r="E982" s="20" t="s">
        <v>5056</v>
      </c>
      <c r="F982" s="11">
        <v>2</v>
      </c>
      <c r="G982" s="11">
        <v>2</v>
      </c>
      <c r="H982" s="11">
        <v>2</v>
      </c>
      <c r="I982" s="36">
        <v>150</v>
      </c>
      <c r="J982" s="11">
        <f t="shared" si="15"/>
        <v>8</v>
      </c>
      <c r="K982" s="20" t="s">
        <v>7418</v>
      </c>
      <c r="L982" s="42">
        <v>10</v>
      </c>
    </row>
    <row r="983" spans="1:12" ht="12.75">
      <c r="A983" s="11">
        <v>52</v>
      </c>
      <c r="B983" s="20" t="s">
        <v>870</v>
      </c>
      <c r="C983" s="20" t="s">
        <v>1902</v>
      </c>
      <c r="D983" s="20" t="s">
        <v>3288</v>
      </c>
      <c r="E983" s="20" t="s">
        <v>4139</v>
      </c>
      <c r="F983" s="11">
        <v>2</v>
      </c>
      <c r="G983" s="11">
        <v>2</v>
      </c>
      <c r="H983" s="11">
        <v>2</v>
      </c>
      <c r="I983" s="36">
        <v>150</v>
      </c>
      <c r="J983" s="11">
        <f t="shared" si="15"/>
        <v>8</v>
      </c>
      <c r="K983" s="20" t="s">
        <v>7418</v>
      </c>
      <c r="L983" s="42">
        <v>10</v>
      </c>
    </row>
    <row r="984" spans="1:12" ht="12.75">
      <c r="A984" s="11">
        <v>9823</v>
      </c>
      <c r="B984" s="20" t="s">
        <v>870</v>
      </c>
      <c r="C984" s="20" t="s">
        <v>7319</v>
      </c>
      <c r="D984" s="20" t="s">
        <v>3288</v>
      </c>
      <c r="E984" s="20" t="s">
        <v>7336</v>
      </c>
      <c r="F984" s="11">
        <v>2</v>
      </c>
      <c r="G984" s="11">
        <v>2</v>
      </c>
      <c r="H984" s="11">
        <v>2</v>
      </c>
      <c r="I984" s="36">
        <v>150</v>
      </c>
      <c r="J984" s="11">
        <f t="shared" si="15"/>
        <v>8</v>
      </c>
      <c r="K984" s="20" t="s">
        <v>7418</v>
      </c>
      <c r="L984" s="42">
        <v>10</v>
      </c>
    </row>
    <row r="985" spans="1:12" ht="12.75">
      <c r="A985" s="11">
        <v>9823</v>
      </c>
      <c r="B985" s="20" t="s">
        <v>870</v>
      </c>
      <c r="C985" s="20" t="s">
        <v>7319</v>
      </c>
      <c r="D985" s="20" t="s">
        <v>3288</v>
      </c>
      <c r="E985" s="20" t="s">
        <v>7334</v>
      </c>
      <c r="F985" s="11">
        <v>2</v>
      </c>
      <c r="G985" s="11">
        <v>2</v>
      </c>
      <c r="H985" s="11">
        <v>2</v>
      </c>
      <c r="I985" s="36">
        <v>150</v>
      </c>
      <c r="J985" s="11">
        <f t="shared" si="15"/>
        <v>8</v>
      </c>
      <c r="K985" s="20" t="s">
        <v>7418</v>
      </c>
      <c r="L985" s="42">
        <v>10</v>
      </c>
    </row>
    <row r="986" spans="1:12" ht="12.75">
      <c r="A986" s="11">
        <v>9823</v>
      </c>
      <c r="B986" s="20" t="s">
        <v>870</v>
      </c>
      <c r="C986" s="20" t="s">
        <v>7319</v>
      </c>
      <c r="D986" s="20" t="s">
        <v>3288</v>
      </c>
      <c r="E986" s="20" t="s">
        <v>7330</v>
      </c>
      <c r="F986" s="11">
        <v>2</v>
      </c>
      <c r="G986" s="11">
        <v>2</v>
      </c>
      <c r="H986" s="11">
        <v>2</v>
      </c>
      <c r="I986" s="36">
        <v>150</v>
      </c>
      <c r="J986" s="11">
        <f t="shared" si="15"/>
        <v>8</v>
      </c>
      <c r="K986" s="20" t="s">
        <v>7418</v>
      </c>
      <c r="L986" s="42">
        <v>10</v>
      </c>
    </row>
    <row r="987" spans="1:12" ht="12.75">
      <c r="A987" s="11">
        <v>9823</v>
      </c>
      <c r="B987" s="20" t="s">
        <v>870</v>
      </c>
      <c r="C987" s="20" t="s">
        <v>7319</v>
      </c>
      <c r="D987" s="20" t="s">
        <v>3288</v>
      </c>
      <c r="E987" s="20" t="s">
        <v>7335</v>
      </c>
      <c r="F987" s="11">
        <v>2</v>
      </c>
      <c r="G987" s="11">
        <v>2</v>
      </c>
      <c r="H987" s="11">
        <v>2</v>
      </c>
      <c r="I987" s="36">
        <v>150</v>
      </c>
      <c r="J987" s="11">
        <f t="shared" si="15"/>
        <v>8</v>
      </c>
      <c r="K987" s="20" t="s">
        <v>7418</v>
      </c>
      <c r="L987" s="42">
        <v>10</v>
      </c>
    </row>
    <row r="988" spans="1:12" ht="12.75">
      <c r="A988" s="11">
        <v>9823</v>
      </c>
      <c r="B988" s="20" t="s">
        <v>870</v>
      </c>
      <c r="C988" s="20" t="s">
        <v>7319</v>
      </c>
      <c r="D988" s="20" t="s">
        <v>3288</v>
      </c>
      <c r="E988" s="20" t="s">
        <v>7332</v>
      </c>
      <c r="F988" s="11">
        <v>2</v>
      </c>
      <c r="G988" s="11">
        <v>2</v>
      </c>
      <c r="H988" s="11">
        <v>2</v>
      </c>
      <c r="I988" s="36">
        <v>150</v>
      </c>
      <c r="J988" s="11">
        <f t="shared" si="15"/>
        <v>8</v>
      </c>
      <c r="K988" s="20" t="s">
        <v>7418</v>
      </c>
      <c r="L988" s="42">
        <v>10</v>
      </c>
    </row>
    <row r="989" spans="1:12" ht="12.75">
      <c r="A989" s="11">
        <v>9823</v>
      </c>
      <c r="B989" s="20" t="s">
        <v>870</v>
      </c>
      <c r="C989" s="20" t="s">
        <v>7319</v>
      </c>
      <c r="D989" s="20" t="s">
        <v>3288</v>
      </c>
      <c r="E989" s="20" t="s">
        <v>7338</v>
      </c>
      <c r="F989" s="11">
        <v>2</v>
      </c>
      <c r="G989" s="11">
        <v>2</v>
      </c>
      <c r="H989" s="11">
        <v>2</v>
      </c>
      <c r="I989" s="36">
        <v>150</v>
      </c>
      <c r="J989" s="11">
        <f t="shared" si="15"/>
        <v>8</v>
      </c>
      <c r="K989" s="20" t="s">
        <v>7418</v>
      </c>
      <c r="L989" s="42">
        <v>10</v>
      </c>
    </row>
    <row r="990" spans="1:12" ht="12.75">
      <c r="A990" s="11">
        <v>9823</v>
      </c>
      <c r="B990" s="20" t="s">
        <v>870</v>
      </c>
      <c r="C990" s="20" t="s">
        <v>7319</v>
      </c>
      <c r="D990" s="20" t="s">
        <v>3288</v>
      </c>
      <c r="E990" s="20" t="s">
        <v>7337</v>
      </c>
      <c r="F990" s="11">
        <v>2</v>
      </c>
      <c r="G990" s="11">
        <v>2</v>
      </c>
      <c r="H990" s="11">
        <v>2</v>
      </c>
      <c r="I990" s="36">
        <v>150</v>
      </c>
      <c r="J990" s="11">
        <f t="shared" si="15"/>
        <v>8</v>
      </c>
      <c r="K990" s="20" t="s">
        <v>7418</v>
      </c>
      <c r="L990" s="42">
        <v>10</v>
      </c>
    </row>
    <row r="991" spans="1:12" ht="12.75">
      <c r="A991" s="11">
        <v>9823</v>
      </c>
      <c r="B991" s="20" t="s">
        <v>870</v>
      </c>
      <c r="C991" s="20" t="s">
        <v>7319</v>
      </c>
      <c r="D991" s="20" t="s">
        <v>3288</v>
      </c>
      <c r="E991" s="20" t="s">
        <v>7331</v>
      </c>
      <c r="F991" s="11">
        <v>2</v>
      </c>
      <c r="G991" s="11">
        <v>2</v>
      </c>
      <c r="H991" s="11">
        <v>2</v>
      </c>
      <c r="I991" s="36">
        <v>150</v>
      </c>
      <c r="J991" s="11">
        <f t="shared" si="15"/>
        <v>8</v>
      </c>
      <c r="K991" s="20" t="s">
        <v>7418</v>
      </c>
      <c r="L991" s="42">
        <v>10</v>
      </c>
    </row>
    <row r="992" spans="1:12" ht="12.75">
      <c r="A992" s="11">
        <v>9823</v>
      </c>
      <c r="B992" s="20" t="s">
        <v>870</v>
      </c>
      <c r="C992" s="20" t="s">
        <v>7319</v>
      </c>
      <c r="D992" s="20" t="s">
        <v>3288</v>
      </c>
      <c r="E992" s="20" t="s">
        <v>7333</v>
      </c>
      <c r="F992" s="11">
        <v>2</v>
      </c>
      <c r="G992" s="11">
        <v>2</v>
      </c>
      <c r="H992" s="11">
        <v>2</v>
      </c>
      <c r="I992" s="36">
        <v>150</v>
      </c>
      <c r="J992" s="11">
        <f t="shared" si="15"/>
        <v>8</v>
      </c>
      <c r="K992" s="20" t="s">
        <v>7418</v>
      </c>
      <c r="L992" s="42">
        <v>10</v>
      </c>
    </row>
    <row r="993" spans="1:12" ht="12.75">
      <c r="A993" s="11">
        <v>62500</v>
      </c>
      <c r="B993" s="20" t="s">
        <v>870</v>
      </c>
      <c r="C993" s="20" t="s">
        <v>4153</v>
      </c>
      <c r="D993" s="20" t="s">
        <v>3288</v>
      </c>
      <c r="E993" s="20" t="s">
        <v>4138</v>
      </c>
      <c r="F993" s="11">
        <v>2</v>
      </c>
      <c r="G993" s="11">
        <v>2</v>
      </c>
      <c r="H993" s="11">
        <v>2</v>
      </c>
      <c r="I993" s="36">
        <v>150</v>
      </c>
      <c r="J993" s="11">
        <f t="shared" si="15"/>
        <v>8</v>
      </c>
      <c r="K993" s="20" t="s">
        <v>7418</v>
      </c>
      <c r="L993" s="42">
        <v>10</v>
      </c>
    </row>
    <row r="994" spans="1:12" ht="12.75">
      <c r="A994" s="11">
        <v>1250</v>
      </c>
      <c r="B994" s="20" t="s">
        <v>870</v>
      </c>
      <c r="C994" s="20" t="s">
        <v>1902</v>
      </c>
      <c r="D994" s="20" t="s">
        <v>3288</v>
      </c>
      <c r="E994" s="20" t="s">
        <v>1901</v>
      </c>
      <c r="F994" s="11">
        <v>2</v>
      </c>
      <c r="G994" s="11">
        <v>2</v>
      </c>
      <c r="H994" s="11">
        <v>2</v>
      </c>
      <c r="I994" s="36">
        <v>150</v>
      </c>
      <c r="J994" s="11">
        <f t="shared" si="15"/>
        <v>8</v>
      </c>
      <c r="K994" s="20" t="s">
        <v>7418</v>
      </c>
      <c r="L994" s="42">
        <v>10</v>
      </c>
    </row>
    <row r="995" spans="1:12" ht="12.75">
      <c r="A995" s="11">
        <v>52</v>
      </c>
      <c r="B995" s="20" t="s">
        <v>871</v>
      </c>
      <c r="C995" s="20" t="s">
        <v>878</v>
      </c>
      <c r="D995" s="20" t="s">
        <v>3320</v>
      </c>
      <c r="E995" s="20" t="s">
        <v>1907</v>
      </c>
      <c r="F995" s="11">
        <v>2</v>
      </c>
      <c r="G995" s="11">
        <v>2</v>
      </c>
      <c r="H995" s="11">
        <v>2</v>
      </c>
      <c r="I995" s="36">
        <v>150</v>
      </c>
      <c r="J995" s="11">
        <f t="shared" si="15"/>
        <v>8</v>
      </c>
      <c r="K995" s="20" t="s">
        <v>7418</v>
      </c>
      <c r="L995" s="42">
        <v>10</v>
      </c>
    </row>
    <row r="996" spans="1:12" ht="12.75">
      <c r="A996" s="11">
        <v>250</v>
      </c>
      <c r="B996" s="20" t="s">
        <v>871</v>
      </c>
      <c r="C996" s="20" t="s">
        <v>1362</v>
      </c>
      <c r="D996" s="20" t="s">
        <v>3329</v>
      </c>
      <c r="E996" s="20" t="s">
        <v>1356</v>
      </c>
      <c r="F996" s="11">
        <v>2</v>
      </c>
      <c r="G996" s="11">
        <v>2</v>
      </c>
      <c r="H996" s="11">
        <v>2</v>
      </c>
      <c r="I996" s="36">
        <v>150</v>
      </c>
      <c r="J996" s="11">
        <f t="shared" si="15"/>
        <v>8</v>
      </c>
      <c r="K996" s="20" t="s">
        <v>7418</v>
      </c>
      <c r="L996" s="42">
        <v>10</v>
      </c>
    </row>
    <row r="997" spans="1:12" ht="12.75">
      <c r="A997" s="11">
        <v>52</v>
      </c>
      <c r="B997" s="20" t="s">
        <v>871</v>
      </c>
      <c r="C997" s="20" t="s">
        <v>1904</v>
      </c>
      <c r="D997" s="20" t="s">
        <v>3288</v>
      </c>
      <c r="E997" s="20" t="s">
        <v>882</v>
      </c>
      <c r="F997" s="11">
        <v>2</v>
      </c>
      <c r="G997" s="11">
        <v>2</v>
      </c>
      <c r="H997" s="11">
        <v>2</v>
      </c>
      <c r="I997" s="36">
        <v>150</v>
      </c>
      <c r="J997" s="11">
        <f t="shared" si="15"/>
        <v>8</v>
      </c>
      <c r="K997" s="20" t="s">
        <v>7418</v>
      </c>
      <c r="L997" s="42">
        <v>10</v>
      </c>
    </row>
    <row r="998" spans="1:12" ht="12.75">
      <c r="A998" s="11">
        <v>65</v>
      </c>
      <c r="B998" s="20" t="s">
        <v>871</v>
      </c>
      <c r="C998" s="20" t="s">
        <v>1904</v>
      </c>
      <c r="D998" s="20" t="s">
        <v>3288</v>
      </c>
      <c r="E998" s="20" t="s">
        <v>881</v>
      </c>
      <c r="F998" s="11">
        <v>2</v>
      </c>
      <c r="G998" s="11">
        <v>2</v>
      </c>
      <c r="H998" s="11">
        <v>2</v>
      </c>
      <c r="I998" s="36">
        <v>150</v>
      </c>
      <c r="J998" s="11">
        <f t="shared" si="15"/>
        <v>8</v>
      </c>
      <c r="K998" s="20" t="s">
        <v>7418</v>
      </c>
      <c r="L998" s="42">
        <v>10</v>
      </c>
    </row>
    <row r="999" spans="1:12" ht="12.75">
      <c r="A999" s="11">
        <v>100</v>
      </c>
      <c r="B999" s="20" t="s">
        <v>871</v>
      </c>
      <c r="C999" s="20" t="s">
        <v>4423</v>
      </c>
      <c r="D999" s="20" t="s">
        <v>3288</v>
      </c>
      <c r="E999" s="20" t="s">
        <v>3288</v>
      </c>
      <c r="F999" s="11">
        <v>2</v>
      </c>
      <c r="G999" s="11">
        <v>2</v>
      </c>
      <c r="H999" s="11">
        <v>2</v>
      </c>
      <c r="I999" s="36">
        <v>150</v>
      </c>
      <c r="J999" s="11">
        <f t="shared" si="15"/>
        <v>8</v>
      </c>
      <c r="K999" s="20" t="s">
        <v>7418</v>
      </c>
      <c r="L999" s="42">
        <v>10</v>
      </c>
    </row>
    <row r="1000" spans="1:12" ht="12.75">
      <c r="A1000" s="11">
        <v>375</v>
      </c>
      <c r="B1000" s="20" t="s">
        <v>871</v>
      </c>
      <c r="C1000" s="20" t="s">
        <v>1395</v>
      </c>
      <c r="D1000" s="20" t="s">
        <v>3288</v>
      </c>
      <c r="E1000" s="20" t="s">
        <v>1388</v>
      </c>
      <c r="F1000" s="11">
        <v>2</v>
      </c>
      <c r="G1000" s="11">
        <v>2</v>
      </c>
      <c r="H1000" s="11">
        <v>2</v>
      </c>
      <c r="I1000" s="36">
        <v>150</v>
      </c>
      <c r="J1000" s="11">
        <f t="shared" si="15"/>
        <v>8</v>
      </c>
      <c r="K1000" s="20" t="s">
        <v>7418</v>
      </c>
      <c r="L1000" s="42">
        <v>10</v>
      </c>
    </row>
    <row r="1001" spans="1:12" ht="12.75">
      <c r="A1001" s="11">
        <v>375</v>
      </c>
      <c r="B1001" s="20" t="s">
        <v>871</v>
      </c>
      <c r="C1001" s="20" t="s">
        <v>1395</v>
      </c>
      <c r="D1001" s="20" t="s">
        <v>3288</v>
      </c>
      <c r="E1001" s="20" t="s">
        <v>1386</v>
      </c>
      <c r="F1001" s="11">
        <v>2</v>
      </c>
      <c r="G1001" s="11">
        <v>2</v>
      </c>
      <c r="H1001" s="11">
        <v>2</v>
      </c>
      <c r="I1001" s="36">
        <v>150</v>
      </c>
      <c r="J1001" s="11">
        <f t="shared" si="15"/>
        <v>8</v>
      </c>
      <c r="K1001" s="20" t="s">
        <v>7418</v>
      </c>
      <c r="L1001" s="42">
        <v>10</v>
      </c>
    </row>
    <row r="1002" spans="1:12" ht="12.75">
      <c r="A1002" s="11">
        <v>375</v>
      </c>
      <c r="B1002" s="20" t="s">
        <v>871</v>
      </c>
      <c r="C1002" s="20" t="s">
        <v>1395</v>
      </c>
      <c r="D1002" s="20" t="s">
        <v>3288</v>
      </c>
      <c r="E1002" s="20" t="s">
        <v>1387</v>
      </c>
      <c r="F1002" s="11">
        <v>2</v>
      </c>
      <c r="G1002" s="11">
        <v>2</v>
      </c>
      <c r="H1002" s="11">
        <v>2</v>
      </c>
      <c r="I1002" s="36">
        <v>150</v>
      </c>
      <c r="J1002" s="11">
        <f t="shared" si="15"/>
        <v>8</v>
      </c>
      <c r="K1002" s="20" t="s">
        <v>7418</v>
      </c>
      <c r="L1002" s="42">
        <v>10</v>
      </c>
    </row>
    <row r="1003" spans="1:12" ht="12.75">
      <c r="A1003" s="11">
        <v>65</v>
      </c>
      <c r="B1003" s="20" t="s">
        <v>871</v>
      </c>
      <c r="C1003" s="20" t="s">
        <v>878</v>
      </c>
      <c r="D1003" s="20" t="s">
        <v>3325</v>
      </c>
      <c r="E1003" s="20" t="s">
        <v>1906</v>
      </c>
      <c r="F1003" s="11">
        <v>2</v>
      </c>
      <c r="G1003" s="11">
        <v>2</v>
      </c>
      <c r="H1003" s="11">
        <v>2</v>
      </c>
      <c r="I1003" s="36">
        <v>150</v>
      </c>
      <c r="J1003" s="11">
        <f t="shared" si="15"/>
        <v>8</v>
      </c>
      <c r="K1003" s="20" t="s">
        <v>7418</v>
      </c>
      <c r="L1003" s="42">
        <v>10</v>
      </c>
    </row>
    <row r="1004" spans="1:12" ht="12.75">
      <c r="A1004" s="11">
        <v>1562500</v>
      </c>
      <c r="B1004" s="20" t="s">
        <v>870</v>
      </c>
      <c r="C1004" s="20" t="s">
        <v>7342</v>
      </c>
      <c r="D1004" s="20" t="s">
        <v>3288</v>
      </c>
      <c r="E1004" s="20" t="s">
        <v>6352</v>
      </c>
      <c r="F1004" s="11">
        <v>2</v>
      </c>
      <c r="G1004" s="11">
        <v>2</v>
      </c>
      <c r="H1004" s="11">
        <v>2</v>
      </c>
      <c r="I1004" s="36">
        <v>150</v>
      </c>
      <c r="J1004" s="11">
        <f t="shared" si="15"/>
        <v>8</v>
      </c>
      <c r="K1004" s="20" t="s">
        <v>7418</v>
      </c>
      <c r="L1004" s="42">
        <v>33</v>
      </c>
    </row>
    <row r="1005" spans="1:12" ht="12.75">
      <c r="A1005" s="11">
        <v>1125</v>
      </c>
      <c r="B1005" s="20" t="s">
        <v>870</v>
      </c>
      <c r="C1005" s="20" t="s">
        <v>4717</v>
      </c>
      <c r="D1005" s="20" t="s">
        <v>4659</v>
      </c>
      <c r="E1005" s="20" t="s">
        <v>4660</v>
      </c>
      <c r="F1005" s="11">
        <v>2</v>
      </c>
      <c r="G1005" s="11">
        <v>2</v>
      </c>
      <c r="H1005" s="11">
        <v>2</v>
      </c>
      <c r="I1005" s="36">
        <v>150</v>
      </c>
      <c r="J1005" s="11">
        <f t="shared" si="15"/>
        <v>8</v>
      </c>
      <c r="K1005" s="20" t="s">
        <v>7418</v>
      </c>
      <c r="L1005" s="42">
        <v>137</v>
      </c>
    </row>
    <row r="1006" spans="1:12" ht="12.75">
      <c r="A1006" s="11">
        <v>3750000</v>
      </c>
      <c r="B1006" s="20" t="s">
        <v>868</v>
      </c>
      <c r="C1006" s="20" t="s">
        <v>7658</v>
      </c>
      <c r="D1006" s="20" t="s">
        <v>3288</v>
      </c>
      <c r="E1006" s="20" t="s">
        <v>6580</v>
      </c>
      <c r="F1006" s="11">
        <v>2</v>
      </c>
      <c r="G1006" s="11">
        <v>2</v>
      </c>
      <c r="H1006" s="11">
        <v>2</v>
      </c>
      <c r="I1006" s="36">
        <v>150</v>
      </c>
      <c r="J1006" s="11">
        <f t="shared" si="15"/>
        <v>8</v>
      </c>
      <c r="K1006" s="20" t="s">
        <v>7415</v>
      </c>
      <c r="L1006" s="42">
        <v>10</v>
      </c>
    </row>
    <row r="1007" spans="1:12" ht="12.75">
      <c r="A1007" s="11">
        <v>750</v>
      </c>
      <c r="B1007" s="20" t="s">
        <v>868</v>
      </c>
      <c r="C1007" s="20" t="s">
        <v>7773</v>
      </c>
      <c r="D1007" s="20" t="s">
        <v>3324</v>
      </c>
      <c r="E1007" s="20" t="s">
        <v>6133</v>
      </c>
      <c r="F1007" s="11">
        <v>2</v>
      </c>
      <c r="G1007" s="11">
        <v>2</v>
      </c>
      <c r="H1007" s="11">
        <v>2</v>
      </c>
      <c r="I1007" s="36">
        <v>150</v>
      </c>
      <c r="J1007" s="11">
        <f t="shared" si="15"/>
        <v>8</v>
      </c>
      <c r="K1007" s="20" t="s">
        <v>7415</v>
      </c>
      <c r="L1007" s="42">
        <v>10</v>
      </c>
    </row>
    <row r="1008" spans="1:12" ht="12.75">
      <c r="A1008" s="11">
        <v>125000</v>
      </c>
      <c r="B1008" s="20" t="s">
        <v>870</v>
      </c>
      <c r="C1008" s="20" t="s">
        <v>7343</v>
      </c>
      <c r="D1008" s="20" t="s">
        <v>3288</v>
      </c>
      <c r="E1008" s="20" t="s">
        <v>6353</v>
      </c>
      <c r="F1008" s="11">
        <v>2</v>
      </c>
      <c r="G1008" s="11">
        <v>2</v>
      </c>
      <c r="H1008" s="11">
        <v>2</v>
      </c>
      <c r="I1008" s="36">
        <v>150</v>
      </c>
      <c r="J1008" s="11">
        <f t="shared" si="15"/>
        <v>8</v>
      </c>
      <c r="K1008" s="20" t="s">
        <v>7415</v>
      </c>
      <c r="L1008" s="42">
        <v>79</v>
      </c>
    </row>
    <row r="1009" spans="1:12" ht="12.75">
      <c r="A1009" s="11">
        <v>3750000</v>
      </c>
      <c r="B1009" s="20" t="s">
        <v>868</v>
      </c>
      <c r="C1009" s="20" t="s">
        <v>7658</v>
      </c>
      <c r="D1009" s="20" t="s">
        <v>3288</v>
      </c>
      <c r="E1009" s="20" t="s">
        <v>6581</v>
      </c>
      <c r="F1009" s="11">
        <v>2</v>
      </c>
      <c r="G1009" s="11">
        <v>2</v>
      </c>
      <c r="H1009" s="11">
        <v>2</v>
      </c>
      <c r="I1009" s="36">
        <v>150</v>
      </c>
      <c r="J1009" s="11">
        <f t="shared" si="15"/>
        <v>8</v>
      </c>
      <c r="K1009" s="20" t="s">
        <v>7421</v>
      </c>
      <c r="L1009" s="42">
        <v>10</v>
      </c>
    </row>
    <row r="1010" spans="1:12" ht="12.75">
      <c r="A1010" s="11">
        <v>750</v>
      </c>
      <c r="B1010" s="20" t="s">
        <v>868</v>
      </c>
      <c r="C1010" s="20" t="s">
        <v>7644</v>
      </c>
      <c r="D1010" s="20" t="s">
        <v>3291</v>
      </c>
      <c r="E1010" s="20" t="s">
        <v>3961</v>
      </c>
      <c r="F1010" s="11">
        <v>2</v>
      </c>
      <c r="G1010" s="11">
        <v>2</v>
      </c>
      <c r="H1010" s="11">
        <v>2</v>
      </c>
      <c r="I1010" s="36">
        <v>150</v>
      </c>
      <c r="J1010" s="11">
        <f t="shared" si="15"/>
        <v>8</v>
      </c>
      <c r="K1010" s="20" t="s">
        <v>7414</v>
      </c>
      <c r="L1010" s="42">
        <v>10</v>
      </c>
    </row>
    <row r="1011" spans="1:12" ht="12.75">
      <c r="A1011" s="11">
        <v>75</v>
      </c>
      <c r="B1011" s="20" t="s">
        <v>868</v>
      </c>
      <c r="C1011" s="20" t="s">
        <v>7770</v>
      </c>
      <c r="D1011" s="20" t="s">
        <v>3315</v>
      </c>
      <c r="E1011" s="20" t="s">
        <v>7746</v>
      </c>
      <c r="F1011" s="11">
        <v>2</v>
      </c>
      <c r="G1011" s="11">
        <v>2</v>
      </c>
      <c r="H1011" s="11">
        <v>2</v>
      </c>
      <c r="I1011" s="36">
        <v>150</v>
      </c>
      <c r="J1011" s="11">
        <f t="shared" si="15"/>
        <v>8</v>
      </c>
      <c r="K1011" s="20" t="s">
        <v>7414</v>
      </c>
      <c r="L1011" s="42">
        <v>10</v>
      </c>
    </row>
    <row r="1012" spans="1:12" ht="12.75">
      <c r="A1012" s="11">
        <v>75</v>
      </c>
      <c r="B1012" s="20" t="s">
        <v>868</v>
      </c>
      <c r="C1012" s="20" t="s">
        <v>7666</v>
      </c>
      <c r="D1012" s="20" t="s">
        <v>3288</v>
      </c>
      <c r="E1012" s="20" t="s">
        <v>6114</v>
      </c>
      <c r="F1012" s="11">
        <v>2</v>
      </c>
      <c r="G1012" s="11">
        <v>2</v>
      </c>
      <c r="H1012" s="11">
        <v>2</v>
      </c>
      <c r="I1012" s="36">
        <v>150</v>
      </c>
      <c r="J1012" s="11">
        <f t="shared" si="15"/>
        <v>8</v>
      </c>
      <c r="K1012" s="20" t="s">
        <v>7414</v>
      </c>
      <c r="L1012" s="42">
        <v>10</v>
      </c>
    </row>
    <row r="1013" spans="1:12" ht="12.75">
      <c r="A1013" s="11">
        <v>75</v>
      </c>
      <c r="B1013" s="20" t="s">
        <v>868</v>
      </c>
      <c r="C1013" s="20" t="s">
        <v>7664</v>
      </c>
      <c r="D1013" s="20" t="s">
        <v>3288</v>
      </c>
      <c r="E1013" s="20" t="s">
        <v>6193</v>
      </c>
      <c r="F1013" s="11">
        <v>2</v>
      </c>
      <c r="G1013" s="11">
        <v>2</v>
      </c>
      <c r="H1013" s="11">
        <v>2</v>
      </c>
      <c r="I1013" s="36">
        <v>150</v>
      </c>
      <c r="J1013" s="11">
        <f t="shared" si="15"/>
        <v>8</v>
      </c>
      <c r="K1013" s="20" t="s">
        <v>7414</v>
      </c>
      <c r="L1013" s="42">
        <v>10</v>
      </c>
    </row>
    <row r="1014" spans="1:12" ht="12.75">
      <c r="A1014" s="11">
        <v>75</v>
      </c>
      <c r="B1014" s="20" t="s">
        <v>868</v>
      </c>
      <c r="C1014" s="20" t="s">
        <v>7664</v>
      </c>
      <c r="D1014" s="20" t="s">
        <v>3288</v>
      </c>
      <c r="E1014" s="20" t="s">
        <v>6194</v>
      </c>
      <c r="F1014" s="11">
        <v>2</v>
      </c>
      <c r="G1014" s="11">
        <v>2</v>
      </c>
      <c r="H1014" s="11">
        <v>2</v>
      </c>
      <c r="I1014" s="36">
        <v>150</v>
      </c>
      <c r="J1014" s="11">
        <f t="shared" si="15"/>
        <v>8</v>
      </c>
      <c r="K1014" s="20" t="s">
        <v>7414</v>
      </c>
      <c r="L1014" s="42">
        <v>10</v>
      </c>
    </row>
    <row r="1015" spans="1:12" ht="12.75">
      <c r="A1015" s="11">
        <v>75</v>
      </c>
      <c r="B1015" s="20" t="s">
        <v>868</v>
      </c>
      <c r="C1015" s="20" t="s">
        <v>7664</v>
      </c>
      <c r="D1015" s="20" t="s">
        <v>3288</v>
      </c>
      <c r="E1015" s="20" t="s">
        <v>6192</v>
      </c>
      <c r="F1015" s="11">
        <v>2</v>
      </c>
      <c r="G1015" s="11">
        <v>2</v>
      </c>
      <c r="H1015" s="11">
        <v>2</v>
      </c>
      <c r="I1015" s="36">
        <v>150</v>
      </c>
      <c r="J1015" s="11">
        <f t="shared" si="15"/>
        <v>8</v>
      </c>
      <c r="K1015" s="20" t="s">
        <v>7414</v>
      </c>
      <c r="L1015" s="42">
        <v>10</v>
      </c>
    </row>
    <row r="1016" spans="1:12" ht="12.75">
      <c r="A1016" s="11">
        <v>75</v>
      </c>
      <c r="B1016" s="20" t="s">
        <v>868</v>
      </c>
      <c r="C1016" s="20" t="s">
        <v>7666</v>
      </c>
      <c r="D1016" s="20" t="s">
        <v>3288</v>
      </c>
      <c r="E1016" s="20" t="s">
        <v>6113</v>
      </c>
      <c r="F1016" s="11">
        <v>2</v>
      </c>
      <c r="G1016" s="11">
        <v>2</v>
      </c>
      <c r="H1016" s="11">
        <v>2</v>
      </c>
      <c r="I1016" s="36">
        <v>150</v>
      </c>
      <c r="J1016" s="11">
        <f t="shared" si="15"/>
        <v>8</v>
      </c>
      <c r="K1016" s="20" t="s">
        <v>7414</v>
      </c>
      <c r="L1016" s="42">
        <v>10</v>
      </c>
    </row>
    <row r="1017" spans="1:12" ht="12.75">
      <c r="A1017" s="11">
        <v>75</v>
      </c>
      <c r="B1017" s="20" t="s">
        <v>868</v>
      </c>
      <c r="C1017" s="20" t="s">
        <v>7655</v>
      </c>
      <c r="D1017" s="20" t="s">
        <v>3288</v>
      </c>
      <c r="E1017" s="20" t="s">
        <v>4695</v>
      </c>
      <c r="F1017" s="11">
        <v>2</v>
      </c>
      <c r="G1017" s="11">
        <v>2</v>
      </c>
      <c r="H1017" s="11">
        <v>2</v>
      </c>
      <c r="I1017" s="36">
        <v>150</v>
      </c>
      <c r="J1017" s="11">
        <f t="shared" si="15"/>
        <v>8</v>
      </c>
      <c r="K1017" s="20" t="s">
        <v>7414</v>
      </c>
      <c r="L1017" s="42">
        <v>10</v>
      </c>
    </row>
    <row r="1018" spans="1:12" ht="12.75">
      <c r="A1018" s="11">
        <v>75</v>
      </c>
      <c r="B1018" s="20" t="s">
        <v>868</v>
      </c>
      <c r="C1018" s="20" t="s">
        <v>7655</v>
      </c>
      <c r="D1018" s="20" t="s">
        <v>3288</v>
      </c>
      <c r="E1018" s="20" t="s">
        <v>4697</v>
      </c>
      <c r="F1018" s="11">
        <v>2</v>
      </c>
      <c r="G1018" s="11">
        <v>2</v>
      </c>
      <c r="H1018" s="11">
        <v>2</v>
      </c>
      <c r="I1018" s="36">
        <v>150</v>
      </c>
      <c r="J1018" s="11">
        <f t="shared" si="15"/>
        <v>8</v>
      </c>
      <c r="K1018" s="20" t="s">
        <v>7414</v>
      </c>
      <c r="L1018" s="42">
        <v>10</v>
      </c>
    </row>
    <row r="1019" spans="1:12" ht="12.75">
      <c r="A1019" s="11">
        <v>75</v>
      </c>
      <c r="B1019" s="20" t="s">
        <v>868</v>
      </c>
      <c r="C1019" s="20" t="s">
        <v>7664</v>
      </c>
      <c r="D1019" s="20" t="s">
        <v>3288</v>
      </c>
      <c r="E1019" s="20" t="s">
        <v>6201</v>
      </c>
      <c r="F1019" s="11">
        <v>2</v>
      </c>
      <c r="G1019" s="11">
        <v>2</v>
      </c>
      <c r="H1019" s="11">
        <v>2</v>
      </c>
      <c r="I1019" s="36">
        <v>150</v>
      </c>
      <c r="J1019" s="11">
        <f t="shared" si="15"/>
        <v>8</v>
      </c>
      <c r="K1019" s="20" t="s">
        <v>7414</v>
      </c>
      <c r="L1019" s="42">
        <v>10</v>
      </c>
    </row>
    <row r="1020" spans="1:12" ht="12.75">
      <c r="A1020" s="11">
        <v>75</v>
      </c>
      <c r="B1020" s="20" t="s">
        <v>868</v>
      </c>
      <c r="C1020" s="20" t="s">
        <v>7655</v>
      </c>
      <c r="D1020" s="20" t="s">
        <v>3288</v>
      </c>
      <c r="E1020" s="20" t="s">
        <v>4696</v>
      </c>
      <c r="F1020" s="11">
        <v>2</v>
      </c>
      <c r="G1020" s="11">
        <v>2</v>
      </c>
      <c r="H1020" s="11">
        <v>2</v>
      </c>
      <c r="I1020" s="36">
        <v>150</v>
      </c>
      <c r="J1020" s="11">
        <f t="shared" si="15"/>
        <v>8</v>
      </c>
      <c r="K1020" s="20" t="s">
        <v>7414</v>
      </c>
      <c r="L1020" s="42">
        <v>10</v>
      </c>
    </row>
    <row r="1021" spans="1:12" ht="12.75">
      <c r="A1021" s="11">
        <v>75</v>
      </c>
      <c r="B1021" s="20" t="s">
        <v>868</v>
      </c>
      <c r="C1021" s="20" t="s">
        <v>7770</v>
      </c>
      <c r="D1021" s="20" t="s">
        <v>3288</v>
      </c>
      <c r="E1021" s="20" t="s">
        <v>7745</v>
      </c>
      <c r="F1021" s="11">
        <v>2</v>
      </c>
      <c r="G1021" s="11">
        <v>2</v>
      </c>
      <c r="H1021" s="11">
        <v>2</v>
      </c>
      <c r="I1021" s="36">
        <v>150</v>
      </c>
      <c r="J1021" s="11">
        <f t="shared" si="15"/>
        <v>8</v>
      </c>
      <c r="K1021" s="20" t="s">
        <v>7414</v>
      </c>
      <c r="L1021" s="42">
        <v>10</v>
      </c>
    </row>
    <row r="1022" spans="1:12" ht="12.75">
      <c r="A1022" s="11">
        <v>187</v>
      </c>
      <c r="B1022" s="20" t="s">
        <v>868</v>
      </c>
      <c r="C1022" s="20" t="s">
        <v>7659</v>
      </c>
      <c r="D1022" s="20" t="s">
        <v>3288</v>
      </c>
      <c r="E1022" s="20" t="s">
        <v>6634</v>
      </c>
      <c r="F1022" s="11">
        <v>2</v>
      </c>
      <c r="G1022" s="11">
        <v>2</v>
      </c>
      <c r="H1022" s="11">
        <v>2</v>
      </c>
      <c r="I1022" s="36">
        <v>150</v>
      </c>
      <c r="J1022" s="11">
        <f t="shared" si="15"/>
        <v>8</v>
      </c>
      <c r="K1022" s="20" t="s">
        <v>7414</v>
      </c>
      <c r="L1022" s="42">
        <v>10</v>
      </c>
    </row>
    <row r="1023" spans="1:12" ht="12.75">
      <c r="A1023" s="11">
        <v>18750</v>
      </c>
      <c r="B1023" s="20" t="s">
        <v>868</v>
      </c>
      <c r="C1023" s="20" t="s">
        <v>7673</v>
      </c>
      <c r="D1023" s="20" t="s">
        <v>3288</v>
      </c>
      <c r="E1023" s="20" t="s">
        <v>6285</v>
      </c>
      <c r="F1023" s="11">
        <v>2</v>
      </c>
      <c r="G1023" s="11">
        <v>2</v>
      </c>
      <c r="H1023" s="11">
        <v>2</v>
      </c>
      <c r="I1023" s="36">
        <v>150</v>
      </c>
      <c r="J1023" s="11">
        <f t="shared" si="15"/>
        <v>8</v>
      </c>
      <c r="K1023" s="20" t="s">
        <v>7414</v>
      </c>
      <c r="L1023" s="42">
        <v>10</v>
      </c>
    </row>
    <row r="1024" spans="1:12" ht="12.75">
      <c r="A1024" s="11">
        <v>18750</v>
      </c>
      <c r="B1024" s="20" t="s">
        <v>868</v>
      </c>
      <c r="C1024" s="20" t="s">
        <v>7617</v>
      </c>
      <c r="D1024" s="20" t="s">
        <v>3288</v>
      </c>
      <c r="E1024" s="20" t="s">
        <v>6476</v>
      </c>
      <c r="F1024" s="11">
        <v>2</v>
      </c>
      <c r="G1024" s="11">
        <v>2</v>
      </c>
      <c r="H1024" s="11">
        <v>2</v>
      </c>
      <c r="I1024" s="36">
        <v>150</v>
      </c>
      <c r="J1024" s="11">
        <f t="shared" si="15"/>
        <v>8</v>
      </c>
      <c r="K1024" s="20" t="s">
        <v>7414</v>
      </c>
      <c r="L1024" s="42">
        <v>10</v>
      </c>
    </row>
    <row r="1025" spans="1:12" ht="12.75">
      <c r="A1025" s="11">
        <v>18750</v>
      </c>
      <c r="B1025" s="20" t="s">
        <v>868</v>
      </c>
      <c r="C1025" s="20" t="s">
        <v>7652</v>
      </c>
      <c r="D1025" s="20" t="s">
        <v>3288</v>
      </c>
      <c r="E1025" s="20" t="s">
        <v>6395</v>
      </c>
      <c r="F1025" s="11">
        <v>2</v>
      </c>
      <c r="G1025" s="11">
        <v>2</v>
      </c>
      <c r="H1025" s="11">
        <v>2</v>
      </c>
      <c r="I1025" s="36">
        <v>150</v>
      </c>
      <c r="J1025" s="11">
        <f t="shared" si="15"/>
        <v>8</v>
      </c>
      <c r="K1025" s="20" t="s">
        <v>7414</v>
      </c>
      <c r="L1025" s="42">
        <v>10</v>
      </c>
    </row>
    <row r="1026" spans="1:12" ht="12.75">
      <c r="A1026" s="11">
        <v>18750</v>
      </c>
      <c r="B1026" s="20" t="s">
        <v>868</v>
      </c>
      <c r="C1026" s="20" t="s">
        <v>7658</v>
      </c>
      <c r="D1026" s="20" t="s">
        <v>3288</v>
      </c>
      <c r="E1026" s="20" t="s">
        <v>6576</v>
      </c>
      <c r="F1026" s="11">
        <v>2</v>
      </c>
      <c r="G1026" s="11">
        <v>2</v>
      </c>
      <c r="H1026" s="11">
        <v>2</v>
      </c>
      <c r="I1026" s="36">
        <v>150</v>
      </c>
      <c r="J1026" s="11">
        <f t="shared" si="16" ref="J1026:J1089">F1026*G1026*H1026</f>
        <v>8</v>
      </c>
      <c r="K1026" s="20" t="s">
        <v>7414</v>
      </c>
      <c r="L1026" s="42">
        <v>10</v>
      </c>
    </row>
    <row r="1027" spans="1:12" ht="12.75">
      <c r="A1027" s="11">
        <v>18750</v>
      </c>
      <c r="B1027" s="20" t="s">
        <v>868</v>
      </c>
      <c r="C1027" s="20" t="s">
        <v>7770</v>
      </c>
      <c r="D1027" s="20" t="s">
        <v>3288</v>
      </c>
      <c r="E1027" s="20" t="s">
        <v>7744</v>
      </c>
      <c r="F1027" s="11">
        <v>2</v>
      </c>
      <c r="G1027" s="11">
        <v>2</v>
      </c>
      <c r="H1027" s="11">
        <v>2</v>
      </c>
      <c r="I1027" s="36">
        <v>150</v>
      </c>
      <c r="J1027" s="11">
        <f t="shared" si="16"/>
        <v>8</v>
      </c>
      <c r="K1027" s="20" t="s">
        <v>7414</v>
      </c>
      <c r="L1027" s="42">
        <v>10</v>
      </c>
    </row>
    <row r="1028" spans="1:12" ht="12.75">
      <c r="A1028" s="11">
        <v>525000</v>
      </c>
      <c r="B1028" s="20" t="s">
        <v>868</v>
      </c>
      <c r="C1028" s="20" t="s">
        <v>7773</v>
      </c>
      <c r="D1028" s="20" t="s">
        <v>3288</v>
      </c>
      <c r="E1028" s="20" t="s">
        <v>6137</v>
      </c>
      <c r="F1028" s="11">
        <v>2</v>
      </c>
      <c r="G1028" s="11">
        <v>2</v>
      </c>
      <c r="H1028" s="11">
        <v>2</v>
      </c>
      <c r="I1028" s="36">
        <v>150</v>
      </c>
      <c r="J1028" s="11">
        <f t="shared" si="16"/>
        <v>8</v>
      </c>
      <c r="K1028" s="20" t="s">
        <v>7414</v>
      </c>
      <c r="L1028" s="42">
        <v>10</v>
      </c>
    </row>
    <row r="1029" spans="1:12" ht="12.75">
      <c r="A1029" s="11">
        <v>6250</v>
      </c>
      <c r="B1029" s="20" t="s">
        <v>868</v>
      </c>
      <c r="C1029" s="20" t="s">
        <v>7646</v>
      </c>
      <c r="D1029" s="20" t="s">
        <v>3320</v>
      </c>
      <c r="E1029" s="20" t="s">
        <v>6010</v>
      </c>
      <c r="F1029" s="11">
        <v>2</v>
      </c>
      <c r="G1029" s="11">
        <v>2</v>
      </c>
      <c r="H1029" s="11">
        <v>2</v>
      </c>
      <c r="I1029" s="36">
        <v>150</v>
      </c>
      <c r="J1029" s="11">
        <f t="shared" si="16"/>
        <v>8</v>
      </c>
      <c r="K1029" s="20" t="s">
        <v>7420</v>
      </c>
      <c r="L1029" s="42">
        <v>10</v>
      </c>
    </row>
    <row r="1030" spans="1:12" ht="12.75">
      <c r="A1030" s="11">
        <v>125</v>
      </c>
      <c r="B1030" s="20" t="s">
        <v>868</v>
      </c>
      <c r="C1030" s="20" t="s">
        <v>7659</v>
      </c>
      <c r="D1030" s="20" t="s">
        <v>3288</v>
      </c>
      <c r="E1030" s="20" t="s">
        <v>6652</v>
      </c>
      <c r="F1030" s="11">
        <v>2</v>
      </c>
      <c r="G1030" s="11">
        <v>2</v>
      </c>
      <c r="H1030" s="11">
        <v>2</v>
      </c>
      <c r="I1030" s="36">
        <v>150</v>
      </c>
      <c r="J1030" s="11">
        <f t="shared" si="16"/>
        <v>8</v>
      </c>
      <c r="K1030" s="20" t="s">
        <v>7420</v>
      </c>
      <c r="L1030" s="42">
        <v>10</v>
      </c>
    </row>
    <row r="1031" spans="1:12" ht="12.75">
      <c r="A1031" s="11">
        <v>125</v>
      </c>
      <c r="B1031" s="20" t="s">
        <v>868</v>
      </c>
      <c r="C1031" s="20" t="s">
        <v>7659</v>
      </c>
      <c r="D1031" s="20" t="s">
        <v>3288</v>
      </c>
      <c r="E1031" s="20" t="s">
        <v>6633</v>
      </c>
      <c r="F1031" s="11">
        <v>2</v>
      </c>
      <c r="G1031" s="11">
        <v>2</v>
      </c>
      <c r="H1031" s="11">
        <v>2</v>
      </c>
      <c r="I1031" s="36">
        <v>150</v>
      </c>
      <c r="J1031" s="11">
        <f t="shared" si="16"/>
        <v>8</v>
      </c>
      <c r="K1031" s="20" t="s">
        <v>7420</v>
      </c>
      <c r="L1031" s="42">
        <v>10</v>
      </c>
    </row>
    <row r="1032" spans="1:12" ht="12.75">
      <c r="A1032" s="11">
        <v>31250</v>
      </c>
      <c r="B1032" s="20" t="s">
        <v>870</v>
      </c>
      <c r="C1032" s="20" t="s">
        <v>702</v>
      </c>
      <c r="D1032" s="20" t="s">
        <v>3320</v>
      </c>
      <c r="E1032" s="20" t="s">
        <v>708</v>
      </c>
      <c r="F1032" s="11">
        <v>2</v>
      </c>
      <c r="G1032" s="11">
        <v>2</v>
      </c>
      <c r="H1032" s="11">
        <v>2</v>
      </c>
      <c r="I1032" s="36">
        <v>150</v>
      </c>
      <c r="J1032" s="11">
        <f t="shared" si="16"/>
        <v>8</v>
      </c>
      <c r="K1032" s="20" t="s">
        <v>7420</v>
      </c>
      <c r="L1032" s="42">
        <v>10</v>
      </c>
    </row>
    <row r="1033" spans="1:12" ht="12.75">
      <c r="A1033" s="11">
        <v>1</v>
      </c>
      <c r="B1033" s="20" t="s">
        <v>877</v>
      </c>
      <c r="C1033" s="20" t="s">
        <v>2189</v>
      </c>
      <c r="D1033" s="20" t="s">
        <v>3320</v>
      </c>
      <c r="E1033" s="20" t="s">
        <v>7399</v>
      </c>
      <c r="F1033" s="11">
        <v>2</v>
      </c>
      <c r="G1033" s="11">
        <v>2</v>
      </c>
      <c r="H1033" s="11">
        <v>2</v>
      </c>
      <c r="I1033" s="36">
        <v>150</v>
      </c>
      <c r="J1033" s="11">
        <f t="shared" si="16"/>
        <v>8</v>
      </c>
      <c r="K1033" s="20" t="s">
        <v>7420</v>
      </c>
      <c r="L1033" s="42">
        <v>10</v>
      </c>
    </row>
    <row r="1034" spans="1:12" ht="12.75">
      <c r="A1034" s="11">
        <v>375</v>
      </c>
      <c r="B1034" s="20" t="s">
        <v>877</v>
      </c>
      <c r="C1034" s="20" t="s">
        <v>2208</v>
      </c>
      <c r="D1034" s="20" t="s">
        <v>3320</v>
      </c>
      <c r="E1034" s="20" t="s">
        <v>2228</v>
      </c>
      <c r="F1034" s="11">
        <v>2</v>
      </c>
      <c r="G1034" s="11">
        <v>2</v>
      </c>
      <c r="H1034" s="11">
        <v>2</v>
      </c>
      <c r="I1034" s="36">
        <v>150</v>
      </c>
      <c r="J1034" s="11">
        <f t="shared" si="16"/>
        <v>8</v>
      </c>
      <c r="K1034" s="20" t="s">
        <v>7420</v>
      </c>
      <c r="L1034" s="42">
        <v>10</v>
      </c>
    </row>
    <row r="1035" spans="1:12" ht="12.75">
      <c r="A1035" s="11">
        <v>1500000</v>
      </c>
      <c r="B1035" s="20" t="s">
        <v>868</v>
      </c>
      <c r="C1035" s="20" t="s">
        <v>7770</v>
      </c>
      <c r="D1035" s="20" t="s">
        <v>3324</v>
      </c>
      <c r="E1035" s="20" t="s">
        <v>7749</v>
      </c>
      <c r="F1035" s="11">
        <v>3</v>
      </c>
      <c r="G1035" s="11">
        <v>1</v>
      </c>
      <c r="H1035" s="11">
        <v>1</v>
      </c>
      <c r="I1035" s="36">
        <v>150</v>
      </c>
      <c r="J1035" s="11">
        <f t="shared" si="16"/>
        <v>3</v>
      </c>
      <c r="K1035" s="20" t="s">
        <v>7418</v>
      </c>
      <c r="L1035" s="42">
        <v>5</v>
      </c>
    </row>
    <row r="1036" spans="1:12" ht="12.75">
      <c r="A1036" s="11">
        <v>187500</v>
      </c>
      <c r="B1036" s="20" t="s">
        <v>2247</v>
      </c>
      <c r="C1036" s="20" t="s">
        <v>5012</v>
      </c>
      <c r="D1036" s="20" t="s">
        <v>3314</v>
      </c>
      <c r="E1036" s="20" t="s">
        <v>8760</v>
      </c>
      <c r="F1036" s="11">
        <v>3</v>
      </c>
      <c r="G1036" s="11">
        <v>1</v>
      </c>
      <c r="H1036" s="11">
        <v>1</v>
      </c>
      <c r="I1036" s="36">
        <v>150</v>
      </c>
      <c r="J1036" s="11">
        <f t="shared" si="16"/>
        <v>3</v>
      </c>
      <c r="K1036" s="20" t="s">
        <v>7417</v>
      </c>
      <c r="L1036" s="42">
        <v>5</v>
      </c>
    </row>
    <row r="1037" spans="1:12" ht="12.75">
      <c r="A1037" s="11">
        <v>250</v>
      </c>
      <c r="B1037" s="20" t="s">
        <v>870</v>
      </c>
      <c r="C1037" s="20" t="s">
        <v>699</v>
      </c>
      <c r="D1037" s="20" t="s">
        <v>3317</v>
      </c>
      <c r="E1037" s="20" t="s">
        <v>691</v>
      </c>
      <c r="F1037" s="11">
        <v>19</v>
      </c>
      <c r="G1037" s="11">
        <v>2</v>
      </c>
      <c r="H1037" s="11">
        <v>1</v>
      </c>
      <c r="I1037" s="36">
        <v>120</v>
      </c>
      <c r="J1037" s="11">
        <f t="shared" si="16"/>
        <v>38</v>
      </c>
      <c r="K1037" s="20" t="s">
        <v>7418</v>
      </c>
      <c r="L1037" s="42">
        <v>40</v>
      </c>
    </row>
    <row r="1038" spans="1:12" ht="12.75">
      <c r="A1038" s="11">
        <v>312500</v>
      </c>
      <c r="B1038" s="20" t="s">
        <v>870</v>
      </c>
      <c r="C1038" s="20" t="s">
        <v>644</v>
      </c>
      <c r="D1038" s="20" t="s">
        <v>3317</v>
      </c>
      <c r="E1038" s="20" t="s">
        <v>5485</v>
      </c>
      <c r="F1038" s="11">
        <v>19</v>
      </c>
      <c r="G1038" s="11">
        <v>2</v>
      </c>
      <c r="H1038" s="11">
        <v>1</v>
      </c>
      <c r="I1038" s="36">
        <v>120</v>
      </c>
      <c r="J1038" s="11">
        <f t="shared" si="16"/>
        <v>38</v>
      </c>
      <c r="K1038" s="20" t="s">
        <v>7410</v>
      </c>
      <c r="L1038" s="42">
        <v>45</v>
      </c>
    </row>
    <row r="1039" spans="1:12" ht="12.75">
      <c r="A1039" s="11">
        <v>250000</v>
      </c>
      <c r="B1039" s="20" t="s">
        <v>868</v>
      </c>
      <c r="C1039" s="20" t="s">
        <v>7673</v>
      </c>
      <c r="D1039" s="20" t="s">
        <v>3379</v>
      </c>
      <c r="E1039" s="20" t="s">
        <v>7609</v>
      </c>
      <c r="F1039" s="11">
        <v>3</v>
      </c>
      <c r="G1039" s="11">
        <v>3</v>
      </c>
      <c r="H1039" s="11">
        <v>2</v>
      </c>
      <c r="I1039" s="36">
        <v>120</v>
      </c>
      <c r="J1039" s="11">
        <f t="shared" si="16"/>
        <v>18</v>
      </c>
      <c r="L1039" s="42">
        <v>20</v>
      </c>
    </row>
    <row r="1040" spans="1:12" ht="12.75">
      <c r="A1040" s="11">
        <v>1250000</v>
      </c>
      <c r="B1040" s="20" t="s">
        <v>868</v>
      </c>
      <c r="C1040" s="20" t="s">
        <v>7773</v>
      </c>
      <c r="D1040" s="20" t="s">
        <v>4680</v>
      </c>
      <c r="E1040" s="20" t="s">
        <v>8761</v>
      </c>
      <c r="F1040" s="11">
        <v>3</v>
      </c>
      <c r="G1040" s="11">
        <v>1</v>
      </c>
      <c r="H1040" s="11">
        <v>1</v>
      </c>
      <c r="I1040" s="36">
        <v>110</v>
      </c>
      <c r="J1040" s="11">
        <f t="shared" si="16"/>
        <v>3</v>
      </c>
      <c r="K1040" s="20" t="s">
        <v>7417</v>
      </c>
      <c r="L1040" s="42">
        <v>5</v>
      </c>
    </row>
    <row r="1041" spans="1:12" ht="12.75">
      <c r="A1041" s="11">
        <v>1875000</v>
      </c>
      <c r="B1041" s="20" t="s">
        <v>874</v>
      </c>
      <c r="C1041" s="20" t="s">
        <v>753</v>
      </c>
      <c r="D1041" s="20" t="s">
        <v>4680</v>
      </c>
      <c r="E1041" s="20" t="s">
        <v>8804</v>
      </c>
      <c r="F1041" s="11">
        <v>8</v>
      </c>
      <c r="G1041" s="11">
        <v>5</v>
      </c>
      <c r="H1041" s="11">
        <v>11</v>
      </c>
      <c r="I1041" s="36">
        <v>100</v>
      </c>
      <c r="J1041" s="11">
        <f t="shared" si="16"/>
        <v>440</v>
      </c>
      <c r="K1041" s="20" t="s">
        <v>7417</v>
      </c>
      <c r="L1041" s="42">
        <v>5</v>
      </c>
    </row>
    <row r="1042" spans="1:12" ht="12.75">
      <c r="A1042" s="11">
        <v>1375</v>
      </c>
      <c r="B1042" s="20" t="s">
        <v>871</v>
      </c>
      <c r="C1042" s="20" t="s">
        <v>4423</v>
      </c>
      <c r="D1042" s="20" t="s">
        <v>3323</v>
      </c>
      <c r="E1042" s="20" t="s">
        <v>3323</v>
      </c>
      <c r="F1042" s="11">
        <v>13</v>
      </c>
      <c r="G1042" s="11">
        <v>4</v>
      </c>
      <c r="H1042" s="11">
        <v>1</v>
      </c>
      <c r="I1042" s="36">
        <v>100</v>
      </c>
      <c r="J1042" s="11">
        <f t="shared" si="16"/>
        <v>52</v>
      </c>
      <c r="K1042" s="20" t="s">
        <v>7410</v>
      </c>
      <c r="L1042" s="42">
        <v>40</v>
      </c>
    </row>
    <row r="1043" spans="1:12" ht="12.75">
      <c r="A1043" s="11">
        <v>850</v>
      </c>
      <c r="B1043" s="20" t="s">
        <v>871</v>
      </c>
      <c r="C1043" s="20" t="s">
        <v>3516</v>
      </c>
      <c r="D1043" s="20" t="s">
        <v>3323</v>
      </c>
      <c r="E1043" s="20" t="s">
        <v>3511</v>
      </c>
      <c r="F1043" s="11">
        <v>13</v>
      </c>
      <c r="G1043" s="11">
        <v>4</v>
      </c>
      <c r="H1043" s="11">
        <v>1</v>
      </c>
      <c r="I1043" s="36">
        <v>100</v>
      </c>
      <c r="J1043" s="11">
        <f t="shared" si="16"/>
        <v>52</v>
      </c>
      <c r="K1043" s="20" t="s">
        <v>7410</v>
      </c>
      <c r="L1043" s="42">
        <v>40</v>
      </c>
    </row>
    <row r="1044" spans="1:12" ht="12.75">
      <c r="A1044" s="11">
        <v>350</v>
      </c>
      <c r="B1044" s="20" t="s">
        <v>871</v>
      </c>
      <c r="C1044" s="20" t="s">
        <v>3516</v>
      </c>
      <c r="D1044" s="20" t="s">
        <v>3323</v>
      </c>
      <c r="E1044" s="20" t="s">
        <v>3510</v>
      </c>
      <c r="F1044" s="11">
        <v>13</v>
      </c>
      <c r="G1044" s="11">
        <v>4</v>
      </c>
      <c r="H1044" s="11">
        <v>1</v>
      </c>
      <c r="I1044" s="36">
        <v>100</v>
      </c>
      <c r="J1044" s="11">
        <f t="shared" si="16"/>
        <v>52</v>
      </c>
      <c r="K1044" s="20" t="s">
        <v>7410</v>
      </c>
      <c r="L1044" s="42">
        <v>40</v>
      </c>
    </row>
    <row r="1045" spans="1:12" ht="12.75">
      <c r="A1045" s="11">
        <v>250000</v>
      </c>
      <c r="B1045" s="20" t="s">
        <v>868</v>
      </c>
      <c r="C1045" s="20" t="s">
        <v>7773</v>
      </c>
      <c r="D1045" s="20" t="s">
        <v>3380</v>
      </c>
      <c r="E1045" s="20" t="s">
        <v>6162</v>
      </c>
      <c r="F1045" s="11">
        <v>5</v>
      </c>
      <c r="G1045" s="11">
        <v>5</v>
      </c>
      <c r="H1045" s="11">
        <v>2</v>
      </c>
      <c r="I1045" s="36">
        <v>100</v>
      </c>
      <c r="J1045" s="11">
        <f t="shared" si="16"/>
        <v>50</v>
      </c>
      <c r="L1045" s="42">
        <v>20</v>
      </c>
    </row>
    <row r="1046" spans="1:12" ht="12.75">
      <c r="A1046" s="11">
        <v>2500000</v>
      </c>
      <c r="B1046" s="20" t="s">
        <v>870</v>
      </c>
      <c r="C1046" s="20" t="s">
        <v>3381</v>
      </c>
      <c r="D1046" s="20" t="s">
        <v>3380</v>
      </c>
      <c r="E1046" s="20" t="s">
        <v>3374</v>
      </c>
      <c r="F1046" s="11">
        <v>5</v>
      </c>
      <c r="G1046" s="11">
        <v>5</v>
      </c>
      <c r="H1046" s="11">
        <v>2</v>
      </c>
      <c r="I1046" s="36">
        <v>100</v>
      </c>
      <c r="J1046" s="11">
        <f t="shared" si="16"/>
        <v>50</v>
      </c>
      <c r="L1046" s="42">
        <v>20</v>
      </c>
    </row>
    <row r="1047" spans="1:12" ht="12.75">
      <c r="A1047" s="11">
        <v>5000</v>
      </c>
      <c r="B1047" s="20" t="s">
        <v>874</v>
      </c>
      <c r="C1047" s="20" t="s">
        <v>7771</v>
      </c>
      <c r="D1047" s="20" t="s">
        <v>3678</v>
      </c>
      <c r="E1047" s="20" t="s">
        <v>7736</v>
      </c>
      <c r="F1047" s="11">
        <v>26</v>
      </c>
      <c r="G1047" s="11">
        <v>1</v>
      </c>
      <c r="H1047" s="11">
        <v>1</v>
      </c>
      <c r="I1047" s="36">
        <v>100</v>
      </c>
      <c r="J1047" s="11">
        <f t="shared" si="16"/>
        <v>26</v>
      </c>
      <c r="K1047" s="20" t="s">
        <v>7418</v>
      </c>
      <c r="L1047" s="42">
        <v>2</v>
      </c>
    </row>
    <row r="1048" spans="1:12" ht="12.75">
      <c r="A1048" s="11">
        <v>100000</v>
      </c>
      <c r="B1048" s="20" t="s">
        <v>868</v>
      </c>
      <c r="C1048" s="20" t="s">
        <v>7773</v>
      </c>
      <c r="D1048" s="20" t="s">
        <v>3312</v>
      </c>
      <c r="E1048" s="20" t="s">
        <v>7759</v>
      </c>
      <c r="F1048" s="11">
        <v>26</v>
      </c>
      <c r="G1048" s="11">
        <v>1</v>
      </c>
      <c r="H1048" s="11">
        <v>1</v>
      </c>
      <c r="I1048" s="36">
        <v>100</v>
      </c>
      <c r="J1048" s="11">
        <f t="shared" si="16"/>
        <v>26</v>
      </c>
      <c r="K1048" s="20" t="s">
        <v>7418</v>
      </c>
      <c r="L1048" s="42">
        <v>2</v>
      </c>
    </row>
    <row r="1049" spans="1:12" ht="12.75">
      <c r="A1049" s="11">
        <v>1</v>
      </c>
      <c r="B1049" s="20" t="s">
        <v>868</v>
      </c>
      <c r="C1049" s="20" t="s">
        <v>1950</v>
      </c>
      <c r="D1049" s="20" t="s">
        <v>3312</v>
      </c>
      <c r="E1049" s="20" t="s">
        <v>1958</v>
      </c>
      <c r="F1049" s="11">
        <v>26</v>
      </c>
      <c r="G1049" s="11">
        <v>1</v>
      </c>
      <c r="H1049" s="11">
        <v>1</v>
      </c>
      <c r="I1049" s="36">
        <v>100</v>
      </c>
      <c r="J1049" s="11">
        <f t="shared" si="16"/>
        <v>26</v>
      </c>
      <c r="K1049" s="20" t="s">
        <v>7418</v>
      </c>
      <c r="L1049" s="42">
        <v>2</v>
      </c>
    </row>
    <row r="1050" spans="1:12" ht="12.75">
      <c r="A1050" s="11">
        <v>48750</v>
      </c>
      <c r="B1050" s="20" t="s">
        <v>868</v>
      </c>
      <c r="C1050" s="20" t="s">
        <v>7773</v>
      </c>
      <c r="D1050" s="20" t="s">
        <v>3541</v>
      </c>
      <c r="E1050" s="20" t="s">
        <v>7760</v>
      </c>
      <c r="F1050" s="11">
        <v>26</v>
      </c>
      <c r="G1050" s="11">
        <v>1</v>
      </c>
      <c r="H1050" s="11">
        <v>1</v>
      </c>
      <c r="I1050" s="36">
        <v>100</v>
      </c>
      <c r="J1050" s="11">
        <f t="shared" si="16"/>
        <v>26</v>
      </c>
      <c r="K1050" s="20" t="s">
        <v>7418</v>
      </c>
      <c r="L1050" s="42">
        <v>2</v>
      </c>
    </row>
    <row r="1051" spans="1:12" ht="12.75">
      <c r="A1051" s="11">
        <v>312500</v>
      </c>
      <c r="B1051" s="20" t="s">
        <v>870</v>
      </c>
      <c r="C1051" s="20" t="s">
        <v>3765</v>
      </c>
      <c r="D1051" s="20" t="s">
        <v>2898</v>
      </c>
      <c r="E1051" s="20" t="s">
        <v>3764</v>
      </c>
      <c r="F1051" s="11">
        <v>26</v>
      </c>
      <c r="G1051" s="11">
        <v>1</v>
      </c>
      <c r="H1051" s="11">
        <v>1</v>
      </c>
      <c r="I1051" s="36">
        <v>100</v>
      </c>
      <c r="J1051" s="11">
        <f t="shared" si="16"/>
        <v>26</v>
      </c>
      <c r="K1051" s="20" t="s">
        <v>7418</v>
      </c>
      <c r="L1051" s="42">
        <v>2</v>
      </c>
    </row>
    <row r="1052" spans="1:12" ht="12.75">
      <c r="A1052" s="11">
        <v>1038</v>
      </c>
      <c r="B1052" s="20" t="s">
        <v>871</v>
      </c>
      <c r="C1052" s="20" t="s">
        <v>3516</v>
      </c>
      <c r="D1052" s="20" t="s">
        <v>3514</v>
      </c>
      <c r="E1052" s="20" t="s">
        <v>3515</v>
      </c>
      <c r="F1052" s="11">
        <v>20</v>
      </c>
      <c r="G1052" s="11">
        <v>1</v>
      </c>
      <c r="H1052" s="11">
        <v>1</v>
      </c>
      <c r="I1052" s="36">
        <v>100</v>
      </c>
      <c r="J1052" s="11">
        <f t="shared" si="16"/>
        <v>20</v>
      </c>
      <c r="K1052" s="20" t="s">
        <v>7423</v>
      </c>
      <c r="L1052" s="42">
        <v>45</v>
      </c>
    </row>
    <row r="1053" spans="1:12" ht="12.75">
      <c r="A1053" s="11">
        <v>10375</v>
      </c>
      <c r="B1053" s="20" t="s">
        <v>868</v>
      </c>
      <c r="C1053" s="20" t="s">
        <v>7773</v>
      </c>
      <c r="D1053" s="20" t="s">
        <v>6168</v>
      </c>
      <c r="E1053" s="20" t="s">
        <v>6119</v>
      </c>
      <c r="F1053" s="11">
        <v>10</v>
      </c>
      <c r="G1053" s="11">
        <v>2</v>
      </c>
      <c r="H1053" s="11">
        <v>1</v>
      </c>
      <c r="I1053" s="36">
        <v>100</v>
      </c>
      <c r="J1053" s="11">
        <f t="shared" si="16"/>
        <v>20</v>
      </c>
      <c r="K1053" s="20" t="s">
        <v>7409</v>
      </c>
      <c r="L1053" s="42">
        <v>40</v>
      </c>
    </row>
    <row r="1054" spans="1:12" ht="12.75">
      <c r="A1054" s="11">
        <v>937500</v>
      </c>
      <c r="B1054" s="20" t="s">
        <v>868</v>
      </c>
      <c r="C1054" s="20" t="s">
        <v>7655</v>
      </c>
      <c r="D1054" s="20" t="s">
        <v>3284</v>
      </c>
      <c r="E1054" s="20" t="s">
        <v>3285</v>
      </c>
      <c r="F1054" s="11">
        <v>10</v>
      </c>
      <c r="G1054" s="11">
        <v>2</v>
      </c>
      <c r="H1054" s="11">
        <v>1</v>
      </c>
      <c r="I1054" s="36">
        <v>100</v>
      </c>
      <c r="J1054" s="11">
        <f t="shared" si="16"/>
        <v>20</v>
      </c>
      <c r="K1054" s="20" t="s">
        <v>7410</v>
      </c>
      <c r="L1054" s="42">
        <v>40</v>
      </c>
    </row>
    <row r="1055" spans="1:12" ht="12.75">
      <c r="A1055" s="11">
        <v>812</v>
      </c>
      <c r="B1055" s="20" t="s">
        <v>871</v>
      </c>
      <c r="C1055" s="20" t="s">
        <v>5089</v>
      </c>
      <c r="D1055" s="20" t="s">
        <v>3323</v>
      </c>
      <c r="E1055" s="20" t="s">
        <v>5144</v>
      </c>
      <c r="F1055" s="11">
        <v>18</v>
      </c>
      <c r="G1055" s="11">
        <v>1</v>
      </c>
      <c r="H1055" s="11">
        <v>1</v>
      </c>
      <c r="I1055" s="36">
        <v>100</v>
      </c>
      <c r="J1055" s="11">
        <f t="shared" si="16"/>
        <v>18</v>
      </c>
      <c r="K1055" s="20" t="s">
        <v>7410</v>
      </c>
      <c r="L1055" s="42">
        <v>40</v>
      </c>
    </row>
    <row r="1056" spans="1:12" ht="12.75">
      <c r="A1056" s="11">
        <v>37</v>
      </c>
      <c r="B1056" s="20" t="s">
        <v>868</v>
      </c>
      <c r="C1056" s="20" t="s">
        <v>7658</v>
      </c>
      <c r="D1056" s="20" t="s">
        <v>3321</v>
      </c>
      <c r="E1056" s="20" t="s">
        <v>6579</v>
      </c>
      <c r="F1056" s="11">
        <v>2</v>
      </c>
      <c r="G1056" s="11">
        <v>1</v>
      </c>
      <c r="H1056" s="11">
        <v>1</v>
      </c>
      <c r="I1056" s="36">
        <v>100</v>
      </c>
      <c r="J1056" s="11">
        <f t="shared" si="16"/>
        <v>2</v>
      </c>
      <c r="K1056" s="20" t="s">
        <v>7410</v>
      </c>
      <c r="L1056" s="42">
        <v>5</v>
      </c>
    </row>
    <row r="1057" spans="1:12" ht="12.75">
      <c r="A1057" s="11">
        <v>250000</v>
      </c>
      <c r="B1057" s="20" t="s">
        <v>868</v>
      </c>
      <c r="C1057" s="20" t="s">
        <v>7653</v>
      </c>
      <c r="D1057" s="20" t="s">
        <v>4680</v>
      </c>
      <c r="E1057" s="20" t="s">
        <v>8762</v>
      </c>
      <c r="F1057" s="11">
        <v>3</v>
      </c>
      <c r="G1057" s="11">
        <v>1</v>
      </c>
      <c r="H1057" s="11">
        <v>1</v>
      </c>
      <c r="I1057" s="36">
        <v>90</v>
      </c>
      <c r="J1057" s="11">
        <f t="shared" si="16"/>
        <v>3</v>
      </c>
      <c r="K1057" s="20" t="s">
        <v>7417</v>
      </c>
      <c r="L1057" s="42">
        <v>5</v>
      </c>
    </row>
    <row r="1058" spans="1:12" ht="12.75">
      <c r="A1058" s="11">
        <v>1250000</v>
      </c>
      <c r="B1058" s="20" t="s">
        <v>868</v>
      </c>
      <c r="C1058" s="20" t="s">
        <v>7773</v>
      </c>
      <c r="D1058" s="20" t="s">
        <v>4680</v>
      </c>
      <c r="E1058" s="20" t="s">
        <v>8763</v>
      </c>
      <c r="F1058" s="11">
        <v>3</v>
      </c>
      <c r="G1058" s="11">
        <v>1</v>
      </c>
      <c r="H1058" s="11">
        <v>1</v>
      </c>
      <c r="I1058" s="36">
        <v>90</v>
      </c>
      <c r="J1058" s="11">
        <f t="shared" si="16"/>
        <v>3</v>
      </c>
      <c r="K1058" s="20" t="s">
        <v>7417</v>
      </c>
      <c r="L1058" s="42">
        <v>5</v>
      </c>
    </row>
    <row r="1059" spans="1:12" ht="12.75">
      <c r="A1059" s="11">
        <v>1875000</v>
      </c>
      <c r="B1059" s="20" t="s">
        <v>874</v>
      </c>
      <c r="C1059" s="20" t="s">
        <v>753</v>
      </c>
      <c r="D1059" s="20" t="s">
        <v>4680</v>
      </c>
      <c r="E1059" s="20" t="s">
        <v>8803</v>
      </c>
      <c r="F1059" s="11">
        <v>8</v>
      </c>
      <c r="G1059" s="11">
        <v>5</v>
      </c>
      <c r="H1059" s="11">
        <v>11</v>
      </c>
      <c r="I1059" s="36">
        <v>80</v>
      </c>
      <c r="J1059" s="11">
        <f t="shared" si="16"/>
        <v>440</v>
      </c>
      <c r="K1059" s="20" t="s">
        <v>7417</v>
      </c>
      <c r="L1059" s="42">
        <v>5</v>
      </c>
    </row>
    <row r="1060" spans="1:12" ht="12.75">
      <c r="A1060" s="11">
        <v>200000</v>
      </c>
      <c r="B1060" s="20" t="s">
        <v>868</v>
      </c>
      <c r="C1060" s="20" t="s">
        <v>7655</v>
      </c>
      <c r="D1060" s="20" t="s">
        <v>4680</v>
      </c>
      <c r="E1060" s="20" t="s">
        <v>8764</v>
      </c>
      <c r="F1060" s="11">
        <v>8</v>
      </c>
      <c r="G1060" s="11">
        <v>3</v>
      </c>
      <c r="H1060" s="11">
        <v>3</v>
      </c>
      <c r="I1060" s="36">
        <v>80</v>
      </c>
      <c r="J1060" s="11">
        <f t="shared" si="16"/>
        <v>72</v>
      </c>
      <c r="K1060" s="20" t="s">
        <v>7417</v>
      </c>
      <c r="L1060" s="42">
        <v>1</v>
      </c>
    </row>
    <row r="1061" spans="1:12" ht="12.75">
      <c r="A1061" s="11">
        <v>313750</v>
      </c>
      <c r="B1061" s="20" t="s">
        <v>868</v>
      </c>
      <c r="C1061" s="20" t="s">
        <v>7674</v>
      </c>
      <c r="D1061" s="20" t="s">
        <v>3314</v>
      </c>
      <c r="E1061" s="20" t="s">
        <v>7612</v>
      </c>
      <c r="F1061" s="11">
        <v>10</v>
      </c>
      <c r="G1061" s="11">
        <v>3</v>
      </c>
      <c r="H1061" s="11">
        <v>2</v>
      </c>
      <c r="I1061" s="36">
        <v>80</v>
      </c>
      <c r="J1061" s="11">
        <f t="shared" si="16"/>
        <v>60</v>
      </c>
      <c r="K1061" s="20" t="s">
        <v>7417</v>
      </c>
      <c r="L1061" s="42">
        <v>20</v>
      </c>
    </row>
    <row r="1062" spans="1:12" ht="12.75">
      <c r="A1062" s="11">
        <v>25000</v>
      </c>
      <c r="B1062" s="20" t="s">
        <v>870</v>
      </c>
      <c r="C1062" s="20" t="s">
        <v>2494</v>
      </c>
      <c r="D1062" s="20" t="s">
        <v>3314</v>
      </c>
      <c r="E1062" s="20" t="s">
        <v>3780</v>
      </c>
      <c r="F1062" s="11">
        <v>10</v>
      </c>
      <c r="G1062" s="11">
        <v>3</v>
      </c>
      <c r="H1062" s="11">
        <v>2</v>
      </c>
      <c r="I1062" s="36">
        <v>80</v>
      </c>
      <c r="J1062" s="11">
        <f t="shared" si="16"/>
        <v>60</v>
      </c>
      <c r="K1062" s="20" t="s">
        <v>7417</v>
      </c>
      <c r="L1062" s="42">
        <v>20</v>
      </c>
    </row>
    <row r="1063" spans="1:12" ht="12.75">
      <c r="A1063" s="11">
        <v>7875</v>
      </c>
      <c r="B1063" s="20" t="s">
        <v>870</v>
      </c>
      <c r="C1063" s="20" t="s">
        <v>1003</v>
      </c>
      <c r="D1063" s="20" t="s">
        <v>3314</v>
      </c>
      <c r="E1063" s="20" t="s">
        <v>1002</v>
      </c>
      <c r="F1063" s="11">
        <v>10</v>
      </c>
      <c r="G1063" s="11">
        <v>3</v>
      </c>
      <c r="H1063" s="11">
        <v>2</v>
      </c>
      <c r="I1063" s="36">
        <v>80</v>
      </c>
      <c r="J1063" s="11">
        <f t="shared" si="16"/>
        <v>60</v>
      </c>
      <c r="K1063" s="20" t="s">
        <v>7417</v>
      </c>
      <c r="L1063" s="42">
        <v>20</v>
      </c>
    </row>
    <row r="1064" spans="1:12" ht="12.75">
      <c r="A1064" s="11">
        <v>8750</v>
      </c>
      <c r="B1064" s="20" t="s">
        <v>871</v>
      </c>
      <c r="C1064" s="20" t="s">
        <v>1896</v>
      </c>
      <c r="D1064" s="20" t="s">
        <v>3314</v>
      </c>
      <c r="E1064" s="20" t="s">
        <v>1899</v>
      </c>
      <c r="F1064" s="11">
        <v>10</v>
      </c>
      <c r="G1064" s="11">
        <v>3</v>
      </c>
      <c r="H1064" s="11">
        <v>2</v>
      </c>
      <c r="I1064" s="36">
        <v>80</v>
      </c>
      <c r="J1064" s="11">
        <f t="shared" si="16"/>
        <v>60</v>
      </c>
      <c r="K1064" s="20" t="s">
        <v>7417</v>
      </c>
      <c r="L1064" s="42">
        <v>20</v>
      </c>
    </row>
    <row r="1065" spans="1:12" ht="12.75">
      <c r="A1065" s="11">
        <v>7500</v>
      </c>
      <c r="B1065" s="20" t="s">
        <v>871</v>
      </c>
      <c r="C1065" s="20" t="s">
        <v>1896</v>
      </c>
      <c r="D1065" s="20" t="s">
        <v>3314</v>
      </c>
      <c r="E1065" s="20" t="s">
        <v>1900</v>
      </c>
      <c r="F1065" s="11">
        <v>10</v>
      </c>
      <c r="G1065" s="11">
        <v>3</v>
      </c>
      <c r="H1065" s="11">
        <v>2</v>
      </c>
      <c r="I1065" s="36">
        <v>80</v>
      </c>
      <c r="J1065" s="11">
        <f t="shared" si="16"/>
        <v>60</v>
      </c>
      <c r="K1065" s="20" t="s">
        <v>7417</v>
      </c>
      <c r="L1065" s="42">
        <v>20</v>
      </c>
    </row>
    <row r="1066" spans="1:12" ht="12.75">
      <c r="A1066" s="11">
        <v>8750</v>
      </c>
      <c r="B1066" s="20" t="s">
        <v>871</v>
      </c>
      <c r="C1066" s="20" t="s">
        <v>1896</v>
      </c>
      <c r="D1066" s="20" t="s">
        <v>3314</v>
      </c>
      <c r="E1066" s="20" t="s">
        <v>1898</v>
      </c>
      <c r="F1066" s="11">
        <v>10</v>
      </c>
      <c r="G1066" s="11">
        <v>3</v>
      </c>
      <c r="H1066" s="11">
        <v>2</v>
      </c>
      <c r="I1066" s="36">
        <v>80</v>
      </c>
      <c r="J1066" s="11">
        <f t="shared" si="16"/>
        <v>60</v>
      </c>
      <c r="K1066" s="20" t="s">
        <v>7417</v>
      </c>
      <c r="L1066" s="42">
        <v>20</v>
      </c>
    </row>
    <row r="1067" spans="1:12" ht="12.75">
      <c r="A1067" s="11">
        <v>7500</v>
      </c>
      <c r="B1067" s="20" t="s">
        <v>871</v>
      </c>
      <c r="C1067" s="20" t="s">
        <v>1896</v>
      </c>
      <c r="D1067" s="20" t="s">
        <v>3314</v>
      </c>
      <c r="E1067" s="20" t="s">
        <v>1897</v>
      </c>
      <c r="F1067" s="11">
        <v>10</v>
      </c>
      <c r="G1067" s="11">
        <v>3</v>
      </c>
      <c r="H1067" s="11">
        <v>2</v>
      </c>
      <c r="I1067" s="36">
        <v>80</v>
      </c>
      <c r="J1067" s="11">
        <f t="shared" si="16"/>
        <v>60</v>
      </c>
      <c r="K1067" s="20" t="s">
        <v>7417</v>
      </c>
      <c r="L1067" s="42">
        <v>20</v>
      </c>
    </row>
    <row r="1068" spans="1:12" ht="12.75">
      <c r="A1068" s="11">
        <v>1</v>
      </c>
      <c r="B1068" s="20" t="s">
        <v>877</v>
      </c>
      <c r="C1068" s="20" t="s">
        <v>2236</v>
      </c>
      <c r="D1068" s="20" t="s">
        <v>3314</v>
      </c>
      <c r="E1068" s="20" t="s">
        <v>2384</v>
      </c>
      <c r="F1068" s="11">
        <v>10</v>
      </c>
      <c r="G1068" s="11">
        <v>3</v>
      </c>
      <c r="H1068" s="11">
        <v>2</v>
      </c>
      <c r="I1068" s="36">
        <v>80</v>
      </c>
      <c r="J1068" s="11">
        <f t="shared" si="16"/>
        <v>60</v>
      </c>
      <c r="K1068" s="20" t="s">
        <v>7417</v>
      </c>
      <c r="L1068" s="42">
        <v>20</v>
      </c>
    </row>
    <row r="1069" spans="1:12" ht="12.75">
      <c r="A1069" s="11">
        <v>4375</v>
      </c>
      <c r="B1069" s="20" t="s">
        <v>868</v>
      </c>
      <c r="C1069" s="20" t="s">
        <v>635</v>
      </c>
      <c r="D1069" s="20" t="s">
        <v>3313</v>
      </c>
      <c r="E1069" s="20" t="s">
        <v>7402</v>
      </c>
      <c r="F1069" s="11">
        <v>12</v>
      </c>
      <c r="G1069" s="11">
        <v>2</v>
      </c>
      <c r="H1069" s="11">
        <v>1</v>
      </c>
      <c r="I1069" s="36">
        <v>80</v>
      </c>
      <c r="J1069" s="11">
        <f t="shared" si="16"/>
        <v>24</v>
      </c>
      <c r="K1069" s="20" t="s">
        <v>7410</v>
      </c>
      <c r="L1069" s="42">
        <v>50</v>
      </c>
    </row>
    <row r="1070" spans="1:12" ht="12.75">
      <c r="A1070" s="11">
        <v>218</v>
      </c>
      <c r="B1070" s="20" t="s">
        <v>871</v>
      </c>
      <c r="C1070" s="20" t="s">
        <v>5621</v>
      </c>
      <c r="D1070" s="20" t="s">
        <v>3317</v>
      </c>
      <c r="E1070" s="20" t="s">
        <v>5620</v>
      </c>
      <c r="F1070" s="11">
        <v>10</v>
      </c>
      <c r="G1070" s="11">
        <v>2</v>
      </c>
      <c r="H1070" s="11">
        <v>1</v>
      </c>
      <c r="I1070" s="36">
        <v>80</v>
      </c>
      <c r="J1070" s="11">
        <f t="shared" si="16"/>
        <v>20</v>
      </c>
      <c r="K1070" s="20" t="s">
        <v>7418</v>
      </c>
      <c r="L1070" s="42">
        <v>40</v>
      </c>
    </row>
    <row r="1071" spans="1:12" ht="12.75">
      <c r="A1071" s="11">
        <v>15000</v>
      </c>
      <c r="B1071" s="20" t="s">
        <v>871</v>
      </c>
      <c r="C1071" s="20" t="s">
        <v>3563</v>
      </c>
      <c r="D1071" s="20" t="s">
        <v>3314</v>
      </c>
      <c r="E1071" s="20" t="s">
        <v>3566</v>
      </c>
      <c r="F1071" s="11">
        <v>10</v>
      </c>
      <c r="G1071" s="11">
        <v>2</v>
      </c>
      <c r="H1071" s="11">
        <v>1</v>
      </c>
      <c r="I1071" s="36">
        <v>80</v>
      </c>
      <c r="J1071" s="11">
        <f t="shared" si="16"/>
        <v>20</v>
      </c>
      <c r="K1071" s="20" t="s">
        <v>7418</v>
      </c>
      <c r="L1071" s="42">
        <v>40</v>
      </c>
    </row>
    <row r="1072" spans="1:12" ht="12.75">
      <c r="A1072" s="11">
        <v>1250</v>
      </c>
      <c r="B1072" s="20" t="s">
        <v>871</v>
      </c>
      <c r="C1072" s="20" t="s">
        <v>601</v>
      </c>
      <c r="D1072" s="20" t="s">
        <v>3327</v>
      </c>
      <c r="E1072" s="20" t="s">
        <v>5561</v>
      </c>
      <c r="F1072" s="11">
        <v>10</v>
      </c>
      <c r="G1072" s="11">
        <v>2</v>
      </c>
      <c r="H1072" s="11">
        <v>1</v>
      </c>
      <c r="I1072" s="36">
        <v>80</v>
      </c>
      <c r="J1072" s="11">
        <f t="shared" si="16"/>
        <v>20</v>
      </c>
      <c r="K1072" s="20" t="s">
        <v>7418</v>
      </c>
      <c r="L1072" s="42">
        <v>40</v>
      </c>
    </row>
    <row r="1073" spans="1:12" ht="12.75">
      <c r="A1073" s="11">
        <v>1250</v>
      </c>
      <c r="B1073" s="20" t="s">
        <v>871</v>
      </c>
      <c r="C1073" s="20" t="s">
        <v>601</v>
      </c>
      <c r="D1073" s="20" t="s">
        <v>3327</v>
      </c>
      <c r="E1073" s="20" t="s">
        <v>5560</v>
      </c>
      <c r="F1073" s="11">
        <v>10</v>
      </c>
      <c r="G1073" s="11">
        <v>2</v>
      </c>
      <c r="H1073" s="11">
        <v>1</v>
      </c>
      <c r="I1073" s="36">
        <v>80</v>
      </c>
      <c r="J1073" s="11">
        <f t="shared" si="16"/>
        <v>20</v>
      </c>
      <c r="K1073" s="20" t="s">
        <v>7418</v>
      </c>
      <c r="L1073" s="42">
        <v>40</v>
      </c>
    </row>
    <row r="1074" spans="1:12" ht="12.75">
      <c r="A1074" s="11">
        <v>437</v>
      </c>
      <c r="B1074" s="20" t="s">
        <v>871</v>
      </c>
      <c r="C1074" s="20" t="s">
        <v>1362</v>
      </c>
      <c r="D1074" s="20" t="s">
        <v>3327</v>
      </c>
      <c r="E1074" s="20" t="s">
        <v>1359</v>
      </c>
      <c r="F1074" s="11">
        <v>10</v>
      </c>
      <c r="G1074" s="11">
        <v>2</v>
      </c>
      <c r="H1074" s="11">
        <v>1</v>
      </c>
      <c r="I1074" s="36">
        <v>80</v>
      </c>
      <c r="J1074" s="11">
        <f t="shared" si="16"/>
        <v>20</v>
      </c>
      <c r="K1074" s="20" t="s">
        <v>7418</v>
      </c>
      <c r="L1074" s="42">
        <v>40</v>
      </c>
    </row>
    <row r="1075" spans="1:12" ht="12.75">
      <c r="A1075" s="11">
        <v>1</v>
      </c>
      <c r="B1075" s="20" t="s">
        <v>877</v>
      </c>
      <c r="C1075" s="20" t="s">
        <v>2236</v>
      </c>
      <c r="D1075" s="20" t="s">
        <v>3314</v>
      </c>
      <c r="E1075" s="20" t="s">
        <v>5489</v>
      </c>
      <c r="F1075" s="11">
        <v>10</v>
      </c>
      <c r="G1075" s="11">
        <v>2</v>
      </c>
      <c r="H1075" s="11">
        <v>1</v>
      </c>
      <c r="I1075" s="36">
        <v>80</v>
      </c>
      <c r="J1075" s="11">
        <f t="shared" si="16"/>
        <v>20</v>
      </c>
      <c r="K1075" s="20" t="s">
        <v>7418</v>
      </c>
      <c r="L1075" s="42">
        <v>40</v>
      </c>
    </row>
    <row r="1076" spans="1:12" ht="12.75">
      <c r="A1076" s="11">
        <v>62500</v>
      </c>
      <c r="B1076" s="20" t="s">
        <v>870</v>
      </c>
      <c r="C1076" s="20" t="s">
        <v>1889</v>
      </c>
      <c r="D1076" s="20" t="s">
        <v>3327</v>
      </c>
      <c r="E1076" s="20" t="s">
        <v>4938</v>
      </c>
      <c r="F1076" s="11">
        <v>10</v>
      </c>
      <c r="G1076" s="11">
        <v>2</v>
      </c>
      <c r="H1076" s="11">
        <v>1</v>
      </c>
      <c r="I1076" s="36">
        <v>80</v>
      </c>
      <c r="J1076" s="11">
        <f t="shared" si="16"/>
        <v>20</v>
      </c>
      <c r="K1076" s="20" t="s">
        <v>7410</v>
      </c>
      <c r="L1076" s="42">
        <v>40</v>
      </c>
    </row>
    <row r="1077" spans="1:12" ht="12.75">
      <c r="A1077" s="11">
        <v>2750</v>
      </c>
      <c r="B1077" s="20" t="s">
        <v>871</v>
      </c>
      <c r="C1077" s="20" t="s">
        <v>3563</v>
      </c>
      <c r="D1077" s="20" t="s">
        <v>3284</v>
      </c>
      <c r="E1077" s="20" t="s">
        <v>3567</v>
      </c>
      <c r="F1077" s="11">
        <v>10</v>
      </c>
      <c r="G1077" s="11">
        <v>2</v>
      </c>
      <c r="H1077" s="11">
        <v>1</v>
      </c>
      <c r="I1077" s="36">
        <v>80</v>
      </c>
      <c r="J1077" s="11">
        <f t="shared" si="16"/>
        <v>20</v>
      </c>
      <c r="K1077" s="20" t="s">
        <v>7410</v>
      </c>
      <c r="L1077" s="42">
        <v>40</v>
      </c>
    </row>
    <row r="1078" spans="1:12" ht="12.75">
      <c r="A1078" s="11">
        <v>3875</v>
      </c>
      <c r="B1078" s="20" t="s">
        <v>871</v>
      </c>
      <c r="C1078" s="20" t="s">
        <v>3563</v>
      </c>
      <c r="D1078" s="20" t="s">
        <v>3323</v>
      </c>
      <c r="E1078" s="20" t="s">
        <v>3565</v>
      </c>
      <c r="F1078" s="11">
        <v>10</v>
      </c>
      <c r="G1078" s="11">
        <v>2</v>
      </c>
      <c r="H1078" s="11">
        <v>1</v>
      </c>
      <c r="I1078" s="36">
        <v>80</v>
      </c>
      <c r="J1078" s="11">
        <f t="shared" si="16"/>
        <v>20</v>
      </c>
      <c r="K1078" s="20" t="s">
        <v>7410</v>
      </c>
      <c r="L1078" s="42">
        <v>40</v>
      </c>
    </row>
    <row r="1079" spans="1:12" ht="12.75">
      <c r="A1079" s="11">
        <v>437</v>
      </c>
      <c r="B1079" s="20" t="s">
        <v>871</v>
      </c>
      <c r="C1079" s="20" t="s">
        <v>1362</v>
      </c>
      <c r="D1079" s="20" t="s">
        <v>3318</v>
      </c>
      <c r="E1079" s="20" t="s">
        <v>1358</v>
      </c>
      <c r="F1079" s="11">
        <v>10</v>
      </c>
      <c r="G1079" s="11">
        <v>2</v>
      </c>
      <c r="H1079" s="11">
        <v>1</v>
      </c>
      <c r="I1079" s="36">
        <v>80</v>
      </c>
      <c r="J1079" s="11">
        <f t="shared" si="16"/>
        <v>20</v>
      </c>
      <c r="K1079" s="20" t="s">
        <v>7420</v>
      </c>
      <c r="L1079" s="42">
        <v>40</v>
      </c>
    </row>
    <row r="1080" spans="1:12" ht="12.75">
      <c r="A1080" s="11">
        <v>1500</v>
      </c>
      <c r="B1080" s="20" t="s">
        <v>871</v>
      </c>
      <c r="C1080" s="20" t="s">
        <v>1258</v>
      </c>
      <c r="D1080" s="20" t="s">
        <v>3284</v>
      </c>
      <c r="E1080" s="20" t="s">
        <v>4966</v>
      </c>
      <c r="F1080" s="11">
        <v>17</v>
      </c>
      <c r="G1080" s="11">
        <v>1</v>
      </c>
      <c r="H1080" s="11">
        <v>1</v>
      </c>
      <c r="I1080" s="36">
        <v>80</v>
      </c>
      <c r="J1080" s="11">
        <f t="shared" si="16"/>
        <v>17</v>
      </c>
      <c r="K1080" s="20" t="s">
        <v>7410</v>
      </c>
      <c r="L1080" s="42">
        <v>40</v>
      </c>
    </row>
    <row r="1081" spans="1:12" ht="12.75">
      <c r="A1081" s="11">
        <v>12500</v>
      </c>
      <c r="B1081" s="20" t="s">
        <v>870</v>
      </c>
      <c r="C1081" s="20" t="s">
        <v>1136</v>
      </c>
      <c r="D1081" s="20" t="s">
        <v>7403</v>
      </c>
      <c r="E1081" s="20" t="s">
        <v>7404</v>
      </c>
      <c r="F1081" s="11">
        <v>6</v>
      </c>
      <c r="G1081" s="11">
        <v>2</v>
      </c>
      <c r="H1081" s="11">
        <v>1</v>
      </c>
      <c r="I1081" s="36">
        <v>80</v>
      </c>
      <c r="J1081" s="11">
        <f t="shared" si="16"/>
        <v>12</v>
      </c>
      <c r="K1081" s="20" t="s">
        <v>7418</v>
      </c>
      <c r="L1081" s="42">
        <v>40</v>
      </c>
    </row>
    <row r="1082" spans="1:12" ht="12.75">
      <c r="A1082" s="11">
        <v>6250</v>
      </c>
      <c r="B1082" s="20" t="s">
        <v>869</v>
      </c>
      <c r="C1082" s="20" t="s">
        <v>705</v>
      </c>
      <c r="D1082" s="20" t="s">
        <v>3315</v>
      </c>
      <c r="E1082" s="20" t="s">
        <v>704</v>
      </c>
      <c r="F1082" s="11">
        <v>3</v>
      </c>
      <c r="G1082" s="11">
        <v>2</v>
      </c>
      <c r="H1082" s="11">
        <v>2</v>
      </c>
      <c r="I1082" s="36">
        <v>80</v>
      </c>
      <c r="J1082" s="11">
        <f t="shared" si="16"/>
        <v>12</v>
      </c>
      <c r="K1082" s="20" t="s">
        <v>7418</v>
      </c>
      <c r="L1082" s="42">
        <v>15</v>
      </c>
    </row>
    <row r="1083" spans="1:12" ht="12.75">
      <c r="A1083" s="11">
        <v>250000</v>
      </c>
      <c r="B1083" s="20" t="s">
        <v>868</v>
      </c>
      <c r="C1083" s="20" t="s">
        <v>7653</v>
      </c>
      <c r="D1083" s="20" t="s">
        <v>4680</v>
      </c>
      <c r="E1083" s="20" t="s">
        <v>8765</v>
      </c>
      <c r="F1083" s="11">
        <v>3</v>
      </c>
      <c r="G1083" s="11">
        <v>1</v>
      </c>
      <c r="H1083" s="11">
        <v>1</v>
      </c>
      <c r="I1083" s="36">
        <v>80</v>
      </c>
      <c r="J1083" s="11">
        <f t="shared" si="16"/>
        <v>3</v>
      </c>
      <c r="K1083" s="20" t="s">
        <v>7417</v>
      </c>
      <c r="L1083" s="42">
        <v>5</v>
      </c>
    </row>
    <row r="1084" spans="1:12" ht="12.75">
      <c r="A1084" s="11">
        <v>1250000</v>
      </c>
      <c r="B1084" s="20" t="s">
        <v>868</v>
      </c>
      <c r="C1084" s="20" t="s">
        <v>7773</v>
      </c>
      <c r="D1084" s="20" t="s">
        <v>4680</v>
      </c>
      <c r="E1084" s="20" t="s">
        <v>8766</v>
      </c>
      <c r="F1084" s="11">
        <v>3</v>
      </c>
      <c r="G1084" s="11">
        <v>1</v>
      </c>
      <c r="H1084" s="11">
        <v>1</v>
      </c>
      <c r="I1084" s="36">
        <v>80</v>
      </c>
      <c r="J1084" s="11">
        <f t="shared" si="16"/>
        <v>3</v>
      </c>
      <c r="K1084" s="20" t="s">
        <v>7417</v>
      </c>
      <c r="L1084" s="42">
        <v>5</v>
      </c>
    </row>
    <row r="1085" spans="1:12" ht="12.75">
      <c r="A1085" s="11">
        <v>125000</v>
      </c>
      <c r="B1085" s="20" t="s">
        <v>868</v>
      </c>
      <c r="C1085" s="20" t="s">
        <v>7659</v>
      </c>
      <c r="D1085" s="20" t="s">
        <v>4680</v>
      </c>
      <c r="E1085" s="20" t="s">
        <v>8767</v>
      </c>
      <c r="F1085" s="11">
        <v>3</v>
      </c>
      <c r="G1085" s="11">
        <v>1</v>
      </c>
      <c r="H1085" s="11">
        <v>1</v>
      </c>
      <c r="I1085" s="36">
        <v>80</v>
      </c>
      <c r="J1085" s="11">
        <f t="shared" si="16"/>
        <v>3</v>
      </c>
      <c r="K1085" s="20" t="s">
        <v>7417</v>
      </c>
      <c r="L1085" s="42">
        <v>5</v>
      </c>
    </row>
    <row r="1086" spans="1:12" ht="12.75">
      <c r="A1086" s="11">
        <v>312500</v>
      </c>
      <c r="B1086" s="20" t="s">
        <v>868</v>
      </c>
      <c r="C1086" s="20" t="s">
        <v>7649</v>
      </c>
      <c r="D1086" s="20" t="s">
        <v>4680</v>
      </c>
      <c r="E1086" s="20" t="s">
        <v>8768</v>
      </c>
      <c r="F1086" s="11">
        <v>3</v>
      </c>
      <c r="G1086" s="11">
        <v>1</v>
      </c>
      <c r="H1086" s="11">
        <v>1</v>
      </c>
      <c r="I1086" s="36">
        <v>80</v>
      </c>
      <c r="J1086" s="11">
        <f t="shared" si="16"/>
        <v>3</v>
      </c>
      <c r="K1086" s="20" t="s">
        <v>7417</v>
      </c>
      <c r="L1086" s="42">
        <v>5</v>
      </c>
    </row>
    <row r="1087" spans="1:12" ht="12.75">
      <c r="A1087" s="11">
        <v>187500</v>
      </c>
      <c r="B1087" s="20" t="s">
        <v>868</v>
      </c>
      <c r="C1087" s="20" t="s">
        <v>7646</v>
      </c>
      <c r="D1087" s="20" t="s">
        <v>4680</v>
      </c>
      <c r="E1087" s="20" t="s">
        <v>8769</v>
      </c>
      <c r="F1087" s="11">
        <v>3</v>
      </c>
      <c r="G1087" s="11">
        <v>1</v>
      </c>
      <c r="H1087" s="11">
        <v>1</v>
      </c>
      <c r="I1087" s="36">
        <v>75</v>
      </c>
      <c r="J1087" s="11">
        <f t="shared" si="16"/>
        <v>3</v>
      </c>
      <c r="K1087" s="20" t="s">
        <v>7417</v>
      </c>
      <c r="L1087" s="42">
        <v>5</v>
      </c>
    </row>
    <row r="1088" spans="1:12" ht="12.75">
      <c r="A1088" s="11">
        <v>112</v>
      </c>
      <c r="B1088" s="20" t="s">
        <v>868</v>
      </c>
      <c r="C1088" s="20" t="s">
        <v>7655</v>
      </c>
      <c r="D1088" s="20" t="s">
        <v>3317</v>
      </c>
      <c r="E1088" s="20" t="s">
        <v>3349</v>
      </c>
      <c r="F1088" s="11">
        <v>120</v>
      </c>
      <c r="G1088" s="11">
        <v>8</v>
      </c>
      <c r="H1088" s="11">
        <v>3</v>
      </c>
      <c r="I1088" s="36">
        <v>70</v>
      </c>
      <c r="J1088" s="11">
        <f t="shared" si="16"/>
        <v>2880</v>
      </c>
      <c r="K1088" s="20" t="s">
        <v>7418</v>
      </c>
      <c r="L1088" s="42">
        <v>30</v>
      </c>
    </row>
    <row r="1089" spans="1:12" ht="12.75">
      <c r="A1089" s="11">
        <v>1875000</v>
      </c>
      <c r="B1089" s="20" t="s">
        <v>874</v>
      </c>
      <c r="C1089" s="20" t="s">
        <v>753</v>
      </c>
      <c r="D1089" s="20" t="s">
        <v>4680</v>
      </c>
      <c r="E1089" s="20" t="s">
        <v>8802</v>
      </c>
      <c r="F1089" s="11">
        <v>8</v>
      </c>
      <c r="G1089" s="11">
        <v>5</v>
      </c>
      <c r="H1089" s="11">
        <v>11</v>
      </c>
      <c r="I1089" s="36">
        <v>70</v>
      </c>
      <c r="J1089" s="11">
        <f t="shared" si="16"/>
        <v>440</v>
      </c>
      <c r="K1089" s="20" t="s">
        <v>7417</v>
      </c>
      <c r="L1089" s="42">
        <v>5</v>
      </c>
    </row>
    <row r="1090" spans="1:12" ht="12.75">
      <c r="A1090" s="11">
        <v>90000</v>
      </c>
      <c r="B1090" s="20" t="s">
        <v>2247</v>
      </c>
      <c r="C1090" s="20" t="s">
        <v>5012</v>
      </c>
      <c r="D1090" s="20" t="s">
        <v>3323</v>
      </c>
      <c r="E1090" s="20" t="s">
        <v>5016</v>
      </c>
      <c r="F1090" s="11">
        <v>9</v>
      </c>
      <c r="G1090" s="11">
        <v>2</v>
      </c>
      <c r="H1090" s="11">
        <v>2</v>
      </c>
      <c r="I1090" s="36">
        <v>70</v>
      </c>
      <c r="J1090" s="11">
        <f t="shared" si="17" ref="J1090:J1153">F1090*G1090*H1090</f>
        <v>36</v>
      </c>
      <c r="K1090" s="20" t="s">
        <v>7408</v>
      </c>
      <c r="L1090" s="42">
        <v>15</v>
      </c>
    </row>
    <row r="1091" spans="1:12" ht="12.75">
      <c r="A1091" s="11">
        <v>125000</v>
      </c>
      <c r="B1091" s="20" t="s">
        <v>868</v>
      </c>
      <c r="C1091" s="20" t="s">
        <v>7659</v>
      </c>
      <c r="D1091" s="20" t="s">
        <v>4680</v>
      </c>
      <c r="E1091" s="20" t="s">
        <v>8770</v>
      </c>
      <c r="F1091" s="11">
        <v>3</v>
      </c>
      <c r="G1091" s="11">
        <v>1</v>
      </c>
      <c r="H1091" s="11">
        <v>1</v>
      </c>
      <c r="I1091" s="36">
        <v>70</v>
      </c>
      <c r="J1091" s="11">
        <f t="shared" si="17"/>
        <v>3</v>
      </c>
      <c r="K1091" s="20" t="s">
        <v>7417</v>
      </c>
      <c r="L1091" s="42">
        <v>5</v>
      </c>
    </row>
    <row r="1092" spans="1:12" ht="12.75">
      <c r="A1092" s="11">
        <v>187500</v>
      </c>
      <c r="B1092" s="20" t="s">
        <v>868</v>
      </c>
      <c r="C1092" s="20" t="s">
        <v>7674</v>
      </c>
      <c r="D1092" s="20" t="s">
        <v>4680</v>
      </c>
      <c r="E1092" s="20" t="s">
        <v>8771</v>
      </c>
      <c r="F1092" s="11">
        <v>3</v>
      </c>
      <c r="G1092" s="11">
        <v>1</v>
      </c>
      <c r="H1092" s="11">
        <v>1</v>
      </c>
      <c r="I1092" s="36">
        <v>70</v>
      </c>
      <c r="J1092" s="11">
        <f t="shared" si="17"/>
        <v>3</v>
      </c>
      <c r="K1092" s="20" t="s">
        <v>7417</v>
      </c>
      <c r="L1092" s="42">
        <v>5</v>
      </c>
    </row>
    <row r="1093" spans="1:12" ht="12.75">
      <c r="A1093" s="11">
        <v>312500</v>
      </c>
      <c r="B1093" s="20" t="s">
        <v>868</v>
      </c>
      <c r="C1093" s="20" t="s">
        <v>7649</v>
      </c>
      <c r="D1093" s="20" t="s">
        <v>4680</v>
      </c>
      <c r="E1093" s="20" t="s">
        <v>8772</v>
      </c>
      <c r="F1093" s="11">
        <v>3</v>
      </c>
      <c r="G1093" s="11">
        <v>1</v>
      </c>
      <c r="H1093" s="11">
        <v>1</v>
      </c>
      <c r="I1093" s="36">
        <v>70</v>
      </c>
      <c r="J1093" s="11">
        <f t="shared" si="17"/>
        <v>3</v>
      </c>
      <c r="K1093" s="20" t="s">
        <v>7417</v>
      </c>
      <c r="L1093" s="42">
        <v>5</v>
      </c>
    </row>
    <row r="1094" spans="1:12" ht="12.75">
      <c r="A1094" s="11">
        <v>11250</v>
      </c>
      <c r="B1094" s="20" t="s">
        <v>873</v>
      </c>
      <c r="D1094" s="20" t="s">
        <v>3317</v>
      </c>
      <c r="E1094" s="20" t="s">
        <v>7566</v>
      </c>
      <c r="F1094" s="11">
        <v>120</v>
      </c>
      <c r="G1094" s="11">
        <v>8</v>
      </c>
      <c r="H1094" s="11">
        <v>3</v>
      </c>
      <c r="I1094" s="36">
        <v>60</v>
      </c>
      <c r="J1094" s="11">
        <f t="shared" si="17"/>
        <v>2880</v>
      </c>
      <c r="K1094" s="20" t="s">
        <v>7418</v>
      </c>
      <c r="L1094" s="42">
        <v>30</v>
      </c>
    </row>
    <row r="1095" spans="1:12" ht="12.75">
      <c r="A1095" s="11">
        <v>112</v>
      </c>
      <c r="B1095" s="20" t="s">
        <v>875</v>
      </c>
      <c r="C1095" s="20" t="s">
        <v>1029</v>
      </c>
      <c r="D1095" s="20" t="s">
        <v>3317</v>
      </c>
      <c r="E1095" s="20" t="s">
        <v>1030</v>
      </c>
      <c r="F1095" s="11">
        <v>120</v>
      </c>
      <c r="G1095" s="11">
        <v>8</v>
      </c>
      <c r="H1095" s="11">
        <v>3</v>
      </c>
      <c r="I1095" s="36">
        <v>60</v>
      </c>
      <c r="J1095" s="11">
        <f t="shared" si="17"/>
        <v>2880</v>
      </c>
      <c r="K1095" s="20" t="s">
        <v>7418</v>
      </c>
      <c r="L1095" s="42">
        <v>30</v>
      </c>
    </row>
    <row r="1096" spans="1:12" ht="12.75">
      <c r="A1096" s="11">
        <v>50000</v>
      </c>
      <c r="B1096" s="20" t="s">
        <v>868</v>
      </c>
      <c r="C1096" s="20" t="s">
        <v>7658</v>
      </c>
      <c r="D1096" s="20" t="s">
        <v>3321</v>
      </c>
      <c r="E1096" s="20" t="s">
        <v>6567</v>
      </c>
      <c r="F1096" s="11">
        <v>11</v>
      </c>
      <c r="G1096" s="11">
        <v>6</v>
      </c>
      <c r="H1096" s="11">
        <v>6</v>
      </c>
      <c r="I1096" s="36">
        <v>60</v>
      </c>
      <c r="J1096" s="11">
        <f t="shared" si="17"/>
        <v>396</v>
      </c>
      <c r="K1096" s="20" t="s">
        <v>7418</v>
      </c>
      <c r="L1096" s="42">
        <v>5</v>
      </c>
    </row>
    <row r="1097" spans="1:12" ht="12.75">
      <c r="A1097" s="11">
        <v>5000</v>
      </c>
      <c r="B1097" s="20" t="s">
        <v>868</v>
      </c>
      <c r="C1097" s="20" t="s">
        <v>7674</v>
      </c>
      <c r="D1097" s="20" t="s">
        <v>3314</v>
      </c>
      <c r="E1097" s="20" t="s">
        <v>6316</v>
      </c>
      <c r="F1097" s="11">
        <v>10</v>
      </c>
      <c r="G1097" s="11">
        <v>3</v>
      </c>
      <c r="H1097" s="11">
        <v>3</v>
      </c>
      <c r="I1097" s="36">
        <v>60</v>
      </c>
      <c r="J1097" s="11">
        <f t="shared" si="17"/>
        <v>90</v>
      </c>
      <c r="K1097" s="20" t="s">
        <v>7418</v>
      </c>
      <c r="L1097" s="42">
        <v>50</v>
      </c>
    </row>
    <row r="1098" spans="1:12" ht="12.75">
      <c r="A1098" s="11">
        <v>5000</v>
      </c>
      <c r="B1098" s="20" t="s">
        <v>868</v>
      </c>
      <c r="C1098" s="20" t="s">
        <v>7653</v>
      </c>
      <c r="D1098" s="20" t="s">
        <v>3314</v>
      </c>
      <c r="E1098" s="20" t="s">
        <v>6404</v>
      </c>
      <c r="F1098" s="11">
        <v>10</v>
      </c>
      <c r="G1098" s="11">
        <v>3</v>
      </c>
      <c r="H1098" s="11">
        <v>3</v>
      </c>
      <c r="I1098" s="36">
        <v>60</v>
      </c>
      <c r="J1098" s="11">
        <f t="shared" si="17"/>
        <v>90</v>
      </c>
      <c r="K1098" s="20" t="s">
        <v>7418</v>
      </c>
      <c r="L1098" s="42">
        <v>50</v>
      </c>
    </row>
    <row r="1099" spans="1:12" ht="12.75">
      <c r="A1099" s="11">
        <v>375000</v>
      </c>
      <c r="B1099" s="20" t="s">
        <v>868</v>
      </c>
      <c r="C1099" s="20" t="s">
        <v>7617</v>
      </c>
      <c r="D1099" s="20" t="s">
        <v>6438</v>
      </c>
      <c r="E1099" s="20" t="s">
        <v>6480</v>
      </c>
      <c r="F1099" s="11">
        <v>10</v>
      </c>
      <c r="G1099" s="11">
        <v>3</v>
      </c>
      <c r="H1099" s="11">
        <v>3</v>
      </c>
      <c r="I1099" s="36">
        <v>60</v>
      </c>
      <c r="J1099" s="11">
        <f t="shared" si="17"/>
        <v>90</v>
      </c>
      <c r="K1099" s="20" t="s">
        <v>7418</v>
      </c>
      <c r="L1099" s="42">
        <v>50</v>
      </c>
    </row>
    <row r="1100" spans="1:12" ht="12.75">
      <c r="A1100" s="11">
        <v>9375</v>
      </c>
      <c r="B1100" s="20" t="s">
        <v>868</v>
      </c>
      <c r="C1100" s="20" t="s">
        <v>7674</v>
      </c>
      <c r="D1100" s="20" t="s">
        <v>3323</v>
      </c>
      <c r="E1100" s="20" t="s">
        <v>6315</v>
      </c>
      <c r="F1100" s="11">
        <v>10</v>
      </c>
      <c r="G1100" s="11">
        <v>3</v>
      </c>
      <c r="H1100" s="11">
        <v>3</v>
      </c>
      <c r="I1100" s="36">
        <v>60</v>
      </c>
      <c r="J1100" s="11">
        <f t="shared" si="17"/>
        <v>90</v>
      </c>
      <c r="K1100" s="20" t="s">
        <v>7410</v>
      </c>
      <c r="L1100" s="42">
        <v>50</v>
      </c>
    </row>
    <row r="1101" spans="1:12" ht="12.75">
      <c r="A1101" s="11">
        <v>18750</v>
      </c>
      <c r="B1101" s="20" t="s">
        <v>868</v>
      </c>
      <c r="C1101" s="20" t="s">
        <v>7659</v>
      </c>
      <c r="D1101" s="20" t="s">
        <v>3314</v>
      </c>
      <c r="E1101" s="20" t="s">
        <v>6603</v>
      </c>
      <c r="F1101" s="11">
        <v>10</v>
      </c>
      <c r="G1101" s="11">
        <v>3</v>
      </c>
      <c r="H1101" s="11">
        <v>3</v>
      </c>
      <c r="I1101" s="36">
        <v>60</v>
      </c>
      <c r="J1101" s="11">
        <f t="shared" si="17"/>
        <v>90</v>
      </c>
      <c r="K1101" s="20" t="s">
        <v>7417</v>
      </c>
      <c r="L1101" s="42">
        <v>50</v>
      </c>
    </row>
    <row r="1102" spans="1:12" ht="12.75">
      <c r="A1102" s="11">
        <v>4688</v>
      </c>
      <c r="B1102" s="20" t="s">
        <v>868</v>
      </c>
      <c r="C1102" s="20" t="s">
        <v>7773</v>
      </c>
      <c r="D1102" s="20" t="s">
        <v>3314</v>
      </c>
      <c r="E1102" s="20" t="s">
        <v>6140</v>
      </c>
      <c r="F1102" s="11">
        <v>10</v>
      </c>
      <c r="G1102" s="11">
        <v>3</v>
      </c>
      <c r="H1102" s="11">
        <v>3</v>
      </c>
      <c r="I1102" s="36">
        <v>60</v>
      </c>
      <c r="J1102" s="11">
        <f t="shared" si="17"/>
        <v>90</v>
      </c>
      <c r="K1102" s="20" t="s">
        <v>7417</v>
      </c>
      <c r="L1102" s="42">
        <v>50</v>
      </c>
    </row>
    <row r="1103" spans="1:12" ht="12.75">
      <c r="A1103" s="11">
        <v>200000</v>
      </c>
      <c r="B1103" s="20" t="s">
        <v>868</v>
      </c>
      <c r="C1103" s="20" t="s">
        <v>7655</v>
      </c>
      <c r="D1103" s="20" t="s">
        <v>4680</v>
      </c>
      <c r="E1103" s="20" t="s">
        <v>8773</v>
      </c>
      <c r="F1103" s="11">
        <v>8</v>
      </c>
      <c r="G1103" s="11">
        <v>3</v>
      </c>
      <c r="H1103" s="11">
        <v>3</v>
      </c>
      <c r="I1103" s="36">
        <v>60</v>
      </c>
      <c r="J1103" s="11">
        <f t="shared" si="17"/>
        <v>72</v>
      </c>
      <c r="K1103" s="20" t="s">
        <v>7417</v>
      </c>
      <c r="L1103" s="42">
        <v>1</v>
      </c>
    </row>
    <row r="1104" spans="1:12" ht="12.75">
      <c r="A1104" s="11">
        <v>25000</v>
      </c>
      <c r="B1104" s="20" t="s">
        <v>868</v>
      </c>
      <c r="C1104" s="20" t="s">
        <v>7648</v>
      </c>
      <c r="D1104" s="20" t="s">
        <v>3315</v>
      </c>
      <c r="E1104" s="20" t="s">
        <v>7453</v>
      </c>
      <c r="F1104" s="11">
        <v>6</v>
      </c>
      <c r="G1104" s="11">
        <v>3</v>
      </c>
      <c r="H1104" s="11">
        <v>3</v>
      </c>
      <c r="I1104" s="36">
        <v>60</v>
      </c>
      <c r="J1104" s="11">
        <f t="shared" si="17"/>
        <v>54</v>
      </c>
      <c r="K1104" s="20" t="s">
        <v>7418</v>
      </c>
      <c r="L1104" s="42">
        <v>5</v>
      </c>
    </row>
    <row r="1105" spans="1:12" ht="12.75">
      <c r="A1105" s="11">
        <v>625</v>
      </c>
      <c r="B1105" s="20" t="s">
        <v>868</v>
      </c>
      <c r="C1105" s="20" t="s">
        <v>7773</v>
      </c>
      <c r="D1105" s="20" t="s">
        <v>3288</v>
      </c>
      <c r="E1105" s="20" t="s">
        <v>6122</v>
      </c>
      <c r="F1105" s="11">
        <v>6</v>
      </c>
      <c r="G1105" s="11">
        <v>3</v>
      </c>
      <c r="H1105" s="11">
        <v>3</v>
      </c>
      <c r="I1105" s="36">
        <v>60</v>
      </c>
      <c r="J1105" s="11">
        <f t="shared" si="17"/>
        <v>54</v>
      </c>
      <c r="K1105" s="20" t="s">
        <v>7418</v>
      </c>
      <c r="L1105" s="42">
        <v>5</v>
      </c>
    </row>
    <row r="1106" spans="1:12" ht="12.75">
      <c r="A1106" s="11">
        <v>625</v>
      </c>
      <c r="B1106" s="20" t="s">
        <v>868</v>
      </c>
      <c r="C1106" s="20" t="s">
        <v>7770</v>
      </c>
      <c r="D1106" s="20" t="s">
        <v>3288</v>
      </c>
      <c r="E1106" s="20" t="s">
        <v>6105</v>
      </c>
      <c r="F1106" s="11">
        <v>6</v>
      </c>
      <c r="G1106" s="11">
        <v>3</v>
      </c>
      <c r="H1106" s="11">
        <v>3</v>
      </c>
      <c r="I1106" s="36">
        <v>60</v>
      </c>
      <c r="J1106" s="11">
        <f t="shared" si="17"/>
        <v>54</v>
      </c>
      <c r="K1106" s="20" t="s">
        <v>7418</v>
      </c>
      <c r="L1106" s="42">
        <v>5</v>
      </c>
    </row>
    <row r="1107" spans="1:12" ht="12.75">
      <c r="A1107" s="11">
        <v>625</v>
      </c>
      <c r="B1107" s="20" t="s">
        <v>868</v>
      </c>
      <c r="C1107" s="20" t="s">
        <v>7773</v>
      </c>
      <c r="D1107" s="20" t="s">
        <v>3288</v>
      </c>
      <c r="E1107" s="20" t="s">
        <v>6123</v>
      </c>
      <c r="F1107" s="11">
        <v>6</v>
      </c>
      <c r="G1107" s="11">
        <v>3</v>
      </c>
      <c r="H1107" s="11">
        <v>3</v>
      </c>
      <c r="I1107" s="36">
        <v>60</v>
      </c>
      <c r="J1107" s="11">
        <f t="shared" si="17"/>
        <v>54</v>
      </c>
      <c r="K1107" s="20" t="s">
        <v>7418</v>
      </c>
      <c r="L1107" s="42">
        <v>5</v>
      </c>
    </row>
    <row r="1108" spans="1:12" ht="12.75">
      <c r="A1108" s="11">
        <v>625</v>
      </c>
      <c r="B1108" s="20" t="s">
        <v>868</v>
      </c>
      <c r="C1108" s="20" t="s">
        <v>7773</v>
      </c>
      <c r="D1108" s="20" t="s">
        <v>3288</v>
      </c>
      <c r="E1108" s="20" t="s">
        <v>6124</v>
      </c>
      <c r="F1108" s="11">
        <v>6</v>
      </c>
      <c r="G1108" s="11">
        <v>3</v>
      </c>
      <c r="H1108" s="11">
        <v>3</v>
      </c>
      <c r="I1108" s="36">
        <v>60</v>
      </c>
      <c r="J1108" s="11">
        <f t="shared" si="17"/>
        <v>54</v>
      </c>
      <c r="K1108" s="20" t="s">
        <v>7418</v>
      </c>
      <c r="L1108" s="42">
        <v>5</v>
      </c>
    </row>
    <row r="1109" spans="1:12" ht="12.75">
      <c r="A1109" s="11">
        <v>125000</v>
      </c>
      <c r="B1109" s="20" t="s">
        <v>870</v>
      </c>
      <c r="C1109" s="20" t="s">
        <v>716</v>
      </c>
      <c r="D1109" s="20" t="s">
        <v>3315</v>
      </c>
      <c r="E1109" s="20" t="s">
        <v>715</v>
      </c>
      <c r="F1109" s="11">
        <v>6</v>
      </c>
      <c r="G1109" s="11">
        <v>3</v>
      </c>
      <c r="H1109" s="11">
        <v>3</v>
      </c>
      <c r="I1109" s="36">
        <v>60</v>
      </c>
      <c r="J1109" s="11">
        <f t="shared" si="17"/>
        <v>54</v>
      </c>
      <c r="K1109" s="20" t="s">
        <v>7418</v>
      </c>
      <c r="L1109" s="42">
        <v>5</v>
      </c>
    </row>
    <row r="1110" spans="1:12" ht="12.75">
      <c r="A1110" s="11">
        <v>625</v>
      </c>
      <c r="B1110" s="20" t="s">
        <v>869</v>
      </c>
      <c r="C1110" s="20" t="s">
        <v>713</v>
      </c>
      <c r="D1110" s="20" t="s">
        <v>3315</v>
      </c>
      <c r="E1110" s="20" t="s">
        <v>712</v>
      </c>
      <c r="F1110" s="11">
        <v>6</v>
      </c>
      <c r="G1110" s="11">
        <v>3</v>
      </c>
      <c r="H1110" s="11">
        <v>3</v>
      </c>
      <c r="I1110" s="36">
        <v>60</v>
      </c>
      <c r="J1110" s="11">
        <f t="shared" si="17"/>
        <v>54</v>
      </c>
      <c r="K1110" s="20" t="s">
        <v>7418</v>
      </c>
      <c r="L1110" s="42">
        <v>15</v>
      </c>
    </row>
    <row r="1111" spans="1:12" ht="12.75">
      <c r="A1111" s="11">
        <v>375</v>
      </c>
      <c r="B1111" s="20" t="s">
        <v>871</v>
      </c>
      <c r="C1111" s="20" t="s">
        <v>1199</v>
      </c>
      <c r="D1111" s="20" t="s">
        <v>3315</v>
      </c>
      <c r="E1111" s="20" t="s">
        <v>4188</v>
      </c>
      <c r="F1111" s="11">
        <v>6</v>
      </c>
      <c r="G1111" s="11">
        <v>3</v>
      </c>
      <c r="H1111" s="11">
        <v>3</v>
      </c>
      <c r="I1111" s="36">
        <v>60</v>
      </c>
      <c r="J1111" s="11">
        <f t="shared" si="17"/>
        <v>54</v>
      </c>
      <c r="K1111" s="20" t="s">
        <v>7418</v>
      </c>
      <c r="L1111" s="42">
        <v>15</v>
      </c>
    </row>
    <row r="1112" spans="1:12" ht="12.75">
      <c r="A1112" s="11">
        <v>625</v>
      </c>
      <c r="B1112" s="20" t="s">
        <v>871</v>
      </c>
      <c r="C1112" s="20" t="s">
        <v>1199</v>
      </c>
      <c r="D1112" s="20" t="s">
        <v>3315</v>
      </c>
      <c r="E1112" s="20" t="s">
        <v>4185</v>
      </c>
      <c r="F1112" s="11">
        <v>6</v>
      </c>
      <c r="G1112" s="11">
        <v>3</v>
      </c>
      <c r="H1112" s="11">
        <v>3</v>
      </c>
      <c r="I1112" s="36">
        <v>60</v>
      </c>
      <c r="J1112" s="11">
        <f t="shared" si="17"/>
        <v>54</v>
      </c>
      <c r="K1112" s="20" t="s">
        <v>7418</v>
      </c>
      <c r="L1112" s="42">
        <v>15</v>
      </c>
    </row>
    <row r="1113" spans="1:12" ht="12.75">
      <c r="A1113" s="11">
        <v>625</v>
      </c>
      <c r="B1113" s="20" t="s">
        <v>871</v>
      </c>
      <c r="C1113" s="20" t="s">
        <v>1199</v>
      </c>
      <c r="D1113" s="20" t="s">
        <v>3315</v>
      </c>
      <c r="E1113" s="20" t="s">
        <v>4186</v>
      </c>
      <c r="F1113" s="11">
        <v>6</v>
      </c>
      <c r="G1113" s="11">
        <v>3</v>
      </c>
      <c r="H1113" s="11">
        <v>3</v>
      </c>
      <c r="I1113" s="36">
        <v>60</v>
      </c>
      <c r="J1113" s="11">
        <f t="shared" si="17"/>
        <v>54</v>
      </c>
      <c r="K1113" s="20" t="s">
        <v>7418</v>
      </c>
      <c r="L1113" s="42">
        <v>15</v>
      </c>
    </row>
    <row r="1114" spans="1:12" ht="12.75">
      <c r="A1114" s="11">
        <v>625</v>
      </c>
      <c r="B1114" s="20" t="s">
        <v>871</v>
      </c>
      <c r="C1114" s="20" t="s">
        <v>1199</v>
      </c>
      <c r="D1114" s="20" t="s">
        <v>3315</v>
      </c>
      <c r="E1114" s="20" t="s">
        <v>4184</v>
      </c>
      <c r="F1114" s="11">
        <v>6</v>
      </c>
      <c r="G1114" s="11">
        <v>3</v>
      </c>
      <c r="H1114" s="11">
        <v>3</v>
      </c>
      <c r="I1114" s="36">
        <v>60</v>
      </c>
      <c r="J1114" s="11">
        <f t="shared" si="17"/>
        <v>54</v>
      </c>
      <c r="K1114" s="20" t="s">
        <v>7418</v>
      </c>
      <c r="L1114" s="42">
        <v>15</v>
      </c>
    </row>
    <row r="1115" spans="1:12" ht="12.75">
      <c r="A1115" s="11">
        <v>312</v>
      </c>
      <c r="B1115" s="20" t="s">
        <v>871</v>
      </c>
      <c r="C1115" s="20" t="s">
        <v>1199</v>
      </c>
      <c r="D1115" s="20" t="s">
        <v>3315</v>
      </c>
      <c r="E1115" s="20" t="s">
        <v>4187</v>
      </c>
      <c r="F1115" s="11">
        <v>6</v>
      </c>
      <c r="G1115" s="11">
        <v>3</v>
      </c>
      <c r="H1115" s="11">
        <v>3</v>
      </c>
      <c r="I1115" s="36">
        <v>60</v>
      </c>
      <c r="J1115" s="11">
        <f t="shared" si="17"/>
        <v>54</v>
      </c>
      <c r="K1115" s="20" t="s">
        <v>7418</v>
      </c>
      <c r="L1115" s="42">
        <v>15</v>
      </c>
    </row>
    <row r="1116" spans="1:12" ht="12.75">
      <c r="A1116" s="11">
        <v>13671</v>
      </c>
      <c r="B1116" s="20" t="s">
        <v>868</v>
      </c>
      <c r="C1116" s="20" t="s">
        <v>951</v>
      </c>
      <c r="D1116" s="20" t="s">
        <v>4501</v>
      </c>
      <c r="E1116" s="20" t="s">
        <v>5478</v>
      </c>
      <c r="F1116" s="11">
        <v>6</v>
      </c>
      <c r="G1116" s="11">
        <v>3</v>
      </c>
      <c r="H1116" s="11">
        <v>3</v>
      </c>
      <c r="I1116" s="36">
        <v>60</v>
      </c>
      <c r="J1116" s="11">
        <f t="shared" si="17"/>
        <v>54</v>
      </c>
      <c r="L1116" s="42">
        <v>5</v>
      </c>
    </row>
    <row r="1117" spans="1:12" ht="12.75">
      <c r="A1117" s="11">
        <v>3125</v>
      </c>
      <c r="B1117" s="20" t="s">
        <v>873</v>
      </c>
      <c r="D1117" s="20" t="s">
        <v>5479</v>
      </c>
      <c r="E1117" s="20" t="s">
        <v>5480</v>
      </c>
      <c r="F1117" s="11">
        <v>6</v>
      </c>
      <c r="G1117" s="11">
        <v>3</v>
      </c>
      <c r="H1117" s="11">
        <v>3</v>
      </c>
      <c r="I1117" s="36">
        <v>60</v>
      </c>
      <c r="J1117" s="11">
        <f t="shared" si="17"/>
        <v>54</v>
      </c>
      <c r="L1117" s="42">
        <v>5</v>
      </c>
    </row>
    <row r="1118" spans="1:12" ht="12.75">
      <c r="A1118" s="11">
        <v>62500</v>
      </c>
      <c r="B1118" s="20" t="s">
        <v>868</v>
      </c>
      <c r="C1118" s="20" t="s">
        <v>7655</v>
      </c>
      <c r="D1118" s="20" t="s">
        <v>3321</v>
      </c>
      <c r="E1118" s="20" t="s">
        <v>4682</v>
      </c>
      <c r="F1118" s="11">
        <v>6</v>
      </c>
      <c r="G1118" s="11">
        <v>3</v>
      </c>
      <c r="H1118" s="11">
        <v>3</v>
      </c>
      <c r="I1118" s="36">
        <v>60</v>
      </c>
      <c r="J1118" s="11">
        <f t="shared" si="17"/>
        <v>54</v>
      </c>
      <c r="L1118" s="42">
        <v>5</v>
      </c>
    </row>
    <row r="1119" spans="1:12" ht="12.75">
      <c r="A1119" s="11">
        <v>0</v>
      </c>
      <c r="B1119" s="20" t="s">
        <v>868</v>
      </c>
      <c r="C1119" s="20" t="s">
        <v>7617</v>
      </c>
      <c r="D1119" s="20" t="s">
        <v>6472</v>
      </c>
      <c r="E1119" s="20" t="s">
        <v>6473</v>
      </c>
      <c r="F1119" s="11">
        <v>6</v>
      </c>
      <c r="G1119" s="11">
        <v>3</v>
      </c>
      <c r="H1119" s="11">
        <v>3</v>
      </c>
      <c r="I1119" s="36">
        <v>60</v>
      </c>
      <c r="J1119" s="11">
        <f t="shared" si="17"/>
        <v>54</v>
      </c>
      <c r="L1119" s="42">
        <v>5</v>
      </c>
    </row>
    <row r="1120" spans="1:12" ht="12.75">
      <c r="A1120" s="11">
        <v>62500</v>
      </c>
      <c r="B1120" s="20" t="s">
        <v>868</v>
      </c>
      <c r="C1120" s="20" t="s">
        <v>7674</v>
      </c>
      <c r="D1120" s="20" t="s">
        <v>4860</v>
      </c>
      <c r="E1120" s="20" t="s">
        <v>6292</v>
      </c>
      <c r="F1120" s="11">
        <v>6</v>
      </c>
      <c r="G1120" s="11">
        <v>3</v>
      </c>
      <c r="H1120" s="11">
        <v>3</v>
      </c>
      <c r="I1120" s="36">
        <v>60</v>
      </c>
      <c r="J1120" s="11">
        <f t="shared" si="17"/>
        <v>54</v>
      </c>
      <c r="L1120" s="42">
        <v>5</v>
      </c>
    </row>
    <row r="1121" spans="1:12" ht="12.75">
      <c r="A1121" s="11">
        <v>62500</v>
      </c>
      <c r="B1121" s="20" t="s">
        <v>868</v>
      </c>
      <c r="C1121" s="20" t="s">
        <v>7674</v>
      </c>
      <c r="D1121" s="20" t="s">
        <v>4860</v>
      </c>
      <c r="E1121" s="20" t="s">
        <v>6291</v>
      </c>
      <c r="F1121" s="11">
        <v>6</v>
      </c>
      <c r="G1121" s="11">
        <v>3</v>
      </c>
      <c r="H1121" s="11">
        <v>3</v>
      </c>
      <c r="I1121" s="36">
        <v>60</v>
      </c>
      <c r="J1121" s="11">
        <f t="shared" si="17"/>
        <v>54</v>
      </c>
      <c r="L1121" s="42">
        <v>5</v>
      </c>
    </row>
    <row r="1122" spans="1:12" ht="12.75">
      <c r="A1122" s="11">
        <v>625</v>
      </c>
      <c r="B1122" s="20" t="s">
        <v>868</v>
      </c>
      <c r="C1122" s="20" t="s">
        <v>7773</v>
      </c>
      <c r="D1122" s="20" t="s">
        <v>6169</v>
      </c>
      <c r="E1122" s="20" t="s">
        <v>6125</v>
      </c>
      <c r="F1122" s="11">
        <v>6</v>
      </c>
      <c r="G1122" s="11">
        <v>3</v>
      </c>
      <c r="H1122" s="11">
        <v>3</v>
      </c>
      <c r="I1122" s="36">
        <v>60</v>
      </c>
      <c r="J1122" s="11">
        <f t="shared" si="17"/>
        <v>54</v>
      </c>
      <c r="L1122" s="42">
        <v>5</v>
      </c>
    </row>
    <row r="1123" spans="1:12" ht="12.75">
      <c r="A1123" s="11">
        <v>12500</v>
      </c>
      <c r="B1123" s="20" t="s">
        <v>868</v>
      </c>
      <c r="C1123" s="20" t="s">
        <v>7649</v>
      </c>
      <c r="D1123" s="20" t="s">
        <v>7461</v>
      </c>
      <c r="E1123" s="20" t="s">
        <v>7462</v>
      </c>
      <c r="F1123" s="11">
        <v>6</v>
      </c>
      <c r="G1123" s="11">
        <v>3</v>
      </c>
      <c r="H1123" s="11">
        <v>3</v>
      </c>
      <c r="I1123" s="36">
        <v>60</v>
      </c>
      <c r="J1123" s="11">
        <f t="shared" si="17"/>
        <v>54</v>
      </c>
      <c r="L1123" s="42">
        <v>5</v>
      </c>
    </row>
    <row r="1124" spans="1:12" ht="12.75">
      <c r="A1124" s="11">
        <v>625</v>
      </c>
      <c r="B1124" s="20" t="s">
        <v>868</v>
      </c>
      <c r="C1124" s="20" t="s">
        <v>7773</v>
      </c>
      <c r="D1124" s="20" t="s">
        <v>6170</v>
      </c>
      <c r="E1124" s="20" t="s">
        <v>6126</v>
      </c>
      <c r="F1124" s="11">
        <v>6</v>
      </c>
      <c r="G1124" s="11">
        <v>3</v>
      </c>
      <c r="H1124" s="11">
        <v>3</v>
      </c>
      <c r="I1124" s="36">
        <v>60</v>
      </c>
      <c r="J1124" s="11">
        <f t="shared" si="17"/>
        <v>54</v>
      </c>
      <c r="L1124" s="42">
        <v>5</v>
      </c>
    </row>
    <row r="1125" spans="1:12" ht="12.75">
      <c r="A1125" s="11">
        <v>43750</v>
      </c>
      <c r="B1125" s="20" t="s">
        <v>869</v>
      </c>
      <c r="C1125" s="20" t="s">
        <v>4897</v>
      </c>
      <c r="D1125" s="20" t="s">
        <v>3315</v>
      </c>
      <c r="E1125" s="20" t="s">
        <v>4828</v>
      </c>
      <c r="F1125" s="11">
        <v>6</v>
      </c>
      <c r="G1125" s="11">
        <v>3</v>
      </c>
      <c r="H1125" s="11">
        <v>3</v>
      </c>
      <c r="I1125" s="36">
        <v>60</v>
      </c>
      <c r="J1125" s="11">
        <f t="shared" si="17"/>
        <v>54</v>
      </c>
      <c r="L1125" s="42">
        <v>5</v>
      </c>
    </row>
    <row r="1126" spans="1:12" ht="12.75">
      <c r="A1126" s="11">
        <v>62500</v>
      </c>
      <c r="B1126" s="20" t="s">
        <v>869</v>
      </c>
      <c r="C1126" s="20" t="s">
        <v>4897</v>
      </c>
      <c r="D1126" s="20" t="s">
        <v>3315</v>
      </c>
      <c r="E1126" s="20" t="s">
        <v>4827</v>
      </c>
      <c r="F1126" s="11">
        <v>6</v>
      </c>
      <c r="G1126" s="11">
        <v>3</v>
      </c>
      <c r="H1126" s="11">
        <v>3</v>
      </c>
      <c r="I1126" s="36">
        <v>60</v>
      </c>
      <c r="J1126" s="11">
        <f t="shared" si="17"/>
        <v>54</v>
      </c>
      <c r="L1126" s="42">
        <v>5</v>
      </c>
    </row>
    <row r="1127" spans="1:12" ht="12.75">
      <c r="A1127" s="11">
        <v>9375</v>
      </c>
      <c r="B1127" s="20" t="s">
        <v>2247</v>
      </c>
      <c r="C1127" s="20" t="s">
        <v>5012</v>
      </c>
      <c r="D1127" s="20" t="s">
        <v>4860</v>
      </c>
      <c r="E1127" s="20" t="s">
        <v>5020</v>
      </c>
      <c r="F1127" s="11">
        <v>6</v>
      </c>
      <c r="G1127" s="11">
        <v>3</v>
      </c>
      <c r="H1127" s="11">
        <v>3</v>
      </c>
      <c r="I1127" s="36">
        <v>60</v>
      </c>
      <c r="J1127" s="11">
        <f t="shared" si="17"/>
        <v>54</v>
      </c>
      <c r="L1127" s="42">
        <v>5</v>
      </c>
    </row>
    <row r="1128" spans="1:12" ht="12.75">
      <c r="A1128" s="11">
        <v>1250</v>
      </c>
      <c r="B1128" s="20" t="s">
        <v>871</v>
      </c>
      <c r="C1128" s="20" t="s">
        <v>5089</v>
      </c>
      <c r="D1128" s="20" t="s">
        <v>5126</v>
      </c>
      <c r="E1128" s="20" t="s">
        <v>5127</v>
      </c>
      <c r="F1128" s="11">
        <v>6</v>
      </c>
      <c r="G1128" s="11">
        <v>3</v>
      </c>
      <c r="H1128" s="11">
        <v>3</v>
      </c>
      <c r="I1128" s="36">
        <v>60</v>
      </c>
      <c r="J1128" s="11">
        <f t="shared" si="17"/>
        <v>54</v>
      </c>
      <c r="L1128" s="42">
        <v>5</v>
      </c>
    </row>
    <row r="1129" spans="1:12" ht="12.75">
      <c r="A1129" s="11">
        <v>12500</v>
      </c>
      <c r="B1129" s="20" t="s">
        <v>870</v>
      </c>
      <c r="C1129" s="20" t="s">
        <v>3381</v>
      </c>
      <c r="D1129" s="20" t="s">
        <v>3378</v>
      </c>
      <c r="E1129" s="20" t="s">
        <v>3373</v>
      </c>
      <c r="F1129" s="11">
        <v>6</v>
      </c>
      <c r="G1129" s="11">
        <v>3</v>
      </c>
      <c r="H1129" s="11">
        <v>3</v>
      </c>
      <c r="I1129" s="36">
        <v>60</v>
      </c>
      <c r="J1129" s="11">
        <f t="shared" si="17"/>
        <v>54</v>
      </c>
      <c r="L1129" s="42">
        <v>20</v>
      </c>
    </row>
    <row r="1130" spans="1:12" ht="12.75">
      <c r="A1130" s="11">
        <v>100000</v>
      </c>
      <c r="B1130" s="20" t="s">
        <v>868</v>
      </c>
      <c r="C1130" s="20" t="s">
        <v>7655</v>
      </c>
      <c r="D1130" s="20" t="s">
        <v>3323</v>
      </c>
      <c r="E1130" s="20" t="s">
        <v>4673</v>
      </c>
      <c r="F1130" s="11">
        <v>3</v>
      </c>
      <c r="G1130" s="11">
        <v>3</v>
      </c>
      <c r="H1130" s="11">
        <v>3</v>
      </c>
      <c r="I1130" s="36">
        <v>60</v>
      </c>
      <c r="J1130" s="11">
        <f t="shared" si="17"/>
        <v>27</v>
      </c>
      <c r="L1130" s="42">
        <v>5</v>
      </c>
    </row>
    <row r="1131" spans="1:12" ht="12.75">
      <c r="A1131" s="11">
        <v>20928</v>
      </c>
      <c r="B1131" s="20" t="s">
        <v>870</v>
      </c>
      <c r="C1131" s="20" t="s">
        <v>5508</v>
      </c>
      <c r="D1131" s="20" t="s">
        <v>5483</v>
      </c>
      <c r="E1131" s="20" t="s">
        <v>5484</v>
      </c>
      <c r="F1131" s="11">
        <v>3</v>
      </c>
      <c r="G1131" s="11">
        <v>3</v>
      </c>
      <c r="H1131" s="11">
        <v>3</v>
      </c>
      <c r="I1131" s="36">
        <v>60</v>
      </c>
      <c r="J1131" s="11">
        <f t="shared" si="17"/>
        <v>27</v>
      </c>
      <c r="L1131" s="42">
        <v>50</v>
      </c>
    </row>
    <row r="1132" spans="1:12" ht="12.75">
      <c r="A1132" s="11">
        <v>125000</v>
      </c>
      <c r="B1132" s="20" t="s">
        <v>868</v>
      </c>
      <c r="C1132" s="20" t="s">
        <v>7649</v>
      </c>
      <c r="D1132" s="20" t="s">
        <v>3379</v>
      </c>
      <c r="E1132" s="20" t="s">
        <v>7476</v>
      </c>
      <c r="F1132" s="11">
        <v>3</v>
      </c>
      <c r="G1132" s="11">
        <v>3</v>
      </c>
      <c r="H1132" s="11">
        <v>2</v>
      </c>
      <c r="I1132" s="36">
        <v>60</v>
      </c>
      <c r="J1132" s="11">
        <f t="shared" si="17"/>
        <v>18</v>
      </c>
      <c r="L1132" s="42">
        <v>20</v>
      </c>
    </row>
    <row r="1133" spans="1:12" ht="12.75">
      <c r="A1133" s="11">
        <v>250000</v>
      </c>
      <c r="B1133" s="20" t="s">
        <v>868</v>
      </c>
      <c r="C1133" s="20" t="s">
        <v>7665</v>
      </c>
      <c r="D1133" s="20" t="s">
        <v>3379</v>
      </c>
      <c r="E1133" s="20" t="s">
        <v>6212</v>
      </c>
      <c r="F1133" s="11">
        <v>3</v>
      </c>
      <c r="G1133" s="11">
        <v>3</v>
      </c>
      <c r="H1133" s="11">
        <v>2</v>
      </c>
      <c r="I1133" s="36">
        <v>60</v>
      </c>
      <c r="J1133" s="11">
        <f t="shared" si="17"/>
        <v>18</v>
      </c>
      <c r="L1133" s="42">
        <v>20</v>
      </c>
    </row>
    <row r="1134" spans="1:12" ht="12.75">
      <c r="A1134" s="11">
        <v>250000</v>
      </c>
      <c r="B1134" s="20" t="s">
        <v>868</v>
      </c>
      <c r="C1134" s="20" t="s">
        <v>7773</v>
      </c>
      <c r="D1134" s="20" t="s">
        <v>3379</v>
      </c>
      <c r="E1134" s="20" t="s">
        <v>6165</v>
      </c>
      <c r="F1134" s="11">
        <v>3</v>
      </c>
      <c r="G1134" s="11">
        <v>3</v>
      </c>
      <c r="H1134" s="11">
        <v>2</v>
      </c>
      <c r="I1134" s="36">
        <v>60</v>
      </c>
      <c r="J1134" s="11">
        <f t="shared" si="17"/>
        <v>18</v>
      </c>
      <c r="L1134" s="42">
        <v>20</v>
      </c>
    </row>
    <row r="1135" spans="1:12" ht="12.75">
      <c r="A1135" s="11">
        <v>37500</v>
      </c>
      <c r="B1135" s="20" t="s">
        <v>868</v>
      </c>
      <c r="C1135" s="20" t="s">
        <v>7773</v>
      </c>
      <c r="D1135" s="20" t="s">
        <v>3379</v>
      </c>
      <c r="E1135" s="20" t="s">
        <v>6164</v>
      </c>
      <c r="F1135" s="11">
        <v>3</v>
      </c>
      <c r="G1135" s="11">
        <v>3</v>
      </c>
      <c r="H1135" s="11">
        <v>2</v>
      </c>
      <c r="I1135" s="36">
        <v>60</v>
      </c>
      <c r="J1135" s="11">
        <f t="shared" si="17"/>
        <v>18</v>
      </c>
      <c r="L1135" s="42">
        <v>20</v>
      </c>
    </row>
    <row r="1136" spans="1:12" ht="12.75">
      <c r="A1136" s="11">
        <v>600000</v>
      </c>
      <c r="B1136" s="20" t="s">
        <v>870</v>
      </c>
      <c r="C1136" s="20" t="s">
        <v>3381</v>
      </c>
      <c r="D1136" s="20" t="s">
        <v>3379</v>
      </c>
      <c r="E1136" s="20" t="s">
        <v>3375</v>
      </c>
      <c r="F1136" s="11">
        <v>3</v>
      </c>
      <c r="G1136" s="11">
        <v>3</v>
      </c>
      <c r="H1136" s="11">
        <v>2</v>
      </c>
      <c r="I1136" s="36">
        <v>60</v>
      </c>
      <c r="J1136" s="11">
        <f t="shared" si="17"/>
        <v>18</v>
      </c>
      <c r="L1136" s="42">
        <v>20</v>
      </c>
    </row>
    <row r="1137" spans="1:12" ht="12.75">
      <c r="A1137" s="11">
        <v>625</v>
      </c>
      <c r="B1137" s="20" t="s">
        <v>871</v>
      </c>
      <c r="C1137" s="20" t="s">
        <v>1199</v>
      </c>
      <c r="D1137" s="20" t="s">
        <v>3379</v>
      </c>
      <c r="E1137" s="20" t="s">
        <v>4178</v>
      </c>
      <c r="F1137" s="11">
        <v>3</v>
      </c>
      <c r="G1137" s="11">
        <v>3</v>
      </c>
      <c r="H1137" s="11">
        <v>2</v>
      </c>
      <c r="I1137" s="36">
        <v>60</v>
      </c>
      <c r="J1137" s="11">
        <f t="shared" si="17"/>
        <v>18</v>
      </c>
      <c r="L1137" s="42">
        <v>20</v>
      </c>
    </row>
    <row r="1138" spans="1:12" ht="12.75">
      <c r="A1138" s="11">
        <v>2500</v>
      </c>
      <c r="B1138" s="20" t="s">
        <v>871</v>
      </c>
      <c r="C1138" s="20" t="s">
        <v>3563</v>
      </c>
      <c r="D1138" s="20" t="s">
        <v>3379</v>
      </c>
      <c r="E1138" s="20" t="s">
        <v>3583</v>
      </c>
      <c r="F1138" s="11">
        <v>3</v>
      </c>
      <c r="G1138" s="11">
        <v>3</v>
      </c>
      <c r="H1138" s="11">
        <v>2</v>
      </c>
      <c r="I1138" s="36">
        <v>60</v>
      </c>
      <c r="J1138" s="11">
        <f t="shared" si="17"/>
        <v>18</v>
      </c>
      <c r="L1138" s="42">
        <v>20</v>
      </c>
    </row>
    <row r="1139" spans="1:12" ht="12.75">
      <c r="A1139" s="11">
        <v>500</v>
      </c>
      <c r="B1139" s="20" t="s">
        <v>871</v>
      </c>
      <c r="C1139" s="20" t="s">
        <v>1199</v>
      </c>
      <c r="D1139" s="20" t="s">
        <v>3379</v>
      </c>
      <c r="E1139" s="20" t="s">
        <v>4180</v>
      </c>
      <c r="F1139" s="11">
        <v>3</v>
      </c>
      <c r="G1139" s="11">
        <v>3</v>
      </c>
      <c r="H1139" s="11">
        <v>2</v>
      </c>
      <c r="I1139" s="36">
        <v>60</v>
      </c>
      <c r="J1139" s="11">
        <f t="shared" si="17"/>
        <v>18</v>
      </c>
      <c r="L1139" s="42">
        <v>20</v>
      </c>
    </row>
    <row r="1140" spans="1:12" ht="12.75">
      <c r="A1140" s="11">
        <v>500</v>
      </c>
      <c r="B1140" s="20" t="s">
        <v>871</v>
      </c>
      <c r="C1140" s="20" t="s">
        <v>1199</v>
      </c>
      <c r="D1140" s="20" t="s">
        <v>3379</v>
      </c>
      <c r="E1140" s="20" t="s">
        <v>4179</v>
      </c>
      <c r="F1140" s="11">
        <v>3</v>
      </c>
      <c r="G1140" s="11">
        <v>3</v>
      </c>
      <c r="H1140" s="11">
        <v>2</v>
      </c>
      <c r="I1140" s="36">
        <v>60</v>
      </c>
      <c r="J1140" s="11">
        <f t="shared" si="17"/>
        <v>18</v>
      </c>
      <c r="L1140" s="42">
        <v>20</v>
      </c>
    </row>
    <row r="1141" spans="1:12" ht="12.75">
      <c r="A1141" s="11">
        <v>28000</v>
      </c>
      <c r="B1141" s="20" t="s">
        <v>868</v>
      </c>
      <c r="C1141" s="20" t="s">
        <v>7773</v>
      </c>
      <c r="D1141" s="20" t="s">
        <v>3314</v>
      </c>
      <c r="E1141" s="20" t="s">
        <v>7763</v>
      </c>
      <c r="F1141" s="11">
        <v>10</v>
      </c>
      <c r="G1141" s="11">
        <v>1</v>
      </c>
      <c r="H1141" s="11">
        <v>1</v>
      </c>
      <c r="I1141" s="36">
        <v>60</v>
      </c>
      <c r="J1141" s="11">
        <f t="shared" si="17"/>
        <v>10</v>
      </c>
      <c r="K1141" s="20" t="s">
        <v>7417</v>
      </c>
      <c r="L1141" s="42">
        <v>10</v>
      </c>
    </row>
    <row r="1142" spans="1:12" ht="12.75">
      <c r="A1142" s="11">
        <v>37500000</v>
      </c>
      <c r="B1142" s="20" t="s">
        <v>874</v>
      </c>
      <c r="C1142" s="20" t="s">
        <v>7679</v>
      </c>
      <c r="D1142" s="20" t="s">
        <v>3315</v>
      </c>
      <c r="E1142" s="20" t="s">
        <v>6673</v>
      </c>
      <c r="F1142" s="11">
        <v>3</v>
      </c>
      <c r="G1142" s="11">
        <v>2</v>
      </c>
      <c r="H1142" s="11">
        <v>1</v>
      </c>
      <c r="I1142" s="36">
        <v>60</v>
      </c>
      <c r="J1142" s="11">
        <f t="shared" si="17"/>
        <v>6</v>
      </c>
      <c r="K1142" s="20" t="s">
        <v>7418</v>
      </c>
      <c r="L1142" s="42">
        <v>4</v>
      </c>
    </row>
    <row r="1143" spans="1:12" ht="12.75">
      <c r="A1143" s="11">
        <v>100</v>
      </c>
      <c r="B1143" s="20" t="s">
        <v>871</v>
      </c>
      <c r="C1143" s="20" t="s">
        <v>878</v>
      </c>
      <c r="D1143" s="20" t="s">
        <v>3317</v>
      </c>
      <c r="E1143" s="20" t="s">
        <v>888</v>
      </c>
      <c r="F1143" s="11">
        <v>4</v>
      </c>
      <c r="G1143" s="11">
        <v>1</v>
      </c>
      <c r="H1143" s="11">
        <v>1</v>
      </c>
      <c r="I1143" s="36">
        <v>60</v>
      </c>
      <c r="J1143" s="11">
        <f t="shared" si="17"/>
        <v>4</v>
      </c>
      <c r="K1143" s="20" t="s">
        <v>7418</v>
      </c>
      <c r="L1143" s="42">
        <v>20</v>
      </c>
    </row>
    <row r="1144" spans="1:12" ht="12.75">
      <c r="A1144" s="11">
        <v>1562</v>
      </c>
      <c r="B1144" s="20" t="s">
        <v>871</v>
      </c>
      <c r="C1144" s="20" t="s">
        <v>5089</v>
      </c>
      <c r="D1144" s="20" t="s">
        <v>3317</v>
      </c>
      <c r="E1144" s="20" t="s">
        <v>5132</v>
      </c>
      <c r="F1144" s="11">
        <v>4</v>
      </c>
      <c r="G1144" s="11">
        <v>1</v>
      </c>
      <c r="H1144" s="11">
        <v>1</v>
      </c>
      <c r="I1144" s="36">
        <v>60</v>
      </c>
      <c r="J1144" s="11">
        <f t="shared" si="17"/>
        <v>4</v>
      </c>
      <c r="K1144" s="20" t="s">
        <v>7421</v>
      </c>
      <c r="L1144" s="42">
        <v>20</v>
      </c>
    </row>
    <row r="1145" spans="1:12" ht="12.75">
      <c r="A1145" s="11">
        <v>1562</v>
      </c>
      <c r="B1145" s="20" t="s">
        <v>871</v>
      </c>
      <c r="C1145" s="20" t="s">
        <v>5089</v>
      </c>
      <c r="D1145" s="20" t="s">
        <v>3317</v>
      </c>
      <c r="E1145" s="20" t="s">
        <v>5140</v>
      </c>
      <c r="F1145" s="11">
        <v>4</v>
      </c>
      <c r="G1145" s="11">
        <v>1</v>
      </c>
      <c r="H1145" s="11">
        <v>1</v>
      </c>
      <c r="I1145" s="36">
        <v>60</v>
      </c>
      <c r="J1145" s="11">
        <f t="shared" si="17"/>
        <v>4</v>
      </c>
      <c r="K1145" s="20" t="s">
        <v>7414</v>
      </c>
      <c r="L1145" s="42">
        <v>20</v>
      </c>
    </row>
    <row r="1146" spans="1:12" ht="12.75">
      <c r="A1146" s="11">
        <v>750</v>
      </c>
      <c r="B1146" s="20" t="s">
        <v>871</v>
      </c>
      <c r="C1146" s="20" t="s">
        <v>1395</v>
      </c>
      <c r="D1146" s="20" t="s">
        <v>3317</v>
      </c>
      <c r="E1146" s="20" t="s">
        <v>1393</v>
      </c>
      <c r="F1146" s="11">
        <v>4</v>
      </c>
      <c r="G1146" s="11">
        <v>1</v>
      </c>
      <c r="H1146" s="11">
        <v>1</v>
      </c>
      <c r="I1146" s="36">
        <v>60</v>
      </c>
      <c r="J1146" s="11">
        <f t="shared" si="17"/>
        <v>4</v>
      </c>
      <c r="K1146" s="20" t="s">
        <v>7420</v>
      </c>
      <c r="L1146" s="42">
        <v>20</v>
      </c>
    </row>
    <row r="1147" spans="1:12" ht="12.75">
      <c r="A1147" s="11">
        <v>12500</v>
      </c>
      <c r="B1147" s="20" t="s">
        <v>873</v>
      </c>
      <c r="D1147" s="20" t="s">
        <v>3317</v>
      </c>
      <c r="E1147" s="20" t="s">
        <v>4665</v>
      </c>
      <c r="F1147" s="11">
        <v>4</v>
      </c>
      <c r="G1147" s="11">
        <v>1</v>
      </c>
      <c r="H1147" s="11">
        <v>1</v>
      </c>
      <c r="I1147" s="36">
        <v>60</v>
      </c>
      <c r="J1147" s="11">
        <f t="shared" si="17"/>
        <v>4</v>
      </c>
      <c r="K1147" s="20" t="s">
        <v>7420</v>
      </c>
      <c r="L1147" s="42">
        <v>20</v>
      </c>
    </row>
    <row r="1148" spans="1:12" ht="12.75">
      <c r="A1148" s="11">
        <v>250000</v>
      </c>
      <c r="B1148" s="20" t="s">
        <v>868</v>
      </c>
      <c r="C1148" s="20" t="s">
        <v>7653</v>
      </c>
      <c r="D1148" s="20" t="s">
        <v>4680</v>
      </c>
      <c r="E1148" s="20" t="s">
        <v>8774</v>
      </c>
      <c r="F1148" s="11">
        <v>3</v>
      </c>
      <c r="G1148" s="11">
        <v>1</v>
      </c>
      <c r="H1148" s="11">
        <v>1</v>
      </c>
      <c r="I1148" s="36">
        <v>60</v>
      </c>
      <c r="J1148" s="11">
        <f t="shared" si="17"/>
        <v>3</v>
      </c>
      <c r="K1148" s="20" t="s">
        <v>7417</v>
      </c>
      <c r="L1148" s="42">
        <v>5</v>
      </c>
    </row>
    <row r="1149" spans="1:12" ht="12.75">
      <c r="A1149" s="11">
        <v>187500</v>
      </c>
      <c r="B1149" s="20" t="s">
        <v>868</v>
      </c>
      <c r="C1149" s="20" t="s">
        <v>7646</v>
      </c>
      <c r="D1149" s="20" t="s">
        <v>4680</v>
      </c>
      <c r="E1149" s="20" t="s">
        <v>8775</v>
      </c>
      <c r="F1149" s="11">
        <v>3</v>
      </c>
      <c r="G1149" s="11">
        <v>1</v>
      </c>
      <c r="H1149" s="11">
        <v>1</v>
      </c>
      <c r="I1149" s="36">
        <v>60</v>
      </c>
      <c r="J1149" s="11">
        <f t="shared" si="17"/>
        <v>3</v>
      </c>
      <c r="K1149" s="20" t="s">
        <v>7417</v>
      </c>
      <c r="L1149" s="42">
        <v>5</v>
      </c>
    </row>
    <row r="1150" spans="1:12" ht="12.75">
      <c r="A1150" s="11">
        <v>1250000</v>
      </c>
      <c r="B1150" s="20" t="s">
        <v>868</v>
      </c>
      <c r="C1150" s="20" t="s">
        <v>7773</v>
      </c>
      <c r="D1150" s="20" t="s">
        <v>4680</v>
      </c>
      <c r="E1150" s="20" t="s">
        <v>8776</v>
      </c>
      <c r="F1150" s="11">
        <v>3</v>
      </c>
      <c r="G1150" s="11">
        <v>1</v>
      </c>
      <c r="H1150" s="11">
        <v>1</v>
      </c>
      <c r="I1150" s="36">
        <v>60</v>
      </c>
      <c r="J1150" s="11">
        <f t="shared" si="17"/>
        <v>3</v>
      </c>
      <c r="K1150" s="20" t="s">
        <v>7417</v>
      </c>
      <c r="L1150" s="42">
        <v>5</v>
      </c>
    </row>
    <row r="1151" spans="1:12" ht="12.75">
      <c r="A1151" s="11">
        <v>187500</v>
      </c>
      <c r="B1151" s="20" t="s">
        <v>868</v>
      </c>
      <c r="C1151" s="20" t="s">
        <v>7674</v>
      </c>
      <c r="D1151" s="20" t="s">
        <v>4680</v>
      </c>
      <c r="E1151" s="20" t="s">
        <v>8777</v>
      </c>
      <c r="F1151" s="11">
        <v>3</v>
      </c>
      <c r="G1151" s="11">
        <v>1</v>
      </c>
      <c r="H1151" s="11">
        <v>1</v>
      </c>
      <c r="I1151" s="36">
        <v>60</v>
      </c>
      <c r="J1151" s="11">
        <f t="shared" si="17"/>
        <v>3</v>
      </c>
      <c r="K1151" s="20" t="s">
        <v>7417</v>
      </c>
      <c r="L1151" s="42">
        <v>5</v>
      </c>
    </row>
    <row r="1152" spans="1:12" ht="12.75">
      <c r="A1152" s="11">
        <v>1875000</v>
      </c>
      <c r="B1152" s="20" t="s">
        <v>874</v>
      </c>
      <c r="C1152" s="20" t="s">
        <v>753</v>
      </c>
      <c r="D1152" s="20" t="s">
        <v>4680</v>
      </c>
      <c r="E1152" s="20" t="s">
        <v>8800</v>
      </c>
      <c r="F1152" s="11">
        <v>8</v>
      </c>
      <c r="G1152" s="11">
        <v>5</v>
      </c>
      <c r="H1152" s="11">
        <v>11</v>
      </c>
      <c r="I1152" s="36">
        <v>50</v>
      </c>
      <c r="J1152" s="11">
        <f t="shared" si="17"/>
        <v>440</v>
      </c>
      <c r="K1152" s="20" t="s">
        <v>7417</v>
      </c>
      <c r="L1152" s="42">
        <v>5</v>
      </c>
    </row>
    <row r="1153" spans="1:12" ht="12.75">
      <c r="A1153" s="11">
        <v>200000</v>
      </c>
      <c r="B1153" s="20" t="s">
        <v>868</v>
      </c>
      <c r="C1153" s="20" t="s">
        <v>7655</v>
      </c>
      <c r="D1153" s="20" t="s">
        <v>4680</v>
      </c>
      <c r="E1153" s="20" t="s">
        <v>8778</v>
      </c>
      <c r="F1153" s="11">
        <v>8</v>
      </c>
      <c r="G1153" s="11">
        <v>3</v>
      </c>
      <c r="H1153" s="11">
        <v>3</v>
      </c>
      <c r="I1153" s="36">
        <v>50</v>
      </c>
      <c r="J1153" s="11">
        <f t="shared" si="17"/>
        <v>72</v>
      </c>
      <c r="K1153" s="20" t="s">
        <v>7417</v>
      </c>
      <c r="L1153" s="42">
        <v>1</v>
      </c>
    </row>
    <row r="1154" spans="1:12" ht="12.75">
      <c r="A1154" s="11">
        <v>7437500</v>
      </c>
      <c r="B1154" s="20" t="s">
        <v>868</v>
      </c>
      <c r="C1154" s="20" t="s">
        <v>7650</v>
      </c>
      <c r="D1154" s="20" t="s">
        <v>3327</v>
      </c>
      <c r="E1154" s="20" t="s">
        <v>7486</v>
      </c>
      <c r="F1154" s="11">
        <v>10</v>
      </c>
      <c r="G1154" s="11">
        <v>2</v>
      </c>
      <c r="H1154" s="11">
        <v>2</v>
      </c>
      <c r="I1154" s="36">
        <v>50</v>
      </c>
      <c r="J1154" s="11">
        <f t="shared" si="18" ref="J1154:J1217">F1154*G1154*H1154</f>
        <v>40</v>
      </c>
      <c r="K1154" s="20" t="s">
        <v>7409</v>
      </c>
      <c r="L1154" s="42">
        <v>5</v>
      </c>
    </row>
    <row r="1155" spans="1:12" ht="12.75">
      <c r="A1155" s="11">
        <v>112</v>
      </c>
      <c r="B1155" s="20" t="s">
        <v>871</v>
      </c>
      <c r="C1155" s="20" t="s">
        <v>1904</v>
      </c>
      <c r="D1155" s="20" t="s">
        <v>3327</v>
      </c>
      <c r="E1155" s="20" t="s">
        <v>890</v>
      </c>
      <c r="F1155" s="11">
        <v>10</v>
      </c>
      <c r="G1155" s="11">
        <v>2</v>
      </c>
      <c r="H1155" s="11">
        <v>2</v>
      </c>
      <c r="I1155" s="36">
        <v>50</v>
      </c>
      <c r="J1155" s="11">
        <f t="shared" si="18"/>
        <v>40</v>
      </c>
      <c r="K1155" s="20" t="s">
        <v>7410</v>
      </c>
      <c r="L1155" s="42">
        <v>30</v>
      </c>
    </row>
    <row r="1156" spans="1:12" ht="12.75">
      <c r="A1156" s="11">
        <v>562</v>
      </c>
      <c r="B1156" s="20" t="s">
        <v>871</v>
      </c>
      <c r="C1156" s="20" t="s">
        <v>4423</v>
      </c>
      <c r="D1156" s="20" t="s">
        <v>3327</v>
      </c>
      <c r="E1156" s="20" t="s">
        <v>3327</v>
      </c>
      <c r="F1156" s="11">
        <v>10</v>
      </c>
      <c r="G1156" s="11">
        <v>2</v>
      </c>
      <c r="H1156" s="11">
        <v>2</v>
      </c>
      <c r="I1156" s="36">
        <v>50</v>
      </c>
      <c r="J1156" s="11">
        <f t="shared" si="18"/>
        <v>40</v>
      </c>
      <c r="K1156" s="20" t="s">
        <v>7410</v>
      </c>
      <c r="L1156" s="42">
        <v>30</v>
      </c>
    </row>
    <row r="1157" spans="1:12" ht="12.75">
      <c r="A1157" s="11">
        <v>112</v>
      </c>
      <c r="B1157" s="20" t="s">
        <v>871</v>
      </c>
      <c r="C1157" s="20" t="s">
        <v>878</v>
      </c>
      <c r="D1157" s="20" t="s">
        <v>3327</v>
      </c>
      <c r="E1157" s="20" t="s">
        <v>1912</v>
      </c>
      <c r="F1157" s="11">
        <v>10</v>
      </c>
      <c r="G1157" s="11">
        <v>2</v>
      </c>
      <c r="H1157" s="11">
        <v>2</v>
      </c>
      <c r="I1157" s="36">
        <v>50</v>
      </c>
      <c r="J1157" s="11">
        <f t="shared" si="18"/>
        <v>40</v>
      </c>
      <c r="K1157" s="20" t="s">
        <v>7410</v>
      </c>
      <c r="L1157" s="42">
        <v>30</v>
      </c>
    </row>
    <row r="1158" spans="1:12" ht="12.75">
      <c r="A1158" s="11">
        <v>562500</v>
      </c>
      <c r="B1158" s="20" t="s">
        <v>868</v>
      </c>
      <c r="C1158" s="20" t="s">
        <v>7773</v>
      </c>
      <c r="D1158" s="20" t="s">
        <v>7766</v>
      </c>
      <c r="E1158" s="20" t="s">
        <v>7767</v>
      </c>
      <c r="F1158" s="11">
        <v>9</v>
      </c>
      <c r="G1158" s="11">
        <v>2</v>
      </c>
      <c r="H1158" s="11">
        <v>2</v>
      </c>
      <c r="I1158" s="36">
        <v>50</v>
      </c>
      <c r="J1158" s="11">
        <f t="shared" si="18"/>
        <v>36</v>
      </c>
      <c r="K1158" s="20" t="s">
        <v>7418</v>
      </c>
      <c r="L1158" s="42">
        <v>30</v>
      </c>
    </row>
    <row r="1159" spans="1:12" ht="12.75">
      <c r="A1159" s="11">
        <v>468</v>
      </c>
      <c r="B1159" s="20" t="s">
        <v>871</v>
      </c>
      <c r="C1159" s="20" t="s">
        <v>4423</v>
      </c>
      <c r="D1159" s="20" t="s">
        <v>3317</v>
      </c>
      <c r="E1159" s="20" t="s">
        <v>711</v>
      </c>
      <c r="F1159" s="11">
        <v>9</v>
      </c>
      <c r="G1159" s="11">
        <v>2</v>
      </c>
      <c r="H1159" s="11">
        <v>2</v>
      </c>
      <c r="I1159" s="36">
        <v>50</v>
      </c>
      <c r="J1159" s="11">
        <f t="shared" si="18"/>
        <v>36</v>
      </c>
      <c r="K1159" s="20" t="s">
        <v>7418</v>
      </c>
      <c r="L1159" s="42">
        <v>30</v>
      </c>
    </row>
    <row r="1160" spans="1:12" ht="12.75">
      <c r="A1160" s="11">
        <v>438</v>
      </c>
      <c r="B1160" s="20" t="s">
        <v>871</v>
      </c>
      <c r="C1160" s="20" t="s">
        <v>4423</v>
      </c>
      <c r="D1160" s="20" t="s">
        <v>3317</v>
      </c>
      <c r="E1160" s="20" t="s">
        <v>3317</v>
      </c>
      <c r="F1160" s="11">
        <v>9</v>
      </c>
      <c r="G1160" s="11">
        <v>2</v>
      </c>
      <c r="H1160" s="11">
        <v>2</v>
      </c>
      <c r="I1160" s="36">
        <v>50</v>
      </c>
      <c r="J1160" s="11">
        <f t="shared" si="18"/>
        <v>36</v>
      </c>
      <c r="K1160" s="20" t="s">
        <v>7418</v>
      </c>
      <c r="L1160" s="42">
        <v>30</v>
      </c>
    </row>
    <row r="1161" spans="1:12" ht="12.75">
      <c r="A1161" s="11">
        <v>812500</v>
      </c>
      <c r="B1161" s="20" t="s">
        <v>868</v>
      </c>
      <c r="C1161" s="20" t="s">
        <v>7659</v>
      </c>
      <c r="D1161" s="20" t="s">
        <v>3323</v>
      </c>
      <c r="E1161" s="20" t="s">
        <v>6604</v>
      </c>
      <c r="F1161" s="11">
        <v>9</v>
      </c>
      <c r="G1161" s="11">
        <v>2</v>
      </c>
      <c r="H1161" s="11">
        <v>2</v>
      </c>
      <c r="I1161" s="36">
        <v>50</v>
      </c>
      <c r="J1161" s="11">
        <f t="shared" si="18"/>
        <v>36</v>
      </c>
      <c r="K1161" s="20" t="s">
        <v>7410</v>
      </c>
      <c r="L1161" s="42">
        <v>30</v>
      </c>
    </row>
    <row r="1162" spans="1:12" ht="12.75">
      <c r="A1162" s="11">
        <v>1187500</v>
      </c>
      <c r="B1162" s="20" t="s">
        <v>868</v>
      </c>
      <c r="C1162" s="20" t="s">
        <v>7653</v>
      </c>
      <c r="D1162" s="20" t="s">
        <v>3323</v>
      </c>
      <c r="E1162" s="20" t="s">
        <v>6412</v>
      </c>
      <c r="F1162" s="11">
        <v>9</v>
      </c>
      <c r="G1162" s="11">
        <v>2</v>
      </c>
      <c r="H1162" s="11">
        <v>2</v>
      </c>
      <c r="I1162" s="36">
        <v>50</v>
      </c>
      <c r="J1162" s="11">
        <f t="shared" si="18"/>
        <v>36</v>
      </c>
      <c r="K1162" s="20" t="s">
        <v>7410</v>
      </c>
      <c r="L1162" s="42">
        <v>30</v>
      </c>
    </row>
    <row r="1163" spans="1:12" ht="12.75">
      <c r="A1163" s="11">
        <v>143</v>
      </c>
      <c r="B1163" s="20" t="s">
        <v>870</v>
      </c>
      <c r="C1163" s="20" t="s">
        <v>4719</v>
      </c>
      <c r="D1163" s="20" t="s">
        <v>3314</v>
      </c>
      <c r="E1163" s="20" t="s">
        <v>4666</v>
      </c>
      <c r="F1163" s="11">
        <v>9</v>
      </c>
      <c r="G1163" s="11">
        <v>3</v>
      </c>
      <c r="H1163" s="11">
        <v>1</v>
      </c>
      <c r="I1163" s="36">
        <v>50</v>
      </c>
      <c r="J1163" s="11">
        <f t="shared" si="18"/>
        <v>27</v>
      </c>
      <c r="K1163" s="20" t="s">
        <v>7417</v>
      </c>
      <c r="L1163" s="42">
        <v>30</v>
      </c>
    </row>
    <row r="1164" spans="1:12" ht="12.75">
      <c r="A1164" s="11">
        <v>1187</v>
      </c>
      <c r="B1164" s="20" t="s">
        <v>871</v>
      </c>
      <c r="C1164" s="20" t="s">
        <v>5089</v>
      </c>
      <c r="D1164" s="20" t="s">
        <v>5129</v>
      </c>
      <c r="E1164" s="20" t="s">
        <v>5130</v>
      </c>
      <c r="F1164" s="11">
        <v>3</v>
      </c>
      <c r="G1164" s="11">
        <v>2</v>
      </c>
      <c r="H1164" s="11">
        <v>2</v>
      </c>
      <c r="I1164" s="36">
        <v>50</v>
      </c>
      <c r="J1164" s="11">
        <f t="shared" si="18"/>
        <v>12</v>
      </c>
      <c r="K1164" s="20" t="s">
        <v>7412</v>
      </c>
      <c r="L1164" s="42">
        <v>60</v>
      </c>
    </row>
    <row r="1165" spans="1:12" ht="12.75">
      <c r="A1165" s="11">
        <v>3750</v>
      </c>
      <c r="B1165" s="20" t="s">
        <v>868</v>
      </c>
      <c r="C1165" s="20" t="s">
        <v>7656</v>
      </c>
      <c r="D1165" s="20" t="s">
        <v>3315</v>
      </c>
      <c r="E1165" s="20" t="s">
        <v>4692</v>
      </c>
      <c r="F1165" s="11">
        <v>9</v>
      </c>
      <c r="G1165" s="11">
        <v>1</v>
      </c>
      <c r="H1165" s="11">
        <v>1</v>
      </c>
      <c r="I1165" s="36">
        <v>50</v>
      </c>
      <c r="J1165" s="11">
        <f t="shared" si="18"/>
        <v>9</v>
      </c>
      <c r="K1165" s="20" t="s">
        <v>7420</v>
      </c>
      <c r="L1165" s="42">
        <v>5</v>
      </c>
    </row>
    <row r="1166" spans="1:12" ht="12.75">
      <c r="A1166" s="11">
        <v>3750</v>
      </c>
      <c r="B1166" s="20" t="s">
        <v>868</v>
      </c>
      <c r="C1166" s="20" t="s">
        <v>7658</v>
      </c>
      <c r="D1166" s="20" t="s">
        <v>3315</v>
      </c>
      <c r="E1166" s="20" t="s">
        <v>4691</v>
      </c>
      <c r="F1166" s="11">
        <v>2</v>
      </c>
      <c r="G1166" s="11">
        <v>2</v>
      </c>
      <c r="H1166" s="11">
        <v>2</v>
      </c>
      <c r="I1166" s="36">
        <v>50</v>
      </c>
      <c r="J1166" s="11">
        <f t="shared" si="18"/>
        <v>8</v>
      </c>
      <c r="K1166" s="20" t="s">
        <v>7420</v>
      </c>
      <c r="L1166" s="42">
        <v>5</v>
      </c>
    </row>
    <row r="1167" spans="1:12" ht="12.75">
      <c r="A1167" s="11">
        <v>250000</v>
      </c>
      <c r="B1167" s="20" t="s">
        <v>868</v>
      </c>
      <c r="C1167" s="20" t="s">
        <v>7653</v>
      </c>
      <c r="D1167" s="20" t="s">
        <v>4680</v>
      </c>
      <c r="E1167" s="20" t="s">
        <v>8779</v>
      </c>
      <c r="F1167" s="11">
        <v>3</v>
      </c>
      <c r="G1167" s="11">
        <v>1</v>
      </c>
      <c r="H1167" s="11">
        <v>1</v>
      </c>
      <c r="I1167" s="36">
        <v>50</v>
      </c>
      <c r="J1167" s="11">
        <f t="shared" si="18"/>
        <v>3</v>
      </c>
      <c r="K1167" s="20" t="s">
        <v>7417</v>
      </c>
      <c r="L1167" s="42">
        <v>5</v>
      </c>
    </row>
    <row r="1168" spans="1:12" ht="12.75">
      <c r="A1168" s="11">
        <v>1250000</v>
      </c>
      <c r="B1168" s="20" t="s">
        <v>868</v>
      </c>
      <c r="C1168" s="20" t="s">
        <v>7773</v>
      </c>
      <c r="D1168" s="20" t="s">
        <v>4680</v>
      </c>
      <c r="E1168" s="20" t="s">
        <v>7762</v>
      </c>
      <c r="F1168" s="11">
        <v>3</v>
      </c>
      <c r="G1168" s="11">
        <v>1</v>
      </c>
      <c r="H1168" s="11">
        <v>1</v>
      </c>
      <c r="I1168" s="36">
        <v>50</v>
      </c>
      <c r="J1168" s="11">
        <f t="shared" si="18"/>
        <v>3</v>
      </c>
      <c r="K1168" s="20" t="s">
        <v>7417</v>
      </c>
      <c r="L1168" s="42">
        <v>5</v>
      </c>
    </row>
    <row r="1169" spans="1:12" ht="12.75">
      <c r="A1169" s="11">
        <v>125000</v>
      </c>
      <c r="B1169" s="20" t="s">
        <v>868</v>
      </c>
      <c r="C1169" s="20" t="s">
        <v>7659</v>
      </c>
      <c r="D1169" s="20" t="s">
        <v>4680</v>
      </c>
      <c r="E1169" s="20" t="s">
        <v>8780</v>
      </c>
      <c r="F1169" s="11">
        <v>3</v>
      </c>
      <c r="G1169" s="11">
        <v>1</v>
      </c>
      <c r="H1169" s="11">
        <v>1</v>
      </c>
      <c r="I1169" s="36">
        <v>50</v>
      </c>
      <c r="J1169" s="11">
        <f t="shared" si="18"/>
        <v>3</v>
      </c>
      <c r="K1169" s="20" t="s">
        <v>7417</v>
      </c>
      <c r="L1169" s="42">
        <v>5</v>
      </c>
    </row>
    <row r="1170" spans="1:12" ht="12.75">
      <c r="A1170" s="11">
        <v>312500</v>
      </c>
      <c r="B1170" s="20" t="s">
        <v>868</v>
      </c>
      <c r="C1170" s="20" t="s">
        <v>7649</v>
      </c>
      <c r="D1170" s="20" t="s">
        <v>4680</v>
      </c>
      <c r="E1170" s="20" t="s">
        <v>8781</v>
      </c>
      <c r="F1170" s="11">
        <v>3</v>
      </c>
      <c r="G1170" s="11">
        <v>1</v>
      </c>
      <c r="H1170" s="11">
        <v>1</v>
      </c>
      <c r="I1170" s="36">
        <v>50</v>
      </c>
      <c r="J1170" s="11">
        <f t="shared" si="18"/>
        <v>3</v>
      </c>
      <c r="K1170" s="20" t="s">
        <v>7417</v>
      </c>
      <c r="L1170" s="42">
        <v>5</v>
      </c>
    </row>
    <row r="1171" spans="1:12" ht="12.75">
      <c r="A1171" s="11">
        <v>187500</v>
      </c>
      <c r="B1171" s="20" t="s">
        <v>868</v>
      </c>
      <c r="C1171" s="20" t="s">
        <v>7646</v>
      </c>
      <c r="D1171" s="20" t="s">
        <v>4680</v>
      </c>
      <c r="E1171" s="20" t="s">
        <v>8782</v>
      </c>
      <c r="F1171" s="11">
        <v>3</v>
      </c>
      <c r="G1171" s="11">
        <v>1</v>
      </c>
      <c r="H1171" s="11">
        <v>1</v>
      </c>
      <c r="I1171" s="36">
        <v>45</v>
      </c>
      <c r="J1171" s="11">
        <f t="shared" si="18"/>
        <v>3</v>
      </c>
      <c r="K1171" s="20" t="s">
        <v>7417</v>
      </c>
      <c r="L1171" s="42">
        <v>5</v>
      </c>
    </row>
    <row r="1172" spans="1:12" ht="12.75">
      <c r="A1172" s="11">
        <v>1875000</v>
      </c>
      <c r="B1172" s="20" t="s">
        <v>874</v>
      </c>
      <c r="C1172" s="20" t="s">
        <v>753</v>
      </c>
      <c r="D1172" s="20" t="s">
        <v>4680</v>
      </c>
      <c r="E1172" s="20" t="s">
        <v>8801</v>
      </c>
      <c r="F1172" s="11">
        <v>8</v>
      </c>
      <c r="G1172" s="11">
        <v>5</v>
      </c>
      <c r="H1172" s="11">
        <v>11</v>
      </c>
      <c r="I1172" s="36">
        <v>40</v>
      </c>
      <c r="J1172" s="11">
        <f t="shared" si="18"/>
        <v>440</v>
      </c>
      <c r="K1172" s="20" t="s">
        <v>7417</v>
      </c>
      <c r="L1172" s="42">
        <v>5</v>
      </c>
    </row>
    <row r="1173" spans="1:12" ht="12.75">
      <c r="A1173" s="11">
        <v>15625</v>
      </c>
      <c r="B1173" s="20" t="s">
        <v>868</v>
      </c>
      <c r="C1173" s="20" t="s">
        <v>7649</v>
      </c>
      <c r="D1173" s="20" t="s">
        <v>3321</v>
      </c>
      <c r="E1173" s="20" t="s">
        <v>7475</v>
      </c>
      <c r="F1173" s="11">
        <v>6</v>
      </c>
      <c r="G1173" s="11">
        <v>3</v>
      </c>
      <c r="H1173" s="11">
        <v>3</v>
      </c>
      <c r="I1173" s="36">
        <v>40</v>
      </c>
      <c r="J1173" s="11">
        <f t="shared" si="18"/>
        <v>54</v>
      </c>
      <c r="L1173" s="42">
        <v>20</v>
      </c>
    </row>
    <row r="1174" spans="1:12" ht="12.75">
      <c r="A1174" s="11">
        <v>125000</v>
      </c>
      <c r="B1174" s="20" t="s">
        <v>868</v>
      </c>
      <c r="C1174" s="20" t="s">
        <v>7659</v>
      </c>
      <c r="D1174" s="20" t="s">
        <v>4680</v>
      </c>
      <c r="E1174" s="20" t="s">
        <v>8783</v>
      </c>
      <c r="F1174" s="11">
        <v>3</v>
      </c>
      <c r="G1174" s="11">
        <v>1</v>
      </c>
      <c r="H1174" s="11">
        <v>1</v>
      </c>
      <c r="I1174" s="36">
        <v>40</v>
      </c>
      <c r="J1174" s="11">
        <f t="shared" si="18"/>
        <v>3</v>
      </c>
      <c r="K1174" s="20" t="s">
        <v>7417</v>
      </c>
      <c r="L1174" s="42">
        <v>5</v>
      </c>
    </row>
    <row r="1175" spans="1:12" ht="12.75">
      <c r="A1175" s="11">
        <v>187500</v>
      </c>
      <c r="B1175" s="20" t="s">
        <v>868</v>
      </c>
      <c r="C1175" s="20" t="s">
        <v>7674</v>
      </c>
      <c r="D1175" s="20" t="s">
        <v>4680</v>
      </c>
      <c r="E1175" s="20" t="s">
        <v>8784</v>
      </c>
      <c r="F1175" s="11">
        <v>3</v>
      </c>
      <c r="G1175" s="11">
        <v>1</v>
      </c>
      <c r="H1175" s="11">
        <v>1</v>
      </c>
      <c r="I1175" s="36">
        <v>40</v>
      </c>
      <c r="J1175" s="11">
        <f t="shared" si="18"/>
        <v>3</v>
      </c>
      <c r="K1175" s="20" t="s">
        <v>7417</v>
      </c>
      <c r="L1175" s="42">
        <v>5</v>
      </c>
    </row>
    <row r="1176" spans="1:12" ht="12.75">
      <c r="A1176" s="11">
        <v>312500</v>
      </c>
      <c r="B1176" s="20" t="s">
        <v>868</v>
      </c>
      <c r="C1176" s="20" t="s">
        <v>7649</v>
      </c>
      <c r="D1176" s="20" t="s">
        <v>4680</v>
      </c>
      <c r="E1176" s="20" t="s">
        <v>8785</v>
      </c>
      <c r="F1176" s="11">
        <v>3</v>
      </c>
      <c r="G1176" s="11">
        <v>1</v>
      </c>
      <c r="H1176" s="11">
        <v>1</v>
      </c>
      <c r="I1176" s="36">
        <v>40</v>
      </c>
      <c r="J1176" s="11">
        <f t="shared" si="18"/>
        <v>3</v>
      </c>
      <c r="K1176" s="20" t="s">
        <v>7417</v>
      </c>
      <c r="L1176" s="42">
        <v>5</v>
      </c>
    </row>
    <row r="1177" spans="1:12" ht="12.75">
      <c r="A1177" s="11">
        <v>6250</v>
      </c>
      <c r="B1177" s="20" t="s">
        <v>868</v>
      </c>
      <c r="C1177" s="20" t="s">
        <v>7773</v>
      </c>
      <c r="D1177" s="20" t="s">
        <v>3321</v>
      </c>
      <c r="E1177" s="20" t="s">
        <v>6159</v>
      </c>
      <c r="F1177" s="11">
        <v>15</v>
      </c>
      <c r="G1177" s="11">
        <v>8</v>
      </c>
      <c r="H1177" s="11">
        <v>8</v>
      </c>
      <c r="I1177" s="36">
        <v>30</v>
      </c>
      <c r="J1177" s="11">
        <f t="shared" si="18"/>
        <v>960</v>
      </c>
      <c r="K1177" s="20" t="s">
        <v>7418</v>
      </c>
      <c r="L1177" s="42">
        <v>15</v>
      </c>
    </row>
    <row r="1178" spans="1:12" ht="12.75">
      <c r="A1178" s="11">
        <v>200000</v>
      </c>
      <c r="B1178" s="20" t="s">
        <v>868</v>
      </c>
      <c r="C1178" s="20" t="s">
        <v>7655</v>
      </c>
      <c r="D1178" s="20" t="s">
        <v>4680</v>
      </c>
      <c r="E1178" s="20" t="s">
        <v>8786</v>
      </c>
      <c r="F1178" s="11">
        <v>8</v>
      </c>
      <c r="G1178" s="11">
        <v>3</v>
      </c>
      <c r="H1178" s="11">
        <v>3</v>
      </c>
      <c r="I1178" s="36">
        <v>30</v>
      </c>
      <c r="J1178" s="11">
        <f t="shared" si="18"/>
        <v>72</v>
      </c>
      <c r="K1178" s="20" t="s">
        <v>7417</v>
      </c>
      <c r="L1178" s="42">
        <v>1</v>
      </c>
    </row>
    <row r="1179" spans="1:12" ht="12.75">
      <c r="A1179" s="11">
        <v>112</v>
      </c>
      <c r="B1179" s="20" t="s">
        <v>871</v>
      </c>
      <c r="C1179" s="20" t="s">
        <v>878</v>
      </c>
      <c r="D1179" s="20" t="s">
        <v>3317</v>
      </c>
      <c r="E1179" s="20" t="s">
        <v>887</v>
      </c>
      <c r="F1179" s="11">
        <v>9</v>
      </c>
      <c r="G1179" s="11">
        <v>2</v>
      </c>
      <c r="H1179" s="11">
        <v>2</v>
      </c>
      <c r="I1179" s="36">
        <v>30</v>
      </c>
      <c r="J1179" s="11">
        <f t="shared" si="18"/>
        <v>36</v>
      </c>
      <c r="K1179" s="20" t="s">
        <v>7418</v>
      </c>
      <c r="L1179" s="42">
        <v>30</v>
      </c>
    </row>
    <row r="1180" spans="1:12" ht="12.75">
      <c r="A1180" s="11">
        <v>18750</v>
      </c>
      <c r="B1180" s="20" t="s">
        <v>870</v>
      </c>
      <c r="C1180" s="20" t="s">
        <v>4155</v>
      </c>
      <c r="D1180" s="20" t="s">
        <v>3288</v>
      </c>
      <c r="E1180" s="20" t="s">
        <v>4140</v>
      </c>
      <c r="F1180" s="11">
        <v>6</v>
      </c>
      <c r="G1180" s="11">
        <v>6</v>
      </c>
      <c r="H1180" s="11">
        <v>1</v>
      </c>
      <c r="I1180" s="36">
        <v>30</v>
      </c>
      <c r="J1180" s="11">
        <f t="shared" si="18"/>
        <v>36</v>
      </c>
      <c r="K1180" s="20" t="s">
        <v>7410</v>
      </c>
      <c r="L1180" s="42">
        <v>15</v>
      </c>
    </row>
    <row r="1181" spans="1:12" ht="12.75">
      <c r="A1181" s="11">
        <v>5000</v>
      </c>
      <c r="B1181" s="20" t="s">
        <v>870</v>
      </c>
      <c r="C1181" s="20" t="s">
        <v>4154</v>
      </c>
      <c r="D1181" s="20" t="s">
        <v>3288</v>
      </c>
      <c r="E1181" s="20" t="s">
        <v>4136</v>
      </c>
      <c r="F1181" s="11">
        <v>6</v>
      </c>
      <c r="G1181" s="11">
        <v>6</v>
      </c>
      <c r="H1181" s="11">
        <v>1</v>
      </c>
      <c r="I1181" s="36">
        <v>30</v>
      </c>
      <c r="J1181" s="11">
        <f t="shared" si="18"/>
        <v>36</v>
      </c>
      <c r="K1181" s="20" t="s">
        <v>7410</v>
      </c>
      <c r="L1181" s="42">
        <v>15</v>
      </c>
    </row>
    <row r="1182" spans="1:12" ht="12.75">
      <c r="A1182" s="11">
        <v>688</v>
      </c>
      <c r="B1182" s="20" t="s">
        <v>871</v>
      </c>
      <c r="C1182" s="20" t="s">
        <v>4540</v>
      </c>
      <c r="D1182" s="20" t="s">
        <v>3288</v>
      </c>
      <c r="E1182" s="20" t="s">
        <v>4539</v>
      </c>
      <c r="F1182" s="11">
        <v>6</v>
      </c>
      <c r="G1182" s="11">
        <v>6</v>
      </c>
      <c r="H1182" s="11">
        <v>1</v>
      </c>
      <c r="I1182" s="36">
        <v>30</v>
      </c>
      <c r="J1182" s="11">
        <f t="shared" si="18"/>
        <v>36</v>
      </c>
      <c r="K1182" s="20" t="s">
        <v>7410</v>
      </c>
      <c r="L1182" s="42">
        <v>15</v>
      </c>
    </row>
    <row r="1183" spans="1:12" ht="12.75">
      <c r="A1183" s="11">
        <v>625</v>
      </c>
      <c r="B1183" s="20" t="s">
        <v>868</v>
      </c>
      <c r="C1183" s="20" t="s">
        <v>7773</v>
      </c>
      <c r="D1183" s="20" t="s">
        <v>3288</v>
      </c>
      <c r="E1183" s="20" t="s">
        <v>7761</v>
      </c>
      <c r="F1183" s="11">
        <v>6</v>
      </c>
      <c r="G1183" s="11">
        <v>6</v>
      </c>
      <c r="H1183" s="11">
        <v>1</v>
      </c>
      <c r="I1183" s="36">
        <v>30</v>
      </c>
      <c r="J1183" s="11">
        <f t="shared" si="18"/>
        <v>36</v>
      </c>
      <c r="K1183" s="20" t="s">
        <v>7420</v>
      </c>
      <c r="L1183" s="42">
        <v>10</v>
      </c>
    </row>
    <row r="1184" spans="1:12" ht="12.75">
      <c r="A1184" s="11">
        <v>3125</v>
      </c>
      <c r="B1184" s="20" t="s">
        <v>871</v>
      </c>
      <c r="C1184" s="20" t="s">
        <v>5089</v>
      </c>
      <c r="D1184" s="20" t="s">
        <v>3315</v>
      </c>
      <c r="E1184" s="20" t="s">
        <v>5143</v>
      </c>
      <c r="F1184" s="11">
        <v>3</v>
      </c>
      <c r="G1184" s="11">
        <v>3</v>
      </c>
      <c r="H1184" s="11">
        <v>3</v>
      </c>
      <c r="I1184" s="36">
        <v>30</v>
      </c>
      <c r="J1184" s="11">
        <f t="shared" si="18"/>
        <v>27</v>
      </c>
      <c r="K1184" s="20" t="s">
        <v>176</v>
      </c>
      <c r="L1184" s="42">
        <v>2</v>
      </c>
    </row>
    <row r="1185" spans="1:12" ht="12.75">
      <c r="A1185" s="11">
        <v>250</v>
      </c>
      <c r="B1185" s="20" t="s">
        <v>871</v>
      </c>
      <c r="C1185" s="20" t="s">
        <v>1199</v>
      </c>
      <c r="D1185" s="20" t="s">
        <v>4193</v>
      </c>
      <c r="E1185" s="20" t="s">
        <v>4189</v>
      </c>
      <c r="F1185" s="11">
        <v>3</v>
      </c>
      <c r="G1185" s="11">
        <v>3</v>
      </c>
      <c r="H1185" s="11">
        <v>3</v>
      </c>
      <c r="I1185" s="36">
        <v>30</v>
      </c>
      <c r="J1185" s="11">
        <f t="shared" si="18"/>
        <v>27</v>
      </c>
      <c r="K1185" s="20" t="s">
        <v>176</v>
      </c>
      <c r="L1185" s="42">
        <v>2</v>
      </c>
    </row>
    <row r="1186" spans="1:12" ht="12.75">
      <c r="A1186" s="11">
        <v>250</v>
      </c>
      <c r="B1186" s="20" t="s">
        <v>871</v>
      </c>
      <c r="C1186" s="20" t="s">
        <v>1199</v>
      </c>
      <c r="D1186" s="20" t="s">
        <v>4193</v>
      </c>
      <c r="E1186" s="20" t="s">
        <v>4190</v>
      </c>
      <c r="F1186" s="11">
        <v>3</v>
      </c>
      <c r="G1186" s="11">
        <v>3</v>
      </c>
      <c r="H1186" s="11">
        <v>3</v>
      </c>
      <c r="I1186" s="36">
        <v>30</v>
      </c>
      <c r="J1186" s="11">
        <f t="shared" si="18"/>
        <v>27</v>
      </c>
      <c r="K1186" s="20" t="s">
        <v>176</v>
      </c>
      <c r="L1186" s="42">
        <v>2</v>
      </c>
    </row>
    <row r="1187" spans="1:12" ht="12.75">
      <c r="A1187" s="11">
        <v>250</v>
      </c>
      <c r="B1187" s="20" t="s">
        <v>871</v>
      </c>
      <c r="C1187" s="20" t="s">
        <v>1199</v>
      </c>
      <c r="D1187" s="20" t="s">
        <v>4193</v>
      </c>
      <c r="E1187" s="20" t="s">
        <v>4191</v>
      </c>
      <c r="F1187" s="11">
        <v>3</v>
      </c>
      <c r="G1187" s="11">
        <v>3</v>
      </c>
      <c r="H1187" s="11">
        <v>3</v>
      </c>
      <c r="I1187" s="36">
        <v>30</v>
      </c>
      <c r="J1187" s="11">
        <f t="shared" si="18"/>
        <v>27</v>
      </c>
      <c r="K1187" s="20" t="s">
        <v>176</v>
      </c>
      <c r="L1187" s="42">
        <v>2</v>
      </c>
    </row>
    <row r="1188" spans="1:12" ht="12.75">
      <c r="A1188" s="11">
        <v>1305</v>
      </c>
      <c r="B1188" s="20" t="s">
        <v>868</v>
      </c>
      <c r="C1188" s="20" t="s">
        <v>7655</v>
      </c>
      <c r="D1188" s="20" t="s">
        <v>3315</v>
      </c>
      <c r="E1188" s="20" t="s">
        <v>4689</v>
      </c>
      <c r="F1188" s="11">
        <v>8</v>
      </c>
      <c r="G1188" s="11">
        <v>3</v>
      </c>
      <c r="H1188" s="11">
        <v>1</v>
      </c>
      <c r="I1188" s="36">
        <v>30</v>
      </c>
      <c r="J1188" s="11">
        <f t="shared" si="18"/>
        <v>24</v>
      </c>
      <c r="K1188" s="20" t="s">
        <v>7410</v>
      </c>
      <c r="L1188" s="42">
        <v>15</v>
      </c>
    </row>
    <row r="1189" spans="1:12" ht="12.75">
      <c r="A1189" s="11">
        <v>288</v>
      </c>
      <c r="B1189" s="20" t="s">
        <v>871</v>
      </c>
      <c r="C1189" s="20" t="s">
        <v>4540</v>
      </c>
      <c r="D1189" s="20" t="s">
        <v>3315</v>
      </c>
      <c r="E1189" s="20" t="s">
        <v>4537</v>
      </c>
      <c r="F1189" s="11">
        <v>8</v>
      </c>
      <c r="G1189" s="11">
        <v>3</v>
      </c>
      <c r="H1189" s="11">
        <v>1</v>
      </c>
      <c r="I1189" s="36">
        <v>30</v>
      </c>
      <c r="J1189" s="11">
        <f t="shared" si="18"/>
        <v>24</v>
      </c>
      <c r="K1189" s="20" t="s">
        <v>7410</v>
      </c>
      <c r="L1189" s="42">
        <v>15</v>
      </c>
    </row>
    <row r="1190" spans="1:12" ht="12.75">
      <c r="A1190" s="11">
        <v>1250</v>
      </c>
      <c r="B1190" s="20" t="s">
        <v>871</v>
      </c>
      <c r="C1190" s="20" t="s">
        <v>7340</v>
      </c>
      <c r="D1190" s="20" t="s">
        <v>3315</v>
      </c>
      <c r="E1190" s="20" t="s">
        <v>6356</v>
      </c>
      <c r="F1190" s="11">
        <v>5</v>
      </c>
      <c r="G1190" s="11">
        <v>4</v>
      </c>
      <c r="H1190" s="11">
        <v>1</v>
      </c>
      <c r="I1190" s="36">
        <v>30</v>
      </c>
      <c r="J1190" s="11">
        <f t="shared" si="18"/>
        <v>20</v>
      </c>
      <c r="L1190" s="42">
        <v>60</v>
      </c>
    </row>
    <row r="1191" spans="1:10" ht="12.75">
      <c r="A1191" s="11">
        <v>1875</v>
      </c>
      <c r="B1191" s="20" t="s">
        <v>871</v>
      </c>
      <c r="C1191" s="20" t="s">
        <v>4498</v>
      </c>
      <c r="D1191" s="20" t="s">
        <v>3315</v>
      </c>
      <c r="E1191" s="20" t="s">
        <v>4492</v>
      </c>
      <c r="F1191" s="11">
        <v>5</v>
      </c>
      <c r="G1191" s="11">
        <v>4</v>
      </c>
      <c r="H1191" s="11">
        <v>1</v>
      </c>
      <c r="I1191" s="36">
        <v>30</v>
      </c>
      <c r="J1191" s="11">
        <f t="shared" si="18"/>
        <v>20</v>
      </c>
    </row>
    <row r="1192" spans="1:10" ht="12.75">
      <c r="A1192" s="11">
        <v>1875</v>
      </c>
      <c r="B1192" s="20" t="s">
        <v>871</v>
      </c>
      <c r="C1192" s="20" t="s">
        <v>4498</v>
      </c>
      <c r="D1192" s="20" t="s">
        <v>3315</v>
      </c>
      <c r="E1192" s="20" t="s">
        <v>4494</v>
      </c>
      <c r="F1192" s="11">
        <v>5</v>
      </c>
      <c r="G1192" s="11">
        <v>4</v>
      </c>
      <c r="H1192" s="11">
        <v>1</v>
      </c>
      <c r="I1192" s="36">
        <v>30</v>
      </c>
      <c r="J1192" s="11">
        <f t="shared" si="18"/>
        <v>20</v>
      </c>
    </row>
    <row r="1193" spans="1:10" ht="12.75">
      <c r="A1193" s="11">
        <v>187</v>
      </c>
      <c r="B1193" s="20" t="s">
        <v>871</v>
      </c>
      <c r="C1193" s="20" t="s">
        <v>4498</v>
      </c>
      <c r="D1193" s="20" t="s">
        <v>3315</v>
      </c>
      <c r="E1193" s="20" t="s">
        <v>4493</v>
      </c>
      <c r="F1193" s="11">
        <v>5</v>
      </c>
      <c r="G1193" s="11">
        <v>4</v>
      </c>
      <c r="H1193" s="11">
        <v>1</v>
      </c>
      <c r="I1193" s="36">
        <v>30</v>
      </c>
      <c r="J1193" s="11">
        <f t="shared" si="18"/>
        <v>20</v>
      </c>
    </row>
    <row r="1194" spans="1:10" ht="12.75">
      <c r="A1194" s="11">
        <v>14000</v>
      </c>
      <c r="B1194" s="20" t="s">
        <v>871</v>
      </c>
      <c r="C1194" s="20" t="s">
        <v>4498</v>
      </c>
      <c r="D1194" s="20" t="s">
        <v>3315</v>
      </c>
      <c r="E1194" s="20" t="s">
        <v>4491</v>
      </c>
      <c r="F1194" s="11">
        <v>5</v>
      </c>
      <c r="G1194" s="11">
        <v>4</v>
      </c>
      <c r="H1194" s="11">
        <v>1</v>
      </c>
      <c r="I1194" s="36">
        <v>30</v>
      </c>
      <c r="J1194" s="11">
        <f t="shared" si="18"/>
        <v>20</v>
      </c>
    </row>
    <row r="1195" spans="1:10" ht="12.75">
      <c r="A1195" s="11">
        <v>14000</v>
      </c>
      <c r="B1195" s="20" t="s">
        <v>871</v>
      </c>
      <c r="C1195" s="20" t="s">
        <v>4498</v>
      </c>
      <c r="D1195" s="20" t="s">
        <v>3315</v>
      </c>
      <c r="E1195" s="20" t="s">
        <v>4495</v>
      </c>
      <c r="F1195" s="11">
        <v>5</v>
      </c>
      <c r="G1195" s="11">
        <v>4</v>
      </c>
      <c r="H1195" s="11">
        <v>1</v>
      </c>
      <c r="I1195" s="36">
        <v>30</v>
      </c>
      <c r="J1195" s="11">
        <f t="shared" si="18"/>
        <v>20</v>
      </c>
    </row>
    <row r="1196" spans="1:10" ht="12.75">
      <c r="A1196" s="11">
        <v>625</v>
      </c>
      <c r="B1196" s="20" t="s">
        <v>871</v>
      </c>
      <c r="C1196" s="20" t="s">
        <v>4498</v>
      </c>
      <c r="D1196" s="20" t="s">
        <v>3315</v>
      </c>
      <c r="E1196" s="20" t="s">
        <v>4497</v>
      </c>
      <c r="F1196" s="11">
        <v>5</v>
      </c>
      <c r="G1196" s="11">
        <v>4</v>
      </c>
      <c r="H1196" s="11">
        <v>1</v>
      </c>
      <c r="I1196" s="36">
        <v>30</v>
      </c>
      <c r="J1196" s="11">
        <f t="shared" si="18"/>
        <v>20</v>
      </c>
    </row>
    <row r="1197" spans="1:10" ht="12.75">
      <c r="A1197" s="11">
        <v>375</v>
      </c>
      <c r="B1197" s="20" t="s">
        <v>871</v>
      </c>
      <c r="C1197" s="20" t="s">
        <v>4498</v>
      </c>
      <c r="D1197" s="20" t="s">
        <v>3315</v>
      </c>
      <c r="E1197" s="20" t="s">
        <v>4489</v>
      </c>
      <c r="F1197" s="11">
        <v>5</v>
      </c>
      <c r="G1197" s="11">
        <v>4</v>
      </c>
      <c r="H1197" s="11">
        <v>1</v>
      </c>
      <c r="I1197" s="36">
        <v>30</v>
      </c>
      <c r="J1197" s="11">
        <f t="shared" si="18"/>
        <v>20</v>
      </c>
    </row>
    <row r="1198" spans="1:10" ht="12.75">
      <c r="A1198" s="11">
        <v>6250</v>
      </c>
      <c r="B1198" s="20" t="s">
        <v>871</v>
      </c>
      <c r="C1198" s="20" t="s">
        <v>4498</v>
      </c>
      <c r="D1198" s="20" t="s">
        <v>3315</v>
      </c>
      <c r="E1198" s="20" t="s">
        <v>4490</v>
      </c>
      <c r="F1198" s="11">
        <v>5</v>
      </c>
      <c r="G1198" s="11">
        <v>4</v>
      </c>
      <c r="H1198" s="11">
        <v>1</v>
      </c>
      <c r="I1198" s="36">
        <v>30</v>
      </c>
      <c r="J1198" s="11">
        <f t="shared" si="18"/>
        <v>20</v>
      </c>
    </row>
    <row r="1199" spans="1:10" ht="12.75">
      <c r="A1199" s="11">
        <v>875</v>
      </c>
      <c r="B1199" s="20" t="s">
        <v>871</v>
      </c>
      <c r="C1199" s="20" t="s">
        <v>4498</v>
      </c>
      <c r="D1199" s="20" t="s">
        <v>3315</v>
      </c>
      <c r="E1199" s="20" t="s">
        <v>4496</v>
      </c>
      <c r="F1199" s="11">
        <v>5</v>
      </c>
      <c r="G1199" s="11">
        <v>4</v>
      </c>
      <c r="H1199" s="11">
        <v>1</v>
      </c>
      <c r="I1199" s="36">
        <v>30</v>
      </c>
      <c r="J1199" s="11">
        <f t="shared" si="18"/>
        <v>20</v>
      </c>
    </row>
    <row r="1200" spans="1:12" ht="12.75">
      <c r="A1200" s="11">
        <v>938</v>
      </c>
      <c r="B1200" s="20" t="s">
        <v>868</v>
      </c>
      <c r="C1200" s="20" t="s">
        <v>7773</v>
      </c>
      <c r="D1200" s="20" t="s">
        <v>3288</v>
      </c>
      <c r="E1200" s="20" t="s">
        <v>6120</v>
      </c>
      <c r="F1200" s="11">
        <v>5</v>
      </c>
      <c r="G1200" s="11">
        <v>2</v>
      </c>
      <c r="H1200" s="11">
        <v>2</v>
      </c>
      <c r="I1200" s="36">
        <v>30</v>
      </c>
      <c r="J1200" s="11">
        <f t="shared" si="18"/>
        <v>20</v>
      </c>
      <c r="K1200" s="20" t="s">
        <v>7418</v>
      </c>
      <c r="L1200" s="42">
        <v>15</v>
      </c>
    </row>
    <row r="1201" spans="1:12" ht="12.75">
      <c r="A1201" s="11">
        <v>938</v>
      </c>
      <c r="B1201" s="20" t="s">
        <v>871</v>
      </c>
      <c r="C1201" s="20" t="s">
        <v>4540</v>
      </c>
      <c r="D1201" s="20" t="s">
        <v>3288</v>
      </c>
      <c r="E1201" s="20" t="s">
        <v>4538</v>
      </c>
      <c r="F1201" s="11">
        <v>5</v>
      </c>
      <c r="G1201" s="11">
        <v>2</v>
      </c>
      <c r="H1201" s="11">
        <v>2</v>
      </c>
      <c r="I1201" s="36">
        <v>30</v>
      </c>
      <c r="J1201" s="11">
        <f t="shared" si="18"/>
        <v>20</v>
      </c>
      <c r="K1201" s="20" t="s">
        <v>7418</v>
      </c>
      <c r="L1201" s="42">
        <v>15</v>
      </c>
    </row>
    <row r="1202" spans="1:12" ht="12.75">
      <c r="A1202" s="11">
        <v>175</v>
      </c>
      <c r="B1202" s="20" t="s">
        <v>871</v>
      </c>
      <c r="C1202" s="20" t="s">
        <v>4540</v>
      </c>
      <c r="D1202" s="20" t="s">
        <v>3315</v>
      </c>
      <c r="E1202" s="20" t="s">
        <v>4536</v>
      </c>
      <c r="F1202" s="11">
        <v>6</v>
      </c>
      <c r="G1202" s="11">
        <v>3</v>
      </c>
      <c r="H1202" s="11">
        <v>1</v>
      </c>
      <c r="I1202" s="36">
        <v>30</v>
      </c>
      <c r="J1202" s="11">
        <f t="shared" si="18"/>
        <v>18</v>
      </c>
      <c r="K1202" s="20" t="s">
        <v>7410</v>
      </c>
      <c r="L1202" s="42">
        <v>10</v>
      </c>
    </row>
    <row r="1203" spans="1:12" ht="12.75">
      <c r="A1203" s="11">
        <v>62500</v>
      </c>
      <c r="B1203" s="20" t="s">
        <v>868</v>
      </c>
      <c r="C1203" s="20" t="s">
        <v>7616</v>
      </c>
      <c r="D1203" s="20" t="s">
        <v>3315</v>
      </c>
      <c r="E1203" s="20" t="s">
        <v>6483</v>
      </c>
      <c r="F1203" s="11">
        <v>3</v>
      </c>
      <c r="G1203" s="11">
        <v>3</v>
      </c>
      <c r="H1203" s="11">
        <v>2</v>
      </c>
      <c r="I1203" s="36">
        <v>30</v>
      </c>
      <c r="J1203" s="11">
        <f t="shared" si="18"/>
        <v>18</v>
      </c>
      <c r="K1203" s="20" t="s">
        <v>7418</v>
      </c>
      <c r="L1203" s="42">
        <v>10</v>
      </c>
    </row>
    <row r="1204" spans="1:12" ht="12.75">
      <c r="A1204" s="11">
        <v>18750</v>
      </c>
      <c r="B1204" s="20" t="s">
        <v>877</v>
      </c>
      <c r="C1204" s="20" t="s">
        <v>2208</v>
      </c>
      <c r="D1204" s="20" t="s">
        <v>3315</v>
      </c>
      <c r="E1204" s="20" t="s">
        <v>6523</v>
      </c>
      <c r="F1204" s="11">
        <v>3</v>
      </c>
      <c r="G1204" s="11">
        <v>3</v>
      </c>
      <c r="H1204" s="11">
        <v>2</v>
      </c>
      <c r="I1204" s="36">
        <v>30</v>
      </c>
      <c r="J1204" s="11">
        <f t="shared" si="18"/>
        <v>18</v>
      </c>
      <c r="K1204" s="20" t="s">
        <v>7418</v>
      </c>
      <c r="L1204" s="42">
        <v>10</v>
      </c>
    </row>
    <row r="1205" spans="1:12" ht="12.75">
      <c r="A1205" s="11">
        <v>1250</v>
      </c>
      <c r="B1205" s="20" t="s">
        <v>871</v>
      </c>
      <c r="C1205" s="20" t="s">
        <v>7341</v>
      </c>
      <c r="D1205" s="20" t="s">
        <v>3315</v>
      </c>
      <c r="E1205" s="20" t="s">
        <v>6354</v>
      </c>
      <c r="F1205" s="11">
        <v>10</v>
      </c>
      <c r="G1205" s="11">
        <v>1</v>
      </c>
      <c r="H1205" s="11">
        <v>1</v>
      </c>
      <c r="I1205" s="36">
        <v>30</v>
      </c>
      <c r="J1205" s="11">
        <f t="shared" si="18"/>
        <v>10</v>
      </c>
      <c r="K1205" s="20" t="s">
        <v>7418</v>
      </c>
      <c r="L1205" s="42">
        <v>20</v>
      </c>
    </row>
    <row r="1206" spans="1:12" ht="12.75">
      <c r="A1206" s="11">
        <v>250000</v>
      </c>
      <c r="B1206" s="20" t="s">
        <v>868</v>
      </c>
      <c r="C1206" s="20" t="s">
        <v>7653</v>
      </c>
      <c r="D1206" s="20" t="s">
        <v>4680</v>
      </c>
      <c r="E1206" s="20" t="s">
        <v>8787</v>
      </c>
      <c r="F1206" s="11">
        <v>3</v>
      </c>
      <c r="G1206" s="11">
        <v>1</v>
      </c>
      <c r="H1206" s="11">
        <v>1</v>
      </c>
      <c r="I1206" s="36">
        <v>30</v>
      </c>
      <c r="J1206" s="11">
        <f t="shared" si="18"/>
        <v>3</v>
      </c>
      <c r="K1206" s="20" t="s">
        <v>7417</v>
      </c>
      <c r="L1206" s="42">
        <v>5</v>
      </c>
    </row>
    <row r="1207" spans="1:12" ht="12.75">
      <c r="A1207" s="11">
        <v>187500</v>
      </c>
      <c r="B1207" s="20" t="s">
        <v>868</v>
      </c>
      <c r="C1207" s="20" t="s">
        <v>7646</v>
      </c>
      <c r="D1207" s="20" t="s">
        <v>4680</v>
      </c>
      <c r="E1207" s="20" t="s">
        <v>8788</v>
      </c>
      <c r="F1207" s="11">
        <v>3</v>
      </c>
      <c r="G1207" s="11">
        <v>1</v>
      </c>
      <c r="H1207" s="11">
        <v>1</v>
      </c>
      <c r="I1207" s="36">
        <v>30</v>
      </c>
      <c r="J1207" s="11">
        <f t="shared" si="18"/>
        <v>3</v>
      </c>
      <c r="K1207" s="20" t="s">
        <v>7417</v>
      </c>
      <c r="L1207" s="42">
        <v>5</v>
      </c>
    </row>
    <row r="1208" spans="1:12" ht="12.75">
      <c r="A1208" s="11">
        <v>187500</v>
      </c>
      <c r="B1208" s="20" t="s">
        <v>868</v>
      </c>
      <c r="C1208" s="20" t="s">
        <v>7674</v>
      </c>
      <c r="D1208" s="20" t="s">
        <v>4680</v>
      </c>
      <c r="E1208" s="20" t="s">
        <v>8789</v>
      </c>
      <c r="F1208" s="11">
        <v>3</v>
      </c>
      <c r="G1208" s="11">
        <v>1</v>
      </c>
      <c r="H1208" s="11">
        <v>1</v>
      </c>
      <c r="I1208" s="36">
        <v>30</v>
      </c>
      <c r="J1208" s="11">
        <f t="shared" si="18"/>
        <v>3</v>
      </c>
      <c r="K1208" s="20" t="s">
        <v>7417</v>
      </c>
      <c r="L1208" s="42">
        <v>5</v>
      </c>
    </row>
    <row r="1209" spans="1:12" ht="12.75">
      <c r="A1209" s="11">
        <v>3125</v>
      </c>
      <c r="B1209" s="20" t="s">
        <v>877</v>
      </c>
      <c r="C1209" s="20" t="s">
        <v>2208</v>
      </c>
      <c r="D1209" s="20" t="s">
        <v>5363</v>
      </c>
      <c r="E1209" s="20" t="s">
        <v>5364</v>
      </c>
      <c r="F1209" s="11">
        <v>1</v>
      </c>
      <c r="G1209" s="11">
        <v>1</v>
      </c>
      <c r="H1209" s="11">
        <v>1</v>
      </c>
      <c r="I1209" s="36">
        <v>30</v>
      </c>
      <c r="J1209" s="11">
        <f t="shared" si="18"/>
        <v>1</v>
      </c>
      <c r="K1209" s="20" t="s">
        <v>176</v>
      </c>
      <c r="L1209" s="42">
        <v>2</v>
      </c>
    </row>
    <row r="1210" spans="1:12" ht="12.75">
      <c r="A1210" s="11">
        <v>6250</v>
      </c>
      <c r="B1210" s="20" t="s">
        <v>868</v>
      </c>
      <c r="C1210" s="20" t="s">
        <v>7655</v>
      </c>
      <c r="D1210" s="20" t="s">
        <v>3315</v>
      </c>
      <c r="E1210" s="20" t="s">
        <v>4690</v>
      </c>
      <c r="F1210" s="11">
        <v>15</v>
      </c>
      <c r="G1210" s="11">
        <v>8</v>
      </c>
      <c r="H1210" s="11">
        <v>8</v>
      </c>
      <c r="I1210" s="36">
        <v>20</v>
      </c>
      <c r="J1210" s="11">
        <f t="shared" si="18"/>
        <v>960</v>
      </c>
      <c r="K1210" s="20" t="s">
        <v>7418</v>
      </c>
      <c r="L1210" s="42">
        <v>1</v>
      </c>
    </row>
    <row r="1211" spans="1:12" ht="12.75">
      <c r="A1211" s="11">
        <v>1250000</v>
      </c>
      <c r="B1211" s="20" t="s">
        <v>868</v>
      </c>
      <c r="C1211" s="20" t="s">
        <v>7770</v>
      </c>
      <c r="D1211" s="20" t="s">
        <v>6167</v>
      </c>
      <c r="E1211" s="20" t="s">
        <v>6117</v>
      </c>
      <c r="F1211" s="11">
        <v>5</v>
      </c>
      <c r="G1211" s="11">
        <v>5</v>
      </c>
      <c r="H1211" s="11">
        <v>5</v>
      </c>
      <c r="I1211" s="36">
        <v>20</v>
      </c>
      <c r="J1211" s="11">
        <f t="shared" si="18"/>
        <v>125</v>
      </c>
      <c r="K1211" s="20" t="s">
        <v>7412</v>
      </c>
      <c r="L1211" s="42">
        <v>50</v>
      </c>
    </row>
    <row r="1212" spans="1:12" ht="12.75">
      <c r="A1212" s="11">
        <v>200000</v>
      </c>
      <c r="B1212" s="20" t="s">
        <v>868</v>
      </c>
      <c r="C1212" s="20" t="s">
        <v>7655</v>
      </c>
      <c r="D1212" s="20" t="s">
        <v>4680</v>
      </c>
      <c r="E1212" s="20" t="s">
        <v>8790</v>
      </c>
      <c r="F1212" s="11">
        <v>8</v>
      </c>
      <c r="G1212" s="11">
        <v>3</v>
      </c>
      <c r="H1212" s="11">
        <v>3</v>
      </c>
      <c r="I1212" s="36">
        <v>20</v>
      </c>
      <c r="J1212" s="11">
        <f t="shared" si="18"/>
        <v>72</v>
      </c>
      <c r="K1212" s="20" t="s">
        <v>7417</v>
      </c>
      <c r="L1212" s="42">
        <v>1</v>
      </c>
    </row>
    <row r="1213" spans="1:12" ht="12.75">
      <c r="A1213" s="11">
        <v>5625</v>
      </c>
      <c r="B1213" s="20" t="s">
        <v>871</v>
      </c>
      <c r="C1213" s="20" t="s">
        <v>3563</v>
      </c>
      <c r="D1213" s="20" t="s">
        <v>3584</v>
      </c>
      <c r="E1213" s="20" t="s">
        <v>3585</v>
      </c>
      <c r="F1213" s="11">
        <v>3</v>
      </c>
      <c r="G1213" s="11">
        <v>2</v>
      </c>
      <c r="H1213" s="11">
        <v>1</v>
      </c>
      <c r="I1213" s="36">
        <v>20</v>
      </c>
      <c r="J1213" s="11">
        <f t="shared" si="18"/>
        <v>6</v>
      </c>
      <c r="L1213" s="42">
        <v>5</v>
      </c>
    </row>
    <row r="1214" spans="1:12" ht="12.75">
      <c r="A1214" s="11">
        <v>125000</v>
      </c>
      <c r="B1214" s="20" t="s">
        <v>870</v>
      </c>
      <c r="C1214" s="20" t="s">
        <v>7564</v>
      </c>
      <c r="D1214" s="20" t="s">
        <v>3317</v>
      </c>
      <c r="E1214" s="20" t="s">
        <v>7563</v>
      </c>
      <c r="F1214" s="11">
        <v>3</v>
      </c>
      <c r="G1214" s="11">
        <v>1</v>
      </c>
      <c r="H1214" s="11">
        <v>1</v>
      </c>
      <c r="I1214" s="36">
        <v>20</v>
      </c>
      <c r="J1214" s="11">
        <f t="shared" si="18"/>
        <v>3</v>
      </c>
      <c r="K1214" s="20" t="s">
        <v>7415</v>
      </c>
      <c r="L1214" s="42">
        <v>20</v>
      </c>
    </row>
    <row r="1215" spans="1:12" ht="12.75">
      <c r="A1215" s="11">
        <v>125000</v>
      </c>
      <c r="B1215" s="20" t="s">
        <v>868</v>
      </c>
      <c r="C1215" s="20" t="s">
        <v>7659</v>
      </c>
      <c r="D1215" s="20" t="s">
        <v>4680</v>
      </c>
      <c r="E1215" s="20" t="s">
        <v>8791</v>
      </c>
      <c r="F1215" s="11">
        <v>3</v>
      </c>
      <c r="G1215" s="11">
        <v>1</v>
      </c>
      <c r="H1215" s="11">
        <v>1</v>
      </c>
      <c r="I1215" s="36">
        <v>20</v>
      </c>
      <c r="J1215" s="11">
        <f t="shared" si="18"/>
        <v>3</v>
      </c>
      <c r="K1215" s="20" t="s">
        <v>7417</v>
      </c>
      <c r="L1215" s="42">
        <v>5</v>
      </c>
    </row>
    <row r="1216" spans="1:12" ht="12.75">
      <c r="A1216" s="11">
        <v>312500</v>
      </c>
      <c r="B1216" s="20" t="s">
        <v>868</v>
      </c>
      <c r="C1216" s="20" t="s">
        <v>7649</v>
      </c>
      <c r="D1216" s="20" t="s">
        <v>4680</v>
      </c>
      <c r="E1216" s="20" t="s">
        <v>8792</v>
      </c>
      <c r="F1216" s="11">
        <v>3</v>
      </c>
      <c r="G1216" s="11">
        <v>1</v>
      </c>
      <c r="H1216" s="11">
        <v>1</v>
      </c>
      <c r="I1216" s="36">
        <v>20</v>
      </c>
      <c r="J1216" s="11">
        <f t="shared" si="18"/>
        <v>3</v>
      </c>
      <c r="K1216" s="20" t="s">
        <v>7417</v>
      </c>
      <c r="L1216" s="42">
        <v>5</v>
      </c>
    </row>
    <row r="1217" spans="1:12" ht="12.75">
      <c r="A1217" s="11">
        <v>1250000</v>
      </c>
      <c r="B1217" s="20" t="s">
        <v>868</v>
      </c>
      <c r="C1217" s="20" t="s">
        <v>7673</v>
      </c>
      <c r="D1217" s="20" t="s">
        <v>4340</v>
      </c>
      <c r="E1217" s="20" t="s">
        <v>6283</v>
      </c>
      <c r="F1217" s="11">
        <v>2</v>
      </c>
      <c r="G1217" s="11">
        <v>1</v>
      </c>
      <c r="H1217" s="11">
        <v>1</v>
      </c>
      <c r="I1217" s="36">
        <v>20</v>
      </c>
      <c r="J1217" s="11">
        <f t="shared" si="18"/>
        <v>2</v>
      </c>
      <c r="K1217" s="20" t="s">
        <v>7418</v>
      </c>
      <c r="L1217" s="42">
        <v>5</v>
      </c>
    </row>
    <row r="1218" spans="1:12" ht="12.75">
      <c r="A1218" s="11">
        <v>1252490</v>
      </c>
      <c r="B1218" s="20" t="s">
        <v>874</v>
      </c>
      <c r="C1218" s="20" t="s">
        <v>753</v>
      </c>
      <c r="D1218" s="20" t="s">
        <v>2533</v>
      </c>
      <c r="E1218" s="20" t="s">
        <v>8805</v>
      </c>
      <c r="F1218" s="11">
        <v>2</v>
      </c>
      <c r="G1218" s="11">
        <v>1</v>
      </c>
      <c r="H1218" s="11">
        <v>1</v>
      </c>
      <c r="I1218" s="36">
        <v>20</v>
      </c>
      <c r="J1218" s="11">
        <f t="shared" si="19" ref="J1218:J1281">F1218*G1218*H1218</f>
        <v>2</v>
      </c>
      <c r="K1218" s="20" t="s">
        <v>7425</v>
      </c>
      <c r="L1218" s="42">
        <v>9</v>
      </c>
    </row>
    <row r="1219" spans="1:12" ht="12.75">
      <c r="A1219" s="11">
        <v>325000</v>
      </c>
      <c r="B1219" s="20" t="s">
        <v>868</v>
      </c>
      <c r="C1219" s="20" t="s">
        <v>7670</v>
      </c>
      <c r="D1219" s="20" t="s">
        <v>2533</v>
      </c>
      <c r="E1219" s="20" t="s">
        <v>5328</v>
      </c>
      <c r="F1219" s="11">
        <v>2</v>
      </c>
      <c r="G1219" s="11">
        <v>1</v>
      </c>
      <c r="H1219" s="11">
        <v>1</v>
      </c>
      <c r="I1219" s="36">
        <v>20</v>
      </c>
      <c r="J1219" s="11">
        <f t="shared" si="19"/>
        <v>2</v>
      </c>
      <c r="K1219" s="20" t="s">
        <v>7425</v>
      </c>
      <c r="L1219" s="42">
        <v>9</v>
      </c>
    </row>
    <row r="1220" spans="1:12" ht="12.75">
      <c r="A1220" s="11">
        <v>25000</v>
      </c>
      <c r="B1220" s="20" t="s">
        <v>869</v>
      </c>
      <c r="C1220" s="20" t="s">
        <v>2413</v>
      </c>
      <c r="D1220" s="20" t="s">
        <v>3316</v>
      </c>
      <c r="E1220" s="20" t="s">
        <v>2419</v>
      </c>
      <c r="F1220" s="11">
        <v>2</v>
      </c>
      <c r="G1220" s="11">
        <v>1</v>
      </c>
      <c r="H1220" s="11">
        <v>1</v>
      </c>
      <c r="I1220" s="36">
        <v>20</v>
      </c>
      <c r="J1220" s="11">
        <f t="shared" si="19"/>
        <v>2</v>
      </c>
      <c r="L1220" s="42">
        <v>1</v>
      </c>
    </row>
    <row r="1221" spans="1:12" ht="12.75">
      <c r="A1221" s="11">
        <v>1937500</v>
      </c>
      <c r="B1221" s="20" t="s">
        <v>874</v>
      </c>
      <c r="C1221" s="20" t="s">
        <v>6177</v>
      </c>
      <c r="D1221" s="20" t="s">
        <v>5479</v>
      </c>
      <c r="E1221" s="20" t="s">
        <v>6102</v>
      </c>
      <c r="F1221" s="11">
        <v>2</v>
      </c>
      <c r="G1221" s="11">
        <v>1</v>
      </c>
      <c r="H1221" s="11">
        <v>1</v>
      </c>
      <c r="I1221" s="36">
        <v>20</v>
      </c>
      <c r="J1221" s="11">
        <f t="shared" si="19"/>
        <v>2</v>
      </c>
      <c r="L1221" s="42">
        <v>5</v>
      </c>
    </row>
    <row r="1222" spans="1:12" ht="12.75">
      <c r="A1222" s="11">
        <v>2875</v>
      </c>
      <c r="B1222" s="20" t="s">
        <v>871</v>
      </c>
      <c r="C1222" s="20" t="s">
        <v>4507</v>
      </c>
      <c r="D1222" s="20" t="s">
        <v>4505</v>
      </c>
      <c r="E1222" s="20" t="s">
        <v>4506</v>
      </c>
      <c r="F1222" s="11">
        <v>2</v>
      </c>
      <c r="G1222" s="11">
        <v>1</v>
      </c>
      <c r="H1222" s="11">
        <v>1</v>
      </c>
      <c r="I1222" s="36">
        <v>20</v>
      </c>
      <c r="J1222" s="11">
        <f t="shared" si="19"/>
        <v>2</v>
      </c>
      <c r="L1222" s="42">
        <v>10</v>
      </c>
    </row>
    <row r="1223" spans="1:12" ht="12.75">
      <c r="A1223" s="11">
        <v>1125000</v>
      </c>
      <c r="B1223" s="20" t="s">
        <v>868</v>
      </c>
      <c r="C1223" s="20" t="s">
        <v>7770</v>
      </c>
      <c r="D1223" s="20" t="s">
        <v>2679</v>
      </c>
      <c r="E1223" s="20" t="s">
        <v>6116</v>
      </c>
      <c r="F1223" s="11">
        <v>3</v>
      </c>
      <c r="G1223" s="11">
        <v>3</v>
      </c>
      <c r="H1223" s="11">
        <v>3</v>
      </c>
      <c r="I1223" s="36">
        <v>10</v>
      </c>
      <c r="J1223" s="11">
        <f t="shared" si="19"/>
        <v>27</v>
      </c>
      <c r="K1223" s="20" t="s">
        <v>7424</v>
      </c>
      <c r="L1223" s="42">
        <v>40</v>
      </c>
    </row>
    <row r="1224" spans="1:12" ht="12.75">
      <c r="A1224" s="11">
        <v>1125000</v>
      </c>
      <c r="B1224" s="20" t="s">
        <v>868</v>
      </c>
      <c r="C1224" s="20" t="s">
        <v>7664</v>
      </c>
      <c r="D1224" s="20" t="s">
        <v>2679</v>
      </c>
      <c r="E1224" s="20" t="s">
        <v>6197</v>
      </c>
      <c r="F1224" s="11">
        <v>3</v>
      </c>
      <c r="G1224" s="11">
        <v>3</v>
      </c>
      <c r="H1224" s="11">
        <v>3</v>
      </c>
      <c r="I1224" s="36">
        <v>10</v>
      </c>
      <c r="J1224" s="11">
        <f t="shared" si="19"/>
        <v>27</v>
      </c>
      <c r="K1224" s="20" t="s">
        <v>7424</v>
      </c>
      <c r="L1224" s="42">
        <v>40</v>
      </c>
    </row>
    <row r="1225" spans="1:12" ht="12.75">
      <c r="A1225" s="11">
        <v>625000</v>
      </c>
      <c r="B1225" s="20" t="s">
        <v>868</v>
      </c>
      <c r="C1225" s="20" t="s">
        <v>7664</v>
      </c>
      <c r="D1225" s="20" t="s">
        <v>2533</v>
      </c>
      <c r="E1225" s="20" t="s">
        <v>6199</v>
      </c>
      <c r="F1225" s="11">
        <v>3</v>
      </c>
      <c r="G1225" s="11">
        <v>3</v>
      </c>
      <c r="H1225" s="11">
        <v>2</v>
      </c>
      <c r="I1225" s="36">
        <v>10</v>
      </c>
      <c r="J1225" s="11">
        <f t="shared" si="19"/>
        <v>18</v>
      </c>
      <c r="K1225" s="20" t="s">
        <v>7425</v>
      </c>
      <c r="L1225" s="42">
        <v>20</v>
      </c>
    </row>
    <row r="1226" spans="1:12" ht="12.75">
      <c r="A1226" s="11">
        <v>7500</v>
      </c>
      <c r="B1226" s="20" t="s">
        <v>871</v>
      </c>
      <c r="C1226" s="20" t="s">
        <v>1896</v>
      </c>
      <c r="D1226" s="20" t="s">
        <v>2923</v>
      </c>
      <c r="E1226" s="20" t="s">
        <v>5073</v>
      </c>
      <c r="F1226" s="11">
        <v>3</v>
      </c>
      <c r="G1226" s="11">
        <v>2</v>
      </c>
      <c r="H1226" s="11">
        <v>2</v>
      </c>
      <c r="I1226" s="36">
        <v>10</v>
      </c>
      <c r="J1226" s="11">
        <f t="shared" si="19"/>
        <v>12</v>
      </c>
      <c r="K1226" s="20" t="s">
        <v>7409</v>
      </c>
      <c r="L1226" s="42">
        <v>50</v>
      </c>
    </row>
    <row r="1227" spans="1:12" ht="12.75">
      <c r="A1227" s="11">
        <v>12500000</v>
      </c>
      <c r="B1227" s="20" t="s">
        <v>874</v>
      </c>
      <c r="C1227" s="20" t="s">
        <v>6177</v>
      </c>
      <c r="D1227" s="20" t="s">
        <v>6104</v>
      </c>
      <c r="E1227" s="20" t="s">
        <v>6101</v>
      </c>
      <c r="F1227" s="11">
        <v>3</v>
      </c>
      <c r="G1227" s="11">
        <v>2</v>
      </c>
      <c r="H1227" s="11">
        <v>2</v>
      </c>
      <c r="I1227" s="36">
        <v>10</v>
      </c>
      <c r="J1227" s="11">
        <f t="shared" si="19"/>
        <v>12</v>
      </c>
      <c r="K1227" s="20" t="s">
        <v>7412</v>
      </c>
      <c r="L1227" s="42">
        <v>5</v>
      </c>
    </row>
    <row r="1228" spans="1:12" ht="12.75">
      <c r="A1228" s="11">
        <v>42652343</v>
      </c>
      <c r="B1228" s="20" t="s">
        <v>874</v>
      </c>
      <c r="C1228" s="20" t="s">
        <v>7679</v>
      </c>
      <c r="D1228" s="20" t="s">
        <v>4192</v>
      </c>
      <c r="E1228" s="20" t="s">
        <v>6672</v>
      </c>
      <c r="F1228" s="11">
        <v>3</v>
      </c>
      <c r="G1228" s="11">
        <v>2</v>
      </c>
      <c r="H1228" s="11">
        <v>2</v>
      </c>
      <c r="I1228" s="36">
        <v>10</v>
      </c>
      <c r="J1228" s="11">
        <f t="shared" si="19"/>
        <v>12</v>
      </c>
      <c r="K1228" s="20" t="s">
        <v>7412</v>
      </c>
      <c r="L1228" s="42">
        <v>5</v>
      </c>
    </row>
    <row r="1229" spans="1:12" ht="12.75">
      <c r="A1229" s="11">
        <v>750000</v>
      </c>
      <c r="B1229" s="20" t="s">
        <v>868</v>
      </c>
      <c r="C1229" s="20" t="s">
        <v>7659</v>
      </c>
      <c r="D1229" s="20" t="s">
        <v>4192</v>
      </c>
      <c r="E1229" s="20" t="s">
        <v>6602</v>
      </c>
      <c r="F1229" s="11">
        <v>3</v>
      </c>
      <c r="G1229" s="11">
        <v>2</v>
      </c>
      <c r="H1229" s="11">
        <v>2</v>
      </c>
      <c r="I1229" s="36">
        <v>10</v>
      </c>
      <c r="J1229" s="11">
        <f t="shared" si="19"/>
        <v>12</v>
      </c>
      <c r="K1229" s="20" t="s">
        <v>7412</v>
      </c>
      <c r="L1229" s="42">
        <v>5</v>
      </c>
    </row>
    <row r="1230" spans="1:12" ht="12.75">
      <c r="A1230" s="11">
        <v>187500</v>
      </c>
      <c r="B1230" s="20" t="s">
        <v>868</v>
      </c>
      <c r="C1230" s="20" t="s">
        <v>7653</v>
      </c>
      <c r="D1230" s="20" t="s">
        <v>4192</v>
      </c>
      <c r="E1230" s="20" t="s">
        <v>6410</v>
      </c>
      <c r="F1230" s="11">
        <v>3</v>
      </c>
      <c r="G1230" s="11">
        <v>2</v>
      </c>
      <c r="H1230" s="11">
        <v>2</v>
      </c>
      <c r="I1230" s="36">
        <v>10</v>
      </c>
      <c r="J1230" s="11">
        <f t="shared" si="19"/>
        <v>12</v>
      </c>
      <c r="K1230" s="20" t="s">
        <v>7412</v>
      </c>
      <c r="L1230" s="42">
        <v>5</v>
      </c>
    </row>
    <row r="1231" spans="1:12" ht="12.75">
      <c r="A1231" s="11">
        <v>2500</v>
      </c>
      <c r="B1231" s="20" t="s">
        <v>868</v>
      </c>
      <c r="C1231" s="20" t="s">
        <v>7673</v>
      </c>
      <c r="D1231" s="20" t="s">
        <v>4192</v>
      </c>
      <c r="E1231" s="20" t="s">
        <v>6288</v>
      </c>
      <c r="F1231" s="11">
        <v>3</v>
      </c>
      <c r="G1231" s="11">
        <v>2</v>
      </c>
      <c r="H1231" s="11">
        <v>2</v>
      </c>
      <c r="I1231" s="36">
        <v>10</v>
      </c>
      <c r="J1231" s="11">
        <f t="shared" si="19"/>
        <v>12</v>
      </c>
      <c r="K1231" s="20" t="s">
        <v>7412</v>
      </c>
      <c r="L1231" s="42">
        <v>5</v>
      </c>
    </row>
    <row r="1232" spans="1:12" ht="12.75">
      <c r="A1232" s="11">
        <v>250000</v>
      </c>
      <c r="B1232" s="20" t="s">
        <v>868</v>
      </c>
      <c r="C1232" s="20" t="s">
        <v>7674</v>
      </c>
      <c r="D1232" s="20" t="s">
        <v>4192</v>
      </c>
      <c r="E1232" s="20" t="s">
        <v>5331</v>
      </c>
      <c r="F1232" s="11">
        <v>3</v>
      </c>
      <c r="G1232" s="11">
        <v>2</v>
      </c>
      <c r="H1232" s="11">
        <v>2</v>
      </c>
      <c r="I1232" s="36">
        <v>10</v>
      </c>
      <c r="J1232" s="11">
        <f t="shared" si="19"/>
        <v>12</v>
      </c>
      <c r="K1232" s="20" t="s">
        <v>7412</v>
      </c>
      <c r="L1232" s="42">
        <v>5</v>
      </c>
    </row>
    <row r="1233" spans="1:12" ht="12.75">
      <c r="A1233" s="11">
        <v>281250</v>
      </c>
      <c r="B1233" s="20" t="s">
        <v>868</v>
      </c>
      <c r="C1233" s="20" t="s">
        <v>7773</v>
      </c>
      <c r="D1233" s="20" t="s">
        <v>4192</v>
      </c>
      <c r="E1233" s="20" t="s">
        <v>6149</v>
      </c>
      <c r="F1233" s="11">
        <v>3</v>
      </c>
      <c r="G1233" s="11">
        <v>2</v>
      </c>
      <c r="H1233" s="11">
        <v>2</v>
      </c>
      <c r="I1233" s="36">
        <v>10</v>
      </c>
      <c r="J1233" s="11">
        <f t="shared" si="19"/>
        <v>12</v>
      </c>
      <c r="K1233" s="20" t="s">
        <v>7412</v>
      </c>
      <c r="L1233" s="42">
        <v>5</v>
      </c>
    </row>
    <row r="1234" spans="1:12" ht="12.75">
      <c r="A1234" s="11">
        <v>1625000</v>
      </c>
      <c r="B1234" s="20" t="s">
        <v>868</v>
      </c>
      <c r="C1234" s="20" t="s">
        <v>7659</v>
      </c>
      <c r="D1234" s="20" t="s">
        <v>4192</v>
      </c>
      <c r="E1234" s="20" t="s">
        <v>6601</v>
      </c>
      <c r="F1234" s="11">
        <v>3</v>
      </c>
      <c r="G1234" s="11">
        <v>2</v>
      </c>
      <c r="H1234" s="11">
        <v>2</v>
      </c>
      <c r="I1234" s="36">
        <v>10</v>
      </c>
      <c r="J1234" s="11">
        <f t="shared" si="19"/>
        <v>12</v>
      </c>
      <c r="K1234" s="20" t="s">
        <v>7412</v>
      </c>
      <c r="L1234" s="42">
        <v>5</v>
      </c>
    </row>
    <row r="1235" spans="1:12" ht="12.75">
      <c r="A1235" s="11">
        <v>750000</v>
      </c>
      <c r="B1235" s="20" t="s">
        <v>868</v>
      </c>
      <c r="C1235" s="20" t="s">
        <v>7773</v>
      </c>
      <c r="D1235" s="20" t="s">
        <v>4192</v>
      </c>
      <c r="E1235" s="20" t="s">
        <v>6147</v>
      </c>
      <c r="F1235" s="11">
        <v>3</v>
      </c>
      <c r="G1235" s="11">
        <v>2</v>
      </c>
      <c r="H1235" s="11">
        <v>2</v>
      </c>
      <c r="I1235" s="36">
        <v>10</v>
      </c>
      <c r="J1235" s="11">
        <f t="shared" si="19"/>
        <v>12</v>
      </c>
      <c r="K1235" s="20" t="s">
        <v>7412</v>
      </c>
      <c r="L1235" s="42">
        <v>5</v>
      </c>
    </row>
    <row r="1236" spans="1:12" ht="12.75">
      <c r="A1236" s="11">
        <v>625000</v>
      </c>
      <c r="B1236" s="20" t="s">
        <v>868</v>
      </c>
      <c r="C1236" s="20" t="s">
        <v>7773</v>
      </c>
      <c r="D1236" s="20" t="s">
        <v>4192</v>
      </c>
      <c r="E1236" s="20" t="s">
        <v>6148</v>
      </c>
      <c r="F1236" s="11">
        <v>3</v>
      </c>
      <c r="G1236" s="11">
        <v>2</v>
      </c>
      <c r="H1236" s="11">
        <v>2</v>
      </c>
      <c r="I1236" s="36">
        <v>10</v>
      </c>
      <c r="J1236" s="11">
        <f t="shared" si="19"/>
        <v>12</v>
      </c>
      <c r="K1236" s="20" t="s">
        <v>7412</v>
      </c>
      <c r="L1236" s="42">
        <v>5</v>
      </c>
    </row>
    <row r="1237" spans="1:12" ht="12.75">
      <c r="A1237" s="11">
        <v>750000</v>
      </c>
      <c r="B1237" s="20" t="s">
        <v>868</v>
      </c>
      <c r="C1237" s="20" t="s">
        <v>7674</v>
      </c>
      <c r="D1237" s="20" t="s">
        <v>5129</v>
      </c>
      <c r="E1237" s="20" t="s">
        <v>6323</v>
      </c>
      <c r="F1237" s="11">
        <v>3</v>
      </c>
      <c r="G1237" s="11">
        <v>2</v>
      </c>
      <c r="H1237" s="11">
        <v>2</v>
      </c>
      <c r="I1237" s="36">
        <v>10</v>
      </c>
      <c r="J1237" s="11">
        <f t="shared" si="19"/>
        <v>12</v>
      </c>
      <c r="K1237" s="20" t="s">
        <v>7412</v>
      </c>
      <c r="L1237" s="42">
        <v>5</v>
      </c>
    </row>
    <row r="1238" spans="1:12" ht="12.75">
      <c r="A1238" s="11">
        <v>2500</v>
      </c>
      <c r="B1238" s="20" t="s">
        <v>868</v>
      </c>
      <c r="C1238" s="20" t="s">
        <v>7673</v>
      </c>
      <c r="D1238" s="20" t="s">
        <v>6286</v>
      </c>
      <c r="E1238" s="20" t="s">
        <v>6287</v>
      </c>
      <c r="F1238" s="11">
        <v>3</v>
      </c>
      <c r="G1238" s="11">
        <v>2</v>
      </c>
      <c r="H1238" s="11">
        <v>2</v>
      </c>
      <c r="I1238" s="36">
        <v>10</v>
      </c>
      <c r="J1238" s="11">
        <f t="shared" si="19"/>
        <v>12</v>
      </c>
      <c r="K1238" s="20" t="s">
        <v>7412</v>
      </c>
      <c r="L1238" s="42">
        <v>5</v>
      </c>
    </row>
    <row r="1239" spans="1:12" ht="12.75">
      <c r="A1239" s="11">
        <v>9375</v>
      </c>
      <c r="B1239" s="20" t="s">
        <v>871</v>
      </c>
      <c r="C1239" s="20" t="s">
        <v>1199</v>
      </c>
      <c r="D1239" s="20" t="s">
        <v>2520</v>
      </c>
      <c r="E1239" s="20" t="s">
        <v>4175</v>
      </c>
      <c r="F1239" s="11">
        <v>3</v>
      </c>
      <c r="G1239" s="11">
        <v>2</v>
      </c>
      <c r="H1239" s="11">
        <v>2</v>
      </c>
      <c r="I1239" s="36">
        <v>10</v>
      </c>
      <c r="J1239" s="11">
        <f t="shared" si="19"/>
        <v>12</v>
      </c>
      <c r="K1239" s="20" t="s">
        <v>7412</v>
      </c>
      <c r="L1239" s="42">
        <v>5</v>
      </c>
    </row>
    <row r="1240" spans="1:12" ht="12.75">
      <c r="A1240" s="11">
        <v>2500</v>
      </c>
      <c r="B1240" s="20" t="s">
        <v>1093</v>
      </c>
      <c r="D1240" s="20" t="s">
        <v>5481</v>
      </c>
      <c r="E1240" s="20" t="s">
        <v>5482</v>
      </c>
      <c r="F1240" s="11">
        <v>3</v>
      </c>
      <c r="G1240" s="11">
        <v>2</v>
      </c>
      <c r="H1240" s="11">
        <v>2</v>
      </c>
      <c r="I1240" s="36">
        <v>10</v>
      </c>
      <c r="J1240" s="11">
        <f t="shared" si="19"/>
        <v>12</v>
      </c>
      <c r="K1240" s="20" t="s">
        <v>7412</v>
      </c>
      <c r="L1240" s="42">
        <v>50</v>
      </c>
    </row>
    <row r="1241" spans="1:12" ht="12.75">
      <c r="A1241" s="11">
        <v>57500</v>
      </c>
      <c r="B1241" s="20" t="s">
        <v>870</v>
      </c>
      <c r="C1241" s="20" t="s">
        <v>4153</v>
      </c>
      <c r="D1241" s="20" t="s">
        <v>796</v>
      </c>
      <c r="E1241" s="20" t="s">
        <v>5366</v>
      </c>
      <c r="F1241" s="11">
        <v>3</v>
      </c>
      <c r="G1241" s="11">
        <v>2</v>
      </c>
      <c r="H1241" s="11">
        <v>2</v>
      </c>
      <c r="I1241" s="36">
        <v>10</v>
      </c>
      <c r="J1241" s="11">
        <f t="shared" si="19"/>
        <v>12</v>
      </c>
      <c r="K1241" s="20" t="s">
        <v>7412</v>
      </c>
      <c r="L1241" s="42">
        <v>50</v>
      </c>
    </row>
    <row r="1242" spans="1:12" ht="12.75">
      <c r="A1242" s="11">
        <v>75000</v>
      </c>
      <c r="B1242" s="20" t="s">
        <v>868</v>
      </c>
      <c r="C1242" s="20" t="s">
        <v>7773</v>
      </c>
      <c r="D1242" s="20" t="s">
        <v>6172</v>
      </c>
      <c r="E1242" s="20" t="s">
        <v>6145</v>
      </c>
      <c r="F1242" s="11">
        <v>3</v>
      </c>
      <c r="G1242" s="11">
        <v>2</v>
      </c>
      <c r="H1242" s="11">
        <v>2</v>
      </c>
      <c r="I1242" s="36">
        <v>10</v>
      </c>
      <c r="J1242" s="11">
        <f t="shared" si="19"/>
        <v>12</v>
      </c>
      <c r="K1242" s="20" t="s">
        <v>7412</v>
      </c>
      <c r="L1242" s="42">
        <v>50</v>
      </c>
    </row>
    <row r="1243" spans="1:12" ht="12.75">
      <c r="A1243" s="11">
        <v>975</v>
      </c>
      <c r="B1243" s="20" t="s">
        <v>868</v>
      </c>
      <c r="C1243" s="20" t="s">
        <v>7773</v>
      </c>
      <c r="D1243" s="20" t="s">
        <v>6172</v>
      </c>
      <c r="E1243" s="20" t="s">
        <v>7765</v>
      </c>
      <c r="F1243" s="11">
        <v>3</v>
      </c>
      <c r="G1243" s="11">
        <v>2</v>
      </c>
      <c r="H1243" s="11">
        <v>2</v>
      </c>
      <c r="I1243" s="36">
        <v>10</v>
      </c>
      <c r="J1243" s="11">
        <f t="shared" si="19"/>
        <v>12</v>
      </c>
      <c r="K1243" s="20" t="s">
        <v>7412</v>
      </c>
      <c r="L1243" s="42">
        <v>50</v>
      </c>
    </row>
    <row r="1244" spans="1:12" ht="12.75">
      <c r="A1244" s="11">
        <v>943750</v>
      </c>
      <c r="B1244" s="20" t="s">
        <v>868</v>
      </c>
      <c r="C1244" s="20" t="s">
        <v>7773</v>
      </c>
      <c r="D1244" s="20" t="s">
        <v>4192</v>
      </c>
      <c r="E1244" s="20" t="s">
        <v>6146</v>
      </c>
      <c r="F1244" s="11">
        <v>3</v>
      </c>
      <c r="G1244" s="11">
        <v>2</v>
      </c>
      <c r="H1244" s="11">
        <v>2</v>
      </c>
      <c r="I1244" s="36">
        <v>10</v>
      </c>
      <c r="J1244" s="11">
        <f t="shared" si="19"/>
        <v>12</v>
      </c>
      <c r="K1244" s="20" t="s">
        <v>7412</v>
      </c>
      <c r="L1244" s="42">
        <v>50</v>
      </c>
    </row>
    <row r="1245" spans="1:12" ht="12.75">
      <c r="A1245" s="11">
        <v>150000</v>
      </c>
      <c r="B1245" s="20" t="s">
        <v>868</v>
      </c>
      <c r="C1245" s="20" t="s">
        <v>7656</v>
      </c>
      <c r="D1245" s="20" t="s">
        <v>4192</v>
      </c>
      <c r="E1245" s="20" t="s">
        <v>4684</v>
      </c>
      <c r="F1245" s="11">
        <v>3</v>
      </c>
      <c r="G1245" s="11">
        <v>2</v>
      </c>
      <c r="H1245" s="11">
        <v>2</v>
      </c>
      <c r="I1245" s="36">
        <v>10</v>
      </c>
      <c r="J1245" s="11">
        <f t="shared" si="19"/>
        <v>12</v>
      </c>
      <c r="K1245" s="20" t="s">
        <v>7412</v>
      </c>
      <c r="L1245" s="42">
        <v>50</v>
      </c>
    </row>
    <row r="1246" spans="1:12" ht="12.75">
      <c r="A1246" s="11">
        <v>150000</v>
      </c>
      <c r="B1246" s="20" t="s">
        <v>868</v>
      </c>
      <c r="C1246" s="20" t="s">
        <v>7656</v>
      </c>
      <c r="D1246" s="20" t="s">
        <v>4192</v>
      </c>
      <c r="E1246" s="20" t="s">
        <v>4700</v>
      </c>
      <c r="F1246" s="11">
        <v>3</v>
      </c>
      <c r="G1246" s="11">
        <v>2</v>
      </c>
      <c r="H1246" s="11">
        <v>2</v>
      </c>
      <c r="I1246" s="36">
        <v>10</v>
      </c>
      <c r="J1246" s="11">
        <f t="shared" si="19"/>
        <v>12</v>
      </c>
      <c r="K1246" s="20" t="s">
        <v>7412</v>
      </c>
      <c r="L1246" s="42">
        <v>50</v>
      </c>
    </row>
    <row r="1247" spans="1:12" ht="12.75">
      <c r="A1247" s="11">
        <v>375000</v>
      </c>
      <c r="B1247" s="20" t="s">
        <v>868</v>
      </c>
      <c r="C1247" s="20" t="s">
        <v>7674</v>
      </c>
      <c r="D1247" s="20" t="s">
        <v>3046</v>
      </c>
      <c r="E1247" s="20" t="s">
        <v>6324</v>
      </c>
      <c r="F1247" s="11">
        <v>3</v>
      </c>
      <c r="G1247" s="11">
        <v>2</v>
      </c>
      <c r="H1247" s="11">
        <v>2</v>
      </c>
      <c r="I1247" s="36">
        <v>10</v>
      </c>
      <c r="J1247" s="11">
        <f t="shared" si="19"/>
        <v>12</v>
      </c>
      <c r="K1247" s="20" t="s">
        <v>7412</v>
      </c>
      <c r="L1247" s="42">
        <v>50</v>
      </c>
    </row>
    <row r="1248" spans="1:12" ht="12.75">
      <c r="A1248" s="11">
        <v>1000</v>
      </c>
      <c r="B1248" s="20" t="s">
        <v>868</v>
      </c>
      <c r="C1248" s="20" t="s">
        <v>7773</v>
      </c>
      <c r="D1248" s="20" t="s">
        <v>6174</v>
      </c>
      <c r="E1248" s="20" t="s">
        <v>6154</v>
      </c>
      <c r="F1248" s="11">
        <v>3</v>
      </c>
      <c r="G1248" s="11">
        <v>2</v>
      </c>
      <c r="H1248" s="11">
        <v>2</v>
      </c>
      <c r="I1248" s="36">
        <v>10</v>
      </c>
      <c r="J1248" s="11">
        <f t="shared" si="19"/>
        <v>12</v>
      </c>
      <c r="K1248" s="20" t="s">
        <v>7412</v>
      </c>
      <c r="L1248" s="42">
        <v>50</v>
      </c>
    </row>
    <row r="1249" spans="1:12" ht="12.75">
      <c r="A1249" s="11">
        <v>250000</v>
      </c>
      <c r="B1249" s="20" t="s">
        <v>868</v>
      </c>
      <c r="C1249" s="20" t="s">
        <v>7674</v>
      </c>
      <c r="D1249" s="20" t="s">
        <v>796</v>
      </c>
      <c r="E1249" s="20" t="s">
        <v>6325</v>
      </c>
      <c r="F1249" s="11">
        <v>3</v>
      </c>
      <c r="G1249" s="11">
        <v>2</v>
      </c>
      <c r="H1249" s="11">
        <v>2</v>
      </c>
      <c r="I1249" s="36">
        <v>10</v>
      </c>
      <c r="J1249" s="11">
        <f t="shared" si="19"/>
        <v>12</v>
      </c>
      <c r="K1249" s="20" t="s">
        <v>7412</v>
      </c>
      <c r="L1249" s="42">
        <v>50</v>
      </c>
    </row>
    <row r="1250" spans="1:12" ht="12.75">
      <c r="A1250" s="11">
        <v>2500</v>
      </c>
      <c r="B1250" s="20" t="s">
        <v>868</v>
      </c>
      <c r="C1250" s="20" t="s">
        <v>7656</v>
      </c>
      <c r="D1250" s="20" t="s">
        <v>796</v>
      </c>
      <c r="E1250" s="20" t="s">
        <v>4671</v>
      </c>
      <c r="F1250" s="11">
        <v>3</v>
      </c>
      <c r="G1250" s="11">
        <v>2</v>
      </c>
      <c r="H1250" s="11">
        <v>2</v>
      </c>
      <c r="I1250" s="36">
        <v>10</v>
      </c>
      <c r="J1250" s="11">
        <f t="shared" si="19"/>
        <v>12</v>
      </c>
      <c r="K1250" s="20" t="s">
        <v>7412</v>
      </c>
      <c r="L1250" s="42">
        <v>50</v>
      </c>
    </row>
    <row r="1251" spans="1:12" ht="12.75">
      <c r="A1251" s="11">
        <v>437500</v>
      </c>
      <c r="B1251" s="20" t="s">
        <v>868</v>
      </c>
      <c r="C1251" s="20" t="s">
        <v>7649</v>
      </c>
      <c r="D1251" s="20" t="s">
        <v>796</v>
      </c>
      <c r="E1251" s="20" t="s">
        <v>7472</v>
      </c>
      <c r="F1251" s="11">
        <v>3</v>
      </c>
      <c r="G1251" s="11">
        <v>2</v>
      </c>
      <c r="H1251" s="11">
        <v>2</v>
      </c>
      <c r="I1251" s="36">
        <v>10</v>
      </c>
      <c r="J1251" s="11">
        <f t="shared" si="19"/>
        <v>12</v>
      </c>
      <c r="K1251" s="20" t="s">
        <v>7412</v>
      </c>
      <c r="L1251" s="42">
        <v>50</v>
      </c>
    </row>
    <row r="1252" spans="1:12" ht="12.75">
      <c r="A1252" s="11">
        <v>1563</v>
      </c>
      <c r="B1252" s="20" t="s">
        <v>868</v>
      </c>
      <c r="C1252" s="20" t="s">
        <v>7616</v>
      </c>
      <c r="D1252" s="20" t="s">
        <v>6167</v>
      </c>
      <c r="E1252" s="20" t="s">
        <v>6489</v>
      </c>
      <c r="F1252" s="11">
        <v>3</v>
      </c>
      <c r="G1252" s="11">
        <v>2</v>
      </c>
      <c r="H1252" s="11">
        <v>2</v>
      </c>
      <c r="I1252" s="36">
        <v>10</v>
      </c>
      <c r="J1252" s="11">
        <f t="shared" si="19"/>
        <v>12</v>
      </c>
      <c r="K1252" s="20" t="s">
        <v>7412</v>
      </c>
      <c r="L1252" s="42">
        <v>50</v>
      </c>
    </row>
    <row r="1253" spans="1:12" ht="12.75">
      <c r="A1253" s="11">
        <v>18750</v>
      </c>
      <c r="B1253" s="20" t="s">
        <v>868</v>
      </c>
      <c r="C1253" s="20" t="s">
        <v>7616</v>
      </c>
      <c r="D1253" s="20" t="s">
        <v>6167</v>
      </c>
      <c r="E1253" s="20" t="s">
        <v>6490</v>
      </c>
      <c r="F1253" s="11">
        <v>3</v>
      </c>
      <c r="G1253" s="11">
        <v>2</v>
      </c>
      <c r="H1253" s="11">
        <v>2</v>
      </c>
      <c r="I1253" s="36">
        <v>10</v>
      </c>
      <c r="J1253" s="11">
        <f t="shared" si="19"/>
        <v>12</v>
      </c>
      <c r="K1253" s="20" t="s">
        <v>7412</v>
      </c>
      <c r="L1253" s="42">
        <v>50</v>
      </c>
    </row>
    <row r="1254" spans="1:12" ht="12.75">
      <c r="A1254" s="11">
        <v>25000</v>
      </c>
      <c r="B1254" s="20" t="s">
        <v>871</v>
      </c>
      <c r="C1254" s="20" t="s">
        <v>1199</v>
      </c>
      <c r="D1254" s="20" t="s">
        <v>4192</v>
      </c>
      <c r="E1254" s="20" t="s">
        <v>4176</v>
      </c>
      <c r="F1254" s="11">
        <v>3</v>
      </c>
      <c r="G1254" s="11">
        <v>2</v>
      </c>
      <c r="H1254" s="11">
        <v>2</v>
      </c>
      <c r="I1254" s="36">
        <v>10</v>
      </c>
      <c r="J1254" s="11">
        <f t="shared" si="19"/>
        <v>12</v>
      </c>
      <c r="K1254" s="20" t="s">
        <v>7412</v>
      </c>
      <c r="L1254" s="42">
        <v>50</v>
      </c>
    </row>
    <row r="1255" spans="1:12" ht="12.75">
      <c r="A1255" s="11">
        <v>25000</v>
      </c>
      <c r="B1255" s="20" t="s">
        <v>871</v>
      </c>
      <c r="C1255" s="20" t="s">
        <v>1199</v>
      </c>
      <c r="D1255" s="20" t="s">
        <v>4192</v>
      </c>
      <c r="E1255" s="20" t="s">
        <v>4174</v>
      </c>
      <c r="F1255" s="11">
        <v>3</v>
      </c>
      <c r="G1255" s="11">
        <v>2</v>
      </c>
      <c r="H1255" s="11">
        <v>2</v>
      </c>
      <c r="I1255" s="36">
        <v>10</v>
      </c>
      <c r="J1255" s="11">
        <f t="shared" si="19"/>
        <v>12</v>
      </c>
      <c r="K1255" s="20" t="s">
        <v>7412</v>
      </c>
      <c r="L1255" s="42">
        <v>50</v>
      </c>
    </row>
    <row r="1256" spans="1:12" ht="12.75">
      <c r="A1256" s="11">
        <v>1000</v>
      </c>
      <c r="B1256" s="20" t="s">
        <v>871</v>
      </c>
      <c r="C1256" s="20" t="s">
        <v>5089</v>
      </c>
      <c r="D1256" s="20" t="s">
        <v>796</v>
      </c>
      <c r="E1256" s="20" t="s">
        <v>5119</v>
      </c>
      <c r="F1256" s="11">
        <v>3</v>
      </c>
      <c r="G1256" s="11">
        <v>2</v>
      </c>
      <c r="H1256" s="11">
        <v>2</v>
      </c>
      <c r="I1256" s="36">
        <v>10</v>
      </c>
      <c r="J1256" s="11">
        <f t="shared" si="19"/>
        <v>12</v>
      </c>
      <c r="K1256" s="20" t="s">
        <v>7412</v>
      </c>
      <c r="L1256" s="42">
        <v>50</v>
      </c>
    </row>
    <row r="1257" spans="1:12" ht="12.75">
      <c r="A1257" s="11">
        <v>875000</v>
      </c>
      <c r="B1257" s="20" t="s">
        <v>868</v>
      </c>
      <c r="C1257" s="20" t="s">
        <v>7670</v>
      </c>
      <c r="D1257" s="20" t="s">
        <v>3315</v>
      </c>
      <c r="E1257" s="20" t="s">
        <v>5322</v>
      </c>
      <c r="F1257" s="11">
        <v>2</v>
      </c>
      <c r="G1257" s="11">
        <v>2</v>
      </c>
      <c r="H1257" s="11">
        <v>1</v>
      </c>
      <c r="I1257" s="36">
        <v>10</v>
      </c>
      <c r="J1257" s="11">
        <f t="shared" si="19"/>
        <v>4</v>
      </c>
      <c r="K1257" s="20" t="s">
        <v>7418</v>
      </c>
      <c r="L1257" s="42">
        <v>10</v>
      </c>
    </row>
    <row r="1258" spans="1:12" ht="12.75">
      <c r="A1258" s="11">
        <v>1</v>
      </c>
      <c r="B1258" s="20" t="s">
        <v>877</v>
      </c>
      <c r="C1258" s="20" t="s">
        <v>2236</v>
      </c>
      <c r="D1258" s="20" t="s">
        <v>2796</v>
      </c>
      <c r="E1258" s="20" t="s">
        <v>1194</v>
      </c>
      <c r="F1258" s="11">
        <v>2</v>
      </c>
      <c r="G1258" s="11">
        <v>2</v>
      </c>
      <c r="H1258" s="11">
        <v>1</v>
      </c>
      <c r="I1258" s="36">
        <v>10</v>
      </c>
      <c r="J1258" s="11">
        <f t="shared" si="19"/>
        <v>4</v>
      </c>
      <c r="L1258" s="42">
        <v>10</v>
      </c>
    </row>
    <row r="1259" spans="1:12" ht="12.75">
      <c r="A1259" s="11">
        <v>3328</v>
      </c>
      <c r="B1259" s="20" t="s">
        <v>868</v>
      </c>
      <c r="C1259" s="20" t="s">
        <v>5987</v>
      </c>
      <c r="D1259" s="20" t="s">
        <v>3050</v>
      </c>
      <c r="E1259" s="20" t="s">
        <v>5981</v>
      </c>
      <c r="F1259" s="11">
        <v>3</v>
      </c>
      <c r="G1259" s="11">
        <v>1</v>
      </c>
      <c r="H1259" s="11">
        <v>1</v>
      </c>
      <c r="I1259" s="36">
        <v>10</v>
      </c>
      <c r="J1259" s="11">
        <f t="shared" si="19"/>
        <v>3</v>
      </c>
      <c r="K1259" s="20" t="s">
        <v>7412</v>
      </c>
      <c r="L1259" s="42">
        <v>5</v>
      </c>
    </row>
    <row r="1260" spans="1:12" ht="12.75">
      <c r="A1260" s="11">
        <v>1137500</v>
      </c>
      <c r="B1260" s="20" t="s">
        <v>868</v>
      </c>
      <c r="C1260" s="20" t="s">
        <v>7674</v>
      </c>
      <c r="D1260" s="20" t="s">
        <v>6317</v>
      </c>
      <c r="E1260" s="20" t="s">
        <v>6318</v>
      </c>
      <c r="F1260" s="11">
        <v>3</v>
      </c>
      <c r="G1260" s="11">
        <v>1</v>
      </c>
      <c r="H1260" s="11">
        <v>1</v>
      </c>
      <c r="I1260" s="36">
        <v>10</v>
      </c>
      <c r="J1260" s="11">
        <f t="shared" si="19"/>
        <v>3</v>
      </c>
      <c r="K1260" s="20" t="s">
        <v>7412</v>
      </c>
      <c r="L1260" s="42">
        <v>5</v>
      </c>
    </row>
    <row r="1261" spans="1:12" ht="12.75">
      <c r="A1261" s="11">
        <v>250000</v>
      </c>
      <c r="B1261" s="20" t="s">
        <v>868</v>
      </c>
      <c r="C1261" s="20" t="s">
        <v>7672</v>
      </c>
      <c r="D1261" s="20" t="s">
        <v>5329</v>
      </c>
      <c r="E1261" s="20" t="s">
        <v>5330</v>
      </c>
      <c r="F1261" s="11">
        <v>3</v>
      </c>
      <c r="G1261" s="11">
        <v>1</v>
      </c>
      <c r="H1261" s="11">
        <v>1</v>
      </c>
      <c r="I1261" s="36">
        <v>10</v>
      </c>
      <c r="J1261" s="11">
        <f t="shared" si="19"/>
        <v>3</v>
      </c>
      <c r="K1261" s="20" t="s">
        <v>7412</v>
      </c>
      <c r="L1261" s="42">
        <v>5</v>
      </c>
    </row>
    <row r="1262" spans="1:12" ht="12.75">
      <c r="A1262" s="11">
        <v>750000</v>
      </c>
      <c r="B1262" s="20" t="s">
        <v>868</v>
      </c>
      <c r="C1262" s="20" t="s">
        <v>7653</v>
      </c>
      <c r="D1262" s="20" t="s">
        <v>3279</v>
      </c>
      <c r="E1262" s="20" t="s">
        <v>6406</v>
      </c>
      <c r="F1262" s="11">
        <v>3</v>
      </c>
      <c r="G1262" s="11">
        <v>1</v>
      </c>
      <c r="H1262" s="11">
        <v>1</v>
      </c>
      <c r="I1262" s="36">
        <v>10</v>
      </c>
      <c r="J1262" s="11">
        <f t="shared" si="19"/>
        <v>3</v>
      </c>
      <c r="K1262" s="20" t="s">
        <v>7412</v>
      </c>
      <c r="L1262" s="42">
        <v>5</v>
      </c>
    </row>
    <row r="1263" spans="1:12" ht="12.75">
      <c r="A1263" s="11">
        <v>750000</v>
      </c>
      <c r="B1263" s="20" t="s">
        <v>868</v>
      </c>
      <c r="C1263" s="20" t="s">
        <v>7770</v>
      </c>
      <c r="D1263" s="20" t="s">
        <v>3279</v>
      </c>
      <c r="E1263" s="20" t="s">
        <v>7751</v>
      </c>
      <c r="F1263" s="11">
        <v>3</v>
      </c>
      <c r="G1263" s="11">
        <v>1</v>
      </c>
      <c r="H1263" s="11">
        <v>1</v>
      </c>
      <c r="I1263" s="36">
        <v>10</v>
      </c>
      <c r="J1263" s="11">
        <f t="shared" si="19"/>
        <v>3</v>
      </c>
      <c r="K1263" s="20" t="s">
        <v>7412</v>
      </c>
      <c r="L1263" s="42">
        <v>5</v>
      </c>
    </row>
    <row r="1264" spans="1:12" ht="12.75">
      <c r="A1264" s="11">
        <v>156250</v>
      </c>
      <c r="B1264" s="20" t="s">
        <v>868</v>
      </c>
      <c r="C1264" s="20" t="s">
        <v>7659</v>
      </c>
      <c r="D1264" s="20" t="s">
        <v>2520</v>
      </c>
      <c r="E1264" s="20" t="s">
        <v>6631</v>
      </c>
      <c r="F1264" s="11">
        <v>3</v>
      </c>
      <c r="G1264" s="11">
        <v>1</v>
      </c>
      <c r="H1264" s="11">
        <v>1</v>
      </c>
      <c r="I1264" s="36">
        <v>10</v>
      </c>
      <c r="J1264" s="11">
        <f t="shared" si="19"/>
        <v>3</v>
      </c>
      <c r="K1264" s="20" t="s">
        <v>7412</v>
      </c>
      <c r="L1264" s="42">
        <v>5</v>
      </c>
    </row>
    <row r="1265" spans="1:12" ht="12.75">
      <c r="A1265" s="11">
        <v>250000</v>
      </c>
      <c r="B1265" s="20" t="s">
        <v>868</v>
      </c>
      <c r="C1265" s="20" t="s">
        <v>7770</v>
      </c>
      <c r="D1265" s="20" t="s">
        <v>2520</v>
      </c>
      <c r="E1265" s="20" t="s">
        <v>7753</v>
      </c>
      <c r="F1265" s="11">
        <v>3</v>
      </c>
      <c r="G1265" s="11">
        <v>1</v>
      </c>
      <c r="H1265" s="11">
        <v>1</v>
      </c>
      <c r="I1265" s="36">
        <v>10</v>
      </c>
      <c r="J1265" s="11">
        <f t="shared" si="19"/>
        <v>3</v>
      </c>
      <c r="K1265" s="20" t="s">
        <v>7412</v>
      </c>
      <c r="L1265" s="42">
        <v>5</v>
      </c>
    </row>
    <row r="1266" spans="1:12" ht="12.75">
      <c r="A1266" s="11">
        <v>8532</v>
      </c>
      <c r="B1266" s="20" t="s">
        <v>868</v>
      </c>
      <c r="C1266" s="20" t="s">
        <v>7659</v>
      </c>
      <c r="D1266" s="20" t="s">
        <v>2520</v>
      </c>
      <c r="E1266" s="20" t="s">
        <v>6653</v>
      </c>
      <c r="F1266" s="11">
        <v>3</v>
      </c>
      <c r="G1266" s="11">
        <v>1</v>
      </c>
      <c r="H1266" s="11">
        <v>1</v>
      </c>
      <c r="I1266" s="36">
        <v>10</v>
      </c>
      <c r="J1266" s="11">
        <f t="shared" si="19"/>
        <v>3</v>
      </c>
      <c r="K1266" s="20" t="s">
        <v>7412</v>
      </c>
      <c r="L1266" s="42">
        <v>5</v>
      </c>
    </row>
    <row r="1267" spans="1:12" ht="12.75">
      <c r="A1267" s="11">
        <v>375000</v>
      </c>
      <c r="B1267" s="20" t="s">
        <v>868</v>
      </c>
      <c r="C1267" s="20" t="s">
        <v>7653</v>
      </c>
      <c r="D1267" s="20" t="s">
        <v>2520</v>
      </c>
      <c r="E1267" s="20" t="s">
        <v>6405</v>
      </c>
      <c r="F1267" s="11">
        <v>3</v>
      </c>
      <c r="G1267" s="11">
        <v>1</v>
      </c>
      <c r="H1267" s="11">
        <v>1</v>
      </c>
      <c r="I1267" s="36">
        <v>10</v>
      </c>
      <c r="J1267" s="11">
        <f t="shared" si="19"/>
        <v>3</v>
      </c>
      <c r="K1267" s="20" t="s">
        <v>7412</v>
      </c>
      <c r="L1267" s="42">
        <v>5</v>
      </c>
    </row>
    <row r="1268" spans="1:12" ht="12.75">
      <c r="A1268" s="11">
        <v>6251</v>
      </c>
      <c r="B1268" s="20" t="s">
        <v>868</v>
      </c>
      <c r="C1268" s="20" t="s">
        <v>7659</v>
      </c>
      <c r="D1268" s="20" t="s">
        <v>2520</v>
      </c>
      <c r="E1268" s="20" t="s">
        <v>6625</v>
      </c>
      <c r="F1268" s="11">
        <v>3</v>
      </c>
      <c r="G1268" s="11">
        <v>1</v>
      </c>
      <c r="H1268" s="11">
        <v>1</v>
      </c>
      <c r="I1268" s="36">
        <v>10</v>
      </c>
      <c r="J1268" s="11">
        <f t="shared" si="19"/>
        <v>3</v>
      </c>
      <c r="K1268" s="20" t="s">
        <v>7412</v>
      </c>
      <c r="L1268" s="42">
        <v>5</v>
      </c>
    </row>
    <row r="1269" spans="1:12" ht="12.75">
      <c r="A1269" s="11">
        <v>6250</v>
      </c>
      <c r="B1269" s="20" t="s">
        <v>868</v>
      </c>
      <c r="C1269" s="20" t="s">
        <v>7659</v>
      </c>
      <c r="D1269" s="20" t="s">
        <v>6654</v>
      </c>
      <c r="E1269" s="20" t="s">
        <v>6655</v>
      </c>
      <c r="F1269" s="11">
        <v>3</v>
      </c>
      <c r="G1269" s="11">
        <v>1</v>
      </c>
      <c r="H1269" s="11">
        <v>1</v>
      </c>
      <c r="I1269" s="36">
        <v>10</v>
      </c>
      <c r="J1269" s="11">
        <f t="shared" si="19"/>
        <v>3</v>
      </c>
      <c r="K1269" s="20" t="s">
        <v>7412</v>
      </c>
      <c r="L1269" s="42">
        <v>5</v>
      </c>
    </row>
    <row r="1270" spans="1:12" ht="12.75">
      <c r="A1270" s="11">
        <v>250000</v>
      </c>
      <c r="B1270" s="20" t="s">
        <v>868</v>
      </c>
      <c r="C1270" s="20" t="s">
        <v>7674</v>
      </c>
      <c r="D1270" s="20" t="s">
        <v>3042</v>
      </c>
      <c r="E1270" s="20" t="s">
        <v>5334</v>
      </c>
      <c r="F1270" s="11">
        <v>3</v>
      </c>
      <c r="G1270" s="11">
        <v>1</v>
      </c>
      <c r="H1270" s="11">
        <v>1</v>
      </c>
      <c r="I1270" s="36">
        <v>10</v>
      </c>
      <c r="J1270" s="11">
        <f t="shared" si="19"/>
        <v>3</v>
      </c>
      <c r="K1270" s="20" t="s">
        <v>7412</v>
      </c>
      <c r="L1270" s="42">
        <v>5</v>
      </c>
    </row>
    <row r="1271" spans="1:12" ht="12.75">
      <c r="A1271" s="11">
        <v>30000</v>
      </c>
      <c r="B1271" s="20" t="s">
        <v>868</v>
      </c>
      <c r="C1271" s="20" t="s">
        <v>7644</v>
      </c>
      <c r="D1271" s="20" t="s">
        <v>3042</v>
      </c>
      <c r="E1271" s="20" t="s">
        <v>3954</v>
      </c>
      <c r="F1271" s="11">
        <v>3</v>
      </c>
      <c r="G1271" s="11">
        <v>1</v>
      </c>
      <c r="H1271" s="11">
        <v>1</v>
      </c>
      <c r="I1271" s="36">
        <v>10</v>
      </c>
      <c r="J1271" s="11">
        <f t="shared" si="19"/>
        <v>3</v>
      </c>
      <c r="K1271" s="20" t="s">
        <v>7412</v>
      </c>
      <c r="L1271" s="42">
        <v>5</v>
      </c>
    </row>
    <row r="1272" spans="1:12" ht="12.75">
      <c r="A1272" s="11">
        <v>1250</v>
      </c>
      <c r="B1272" s="20" t="s">
        <v>868</v>
      </c>
      <c r="C1272" s="20" t="s">
        <v>7770</v>
      </c>
      <c r="D1272" s="20" t="s">
        <v>3050</v>
      </c>
      <c r="E1272" s="20" t="s">
        <v>7750</v>
      </c>
      <c r="F1272" s="11">
        <v>3</v>
      </c>
      <c r="G1272" s="11">
        <v>1</v>
      </c>
      <c r="H1272" s="11">
        <v>1</v>
      </c>
      <c r="I1272" s="36">
        <v>10</v>
      </c>
      <c r="J1272" s="11">
        <f t="shared" si="19"/>
        <v>3</v>
      </c>
      <c r="K1272" s="20" t="s">
        <v>7412</v>
      </c>
      <c r="L1272" s="42">
        <v>5</v>
      </c>
    </row>
    <row r="1273" spans="1:12" ht="12.75">
      <c r="A1273" s="11">
        <v>5000</v>
      </c>
      <c r="B1273" s="20" t="s">
        <v>870</v>
      </c>
      <c r="C1273" s="20" t="s">
        <v>637</v>
      </c>
      <c r="D1273" s="20" t="s">
        <v>4096</v>
      </c>
      <c r="E1273" s="20" t="s">
        <v>4103</v>
      </c>
      <c r="F1273" s="11">
        <v>3</v>
      </c>
      <c r="G1273" s="11">
        <v>1</v>
      </c>
      <c r="H1273" s="11">
        <v>1</v>
      </c>
      <c r="I1273" s="36">
        <v>10</v>
      </c>
      <c r="J1273" s="11">
        <f t="shared" si="19"/>
        <v>3</v>
      </c>
      <c r="K1273" s="20" t="s">
        <v>7412</v>
      </c>
      <c r="L1273" s="42">
        <v>5</v>
      </c>
    </row>
    <row r="1274" spans="1:12" ht="12.75">
      <c r="A1274" s="11">
        <v>43750</v>
      </c>
      <c r="B1274" s="20" t="s">
        <v>870</v>
      </c>
      <c r="C1274" s="20" t="s">
        <v>637</v>
      </c>
      <c r="D1274" s="20" t="s">
        <v>4096</v>
      </c>
      <c r="E1274" s="20" t="s">
        <v>4102</v>
      </c>
      <c r="F1274" s="11">
        <v>3</v>
      </c>
      <c r="G1274" s="11">
        <v>1</v>
      </c>
      <c r="H1274" s="11">
        <v>1</v>
      </c>
      <c r="I1274" s="36">
        <v>10</v>
      </c>
      <c r="J1274" s="11">
        <f t="shared" si="19"/>
        <v>3</v>
      </c>
      <c r="K1274" s="20" t="s">
        <v>7412</v>
      </c>
      <c r="L1274" s="42">
        <v>5</v>
      </c>
    </row>
    <row r="1275" spans="1:12" ht="12.75">
      <c r="A1275" s="11">
        <v>18750</v>
      </c>
      <c r="B1275" s="20" t="s">
        <v>870</v>
      </c>
      <c r="C1275" s="20" t="s">
        <v>637</v>
      </c>
      <c r="D1275" s="20" t="s">
        <v>4096</v>
      </c>
      <c r="E1275" s="20" t="s">
        <v>4100</v>
      </c>
      <c r="F1275" s="11">
        <v>3</v>
      </c>
      <c r="G1275" s="11">
        <v>1</v>
      </c>
      <c r="H1275" s="11">
        <v>1</v>
      </c>
      <c r="I1275" s="36">
        <v>10</v>
      </c>
      <c r="J1275" s="11">
        <f t="shared" si="19"/>
        <v>3</v>
      </c>
      <c r="K1275" s="20" t="s">
        <v>7412</v>
      </c>
      <c r="L1275" s="42">
        <v>5</v>
      </c>
    </row>
    <row r="1276" spans="1:12" ht="12.75">
      <c r="A1276" s="11">
        <v>18750</v>
      </c>
      <c r="B1276" s="20" t="s">
        <v>870</v>
      </c>
      <c r="C1276" s="20" t="s">
        <v>637</v>
      </c>
      <c r="D1276" s="20" t="s">
        <v>4096</v>
      </c>
      <c r="E1276" s="20" t="s">
        <v>4098</v>
      </c>
      <c r="F1276" s="11">
        <v>3</v>
      </c>
      <c r="G1276" s="11">
        <v>1</v>
      </c>
      <c r="H1276" s="11">
        <v>1</v>
      </c>
      <c r="I1276" s="36">
        <v>10</v>
      </c>
      <c r="J1276" s="11">
        <f t="shared" si="19"/>
        <v>3</v>
      </c>
      <c r="K1276" s="20" t="s">
        <v>7412</v>
      </c>
      <c r="L1276" s="42">
        <v>5</v>
      </c>
    </row>
    <row r="1277" spans="1:12" ht="12.75">
      <c r="A1277" s="11">
        <v>25000</v>
      </c>
      <c r="B1277" s="20" t="s">
        <v>870</v>
      </c>
      <c r="C1277" s="20" t="s">
        <v>637</v>
      </c>
      <c r="D1277" s="20" t="s">
        <v>4096</v>
      </c>
      <c r="E1277" s="20" t="s">
        <v>4101</v>
      </c>
      <c r="F1277" s="11">
        <v>3</v>
      </c>
      <c r="G1277" s="11">
        <v>1</v>
      </c>
      <c r="H1277" s="11">
        <v>1</v>
      </c>
      <c r="I1277" s="36">
        <v>10</v>
      </c>
      <c r="J1277" s="11">
        <f t="shared" si="19"/>
        <v>3</v>
      </c>
      <c r="K1277" s="20" t="s">
        <v>7412</v>
      </c>
      <c r="L1277" s="42">
        <v>5</v>
      </c>
    </row>
    <row r="1278" spans="1:12" ht="12.75">
      <c r="A1278" s="11">
        <v>1875</v>
      </c>
      <c r="B1278" s="20" t="s">
        <v>870</v>
      </c>
      <c r="C1278" s="20" t="s">
        <v>637</v>
      </c>
      <c r="D1278" s="20" t="s">
        <v>4096</v>
      </c>
      <c r="E1278" s="20" t="s">
        <v>4097</v>
      </c>
      <c r="F1278" s="11">
        <v>3</v>
      </c>
      <c r="G1278" s="11">
        <v>1</v>
      </c>
      <c r="H1278" s="11">
        <v>1</v>
      </c>
      <c r="I1278" s="36">
        <v>10</v>
      </c>
      <c r="J1278" s="11">
        <f t="shared" si="19"/>
        <v>3</v>
      </c>
      <c r="K1278" s="20" t="s">
        <v>7412</v>
      </c>
      <c r="L1278" s="42">
        <v>5</v>
      </c>
    </row>
    <row r="1279" spans="1:12" ht="12.75">
      <c r="A1279" s="11">
        <v>1250</v>
      </c>
      <c r="B1279" s="20" t="s">
        <v>870</v>
      </c>
      <c r="C1279" s="20" t="s">
        <v>637</v>
      </c>
      <c r="D1279" s="20" t="s">
        <v>4096</v>
      </c>
      <c r="E1279" s="20" t="s">
        <v>4099</v>
      </c>
      <c r="F1279" s="11">
        <v>3</v>
      </c>
      <c r="G1279" s="11">
        <v>1</v>
      </c>
      <c r="H1279" s="11">
        <v>1</v>
      </c>
      <c r="I1279" s="36">
        <v>10</v>
      </c>
      <c r="J1279" s="11">
        <f t="shared" si="19"/>
        <v>3</v>
      </c>
      <c r="K1279" s="20" t="s">
        <v>7412</v>
      </c>
      <c r="L1279" s="42">
        <v>5</v>
      </c>
    </row>
    <row r="1280" spans="1:12" ht="12.75">
      <c r="A1280" s="11">
        <v>6250</v>
      </c>
      <c r="B1280" s="20" t="s">
        <v>868</v>
      </c>
      <c r="C1280" s="20" t="s">
        <v>7773</v>
      </c>
      <c r="D1280" s="20" t="s">
        <v>3314</v>
      </c>
      <c r="E1280" s="20" t="s">
        <v>6138</v>
      </c>
      <c r="F1280" s="11">
        <v>3</v>
      </c>
      <c r="G1280" s="11">
        <v>1</v>
      </c>
      <c r="H1280" s="11">
        <v>1</v>
      </c>
      <c r="I1280" s="36">
        <v>10</v>
      </c>
      <c r="J1280" s="11">
        <f t="shared" si="19"/>
        <v>3</v>
      </c>
      <c r="K1280" s="20" t="s">
        <v>7417</v>
      </c>
      <c r="L1280" s="42">
        <v>5</v>
      </c>
    </row>
    <row r="1281" spans="1:12" ht="12.75">
      <c r="A1281" s="11">
        <v>1250</v>
      </c>
      <c r="B1281" s="20" t="s">
        <v>868</v>
      </c>
      <c r="C1281" s="20" t="s">
        <v>7659</v>
      </c>
      <c r="D1281" s="20" t="s">
        <v>3314</v>
      </c>
      <c r="E1281" s="20" t="s">
        <v>6640</v>
      </c>
      <c r="F1281" s="11">
        <v>3</v>
      </c>
      <c r="G1281" s="11">
        <v>1</v>
      </c>
      <c r="H1281" s="11">
        <v>1</v>
      </c>
      <c r="I1281" s="36">
        <v>10</v>
      </c>
      <c r="J1281" s="11">
        <f t="shared" si="19"/>
        <v>3</v>
      </c>
      <c r="K1281" s="20" t="s">
        <v>7417</v>
      </c>
      <c r="L1281" s="42">
        <v>5</v>
      </c>
    </row>
    <row r="1282" spans="1:12" ht="12.75">
      <c r="A1282" s="11">
        <v>25000</v>
      </c>
      <c r="B1282" s="20" t="s">
        <v>868</v>
      </c>
      <c r="C1282" s="20" t="s">
        <v>1950</v>
      </c>
      <c r="D1282" s="20" t="s">
        <v>3314</v>
      </c>
      <c r="E1282" s="20" t="s">
        <v>1956</v>
      </c>
      <c r="F1282" s="11">
        <v>3</v>
      </c>
      <c r="G1282" s="11">
        <v>1</v>
      </c>
      <c r="H1282" s="11">
        <v>1</v>
      </c>
      <c r="I1282" s="36">
        <v>10</v>
      </c>
      <c r="J1282" s="11">
        <f t="shared" si="20" ref="J1282:J1345">F1282*G1282*H1282</f>
        <v>3</v>
      </c>
      <c r="K1282" s="20" t="s">
        <v>7417</v>
      </c>
      <c r="L1282" s="42">
        <v>5</v>
      </c>
    </row>
    <row r="1283" spans="1:12" ht="12.75">
      <c r="A1283" s="11">
        <v>750000</v>
      </c>
      <c r="B1283" s="20" t="s">
        <v>868</v>
      </c>
      <c r="C1283" s="20" t="s">
        <v>7659</v>
      </c>
      <c r="D1283" s="20" t="s">
        <v>6606</v>
      </c>
      <c r="E1283" s="20" t="s">
        <v>6607</v>
      </c>
      <c r="F1283" s="11">
        <v>3</v>
      </c>
      <c r="G1283" s="11">
        <v>1</v>
      </c>
      <c r="H1283" s="11">
        <v>1</v>
      </c>
      <c r="I1283" s="36">
        <v>10</v>
      </c>
      <c r="J1283" s="11">
        <f t="shared" si="20"/>
        <v>3</v>
      </c>
      <c r="K1283" s="20" t="s">
        <v>7417</v>
      </c>
      <c r="L1283" s="42">
        <v>5</v>
      </c>
    </row>
    <row r="1284" spans="1:12" ht="12.75">
      <c r="A1284" s="11">
        <v>187500</v>
      </c>
      <c r="B1284" s="20" t="s">
        <v>868</v>
      </c>
      <c r="C1284" s="20" t="s">
        <v>7646</v>
      </c>
      <c r="D1284" s="20" t="s">
        <v>4680</v>
      </c>
      <c r="E1284" s="20" t="s">
        <v>8793</v>
      </c>
      <c r="F1284" s="11">
        <v>3</v>
      </c>
      <c r="G1284" s="11">
        <v>1</v>
      </c>
      <c r="H1284" s="11">
        <v>1</v>
      </c>
      <c r="I1284" s="36">
        <v>10</v>
      </c>
      <c r="J1284" s="11">
        <f t="shared" si="20"/>
        <v>3</v>
      </c>
      <c r="K1284" s="20" t="s">
        <v>7417</v>
      </c>
      <c r="L1284" s="42">
        <v>5</v>
      </c>
    </row>
    <row r="1285" spans="1:12" ht="12.75">
      <c r="A1285" s="11">
        <v>187500</v>
      </c>
      <c r="B1285" s="20" t="s">
        <v>868</v>
      </c>
      <c r="C1285" s="20" t="s">
        <v>7674</v>
      </c>
      <c r="D1285" s="20" t="s">
        <v>4680</v>
      </c>
      <c r="E1285" s="20" t="s">
        <v>8794</v>
      </c>
      <c r="F1285" s="11">
        <v>3</v>
      </c>
      <c r="G1285" s="11">
        <v>1</v>
      </c>
      <c r="H1285" s="11">
        <v>1</v>
      </c>
      <c r="I1285" s="36">
        <v>10</v>
      </c>
      <c r="J1285" s="11">
        <f t="shared" si="20"/>
        <v>3</v>
      </c>
      <c r="K1285" s="20" t="s">
        <v>7417</v>
      </c>
      <c r="L1285" s="42">
        <v>5</v>
      </c>
    </row>
    <row r="1286" spans="1:12" ht="12.75">
      <c r="A1286" s="11">
        <v>1250</v>
      </c>
      <c r="B1286" s="20" t="s">
        <v>868</v>
      </c>
      <c r="C1286" s="20" t="s">
        <v>7656</v>
      </c>
      <c r="D1286" s="20" t="s">
        <v>3288</v>
      </c>
      <c r="E1286" s="20" t="s">
        <v>4694</v>
      </c>
      <c r="F1286" s="11">
        <v>3</v>
      </c>
      <c r="G1286" s="11">
        <v>1</v>
      </c>
      <c r="H1286" s="11">
        <v>1</v>
      </c>
      <c r="I1286" s="36">
        <v>10</v>
      </c>
      <c r="J1286" s="11">
        <f t="shared" si="20"/>
        <v>3</v>
      </c>
      <c r="K1286" s="20" t="s">
        <v>7417</v>
      </c>
      <c r="L1286" s="42">
        <v>5</v>
      </c>
    </row>
    <row r="1287" spans="1:12" ht="12.75">
      <c r="A1287" s="11">
        <v>5625</v>
      </c>
      <c r="B1287" s="20" t="s">
        <v>869</v>
      </c>
      <c r="C1287" s="20" t="s">
        <v>4123</v>
      </c>
      <c r="D1287" s="20" t="s">
        <v>3314</v>
      </c>
      <c r="E1287" s="20" t="s">
        <v>4146</v>
      </c>
      <c r="F1287" s="11">
        <v>3</v>
      </c>
      <c r="G1287" s="11">
        <v>1</v>
      </c>
      <c r="H1287" s="11">
        <v>1</v>
      </c>
      <c r="I1287" s="36">
        <v>10</v>
      </c>
      <c r="J1287" s="11">
        <f t="shared" si="20"/>
        <v>3</v>
      </c>
      <c r="K1287" s="20" t="s">
        <v>7417</v>
      </c>
      <c r="L1287" s="42">
        <v>5</v>
      </c>
    </row>
    <row r="1288" spans="1:12" ht="12.75">
      <c r="A1288" s="11">
        <v>11562</v>
      </c>
      <c r="B1288" s="20" t="s">
        <v>869</v>
      </c>
      <c r="C1288" s="20" t="s">
        <v>4151</v>
      </c>
      <c r="D1288" s="20" t="s">
        <v>3314</v>
      </c>
      <c r="E1288" s="20" t="s">
        <v>4142</v>
      </c>
      <c r="F1288" s="11">
        <v>3</v>
      </c>
      <c r="G1288" s="11">
        <v>1</v>
      </c>
      <c r="H1288" s="11">
        <v>1</v>
      </c>
      <c r="I1288" s="36">
        <v>10</v>
      </c>
      <c r="J1288" s="11">
        <f t="shared" si="20"/>
        <v>3</v>
      </c>
      <c r="K1288" s="20" t="s">
        <v>7417</v>
      </c>
      <c r="L1288" s="42">
        <v>5</v>
      </c>
    </row>
    <row r="1289" spans="1:12" ht="12.75">
      <c r="A1289" s="11">
        <v>3125</v>
      </c>
      <c r="B1289" s="20" t="s">
        <v>869</v>
      </c>
      <c r="C1289" s="20" t="s">
        <v>4151</v>
      </c>
      <c r="D1289" s="20" t="s">
        <v>3314</v>
      </c>
      <c r="E1289" s="20" t="s">
        <v>4147</v>
      </c>
      <c r="F1289" s="11">
        <v>3</v>
      </c>
      <c r="G1289" s="11">
        <v>1</v>
      </c>
      <c r="H1289" s="11">
        <v>1</v>
      </c>
      <c r="I1289" s="36">
        <v>10</v>
      </c>
      <c r="J1289" s="11">
        <f t="shared" si="20"/>
        <v>3</v>
      </c>
      <c r="K1289" s="20" t="s">
        <v>7417</v>
      </c>
      <c r="L1289" s="42">
        <v>5</v>
      </c>
    </row>
    <row r="1290" spans="1:12" ht="12.75">
      <c r="A1290" s="11">
        <v>2631</v>
      </c>
      <c r="B1290" s="20" t="s">
        <v>869</v>
      </c>
      <c r="C1290" s="20" t="s">
        <v>4123</v>
      </c>
      <c r="D1290" s="20" t="s">
        <v>3314</v>
      </c>
      <c r="E1290" s="20" t="s">
        <v>4145</v>
      </c>
      <c r="F1290" s="11">
        <v>3</v>
      </c>
      <c r="G1290" s="11">
        <v>1</v>
      </c>
      <c r="H1290" s="11">
        <v>1</v>
      </c>
      <c r="I1290" s="36">
        <v>10</v>
      </c>
      <c r="J1290" s="11">
        <f t="shared" si="20"/>
        <v>3</v>
      </c>
      <c r="K1290" s="20" t="s">
        <v>7417</v>
      </c>
      <c r="L1290" s="42">
        <v>5</v>
      </c>
    </row>
    <row r="1291" spans="1:12" ht="12.75">
      <c r="A1291" s="11">
        <v>81250</v>
      </c>
      <c r="B1291" s="20" t="s">
        <v>871</v>
      </c>
      <c r="C1291" s="20" t="s">
        <v>4713</v>
      </c>
      <c r="D1291" s="20" t="s">
        <v>3314</v>
      </c>
      <c r="E1291" s="20" t="s">
        <v>4661</v>
      </c>
      <c r="F1291" s="11">
        <v>3</v>
      </c>
      <c r="G1291" s="11">
        <v>1</v>
      </c>
      <c r="H1291" s="11">
        <v>1</v>
      </c>
      <c r="I1291" s="36">
        <v>10</v>
      </c>
      <c r="J1291" s="11">
        <f t="shared" si="20"/>
        <v>3</v>
      </c>
      <c r="K1291" s="20" t="s">
        <v>7417</v>
      </c>
      <c r="L1291" s="42">
        <v>5</v>
      </c>
    </row>
    <row r="1292" spans="1:12" ht="12.75">
      <c r="A1292" s="11">
        <v>43750</v>
      </c>
      <c r="B1292" s="20" t="s">
        <v>870</v>
      </c>
      <c r="C1292" s="20" t="s">
        <v>637</v>
      </c>
      <c r="D1292" s="20" t="s">
        <v>4119</v>
      </c>
      <c r="E1292" s="20" t="s">
        <v>4113</v>
      </c>
      <c r="F1292" s="11">
        <v>3</v>
      </c>
      <c r="G1292" s="11">
        <v>1</v>
      </c>
      <c r="H1292" s="11">
        <v>1</v>
      </c>
      <c r="I1292" s="36">
        <v>10</v>
      </c>
      <c r="J1292" s="11">
        <f t="shared" si="20"/>
        <v>3</v>
      </c>
      <c r="K1292" s="20" t="s">
        <v>7417</v>
      </c>
      <c r="L1292" s="42">
        <v>10</v>
      </c>
    </row>
    <row r="1293" spans="1:12" ht="12.75">
      <c r="A1293" s="11">
        <v>43750</v>
      </c>
      <c r="B1293" s="20" t="s">
        <v>870</v>
      </c>
      <c r="C1293" s="20" t="s">
        <v>637</v>
      </c>
      <c r="D1293" s="20" t="s">
        <v>4119</v>
      </c>
      <c r="E1293" s="20" t="s">
        <v>4112</v>
      </c>
      <c r="F1293" s="11">
        <v>3</v>
      </c>
      <c r="G1293" s="11">
        <v>1</v>
      </c>
      <c r="H1293" s="11">
        <v>1</v>
      </c>
      <c r="I1293" s="36">
        <v>10</v>
      </c>
      <c r="J1293" s="11">
        <f t="shared" si="20"/>
        <v>3</v>
      </c>
      <c r="K1293" s="20" t="s">
        <v>7417</v>
      </c>
      <c r="L1293" s="42">
        <v>10</v>
      </c>
    </row>
    <row r="1294" spans="1:12" ht="12.75">
      <c r="A1294" s="11">
        <v>50000</v>
      </c>
      <c r="B1294" s="20" t="s">
        <v>870</v>
      </c>
      <c r="C1294" s="20" t="s">
        <v>637</v>
      </c>
      <c r="D1294" s="20" t="s">
        <v>4119</v>
      </c>
      <c r="E1294" s="20" t="s">
        <v>4116</v>
      </c>
      <c r="F1294" s="11">
        <v>3</v>
      </c>
      <c r="G1294" s="11">
        <v>1</v>
      </c>
      <c r="H1294" s="11">
        <v>1</v>
      </c>
      <c r="I1294" s="36">
        <v>10</v>
      </c>
      <c r="J1294" s="11">
        <f t="shared" si="20"/>
        <v>3</v>
      </c>
      <c r="K1294" s="20" t="s">
        <v>7417</v>
      </c>
      <c r="L1294" s="42">
        <v>10</v>
      </c>
    </row>
    <row r="1295" spans="1:12" ht="12.75">
      <c r="A1295" s="11">
        <v>5625</v>
      </c>
      <c r="B1295" s="20" t="s">
        <v>870</v>
      </c>
      <c r="C1295" s="20" t="s">
        <v>637</v>
      </c>
      <c r="D1295" s="20" t="s">
        <v>4119</v>
      </c>
      <c r="E1295" s="20" t="s">
        <v>4118</v>
      </c>
      <c r="F1295" s="11">
        <v>3</v>
      </c>
      <c r="G1295" s="11">
        <v>1</v>
      </c>
      <c r="H1295" s="11">
        <v>1</v>
      </c>
      <c r="I1295" s="36">
        <v>10</v>
      </c>
      <c r="J1295" s="11">
        <f t="shared" si="20"/>
        <v>3</v>
      </c>
      <c r="K1295" s="20" t="s">
        <v>7417</v>
      </c>
      <c r="L1295" s="42">
        <v>10</v>
      </c>
    </row>
    <row r="1296" spans="1:12" ht="12.75">
      <c r="A1296" s="11">
        <v>43750</v>
      </c>
      <c r="B1296" s="20" t="s">
        <v>870</v>
      </c>
      <c r="C1296" s="20" t="s">
        <v>637</v>
      </c>
      <c r="D1296" s="20" t="s">
        <v>4119</v>
      </c>
      <c r="E1296" s="20" t="s">
        <v>4115</v>
      </c>
      <c r="F1296" s="11">
        <v>3</v>
      </c>
      <c r="G1296" s="11">
        <v>1</v>
      </c>
      <c r="H1296" s="11">
        <v>1</v>
      </c>
      <c r="I1296" s="36">
        <v>10</v>
      </c>
      <c r="J1296" s="11">
        <f t="shared" si="20"/>
        <v>3</v>
      </c>
      <c r="K1296" s="20" t="s">
        <v>7417</v>
      </c>
      <c r="L1296" s="42">
        <v>10</v>
      </c>
    </row>
    <row r="1297" spans="1:12" ht="12.75">
      <c r="A1297" s="11">
        <v>18750</v>
      </c>
      <c r="B1297" s="20" t="s">
        <v>870</v>
      </c>
      <c r="C1297" s="20" t="s">
        <v>637</v>
      </c>
      <c r="D1297" s="20" t="s">
        <v>4119</v>
      </c>
      <c r="E1297" s="20" t="s">
        <v>4114</v>
      </c>
      <c r="F1297" s="11">
        <v>3</v>
      </c>
      <c r="G1297" s="11">
        <v>1</v>
      </c>
      <c r="H1297" s="11">
        <v>1</v>
      </c>
      <c r="I1297" s="36">
        <v>10</v>
      </c>
      <c r="J1297" s="11">
        <f t="shared" si="20"/>
        <v>3</v>
      </c>
      <c r="K1297" s="20" t="s">
        <v>7417</v>
      </c>
      <c r="L1297" s="42">
        <v>10</v>
      </c>
    </row>
    <row r="1298" spans="1:12" ht="12.75">
      <c r="A1298" s="11">
        <v>5625</v>
      </c>
      <c r="B1298" s="20" t="s">
        <v>870</v>
      </c>
      <c r="C1298" s="20" t="s">
        <v>637</v>
      </c>
      <c r="D1298" s="20" t="s">
        <v>4119</v>
      </c>
      <c r="E1298" s="20" t="s">
        <v>4117</v>
      </c>
      <c r="F1298" s="11">
        <v>3</v>
      </c>
      <c r="G1298" s="11">
        <v>1</v>
      </c>
      <c r="H1298" s="11">
        <v>1</v>
      </c>
      <c r="I1298" s="36">
        <v>10</v>
      </c>
      <c r="J1298" s="11">
        <f t="shared" si="20"/>
        <v>3</v>
      </c>
      <c r="K1298" s="20" t="s">
        <v>7417</v>
      </c>
      <c r="L1298" s="42">
        <v>10</v>
      </c>
    </row>
    <row r="1299" spans="1:12" ht="12.75">
      <c r="A1299" s="11">
        <v>1108750</v>
      </c>
      <c r="B1299" s="20" t="s">
        <v>868</v>
      </c>
      <c r="C1299" s="20" t="s">
        <v>7664</v>
      </c>
      <c r="D1299" s="20" t="s">
        <v>6213</v>
      </c>
      <c r="E1299" s="20" t="s">
        <v>6191</v>
      </c>
      <c r="F1299" s="11">
        <v>3</v>
      </c>
      <c r="G1299" s="11">
        <v>1</v>
      </c>
      <c r="H1299" s="11">
        <v>1</v>
      </c>
      <c r="I1299" s="36">
        <v>10</v>
      </c>
      <c r="J1299" s="11">
        <f t="shared" si="20"/>
        <v>3</v>
      </c>
      <c r="K1299" s="20" t="s">
        <v>7417</v>
      </c>
      <c r="L1299" s="42">
        <v>120</v>
      </c>
    </row>
    <row r="1300" spans="1:12" ht="12.75">
      <c r="A1300" s="11">
        <v>1108750</v>
      </c>
      <c r="B1300" s="20" t="s">
        <v>868</v>
      </c>
      <c r="C1300" s="20" t="s">
        <v>7664</v>
      </c>
      <c r="D1300" s="20" t="s">
        <v>6213</v>
      </c>
      <c r="E1300" s="20" t="s">
        <v>6190</v>
      </c>
      <c r="F1300" s="11">
        <v>3</v>
      </c>
      <c r="G1300" s="11">
        <v>1</v>
      </c>
      <c r="H1300" s="11">
        <v>1</v>
      </c>
      <c r="I1300" s="36">
        <v>10</v>
      </c>
      <c r="J1300" s="11">
        <f t="shared" si="20"/>
        <v>3</v>
      </c>
      <c r="K1300" s="20" t="s">
        <v>7417</v>
      </c>
      <c r="L1300" s="42">
        <v>135</v>
      </c>
    </row>
    <row r="1301" spans="1:12" ht="12.75">
      <c r="A1301" s="11">
        <v>625000</v>
      </c>
      <c r="B1301" s="20" t="s">
        <v>874</v>
      </c>
      <c r="C1301" s="20" t="s">
        <v>6424</v>
      </c>
      <c r="D1301" s="20" t="s">
        <v>6439</v>
      </c>
      <c r="E1301" s="20" t="s">
        <v>6436</v>
      </c>
      <c r="F1301" s="11">
        <v>3</v>
      </c>
      <c r="G1301" s="11">
        <v>1</v>
      </c>
      <c r="H1301" s="11">
        <v>1</v>
      </c>
      <c r="I1301" s="36">
        <v>10</v>
      </c>
      <c r="J1301" s="11">
        <f t="shared" si="20"/>
        <v>3</v>
      </c>
      <c r="K1301" s="20" t="s">
        <v>7424</v>
      </c>
      <c r="L1301" s="42">
        <v>10</v>
      </c>
    </row>
    <row r="1302" spans="1:12" ht="12.75">
      <c r="A1302" s="11">
        <v>500000</v>
      </c>
      <c r="B1302" s="20" t="s">
        <v>868</v>
      </c>
      <c r="C1302" s="20" t="s">
        <v>7770</v>
      </c>
      <c r="D1302" s="20" t="s">
        <v>6626</v>
      </c>
      <c r="E1302" s="20" t="s">
        <v>6627</v>
      </c>
      <c r="F1302" s="11">
        <v>3</v>
      </c>
      <c r="G1302" s="11">
        <v>1</v>
      </c>
      <c r="H1302" s="11">
        <v>1</v>
      </c>
      <c r="I1302" s="36">
        <v>10</v>
      </c>
      <c r="J1302" s="11">
        <f t="shared" si="20"/>
        <v>3</v>
      </c>
      <c r="K1302" s="20" t="s">
        <v>7424</v>
      </c>
      <c r="L1302" s="42">
        <v>10</v>
      </c>
    </row>
    <row r="1303" spans="1:12" ht="12.75">
      <c r="A1303" s="11">
        <v>500000</v>
      </c>
      <c r="B1303" s="20" t="s">
        <v>868</v>
      </c>
      <c r="C1303" s="20" t="s">
        <v>7659</v>
      </c>
      <c r="D1303" s="20" t="s">
        <v>6626</v>
      </c>
      <c r="E1303" s="20" t="s">
        <v>6627</v>
      </c>
      <c r="F1303" s="11">
        <v>3</v>
      </c>
      <c r="G1303" s="11">
        <v>1</v>
      </c>
      <c r="H1303" s="11">
        <v>1</v>
      </c>
      <c r="I1303" s="36">
        <v>10</v>
      </c>
      <c r="J1303" s="11">
        <f t="shared" si="20"/>
        <v>3</v>
      </c>
      <c r="K1303" s="20" t="s">
        <v>7424</v>
      </c>
      <c r="L1303" s="42">
        <v>10</v>
      </c>
    </row>
    <row r="1304" spans="1:12" ht="12.75">
      <c r="A1304" s="11">
        <v>125000</v>
      </c>
      <c r="B1304" s="20" t="s">
        <v>868</v>
      </c>
      <c r="C1304" s="20" t="s">
        <v>7770</v>
      </c>
      <c r="D1304" s="20" t="s">
        <v>4397</v>
      </c>
      <c r="E1304" s="20" t="s">
        <v>7752</v>
      </c>
      <c r="F1304" s="11">
        <v>3</v>
      </c>
      <c r="G1304" s="11">
        <v>1</v>
      </c>
      <c r="H1304" s="11">
        <v>1</v>
      </c>
      <c r="I1304" s="36">
        <v>10</v>
      </c>
      <c r="J1304" s="11">
        <f t="shared" si="20"/>
        <v>3</v>
      </c>
      <c r="K1304" s="20" t="s">
        <v>7424</v>
      </c>
      <c r="L1304" s="42">
        <v>10</v>
      </c>
    </row>
    <row r="1305" spans="1:12" ht="12.75">
      <c r="A1305" s="11">
        <v>25000</v>
      </c>
      <c r="B1305" s="20" t="s">
        <v>868</v>
      </c>
      <c r="C1305" s="20" t="s">
        <v>7773</v>
      </c>
      <c r="D1305" s="20" t="s">
        <v>6171</v>
      </c>
      <c r="E1305" s="20" t="s">
        <v>6141</v>
      </c>
      <c r="F1305" s="11">
        <v>3</v>
      </c>
      <c r="G1305" s="11">
        <v>1</v>
      </c>
      <c r="H1305" s="11">
        <v>1</v>
      </c>
      <c r="I1305" s="36">
        <v>10</v>
      </c>
      <c r="J1305" s="11">
        <f t="shared" si="20"/>
        <v>3</v>
      </c>
      <c r="K1305" s="20" t="s">
        <v>7424</v>
      </c>
      <c r="L1305" s="42">
        <v>10</v>
      </c>
    </row>
    <row r="1306" spans="1:12" ht="12.75">
      <c r="A1306" s="11">
        <v>2500</v>
      </c>
      <c r="B1306" s="20" t="s">
        <v>868</v>
      </c>
      <c r="C1306" s="20" t="s">
        <v>7659</v>
      </c>
      <c r="D1306" s="20" t="s">
        <v>6645</v>
      </c>
      <c r="E1306" s="20" t="s">
        <v>6646</v>
      </c>
      <c r="F1306" s="11">
        <v>3</v>
      </c>
      <c r="G1306" s="11">
        <v>1</v>
      </c>
      <c r="H1306" s="11">
        <v>1</v>
      </c>
      <c r="I1306" s="36">
        <v>10</v>
      </c>
      <c r="J1306" s="11">
        <f t="shared" si="20"/>
        <v>3</v>
      </c>
      <c r="K1306" s="20" t="s">
        <v>7424</v>
      </c>
      <c r="L1306" s="42">
        <v>10</v>
      </c>
    </row>
    <row r="1307" spans="1:12" ht="12.75">
      <c r="A1307" s="11">
        <v>187500</v>
      </c>
      <c r="B1307" s="20" t="s">
        <v>868</v>
      </c>
      <c r="C1307" s="20" t="s">
        <v>7674</v>
      </c>
      <c r="D1307" s="20" t="s">
        <v>6319</v>
      </c>
      <c r="E1307" s="20" t="s">
        <v>6320</v>
      </c>
      <c r="F1307" s="11">
        <v>3</v>
      </c>
      <c r="G1307" s="11">
        <v>1</v>
      </c>
      <c r="H1307" s="11">
        <v>1</v>
      </c>
      <c r="I1307" s="36">
        <v>10</v>
      </c>
      <c r="J1307" s="11">
        <f t="shared" si="20"/>
        <v>3</v>
      </c>
      <c r="K1307" s="20" t="s">
        <v>7424</v>
      </c>
      <c r="L1307" s="42">
        <v>10</v>
      </c>
    </row>
    <row r="1308" spans="1:12" ht="12.75">
      <c r="A1308" s="11">
        <v>6251</v>
      </c>
      <c r="B1308" s="20" t="s">
        <v>868</v>
      </c>
      <c r="C1308" s="20" t="s">
        <v>7659</v>
      </c>
      <c r="D1308" s="20" t="s">
        <v>3071</v>
      </c>
      <c r="E1308" s="20" t="s">
        <v>6623</v>
      </c>
      <c r="F1308" s="11">
        <v>3</v>
      </c>
      <c r="G1308" s="11">
        <v>1</v>
      </c>
      <c r="H1308" s="11">
        <v>1</v>
      </c>
      <c r="I1308" s="36">
        <v>10</v>
      </c>
      <c r="J1308" s="11">
        <f t="shared" si="20"/>
        <v>3</v>
      </c>
      <c r="K1308" s="20" t="s">
        <v>7424</v>
      </c>
      <c r="L1308" s="42">
        <v>10</v>
      </c>
    </row>
    <row r="1309" spans="1:12" ht="12.75">
      <c r="A1309" s="11">
        <v>1250</v>
      </c>
      <c r="B1309" s="20" t="s">
        <v>868</v>
      </c>
      <c r="C1309" s="20" t="s">
        <v>7659</v>
      </c>
      <c r="D1309" s="20" t="s">
        <v>6174</v>
      </c>
      <c r="E1309" s="20" t="s">
        <v>6644</v>
      </c>
      <c r="F1309" s="11">
        <v>3</v>
      </c>
      <c r="G1309" s="11">
        <v>1</v>
      </c>
      <c r="H1309" s="11">
        <v>1</v>
      </c>
      <c r="I1309" s="36">
        <v>10</v>
      </c>
      <c r="J1309" s="11">
        <f t="shared" si="20"/>
        <v>3</v>
      </c>
      <c r="K1309" s="20" t="s">
        <v>7424</v>
      </c>
      <c r="L1309" s="42">
        <v>10</v>
      </c>
    </row>
    <row r="1310" spans="1:12" ht="12.75">
      <c r="A1310" s="11">
        <v>1500000</v>
      </c>
      <c r="B1310" s="20" t="s">
        <v>868</v>
      </c>
      <c r="C1310" s="20" t="s">
        <v>7653</v>
      </c>
      <c r="D1310" s="20" t="s">
        <v>6415</v>
      </c>
      <c r="E1310" s="20" t="s">
        <v>6407</v>
      </c>
      <c r="F1310" s="11">
        <v>3</v>
      </c>
      <c r="G1310" s="11">
        <v>1</v>
      </c>
      <c r="H1310" s="11">
        <v>1</v>
      </c>
      <c r="I1310" s="36">
        <v>10</v>
      </c>
      <c r="J1310" s="11">
        <f t="shared" si="20"/>
        <v>3</v>
      </c>
      <c r="K1310" s="20" t="s">
        <v>7424</v>
      </c>
      <c r="L1310" s="42">
        <v>10</v>
      </c>
    </row>
    <row r="1311" spans="1:12" ht="12.75">
      <c r="A1311" s="11">
        <v>18750</v>
      </c>
      <c r="B1311" s="20" t="s">
        <v>868</v>
      </c>
      <c r="C1311" s="20" t="s">
        <v>7773</v>
      </c>
      <c r="D1311" s="20" t="s">
        <v>2679</v>
      </c>
      <c r="E1311" s="20" t="s">
        <v>7764</v>
      </c>
      <c r="F1311" s="11">
        <v>3</v>
      </c>
      <c r="G1311" s="11">
        <v>1</v>
      </c>
      <c r="H1311" s="11">
        <v>1</v>
      </c>
      <c r="I1311" s="36">
        <v>10</v>
      </c>
      <c r="J1311" s="11">
        <f t="shared" si="20"/>
        <v>3</v>
      </c>
      <c r="K1311" s="20" t="s">
        <v>7424</v>
      </c>
      <c r="L1311" s="42">
        <v>10</v>
      </c>
    </row>
    <row r="1312" spans="1:12" ht="12.75">
      <c r="A1312" s="11">
        <v>250000</v>
      </c>
      <c r="B1312" s="20" t="s">
        <v>868</v>
      </c>
      <c r="C1312" s="20" t="s">
        <v>7674</v>
      </c>
      <c r="D1312" s="20" t="s">
        <v>2679</v>
      </c>
      <c r="E1312" s="20" t="s">
        <v>5327</v>
      </c>
      <c r="F1312" s="11">
        <v>3</v>
      </c>
      <c r="G1312" s="11">
        <v>1</v>
      </c>
      <c r="H1312" s="11">
        <v>1</v>
      </c>
      <c r="I1312" s="36">
        <v>10</v>
      </c>
      <c r="J1312" s="11">
        <f t="shared" si="20"/>
        <v>3</v>
      </c>
      <c r="K1312" s="20" t="s">
        <v>7424</v>
      </c>
      <c r="L1312" s="42">
        <v>10</v>
      </c>
    </row>
    <row r="1313" spans="1:12" ht="12.75">
      <c r="A1313" s="11">
        <v>476875</v>
      </c>
      <c r="B1313" s="20" t="s">
        <v>868</v>
      </c>
      <c r="C1313" s="20" t="s">
        <v>7659</v>
      </c>
      <c r="D1313" s="20" t="s">
        <v>2679</v>
      </c>
      <c r="E1313" s="20" t="s">
        <v>6647</v>
      </c>
      <c r="F1313" s="11">
        <v>3</v>
      </c>
      <c r="G1313" s="11">
        <v>1</v>
      </c>
      <c r="H1313" s="11">
        <v>1</v>
      </c>
      <c r="I1313" s="36">
        <v>10</v>
      </c>
      <c r="J1313" s="11">
        <f t="shared" si="20"/>
        <v>3</v>
      </c>
      <c r="K1313" s="20" t="s">
        <v>7424</v>
      </c>
      <c r="L1313" s="42">
        <v>10</v>
      </c>
    </row>
    <row r="1314" spans="1:12" ht="12.75">
      <c r="A1314" s="11">
        <v>750000</v>
      </c>
      <c r="B1314" s="20" t="s">
        <v>868</v>
      </c>
      <c r="C1314" s="20" t="s">
        <v>7674</v>
      </c>
      <c r="D1314" s="20" t="s">
        <v>2679</v>
      </c>
      <c r="E1314" s="20" t="s">
        <v>6314</v>
      </c>
      <c r="F1314" s="11">
        <v>3</v>
      </c>
      <c r="G1314" s="11">
        <v>1</v>
      </c>
      <c r="H1314" s="11">
        <v>1</v>
      </c>
      <c r="I1314" s="36">
        <v>10</v>
      </c>
      <c r="J1314" s="11">
        <f t="shared" si="20"/>
        <v>3</v>
      </c>
      <c r="K1314" s="20" t="s">
        <v>7424</v>
      </c>
      <c r="L1314" s="42">
        <v>10</v>
      </c>
    </row>
    <row r="1315" spans="1:12" ht="12.75">
      <c r="A1315" s="11">
        <v>125000</v>
      </c>
      <c r="B1315" s="20" t="s">
        <v>868</v>
      </c>
      <c r="C1315" s="20" t="s">
        <v>7659</v>
      </c>
      <c r="D1315" s="20" t="s">
        <v>2679</v>
      </c>
      <c r="E1315" s="20" t="s">
        <v>6628</v>
      </c>
      <c r="F1315" s="11">
        <v>3</v>
      </c>
      <c r="G1315" s="11">
        <v>1</v>
      </c>
      <c r="H1315" s="11">
        <v>1</v>
      </c>
      <c r="I1315" s="36">
        <v>10</v>
      </c>
      <c r="J1315" s="11">
        <f t="shared" si="20"/>
        <v>3</v>
      </c>
      <c r="K1315" s="20" t="s">
        <v>7424</v>
      </c>
      <c r="L1315" s="42">
        <v>10</v>
      </c>
    </row>
    <row r="1316" spans="1:12" ht="12.75">
      <c r="A1316" s="11">
        <v>62500</v>
      </c>
      <c r="B1316" s="20" t="s">
        <v>868</v>
      </c>
      <c r="C1316" s="20" t="s">
        <v>7655</v>
      </c>
      <c r="D1316" s="20" t="s">
        <v>2679</v>
      </c>
      <c r="E1316" s="20" t="s">
        <v>4687</v>
      </c>
      <c r="F1316" s="11">
        <v>3</v>
      </c>
      <c r="G1316" s="11">
        <v>1</v>
      </c>
      <c r="H1316" s="11">
        <v>1</v>
      </c>
      <c r="I1316" s="36">
        <v>10</v>
      </c>
      <c r="J1316" s="11">
        <f t="shared" si="20"/>
        <v>3</v>
      </c>
      <c r="K1316" s="20" t="s">
        <v>7424</v>
      </c>
      <c r="L1316" s="42">
        <v>10</v>
      </c>
    </row>
    <row r="1317" spans="1:12" ht="12.75">
      <c r="A1317" s="11">
        <v>937</v>
      </c>
      <c r="B1317" s="20" t="s">
        <v>868</v>
      </c>
      <c r="C1317" s="20" t="s">
        <v>7659</v>
      </c>
      <c r="D1317" s="20" t="s">
        <v>2679</v>
      </c>
      <c r="E1317" s="20" t="s">
        <v>6643</v>
      </c>
      <c r="F1317" s="11">
        <v>3</v>
      </c>
      <c r="G1317" s="11">
        <v>1</v>
      </c>
      <c r="H1317" s="11">
        <v>1</v>
      </c>
      <c r="I1317" s="36">
        <v>10</v>
      </c>
      <c r="J1317" s="11">
        <f t="shared" si="20"/>
        <v>3</v>
      </c>
      <c r="K1317" s="20" t="s">
        <v>7424</v>
      </c>
      <c r="L1317" s="42">
        <v>10</v>
      </c>
    </row>
    <row r="1318" spans="1:12" ht="12.75">
      <c r="A1318" s="11">
        <v>250000</v>
      </c>
      <c r="B1318" s="20" t="s">
        <v>868</v>
      </c>
      <c r="C1318" s="20" t="s">
        <v>7674</v>
      </c>
      <c r="D1318" s="20" t="s">
        <v>5332</v>
      </c>
      <c r="E1318" s="20" t="s">
        <v>5333</v>
      </c>
      <c r="F1318" s="11">
        <v>3</v>
      </c>
      <c r="G1318" s="11">
        <v>1</v>
      </c>
      <c r="H1318" s="11">
        <v>1</v>
      </c>
      <c r="I1318" s="36">
        <v>10</v>
      </c>
      <c r="J1318" s="11">
        <f t="shared" si="20"/>
        <v>3</v>
      </c>
      <c r="K1318" s="20" t="s">
        <v>7424</v>
      </c>
      <c r="L1318" s="42">
        <v>10</v>
      </c>
    </row>
    <row r="1319" spans="1:12" ht="12.75">
      <c r="A1319" s="11">
        <v>62500</v>
      </c>
      <c r="B1319" s="20" t="s">
        <v>868</v>
      </c>
      <c r="C1319" s="20" t="s">
        <v>7773</v>
      </c>
      <c r="D1319" s="20" t="s">
        <v>5332</v>
      </c>
      <c r="E1319" s="20" t="s">
        <v>6139</v>
      </c>
      <c r="F1319" s="11">
        <v>3</v>
      </c>
      <c r="G1319" s="11">
        <v>1</v>
      </c>
      <c r="H1319" s="11">
        <v>1</v>
      </c>
      <c r="I1319" s="36">
        <v>10</v>
      </c>
      <c r="J1319" s="11">
        <f t="shared" si="20"/>
        <v>3</v>
      </c>
      <c r="K1319" s="20" t="s">
        <v>7424</v>
      </c>
      <c r="L1319" s="42">
        <v>10</v>
      </c>
    </row>
    <row r="1320" spans="1:12" ht="12.75">
      <c r="A1320" s="11">
        <v>625</v>
      </c>
      <c r="B1320" s="20" t="s">
        <v>868</v>
      </c>
      <c r="C1320" s="20" t="s">
        <v>7653</v>
      </c>
      <c r="D1320" s="20" t="s">
        <v>5332</v>
      </c>
      <c r="E1320" s="20" t="s">
        <v>6409</v>
      </c>
      <c r="F1320" s="11">
        <v>3</v>
      </c>
      <c r="G1320" s="11">
        <v>1</v>
      </c>
      <c r="H1320" s="11">
        <v>1</v>
      </c>
      <c r="I1320" s="36">
        <v>10</v>
      </c>
      <c r="J1320" s="11">
        <f t="shared" si="20"/>
        <v>3</v>
      </c>
      <c r="K1320" s="20" t="s">
        <v>7424</v>
      </c>
      <c r="L1320" s="42">
        <v>10</v>
      </c>
    </row>
    <row r="1321" spans="1:12" ht="12.75">
      <c r="A1321" s="11">
        <v>812500</v>
      </c>
      <c r="B1321" s="20" t="s">
        <v>868</v>
      </c>
      <c r="C1321" s="20" t="s">
        <v>7653</v>
      </c>
      <c r="D1321" s="20" t="s">
        <v>3072</v>
      </c>
      <c r="E1321" s="20" t="s">
        <v>6403</v>
      </c>
      <c r="F1321" s="11">
        <v>3</v>
      </c>
      <c r="G1321" s="11">
        <v>1</v>
      </c>
      <c r="H1321" s="11">
        <v>1</v>
      </c>
      <c r="I1321" s="36">
        <v>10</v>
      </c>
      <c r="J1321" s="11">
        <f t="shared" si="20"/>
        <v>3</v>
      </c>
      <c r="K1321" s="20" t="s">
        <v>7424</v>
      </c>
      <c r="L1321" s="42">
        <v>10</v>
      </c>
    </row>
    <row r="1322" spans="1:12" ht="12.75">
      <c r="A1322" s="11">
        <v>437500</v>
      </c>
      <c r="B1322" s="20" t="s">
        <v>868</v>
      </c>
      <c r="C1322" s="20" t="s">
        <v>7649</v>
      </c>
      <c r="D1322" s="20" t="s">
        <v>3072</v>
      </c>
      <c r="E1322" s="20" t="s">
        <v>7471</v>
      </c>
      <c r="F1322" s="11">
        <v>3</v>
      </c>
      <c r="G1322" s="11">
        <v>1</v>
      </c>
      <c r="H1322" s="11">
        <v>1</v>
      </c>
      <c r="I1322" s="36">
        <v>10</v>
      </c>
      <c r="J1322" s="11">
        <f t="shared" si="20"/>
        <v>3</v>
      </c>
      <c r="K1322" s="20" t="s">
        <v>7424</v>
      </c>
      <c r="L1322" s="42">
        <v>10</v>
      </c>
    </row>
    <row r="1323" spans="1:12" ht="12.75">
      <c r="A1323" s="11">
        <v>3750</v>
      </c>
      <c r="B1323" s="20" t="s">
        <v>870</v>
      </c>
      <c r="C1323" s="20" t="s">
        <v>637</v>
      </c>
      <c r="D1323" s="20" t="s">
        <v>4104</v>
      </c>
      <c r="E1323" s="20" t="s">
        <v>4110</v>
      </c>
      <c r="F1323" s="11">
        <v>3</v>
      </c>
      <c r="G1323" s="11">
        <v>1</v>
      </c>
      <c r="H1323" s="11">
        <v>1</v>
      </c>
      <c r="I1323" s="36">
        <v>10</v>
      </c>
      <c r="J1323" s="11">
        <f t="shared" si="20"/>
        <v>3</v>
      </c>
      <c r="K1323" s="20" t="s">
        <v>7424</v>
      </c>
      <c r="L1323" s="42">
        <v>10</v>
      </c>
    </row>
    <row r="1324" spans="1:12" ht="12.75">
      <c r="A1324" s="11">
        <v>43750</v>
      </c>
      <c r="B1324" s="20" t="s">
        <v>870</v>
      </c>
      <c r="C1324" s="20" t="s">
        <v>637</v>
      </c>
      <c r="D1324" s="20" t="s">
        <v>4104</v>
      </c>
      <c r="E1324" s="20" t="s">
        <v>4111</v>
      </c>
      <c r="F1324" s="11">
        <v>3</v>
      </c>
      <c r="G1324" s="11">
        <v>1</v>
      </c>
      <c r="H1324" s="11">
        <v>1</v>
      </c>
      <c r="I1324" s="36">
        <v>10</v>
      </c>
      <c r="J1324" s="11">
        <f t="shared" si="20"/>
        <v>3</v>
      </c>
      <c r="K1324" s="20" t="s">
        <v>7424</v>
      </c>
      <c r="L1324" s="42">
        <v>10</v>
      </c>
    </row>
    <row r="1325" spans="1:12" ht="12.75">
      <c r="A1325" s="11">
        <v>10000</v>
      </c>
      <c r="B1325" s="20" t="s">
        <v>870</v>
      </c>
      <c r="C1325" s="20" t="s">
        <v>637</v>
      </c>
      <c r="D1325" s="20" t="s">
        <v>4104</v>
      </c>
      <c r="E1325" s="20" t="s">
        <v>4106</v>
      </c>
      <c r="F1325" s="11">
        <v>3</v>
      </c>
      <c r="G1325" s="11">
        <v>1</v>
      </c>
      <c r="H1325" s="11">
        <v>1</v>
      </c>
      <c r="I1325" s="36">
        <v>10</v>
      </c>
      <c r="J1325" s="11">
        <f t="shared" si="20"/>
        <v>3</v>
      </c>
      <c r="K1325" s="20" t="s">
        <v>7424</v>
      </c>
      <c r="L1325" s="42">
        <v>10</v>
      </c>
    </row>
    <row r="1326" spans="1:12" ht="12.75">
      <c r="A1326" s="11">
        <v>3125</v>
      </c>
      <c r="B1326" s="20" t="s">
        <v>870</v>
      </c>
      <c r="C1326" s="20" t="s">
        <v>637</v>
      </c>
      <c r="D1326" s="20" t="s">
        <v>4104</v>
      </c>
      <c r="E1326" s="20" t="s">
        <v>4109</v>
      </c>
      <c r="F1326" s="11">
        <v>3</v>
      </c>
      <c r="G1326" s="11">
        <v>1</v>
      </c>
      <c r="H1326" s="11">
        <v>1</v>
      </c>
      <c r="I1326" s="36">
        <v>10</v>
      </c>
      <c r="J1326" s="11">
        <f t="shared" si="20"/>
        <v>3</v>
      </c>
      <c r="K1326" s="20" t="s">
        <v>7424</v>
      </c>
      <c r="L1326" s="42">
        <v>10</v>
      </c>
    </row>
    <row r="1327" spans="1:12" ht="12.75">
      <c r="A1327" s="11">
        <v>15625</v>
      </c>
      <c r="B1327" s="20" t="s">
        <v>870</v>
      </c>
      <c r="C1327" s="20" t="s">
        <v>637</v>
      </c>
      <c r="D1327" s="20" t="s">
        <v>4104</v>
      </c>
      <c r="E1327" s="20" t="s">
        <v>4107</v>
      </c>
      <c r="F1327" s="11">
        <v>3</v>
      </c>
      <c r="G1327" s="11">
        <v>1</v>
      </c>
      <c r="H1327" s="11">
        <v>1</v>
      </c>
      <c r="I1327" s="36">
        <v>10</v>
      </c>
      <c r="J1327" s="11">
        <f t="shared" si="20"/>
        <v>3</v>
      </c>
      <c r="K1327" s="20" t="s">
        <v>7424</v>
      </c>
      <c r="L1327" s="42">
        <v>10</v>
      </c>
    </row>
    <row r="1328" spans="1:12" ht="12.75">
      <c r="A1328" s="11">
        <v>1500</v>
      </c>
      <c r="B1328" s="20" t="s">
        <v>870</v>
      </c>
      <c r="C1328" s="20" t="s">
        <v>637</v>
      </c>
      <c r="D1328" s="20" t="s">
        <v>4104</v>
      </c>
      <c r="E1328" s="20" t="s">
        <v>4105</v>
      </c>
      <c r="F1328" s="11">
        <v>3</v>
      </c>
      <c r="G1328" s="11">
        <v>1</v>
      </c>
      <c r="H1328" s="11">
        <v>1</v>
      </c>
      <c r="I1328" s="36">
        <v>10</v>
      </c>
      <c r="J1328" s="11">
        <f t="shared" si="20"/>
        <v>3</v>
      </c>
      <c r="K1328" s="20" t="s">
        <v>7424</v>
      </c>
      <c r="L1328" s="42">
        <v>10</v>
      </c>
    </row>
    <row r="1329" spans="1:12" ht="12.75">
      <c r="A1329" s="11">
        <v>1250</v>
      </c>
      <c r="B1329" s="20" t="s">
        <v>870</v>
      </c>
      <c r="C1329" s="20" t="s">
        <v>637</v>
      </c>
      <c r="D1329" s="20" t="s">
        <v>4104</v>
      </c>
      <c r="E1329" s="20" t="s">
        <v>4108</v>
      </c>
      <c r="F1329" s="11">
        <v>3</v>
      </c>
      <c r="G1329" s="11">
        <v>1</v>
      </c>
      <c r="H1329" s="11">
        <v>1</v>
      </c>
      <c r="I1329" s="36">
        <v>10</v>
      </c>
      <c r="J1329" s="11">
        <f t="shared" si="20"/>
        <v>3</v>
      </c>
      <c r="K1329" s="20" t="s">
        <v>7424</v>
      </c>
      <c r="L1329" s="42">
        <v>10</v>
      </c>
    </row>
    <row r="1330" spans="1:12" ht="12.75">
      <c r="A1330" s="11">
        <v>1250</v>
      </c>
      <c r="B1330" s="20" t="s">
        <v>871</v>
      </c>
      <c r="C1330" s="20" t="s">
        <v>5089</v>
      </c>
      <c r="D1330" s="20" t="s">
        <v>3072</v>
      </c>
      <c r="E1330" s="20" t="s">
        <v>5116</v>
      </c>
      <c r="F1330" s="11">
        <v>3</v>
      </c>
      <c r="G1330" s="11">
        <v>1</v>
      </c>
      <c r="H1330" s="11">
        <v>1</v>
      </c>
      <c r="I1330" s="36">
        <v>10</v>
      </c>
      <c r="J1330" s="11">
        <f t="shared" si="20"/>
        <v>3</v>
      </c>
      <c r="K1330" s="20" t="s">
        <v>7424</v>
      </c>
      <c r="L1330" s="42">
        <v>10</v>
      </c>
    </row>
    <row r="1331" spans="1:12" ht="12.75">
      <c r="A1331" s="11">
        <v>25000</v>
      </c>
      <c r="B1331" s="20" t="s">
        <v>870</v>
      </c>
      <c r="C1331" s="20" t="s">
        <v>2346</v>
      </c>
      <c r="D1331" s="20" t="s">
        <v>2533</v>
      </c>
      <c r="E1331" s="20" t="s">
        <v>5065</v>
      </c>
      <c r="F1331" s="11">
        <v>3</v>
      </c>
      <c r="G1331" s="11">
        <v>1</v>
      </c>
      <c r="H1331" s="11">
        <v>1</v>
      </c>
      <c r="I1331" s="36">
        <v>10</v>
      </c>
      <c r="J1331" s="11">
        <f t="shared" si="20"/>
        <v>3</v>
      </c>
      <c r="K1331" s="20" t="s">
        <v>7425</v>
      </c>
      <c r="L1331" s="42">
        <v>10</v>
      </c>
    </row>
    <row r="1332" spans="1:12" ht="12.75">
      <c r="A1332" s="11">
        <v>4776875</v>
      </c>
      <c r="B1332" s="20" t="s">
        <v>868</v>
      </c>
      <c r="C1332" s="20" t="s">
        <v>7772</v>
      </c>
      <c r="D1332" s="20" t="s">
        <v>2533</v>
      </c>
      <c r="E1332" s="20" t="s">
        <v>7740</v>
      </c>
      <c r="F1332" s="11">
        <v>3</v>
      </c>
      <c r="G1332" s="11">
        <v>1</v>
      </c>
      <c r="H1332" s="11">
        <v>1</v>
      </c>
      <c r="I1332" s="36">
        <v>10</v>
      </c>
      <c r="J1332" s="11">
        <f t="shared" si="20"/>
        <v>3</v>
      </c>
      <c r="K1332" s="20" t="s">
        <v>7425</v>
      </c>
      <c r="L1332" s="42">
        <v>10</v>
      </c>
    </row>
    <row r="1333" spans="1:12" ht="12.75">
      <c r="A1333" s="11">
        <v>3250</v>
      </c>
      <c r="B1333" s="20" t="s">
        <v>868</v>
      </c>
      <c r="C1333" s="20" t="s">
        <v>7773</v>
      </c>
      <c r="D1333" s="20" t="s">
        <v>2533</v>
      </c>
      <c r="E1333" s="20" t="s">
        <v>6158</v>
      </c>
      <c r="F1333" s="11">
        <v>3</v>
      </c>
      <c r="G1333" s="11">
        <v>1</v>
      </c>
      <c r="H1333" s="11">
        <v>1</v>
      </c>
      <c r="I1333" s="36">
        <v>10</v>
      </c>
      <c r="J1333" s="11">
        <f t="shared" si="20"/>
        <v>3</v>
      </c>
      <c r="K1333" s="20" t="s">
        <v>7425</v>
      </c>
      <c r="L1333" s="42">
        <v>10</v>
      </c>
    </row>
    <row r="1334" spans="1:12" ht="12.75">
      <c r="A1334" s="11">
        <v>1250</v>
      </c>
      <c r="B1334" s="20" t="s">
        <v>868</v>
      </c>
      <c r="C1334" s="20" t="s">
        <v>7773</v>
      </c>
      <c r="D1334" s="20" t="s">
        <v>2533</v>
      </c>
      <c r="E1334" s="20" t="s">
        <v>6156</v>
      </c>
      <c r="F1334" s="11">
        <v>3</v>
      </c>
      <c r="G1334" s="11">
        <v>1</v>
      </c>
      <c r="H1334" s="11">
        <v>1</v>
      </c>
      <c r="I1334" s="36">
        <v>10</v>
      </c>
      <c r="J1334" s="11">
        <f t="shared" si="20"/>
        <v>3</v>
      </c>
      <c r="K1334" s="20" t="s">
        <v>7425</v>
      </c>
      <c r="L1334" s="42">
        <v>10</v>
      </c>
    </row>
    <row r="1335" spans="1:12" ht="12.75">
      <c r="A1335" s="11">
        <v>6251</v>
      </c>
      <c r="B1335" s="20" t="s">
        <v>868</v>
      </c>
      <c r="C1335" s="20" t="s">
        <v>7659</v>
      </c>
      <c r="D1335" s="20" t="s">
        <v>2533</v>
      </c>
      <c r="E1335" s="20" t="s">
        <v>6624</v>
      </c>
      <c r="F1335" s="11">
        <v>3</v>
      </c>
      <c r="G1335" s="11">
        <v>1</v>
      </c>
      <c r="H1335" s="11">
        <v>1</v>
      </c>
      <c r="I1335" s="36">
        <v>10</v>
      </c>
      <c r="J1335" s="11">
        <f t="shared" si="20"/>
        <v>3</v>
      </c>
      <c r="K1335" s="20" t="s">
        <v>7425</v>
      </c>
      <c r="L1335" s="42">
        <v>10</v>
      </c>
    </row>
    <row r="1336" spans="1:12" ht="12.75">
      <c r="A1336" s="11">
        <v>625</v>
      </c>
      <c r="B1336" s="20" t="s">
        <v>868</v>
      </c>
      <c r="C1336" s="20" t="s">
        <v>7653</v>
      </c>
      <c r="D1336" s="20" t="s">
        <v>6416</v>
      </c>
      <c r="E1336" s="20" t="s">
        <v>6408</v>
      </c>
      <c r="F1336" s="11">
        <v>3</v>
      </c>
      <c r="G1336" s="11">
        <v>1</v>
      </c>
      <c r="H1336" s="11">
        <v>1</v>
      </c>
      <c r="I1336" s="36">
        <v>10</v>
      </c>
      <c r="J1336" s="11">
        <f t="shared" si="20"/>
        <v>3</v>
      </c>
      <c r="K1336" s="20" t="s">
        <v>7425</v>
      </c>
      <c r="L1336" s="42">
        <v>10</v>
      </c>
    </row>
    <row r="1337" spans="1:12" ht="12.75">
      <c r="A1337" s="11">
        <v>625</v>
      </c>
      <c r="B1337" s="20" t="s">
        <v>868</v>
      </c>
      <c r="C1337" s="20" t="s">
        <v>7659</v>
      </c>
      <c r="D1337" s="20" t="s">
        <v>6629</v>
      </c>
      <c r="E1337" s="20" t="s">
        <v>6630</v>
      </c>
      <c r="F1337" s="11">
        <v>3</v>
      </c>
      <c r="G1337" s="11">
        <v>1</v>
      </c>
      <c r="H1337" s="11">
        <v>1</v>
      </c>
      <c r="I1337" s="36">
        <v>10</v>
      </c>
      <c r="J1337" s="11">
        <f t="shared" si="20"/>
        <v>3</v>
      </c>
      <c r="K1337" s="20" t="s">
        <v>7425</v>
      </c>
      <c r="L1337" s="42">
        <v>10</v>
      </c>
    </row>
    <row r="1338" spans="1:12" ht="12.75">
      <c r="A1338" s="11">
        <v>62500</v>
      </c>
      <c r="B1338" s="20" t="s">
        <v>877</v>
      </c>
      <c r="C1338" s="20" t="s">
        <v>7045</v>
      </c>
      <c r="D1338" s="20" t="s">
        <v>2533</v>
      </c>
      <c r="E1338" s="20" t="s">
        <v>4940</v>
      </c>
      <c r="F1338" s="11">
        <v>3</v>
      </c>
      <c r="G1338" s="11">
        <v>1</v>
      </c>
      <c r="H1338" s="11">
        <v>1</v>
      </c>
      <c r="I1338" s="36">
        <v>10</v>
      </c>
      <c r="J1338" s="11">
        <f t="shared" si="20"/>
        <v>3</v>
      </c>
      <c r="K1338" s="20" t="s">
        <v>7425</v>
      </c>
      <c r="L1338" s="42">
        <v>20</v>
      </c>
    </row>
    <row r="1339" spans="1:12" ht="12.75">
      <c r="A1339" s="11">
        <v>1250</v>
      </c>
      <c r="B1339" s="20" t="s">
        <v>1093</v>
      </c>
      <c r="D1339" s="20" t="s">
        <v>2533</v>
      </c>
      <c r="E1339" s="20" t="s">
        <v>5473</v>
      </c>
      <c r="F1339" s="11">
        <v>3</v>
      </c>
      <c r="G1339" s="11">
        <v>1</v>
      </c>
      <c r="H1339" s="11">
        <v>1</v>
      </c>
      <c r="I1339" s="36">
        <v>10</v>
      </c>
      <c r="J1339" s="11">
        <f t="shared" si="20"/>
        <v>3</v>
      </c>
      <c r="K1339" s="20" t="s">
        <v>7425</v>
      </c>
      <c r="L1339" s="42">
        <v>20</v>
      </c>
    </row>
    <row r="1340" spans="1:12" ht="12.75">
      <c r="A1340" s="11">
        <v>9375</v>
      </c>
      <c r="B1340" s="20" t="s">
        <v>870</v>
      </c>
      <c r="C1340" s="20" t="s">
        <v>3359</v>
      </c>
      <c r="D1340" s="20" t="s">
        <v>2533</v>
      </c>
      <c r="E1340" s="20" t="s">
        <v>3356</v>
      </c>
      <c r="F1340" s="11">
        <v>3</v>
      </c>
      <c r="G1340" s="11">
        <v>1</v>
      </c>
      <c r="H1340" s="11">
        <v>1</v>
      </c>
      <c r="I1340" s="36">
        <v>10</v>
      </c>
      <c r="J1340" s="11">
        <f t="shared" si="20"/>
        <v>3</v>
      </c>
      <c r="K1340" s="20" t="s">
        <v>7425</v>
      </c>
      <c r="L1340" s="42">
        <v>20</v>
      </c>
    </row>
    <row r="1341" spans="1:12" ht="12.75">
      <c r="A1341" s="11">
        <v>13750</v>
      </c>
      <c r="B1341" s="20" t="s">
        <v>870</v>
      </c>
      <c r="C1341" s="20" t="s">
        <v>1889</v>
      </c>
      <c r="D1341" s="20" t="s">
        <v>2533</v>
      </c>
      <c r="E1341" s="20" t="s">
        <v>4937</v>
      </c>
      <c r="F1341" s="11">
        <v>3</v>
      </c>
      <c r="G1341" s="11">
        <v>1</v>
      </c>
      <c r="H1341" s="11">
        <v>1</v>
      </c>
      <c r="I1341" s="36">
        <v>10</v>
      </c>
      <c r="J1341" s="11">
        <f t="shared" si="20"/>
        <v>3</v>
      </c>
      <c r="K1341" s="20" t="s">
        <v>7425</v>
      </c>
      <c r="L1341" s="42">
        <v>20</v>
      </c>
    </row>
    <row r="1342" spans="1:12" ht="12.75">
      <c r="A1342" s="11">
        <v>31250</v>
      </c>
      <c r="B1342" s="20" t="s">
        <v>868</v>
      </c>
      <c r="C1342" s="20" t="s">
        <v>7770</v>
      </c>
      <c r="D1342" s="20" t="s">
        <v>2533</v>
      </c>
      <c r="E1342" s="20" t="s">
        <v>7756</v>
      </c>
      <c r="F1342" s="11">
        <v>3</v>
      </c>
      <c r="G1342" s="11">
        <v>1</v>
      </c>
      <c r="H1342" s="11">
        <v>1</v>
      </c>
      <c r="I1342" s="36">
        <v>10</v>
      </c>
      <c r="J1342" s="11">
        <f t="shared" si="20"/>
        <v>3</v>
      </c>
      <c r="K1342" s="20" t="s">
        <v>7425</v>
      </c>
      <c r="L1342" s="42">
        <v>20</v>
      </c>
    </row>
    <row r="1343" spans="1:12" ht="12.75">
      <c r="A1343" s="11">
        <v>6250</v>
      </c>
      <c r="B1343" s="20" t="s">
        <v>868</v>
      </c>
      <c r="C1343" s="20" t="s">
        <v>7649</v>
      </c>
      <c r="D1343" s="20" t="s">
        <v>2533</v>
      </c>
      <c r="E1343" s="20" t="s">
        <v>7473</v>
      </c>
      <c r="F1343" s="11">
        <v>3</v>
      </c>
      <c r="G1343" s="11">
        <v>1</v>
      </c>
      <c r="H1343" s="11">
        <v>1</v>
      </c>
      <c r="I1343" s="36">
        <v>10</v>
      </c>
      <c r="J1343" s="11">
        <f t="shared" si="20"/>
        <v>3</v>
      </c>
      <c r="K1343" s="20" t="s">
        <v>7425</v>
      </c>
      <c r="L1343" s="42">
        <v>20</v>
      </c>
    </row>
    <row r="1344" spans="1:12" ht="12.75">
      <c r="A1344" s="11">
        <v>187500</v>
      </c>
      <c r="B1344" s="20" t="s">
        <v>868</v>
      </c>
      <c r="C1344" s="20" t="s">
        <v>7656</v>
      </c>
      <c r="D1344" s="20" t="s">
        <v>2533</v>
      </c>
      <c r="E1344" s="20" t="s">
        <v>4693</v>
      </c>
      <c r="F1344" s="11">
        <v>3</v>
      </c>
      <c r="G1344" s="11">
        <v>1</v>
      </c>
      <c r="H1344" s="11">
        <v>1</v>
      </c>
      <c r="I1344" s="36">
        <v>10</v>
      </c>
      <c r="J1344" s="11">
        <f t="shared" si="20"/>
        <v>3</v>
      </c>
      <c r="K1344" s="20" t="s">
        <v>7425</v>
      </c>
      <c r="L1344" s="42">
        <v>20</v>
      </c>
    </row>
    <row r="1345" spans="1:12" ht="12.75">
      <c r="A1345" s="11">
        <v>187500</v>
      </c>
      <c r="B1345" s="20" t="s">
        <v>868</v>
      </c>
      <c r="C1345" s="20" t="s">
        <v>7658</v>
      </c>
      <c r="D1345" s="20" t="s">
        <v>2533</v>
      </c>
      <c r="E1345" s="20" t="s">
        <v>6561</v>
      </c>
      <c r="F1345" s="11">
        <v>3</v>
      </c>
      <c r="G1345" s="11">
        <v>1</v>
      </c>
      <c r="H1345" s="11">
        <v>1</v>
      </c>
      <c r="I1345" s="36">
        <v>10</v>
      </c>
      <c r="J1345" s="11">
        <f t="shared" si="20"/>
        <v>3</v>
      </c>
      <c r="K1345" s="20" t="s">
        <v>7425</v>
      </c>
      <c r="L1345" s="42">
        <v>20</v>
      </c>
    </row>
    <row r="1346" spans="1:12" ht="12.75">
      <c r="A1346" s="11">
        <v>62500</v>
      </c>
      <c r="B1346" s="20" t="s">
        <v>868</v>
      </c>
      <c r="C1346" s="20" t="s">
        <v>7655</v>
      </c>
      <c r="D1346" s="20" t="s">
        <v>2533</v>
      </c>
      <c r="E1346" s="20" t="s">
        <v>4688</v>
      </c>
      <c r="F1346" s="11">
        <v>3</v>
      </c>
      <c r="G1346" s="11">
        <v>1</v>
      </c>
      <c r="H1346" s="11">
        <v>1</v>
      </c>
      <c r="I1346" s="36">
        <v>10</v>
      </c>
      <c r="J1346" s="11">
        <f t="shared" si="21" ref="J1346:J1409">F1346*G1346*H1346</f>
        <v>3</v>
      </c>
      <c r="K1346" s="20" t="s">
        <v>7425</v>
      </c>
      <c r="L1346" s="42">
        <v>20</v>
      </c>
    </row>
    <row r="1347" spans="1:12" ht="12.75">
      <c r="A1347" s="11">
        <v>25000</v>
      </c>
      <c r="B1347" s="20" t="s">
        <v>868</v>
      </c>
      <c r="C1347" s="20" t="s">
        <v>7664</v>
      </c>
      <c r="D1347" s="20" t="s">
        <v>2533</v>
      </c>
      <c r="E1347" s="20" t="s">
        <v>6196</v>
      </c>
      <c r="F1347" s="11">
        <v>3</v>
      </c>
      <c r="G1347" s="11">
        <v>1</v>
      </c>
      <c r="H1347" s="11">
        <v>1</v>
      </c>
      <c r="I1347" s="36">
        <v>10</v>
      </c>
      <c r="J1347" s="11">
        <f t="shared" si="21"/>
        <v>3</v>
      </c>
      <c r="K1347" s="20" t="s">
        <v>7425</v>
      </c>
      <c r="L1347" s="42">
        <v>20</v>
      </c>
    </row>
    <row r="1348" spans="1:12" ht="12.75">
      <c r="A1348" s="11">
        <v>1066</v>
      </c>
      <c r="B1348" s="20" t="s">
        <v>868</v>
      </c>
      <c r="C1348" s="20" t="s">
        <v>7770</v>
      </c>
      <c r="D1348" s="20" t="s">
        <v>2533</v>
      </c>
      <c r="E1348" s="20" t="s">
        <v>7755</v>
      </c>
      <c r="F1348" s="11">
        <v>3</v>
      </c>
      <c r="G1348" s="11">
        <v>1</v>
      </c>
      <c r="H1348" s="11">
        <v>1</v>
      </c>
      <c r="I1348" s="36">
        <v>10</v>
      </c>
      <c r="J1348" s="11">
        <f t="shared" si="21"/>
        <v>3</v>
      </c>
      <c r="K1348" s="20" t="s">
        <v>7425</v>
      </c>
      <c r="L1348" s="42">
        <v>20</v>
      </c>
    </row>
    <row r="1349" spans="1:12" ht="12.75">
      <c r="A1349" s="11">
        <v>2187</v>
      </c>
      <c r="B1349" s="20" t="s">
        <v>871</v>
      </c>
      <c r="C1349" s="20" t="s">
        <v>1199</v>
      </c>
      <c r="D1349" s="20" t="s">
        <v>2533</v>
      </c>
      <c r="E1349" s="20" t="s">
        <v>4177</v>
      </c>
      <c r="F1349" s="11">
        <v>3</v>
      </c>
      <c r="G1349" s="11">
        <v>1</v>
      </c>
      <c r="H1349" s="11">
        <v>1</v>
      </c>
      <c r="I1349" s="36">
        <v>10</v>
      </c>
      <c r="J1349" s="11">
        <f t="shared" si="21"/>
        <v>3</v>
      </c>
      <c r="K1349" s="20" t="s">
        <v>7425</v>
      </c>
      <c r="L1349" s="42">
        <v>20</v>
      </c>
    </row>
    <row r="1350" spans="1:12" ht="12.75">
      <c r="A1350" s="11">
        <v>2750</v>
      </c>
      <c r="B1350" s="20" t="s">
        <v>871</v>
      </c>
      <c r="C1350" s="20" t="s">
        <v>4423</v>
      </c>
      <c r="D1350" s="20" t="s">
        <v>2533</v>
      </c>
      <c r="E1350" s="20" t="s">
        <v>4413</v>
      </c>
      <c r="F1350" s="11">
        <v>3</v>
      </c>
      <c r="G1350" s="11">
        <v>1</v>
      </c>
      <c r="H1350" s="11">
        <v>1</v>
      </c>
      <c r="I1350" s="36">
        <v>10</v>
      </c>
      <c r="J1350" s="11">
        <f t="shared" si="21"/>
        <v>3</v>
      </c>
      <c r="K1350" s="20" t="s">
        <v>7425</v>
      </c>
      <c r="L1350" s="42">
        <v>20</v>
      </c>
    </row>
    <row r="1351" spans="1:12" ht="12.75">
      <c r="A1351" s="11">
        <v>2125</v>
      </c>
      <c r="B1351" s="20" t="s">
        <v>871</v>
      </c>
      <c r="C1351" s="20" t="s">
        <v>4423</v>
      </c>
      <c r="D1351" s="20" t="s">
        <v>2533</v>
      </c>
      <c r="E1351" s="20" t="s">
        <v>4419</v>
      </c>
      <c r="F1351" s="11">
        <v>3</v>
      </c>
      <c r="G1351" s="11">
        <v>1</v>
      </c>
      <c r="H1351" s="11">
        <v>1</v>
      </c>
      <c r="I1351" s="36">
        <v>10</v>
      </c>
      <c r="J1351" s="11">
        <f t="shared" si="21"/>
        <v>3</v>
      </c>
      <c r="K1351" s="20" t="s">
        <v>7425</v>
      </c>
      <c r="L1351" s="42">
        <v>20</v>
      </c>
    </row>
    <row r="1352" spans="1:12" ht="12.75">
      <c r="A1352" s="11">
        <v>625</v>
      </c>
      <c r="B1352" s="20" t="s">
        <v>871</v>
      </c>
      <c r="C1352" s="20" t="s">
        <v>5089</v>
      </c>
      <c r="D1352" s="20" t="s">
        <v>2533</v>
      </c>
      <c r="E1352" s="20" t="s">
        <v>5117</v>
      </c>
      <c r="F1352" s="11">
        <v>3</v>
      </c>
      <c r="G1352" s="11">
        <v>1</v>
      </c>
      <c r="H1352" s="11">
        <v>1</v>
      </c>
      <c r="I1352" s="36">
        <v>10</v>
      </c>
      <c r="J1352" s="11">
        <f t="shared" si="21"/>
        <v>3</v>
      </c>
      <c r="K1352" s="20" t="s">
        <v>7425</v>
      </c>
      <c r="L1352" s="42">
        <v>20</v>
      </c>
    </row>
    <row r="1353" spans="1:12" ht="12.75">
      <c r="A1353" s="11">
        <v>2125</v>
      </c>
      <c r="B1353" s="20" t="s">
        <v>871</v>
      </c>
      <c r="C1353" s="20" t="s">
        <v>4423</v>
      </c>
      <c r="D1353" s="20" t="s">
        <v>2533</v>
      </c>
      <c r="E1353" s="20" t="s">
        <v>4421</v>
      </c>
      <c r="F1353" s="11">
        <v>3</v>
      </c>
      <c r="G1353" s="11">
        <v>1</v>
      </c>
      <c r="H1353" s="11">
        <v>1</v>
      </c>
      <c r="I1353" s="36">
        <v>10</v>
      </c>
      <c r="J1353" s="11">
        <f t="shared" si="21"/>
        <v>3</v>
      </c>
      <c r="K1353" s="20" t="s">
        <v>7425</v>
      </c>
      <c r="L1353" s="42">
        <v>20</v>
      </c>
    </row>
    <row r="1354" spans="1:12" ht="12.75">
      <c r="A1354" s="11">
        <v>1000</v>
      </c>
      <c r="B1354" s="20" t="s">
        <v>871</v>
      </c>
      <c r="C1354" s="20" t="s">
        <v>4423</v>
      </c>
      <c r="D1354" s="20" t="s">
        <v>4422</v>
      </c>
      <c r="E1354" s="20" t="s">
        <v>4422</v>
      </c>
      <c r="F1354" s="11">
        <v>3</v>
      </c>
      <c r="G1354" s="11">
        <v>1</v>
      </c>
      <c r="H1354" s="11">
        <v>1</v>
      </c>
      <c r="I1354" s="36">
        <v>10</v>
      </c>
      <c r="J1354" s="11">
        <f t="shared" si="21"/>
        <v>3</v>
      </c>
      <c r="K1354" s="20" t="s">
        <v>7425</v>
      </c>
      <c r="L1354" s="42">
        <v>20</v>
      </c>
    </row>
    <row r="1355" spans="1:12" ht="12.75">
      <c r="A1355" s="11">
        <v>4125</v>
      </c>
      <c r="B1355" s="20" t="s">
        <v>871</v>
      </c>
      <c r="C1355" s="20" t="s">
        <v>4423</v>
      </c>
      <c r="D1355" s="20" t="s">
        <v>4418</v>
      </c>
      <c r="E1355" s="20" t="s">
        <v>4418</v>
      </c>
      <c r="F1355" s="11">
        <v>3</v>
      </c>
      <c r="G1355" s="11">
        <v>1</v>
      </c>
      <c r="H1355" s="11">
        <v>1</v>
      </c>
      <c r="I1355" s="36">
        <v>10</v>
      </c>
      <c r="J1355" s="11">
        <f t="shared" si="21"/>
        <v>3</v>
      </c>
      <c r="K1355" s="20" t="s">
        <v>7425</v>
      </c>
      <c r="L1355" s="42">
        <v>20</v>
      </c>
    </row>
    <row r="1356" spans="1:12" ht="12.75">
      <c r="A1356" s="11">
        <v>1875</v>
      </c>
      <c r="B1356" s="20" t="s">
        <v>871</v>
      </c>
      <c r="C1356" s="20" t="s">
        <v>4423</v>
      </c>
      <c r="D1356" s="20" t="s">
        <v>4420</v>
      </c>
      <c r="E1356" s="20" t="s">
        <v>4420</v>
      </c>
      <c r="F1356" s="11">
        <v>3</v>
      </c>
      <c r="G1356" s="11">
        <v>1</v>
      </c>
      <c r="H1356" s="11">
        <v>1</v>
      </c>
      <c r="I1356" s="36">
        <v>10</v>
      </c>
      <c r="J1356" s="11">
        <f t="shared" si="21"/>
        <v>3</v>
      </c>
      <c r="K1356" s="20" t="s">
        <v>7425</v>
      </c>
      <c r="L1356" s="42">
        <v>20</v>
      </c>
    </row>
    <row r="1357" spans="1:12" ht="12.75">
      <c r="A1357" s="11">
        <v>46250</v>
      </c>
      <c r="B1357" s="20" t="s">
        <v>868</v>
      </c>
      <c r="C1357" s="20" t="s">
        <v>7773</v>
      </c>
      <c r="D1357" s="20" t="s">
        <v>2533</v>
      </c>
      <c r="E1357" s="20" t="s">
        <v>6157</v>
      </c>
      <c r="F1357" s="11">
        <v>3</v>
      </c>
      <c r="G1357" s="11">
        <v>1</v>
      </c>
      <c r="H1357" s="11">
        <v>1</v>
      </c>
      <c r="I1357" s="36">
        <v>10</v>
      </c>
      <c r="J1357" s="11">
        <f t="shared" si="21"/>
        <v>3</v>
      </c>
      <c r="K1357" s="20" t="s">
        <v>7425</v>
      </c>
      <c r="L1357" s="42">
        <v>30</v>
      </c>
    </row>
    <row r="1358" spans="1:12" ht="12.75">
      <c r="A1358" s="11">
        <v>4375</v>
      </c>
      <c r="B1358" s="20" t="s">
        <v>870</v>
      </c>
      <c r="C1358" s="20" t="s">
        <v>4718</v>
      </c>
      <c r="D1358" s="20" t="s">
        <v>2533</v>
      </c>
      <c r="E1358" s="20" t="s">
        <v>4668</v>
      </c>
      <c r="F1358" s="11">
        <v>3</v>
      </c>
      <c r="G1358" s="11">
        <v>1</v>
      </c>
      <c r="H1358" s="11">
        <v>1</v>
      </c>
      <c r="I1358" s="36">
        <v>10</v>
      </c>
      <c r="J1358" s="11">
        <f t="shared" si="21"/>
        <v>3</v>
      </c>
      <c r="K1358" s="20" t="s">
        <v>7425</v>
      </c>
      <c r="L1358" s="42">
        <v>34</v>
      </c>
    </row>
    <row r="1359" spans="1:12" ht="12.75">
      <c r="A1359" s="11">
        <v>48000</v>
      </c>
      <c r="B1359" s="20" t="s">
        <v>871</v>
      </c>
      <c r="C1359" s="20" t="s">
        <v>4715</v>
      </c>
      <c r="D1359" s="20" t="s">
        <v>2533</v>
      </c>
      <c r="E1359" s="20" t="s">
        <v>4663</v>
      </c>
      <c r="F1359" s="11">
        <v>3</v>
      </c>
      <c r="G1359" s="11">
        <v>1</v>
      </c>
      <c r="H1359" s="11">
        <v>1</v>
      </c>
      <c r="I1359" s="36">
        <v>10</v>
      </c>
      <c r="J1359" s="11">
        <f t="shared" si="21"/>
        <v>3</v>
      </c>
      <c r="K1359" s="20" t="s">
        <v>7425</v>
      </c>
      <c r="L1359" s="42">
        <v>45</v>
      </c>
    </row>
    <row r="1360" spans="1:12" ht="12.75">
      <c r="A1360" s="11">
        <v>1250</v>
      </c>
      <c r="B1360" s="20" t="s">
        <v>875</v>
      </c>
      <c r="C1360" s="20" t="s">
        <v>4708</v>
      </c>
      <c r="D1360" s="20" t="s">
        <v>2533</v>
      </c>
      <c r="E1360" s="20" t="s">
        <v>4657</v>
      </c>
      <c r="F1360" s="11">
        <v>3</v>
      </c>
      <c r="G1360" s="11">
        <v>1</v>
      </c>
      <c r="H1360" s="11">
        <v>1</v>
      </c>
      <c r="I1360" s="36">
        <v>10</v>
      </c>
      <c r="J1360" s="11">
        <f t="shared" si="21"/>
        <v>3</v>
      </c>
      <c r="K1360" s="20" t="s">
        <v>7425</v>
      </c>
      <c r="L1360" s="42">
        <v>50</v>
      </c>
    </row>
    <row r="1361" spans="1:12" ht="12.75">
      <c r="A1361" s="11">
        <v>1000</v>
      </c>
      <c r="B1361" s="20" t="s">
        <v>871</v>
      </c>
      <c r="C1361" s="20" t="s">
        <v>4507</v>
      </c>
      <c r="D1361" s="20" t="s">
        <v>4503</v>
      </c>
      <c r="E1361" s="20" t="s">
        <v>4504</v>
      </c>
      <c r="F1361" s="11">
        <v>3</v>
      </c>
      <c r="G1361" s="11">
        <v>1</v>
      </c>
      <c r="H1361" s="11">
        <v>1</v>
      </c>
      <c r="I1361" s="36">
        <v>10</v>
      </c>
      <c r="J1361" s="11">
        <f t="shared" si="21"/>
        <v>3</v>
      </c>
      <c r="L1361" s="42">
        <v>3</v>
      </c>
    </row>
    <row r="1362" spans="1:12" ht="12.75">
      <c r="A1362" s="11">
        <v>15625</v>
      </c>
      <c r="B1362" s="20" t="s">
        <v>871</v>
      </c>
      <c r="C1362" s="20" t="s">
        <v>4507</v>
      </c>
      <c r="D1362" s="20" t="s">
        <v>4501</v>
      </c>
      <c r="E1362" s="20" t="s">
        <v>4502</v>
      </c>
      <c r="F1362" s="11">
        <v>3</v>
      </c>
      <c r="G1362" s="11">
        <v>1</v>
      </c>
      <c r="H1362" s="11">
        <v>1</v>
      </c>
      <c r="I1362" s="36">
        <v>10</v>
      </c>
      <c r="J1362" s="11">
        <f t="shared" si="21"/>
        <v>3</v>
      </c>
      <c r="L1362" s="42">
        <v>8</v>
      </c>
    </row>
    <row r="1363" spans="1:12" ht="12.75">
      <c r="A1363" s="11">
        <v>125</v>
      </c>
      <c r="B1363" s="20" t="s">
        <v>868</v>
      </c>
      <c r="C1363" s="20" t="s">
        <v>7773</v>
      </c>
      <c r="D1363" s="20" t="s">
        <v>6214</v>
      </c>
      <c r="E1363" s="20" t="s">
        <v>6202</v>
      </c>
      <c r="F1363" s="11">
        <v>3</v>
      </c>
      <c r="G1363" s="11">
        <v>1</v>
      </c>
      <c r="H1363" s="11">
        <v>1</v>
      </c>
      <c r="I1363" s="36">
        <v>10</v>
      </c>
      <c r="J1363" s="11">
        <f t="shared" si="21"/>
        <v>3</v>
      </c>
      <c r="L1363" s="42">
        <v>60</v>
      </c>
    </row>
    <row r="1364" spans="1:12" ht="12.75">
      <c r="A1364" s="11">
        <v>62500</v>
      </c>
      <c r="B1364" s="20" t="s">
        <v>868</v>
      </c>
      <c r="C1364" s="20" t="s">
        <v>7659</v>
      </c>
      <c r="D1364" s="20" t="s">
        <v>4606</v>
      </c>
      <c r="E1364" s="20" t="s">
        <v>6590</v>
      </c>
      <c r="F1364" s="11">
        <v>2</v>
      </c>
      <c r="G1364" s="11">
        <v>1</v>
      </c>
      <c r="H1364" s="11">
        <v>1</v>
      </c>
      <c r="I1364" s="36">
        <v>10</v>
      </c>
      <c r="J1364" s="11">
        <f t="shared" si="21"/>
        <v>2</v>
      </c>
      <c r="K1364" s="20" t="s">
        <v>7415</v>
      </c>
      <c r="L1364" s="42">
        <v>1</v>
      </c>
    </row>
    <row r="1365" spans="1:12" ht="12.75">
      <c r="A1365" s="11">
        <v>1875</v>
      </c>
      <c r="B1365" s="20" t="s">
        <v>871</v>
      </c>
      <c r="C1365" s="20" t="s">
        <v>4423</v>
      </c>
      <c r="D1365" s="20" t="s">
        <v>4415</v>
      </c>
      <c r="E1365" s="20" t="s">
        <v>4415</v>
      </c>
      <c r="F1365" s="11">
        <v>2</v>
      </c>
      <c r="G1365" s="11">
        <v>1</v>
      </c>
      <c r="H1365" s="11">
        <v>1</v>
      </c>
      <c r="I1365" s="36">
        <v>10</v>
      </c>
      <c r="J1365" s="11">
        <f t="shared" si="21"/>
        <v>2</v>
      </c>
      <c r="K1365" s="20" t="s">
        <v>7425</v>
      </c>
      <c r="L1365" s="42">
        <v>20</v>
      </c>
    </row>
    <row r="1366" spans="1:12" ht="12.75">
      <c r="A1366" s="11">
        <v>2000</v>
      </c>
      <c r="B1366" s="20" t="s">
        <v>871</v>
      </c>
      <c r="C1366" s="20" t="s">
        <v>4423</v>
      </c>
      <c r="D1366" s="20" t="s">
        <v>2533</v>
      </c>
      <c r="E1366" s="20" t="s">
        <v>4414</v>
      </c>
      <c r="F1366" s="11">
        <v>2</v>
      </c>
      <c r="G1366" s="11">
        <v>1</v>
      </c>
      <c r="H1366" s="11">
        <v>1</v>
      </c>
      <c r="I1366" s="36">
        <v>10</v>
      </c>
      <c r="J1366" s="11">
        <f t="shared" si="21"/>
        <v>2</v>
      </c>
      <c r="K1366" s="20" t="s">
        <v>7425</v>
      </c>
      <c r="L1366" s="42">
        <v>20</v>
      </c>
    </row>
    <row r="1367" spans="1:12" ht="12.75">
      <c r="A1367" s="11">
        <v>2625</v>
      </c>
      <c r="B1367" s="20" t="s">
        <v>871</v>
      </c>
      <c r="C1367" s="20" t="s">
        <v>4423</v>
      </c>
      <c r="D1367" s="20" t="s">
        <v>4417</v>
      </c>
      <c r="E1367" s="20" t="s">
        <v>4417</v>
      </c>
      <c r="F1367" s="11">
        <v>2</v>
      </c>
      <c r="G1367" s="11">
        <v>1</v>
      </c>
      <c r="H1367" s="11">
        <v>1</v>
      </c>
      <c r="I1367" s="36">
        <v>10</v>
      </c>
      <c r="J1367" s="11">
        <f t="shared" si="21"/>
        <v>2</v>
      </c>
      <c r="K1367" s="20" t="s">
        <v>7425</v>
      </c>
      <c r="L1367" s="42">
        <v>20</v>
      </c>
    </row>
    <row r="1368" spans="1:12" ht="12.75">
      <c r="A1368" s="11">
        <v>2438</v>
      </c>
      <c r="B1368" s="20" t="s">
        <v>871</v>
      </c>
      <c r="C1368" s="20" t="s">
        <v>4423</v>
      </c>
      <c r="D1368" s="20" t="s">
        <v>4416</v>
      </c>
      <c r="E1368" s="20" t="s">
        <v>4416</v>
      </c>
      <c r="F1368" s="11">
        <v>2</v>
      </c>
      <c r="G1368" s="11">
        <v>1</v>
      </c>
      <c r="H1368" s="11">
        <v>1</v>
      </c>
      <c r="I1368" s="36">
        <v>10</v>
      </c>
      <c r="J1368" s="11">
        <f t="shared" si="21"/>
        <v>2</v>
      </c>
      <c r="K1368" s="20" t="s">
        <v>7425</v>
      </c>
      <c r="L1368" s="42">
        <v>20</v>
      </c>
    </row>
    <row r="1369" spans="1:12" ht="12.75">
      <c r="A1369" s="11">
        <v>0</v>
      </c>
      <c r="B1369" s="20" t="s">
        <v>873</v>
      </c>
      <c r="D1369" s="20" t="s">
        <v>3684</v>
      </c>
      <c r="E1369" s="20" t="s">
        <v>3685</v>
      </c>
      <c r="F1369" s="11">
        <v>1</v>
      </c>
      <c r="G1369" s="11">
        <v>1</v>
      </c>
      <c r="H1369" s="11">
        <v>1</v>
      </c>
      <c r="I1369" s="36">
        <v>10</v>
      </c>
      <c r="J1369" s="11">
        <f t="shared" si="21"/>
        <v>1</v>
      </c>
      <c r="K1369" s="20" t="s">
        <v>7409</v>
      </c>
      <c r="L1369" s="42">
        <v>15</v>
      </c>
    </row>
    <row r="1370" spans="1:12" ht="12.75">
      <c r="A1370" s="11">
        <v>3437</v>
      </c>
      <c r="B1370" s="20" t="s">
        <v>868</v>
      </c>
      <c r="C1370" s="20" t="s">
        <v>7659</v>
      </c>
      <c r="D1370" s="20" t="s">
        <v>6175</v>
      </c>
      <c r="E1370" s="20" t="s">
        <v>6651</v>
      </c>
      <c r="F1370" s="11">
        <v>1</v>
      </c>
      <c r="G1370" s="11">
        <v>1</v>
      </c>
      <c r="H1370" s="11">
        <v>1</v>
      </c>
      <c r="I1370" s="36">
        <v>10</v>
      </c>
      <c r="J1370" s="11">
        <f t="shared" si="21"/>
        <v>1</v>
      </c>
      <c r="K1370" s="20" t="s">
        <v>7418</v>
      </c>
      <c r="L1370" s="42">
        <v>8</v>
      </c>
    </row>
    <row r="1371" spans="1:12" ht="12.75">
      <c r="A1371" s="11">
        <v>1000</v>
      </c>
      <c r="B1371" s="20" t="s">
        <v>868</v>
      </c>
      <c r="C1371" s="20" t="s">
        <v>7773</v>
      </c>
      <c r="D1371" s="20" t="s">
        <v>6175</v>
      </c>
      <c r="E1371" s="20" t="s">
        <v>6161</v>
      </c>
      <c r="F1371" s="11">
        <v>1</v>
      </c>
      <c r="G1371" s="11">
        <v>1</v>
      </c>
      <c r="H1371" s="11">
        <v>1</v>
      </c>
      <c r="I1371" s="36">
        <v>10</v>
      </c>
      <c r="J1371" s="11">
        <f t="shared" si="21"/>
        <v>1</v>
      </c>
      <c r="L1371" s="42">
        <v>8</v>
      </c>
    </row>
    <row r="1372" spans="1:12" ht="12.75">
      <c r="A1372" s="11">
        <v>125000</v>
      </c>
      <c r="B1372" s="20" t="s">
        <v>2247</v>
      </c>
      <c r="C1372" s="20" t="s">
        <v>5012</v>
      </c>
      <c r="D1372" s="20" t="s">
        <v>3321</v>
      </c>
      <c r="E1372" s="20" t="s">
        <v>5358</v>
      </c>
      <c r="F1372" s="11">
        <v>1</v>
      </c>
      <c r="G1372" s="11">
        <v>1</v>
      </c>
      <c r="H1372" s="11">
        <v>1</v>
      </c>
      <c r="I1372" s="36">
        <v>10</v>
      </c>
      <c r="J1372" s="11">
        <f t="shared" si="21"/>
        <v>1</v>
      </c>
      <c r="L1372" s="42">
        <v>10</v>
      </c>
    </row>
    <row r="1373" spans="1:12" ht="12.75">
      <c r="A1373" s="11">
        <v>62</v>
      </c>
      <c r="B1373" s="20" t="s">
        <v>871</v>
      </c>
      <c r="C1373" s="20" t="s">
        <v>878</v>
      </c>
      <c r="D1373" s="20" t="s">
        <v>892</v>
      </c>
      <c r="E1373" s="20" t="s">
        <v>1913</v>
      </c>
      <c r="F1373" s="11">
        <v>1</v>
      </c>
      <c r="G1373" s="11">
        <v>1</v>
      </c>
      <c r="H1373" s="11">
        <v>1</v>
      </c>
      <c r="I1373" s="36">
        <v>10</v>
      </c>
      <c r="J1373" s="11">
        <f t="shared" si="21"/>
        <v>1</v>
      </c>
      <c r="L1373" s="42">
        <v>10</v>
      </c>
    </row>
    <row r="1374" spans="1:12" ht="12.75">
      <c r="A1374" s="11">
        <v>62</v>
      </c>
      <c r="B1374" s="20" t="s">
        <v>871</v>
      </c>
      <c r="C1374" s="20" t="s">
        <v>1904</v>
      </c>
      <c r="D1374" s="20" t="s">
        <v>892</v>
      </c>
      <c r="E1374" s="20" t="s">
        <v>892</v>
      </c>
      <c r="F1374" s="11">
        <v>1</v>
      </c>
      <c r="G1374" s="11">
        <v>1</v>
      </c>
      <c r="H1374" s="11">
        <v>1</v>
      </c>
      <c r="I1374" s="36">
        <v>10</v>
      </c>
      <c r="J1374" s="11">
        <f t="shared" si="21"/>
        <v>1</v>
      </c>
      <c r="L1374" s="42">
        <v>10</v>
      </c>
    </row>
    <row r="1375" spans="1:12" ht="12.75">
      <c r="A1375" s="11">
        <v>531250</v>
      </c>
      <c r="B1375" s="20" t="s">
        <v>868</v>
      </c>
      <c r="C1375" s="20" t="s">
        <v>7659</v>
      </c>
      <c r="D1375" s="20" t="s">
        <v>6597</v>
      </c>
      <c r="E1375" s="20" t="s">
        <v>6598</v>
      </c>
      <c r="F1375" s="11">
        <v>3</v>
      </c>
      <c r="G1375" s="11">
        <v>3</v>
      </c>
      <c r="H1375" s="11">
        <v>3</v>
      </c>
      <c r="I1375" s="36">
        <v>0</v>
      </c>
      <c r="J1375" s="11">
        <f t="shared" si="21"/>
        <v>27</v>
      </c>
      <c r="K1375" s="20" t="s">
        <v>7420</v>
      </c>
      <c r="L1375" s="42">
        <v>3</v>
      </c>
    </row>
    <row r="1376" spans="1:12" ht="12.75">
      <c r="A1376" s="11">
        <v>2500</v>
      </c>
      <c r="B1376" s="20" t="s">
        <v>871</v>
      </c>
      <c r="C1376" s="20" t="s">
        <v>5089</v>
      </c>
      <c r="D1376" s="20" t="s">
        <v>5146</v>
      </c>
      <c r="E1376" s="20" t="s">
        <v>5147</v>
      </c>
      <c r="F1376" s="11">
        <v>3</v>
      </c>
      <c r="G1376" s="11">
        <v>2</v>
      </c>
      <c r="H1376" s="11">
        <v>2</v>
      </c>
      <c r="I1376" s="36">
        <v>0</v>
      </c>
      <c r="J1376" s="11">
        <f t="shared" si="21"/>
        <v>12</v>
      </c>
      <c r="K1376" s="20" t="s">
        <v>7418</v>
      </c>
      <c r="L1376" s="42">
        <v>25</v>
      </c>
    </row>
    <row r="1377" spans="1:12" ht="12.75">
      <c r="A1377" s="11">
        <v>750000</v>
      </c>
      <c r="B1377" s="20" t="s">
        <v>868</v>
      </c>
      <c r="C1377" s="20" t="s">
        <v>7674</v>
      </c>
      <c r="D1377" s="20" t="s">
        <v>3315</v>
      </c>
      <c r="E1377" s="20" t="s">
        <v>6297</v>
      </c>
      <c r="F1377" s="11">
        <v>1</v>
      </c>
      <c r="G1377" s="11">
        <v>1</v>
      </c>
      <c r="H1377" s="11">
        <v>5</v>
      </c>
      <c r="I1377" s="36">
        <v>0</v>
      </c>
      <c r="J1377" s="11">
        <f t="shared" si="21"/>
        <v>5</v>
      </c>
      <c r="K1377" s="20" t="s">
        <v>7418</v>
      </c>
      <c r="L1377" s="42">
        <v>30</v>
      </c>
    </row>
    <row r="1378" spans="1:12" ht="12.75">
      <c r="A1378" s="11">
        <v>375000</v>
      </c>
      <c r="B1378" s="20" t="s">
        <v>868</v>
      </c>
      <c r="C1378" s="20" t="s">
        <v>7674</v>
      </c>
      <c r="D1378" s="20" t="s">
        <v>3315</v>
      </c>
      <c r="E1378" s="20" t="s">
        <v>6296</v>
      </c>
      <c r="F1378" s="11">
        <v>1</v>
      </c>
      <c r="G1378" s="11">
        <v>1</v>
      </c>
      <c r="H1378" s="11">
        <v>5</v>
      </c>
      <c r="I1378" s="36">
        <v>0</v>
      </c>
      <c r="J1378" s="11">
        <f t="shared" si="21"/>
        <v>5</v>
      </c>
      <c r="K1378" s="20" t="s">
        <v>7418</v>
      </c>
      <c r="L1378" s="42">
        <v>30</v>
      </c>
    </row>
    <row r="1379" spans="1:12" ht="12.75">
      <c r="A1379" s="11">
        <v>750000</v>
      </c>
      <c r="B1379" s="20" t="s">
        <v>868</v>
      </c>
      <c r="C1379" s="20" t="s">
        <v>7672</v>
      </c>
      <c r="D1379" s="20" t="s">
        <v>3315</v>
      </c>
      <c r="E1379" s="20" t="s">
        <v>6297</v>
      </c>
      <c r="F1379" s="11">
        <v>1</v>
      </c>
      <c r="G1379" s="11">
        <v>1</v>
      </c>
      <c r="H1379" s="11">
        <v>5</v>
      </c>
      <c r="I1379" s="36">
        <v>0</v>
      </c>
      <c r="J1379" s="11">
        <f t="shared" si="21"/>
        <v>5</v>
      </c>
      <c r="K1379" s="20" t="s">
        <v>7418</v>
      </c>
      <c r="L1379" s="42">
        <v>31</v>
      </c>
    </row>
    <row r="1380" spans="1:12" ht="12.75">
      <c r="A1380" s="11">
        <v>375000</v>
      </c>
      <c r="B1380" s="20" t="s">
        <v>868</v>
      </c>
      <c r="C1380" s="20" t="s">
        <v>7672</v>
      </c>
      <c r="D1380" s="20" t="s">
        <v>3315</v>
      </c>
      <c r="E1380" s="20" t="s">
        <v>6296</v>
      </c>
      <c r="F1380" s="11">
        <v>1</v>
      </c>
      <c r="G1380" s="11">
        <v>1</v>
      </c>
      <c r="H1380" s="11">
        <v>5</v>
      </c>
      <c r="I1380" s="36">
        <v>0</v>
      </c>
      <c r="J1380" s="11">
        <f t="shared" si="21"/>
        <v>5</v>
      </c>
      <c r="K1380" s="20" t="s">
        <v>7418</v>
      </c>
      <c r="L1380" s="42">
        <v>31</v>
      </c>
    </row>
    <row r="1381" spans="1:12" ht="12.75">
      <c r="A1381" s="11">
        <v>482343</v>
      </c>
      <c r="B1381" s="20" t="s">
        <v>870</v>
      </c>
      <c r="C1381" s="20" t="s">
        <v>4896</v>
      </c>
      <c r="D1381" s="20" t="s">
        <v>4825</v>
      </c>
      <c r="E1381" s="20" t="s">
        <v>4826</v>
      </c>
      <c r="F1381" s="11">
        <v>1</v>
      </c>
      <c r="G1381" s="11">
        <v>1</v>
      </c>
      <c r="H1381" s="11">
        <v>1</v>
      </c>
      <c r="I1381" s="36">
        <v>0</v>
      </c>
      <c r="J1381" s="11">
        <f t="shared" si="21"/>
        <v>1</v>
      </c>
      <c r="K1381" s="20" t="s">
        <v>7409</v>
      </c>
      <c r="L1381" s="42">
        <v>1</v>
      </c>
    </row>
    <row r="1382" spans="1:12" ht="12.75">
      <c r="A1382" s="11">
        <v>750000</v>
      </c>
      <c r="B1382" s="20" t="s">
        <v>870</v>
      </c>
      <c r="C1382" s="20" t="s">
        <v>5072</v>
      </c>
      <c r="D1382" s="20" t="s">
        <v>5070</v>
      </c>
      <c r="E1382" s="20" t="s">
        <v>5071</v>
      </c>
      <c r="F1382" s="11">
        <v>1</v>
      </c>
      <c r="G1382" s="11">
        <v>1</v>
      </c>
      <c r="H1382" s="11">
        <v>1</v>
      </c>
      <c r="I1382" s="36">
        <v>0</v>
      </c>
      <c r="J1382" s="11">
        <f t="shared" si="21"/>
        <v>1</v>
      </c>
      <c r="K1382" s="20" t="s">
        <v>7409</v>
      </c>
      <c r="L1382" s="42">
        <v>5</v>
      </c>
    </row>
    <row r="1383" spans="1:12" ht="12.75">
      <c r="A1383" s="11">
        <v>625000</v>
      </c>
      <c r="B1383" s="20" t="s">
        <v>868</v>
      </c>
      <c r="C1383" s="20" t="s">
        <v>7674</v>
      </c>
      <c r="D1383" s="20" t="s">
        <v>2526</v>
      </c>
      <c r="E1383" s="20" t="s">
        <v>7614</v>
      </c>
      <c r="F1383" s="11">
        <v>1</v>
      </c>
      <c r="G1383" s="11">
        <v>1</v>
      </c>
      <c r="H1383" s="11">
        <v>1</v>
      </c>
      <c r="I1383" s="36">
        <v>0</v>
      </c>
      <c r="J1383" s="11">
        <f t="shared" si="21"/>
        <v>1</v>
      </c>
      <c r="K1383" s="20" t="s">
        <v>7409</v>
      </c>
      <c r="L1383" s="42">
        <v>5</v>
      </c>
    </row>
    <row r="1384" spans="1:12" ht="12.75">
      <c r="A1384" s="11">
        <v>625000</v>
      </c>
      <c r="B1384" s="20" t="s">
        <v>868</v>
      </c>
      <c r="C1384" s="20" t="s">
        <v>7659</v>
      </c>
      <c r="D1384" s="20" t="s">
        <v>6599</v>
      </c>
      <c r="E1384" s="20" t="s">
        <v>6600</v>
      </c>
      <c r="F1384" s="11">
        <v>1</v>
      </c>
      <c r="G1384" s="11">
        <v>1</v>
      </c>
      <c r="H1384" s="11">
        <v>1</v>
      </c>
      <c r="I1384" s="36">
        <v>0</v>
      </c>
      <c r="J1384" s="11">
        <f t="shared" si="21"/>
        <v>1</v>
      </c>
      <c r="K1384" s="20" t="s">
        <v>7409</v>
      </c>
      <c r="L1384" s="42">
        <v>5</v>
      </c>
    </row>
    <row r="1385" spans="1:12" ht="12.75">
      <c r="A1385" s="11">
        <v>81250</v>
      </c>
      <c r="B1385" s="20" t="s">
        <v>870</v>
      </c>
      <c r="C1385" s="20" t="s">
        <v>1965</v>
      </c>
      <c r="D1385" s="20" t="s">
        <v>4825</v>
      </c>
      <c r="E1385" s="20" t="s">
        <v>5345</v>
      </c>
      <c r="F1385" s="11">
        <v>1</v>
      </c>
      <c r="G1385" s="11">
        <v>1</v>
      </c>
      <c r="H1385" s="11">
        <v>1</v>
      </c>
      <c r="I1385" s="36">
        <v>0</v>
      </c>
      <c r="J1385" s="11">
        <f t="shared" si="21"/>
        <v>1</v>
      </c>
      <c r="K1385" s="20" t="s">
        <v>7409</v>
      </c>
      <c r="L1385" s="42">
        <v>5</v>
      </c>
    </row>
    <row r="1386" spans="1:12" ht="12.75">
      <c r="A1386" s="11">
        <v>0</v>
      </c>
      <c r="B1386" s="20" t="s">
        <v>868</v>
      </c>
      <c r="C1386" s="20" t="s">
        <v>7773</v>
      </c>
      <c r="D1386" s="20" t="s">
        <v>4433</v>
      </c>
      <c r="E1386" s="20" t="s">
        <v>5487</v>
      </c>
      <c r="F1386" s="11">
        <v>1</v>
      </c>
      <c r="G1386" s="11">
        <v>1</v>
      </c>
      <c r="H1386" s="11">
        <v>1</v>
      </c>
      <c r="I1386" s="36">
        <v>0</v>
      </c>
      <c r="J1386" s="11">
        <f t="shared" si="21"/>
        <v>1</v>
      </c>
      <c r="K1386" s="20" t="s">
        <v>7418</v>
      </c>
      <c r="L1386" s="42">
        <v>2</v>
      </c>
    </row>
    <row r="1387" spans="1:12" ht="12.75">
      <c r="A1387" s="11">
        <v>3437500</v>
      </c>
      <c r="B1387" s="20" t="s">
        <v>870</v>
      </c>
      <c r="C1387" s="20" t="s">
        <v>1809</v>
      </c>
      <c r="D1387" s="20" t="s">
        <v>3319</v>
      </c>
      <c r="E1387" s="20" t="s">
        <v>1903</v>
      </c>
      <c r="F1387" s="11">
        <v>1</v>
      </c>
      <c r="G1387" s="11">
        <v>1</v>
      </c>
      <c r="H1387" s="11">
        <v>1</v>
      </c>
      <c r="I1387" s="36">
        <v>0</v>
      </c>
      <c r="J1387" s="11">
        <f t="shared" si="21"/>
        <v>1</v>
      </c>
      <c r="K1387" s="20" t="s">
        <v>7418</v>
      </c>
      <c r="L1387" s="42">
        <v>2</v>
      </c>
    </row>
    <row r="1388" spans="1:12" ht="12.75">
      <c r="A1388" s="11">
        <v>125000</v>
      </c>
      <c r="B1388" s="20" t="s">
        <v>870</v>
      </c>
      <c r="C1388" s="20" t="s">
        <v>4936</v>
      </c>
      <c r="D1388" s="20" t="s">
        <v>4931</v>
      </c>
      <c r="E1388" s="20" t="s">
        <v>4932</v>
      </c>
      <c r="F1388" s="11">
        <v>1</v>
      </c>
      <c r="G1388" s="11">
        <v>1</v>
      </c>
      <c r="H1388" s="11">
        <v>1</v>
      </c>
      <c r="I1388" s="36">
        <v>0</v>
      </c>
      <c r="J1388" s="11">
        <f t="shared" si="21"/>
        <v>1</v>
      </c>
      <c r="K1388" s="20" t="s">
        <v>7418</v>
      </c>
      <c r="L1388" s="42">
        <v>2</v>
      </c>
    </row>
    <row r="1389" spans="1:12" ht="12.75">
      <c r="A1389" s="11">
        <v>30</v>
      </c>
      <c r="B1389" s="20" t="s">
        <v>871</v>
      </c>
      <c r="C1389" s="20" t="s">
        <v>878</v>
      </c>
      <c r="D1389" s="20" t="s">
        <v>3324</v>
      </c>
      <c r="E1389" s="20" t="s">
        <v>883</v>
      </c>
      <c r="F1389" s="11">
        <v>1</v>
      </c>
      <c r="G1389" s="11">
        <v>1</v>
      </c>
      <c r="H1389" s="11">
        <v>1</v>
      </c>
      <c r="I1389" s="36">
        <v>0</v>
      </c>
      <c r="J1389" s="11">
        <f t="shared" si="21"/>
        <v>1</v>
      </c>
      <c r="K1389" s="20" t="s">
        <v>7415</v>
      </c>
      <c r="L1389" s="42">
        <v>1</v>
      </c>
    </row>
    <row r="1390" spans="1:12" ht="12.75">
      <c r="A1390" s="11">
        <v>75000</v>
      </c>
      <c r="B1390" s="20" t="s">
        <v>870</v>
      </c>
      <c r="C1390" s="20" t="s">
        <v>3680</v>
      </c>
      <c r="D1390" s="20" t="s">
        <v>3667</v>
      </c>
      <c r="E1390" s="20" t="s">
        <v>3668</v>
      </c>
      <c r="F1390" s="11">
        <v>1</v>
      </c>
      <c r="G1390" s="11">
        <v>1</v>
      </c>
      <c r="H1390" s="11">
        <v>1</v>
      </c>
      <c r="I1390" s="36">
        <v>0</v>
      </c>
      <c r="J1390" s="11">
        <f t="shared" si="21"/>
        <v>1</v>
      </c>
      <c r="K1390" s="20" t="s">
        <v>176</v>
      </c>
      <c r="L1390" s="42">
        <v>2</v>
      </c>
    </row>
    <row r="1391" spans="1:12" ht="12.75">
      <c r="A1391" s="11">
        <v>5000000</v>
      </c>
      <c r="B1391" s="20" t="s">
        <v>874</v>
      </c>
      <c r="C1391" s="20" t="s">
        <v>6424</v>
      </c>
      <c r="D1391" s="20" t="s">
        <v>3042</v>
      </c>
      <c r="E1391" s="20" t="s">
        <v>6433</v>
      </c>
      <c r="F1391" s="11">
        <v>1</v>
      </c>
      <c r="G1391" s="11">
        <v>1</v>
      </c>
      <c r="H1391" s="11">
        <v>1</v>
      </c>
      <c r="I1391" s="36">
        <v>0</v>
      </c>
      <c r="J1391" s="11">
        <f t="shared" si="21"/>
        <v>1</v>
      </c>
      <c r="K1391" s="20" t="s">
        <v>7412</v>
      </c>
      <c r="L1391" s="42">
        <v>20</v>
      </c>
    </row>
    <row r="1392" spans="1:12" ht="12.75">
      <c r="A1392" s="11">
        <v>700</v>
      </c>
      <c r="B1392" s="20" t="s">
        <v>877</v>
      </c>
      <c r="C1392" s="20" t="s">
        <v>2208</v>
      </c>
      <c r="D1392" s="20" t="s">
        <v>2526</v>
      </c>
      <c r="E1392" s="20" t="s">
        <v>5367</v>
      </c>
      <c r="F1392" s="11">
        <v>1</v>
      </c>
      <c r="G1392" s="11">
        <v>1</v>
      </c>
      <c r="H1392" s="11">
        <v>1</v>
      </c>
      <c r="I1392" s="36">
        <v>0</v>
      </c>
      <c r="J1392" s="11">
        <f t="shared" si="21"/>
        <v>1</v>
      </c>
      <c r="K1392" s="20" t="s">
        <v>7422</v>
      </c>
      <c r="L1392" s="42">
        <v>3</v>
      </c>
    </row>
    <row r="1393" spans="1:12" ht="12.75">
      <c r="A1393" s="11">
        <v>375</v>
      </c>
      <c r="B1393" s="20" t="s">
        <v>870</v>
      </c>
      <c r="C1393" s="20" t="s">
        <v>637</v>
      </c>
      <c r="D1393" s="20" t="s">
        <v>4120</v>
      </c>
      <c r="E1393" s="20" t="s">
        <v>4121</v>
      </c>
      <c r="F1393" s="11">
        <v>1</v>
      </c>
      <c r="G1393" s="11">
        <v>1</v>
      </c>
      <c r="H1393" s="11">
        <v>1</v>
      </c>
      <c r="I1393" s="36">
        <v>0</v>
      </c>
      <c r="J1393" s="11">
        <f t="shared" si="21"/>
        <v>1</v>
      </c>
      <c r="K1393" s="20" t="s">
        <v>7422</v>
      </c>
      <c r="L1393" s="42">
        <v>3</v>
      </c>
    </row>
    <row r="1394" spans="1:12" ht="12.75">
      <c r="A1394" s="11">
        <v>10000</v>
      </c>
      <c r="B1394" s="20" t="s">
        <v>871</v>
      </c>
      <c r="C1394" s="20" t="s">
        <v>5360</v>
      </c>
      <c r="D1394" s="20" t="s">
        <v>5070</v>
      </c>
      <c r="E1394" s="20" t="s">
        <v>5359</v>
      </c>
      <c r="F1394" s="11">
        <v>1</v>
      </c>
      <c r="G1394" s="11">
        <v>1</v>
      </c>
      <c r="H1394" s="11">
        <v>1</v>
      </c>
      <c r="I1394" s="36">
        <v>0</v>
      </c>
      <c r="J1394" s="11">
        <f t="shared" si="21"/>
        <v>1</v>
      </c>
      <c r="K1394" s="20" t="s">
        <v>7422</v>
      </c>
      <c r="L1394" s="42">
        <v>5</v>
      </c>
    </row>
    <row r="1395" spans="1:12" ht="12.75">
      <c r="A1395" s="11">
        <v>1250</v>
      </c>
      <c r="B1395" s="20" t="s">
        <v>877</v>
      </c>
      <c r="C1395" s="20" t="s">
        <v>2208</v>
      </c>
      <c r="D1395" s="20" t="s">
        <v>2526</v>
      </c>
      <c r="E1395" s="20" t="s">
        <v>5365</v>
      </c>
      <c r="F1395" s="11">
        <v>1</v>
      </c>
      <c r="G1395" s="11">
        <v>1</v>
      </c>
      <c r="H1395" s="11">
        <v>1</v>
      </c>
      <c r="I1395" s="36">
        <v>0</v>
      </c>
      <c r="J1395" s="11">
        <f t="shared" si="21"/>
        <v>1</v>
      </c>
      <c r="K1395" s="20" t="s">
        <v>7422</v>
      </c>
      <c r="L1395" s="42">
        <v>5</v>
      </c>
    </row>
    <row r="1396" spans="1:12" ht="12.75">
      <c r="A1396" s="11">
        <v>6250</v>
      </c>
      <c r="B1396" s="20" t="s">
        <v>868</v>
      </c>
      <c r="C1396" s="20" t="s">
        <v>7667</v>
      </c>
      <c r="D1396" s="20" t="s">
        <v>2526</v>
      </c>
      <c r="E1396" s="20" t="s">
        <v>6166</v>
      </c>
      <c r="F1396" s="11">
        <v>1</v>
      </c>
      <c r="G1396" s="11">
        <v>1</v>
      </c>
      <c r="H1396" s="11">
        <v>1</v>
      </c>
      <c r="I1396" s="36">
        <v>0</v>
      </c>
      <c r="J1396" s="11">
        <f t="shared" si="21"/>
        <v>1</v>
      </c>
      <c r="K1396" s="20" t="s">
        <v>7422</v>
      </c>
      <c r="L1396" s="42">
        <v>5</v>
      </c>
    </row>
    <row r="1397" spans="1:12" ht="12.75">
      <c r="A1397" s="11">
        <v>692905</v>
      </c>
      <c r="B1397" s="20" t="s">
        <v>870</v>
      </c>
      <c r="C1397" s="20" t="s">
        <v>3918</v>
      </c>
      <c r="D1397" s="20" t="s">
        <v>3010</v>
      </c>
      <c r="E1397" s="20" t="s">
        <v>7254</v>
      </c>
      <c r="F1397" s="11">
        <v>1</v>
      </c>
      <c r="G1397" s="11">
        <v>1</v>
      </c>
      <c r="H1397" s="11">
        <v>1</v>
      </c>
      <c r="I1397" s="36">
        <v>0</v>
      </c>
      <c r="J1397" s="11">
        <f t="shared" si="21"/>
        <v>1</v>
      </c>
      <c r="K1397" s="20" t="s">
        <v>7407</v>
      </c>
      <c r="L1397" s="42">
        <v>3</v>
      </c>
    </row>
    <row r="1398" spans="1:12" ht="12.75">
      <c r="A1398" s="11">
        <v>138581</v>
      </c>
      <c r="B1398" s="20" t="s">
        <v>870</v>
      </c>
      <c r="C1398" s="20" t="s">
        <v>3918</v>
      </c>
      <c r="D1398" s="20" t="s">
        <v>3010</v>
      </c>
      <c r="E1398" s="20" t="s">
        <v>7313</v>
      </c>
      <c r="F1398" s="11">
        <v>1</v>
      </c>
      <c r="G1398" s="11">
        <v>1</v>
      </c>
      <c r="H1398" s="11">
        <v>1</v>
      </c>
      <c r="I1398" s="36">
        <v>0</v>
      </c>
      <c r="J1398" s="11">
        <f t="shared" si="21"/>
        <v>1</v>
      </c>
      <c r="K1398" s="20" t="s">
        <v>7407</v>
      </c>
      <c r="L1398" s="42">
        <v>3</v>
      </c>
    </row>
    <row r="1399" spans="1:12" ht="12.75">
      <c r="A1399" s="11">
        <v>6930</v>
      </c>
      <c r="B1399" s="20" t="s">
        <v>870</v>
      </c>
      <c r="C1399" s="20" t="s">
        <v>3918</v>
      </c>
      <c r="D1399" s="20" t="s">
        <v>3010</v>
      </c>
      <c r="E1399" s="20" t="s">
        <v>7311</v>
      </c>
      <c r="F1399" s="11">
        <v>1</v>
      </c>
      <c r="G1399" s="11">
        <v>1</v>
      </c>
      <c r="H1399" s="11">
        <v>1</v>
      </c>
      <c r="I1399" s="36">
        <v>0</v>
      </c>
      <c r="J1399" s="11">
        <f t="shared" si="21"/>
        <v>1</v>
      </c>
      <c r="K1399" s="20" t="s">
        <v>7407</v>
      </c>
      <c r="L1399" s="42">
        <v>3</v>
      </c>
    </row>
    <row r="1400" spans="1:12" ht="12.75">
      <c r="A1400" s="11">
        <v>69291</v>
      </c>
      <c r="B1400" s="20" t="s">
        <v>870</v>
      </c>
      <c r="C1400" s="20" t="s">
        <v>3918</v>
      </c>
      <c r="D1400" s="20" t="s">
        <v>3010</v>
      </c>
      <c r="E1400" s="20" t="s">
        <v>7312</v>
      </c>
      <c r="F1400" s="11">
        <v>1</v>
      </c>
      <c r="G1400" s="11">
        <v>1</v>
      </c>
      <c r="H1400" s="11">
        <v>1</v>
      </c>
      <c r="I1400" s="36">
        <v>0</v>
      </c>
      <c r="J1400" s="11">
        <f t="shared" si="21"/>
        <v>1</v>
      </c>
      <c r="K1400" s="20" t="s">
        <v>7407</v>
      </c>
      <c r="L1400" s="42">
        <v>3</v>
      </c>
    </row>
    <row r="1401" spans="1:12" ht="12.75">
      <c r="A1401" s="11">
        <v>138581</v>
      </c>
      <c r="B1401" s="20" t="s">
        <v>870</v>
      </c>
      <c r="C1401" s="20" t="s">
        <v>3918</v>
      </c>
      <c r="D1401" s="20" t="s">
        <v>3010</v>
      </c>
      <c r="E1401" s="20" t="s">
        <v>7310</v>
      </c>
      <c r="F1401" s="11">
        <v>1</v>
      </c>
      <c r="G1401" s="11">
        <v>1</v>
      </c>
      <c r="H1401" s="11">
        <v>1</v>
      </c>
      <c r="I1401" s="36">
        <v>0</v>
      </c>
      <c r="J1401" s="11">
        <f t="shared" si="21"/>
        <v>1</v>
      </c>
      <c r="K1401" s="20" t="s">
        <v>7407</v>
      </c>
      <c r="L1401" s="42">
        <v>3</v>
      </c>
    </row>
    <row r="1402" spans="1:12" ht="12.75">
      <c r="A1402" s="11">
        <v>6930</v>
      </c>
      <c r="B1402" s="20" t="s">
        <v>870</v>
      </c>
      <c r="C1402" s="20" t="s">
        <v>3918</v>
      </c>
      <c r="D1402" s="20" t="s">
        <v>3010</v>
      </c>
      <c r="E1402" s="20" t="s">
        <v>7308</v>
      </c>
      <c r="F1402" s="11">
        <v>1</v>
      </c>
      <c r="G1402" s="11">
        <v>1</v>
      </c>
      <c r="H1402" s="11">
        <v>1</v>
      </c>
      <c r="I1402" s="36">
        <v>0</v>
      </c>
      <c r="J1402" s="11">
        <f t="shared" si="21"/>
        <v>1</v>
      </c>
      <c r="K1402" s="20" t="s">
        <v>7407</v>
      </c>
      <c r="L1402" s="42">
        <v>3</v>
      </c>
    </row>
    <row r="1403" spans="1:12" ht="12.75">
      <c r="A1403" s="11">
        <v>69291</v>
      </c>
      <c r="B1403" s="20" t="s">
        <v>870</v>
      </c>
      <c r="C1403" s="20" t="s">
        <v>3918</v>
      </c>
      <c r="D1403" s="20" t="s">
        <v>3010</v>
      </c>
      <c r="E1403" s="20" t="s">
        <v>7309</v>
      </c>
      <c r="F1403" s="11">
        <v>1</v>
      </c>
      <c r="G1403" s="11">
        <v>1</v>
      </c>
      <c r="H1403" s="11">
        <v>1</v>
      </c>
      <c r="I1403" s="36">
        <v>0</v>
      </c>
      <c r="J1403" s="11">
        <f t="shared" si="21"/>
        <v>1</v>
      </c>
      <c r="K1403" s="20" t="s">
        <v>7407</v>
      </c>
      <c r="L1403" s="42">
        <v>3</v>
      </c>
    </row>
    <row r="1404" spans="1:12" ht="12.75">
      <c r="A1404" s="11">
        <v>138581</v>
      </c>
      <c r="B1404" s="20" t="s">
        <v>870</v>
      </c>
      <c r="C1404" s="20" t="s">
        <v>3918</v>
      </c>
      <c r="D1404" s="20" t="s">
        <v>3010</v>
      </c>
      <c r="E1404" s="20" t="s">
        <v>7316</v>
      </c>
      <c r="F1404" s="11">
        <v>1</v>
      </c>
      <c r="G1404" s="11">
        <v>1</v>
      </c>
      <c r="H1404" s="11">
        <v>1</v>
      </c>
      <c r="I1404" s="36">
        <v>0</v>
      </c>
      <c r="J1404" s="11">
        <f t="shared" si="21"/>
        <v>1</v>
      </c>
      <c r="K1404" s="20" t="s">
        <v>7407</v>
      </c>
      <c r="L1404" s="42">
        <v>3</v>
      </c>
    </row>
    <row r="1405" spans="1:12" ht="12.75">
      <c r="A1405" s="11">
        <v>6930</v>
      </c>
      <c r="B1405" s="20" t="s">
        <v>870</v>
      </c>
      <c r="C1405" s="20" t="s">
        <v>3918</v>
      </c>
      <c r="D1405" s="20" t="s">
        <v>3010</v>
      </c>
      <c r="E1405" s="20" t="s">
        <v>7314</v>
      </c>
      <c r="F1405" s="11">
        <v>1</v>
      </c>
      <c r="G1405" s="11">
        <v>1</v>
      </c>
      <c r="H1405" s="11">
        <v>1</v>
      </c>
      <c r="I1405" s="36">
        <v>0</v>
      </c>
      <c r="J1405" s="11">
        <f t="shared" si="21"/>
        <v>1</v>
      </c>
      <c r="K1405" s="20" t="s">
        <v>7407</v>
      </c>
      <c r="L1405" s="42">
        <v>3</v>
      </c>
    </row>
    <row r="1406" spans="1:12" ht="12.75">
      <c r="A1406" s="11">
        <v>69291</v>
      </c>
      <c r="B1406" s="20" t="s">
        <v>870</v>
      </c>
      <c r="C1406" s="20" t="s">
        <v>3918</v>
      </c>
      <c r="D1406" s="20" t="s">
        <v>3010</v>
      </c>
      <c r="E1406" s="20" t="s">
        <v>7315</v>
      </c>
      <c r="F1406" s="11">
        <v>1</v>
      </c>
      <c r="G1406" s="11">
        <v>1</v>
      </c>
      <c r="H1406" s="11">
        <v>1</v>
      </c>
      <c r="I1406" s="36">
        <v>0</v>
      </c>
      <c r="J1406" s="11">
        <f t="shared" si="21"/>
        <v>1</v>
      </c>
      <c r="K1406" s="20" t="s">
        <v>7407</v>
      </c>
      <c r="L1406" s="42">
        <v>3</v>
      </c>
    </row>
    <row r="1407" spans="1:12" ht="12.75">
      <c r="A1407" s="11">
        <v>6250</v>
      </c>
      <c r="B1407" s="20" t="s">
        <v>868</v>
      </c>
      <c r="C1407" s="20" t="s">
        <v>7773</v>
      </c>
      <c r="D1407" s="20" t="s">
        <v>2526</v>
      </c>
      <c r="E1407" s="20" t="s">
        <v>6166</v>
      </c>
      <c r="F1407" s="11">
        <v>1</v>
      </c>
      <c r="G1407" s="11">
        <v>1</v>
      </c>
      <c r="H1407" s="11">
        <v>1</v>
      </c>
      <c r="I1407" s="36">
        <v>0</v>
      </c>
      <c r="J1407" s="11">
        <f t="shared" si="21"/>
        <v>1</v>
      </c>
      <c r="K1407" s="20" t="s">
        <v>7407</v>
      </c>
      <c r="L1407" s="42">
        <v>5</v>
      </c>
    </row>
    <row r="1408" spans="1:12" ht="12.75">
      <c r="A1408" s="11">
        <v>4062500</v>
      </c>
      <c r="B1408" s="20" t="s">
        <v>870</v>
      </c>
      <c r="C1408" s="20" t="s">
        <v>7240</v>
      </c>
      <c r="D1408" s="20" t="s">
        <v>7250</v>
      </c>
      <c r="E1408" s="20" t="s">
        <v>7278</v>
      </c>
      <c r="F1408" s="11">
        <v>1</v>
      </c>
      <c r="G1408" s="11">
        <v>1</v>
      </c>
      <c r="H1408" s="11">
        <v>1</v>
      </c>
      <c r="I1408" s="36">
        <v>0</v>
      </c>
      <c r="J1408" s="11">
        <f t="shared" si="21"/>
        <v>1</v>
      </c>
      <c r="K1408" s="20" t="s">
        <v>7407</v>
      </c>
      <c r="L1408" s="42">
        <v>16</v>
      </c>
    </row>
    <row r="1409" spans="1:12" ht="12.75">
      <c r="A1409" s="11">
        <v>21</v>
      </c>
      <c r="B1409" s="20" t="s">
        <v>871</v>
      </c>
      <c r="C1409" s="20" t="s">
        <v>878</v>
      </c>
      <c r="D1409" s="20" t="s">
        <v>886</v>
      </c>
      <c r="E1409" s="20" t="s">
        <v>886</v>
      </c>
      <c r="F1409" s="11">
        <v>1</v>
      </c>
      <c r="G1409" s="11">
        <v>1</v>
      </c>
      <c r="H1409" s="11">
        <v>1</v>
      </c>
      <c r="I1409" s="36">
        <v>0</v>
      </c>
      <c r="J1409" s="11">
        <f t="shared" si="21"/>
        <v>1</v>
      </c>
      <c r="L1409" s="42">
        <v>1</v>
      </c>
    </row>
    <row r="1410" spans="1:12" ht="12.75">
      <c r="A1410" s="11">
        <v>6250</v>
      </c>
      <c r="B1410" s="20" t="s">
        <v>868</v>
      </c>
      <c r="C1410" s="20" t="s">
        <v>7659</v>
      </c>
      <c r="D1410" s="20" t="s">
        <v>4503</v>
      </c>
      <c r="E1410" s="20" t="s">
        <v>6637</v>
      </c>
      <c r="F1410" s="11">
        <v>1</v>
      </c>
      <c r="G1410" s="11">
        <v>1</v>
      </c>
      <c r="H1410" s="11">
        <v>1</v>
      </c>
      <c r="I1410" s="36">
        <v>0</v>
      </c>
      <c r="J1410" s="11">
        <f t="shared" si="22" ref="J1410:J1421">F1410*G1410*H1410</f>
        <v>1</v>
      </c>
      <c r="L1410" s="42">
        <v>2</v>
      </c>
    </row>
    <row r="1411" spans="1:12" ht="12.75">
      <c r="A1411" s="11">
        <v>6250</v>
      </c>
      <c r="B1411" s="20" t="s">
        <v>868</v>
      </c>
      <c r="C1411" s="20" t="s">
        <v>7659</v>
      </c>
      <c r="D1411" s="20" t="s">
        <v>4503</v>
      </c>
      <c r="E1411" s="20" t="s">
        <v>6635</v>
      </c>
      <c r="F1411" s="11">
        <v>1</v>
      </c>
      <c r="G1411" s="11">
        <v>1</v>
      </c>
      <c r="H1411" s="11">
        <v>1</v>
      </c>
      <c r="I1411" s="36">
        <v>0</v>
      </c>
      <c r="J1411" s="11">
        <f t="shared" si="22"/>
        <v>1</v>
      </c>
      <c r="L1411" s="42">
        <v>2</v>
      </c>
    </row>
    <row r="1412" spans="1:12" ht="12.75">
      <c r="A1412" s="11">
        <v>6250</v>
      </c>
      <c r="B1412" s="20" t="s">
        <v>868</v>
      </c>
      <c r="C1412" s="20" t="s">
        <v>7659</v>
      </c>
      <c r="D1412" s="20" t="s">
        <v>4503</v>
      </c>
      <c r="E1412" s="20" t="s">
        <v>6636</v>
      </c>
      <c r="F1412" s="11">
        <v>1</v>
      </c>
      <c r="G1412" s="11">
        <v>1</v>
      </c>
      <c r="H1412" s="11">
        <v>1</v>
      </c>
      <c r="I1412" s="36">
        <v>0</v>
      </c>
      <c r="J1412" s="11">
        <f t="shared" si="22"/>
        <v>1</v>
      </c>
      <c r="L1412" s="42">
        <v>2</v>
      </c>
    </row>
    <row r="1413" spans="1:12" ht="12.75">
      <c r="A1413" s="11">
        <v>1188</v>
      </c>
      <c r="B1413" s="20" t="s">
        <v>871</v>
      </c>
      <c r="C1413" s="20" t="s">
        <v>4507</v>
      </c>
      <c r="D1413" s="20" t="s">
        <v>4499</v>
      </c>
      <c r="E1413" s="20" t="s">
        <v>4500</v>
      </c>
      <c r="F1413" s="11">
        <v>1</v>
      </c>
      <c r="G1413" s="11">
        <v>1</v>
      </c>
      <c r="H1413" s="11">
        <v>1</v>
      </c>
      <c r="I1413" s="36">
        <v>0</v>
      </c>
      <c r="J1413" s="11">
        <f t="shared" si="22"/>
        <v>1</v>
      </c>
      <c r="L1413" s="42">
        <v>4</v>
      </c>
    </row>
    <row r="1414" spans="1:12" ht="12.75">
      <c r="A1414" s="11">
        <v>125</v>
      </c>
      <c r="B1414" s="20" t="s">
        <v>868</v>
      </c>
      <c r="C1414" s="20" t="s">
        <v>7659</v>
      </c>
      <c r="D1414" s="20" t="s">
        <v>4143</v>
      </c>
      <c r="E1414" s="20" t="s">
        <v>6588</v>
      </c>
      <c r="F1414" s="11">
        <v>1</v>
      </c>
      <c r="G1414" s="11">
        <v>1</v>
      </c>
      <c r="H1414" s="11">
        <v>1</v>
      </c>
      <c r="I1414" s="36">
        <v>0</v>
      </c>
      <c r="J1414" s="11">
        <f t="shared" si="22"/>
        <v>1</v>
      </c>
      <c r="L1414" s="42">
        <v>7</v>
      </c>
    </row>
    <row r="1415" spans="1:12" ht="12.75">
      <c r="A1415" s="11">
        <v>3000</v>
      </c>
      <c r="B1415" s="20" t="s">
        <v>868</v>
      </c>
      <c r="C1415" s="20" t="s">
        <v>7773</v>
      </c>
      <c r="D1415" s="20" t="s">
        <v>4143</v>
      </c>
      <c r="E1415" s="20" t="s">
        <v>6121</v>
      </c>
      <c r="F1415" s="11">
        <v>1</v>
      </c>
      <c r="G1415" s="11">
        <v>1</v>
      </c>
      <c r="H1415" s="11">
        <v>1</v>
      </c>
      <c r="I1415" s="36">
        <v>0</v>
      </c>
      <c r="J1415" s="11">
        <f t="shared" si="22"/>
        <v>1</v>
      </c>
      <c r="L1415" s="42">
        <v>7</v>
      </c>
    </row>
    <row r="1416" spans="1:12" ht="12.75">
      <c r="A1416" s="11">
        <v>73780</v>
      </c>
      <c r="B1416" s="20" t="s">
        <v>868</v>
      </c>
      <c r="C1416" s="20" t="s">
        <v>7659</v>
      </c>
      <c r="D1416" s="20" t="s">
        <v>4143</v>
      </c>
      <c r="E1416" s="20" t="s">
        <v>6589</v>
      </c>
      <c r="F1416" s="11">
        <v>1</v>
      </c>
      <c r="G1416" s="11">
        <v>1</v>
      </c>
      <c r="H1416" s="11">
        <v>1</v>
      </c>
      <c r="I1416" s="36">
        <v>0</v>
      </c>
      <c r="J1416" s="11">
        <f t="shared" si="22"/>
        <v>1</v>
      </c>
      <c r="L1416" s="42">
        <v>7</v>
      </c>
    </row>
    <row r="1417" spans="1:12" ht="12.75">
      <c r="A1417" s="11">
        <v>937</v>
      </c>
      <c r="B1417" s="20" t="s">
        <v>869</v>
      </c>
      <c r="C1417" s="20" t="s">
        <v>4151</v>
      </c>
      <c r="D1417" s="20" t="s">
        <v>4143</v>
      </c>
      <c r="E1417" s="20" t="s">
        <v>4144</v>
      </c>
      <c r="F1417" s="11">
        <v>1</v>
      </c>
      <c r="G1417" s="11">
        <v>1</v>
      </c>
      <c r="H1417" s="11">
        <v>1</v>
      </c>
      <c r="I1417" s="36">
        <v>0</v>
      </c>
      <c r="J1417" s="11">
        <f t="shared" si="22"/>
        <v>1</v>
      </c>
      <c r="L1417" s="42">
        <v>7</v>
      </c>
    </row>
    <row r="1418" spans="1:12" ht="12.75">
      <c r="A1418" s="11">
        <v>125000</v>
      </c>
      <c r="B1418" s="20" t="s">
        <v>868</v>
      </c>
      <c r="C1418" s="20" t="s">
        <v>7674</v>
      </c>
      <c r="D1418" s="20" t="s">
        <v>7610</v>
      </c>
      <c r="E1418" s="20" t="s">
        <v>7611</v>
      </c>
      <c r="F1418" s="11">
        <v>1</v>
      </c>
      <c r="G1418" s="11">
        <v>1</v>
      </c>
      <c r="H1418" s="11">
        <v>1</v>
      </c>
      <c r="I1418" s="36">
        <v>0</v>
      </c>
      <c r="J1418" s="11">
        <f t="shared" si="22"/>
        <v>1</v>
      </c>
      <c r="L1418" s="42">
        <v>20</v>
      </c>
    </row>
    <row r="1419" spans="1:12" ht="12.75">
      <c r="A1419" s="11">
        <v>9375</v>
      </c>
      <c r="B1419" s="20" t="s">
        <v>868</v>
      </c>
      <c r="C1419" s="20" t="s">
        <v>7653</v>
      </c>
      <c r="D1419" s="20" t="s">
        <v>6414</v>
      </c>
      <c r="E1419" s="20" t="s">
        <v>6396</v>
      </c>
      <c r="F1419" s="11">
        <v>1</v>
      </c>
      <c r="G1419" s="11">
        <v>1</v>
      </c>
      <c r="H1419" s="11">
        <v>1</v>
      </c>
      <c r="I1419" s="36">
        <v>0</v>
      </c>
      <c r="J1419" s="11">
        <f t="shared" si="22"/>
        <v>1</v>
      </c>
      <c r="L1419" s="42">
        <v>50</v>
      </c>
    </row>
    <row r="1420" spans="1:12" ht="12.75">
      <c r="A1420" s="11">
        <v>1000000</v>
      </c>
      <c r="B1420" s="20" t="s">
        <v>868</v>
      </c>
      <c r="C1420" s="20" t="s">
        <v>7617</v>
      </c>
      <c r="D1420" s="20" t="s">
        <v>6414</v>
      </c>
      <c r="E1420" s="20" t="s">
        <v>6471</v>
      </c>
      <c r="F1420" s="11">
        <v>1</v>
      </c>
      <c r="G1420" s="11">
        <v>1</v>
      </c>
      <c r="H1420" s="11">
        <v>1</v>
      </c>
      <c r="I1420" s="36">
        <v>0</v>
      </c>
      <c r="J1420" s="11">
        <f t="shared" si="22"/>
        <v>1</v>
      </c>
      <c r="L1420" s="42">
        <v>50</v>
      </c>
    </row>
    <row r="1421" spans="1:12" ht="12.75">
      <c r="A1421" s="11">
        <v>18751250</v>
      </c>
      <c r="B1421" s="20" t="s">
        <v>868</v>
      </c>
      <c r="C1421" s="20" t="s">
        <v>7673</v>
      </c>
      <c r="D1421" s="20" t="s">
        <v>6414</v>
      </c>
      <c r="E1421" s="20" t="s">
        <v>7607</v>
      </c>
      <c r="F1421" s="11">
        <v>1</v>
      </c>
      <c r="G1421" s="11">
        <v>1</v>
      </c>
      <c r="H1421" s="11">
        <v>1</v>
      </c>
      <c r="I1421" s="36">
        <v>0</v>
      </c>
      <c r="J1421" s="11">
        <f t="shared" si="22"/>
        <v>1</v>
      </c>
      <c r="L1421" s="42">
        <v>50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63"/>
  <sheetViews>
    <sheetView workbookViewId="0" topLeftCell="A1">
      <pane ySplit="1" topLeftCell="A2" activePane="bottomLeft" state="frozen"/>
      <selection pane="topLeft" activeCell="A1" sqref="A1"/>
      <selection pane="bottomLeft" activeCell="A2" sqref="A2"/>
    </sheetView>
  </sheetViews>
  <sheetFormatPr defaultColWidth="9" defaultRowHeight="12.75"/>
  <cols>
    <col min="1" max="1" width="9.75" style="11" bestFit="1" customWidth="1"/>
    <col min="2" max="2" width="12.125" style="20" bestFit="1" customWidth="1"/>
    <col min="3" max="3" width="25.375" style="20" bestFit="1" customWidth="1"/>
    <col min="4" max="4" width="8" style="20" bestFit="1" customWidth="1"/>
    <col min="5" max="5" width="11" style="20" bestFit="1" customWidth="1"/>
    <col min="6" max="6" width="65.25" style="20" customWidth="1"/>
    <col min="7" max="7" width="8.125" style="44" bestFit="1" customWidth="1"/>
    <col min="8" max="8" width="21" style="20" bestFit="1" customWidth="1"/>
    <col min="9" max="9" width="3.625" style="42" bestFit="1" customWidth="1"/>
    <col min="10" max="16384" width="9" style="20"/>
  </cols>
  <sheetData>
    <row r="1" spans="1:9" s="14" customFormat="1" ht="12.75">
      <c r="A1" s="13" t="s">
        <v>749</v>
      </c>
      <c r="B1" s="14" t="s">
        <v>427</v>
      </c>
      <c r="C1" s="14" t="s">
        <v>18</v>
      </c>
      <c r="D1" s="14" t="s">
        <v>1</v>
      </c>
      <c r="E1" s="14" t="s">
        <v>2493</v>
      </c>
      <c r="F1" s="14" t="s">
        <v>0</v>
      </c>
      <c r="G1" s="43" t="s">
        <v>695</v>
      </c>
      <c r="H1" s="14" t="s">
        <v>696</v>
      </c>
      <c r="I1" s="41" t="s">
        <v>17</v>
      </c>
    </row>
    <row r="2" spans="1:9" ht="12.75">
      <c r="A2" s="11">
        <v>26125000</v>
      </c>
      <c r="B2" s="20" t="s">
        <v>874</v>
      </c>
      <c r="C2" s="20" t="s">
        <v>6424</v>
      </c>
      <c r="D2" s="20" t="s">
        <v>3532</v>
      </c>
      <c r="E2" s="20" t="s">
        <v>6442</v>
      </c>
      <c r="F2" s="20" t="s">
        <v>6440</v>
      </c>
      <c r="G2" s="44">
        <v>300</v>
      </c>
      <c r="I2" s="42">
        <v>5</v>
      </c>
    </row>
    <row r="3" spans="1:9" ht="12.75">
      <c r="A3" s="11">
        <v>68233</v>
      </c>
      <c r="B3" s="20" t="s">
        <v>874</v>
      </c>
      <c r="C3" s="20" t="s">
        <v>7679</v>
      </c>
      <c r="D3" s="20" t="s">
        <v>3532</v>
      </c>
      <c r="E3" s="20" t="s">
        <v>6683</v>
      </c>
      <c r="F3" s="20" t="s">
        <v>6684</v>
      </c>
      <c r="G3" s="44">
        <v>300</v>
      </c>
      <c r="I3" s="42">
        <v>10</v>
      </c>
    </row>
    <row r="4" spans="1:9" ht="12.75">
      <c r="A4" s="11">
        <v>180167683</v>
      </c>
      <c r="B4" s="20" t="s">
        <v>874</v>
      </c>
      <c r="C4" s="20" t="s">
        <v>7677</v>
      </c>
      <c r="D4" s="20" t="s">
        <v>3532</v>
      </c>
      <c r="E4" s="20" t="s">
        <v>2766</v>
      </c>
      <c r="F4" s="20" t="s">
        <v>2767</v>
      </c>
      <c r="G4" s="44">
        <v>300</v>
      </c>
      <c r="I4" s="42">
        <v>40</v>
      </c>
    </row>
    <row r="5" spans="1:7" ht="12.75">
      <c r="A5" s="11">
        <v>46287037</v>
      </c>
      <c r="B5" s="20" t="s">
        <v>874</v>
      </c>
      <c r="C5" s="20" t="s">
        <v>5573</v>
      </c>
      <c r="D5" s="20" t="s">
        <v>3532</v>
      </c>
      <c r="E5" s="20" t="s">
        <v>3212</v>
      </c>
      <c r="F5" s="20" t="s">
        <v>5582</v>
      </c>
      <c r="G5" s="44">
        <v>300</v>
      </c>
    </row>
    <row r="6" spans="1:9" ht="12.75">
      <c r="A6" s="11">
        <v>250000</v>
      </c>
      <c r="B6" s="20" t="s">
        <v>868</v>
      </c>
      <c r="C6" s="20" t="s">
        <v>7670</v>
      </c>
      <c r="D6" s="20" t="s">
        <v>3532</v>
      </c>
      <c r="E6" s="20" t="s">
        <v>5342</v>
      </c>
      <c r="F6" s="20" t="s">
        <v>5341</v>
      </c>
      <c r="G6" s="44">
        <v>200</v>
      </c>
      <c r="H6" s="20" t="s">
        <v>7409</v>
      </c>
      <c r="I6" s="42">
        <v>18</v>
      </c>
    </row>
    <row r="7" spans="1:9" ht="12.75">
      <c r="A7" s="11">
        <v>375</v>
      </c>
      <c r="B7" s="20" t="s">
        <v>868</v>
      </c>
      <c r="C7" s="20" t="s">
        <v>7656</v>
      </c>
      <c r="D7" s="20" t="s">
        <v>3532</v>
      </c>
      <c r="E7" s="20" t="s">
        <v>2551</v>
      </c>
      <c r="F7" s="20" t="s">
        <v>2438</v>
      </c>
      <c r="G7" s="44">
        <v>200</v>
      </c>
      <c r="H7" s="20" t="s">
        <v>7411</v>
      </c>
      <c r="I7" s="42">
        <v>50</v>
      </c>
    </row>
    <row r="8" spans="1:9" ht="12.75">
      <c r="A8" s="11">
        <v>250000</v>
      </c>
      <c r="B8" s="20" t="s">
        <v>868</v>
      </c>
      <c r="C8" s="20" t="s">
        <v>7658</v>
      </c>
      <c r="D8" s="20" t="s">
        <v>3532</v>
      </c>
      <c r="E8" s="20" t="s">
        <v>2914</v>
      </c>
      <c r="F8" s="20" t="s">
        <v>5670</v>
      </c>
      <c r="G8" s="44">
        <v>200</v>
      </c>
      <c r="H8" s="20" t="s">
        <v>7411</v>
      </c>
      <c r="I8" s="42">
        <v>50</v>
      </c>
    </row>
    <row r="9" spans="1:9" ht="12.75">
      <c r="A9" s="11">
        <v>93750000</v>
      </c>
      <c r="B9" s="20" t="s">
        <v>874</v>
      </c>
      <c r="C9" s="20" t="s">
        <v>7679</v>
      </c>
      <c r="D9" s="20" t="s">
        <v>3532</v>
      </c>
      <c r="E9" s="20" t="s">
        <v>3044</v>
      </c>
      <c r="F9" s="20" t="s">
        <v>6682</v>
      </c>
      <c r="G9" s="44">
        <v>200</v>
      </c>
      <c r="H9" s="20" t="s">
        <v>7412</v>
      </c>
      <c r="I9" s="42">
        <v>50</v>
      </c>
    </row>
    <row r="10" spans="1:9" ht="12.75">
      <c r="A10" s="11">
        <v>2875000</v>
      </c>
      <c r="B10" s="20" t="s">
        <v>868</v>
      </c>
      <c r="C10" s="20" t="s">
        <v>7616</v>
      </c>
      <c r="D10" s="20" t="s">
        <v>3532</v>
      </c>
      <c r="E10" s="20" t="s">
        <v>6499</v>
      </c>
      <c r="F10" s="20" t="s">
        <v>6498</v>
      </c>
      <c r="G10" s="44">
        <v>200</v>
      </c>
      <c r="H10" s="20" t="s">
        <v>7408</v>
      </c>
      <c r="I10" s="42">
        <v>20</v>
      </c>
    </row>
    <row r="11" spans="1:9" ht="12.75">
      <c r="A11" s="11">
        <v>41574280</v>
      </c>
      <c r="B11" s="20" t="s">
        <v>870</v>
      </c>
      <c r="C11" s="20" t="s">
        <v>5539</v>
      </c>
      <c r="D11" s="20" t="s">
        <v>3532</v>
      </c>
      <c r="E11" s="20" t="s">
        <v>5543</v>
      </c>
      <c r="F11" s="20" t="s">
        <v>5541</v>
      </c>
      <c r="G11" s="44">
        <v>200</v>
      </c>
      <c r="I11" s="42">
        <v>30</v>
      </c>
    </row>
    <row r="12" spans="1:9" ht="12.75">
      <c r="A12" s="11">
        <v>27716187</v>
      </c>
      <c r="B12" s="20" t="s">
        <v>870</v>
      </c>
      <c r="C12" s="20" t="s">
        <v>5532</v>
      </c>
      <c r="D12" s="20" t="s">
        <v>3532</v>
      </c>
      <c r="E12" s="20" t="s">
        <v>5535</v>
      </c>
      <c r="F12" s="20" t="s">
        <v>5533</v>
      </c>
      <c r="G12" s="44">
        <v>200</v>
      </c>
      <c r="I12" s="42">
        <v>30</v>
      </c>
    </row>
    <row r="13" spans="1:9" ht="12.75">
      <c r="A13" s="11">
        <v>27716187</v>
      </c>
      <c r="B13" s="20" t="s">
        <v>870</v>
      </c>
      <c r="C13" s="20" t="s">
        <v>5538</v>
      </c>
      <c r="D13" s="20" t="s">
        <v>3532</v>
      </c>
      <c r="E13" s="20" t="s">
        <v>5537</v>
      </c>
      <c r="F13" s="20" t="s">
        <v>5536</v>
      </c>
      <c r="G13" s="44">
        <v>200</v>
      </c>
      <c r="I13" s="42">
        <v>30</v>
      </c>
    </row>
    <row r="14" spans="1:9" ht="12.75">
      <c r="A14" s="11">
        <v>27716187</v>
      </c>
      <c r="B14" s="20" t="s">
        <v>870</v>
      </c>
      <c r="C14" s="20" t="s">
        <v>5532</v>
      </c>
      <c r="D14" s="20" t="s">
        <v>3532</v>
      </c>
      <c r="E14" s="20" t="s">
        <v>3541</v>
      </c>
      <c r="F14" s="20" t="s">
        <v>5534</v>
      </c>
      <c r="G14" s="44">
        <v>200</v>
      </c>
      <c r="I14" s="42">
        <v>30</v>
      </c>
    </row>
    <row r="15" spans="1:9" ht="12.75">
      <c r="A15" s="11">
        <v>41574280</v>
      </c>
      <c r="B15" s="20" t="s">
        <v>870</v>
      </c>
      <c r="C15" s="20" t="s">
        <v>5539</v>
      </c>
      <c r="D15" s="20" t="s">
        <v>3532</v>
      </c>
      <c r="E15" s="20" t="s">
        <v>5542</v>
      </c>
      <c r="F15" s="20" t="s">
        <v>5540</v>
      </c>
      <c r="G15" s="44">
        <v>200</v>
      </c>
      <c r="I15" s="42">
        <v>30</v>
      </c>
    </row>
    <row r="16" spans="1:9" ht="12.75">
      <c r="A16" s="11">
        <v>7500000</v>
      </c>
      <c r="B16" s="20" t="s">
        <v>870</v>
      </c>
      <c r="C16" s="20" t="s">
        <v>7240</v>
      </c>
      <c r="D16" s="20" t="s">
        <v>3532</v>
      </c>
      <c r="E16" s="20" t="s">
        <v>7241</v>
      </c>
      <c r="F16" s="20" t="s">
        <v>7266</v>
      </c>
      <c r="G16" s="44">
        <v>200</v>
      </c>
      <c r="I16" s="42">
        <v>40</v>
      </c>
    </row>
    <row r="17" spans="1:9" ht="12.75">
      <c r="A17" s="11">
        <v>7500000</v>
      </c>
      <c r="B17" s="20" t="s">
        <v>870</v>
      </c>
      <c r="C17" s="20" t="s">
        <v>7240</v>
      </c>
      <c r="D17" s="20" t="s">
        <v>3532</v>
      </c>
      <c r="E17" s="20" t="s">
        <v>7243</v>
      </c>
      <c r="F17" s="20" t="s">
        <v>7268</v>
      </c>
      <c r="G17" s="44">
        <v>200</v>
      </c>
      <c r="I17" s="42">
        <v>40</v>
      </c>
    </row>
    <row r="18" spans="1:9" ht="12.75">
      <c r="A18" s="11">
        <v>7500000</v>
      </c>
      <c r="B18" s="20" t="s">
        <v>870</v>
      </c>
      <c r="C18" s="20" t="s">
        <v>7240</v>
      </c>
      <c r="D18" s="20" t="s">
        <v>3532</v>
      </c>
      <c r="E18" s="20" t="s">
        <v>1948</v>
      </c>
      <c r="F18" s="20" t="s">
        <v>7265</v>
      </c>
      <c r="G18" s="44">
        <v>200</v>
      </c>
      <c r="I18" s="42">
        <v>40</v>
      </c>
    </row>
    <row r="19" spans="1:9" ht="12.75">
      <c r="A19" s="11">
        <v>27716188</v>
      </c>
      <c r="B19" s="20" t="s">
        <v>870</v>
      </c>
      <c r="C19" s="20" t="s">
        <v>3918</v>
      </c>
      <c r="D19" s="20" t="s">
        <v>3532</v>
      </c>
      <c r="E19" s="20" t="s">
        <v>5535</v>
      </c>
      <c r="F19" s="20" t="s">
        <v>5533</v>
      </c>
      <c r="G19" s="44">
        <v>200</v>
      </c>
      <c r="I19" s="42">
        <v>40</v>
      </c>
    </row>
    <row r="20" spans="1:9" ht="12.75">
      <c r="A20" s="11">
        <v>7500000</v>
      </c>
      <c r="B20" s="20" t="s">
        <v>870</v>
      </c>
      <c r="C20" s="20" t="s">
        <v>7240</v>
      </c>
      <c r="D20" s="20" t="s">
        <v>3532</v>
      </c>
      <c r="E20" s="20" t="s">
        <v>5535</v>
      </c>
      <c r="F20" s="20" t="s">
        <v>7271</v>
      </c>
      <c r="G20" s="44">
        <v>200</v>
      </c>
      <c r="I20" s="42">
        <v>40</v>
      </c>
    </row>
    <row r="21" spans="1:9" ht="12.75">
      <c r="A21" s="11">
        <v>27716188</v>
      </c>
      <c r="B21" s="20" t="s">
        <v>870</v>
      </c>
      <c r="C21" s="20" t="s">
        <v>3918</v>
      </c>
      <c r="D21" s="20" t="s">
        <v>3532</v>
      </c>
      <c r="E21" s="20" t="s">
        <v>3541</v>
      </c>
      <c r="F21" s="20" t="s">
        <v>5534</v>
      </c>
      <c r="G21" s="44">
        <v>200</v>
      </c>
      <c r="I21" s="42">
        <v>40</v>
      </c>
    </row>
    <row r="22" spans="1:9" ht="12.75">
      <c r="A22" s="11">
        <v>7500000</v>
      </c>
      <c r="B22" s="20" t="s">
        <v>870</v>
      </c>
      <c r="C22" s="20" t="s">
        <v>7240</v>
      </c>
      <c r="D22" s="20" t="s">
        <v>3532</v>
      </c>
      <c r="E22" s="20" t="s">
        <v>3541</v>
      </c>
      <c r="F22" s="20" t="s">
        <v>7274</v>
      </c>
      <c r="G22" s="44">
        <v>200</v>
      </c>
      <c r="I22" s="42">
        <v>40</v>
      </c>
    </row>
    <row r="23" spans="1:9" ht="12.75">
      <c r="A23" s="11">
        <v>7500000</v>
      </c>
      <c r="B23" s="20" t="s">
        <v>870</v>
      </c>
      <c r="C23" s="20" t="s">
        <v>7240</v>
      </c>
      <c r="D23" s="20" t="s">
        <v>3532</v>
      </c>
      <c r="E23" s="20" t="s">
        <v>7244</v>
      </c>
      <c r="F23" s="20" t="s">
        <v>7269</v>
      </c>
      <c r="G23" s="44">
        <v>200</v>
      </c>
      <c r="I23" s="42">
        <v>40</v>
      </c>
    </row>
    <row r="24" spans="1:9" ht="12.75">
      <c r="A24" s="11">
        <v>7500000</v>
      </c>
      <c r="B24" s="20" t="s">
        <v>870</v>
      </c>
      <c r="C24" s="20" t="s">
        <v>7240</v>
      </c>
      <c r="D24" s="20" t="s">
        <v>3532</v>
      </c>
      <c r="E24" s="20" t="s">
        <v>7247</v>
      </c>
      <c r="F24" s="20" t="s">
        <v>7273</v>
      </c>
      <c r="G24" s="44">
        <v>200</v>
      </c>
      <c r="I24" s="42">
        <v>40</v>
      </c>
    </row>
    <row r="25" spans="1:9" ht="12.75">
      <c r="A25" s="11">
        <v>10625000</v>
      </c>
      <c r="B25" s="20" t="s">
        <v>870</v>
      </c>
      <c r="C25" s="20" t="s">
        <v>7240</v>
      </c>
      <c r="D25" s="20" t="s">
        <v>3532</v>
      </c>
      <c r="E25" s="20" t="s">
        <v>7248</v>
      </c>
      <c r="F25" s="20" t="s">
        <v>7275</v>
      </c>
      <c r="G25" s="44">
        <v>200</v>
      </c>
      <c r="I25" s="42">
        <v>40</v>
      </c>
    </row>
    <row r="26" spans="1:9" ht="12.75">
      <c r="A26" s="11">
        <v>7500000</v>
      </c>
      <c r="B26" s="20" t="s">
        <v>870</v>
      </c>
      <c r="C26" s="20" t="s">
        <v>7240</v>
      </c>
      <c r="D26" s="20" t="s">
        <v>3532</v>
      </c>
      <c r="E26" s="20" t="s">
        <v>7246</v>
      </c>
      <c r="F26" s="20" t="s">
        <v>7272</v>
      </c>
      <c r="G26" s="44">
        <v>200</v>
      </c>
      <c r="I26" s="42">
        <v>40</v>
      </c>
    </row>
    <row r="27" spans="1:9" ht="12.75">
      <c r="A27" s="11">
        <v>13750000</v>
      </c>
      <c r="B27" s="20" t="s">
        <v>870</v>
      </c>
      <c r="C27" s="20" t="s">
        <v>7240</v>
      </c>
      <c r="D27" s="20" t="s">
        <v>3532</v>
      </c>
      <c r="E27" s="20" t="s">
        <v>7242</v>
      </c>
      <c r="F27" s="20" t="s">
        <v>7267</v>
      </c>
      <c r="G27" s="44">
        <v>200</v>
      </c>
      <c r="I27" s="42">
        <v>40</v>
      </c>
    </row>
    <row r="28" spans="1:9" ht="12.75">
      <c r="A28" s="11">
        <v>7500000</v>
      </c>
      <c r="B28" s="20" t="s">
        <v>870</v>
      </c>
      <c r="C28" s="20" t="s">
        <v>7240</v>
      </c>
      <c r="D28" s="20" t="s">
        <v>3532</v>
      </c>
      <c r="E28" s="20" t="s">
        <v>7245</v>
      </c>
      <c r="F28" s="20" t="s">
        <v>7270</v>
      </c>
      <c r="G28" s="44">
        <v>200</v>
      </c>
      <c r="I28" s="42">
        <v>40</v>
      </c>
    </row>
    <row r="29" spans="1:9" ht="12.75">
      <c r="A29" s="11">
        <v>9375000</v>
      </c>
      <c r="B29" s="20" t="s">
        <v>874</v>
      </c>
      <c r="C29" s="20" t="s">
        <v>6177</v>
      </c>
      <c r="D29" s="20" t="s">
        <v>3532</v>
      </c>
      <c r="E29" s="20" t="s">
        <v>6178</v>
      </c>
      <c r="F29" s="20" t="s">
        <v>6179</v>
      </c>
      <c r="G29" s="44">
        <v>150</v>
      </c>
      <c r="H29" s="20" t="s">
        <v>7415</v>
      </c>
      <c r="I29" s="42">
        <v>5</v>
      </c>
    </row>
    <row r="30" spans="1:9" ht="12.75">
      <c r="A30" s="11">
        <v>437500000</v>
      </c>
      <c r="B30" s="20" t="s">
        <v>874</v>
      </c>
      <c r="C30" s="20" t="s">
        <v>6424</v>
      </c>
      <c r="D30" s="20" t="s">
        <v>3532</v>
      </c>
      <c r="E30" s="20" t="s">
        <v>6443</v>
      </c>
      <c r="F30" s="20" t="s">
        <v>6441</v>
      </c>
      <c r="G30" s="44">
        <v>150</v>
      </c>
      <c r="H30" s="20" t="s">
        <v>7419</v>
      </c>
      <c r="I30" s="42">
        <v>50</v>
      </c>
    </row>
    <row r="31" spans="1:8" ht="12.75">
      <c r="A31" s="11">
        <v>53125000</v>
      </c>
      <c r="B31" s="20" t="s">
        <v>874</v>
      </c>
      <c r="C31" s="20" t="s">
        <v>5573</v>
      </c>
      <c r="D31" s="20" t="s">
        <v>3532</v>
      </c>
      <c r="E31" s="20" t="s">
        <v>5587</v>
      </c>
      <c r="F31" s="20" t="s">
        <v>5586</v>
      </c>
      <c r="G31" s="44">
        <v>150</v>
      </c>
      <c r="H31" s="20" t="s">
        <v>7406</v>
      </c>
    </row>
    <row r="32" spans="1:9" ht="12.75">
      <c r="A32" s="11">
        <v>13858094</v>
      </c>
      <c r="B32" s="20" t="s">
        <v>870</v>
      </c>
      <c r="C32" s="20" t="s">
        <v>3650</v>
      </c>
      <c r="D32" s="20" t="s">
        <v>3532</v>
      </c>
      <c r="E32" s="20" t="s">
        <v>3915</v>
      </c>
      <c r="F32" s="20" t="s">
        <v>5510</v>
      </c>
      <c r="G32" s="44">
        <v>150</v>
      </c>
      <c r="I32" s="42">
        <v>30</v>
      </c>
    </row>
    <row r="33" spans="1:9" ht="12.75">
      <c r="A33" s="11">
        <v>13858094</v>
      </c>
      <c r="B33" s="20" t="s">
        <v>870</v>
      </c>
      <c r="C33" s="20" t="s">
        <v>3918</v>
      </c>
      <c r="D33" s="20" t="s">
        <v>3532</v>
      </c>
      <c r="E33" s="20" t="s">
        <v>3915</v>
      </c>
      <c r="F33" s="20" t="s">
        <v>3916</v>
      </c>
      <c r="G33" s="44">
        <v>150</v>
      </c>
      <c r="I33" s="42">
        <v>30</v>
      </c>
    </row>
    <row r="34" spans="1:9" ht="12.75">
      <c r="A34" s="11">
        <v>13858094</v>
      </c>
      <c r="B34" s="20" t="s">
        <v>870</v>
      </c>
      <c r="C34" s="20" t="s">
        <v>3918</v>
      </c>
      <c r="D34" s="20" t="s">
        <v>3532</v>
      </c>
      <c r="E34" s="20" t="s">
        <v>3915</v>
      </c>
      <c r="F34" s="20" t="s">
        <v>5523</v>
      </c>
      <c r="G34" s="44">
        <v>150</v>
      </c>
      <c r="I34" s="42">
        <v>30</v>
      </c>
    </row>
    <row r="35" spans="1:9" ht="12.75">
      <c r="A35" s="11">
        <v>1250000</v>
      </c>
      <c r="B35" s="20" t="s">
        <v>870</v>
      </c>
      <c r="C35" s="20" t="s">
        <v>7240</v>
      </c>
      <c r="D35" s="20" t="s">
        <v>3532</v>
      </c>
      <c r="E35" s="20" t="s">
        <v>3915</v>
      </c>
      <c r="F35" s="20" t="s">
        <v>5523</v>
      </c>
      <c r="G35" s="44">
        <v>150</v>
      </c>
      <c r="I35" s="42">
        <v>30</v>
      </c>
    </row>
    <row r="36" spans="1:9" ht="12.75">
      <c r="A36" s="11">
        <v>13858094</v>
      </c>
      <c r="B36" s="20" t="s">
        <v>870</v>
      </c>
      <c r="C36" s="20" t="s">
        <v>3918</v>
      </c>
      <c r="D36" s="20" t="s">
        <v>3532</v>
      </c>
      <c r="E36" s="20" t="s">
        <v>3915</v>
      </c>
      <c r="F36" s="20" t="s">
        <v>5524</v>
      </c>
      <c r="G36" s="44">
        <v>150</v>
      </c>
      <c r="I36" s="42">
        <v>30</v>
      </c>
    </row>
    <row r="37" spans="1:9" ht="12.75">
      <c r="A37" s="11">
        <v>1250000</v>
      </c>
      <c r="B37" s="20" t="s">
        <v>870</v>
      </c>
      <c r="C37" s="20" t="s">
        <v>7240</v>
      </c>
      <c r="D37" s="20" t="s">
        <v>3532</v>
      </c>
      <c r="E37" s="20" t="s">
        <v>3915</v>
      </c>
      <c r="F37" s="20" t="s">
        <v>5524</v>
      </c>
      <c r="G37" s="44">
        <v>150</v>
      </c>
      <c r="I37" s="42">
        <v>30</v>
      </c>
    </row>
    <row r="38" spans="1:9" ht="12.75">
      <c r="A38" s="11">
        <v>13858094</v>
      </c>
      <c r="B38" s="20" t="s">
        <v>870</v>
      </c>
      <c r="C38" s="20" t="s">
        <v>3650</v>
      </c>
      <c r="D38" s="20" t="s">
        <v>3532</v>
      </c>
      <c r="E38" s="20" t="s">
        <v>3915</v>
      </c>
      <c r="F38" s="20" t="s">
        <v>5511</v>
      </c>
      <c r="G38" s="44">
        <v>150</v>
      </c>
      <c r="I38" s="42">
        <v>30</v>
      </c>
    </row>
    <row r="39" spans="1:9" ht="12.75">
      <c r="A39" s="11">
        <v>13858094</v>
      </c>
      <c r="B39" s="20" t="s">
        <v>870</v>
      </c>
      <c r="C39" s="20" t="s">
        <v>3918</v>
      </c>
      <c r="D39" s="20" t="s">
        <v>3532</v>
      </c>
      <c r="E39" s="20" t="s">
        <v>3915</v>
      </c>
      <c r="F39" s="20" t="s">
        <v>5525</v>
      </c>
      <c r="G39" s="44">
        <v>150</v>
      </c>
      <c r="I39" s="42">
        <v>30</v>
      </c>
    </row>
    <row r="40" spans="1:9" ht="12.75">
      <c r="A40" s="11">
        <v>1250000</v>
      </c>
      <c r="B40" s="20" t="s">
        <v>870</v>
      </c>
      <c r="C40" s="20" t="s">
        <v>7240</v>
      </c>
      <c r="D40" s="20" t="s">
        <v>3532</v>
      </c>
      <c r="E40" s="20" t="s">
        <v>3915</v>
      </c>
      <c r="F40" s="20" t="s">
        <v>5525</v>
      </c>
      <c r="G40" s="44">
        <v>150</v>
      </c>
      <c r="I40" s="42">
        <v>30</v>
      </c>
    </row>
    <row r="41" spans="1:9" ht="12.75">
      <c r="A41" s="11">
        <v>13858094</v>
      </c>
      <c r="B41" s="20" t="s">
        <v>870</v>
      </c>
      <c r="C41" s="20" t="s">
        <v>3650</v>
      </c>
      <c r="D41" s="20" t="s">
        <v>3532</v>
      </c>
      <c r="E41" s="20" t="s">
        <v>3915</v>
      </c>
      <c r="F41" s="20" t="s">
        <v>5512</v>
      </c>
      <c r="G41" s="44">
        <v>150</v>
      </c>
      <c r="I41" s="42">
        <v>30</v>
      </c>
    </row>
    <row r="42" spans="1:9" ht="12.75">
      <c r="A42" s="11">
        <v>13858094</v>
      </c>
      <c r="B42" s="20" t="s">
        <v>870</v>
      </c>
      <c r="C42" s="20" t="s">
        <v>3650</v>
      </c>
      <c r="D42" s="20" t="s">
        <v>3532</v>
      </c>
      <c r="E42" s="20" t="s">
        <v>3915</v>
      </c>
      <c r="F42" s="20" t="s">
        <v>5513</v>
      </c>
      <c r="G42" s="44">
        <v>150</v>
      </c>
      <c r="I42" s="42">
        <v>30</v>
      </c>
    </row>
    <row r="43" spans="1:9" ht="12.75">
      <c r="A43" s="11">
        <v>13858094</v>
      </c>
      <c r="B43" s="20" t="s">
        <v>870</v>
      </c>
      <c r="C43" s="20" t="s">
        <v>3650</v>
      </c>
      <c r="D43" s="20" t="s">
        <v>3532</v>
      </c>
      <c r="E43" s="20" t="s">
        <v>3915</v>
      </c>
      <c r="F43" s="20" t="s">
        <v>5514</v>
      </c>
      <c r="G43" s="44">
        <v>150</v>
      </c>
      <c r="I43" s="42">
        <v>30</v>
      </c>
    </row>
    <row r="44" spans="1:9" ht="12.75">
      <c r="A44" s="11">
        <v>13858094</v>
      </c>
      <c r="B44" s="20" t="s">
        <v>870</v>
      </c>
      <c r="C44" s="20" t="s">
        <v>3650</v>
      </c>
      <c r="D44" s="20" t="s">
        <v>3532</v>
      </c>
      <c r="E44" s="20" t="s">
        <v>3915</v>
      </c>
      <c r="F44" s="20" t="s">
        <v>5515</v>
      </c>
      <c r="G44" s="44">
        <v>150</v>
      </c>
      <c r="I44" s="42">
        <v>30</v>
      </c>
    </row>
    <row r="45" spans="1:9" ht="12.75">
      <c r="A45" s="11">
        <v>13858094</v>
      </c>
      <c r="B45" s="20" t="s">
        <v>870</v>
      </c>
      <c r="C45" s="20" t="s">
        <v>3650</v>
      </c>
      <c r="D45" s="20" t="s">
        <v>3532</v>
      </c>
      <c r="E45" s="20" t="s">
        <v>3915</v>
      </c>
      <c r="F45" s="20" t="s">
        <v>5516</v>
      </c>
      <c r="G45" s="44">
        <v>150</v>
      </c>
      <c r="I45" s="42">
        <v>30</v>
      </c>
    </row>
    <row r="46" spans="1:9" ht="12.75">
      <c r="A46" s="11">
        <v>13858094</v>
      </c>
      <c r="B46" s="20" t="s">
        <v>870</v>
      </c>
      <c r="C46" s="20" t="s">
        <v>3650</v>
      </c>
      <c r="D46" s="20" t="s">
        <v>3532</v>
      </c>
      <c r="E46" s="20" t="s">
        <v>3915</v>
      </c>
      <c r="F46" s="20" t="s">
        <v>5517</v>
      </c>
      <c r="G46" s="44">
        <v>150</v>
      </c>
      <c r="I46" s="42">
        <v>30</v>
      </c>
    </row>
    <row r="47" spans="1:9" ht="12.75">
      <c r="A47" s="11">
        <v>13858094</v>
      </c>
      <c r="B47" s="20" t="s">
        <v>870</v>
      </c>
      <c r="C47" s="20" t="s">
        <v>3650</v>
      </c>
      <c r="D47" s="20" t="s">
        <v>3532</v>
      </c>
      <c r="E47" s="20" t="s">
        <v>3915</v>
      </c>
      <c r="F47" s="20" t="s">
        <v>5518</v>
      </c>
      <c r="G47" s="44">
        <v>150</v>
      </c>
      <c r="I47" s="42">
        <v>30</v>
      </c>
    </row>
    <row r="48" spans="1:9" ht="12.75">
      <c r="A48" s="11">
        <v>13858094</v>
      </c>
      <c r="B48" s="20" t="s">
        <v>870</v>
      </c>
      <c r="C48" s="20" t="s">
        <v>3650</v>
      </c>
      <c r="D48" s="20" t="s">
        <v>3532</v>
      </c>
      <c r="E48" s="20" t="s">
        <v>3915</v>
      </c>
      <c r="F48" s="20" t="s">
        <v>5519</v>
      </c>
      <c r="G48" s="44">
        <v>150</v>
      </c>
      <c r="I48" s="42">
        <v>30</v>
      </c>
    </row>
    <row r="49" spans="1:9" ht="12.75">
      <c r="A49" s="11">
        <v>13858094</v>
      </c>
      <c r="B49" s="20" t="s">
        <v>870</v>
      </c>
      <c r="C49" s="20" t="s">
        <v>3918</v>
      </c>
      <c r="D49" s="20" t="s">
        <v>3532</v>
      </c>
      <c r="E49" s="20" t="s">
        <v>3915</v>
      </c>
      <c r="F49" s="20" t="s">
        <v>5526</v>
      </c>
      <c r="G49" s="44">
        <v>150</v>
      </c>
      <c r="I49" s="42">
        <v>30</v>
      </c>
    </row>
    <row r="50" spans="1:9" ht="12.75">
      <c r="A50" s="11">
        <v>1250000</v>
      </c>
      <c r="B50" s="20" t="s">
        <v>870</v>
      </c>
      <c r="C50" s="20" t="s">
        <v>7240</v>
      </c>
      <c r="D50" s="20" t="s">
        <v>3532</v>
      </c>
      <c r="E50" s="20" t="s">
        <v>3915</v>
      </c>
      <c r="F50" s="20" t="s">
        <v>5526</v>
      </c>
      <c r="G50" s="44">
        <v>150</v>
      </c>
      <c r="I50" s="42">
        <v>30</v>
      </c>
    </row>
    <row r="51" spans="1:9" ht="12.75">
      <c r="A51" s="11">
        <v>13858094</v>
      </c>
      <c r="B51" s="20" t="s">
        <v>870</v>
      </c>
      <c r="C51" s="20" t="s">
        <v>3918</v>
      </c>
      <c r="D51" s="20" t="s">
        <v>3532</v>
      </c>
      <c r="E51" s="20" t="s">
        <v>3915</v>
      </c>
      <c r="F51" s="20" t="s">
        <v>5527</v>
      </c>
      <c r="G51" s="44">
        <v>150</v>
      </c>
      <c r="I51" s="42">
        <v>30</v>
      </c>
    </row>
    <row r="52" spans="1:9" ht="12.75">
      <c r="A52" s="11">
        <v>1250000</v>
      </c>
      <c r="B52" s="20" t="s">
        <v>870</v>
      </c>
      <c r="C52" s="20" t="s">
        <v>7240</v>
      </c>
      <c r="D52" s="20" t="s">
        <v>3532</v>
      </c>
      <c r="E52" s="20" t="s">
        <v>3915</v>
      </c>
      <c r="F52" s="20" t="s">
        <v>5527</v>
      </c>
      <c r="G52" s="44">
        <v>150</v>
      </c>
      <c r="I52" s="42">
        <v>30</v>
      </c>
    </row>
    <row r="53" spans="1:9" ht="12.75">
      <c r="A53" s="11">
        <v>13858094</v>
      </c>
      <c r="B53" s="20" t="s">
        <v>870</v>
      </c>
      <c r="C53" s="20" t="s">
        <v>3918</v>
      </c>
      <c r="D53" s="20" t="s">
        <v>3532</v>
      </c>
      <c r="E53" s="20" t="s">
        <v>3915</v>
      </c>
      <c r="F53" s="20" t="s">
        <v>5528</v>
      </c>
      <c r="G53" s="44">
        <v>150</v>
      </c>
      <c r="I53" s="42">
        <v>30</v>
      </c>
    </row>
    <row r="54" spans="1:9" ht="12.75">
      <c r="A54" s="11">
        <v>1250000</v>
      </c>
      <c r="B54" s="20" t="s">
        <v>870</v>
      </c>
      <c r="C54" s="20" t="s">
        <v>7240</v>
      </c>
      <c r="D54" s="20" t="s">
        <v>3532</v>
      </c>
      <c r="E54" s="20" t="s">
        <v>3915</v>
      </c>
      <c r="F54" s="20" t="s">
        <v>5528</v>
      </c>
      <c r="G54" s="44">
        <v>150</v>
      </c>
      <c r="I54" s="42">
        <v>30</v>
      </c>
    </row>
    <row r="55" spans="1:9" ht="12.75">
      <c r="A55" s="11">
        <v>13858094</v>
      </c>
      <c r="B55" s="20" t="s">
        <v>870</v>
      </c>
      <c r="C55" s="20" t="s">
        <v>3918</v>
      </c>
      <c r="D55" s="20" t="s">
        <v>3532</v>
      </c>
      <c r="E55" s="20" t="s">
        <v>3915</v>
      </c>
      <c r="F55" s="20" t="s">
        <v>5529</v>
      </c>
      <c r="G55" s="44">
        <v>150</v>
      </c>
      <c r="I55" s="42">
        <v>30</v>
      </c>
    </row>
    <row r="56" spans="1:9" ht="12.75">
      <c r="A56" s="11">
        <v>1250000</v>
      </c>
      <c r="B56" s="20" t="s">
        <v>870</v>
      </c>
      <c r="C56" s="20" t="s">
        <v>7240</v>
      </c>
      <c r="D56" s="20" t="s">
        <v>3532</v>
      </c>
      <c r="E56" s="20" t="s">
        <v>3915</v>
      </c>
      <c r="F56" s="20" t="s">
        <v>5529</v>
      </c>
      <c r="G56" s="44">
        <v>150</v>
      </c>
      <c r="I56" s="42">
        <v>30</v>
      </c>
    </row>
    <row r="57" spans="1:9" ht="12.75">
      <c r="A57" s="11">
        <v>13858094</v>
      </c>
      <c r="B57" s="20" t="s">
        <v>870</v>
      </c>
      <c r="C57" s="20" t="s">
        <v>3918</v>
      </c>
      <c r="D57" s="20" t="s">
        <v>3532</v>
      </c>
      <c r="E57" s="20" t="s">
        <v>3915</v>
      </c>
      <c r="F57" s="20" t="s">
        <v>5530</v>
      </c>
      <c r="G57" s="44">
        <v>150</v>
      </c>
      <c r="I57" s="42">
        <v>30</v>
      </c>
    </row>
    <row r="58" spans="1:9" ht="12.75">
      <c r="A58" s="11">
        <v>1250000</v>
      </c>
      <c r="B58" s="20" t="s">
        <v>870</v>
      </c>
      <c r="C58" s="20" t="s">
        <v>7240</v>
      </c>
      <c r="D58" s="20" t="s">
        <v>3532</v>
      </c>
      <c r="E58" s="20" t="s">
        <v>3915</v>
      </c>
      <c r="F58" s="20" t="s">
        <v>5530</v>
      </c>
      <c r="G58" s="44">
        <v>150</v>
      </c>
      <c r="I58" s="42">
        <v>30</v>
      </c>
    </row>
    <row r="59" spans="1:9" ht="12.75">
      <c r="A59" s="11">
        <v>13858094</v>
      </c>
      <c r="B59" s="20" t="s">
        <v>870</v>
      </c>
      <c r="C59" s="20" t="s">
        <v>3650</v>
      </c>
      <c r="D59" s="20" t="s">
        <v>3532</v>
      </c>
      <c r="E59" s="20" t="s">
        <v>3915</v>
      </c>
      <c r="F59" s="20" t="s">
        <v>5520</v>
      </c>
      <c r="G59" s="44">
        <v>150</v>
      </c>
      <c r="I59" s="42">
        <v>30</v>
      </c>
    </row>
    <row r="60" spans="1:9" ht="12.75">
      <c r="A60" s="11">
        <v>13858094</v>
      </c>
      <c r="B60" s="20" t="s">
        <v>870</v>
      </c>
      <c r="C60" s="20" t="s">
        <v>3918</v>
      </c>
      <c r="D60" s="20" t="s">
        <v>3532</v>
      </c>
      <c r="E60" s="20" t="s">
        <v>3915</v>
      </c>
      <c r="F60" s="20" t="s">
        <v>5531</v>
      </c>
      <c r="G60" s="44">
        <v>150</v>
      </c>
      <c r="I60" s="42">
        <v>30</v>
      </c>
    </row>
    <row r="61" spans="1:9" ht="12.75">
      <c r="A61" s="11">
        <v>1250000</v>
      </c>
      <c r="B61" s="20" t="s">
        <v>870</v>
      </c>
      <c r="C61" s="20" t="s">
        <v>7240</v>
      </c>
      <c r="D61" s="20" t="s">
        <v>3532</v>
      </c>
      <c r="E61" s="20" t="s">
        <v>3915</v>
      </c>
      <c r="F61" s="20" t="s">
        <v>5531</v>
      </c>
      <c r="G61" s="44">
        <v>150</v>
      </c>
      <c r="I61" s="42">
        <v>30</v>
      </c>
    </row>
    <row r="62" spans="1:9" ht="12.75">
      <c r="A62" s="11">
        <v>13858094</v>
      </c>
      <c r="B62" s="20" t="s">
        <v>870</v>
      </c>
      <c r="C62" s="20" t="s">
        <v>3650</v>
      </c>
      <c r="D62" s="20" t="s">
        <v>3532</v>
      </c>
      <c r="E62" s="20" t="s">
        <v>3915</v>
      </c>
      <c r="F62" s="20" t="s">
        <v>5521</v>
      </c>
      <c r="G62" s="44">
        <v>150</v>
      </c>
      <c r="I62" s="42">
        <v>30</v>
      </c>
    </row>
    <row r="63" spans="1:9" ht="12.75">
      <c r="A63" s="11">
        <v>13858094</v>
      </c>
      <c r="B63" s="20" t="s">
        <v>870</v>
      </c>
      <c r="C63" s="20" t="s">
        <v>3650</v>
      </c>
      <c r="D63" s="20" t="s">
        <v>3532</v>
      </c>
      <c r="E63" s="20" t="s">
        <v>3915</v>
      </c>
      <c r="F63" s="20" t="s">
        <v>5522</v>
      </c>
      <c r="G63" s="44">
        <v>150</v>
      </c>
      <c r="I63" s="42">
        <v>30</v>
      </c>
    </row>
    <row r="64" spans="1:9" ht="12.75">
      <c r="A64" s="11">
        <v>1250000</v>
      </c>
      <c r="B64" s="20" t="s">
        <v>870</v>
      </c>
      <c r="C64" s="20" t="s">
        <v>7240</v>
      </c>
      <c r="D64" s="20" t="s">
        <v>3532</v>
      </c>
      <c r="E64" s="20" t="s">
        <v>3915</v>
      </c>
      <c r="F64" s="20" t="s">
        <v>3916</v>
      </c>
      <c r="G64" s="44">
        <v>150</v>
      </c>
      <c r="I64" s="42">
        <v>30</v>
      </c>
    </row>
    <row r="65" spans="1:9" ht="12.75">
      <c r="A65" s="11">
        <v>1250000</v>
      </c>
      <c r="B65" s="20" t="s">
        <v>870</v>
      </c>
      <c r="C65" s="20" t="s">
        <v>7223</v>
      </c>
      <c r="D65" s="20" t="s">
        <v>3532</v>
      </c>
      <c r="E65" s="20" t="s">
        <v>3440</v>
      </c>
      <c r="F65" s="20" t="s">
        <v>7224</v>
      </c>
      <c r="G65" s="44">
        <v>150</v>
      </c>
      <c r="I65" s="42">
        <v>30</v>
      </c>
    </row>
    <row r="66" spans="1:9" ht="12.75">
      <c r="A66" s="11">
        <v>1620000</v>
      </c>
      <c r="B66" s="20" t="s">
        <v>870</v>
      </c>
      <c r="C66" s="20" t="s">
        <v>6519</v>
      </c>
      <c r="D66" s="20" t="s">
        <v>3532</v>
      </c>
      <c r="E66" s="20" t="s">
        <v>4340</v>
      </c>
      <c r="F66" s="20" t="s">
        <v>6520</v>
      </c>
      <c r="G66" s="44">
        <v>144</v>
      </c>
      <c r="I66" s="42">
        <v>18</v>
      </c>
    </row>
    <row r="67" spans="1:9" ht="12.75">
      <c r="A67" s="11">
        <v>687500</v>
      </c>
      <c r="B67" s="20" t="s">
        <v>868</v>
      </c>
      <c r="C67" s="20" t="s">
        <v>7653</v>
      </c>
      <c r="D67" s="20" t="s">
        <v>3532</v>
      </c>
      <c r="E67" s="20" t="s">
        <v>6420</v>
      </c>
      <c r="F67" s="20" t="s">
        <v>6418</v>
      </c>
      <c r="G67" s="44">
        <v>144</v>
      </c>
      <c r="I67" s="42">
        <v>18</v>
      </c>
    </row>
    <row r="68" spans="1:9" ht="12.75">
      <c r="A68" s="11">
        <v>62</v>
      </c>
      <c r="B68" s="20" t="s">
        <v>877</v>
      </c>
      <c r="C68" s="20" t="s">
        <v>2208</v>
      </c>
      <c r="D68" s="20" t="s">
        <v>3532</v>
      </c>
      <c r="E68" s="20" t="s">
        <v>3320</v>
      </c>
      <c r="F68" s="20" t="s">
        <v>5570</v>
      </c>
      <c r="G68" s="44">
        <v>108</v>
      </c>
      <c r="H68" s="20" t="s">
        <v>7409</v>
      </c>
      <c r="I68" s="42">
        <v>30</v>
      </c>
    </row>
    <row r="69" spans="1:9" ht="12.75">
      <c r="A69" s="11">
        <v>250000</v>
      </c>
      <c r="B69" s="20" t="s">
        <v>868</v>
      </c>
      <c r="C69" s="20" t="s">
        <v>7674</v>
      </c>
      <c r="D69" s="20" t="s">
        <v>3532</v>
      </c>
      <c r="E69" s="20" t="s">
        <v>5344</v>
      </c>
      <c r="F69" s="20" t="s">
        <v>5343</v>
      </c>
      <c r="G69" s="44">
        <v>108</v>
      </c>
      <c r="H69" s="20" t="s">
        <v>176</v>
      </c>
      <c r="I69" s="42">
        <v>18</v>
      </c>
    </row>
    <row r="70" spans="1:9" ht="12.75">
      <c r="A70" s="11">
        <v>1250</v>
      </c>
      <c r="B70" s="20" t="s">
        <v>868</v>
      </c>
      <c r="C70" s="20" t="s">
        <v>7674</v>
      </c>
      <c r="D70" s="20" t="s">
        <v>3532</v>
      </c>
      <c r="E70" s="20" t="s">
        <v>3314</v>
      </c>
      <c r="F70" s="20" t="s">
        <v>6330</v>
      </c>
      <c r="G70" s="44">
        <v>108</v>
      </c>
      <c r="H70" s="20" t="s">
        <v>7417</v>
      </c>
      <c r="I70" s="42">
        <v>5</v>
      </c>
    </row>
    <row r="71" spans="1:9" ht="12.75">
      <c r="A71" s="11">
        <v>52500</v>
      </c>
      <c r="B71" s="20" t="s">
        <v>868</v>
      </c>
      <c r="C71" s="20" t="s">
        <v>7644</v>
      </c>
      <c r="D71" s="20" t="s">
        <v>3532</v>
      </c>
      <c r="E71" s="20" t="s">
        <v>3959</v>
      </c>
      <c r="F71" s="20" t="s">
        <v>3960</v>
      </c>
      <c r="G71" s="44">
        <v>108</v>
      </c>
      <c r="I71" s="42">
        <v>18</v>
      </c>
    </row>
    <row r="72" spans="1:9" ht="12.75">
      <c r="A72" s="11">
        <v>18750</v>
      </c>
      <c r="B72" s="20" t="s">
        <v>868</v>
      </c>
      <c r="C72" s="20" t="s">
        <v>7616</v>
      </c>
      <c r="D72" s="20" t="s">
        <v>3532</v>
      </c>
      <c r="E72" s="20" t="s">
        <v>6491</v>
      </c>
      <c r="F72" s="20" t="s">
        <v>6494</v>
      </c>
      <c r="G72" s="44">
        <v>108</v>
      </c>
      <c r="I72" s="42">
        <v>18</v>
      </c>
    </row>
    <row r="73" spans="1:9" ht="12.75">
      <c r="A73" s="11">
        <v>18750</v>
      </c>
      <c r="B73" s="20" t="s">
        <v>868</v>
      </c>
      <c r="C73" s="20" t="s">
        <v>7616</v>
      </c>
      <c r="D73" s="20" t="s">
        <v>3532</v>
      </c>
      <c r="E73" s="20" t="s">
        <v>6492</v>
      </c>
      <c r="F73" s="20" t="s">
        <v>6495</v>
      </c>
      <c r="G73" s="44">
        <v>108</v>
      </c>
      <c r="I73" s="42">
        <v>18</v>
      </c>
    </row>
    <row r="74" spans="1:9" ht="12.75">
      <c r="A74" s="11">
        <v>137500</v>
      </c>
      <c r="B74" s="20" t="s">
        <v>868</v>
      </c>
      <c r="C74" s="20" t="s">
        <v>7773</v>
      </c>
      <c r="D74" s="20" t="s">
        <v>3532</v>
      </c>
      <c r="E74" s="20" t="s">
        <v>5241</v>
      </c>
      <c r="F74" s="20" t="s">
        <v>6180</v>
      </c>
      <c r="G74" s="44">
        <v>108</v>
      </c>
      <c r="I74" s="42">
        <v>18</v>
      </c>
    </row>
    <row r="75" spans="1:9" ht="12.75">
      <c r="A75" s="11">
        <v>18750</v>
      </c>
      <c r="B75" s="20" t="s">
        <v>868</v>
      </c>
      <c r="C75" s="20" t="s">
        <v>7616</v>
      </c>
      <c r="D75" s="20" t="s">
        <v>3532</v>
      </c>
      <c r="E75" s="20" t="s">
        <v>3554</v>
      </c>
      <c r="F75" s="20" t="s">
        <v>6496</v>
      </c>
      <c r="G75" s="44">
        <v>108</v>
      </c>
      <c r="I75" s="42">
        <v>18</v>
      </c>
    </row>
    <row r="76" spans="1:9" ht="12.75">
      <c r="A76" s="11">
        <v>18750</v>
      </c>
      <c r="B76" s="20" t="s">
        <v>868</v>
      </c>
      <c r="C76" s="20" t="s">
        <v>7616</v>
      </c>
      <c r="D76" s="20" t="s">
        <v>3532</v>
      </c>
      <c r="E76" s="20" t="s">
        <v>6493</v>
      </c>
      <c r="F76" s="20" t="s">
        <v>6497</v>
      </c>
      <c r="G76" s="44">
        <v>108</v>
      </c>
      <c r="I76" s="42">
        <v>18</v>
      </c>
    </row>
    <row r="77" spans="1:9" ht="12.75">
      <c r="A77" s="11">
        <v>625000</v>
      </c>
      <c r="B77" s="20" t="s">
        <v>870</v>
      </c>
      <c r="C77" s="20" t="s">
        <v>4834</v>
      </c>
      <c r="D77" s="20" t="s">
        <v>3532</v>
      </c>
      <c r="E77" s="20" t="s">
        <v>2933</v>
      </c>
      <c r="F77" s="20" t="s">
        <v>3299</v>
      </c>
      <c r="G77" s="44">
        <v>108</v>
      </c>
      <c r="I77" s="42">
        <v>18</v>
      </c>
    </row>
    <row r="78" spans="1:9" ht="12.75">
      <c r="A78" s="11">
        <v>750000</v>
      </c>
      <c r="B78" s="20" t="s">
        <v>870</v>
      </c>
      <c r="C78" s="20" t="s">
        <v>4834</v>
      </c>
      <c r="D78" s="20" t="s">
        <v>3532</v>
      </c>
      <c r="E78" s="20" t="s">
        <v>2930</v>
      </c>
      <c r="F78" s="20" t="s">
        <v>3300</v>
      </c>
      <c r="G78" s="44">
        <v>108</v>
      </c>
      <c r="I78" s="42">
        <v>18</v>
      </c>
    </row>
    <row r="79" spans="1:9" ht="12.75">
      <c r="A79" s="11">
        <v>3750</v>
      </c>
      <c r="B79" s="20" t="s">
        <v>868</v>
      </c>
      <c r="C79" s="20" t="s">
        <v>4712</v>
      </c>
      <c r="D79" s="20" t="s">
        <v>3532</v>
      </c>
      <c r="E79" s="20" t="s">
        <v>5495</v>
      </c>
      <c r="F79" s="20" t="s">
        <v>5496</v>
      </c>
      <c r="G79" s="44">
        <v>100</v>
      </c>
      <c r="H79" s="20" t="s">
        <v>7415</v>
      </c>
      <c r="I79" s="42">
        <v>20</v>
      </c>
    </row>
    <row r="80" spans="2:8" ht="12.75">
      <c r="B80" s="20" t="s">
        <v>874</v>
      </c>
      <c r="C80" s="20" t="s">
        <v>4051</v>
      </c>
      <c r="D80" s="20" t="s">
        <v>3532</v>
      </c>
      <c r="E80" s="20" t="s">
        <v>4196</v>
      </c>
      <c r="F80" s="20" t="s">
        <v>4195</v>
      </c>
      <c r="G80" s="44">
        <v>100</v>
      </c>
      <c r="H80" s="20" t="s">
        <v>176</v>
      </c>
    </row>
    <row r="81" spans="1:9" ht="12.75">
      <c r="A81" s="11">
        <v>6250000</v>
      </c>
      <c r="B81" s="20" t="s">
        <v>869</v>
      </c>
      <c r="C81" s="20" t="s">
        <v>7661</v>
      </c>
      <c r="D81" s="20" t="s">
        <v>3532</v>
      </c>
      <c r="E81" s="20" t="s">
        <v>796</v>
      </c>
      <c r="F81" s="20" t="s">
        <v>3295</v>
      </c>
      <c r="G81" s="44">
        <v>100</v>
      </c>
      <c r="H81" s="20" t="s">
        <v>7412</v>
      </c>
      <c r="I81" s="42">
        <v>50</v>
      </c>
    </row>
    <row r="82" spans="1:9" ht="12.75">
      <c r="A82" s="11">
        <v>3750</v>
      </c>
      <c r="B82" s="20" t="s">
        <v>868</v>
      </c>
      <c r="C82" s="20" t="s">
        <v>7648</v>
      </c>
      <c r="D82" s="20" t="s">
        <v>3532</v>
      </c>
      <c r="E82" s="20" t="s">
        <v>3950</v>
      </c>
      <c r="F82" s="20" t="s">
        <v>3951</v>
      </c>
      <c r="G82" s="44">
        <v>100</v>
      </c>
      <c r="H82" s="20" t="s">
        <v>7417</v>
      </c>
      <c r="I82" s="42">
        <v>20</v>
      </c>
    </row>
    <row r="83" spans="1:9" ht="12.75">
      <c r="A83" s="11">
        <v>937</v>
      </c>
      <c r="B83" s="20" t="s">
        <v>868</v>
      </c>
      <c r="C83" s="20" t="s">
        <v>7618</v>
      </c>
      <c r="D83" s="20" t="s">
        <v>3532</v>
      </c>
      <c r="E83" s="20" t="s">
        <v>2716</v>
      </c>
      <c r="F83" s="20" t="s">
        <v>3692</v>
      </c>
      <c r="G83" s="44">
        <v>100</v>
      </c>
      <c r="H83" s="20" t="s">
        <v>3695</v>
      </c>
      <c r="I83" s="42">
        <v>335</v>
      </c>
    </row>
    <row r="84" spans="1:9" ht="12.75">
      <c r="A84" s="11">
        <v>106506875</v>
      </c>
      <c r="B84" s="20" t="s">
        <v>874</v>
      </c>
      <c r="C84" s="20" t="s">
        <v>6177</v>
      </c>
      <c r="D84" s="20" t="s">
        <v>3532</v>
      </c>
      <c r="E84" s="20" t="s">
        <v>2672</v>
      </c>
      <c r="F84" s="20" t="s">
        <v>6096</v>
      </c>
      <c r="G84" s="44">
        <v>100</v>
      </c>
      <c r="H84" s="20" t="s">
        <v>2672</v>
      </c>
      <c r="I84" s="42">
        <v>200</v>
      </c>
    </row>
    <row r="85" spans="1:9" ht="12.75">
      <c r="A85" s="11">
        <v>562500</v>
      </c>
      <c r="B85" s="20" t="s">
        <v>870</v>
      </c>
      <c r="C85" s="20" t="s">
        <v>3652</v>
      </c>
      <c r="D85" s="20" t="s">
        <v>3532</v>
      </c>
      <c r="E85" s="20" t="s">
        <v>4209</v>
      </c>
      <c r="F85" s="20" t="s">
        <v>4210</v>
      </c>
      <c r="G85" s="44">
        <v>100</v>
      </c>
      <c r="I85" s="42">
        <v>18</v>
      </c>
    </row>
    <row r="86" spans="1:9" ht="12.75">
      <c r="A86" s="11">
        <v>3750000</v>
      </c>
      <c r="B86" s="20" t="s">
        <v>870</v>
      </c>
      <c r="C86" s="20" t="s">
        <v>7223</v>
      </c>
      <c r="D86" s="20" t="s">
        <v>3532</v>
      </c>
      <c r="E86" s="20" t="s">
        <v>2898</v>
      </c>
      <c r="F86" s="20" t="s">
        <v>7225</v>
      </c>
      <c r="G86" s="44">
        <v>75</v>
      </c>
      <c r="H86" s="20" t="s">
        <v>7418</v>
      </c>
      <c r="I86" s="42">
        <v>17</v>
      </c>
    </row>
    <row r="87" spans="1:9" ht="12.75">
      <c r="A87" s="11">
        <v>250000</v>
      </c>
      <c r="B87" s="20" t="s">
        <v>869</v>
      </c>
      <c r="C87" s="20" t="s">
        <v>3641</v>
      </c>
      <c r="D87" s="20" t="s">
        <v>3532</v>
      </c>
      <c r="E87" s="20" t="s">
        <v>3642</v>
      </c>
      <c r="F87" s="20" t="s">
        <v>3643</v>
      </c>
      <c r="G87" s="44">
        <v>75</v>
      </c>
      <c r="H87" s="20" t="s">
        <v>7418</v>
      </c>
      <c r="I87" s="42">
        <v>20</v>
      </c>
    </row>
    <row r="88" spans="1:9" ht="12.75">
      <c r="A88" s="11">
        <v>4062500</v>
      </c>
      <c r="B88" s="20" t="s">
        <v>870</v>
      </c>
      <c r="C88" s="20" t="s">
        <v>7240</v>
      </c>
      <c r="D88" s="20" t="s">
        <v>3532</v>
      </c>
      <c r="E88" s="20" t="s">
        <v>7249</v>
      </c>
      <c r="F88" s="20" t="s">
        <v>7276</v>
      </c>
      <c r="G88" s="44">
        <v>75</v>
      </c>
      <c r="H88" s="20" t="s">
        <v>7417</v>
      </c>
      <c r="I88" s="42">
        <v>17</v>
      </c>
    </row>
    <row r="89" spans="1:9" ht="12.75">
      <c r="A89" s="11">
        <v>4062500</v>
      </c>
      <c r="B89" s="20" t="s">
        <v>870</v>
      </c>
      <c r="C89" s="20" t="s">
        <v>7240</v>
      </c>
      <c r="D89" s="20" t="s">
        <v>3532</v>
      </c>
      <c r="E89" s="20" t="s">
        <v>7250</v>
      </c>
      <c r="F89" s="20" t="s">
        <v>7278</v>
      </c>
      <c r="G89" s="44">
        <v>75</v>
      </c>
      <c r="H89" s="20" t="s">
        <v>7407</v>
      </c>
      <c r="I89" s="42">
        <v>16</v>
      </c>
    </row>
    <row r="90" spans="1:9" ht="12.75">
      <c r="A90" s="11">
        <v>4062500</v>
      </c>
      <c r="B90" s="20" t="s">
        <v>870</v>
      </c>
      <c r="C90" s="20" t="s">
        <v>7240</v>
      </c>
      <c r="D90" s="20" t="s">
        <v>3532</v>
      </c>
      <c r="E90" s="20" t="s">
        <v>7250</v>
      </c>
      <c r="F90" s="20" t="s">
        <v>7277</v>
      </c>
      <c r="G90" s="44">
        <v>75</v>
      </c>
      <c r="H90" s="20" t="s">
        <v>7413</v>
      </c>
      <c r="I90" s="42">
        <v>50</v>
      </c>
    </row>
    <row r="91" spans="1:9" ht="12.75">
      <c r="A91" s="11">
        <v>1200000</v>
      </c>
      <c r="B91" s="20" t="s">
        <v>870</v>
      </c>
      <c r="C91" s="20" t="s">
        <v>7223</v>
      </c>
      <c r="D91" s="20" t="s">
        <v>3532</v>
      </c>
      <c r="E91" s="20" t="s">
        <v>3440</v>
      </c>
      <c r="F91" s="20" t="s">
        <v>7224</v>
      </c>
      <c r="G91" s="44">
        <v>60</v>
      </c>
      <c r="H91" s="20" t="s">
        <v>7409</v>
      </c>
      <c r="I91" s="42">
        <v>6</v>
      </c>
    </row>
    <row r="92" spans="1:9" ht="12.75">
      <c r="A92" s="11">
        <v>190719</v>
      </c>
      <c r="B92" s="20" t="s">
        <v>868</v>
      </c>
      <c r="C92" s="20" t="s">
        <v>7674</v>
      </c>
      <c r="D92" s="20" t="s">
        <v>3532</v>
      </c>
      <c r="E92" s="20" t="s">
        <v>2914</v>
      </c>
      <c r="F92" s="20" t="s">
        <v>6275</v>
      </c>
      <c r="G92" s="44">
        <v>60</v>
      </c>
      <c r="H92" s="20" t="s">
        <v>7411</v>
      </c>
      <c r="I92" s="42">
        <v>50</v>
      </c>
    </row>
    <row r="93" spans="1:9" ht="12.75">
      <c r="A93" s="11">
        <v>250000</v>
      </c>
      <c r="B93" s="20" t="s">
        <v>870</v>
      </c>
      <c r="C93" s="20" t="s">
        <v>3652</v>
      </c>
      <c r="D93" s="20" t="s">
        <v>3532</v>
      </c>
      <c r="E93" s="20" t="s">
        <v>3660</v>
      </c>
      <c r="F93" s="20" t="s">
        <v>3661</v>
      </c>
      <c r="G93" s="44">
        <v>50</v>
      </c>
      <c r="H93" s="20" t="s">
        <v>7415</v>
      </c>
      <c r="I93" s="42">
        <v>2</v>
      </c>
    </row>
    <row r="94" spans="1:9" ht="12.75">
      <c r="A94" s="11">
        <v>250000</v>
      </c>
      <c r="B94" s="20" t="s">
        <v>870</v>
      </c>
      <c r="C94" s="20" t="s">
        <v>3652</v>
      </c>
      <c r="D94" s="20" t="s">
        <v>3532</v>
      </c>
      <c r="E94" s="20" t="s">
        <v>3663</v>
      </c>
      <c r="F94" s="20" t="s">
        <v>3664</v>
      </c>
      <c r="G94" s="44">
        <v>50</v>
      </c>
      <c r="H94" s="20" t="s">
        <v>7421</v>
      </c>
      <c r="I94" s="42">
        <v>2</v>
      </c>
    </row>
    <row r="95" spans="1:9" ht="12.75">
      <c r="A95" s="11">
        <v>250000</v>
      </c>
      <c r="B95" s="20" t="s">
        <v>870</v>
      </c>
      <c r="C95" s="20" t="s">
        <v>7223</v>
      </c>
      <c r="D95" s="20" t="s">
        <v>3532</v>
      </c>
      <c r="E95" s="20" t="s">
        <v>2898</v>
      </c>
      <c r="F95" s="20" t="s">
        <v>7227</v>
      </c>
      <c r="G95" s="44">
        <v>50</v>
      </c>
      <c r="H95" s="20" t="s">
        <v>7421</v>
      </c>
      <c r="I95" s="42">
        <v>2</v>
      </c>
    </row>
    <row r="96" spans="1:9" ht="12.75">
      <c r="A96" s="11">
        <v>9500000</v>
      </c>
      <c r="B96" s="20" t="s">
        <v>870</v>
      </c>
      <c r="C96" s="20" t="s">
        <v>1924</v>
      </c>
      <c r="D96" s="20" t="s">
        <v>3532</v>
      </c>
      <c r="E96" s="20" t="s">
        <v>3284</v>
      </c>
      <c r="F96" s="20" t="s">
        <v>1922</v>
      </c>
      <c r="G96" s="44">
        <v>50</v>
      </c>
      <c r="H96" s="20" t="s">
        <v>7410</v>
      </c>
      <c r="I96" s="42">
        <v>30</v>
      </c>
    </row>
    <row r="97" spans="1:9" ht="12.75">
      <c r="A97" s="11">
        <v>725000</v>
      </c>
      <c r="B97" s="20" t="s">
        <v>870</v>
      </c>
      <c r="C97" s="20" t="s">
        <v>7223</v>
      </c>
      <c r="D97" s="20" t="s">
        <v>3532</v>
      </c>
      <c r="E97" s="20" t="s">
        <v>3284</v>
      </c>
      <c r="F97" s="20" t="s">
        <v>7229</v>
      </c>
      <c r="G97" s="44">
        <v>50</v>
      </c>
      <c r="H97" s="20" t="s">
        <v>7410</v>
      </c>
      <c r="I97" s="42">
        <v>30</v>
      </c>
    </row>
    <row r="98" spans="1:9" ht="12.75">
      <c r="A98" s="11">
        <v>250000</v>
      </c>
      <c r="B98" s="20" t="s">
        <v>870</v>
      </c>
      <c r="C98" s="20" t="s">
        <v>3652</v>
      </c>
      <c r="D98" s="20" t="s">
        <v>3532</v>
      </c>
      <c r="E98" s="20" t="s">
        <v>3657</v>
      </c>
      <c r="F98" s="20" t="s">
        <v>3658</v>
      </c>
      <c r="G98" s="44">
        <v>50</v>
      </c>
      <c r="H98" s="20" t="s">
        <v>176</v>
      </c>
      <c r="I98" s="42">
        <v>2</v>
      </c>
    </row>
    <row r="99" spans="1:9" ht="12.75">
      <c r="A99" s="11">
        <v>250000</v>
      </c>
      <c r="B99" s="20" t="s">
        <v>870</v>
      </c>
      <c r="C99" s="20" t="s">
        <v>3652</v>
      </c>
      <c r="D99" s="20" t="s">
        <v>3532</v>
      </c>
      <c r="E99" s="20" t="s">
        <v>3653</v>
      </c>
      <c r="F99" s="20" t="s">
        <v>3654</v>
      </c>
      <c r="G99" s="44">
        <v>50</v>
      </c>
      <c r="H99" s="20" t="s">
        <v>176</v>
      </c>
      <c r="I99" s="42">
        <v>3</v>
      </c>
    </row>
    <row r="100" spans="1:9" ht="12.75">
      <c r="A100" s="11">
        <v>1437500</v>
      </c>
      <c r="B100" s="20" t="s">
        <v>870</v>
      </c>
      <c r="C100" s="20" t="s">
        <v>7240</v>
      </c>
      <c r="D100" s="20" t="s">
        <v>3532</v>
      </c>
      <c r="E100" s="20" t="s">
        <v>7251</v>
      </c>
      <c r="F100" s="20" t="s">
        <v>7282</v>
      </c>
      <c r="G100" s="44">
        <v>50</v>
      </c>
      <c r="H100" s="20" t="s">
        <v>176</v>
      </c>
      <c r="I100" s="42">
        <v>10</v>
      </c>
    </row>
    <row r="101" spans="1:9" ht="12.75">
      <c r="A101" s="11">
        <v>1437500</v>
      </c>
      <c r="B101" s="20" t="s">
        <v>870</v>
      </c>
      <c r="C101" s="20" t="s">
        <v>7240</v>
      </c>
      <c r="D101" s="20" t="s">
        <v>3532</v>
      </c>
      <c r="E101" s="20" t="s">
        <v>7251</v>
      </c>
      <c r="F101" s="20" t="s">
        <v>7280</v>
      </c>
      <c r="G101" s="44">
        <v>50</v>
      </c>
      <c r="H101" s="20" t="s">
        <v>176</v>
      </c>
      <c r="I101" s="42">
        <v>10</v>
      </c>
    </row>
    <row r="102" spans="1:9" ht="12.75">
      <c r="A102" s="11">
        <v>1437500</v>
      </c>
      <c r="B102" s="20" t="s">
        <v>870</v>
      </c>
      <c r="C102" s="20" t="s">
        <v>7240</v>
      </c>
      <c r="D102" s="20" t="s">
        <v>3532</v>
      </c>
      <c r="E102" s="20" t="s">
        <v>7251</v>
      </c>
      <c r="F102" s="20" t="s">
        <v>7287</v>
      </c>
      <c r="G102" s="44">
        <v>50</v>
      </c>
      <c r="H102" s="20" t="s">
        <v>176</v>
      </c>
      <c r="I102" s="42">
        <v>10</v>
      </c>
    </row>
    <row r="103" spans="1:9" ht="12.75">
      <c r="A103" s="11">
        <v>1437500</v>
      </c>
      <c r="B103" s="20" t="s">
        <v>870</v>
      </c>
      <c r="C103" s="20" t="s">
        <v>7240</v>
      </c>
      <c r="D103" s="20" t="s">
        <v>3532</v>
      </c>
      <c r="E103" s="20" t="s">
        <v>7251</v>
      </c>
      <c r="F103" s="20" t="s">
        <v>7281</v>
      </c>
      <c r="G103" s="44">
        <v>50</v>
      </c>
      <c r="H103" s="20" t="s">
        <v>176</v>
      </c>
      <c r="I103" s="42">
        <v>10</v>
      </c>
    </row>
    <row r="104" spans="1:9" ht="12.75">
      <c r="A104" s="11">
        <v>1437500</v>
      </c>
      <c r="B104" s="20" t="s">
        <v>870</v>
      </c>
      <c r="C104" s="20" t="s">
        <v>7240</v>
      </c>
      <c r="D104" s="20" t="s">
        <v>3532</v>
      </c>
      <c r="E104" s="20" t="s">
        <v>7251</v>
      </c>
      <c r="F104" s="20" t="s">
        <v>7283</v>
      </c>
      <c r="G104" s="44">
        <v>50</v>
      </c>
      <c r="H104" s="20" t="s">
        <v>176</v>
      </c>
      <c r="I104" s="42">
        <v>10</v>
      </c>
    </row>
    <row r="105" spans="1:9" ht="12.75">
      <c r="A105" s="11">
        <v>1437500</v>
      </c>
      <c r="B105" s="20" t="s">
        <v>870</v>
      </c>
      <c r="C105" s="20" t="s">
        <v>7240</v>
      </c>
      <c r="D105" s="20" t="s">
        <v>3532</v>
      </c>
      <c r="E105" s="20" t="s">
        <v>7251</v>
      </c>
      <c r="F105" s="20" t="s">
        <v>7286</v>
      </c>
      <c r="G105" s="44">
        <v>50</v>
      </c>
      <c r="H105" s="20" t="s">
        <v>176</v>
      </c>
      <c r="I105" s="42">
        <v>10</v>
      </c>
    </row>
    <row r="106" spans="1:9" ht="12.75">
      <c r="A106" s="11">
        <v>1437500</v>
      </c>
      <c r="B106" s="20" t="s">
        <v>870</v>
      </c>
      <c r="C106" s="20" t="s">
        <v>7240</v>
      </c>
      <c r="D106" s="20" t="s">
        <v>3532</v>
      </c>
      <c r="E106" s="20" t="s">
        <v>7251</v>
      </c>
      <c r="F106" s="20" t="s">
        <v>7288</v>
      </c>
      <c r="G106" s="44">
        <v>50</v>
      </c>
      <c r="H106" s="20" t="s">
        <v>176</v>
      </c>
      <c r="I106" s="42">
        <v>10</v>
      </c>
    </row>
    <row r="107" spans="1:9" ht="12.75">
      <c r="A107" s="11">
        <v>1437500</v>
      </c>
      <c r="B107" s="20" t="s">
        <v>870</v>
      </c>
      <c r="C107" s="20" t="s">
        <v>7240</v>
      </c>
      <c r="D107" s="20" t="s">
        <v>3532</v>
      </c>
      <c r="E107" s="20" t="s">
        <v>7251</v>
      </c>
      <c r="F107" s="20" t="s">
        <v>7284</v>
      </c>
      <c r="G107" s="44">
        <v>50</v>
      </c>
      <c r="H107" s="20" t="s">
        <v>176</v>
      </c>
      <c r="I107" s="42">
        <v>10</v>
      </c>
    </row>
    <row r="108" spans="1:9" ht="12.75">
      <c r="A108" s="11">
        <v>1437500</v>
      </c>
      <c r="B108" s="20" t="s">
        <v>870</v>
      </c>
      <c r="C108" s="20" t="s">
        <v>7240</v>
      </c>
      <c r="D108" s="20" t="s">
        <v>3532</v>
      </c>
      <c r="E108" s="20" t="s">
        <v>7251</v>
      </c>
      <c r="F108" s="20" t="s">
        <v>7279</v>
      </c>
      <c r="G108" s="44">
        <v>50</v>
      </c>
      <c r="H108" s="20" t="s">
        <v>176</v>
      </c>
      <c r="I108" s="42">
        <v>10</v>
      </c>
    </row>
    <row r="109" spans="1:9" ht="12.75">
      <c r="A109" s="11">
        <v>1437500</v>
      </c>
      <c r="B109" s="20" t="s">
        <v>870</v>
      </c>
      <c r="C109" s="20" t="s">
        <v>7240</v>
      </c>
      <c r="D109" s="20" t="s">
        <v>3532</v>
      </c>
      <c r="E109" s="20" t="s">
        <v>7251</v>
      </c>
      <c r="F109" s="20" t="s">
        <v>7285</v>
      </c>
      <c r="G109" s="44">
        <v>50</v>
      </c>
      <c r="H109" s="20" t="s">
        <v>176</v>
      </c>
      <c r="I109" s="42">
        <v>10</v>
      </c>
    </row>
    <row r="110" spans="1:9" ht="12.75">
      <c r="A110" s="11">
        <v>6250000</v>
      </c>
      <c r="B110" s="20" t="s">
        <v>868</v>
      </c>
      <c r="C110" s="20" t="s">
        <v>7616</v>
      </c>
      <c r="D110" s="20" t="s">
        <v>3532</v>
      </c>
      <c r="E110" s="20" t="s">
        <v>796</v>
      </c>
      <c r="F110" s="20" t="s">
        <v>4385</v>
      </c>
      <c r="G110" s="44">
        <v>50</v>
      </c>
      <c r="H110" s="20" t="s">
        <v>7412</v>
      </c>
      <c r="I110" s="42">
        <v>50</v>
      </c>
    </row>
    <row r="111" spans="1:9" ht="12.75">
      <c r="A111" s="11">
        <v>250000</v>
      </c>
      <c r="B111" s="20" t="s">
        <v>870</v>
      </c>
      <c r="C111" s="20" t="s">
        <v>3652</v>
      </c>
      <c r="D111" s="20" t="s">
        <v>3532</v>
      </c>
      <c r="E111" s="20" t="s">
        <v>3291</v>
      </c>
      <c r="F111" s="20" t="s">
        <v>3659</v>
      </c>
      <c r="G111" s="44">
        <v>50</v>
      </c>
      <c r="H111" s="20" t="s">
        <v>7414</v>
      </c>
      <c r="I111" s="42">
        <v>2</v>
      </c>
    </row>
    <row r="112" spans="1:9" ht="12.75">
      <c r="A112" s="11">
        <v>2078715</v>
      </c>
      <c r="B112" s="20" t="s">
        <v>870</v>
      </c>
      <c r="C112" s="20" t="s">
        <v>3650</v>
      </c>
      <c r="D112" s="20" t="s">
        <v>3532</v>
      </c>
      <c r="E112" s="20" t="s">
        <v>3291</v>
      </c>
      <c r="F112" s="20" t="s">
        <v>3651</v>
      </c>
      <c r="G112" s="44">
        <v>50</v>
      </c>
      <c r="H112" s="20" t="s">
        <v>7414</v>
      </c>
      <c r="I112" s="42">
        <v>10</v>
      </c>
    </row>
    <row r="113" spans="1:9" ht="12.75">
      <c r="A113" s="11">
        <v>2078715</v>
      </c>
      <c r="B113" s="20" t="s">
        <v>870</v>
      </c>
      <c r="C113" s="20" t="s">
        <v>3650</v>
      </c>
      <c r="D113" s="20" t="s">
        <v>3532</v>
      </c>
      <c r="E113" s="20" t="s">
        <v>5251</v>
      </c>
      <c r="F113" s="20" t="s">
        <v>3651</v>
      </c>
      <c r="G113" s="44">
        <v>50</v>
      </c>
      <c r="H113" s="20" t="s">
        <v>7414</v>
      </c>
      <c r="I113" s="42">
        <v>10</v>
      </c>
    </row>
    <row r="114" spans="1:9" ht="12.75">
      <c r="A114" s="11">
        <v>25000</v>
      </c>
      <c r="B114" s="20" t="s">
        <v>868</v>
      </c>
      <c r="C114" s="20" t="s">
        <v>7659</v>
      </c>
      <c r="D114" s="20" t="s">
        <v>3532</v>
      </c>
      <c r="E114" s="20" t="s">
        <v>3291</v>
      </c>
      <c r="F114" s="20" t="s">
        <v>3306</v>
      </c>
      <c r="G114" s="44">
        <v>50</v>
      </c>
      <c r="H114" s="20" t="s">
        <v>7414</v>
      </c>
      <c r="I114" s="42">
        <v>10</v>
      </c>
    </row>
    <row r="115" spans="1:9" ht="12.75">
      <c r="A115" s="11">
        <v>25000</v>
      </c>
      <c r="B115" s="20" t="s">
        <v>868</v>
      </c>
      <c r="C115" s="20" t="s">
        <v>7655</v>
      </c>
      <c r="D115" s="20" t="s">
        <v>3532</v>
      </c>
      <c r="E115" s="20" t="s">
        <v>3291</v>
      </c>
      <c r="F115" s="20" t="s">
        <v>3292</v>
      </c>
      <c r="G115" s="44">
        <v>50</v>
      </c>
      <c r="H115" s="20" t="s">
        <v>7414</v>
      </c>
      <c r="I115" s="42">
        <v>10</v>
      </c>
    </row>
    <row r="116" spans="1:9" ht="12.75">
      <c r="A116" s="11">
        <v>25000</v>
      </c>
      <c r="B116" s="20" t="s">
        <v>868</v>
      </c>
      <c r="C116" s="20" t="s">
        <v>7659</v>
      </c>
      <c r="D116" s="20" t="s">
        <v>3532</v>
      </c>
      <c r="E116" s="20" t="s">
        <v>3291</v>
      </c>
      <c r="F116" s="20" t="s">
        <v>5854</v>
      </c>
      <c r="G116" s="44">
        <v>50</v>
      </c>
      <c r="H116" s="20" t="s">
        <v>7414</v>
      </c>
      <c r="I116" s="42">
        <v>10</v>
      </c>
    </row>
    <row r="117" spans="1:9" ht="12.75">
      <c r="A117" s="11">
        <v>25000</v>
      </c>
      <c r="B117" s="20" t="s">
        <v>868</v>
      </c>
      <c r="C117" s="20" t="s">
        <v>7655</v>
      </c>
      <c r="D117" s="20" t="s">
        <v>3532</v>
      </c>
      <c r="E117" s="20" t="s">
        <v>3291</v>
      </c>
      <c r="F117" s="20" t="s">
        <v>3296</v>
      </c>
      <c r="G117" s="44">
        <v>50</v>
      </c>
      <c r="H117" s="20" t="s">
        <v>7414</v>
      </c>
      <c r="I117" s="42">
        <v>10</v>
      </c>
    </row>
    <row r="118" spans="1:9" ht="12.75">
      <c r="A118" s="11">
        <v>2078715</v>
      </c>
      <c r="B118" s="20" t="s">
        <v>870</v>
      </c>
      <c r="C118" s="20" t="s">
        <v>3918</v>
      </c>
      <c r="D118" s="20" t="s">
        <v>3532</v>
      </c>
      <c r="E118" s="20" t="s">
        <v>3291</v>
      </c>
      <c r="F118" s="20" t="s">
        <v>7297</v>
      </c>
      <c r="G118" s="44">
        <v>50</v>
      </c>
      <c r="H118" s="20" t="s">
        <v>7414</v>
      </c>
      <c r="I118" s="42">
        <v>10</v>
      </c>
    </row>
    <row r="119" spans="1:9" ht="12.75">
      <c r="A119" s="11">
        <v>2078715</v>
      </c>
      <c r="B119" s="20" t="s">
        <v>870</v>
      </c>
      <c r="C119" s="20" t="s">
        <v>3918</v>
      </c>
      <c r="D119" s="20" t="s">
        <v>3532</v>
      </c>
      <c r="E119" s="20" t="s">
        <v>3291</v>
      </c>
      <c r="F119" s="20" t="s">
        <v>7295</v>
      </c>
      <c r="G119" s="44">
        <v>50</v>
      </c>
      <c r="H119" s="20" t="s">
        <v>7414</v>
      </c>
      <c r="I119" s="42">
        <v>10</v>
      </c>
    </row>
    <row r="120" spans="1:9" ht="12.75">
      <c r="A120" s="11">
        <v>2078715</v>
      </c>
      <c r="B120" s="20" t="s">
        <v>870</v>
      </c>
      <c r="C120" s="20" t="s">
        <v>3918</v>
      </c>
      <c r="D120" s="20" t="s">
        <v>3532</v>
      </c>
      <c r="E120" s="20" t="s">
        <v>3291</v>
      </c>
      <c r="F120" s="20" t="s">
        <v>7294</v>
      </c>
      <c r="G120" s="44">
        <v>50</v>
      </c>
      <c r="H120" s="20" t="s">
        <v>7414</v>
      </c>
      <c r="I120" s="42">
        <v>10</v>
      </c>
    </row>
    <row r="121" spans="1:9" ht="12.75">
      <c r="A121" s="11">
        <v>2078715</v>
      </c>
      <c r="B121" s="20" t="s">
        <v>870</v>
      </c>
      <c r="C121" s="20" t="s">
        <v>3918</v>
      </c>
      <c r="D121" s="20" t="s">
        <v>3532</v>
      </c>
      <c r="E121" s="20" t="s">
        <v>3291</v>
      </c>
      <c r="F121" s="20" t="s">
        <v>7293</v>
      </c>
      <c r="G121" s="44">
        <v>50</v>
      </c>
      <c r="H121" s="20" t="s">
        <v>7414</v>
      </c>
      <c r="I121" s="42">
        <v>10</v>
      </c>
    </row>
    <row r="122" spans="1:9" ht="12.75">
      <c r="A122" s="11">
        <v>2078715</v>
      </c>
      <c r="B122" s="20" t="s">
        <v>870</v>
      </c>
      <c r="C122" s="20" t="s">
        <v>3918</v>
      </c>
      <c r="D122" s="20" t="s">
        <v>3532</v>
      </c>
      <c r="E122" s="20" t="s">
        <v>3291</v>
      </c>
      <c r="F122" s="20" t="s">
        <v>7296</v>
      </c>
      <c r="G122" s="44">
        <v>50</v>
      </c>
      <c r="H122" s="20" t="s">
        <v>7414</v>
      </c>
      <c r="I122" s="42">
        <v>10</v>
      </c>
    </row>
    <row r="123" spans="1:9" ht="12.75">
      <c r="A123" s="11">
        <v>2078715</v>
      </c>
      <c r="B123" s="20" t="s">
        <v>870</v>
      </c>
      <c r="C123" s="20" t="s">
        <v>3918</v>
      </c>
      <c r="D123" s="20" t="s">
        <v>3532</v>
      </c>
      <c r="E123" s="20" t="s">
        <v>3291</v>
      </c>
      <c r="F123" s="20" t="s">
        <v>7290</v>
      </c>
      <c r="G123" s="44">
        <v>50</v>
      </c>
      <c r="H123" s="20" t="s">
        <v>7414</v>
      </c>
      <c r="I123" s="42">
        <v>10</v>
      </c>
    </row>
    <row r="124" spans="1:9" ht="12.75">
      <c r="A124" s="11">
        <v>2078715</v>
      </c>
      <c r="B124" s="20" t="s">
        <v>870</v>
      </c>
      <c r="C124" s="20" t="s">
        <v>3918</v>
      </c>
      <c r="D124" s="20" t="s">
        <v>3532</v>
      </c>
      <c r="E124" s="20" t="s">
        <v>3291</v>
      </c>
      <c r="F124" s="20" t="s">
        <v>7298</v>
      </c>
      <c r="G124" s="44">
        <v>50</v>
      </c>
      <c r="H124" s="20" t="s">
        <v>7414</v>
      </c>
      <c r="I124" s="42">
        <v>10</v>
      </c>
    </row>
    <row r="125" spans="1:9" ht="12.75">
      <c r="A125" s="11">
        <v>2078715</v>
      </c>
      <c r="B125" s="20" t="s">
        <v>870</v>
      </c>
      <c r="C125" s="20" t="s">
        <v>3918</v>
      </c>
      <c r="D125" s="20" t="s">
        <v>3532</v>
      </c>
      <c r="E125" s="20" t="s">
        <v>3291</v>
      </c>
      <c r="F125" s="20" t="s">
        <v>7291</v>
      </c>
      <c r="G125" s="44">
        <v>50</v>
      </c>
      <c r="H125" s="20" t="s">
        <v>7414</v>
      </c>
      <c r="I125" s="42">
        <v>10</v>
      </c>
    </row>
    <row r="126" spans="1:9" ht="12.75">
      <c r="A126" s="11">
        <v>2078715</v>
      </c>
      <c r="B126" s="20" t="s">
        <v>870</v>
      </c>
      <c r="C126" s="20" t="s">
        <v>3918</v>
      </c>
      <c r="D126" s="20" t="s">
        <v>3532</v>
      </c>
      <c r="E126" s="20" t="s">
        <v>3291</v>
      </c>
      <c r="F126" s="20" t="s">
        <v>7292</v>
      </c>
      <c r="G126" s="44">
        <v>50</v>
      </c>
      <c r="H126" s="20" t="s">
        <v>7414</v>
      </c>
      <c r="I126" s="42">
        <v>10</v>
      </c>
    </row>
    <row r="127" spans="1:9" ht="12.75">
      <c r="A127" s="11">
        <v>2078715</v>
      </c>
      <c r="B127" s="20" t="s">
        <v>870</v>
      </c>
      <c r="C127" s="20" t="s">
        <v>3918</v>
      </c>
      <c r="D127" s="20" t="s">
        <v>3532</v>
      </c>
      <c r="E127" s="20" t="s">
        <v>3291</v>
      </c>
      <c r="F127" s="20" t="s">
        <v>7289</v>
      </c>
      <c r="G127" s="44">
        <v>50</v>
      </c>
      <c r="H127" s="20" t="s">
        <v>7414</v>
      </c>
      <c r="I127" s="42">
        <v>10</v>
      </c>
    </row>
    <row r="128" spans="1:9" ht="12.75">
      <c r="A128" s="11">
        <v>250000</v>
      </c>
      <c r="B128" s="20" t="s">
        <v>870</v>
      </c>
      <c r="C128" s="20" t="s">
        <v>7223</v>
      </c>
      <c r="D128" s="20" t="s">
        <v>3532</v>
      </c>
      <c r="E128" s="20" t="s">
        <v>7239</v>
      </c>
      <c r="F128" s="20" t="s">
        <v>7226</v>
      </c>
      <c r="G128" s="44">
        <v>50</v>
      </c>
      <c r="H128" s="20" t="s">
        <v>7414</v>
      </c>
      <c r="I128" s="42">
        <v>10</v>
      </c>
    </row>
    <row r="129" spans="1:9" ht="12.75">
      <c r="A129" s="11">
        <v>250000</v>
      </c>
      <c r="B129" s="20" t="s">
        <v>870</v>
      </c>
      <c r="C129" s="20" t="s">
        <v>3652</v>
      </c>
      <c r="D129" s="20" t="s">
        <v>3532</v>
      </c>
      <c r="E129" s="20" t="s">
        <v>3314</v>
      </c>
      <c r="F129" s="20" t="s">
        <v>3662</v>
      </c>
      <c r="G129" s="44">
        <v>50</v>
      </c>
      <c r="H129" s="20" t="s">
        <v>7417</v>
      </c>
      <c r="I129" s="42">
        <v>5</v>
      </c>
    </row>
    <row r="130" spans="1:9" ht="12.75">
      <c r="A130" s="11">
        <v>4157429</v>
      </c>
      <c r="B130" s="20" t="s">
        <v>870</v>
      </c>
      <c r="C130" s="20" t="s">
        <v>3918</v>
      </c>
      <c r="D130" s="20" t="s">
        <v>3532</v>
      </c>
      <c r="E130" s="20" t="s">
        <v>3314</v>
      </c>
      <c r="F130" s="20" t="s">
        <v>7252</v>
      </c>
      <c r="G130" s="44">
        <v>50</v>
      </c>
      <c r="H130" s="20" t="s">
        <v>7417</v>
      </c>
      <c r="I130" s="42">
        <v>5</v>
      </c>
    </row>
    <row r="131" spans="1:9" ht="12.75">
      <c r="A131" s="11">
        <v>937500</v>
      </c>
      <c r="B131" s="20" t="s">
        <v>868</v>
      </c>
      <c r="C131" s="20" t="s">
        <v>7773</v>
      </c>
      <c r="D131" s="20" t="s">
        <v>3532</v>
      </c>
      <c r="E131" s="20" t="s">
        <v>5493</v>
      </c>
      <c r="F131" s="20" t="s">
        <v>5494</v>
      </c>
      <c r="G131" s="44">
        <v>50</v>
      </c>
      <c r="H131" s="20" t="s">
        <v>7419</v>
      </c>
      <c r="I131" s="42">
        <v>5</v>
      </c>
    </row>
    <row r="132" spans="1:9" ht="12.75">
      <c r="A132" s="11">
        <v>937500</v>
      </c>
      <c r="B132" s="20" t="s">
        <v>868</v>
      </c>
      <c r="C132" s="20" t="s">
        <v>7659</v>
      </c>
      <c r="D132" s="20" t="s">
        <v>3532</v>
      </c>
      <c r="E132" s="20" t="s">
        <v>5493</v>
      </c>
      <c r="F132" s="20" t="s">
        <v>6656</v>
      </c>
      <c r="G132" s="44">
        <v>50</v>
      </c>
      <c r="H132" s="20" t="s">
        <v>7419</v>
      </c>
      <c r="I132" s="42">
        <v>5</v>
      </c>
    </row>
    <row r="133" spans="1:9" ht="12.75">
      <c r="A133" s="11">
        <v>937500</v>
      </c>
      <c r="B133" s="20" t="s">
        <v>868</v>
      </c>
      <c r="C133" s="20" t="s">
        <v>7659</v>
      </c>
      <c r="D133" s="20" t="s">
        <v>3532</v>
      </c>
      <c r="E133" s="20" t="s">
        <v>5493</v>
      </c>
      <c r="F133" s="20" t="s">
        <v>6657</v>
      </c>
      <c r="G133" s="44">
        <v>50</v>
      </c>
      <c r="H133" s="20" t="s">
        <v>7419</v>
      </c>
      <c r="I133" s="42">
        <v>5</v>
      </c>
    </row>
    <row r="134" spans="1:9" ht="12.75">
      <c r="A134" s="11">
        <v>725000</v>
      </c>
      <c r="B134" s="20" t="s">
        <v>870</v>
      </c>
      <c r="C134" s="20" t="s">
        <v>7223</v>
      </c>
      <c r="D134" s="20" t="s">
        <v>3532</v>
      </c>
      <c r="E134" s="20" t="s">
        <v>3318</v>
      </c>
      <c r="F134" s="20" t="s">
        <v>7228</v>
      </c>
      <c r="G134" s="44">
        <v>50</v>
      </c>
      <c r="H134" s="20" t="s">
        <v>7420</v>
      </c>
      <c r="I134" s="42">
        <v>40</v>
      </c>
    </row>
    <row r="135" spans="1:9" ht="12.75">
      <c r="A135" s="11">
        <v>225500</v>
      </c>
      <c r="B135" s="20" t="s">
        <v>870</v>
      </c>
      <c r="C135" s="20" t="s">
        <v>4922</v>
      </c>
      <c r="D135" s="20" t="s">
        <v>3532</v>
      </c>
      <c r="E135" s="20" t="s">
        <v>2534</v>
      </c>
      <c r="F135" s="20" t="s">
        <v>4920</v>
      </c>
      <c r="G135" s="44">
        <v>50</v>
      </c>
      <c r="H135" s="20" t="s">
        <v>7406</v>
      </c>
      <c r="I135" s="42">
        <v>2</v>
      </c>
    </row>
    <row r="136" spans="1:9" ht="12.75">
      <c r="A136" s="11">
        <v>975456</v>
      </c>
      <c r="B136" s="20" t="s">
        <v>870</v>
      </c>
      <c r="C136" s="20" t="s">
        <v>4922</v>
      </c>
      <c r="D136" s="20" t="s">
        <v>3532</v>
      </c>
      <c r="E136" s="20" t="s">
        <v>4918</v>
      </c>
      <c r="F136" s="20" t="s">
        <v>4919</v>
      </c>
      <c r="G136" s="44">
        <v>50</v>
      </c>
      <c r="H136" s="20" t="s">
        <v>7406</v>
      </c>
      <c r="I136" s="42">
        <v>2</v>
      </c>
    </row>
    <row r="137" spans="1:9" ht="12.75">
      <c r="A137" s="11">
        <v>225500</v>
      </c>
      <c r="B137" s="20" t="s">
        <v>870</v>
      </c>
      <c r="C137" s="20" t="s">
        <v>4922</v>
      </c>
      <c r="D137" s="20" t="s">
        <v>3532</v>
      </c>
      <c r="E137" s="20" t="s">
        <v>4925</v>
      </c>
      <c r="F137" s="20" t="s">
        <v>4926</v>
      </c>
      <c r="G137" s="44">
        <v>50</v>
      </c>
      <c r="H137" s="20" t="s">
        <v>7406</v>
      </c>
      <c r="I137" s="42">
        <v>2</v>
      </c>
    </row>
    <row r="138" spans="1:9" ht="12.75">
      <c r="A138" s="11">
        <v>1162948</v>
      </c>
      <c r="B138" s="20" t="s">
        <v>870</v>
      </c>
      <c r="C138" s="20" t="s">
        <v>4922</v>
      </c>
      <c r="D138" s="20" t="s">
        <v>3532</v>
      </c>
      <c r="E138" s="20" t="s">
        <v>4921</v>
      </c>
      <c r="F138" s="20" t="s">
        <v>5078</v>
      </c>
      <c r="G138" s="44">
        <v>50</v>
      </c>
      <c r="H138" s="20" t="s">
        <v>7406</v>
      </c>
      <c r="I138" s="42">
        <v>2</v>
      </c>
    </row>
    <row r="139" spans="1:9" ht="12.75">
      <c r="A139" s="11">
        <v>4375</v>
      </c>
      <c r="B139" s="20" t="s">
        <v>871</v>
      </c>
      <c r="C139" s="20" t="s">
        <v>2245</v>
      </c>
      <c r="D139" s="20" t="s">
        <v>3532</v>
      </c>
      <c r="E139" s="20" t="s">
        <v>4340</v>
      </c>
      <c r="F139" s="20" t="s">
        <v>4341</v>
      </c>
      <c r="G139" s="44">
        <v>50</v>
      </c>
      <c r="I139" s="42">
        <v>18</v>
      </c>
    </row>
    <row r="140" spans="1:9" ht="12.75">
      <c r="A140" s="11">
        <v>2587</v>
      </c>
      <c r="B140" s="20" t="s">
        <v>868</v>
      </c>
      <c r="C140" s="20" t="s">
        <v>7659</v>
      </c>
      <c r="D140" s="20" t="s">
        <v>3532</v>
      </c>
      <c r="E140" s="20" t="s">
        <v>2032</v>
      </c>
      <c r="F140" s="20" t="s">
        <v>6685</v>
      </c>
      <c r="G140" s="44">
        <v>50</v>
      </c>
      <c r="I140" s="42">
        <v>45</v>
      </c>
    </row>
    <row r="141" spans="1:9" ht="12.75">
      <c r="A141" s="11">
        <v>225000</v>
      </c>
      <c r="B141" s="20" t="s">
        <v>870</v>
      </c>
      <c r="C141" s="20" t="s">
        <v>5252</v>
      </c>
      <c r="D141" s="20" t="s">
        <v>3532</v>
      </c>
      <c r="E141" s="20" t="s">
        <v>5253</v>
      </c>
      <c r="F141" s="20" t="s">
        <v>5254</v>
      </c>
      <c r="G141" s="44">
        <v>48</v>
      </c>
      <c r="H141" s="20" t="s">
        <v>7415</v>
      </c>
      <c r="I141" s="42">
        <v>2</v>
      </c>
    </row>
    <row r="142" spans="1:9" ht="12.75">
      <c r="A142" s="11">
        <v>18750</v>
      </c>
      <c r="B142" s="20" t="s">
        <v>868</v>
      </c>
      <c r="C142" s="20" t="s">
        <v>7653</v>
      </c>
      <c r="D142" s="20" t="s">
        <v>3532</v>
      </c>
      <c r="E142" s="20" t="s">
        <v>3663</v>
      </c>
      <c r="F142" s="20" t="s">
        <v>6419</v>
      </c>
      <c r="G142" s="44">
        <v>48</v>
      </c>
      <c r="H142" s="20" t="s">
        <v>7421</v>
      </c>
      <c r="I142" s="42">
        <v>4</v>
      </c>
    </row>
    <row r="143" spans="1:9" ht="12.75">
      <c r="A143" s="11">
        <v>18750</v>
      </c>
      <c r="B143" s="20" t="s">
        <v>868</v>
      </c>
      <c r="C143" s="20" t="s">
        <v>7653</v>
      </c>
      <c r="D143" s="20" t="s">
        <v>3532</v>
      </c>
      <c r="E143" s="20" t="s">
        <v>4606</v>
      </c>
      <c r="F143" s="20" t="s">
        <v>6417</v>
      </c>
      <c r="G143" s="44">
        <v>48</v>
      </c>
      <c r="H143" s="20" t="s">
        <v>7414</v>
      </c>
      <c r="I143" s="42">
        <v>5</v>
      </c>
    </row>
    <row r="144" spans="1:9" ht="12.75">
      <c r="A144" s="11">
        <v>87500</v>
      </c>
      <c r="B144" s="20" t="s">
        <v>871</v>
      </c>
      <c r="C144" s="20" t="s">
        <v>4454</v>
      </c>
      <c r="D144" s="20" t="s">
        <v>3532</v>
      </c>
      <c r="E144" s="20" t="s">
        <v>3291</v>
      </c>
      <c r="F144" s="20" t="s">
        <v>4448</v>
      </c>
      <c r="G144" s="44">
        <v>48</v>
      </c>
      <c r="H144" s="20" t="s">
        <v>7414</v>
      </c>
      <c r="I144" s="42">
        <v>10</v>
      </c>
    </row>
    <row r="145" spans="1:9" ht="12.75">
      <c r="A145" s="11">
        <v>20000</v>
      </c>
      <c r="B145" s="20" t="s">
        <v>871</v>
      </c>
      <c r="C145" s="20" t="s">
        <v>4454</v>
      </c>
      <c r="D145" s="20" t="s">
        <v>3532</v>
      </c>
      <c r="E145" s="20" t="s">
        <v>3291</v>
      </c>
      <c r="F145" s="20" t="s">
        <v>4447</v>
      </c>
      <c r="G145" s="44">
        <v>48</v>
      </c>
      <c r="H145" s="20" t="s">
        <v>7414</v>
      </c>
      <c r="I145" s="42">
        <v>10</v>
      </c>
    </row>
    <row r="146" spans="1:9" ht="12.75">
      <c r="A146" s="11">
        <v>900000</v>
      </c>
      <c r="B146" s="20" t="s">
        <v>870</v>
      </c>
      <c r="C146" s="20" t="s">
        <v>7223</v>
      </c>
      <c r="D146" s="20" t="s">
        <v>3532</v>
      </c>
      <c r="E146" s="20" t="s">
        <v>2898</v>
      </c>
      <c r="F146" s="20" t="s">
        <v>7225</v>
      </c>
      <c r="G146" s="44">
        <v>45</v>
      </c>
      <c r="H146" s="20" t="s">
        <v>7409</v>
      </c>
      <c r="I146" s="42">
        <v>6</v>
      </c>
    </row>
    <row r="147" spans="1:9" ht="12.75">
      <c r="A147" s="11">
        <v>312500</v>
      </c>
      <c r="B147" s="20" t="s">
        <v>870</v>
      </c>
      <c r="C147" s="20" t="s">
        <v>4834</v>
      </c>
      <c r="D147" s="20" t="s">
        <v>3532</v>
      </c>
      <c r="E147" s="20" t="s">
        <v>2932</v>
      </c>
      <c r="F147" s="20" t="s">
        <v>3301</v>
      </c>
      <c r="G147" s="44">
        <v>35</v>
      </c>
      <c r="H147" s="20" t="s">
        <v>7415</v>
      </c>
      <c r="I147" s="42">
        <v>2</v>
      </c>
    </row>
    <row r="148" spans="1:9" ht="12.75">
      <c r="A148" s="11">
        <v>275000</v>
      </c>
      <c r="B148" s="20" t="s">
        <v>868</v>
      </c>
      <c r="C148" s="20" t="s">
        <v>7655</v>
      </c>
      <c r="D148" s="20" t="s">
        <v>3532</v>
      </c>
      <c r="E148" s="20" t="s">
        <v>2914</v>
      </c>
      <c r="F148" s="20" t="s">
        <v>2436</v>
      </c>
      <c r="G148" s="44">
        <v>35</v>
      </c>
      <c r="H148" s="20" t="s">
        <v>7411</v>
      </c>
      <c r="I148" s="42">
        <v>50</v>
      </c>
    </row>
    <row r="149" spans="1:9" ht="12.75">
      <c r="A149" s="11">
        <v>275000</v>
      </c>
      <c r="B149" s="20" t="s">
        <v>868</v>
      </c>
      <c r="C149" s="20" t="s">
        <v>7654</v>
      </c>
      <c r="D149" s="20" t="s">
        <v>3532</v>
      </c>
      <c r="E149" s="20" t="s">
        <v>2914</v>
      </c>
      <c r="F149" s="20" t="s">
        <v>2080</v>
      </c>
      <c r="G149" s="44">
        <v>35</v>
      </c>
      <c r="H149" s="20" t="s">
        <v>7411</v>
      </c>
      <c r="I149" s="42">
        <v>50</v>
      </c>
    </row>
    <row r="150" spans="1:9" ht="12.75">
      <c r="A150" s="11">
        <v>62500</v>
      </c>
      <c r="B150" s="20" t="s">
        <v>868</v>
      </c>
      <c r="C150" s="20" t="s">
        <v>7773</v>
      </c>
      <c r="D150" s="20" t="s">
        <v>3532</v>
      </c>
      <c r="E150" s="20" t="s">
        <v>4435</v>
      </c>
      <c r="F150" s="20" t="s">
        <v>5492</v>
      </c>
      <c r="G150" s="44">
        <v>35</v>
      </c>
      <c r="I150" s="42">
        <v>2</v>
      </c>
    </row>
    <row r="151" spans="1:9" ht="12.75">
      <c r="A151" s="11">
        <v>15000</v>
      </c>
      <c r="B151" s="20" t="s">
        <v>869</v>
      </c>
      <c r="C151" s="20" t="s">
        <v>3917</v>
      </c>
      <c r="D151" s="20" t="s">
        <v>3532</v>
      </c>
      <c r="E151" s="20" t="s">
        <v>3559</v>
      </c>
      <c r="F151" s="20" t="s">
        <v>3914</v>
      </c>
      <c r="G151" s="44">
        <v>32</v>
      </c>
      <c r="H151" s="20" t="s">
        <v>7418</v>
      </c>
      <c r="I151" s="42">
        <v>10</v>
      </c>
    </row>
    <row r="152" spans="1:9" ht="12.75">
      <c r="A152" s="11">
        <v>45375</v>
      </c>
      <c r="B152" s="20" t="s">
        <v>871</v>
      </c>
      <c r="C152" s="20" t="s">
        <v>3563</v>
      </c>
      <c r="D152" s="20" t="s">
        <v>3532</v>
      </c>
      <c r="E152" s="20" t="s">
        <v>3561</v>
      </c>
      <c r="F152" s="20" t="s">
        <v>3562</v>
      </c>
      <c r="G152" s="44">
        <v>32</v>
      </c>
      <c r="H152" s="20" t="s">
        <v>7415</v>
      </c>
      <c r="I152" s="42">
        <v>2</v>
      </c>
    </row>
    <row r="153" spans="1:9" ht="12.75">
      <c r="A153" s="11">
        <v>21250</v>
      </c>
      <c r="B153" s="20" t="s">
        <v>870</v>
      </c>
      <c r="C153" s="20" t="s">
        <v>7120</v>
      </c>
      <c r="D153" s="20" t="s">
        <v>3532</v>
      </c>
      <c r="E153" s="20" t="s">
        <v>6178</v>
      </c>
      <c r="F153" s="20" t="s">
        <v>7117</v>
      </c>
      <c r="G153" s="44">
        <v>32</v>
      </c>
      <c r="H153" s="20" t="s">
        <v>7415</v>
      </c>
      <c r="I153" s="42">
        <v>5</v>
      </c>
    </row>
    <row r="154" spans="1:9" ht="12.75">
      <c r="A154" s="11">
        <v>69062</v>
      </c>
      <c r="B154" s="20" t="s">
        <v>2247</v>
      </c>
      <c r="C154" s="20" t="s">
        <v>5012</v>
      </c>
      <c r="D154" s="20" t="s">
        <v>3532</v>
      </c>
      <c r="E154" s="20" t="s">
        <v>3561</v>
      </c>
      <c r="F154" s="20" t="s">
        <v>5048</v>
      </c>
      <c r="G154" s="44">
        <v>32</v>
      </c>
      <c r="H154" s="20" t="s">
        <v>7415</v>
      </c>
      <c r="I154" s="42">
        <v>5</v>
      </c>
    </row>
    <row r="155" spans="1:9" ht="12.75">
      <c r="A155" s="11">
        <v>250000</v>
      </c>
      <c r="B155" s="20" t="s">
        <v>868</v>
      </c>
      <c r="C155" s="20" t="s">
        <v>7773</v>
      </c>
      <c r="D155" s="20" t="s">
        <v>3532</v>
      </c>
      <c r="E155" s="20" t="s">
        <v>7768</v>
      </c>
      <c r="F155" s="20" t="s">
        <v>7769</v>
      </c>
      <c r="G155" s="44">
        <v>32</v>
      </c>
      <c r="H155" s="20" t="s">
        <v>176</v>
      </c>
      <c r="I155" s="42">
        <v>2</v>
      </c>
    </row>
    <row r="156" spans="1:9" ht="12.75">
      <c r="A156" s="11">
        <v>12500</v>
      </c>
      <c r="B156" s="20" t="s">
        <v>868</v>
      </c>
      <c r="C156" s="20" t="s">
        <v>7659</v>
      </c>
      <c r="D156" s="20" t="s">
        <v>3532</v>
      </c>
      <c r="E156" s="20" t="s">
        <v>3293</v>
      </c>
      <c r="F156" s="20" t="s">
        <v>3297</v>
      </c>
      <c r="G156" s="44">
        <v>32</v>
      </c>
      <c r="H156" s="20" t="s">
        <v>176</v>
      </c>
      <c r="I156" s="42">
        <v>2</v>
      </c>
    </row>
    <row r="157" spans="1:9" ht="12.75">
      <c r="A157" s="11">
        <v>12500</v>
      </c>
      <c r="B157" s="20" t="s">
        <v>868</v>
      </c>
      <c r="C157" s="20" t="s">
        <v>7655</v>
      </c>
      <c r="D157" s="20" t="s">
        <v>3532</v>
      </c>
      <c r="E157" s="20" t="s">
        <v>3293</v>
      </c>
      <c r="F157" s="20" t="s">
        <v>3298</v>
      </c>
      <c r="G157" s="44">
        <v>32</v>
      </c>
      <c r="H157" s="20" t="s">
        <v>176</v>
      </c>
      <c r="I157" s="42">
        <v>2</v>
      </c>
    </row>
    <row r="158" spans="1:9" ht="12.75">
      <c r="A158" s="11">
        <v>12500</v>
      </c>
      <c r="B158" s="20" t="s">
        <v>868</v>
      </c>
      <c r="C158" s="20" t="s">
        <v>7655</v>
      </c>
      <c r="D158" s="20" t="s">
        <v>3532</v>
      </c>
      <c r="E158" s="20" t="s">
        <v>3293</v>
      </c>
      <c r="F158" s="20" t="s">
        <v>3294</v>
      </c>
      <c r="G158" s="44">
        <v>32</v>
      </c>
      <c r="H158" s="20" t="s">
        <v>176</v>
      </c>
      <c r="I158" s="42">
        <v>2</v>
      </c>
    </row>
    <row r="159" spans="1:9" ht="12.75">
      <c r="A159" s="11">
        <v>12500</v>
      </c>
      <c r="B159" s="20" t="s">
        <v>868</v>
      </c>
      <c r="C159" s="20" t="s">
        <v>7659</v>
      </c>
      <c r="D159" s="20" t="s">
        <v>3532</v>
      </c>
      <c r="E159" s="20" t="s">
        <v>5672</v>
      </c>
      <c r="F159" s="20" t="s">
        <v>5673</v>
      </c>
      <c r="G159" s="44">
        <v>32</v>
      </c>
      <c r="H159" s="20" t="s">
        <v>176</v>
      </c>
      <c r="I159" s="42">
        <v>2</v>
      </c>
    </row>
    <row r="160" spans="1:9" ht="12.75">
      <c r="A160" s="11">
        <v>18750</v>
      </c>
      <c r="B160" s="20" t="s">
        <v>871</v>
      </c>
      <c r="C160" s="20" t="s">
        <v>4454</v>
      </c>
      <c r="D160" s="20" t="s">
        <v>3532</v>
      </c>
      <c r="E160" s="20" t="s">
        <v>4431</v>
      </c>
      <c r="F160" s="20" t="s">
        <v>4432</v>
      </c>
      <c r="G160" s="44">
        <v>32</v>
      </c>
      <c r="H160" s="20" t="s">
        <v>176</v>
      </c>
      <c r="I160" s="42">
        <v>5</v>
      </c>
    </row>
    <row r="161" spans="1:9" ht="12.75">
      <c r="A161" s="11">
        <v>18750</v>
      </c>
      <c r="B161" s="20" t="s">
        <v>871</v>
      </c>
      <c r="C161" s="20" t="s">
        <v>4454</v>
      </c>
      <c r="D161" s="20" t="s">
        <v>3532</v>
      </c>
      <c r="E161" s="20" t="s">
        <v>4435</v>
      </c>
      <c r="F161" s="20" t="s">
        <v>4436</v>
      </c>
      <c r="G161" s="44">
        <v>32</v>
      </c>
      <c r="H161" s="20" t="s">
        <v>176</v>
      </c>
      <c r="I161" s="42">
        <v>5</v>
      </c>
    </row>
    <row r="162" spans="1:9" ht="12.75">
      <c r="A162" s="11">
        <v>18750</v>
      </c>
      <c r="B162" s="20" t="s">
        <v>871</v>
      </c>
      <c r="C162" s="20" t="s">
        <v>4454</v>
      </c>
      <c r="D162" s="20" t="s">
        <v>3532</v>
      </c>
      <c r="E162" s="20" t="s">
        <v>4452</v>
      </c>
      <c r="F162" s="20" t="s">
        <v>4453</v>
      </c>
      <c r="G162" s="44">
        <v>32</v>
      </c>
      <c r="H162" s="20" t="s">
        <v>176</v>
      </c>
      <c r="I162" s="42">
        <v>5</v>
      </c>
    </row>
    <row r="163" spans="1:9" ht="12.75">
      <c r="A163" s="11">
        <v>18750</v>
      </c>
      <c r="B163" s="20" t="s">
        <v>871</v>
      </c>
      <c r="C163" s="20" t="s">
        <v>4454</v>
      </c>
      <c r="D163" s="20" t="s">
        <v>3532</v>
      </c>
      <c r="E163" s="20" t="s">
        <v>3551</v>
      </c>
      <c r="F163" s="20" t="s">
        <v>4451</v>
      </c>
      <c r="G163" s="44">
        <v>32</v>
      </c>
      <c r="H163" s="20" t="s">
        <v>176</v>
      </c>
      <c r="I163" s="42">
        <v>5</v>
      </c>
    </row>
    <row r="164" spans="1:9" ht="12.75">
      <c r="A164" s="11">
        <v>18750</v>
      </c>
      <c r="B164" s="20" t="s">
        <v>871</v>
      </c>
      <c r="C164" s="20" t="s">
        <v>4454</v>
      </c>
      <c r="D164" s="20" t="s">
        <v>3532</v>
      </c>
      <c r="E164" s="20" t="s">
        <v>4433</v>
      </c>
      <c r="F164" s="20" t="s">
        <v>4434</v>
      </c>
      <c r="G164" s="44">
        <v>32</v>
      </c>
      <c r="H164" s="20" t="s">
        <v>176</v>
      </c>
      <c r="I164" s="42">
        <v>5</v>
      </c>
    </row>
    <row r="165" spans="1:9" ht="12.75">
      <c r="A165" s="11">
        <v>18750</v>
      </c>
      <c r="B165" s="20" t="s">
        <v>871</v>
      </c>
      <c r="C165" s="20" t="s">
        <v>4454</v>
      </c>
      <c r="D165" s="20" t="s">
        <v>3532</v>
      </c>
      <c r="E165" s="20" t="s">
        <v>4449</v>
      </c>
      <c r="F165" s="20" t="s">
        <v>4450</v>
      </c>
      <c r="G165" s="44">
        <v>32</v>
      </c>
      <c r="H165" s="20" t="s">
        <v>176</v>
      </c>
      <c r="I165" s="42">
        <v>5</v>
      </c>
    </row>
    <row r="166" spans="1:9" ht="12.75">
      <c r="A166" s="11">
        <v>3125</v>
      </c>
      <c r="B166" s="20" t="s">
        <v>871</v>
      </c>
      <c r="C166" s="20" t="s">
        <v>2245</v>
      </c>
      <c r="D166" s="20" t="s">
        <v>3532</v>
      </c>
      <c r="E166" s="20" t="s">
        <v>3291</v>
      </c>
      <c r="F166" s="20" t="s">
        <v>4342</v>
      </c>
      <c r="G166" s="44">
        <v>32</v>
      </c>
      <c r="H166" s="20" t="s">
        <v>7414</v>
      </c>
      <c r="I166" s="42">
        <v>2</v>
      </c>
    </row>
    <row r="167" spans="1:9" ht="12.75">
      <c r="A167" s="11">
        <v>22500</v>
      </c>
      <c r="B167" s="20" t="s">
        <v>870</v>
      </c>
      <c r="C167" s="20" t="s">
        <v>6522</v>
      </c>
      <c r="D167" s="20" t="s">
        <v>3532</v>
      </c>
      <c r="E167" s="20" t="s">
        <v>3291</v>
      </c>
      <c r="F167" s="20" t="s">
        <v>6521</v>
      </c>
      <c r="G167" s="44">
        <v>32</v>
      </c>
      <c r="H167" s="20" t="s">
        <v>7414</v>
      </c>
      <c r="I167" s="42">
        <v>5</v>
      </c>
    </row>
    <row r="168" spans="1:9" ht="12.75">
      <c r="A168" s="11">
        <v>35150</v>
      </c>
      <c r="B168" s="20" t="s">
        <v>2247</v>
      </c>
      <c r="C168" s="20" t="s">
        <v>5012</v>
      </c>
      <c r="D168" s="20" t="s">
        <v>3532</v>
      </c>
      <c r="E168" s="20" t="s">
        <v>3291</v>
      </c>
      <c r="F168" s="20" t="s">
        <v>5045</v>
      </c>
      <c r="G168" s="44">
        <v>32</v>
      </c>
      <c r="H168" s="20" t="s">
        <v>7414</v>
      </c>
      <c r="I168" s="42">
        <v>5</v>
      </c>
    </row>
    <row r="169" spans="1:9" ht="12.75">
      <c r="A169" s="11">
        <v>36379</v>
      </c>
      <c r="B169" s="20" t="s">
        <v>871</v>
      </c>
      <c r="C169" s="20" t="s">
        <v>3563</v>
      </c>
      <c r="D169" s="20" t="s">
        <v>3532</v>
      </c>
      <c r="E169" s="20" t="s">
        <v>3291</v>
      </c>
      <c r="F169" s="20" t="s">
        <v>3558</v>
      </c>
      <c r="G169" s="44">
        <v>32</v>
      </c>
      <c r="H169" s="20" t="s">
        <v>7414</v>
      </c>
      <c r="I169" s="42">
        <v>5</v>
      </c>
    </row>
    <row r="170" spans="1:9" ht="12.75">
      <c r="A170" s="11">
        <v>18750</v>
      </c>
      <c r="B170" s="20" t="s">
        <v>871</v>
      </c>
      <c r="C170" s="20" t="s">
        <v>4454</v>
      </c>
      <c r="D170" s="20" t="s">
        <v>3532</v>
      </c>
      <c r="E170" s="20" t="s">
        <v>4429</v>
      </c>
      <c r="F170" s="20" t="s">
        <v>4430</v>
      </c>
      <c r="G170" s="44">
        <v>32</v>
      </c>
      <c r="H170" s="20" t="s">
        <v>7414</v>
      </c>
      <c r="I170" s="42">
        <v>5</v>
      </c>
    </row>
    <row r="171" spans="1:9" ht="12.75">
      <c r="A171" s="11">
        <v>18750</v>
      </c>
      <c r="B171" s="20" t="s">
        <v>871</v>
      </c>
      <c r="C171" s="20" t="s">
        <v>4454</v>
      </c>
      <c r="D171" s="20" t="s">
        <v>3532</v>
      </c>
      <c r="E171" s="20" t="s">
        <v>4425</v>
      </c>
      <c r="F171" s="20" t="s">
        <v>4426</v>
      </c>
      <c r="G171" s="44">
        <v>32</v>
      </c>
      <c r="H171" s="20" t="s">
        <v>7414</v>
      </c>
      <c r="I171" s="42">
        <v>5</v>
      </c>
    </row>
    <row r="172" spans="1:9" ht="12.75">
      <c r="A172" s="11">
        <v>18750</v>
      </c>
      <c r="B172" s="20" t="s">
        <v>871</v>
      </c>
      <c r="C172" s="20" t="s">
        <v>4454</v>
      </c>
      <c r="D172" s="20" t="s">
        <v>3532</v>
      </c>
      <c r="E172" s="20" t="s">
        <v>4427</v>
      </c>
      <c r="F172" s="20" t="s">
        <v>4428</v>
      </c>
      <c r="G172" s="44">
        <v>32</v>
      </c>
      <c r="H172" s="20" t="s">
        <v>7414</v>
      </c>
      <c r="I172" s="42">
        <v>5</v>
      </c>
    </row>
    <row r="173" spans="1:9" ht="12.75">
      <c r="A173" s="11">
        <v>0</v>
      </c>
      <c r="B173" s="20" t="s">
        <v>873</v>
      </c>
      <c r="D173" s="20" t="s">
        <v>3532</v>
      </c>
      <c r="E173" s="20" t="s">
        <v>3442</v>
      </c>
      <c r="F173" s="20" t="s">
        <v>3443</v>
      </c>
      <c r="G173" s="44">
        <v>32</v>
      </c>
      <c r="H173" s="20" t="s">
        <v>7414</v>
      </c>
      <c r="I173" s="42">
        <v>10</v>
      </c>
    </row>
    <row r="174" spans="1:9" ht="12.75">
      <c r="A174" s="11">
        <v>100000</v>
      </c>
      <c r="B174" s="20" t="s">
        <v>870</v>
      </c>
      <c r="C174" s="20" t="s">
        <v>1137</v>
      </c>
      <c r="D174" s="20" t="s">
        <v>3532</v>
      </c>
      <c r="E174" s="20" t="s">
        <v>2573</v>
      </c>
      <c r="F174" s="20" t="s">
        <v>4213</v>
      </c>
      <c r="G174" s="44">
        <v>32</v>
      </c>
      <c r="H174" s="20" t="s">
        <v>7417</v>
      </c>
      <c r="I174" s="42">
        <v>5</v>
      </c>
    </row>
    <row r="175" spans="1:9" ht="12.75">
      <c r="A175" s="11">
        <v>34100</v>
      </c>
      <c r="B175" s="20" t="s">
        <v>871</v>
      </c>
      <c r="C175" s="20" t="s">
        <v>6084</v>
      </c>
      <c r="D175" s="20" t="s">
        <v>3532</v>
      </c>
      <c r="E175" s="20" t="s">
        <v>5493</v>
      </c>
      <c r="F175" s="20" t="s">
        <v>6083</v>
      </c>
      <c r="G175" s="44">
        <v>32</v>
      </c>
      <c r="H175" s="20" t="s">
        <v>7419</v>
      </c>
      <c r="I175" s="42">
        <v>2</v>
      </c>
    </row>
    <row r="176" spans="1:9" ht="12.75">
      <c r="A176" s="11">
        <v>31250</v>
      </c>
      <c r="B176" s="20" t="s">
        <v>871</v>
      </c>
      <c r="C176" s="20" t="s">
        <v>6084</v>
      </c>
      <c r="D176" s="20" t="s">
        <v>3532</v>
      </c>
      <c r="E176" s="20" t="s">
        <v>5493</v>
      </c>
      <c r="F176" s="20" t="s">
        <v>6082</v>
      </c>
      <c r="G176" s="44">
        <v>32</v>
      </c>
      <c r="H176" s="20" t="s">
        <v>7419</v>
      </c>
      <c r="I176" s="42">
        <v>2</v>
      </c>
    </row>
    <row r="177" spans="1:9" ht="12.75">
      <c r="A177" s="11">
        <v>6250</v>
      </c>
      <c r="B177" s="20" t="s">
        <v>873</v>
      </c>
      <c r="D177" s="20" t="s">
        <v>3532</v>
      </c>
      <c r="E177" s="20" t="s">
        <v>4649</v>
      </c>
      <c r="F177" s="20" t="s">
        <v>4650</v>
      </c>
      <c r="G177" s="44">
        <v>32</v>
      </c>
      <c r="I177" s="42">
        <v>2</v>
      </c>
    </row>
    <row r="178" spans="1:9" ht="12.75">
      <c r="A178" s="11">
        <v>62500</v>
      </c>
      <c r="B178" s="20" t="s">
        <v>868</v>
      </c>
      <c r="C178" s="20" t="s">
        <v>7773</v>
      </c>
      <c r="D178" s="20" t="s">
        <v>3532</v>
      </c>
      <c r="E178" s="20" t="s">
        <v>6184</v>
      </c>
      <c r="F178" s="20" t="s">
        <v>6183</v>
      </c>
      <c r="G178" s="44">
        <v>32</v>
      </c>
      <c r="I178" s="42">
        <v>5</v>
      </c>
    </row>
    <row r="179" spans="1:9" ht="12.75">
      <c r="A179" s="11">
        <v>15000</v>
      </c>
      <c r="B179" s="20" t="s">
        <v>871</v>
      </c>
      <c r="C179" s="20" t="s">
        <v>3563</v>
      </c>
      <c r="D179" s="20" t="s">
        <v>3532</v>
      </c>
      <c r="E179" s="20" t="s">
        <v>3559</v>
      </c>
      <c r="F179" s="20" t="s">
        <v>3560</v>
      </c>
      <c r="G179" s="44">
        <v>32</v>
      </c>
      <c r="I179" s="42">
        <v>5</v>
      </c>
    </row>
    <row r="180" spans="1:9" ht="12.75">
      <c r="A180" s="11">
        <v>79250</v>
      </c>
      <c r="B180" s="20" t="s">
        <v>871</v>
      </c>
      <c r="C180" s="20" t="s">
        <v>3548</v>
      </c>
      <c r="D180" s="20" t="s">
        <v>3532</v>
      </c>
      <c r="E180" s="20" t="s">
        <v>3543</v>
      </c>
      <c r="F180" s="20" t="s">
        <v>3544</v>
      </c>
      <c r="G180" s="44">
        <v>32</v>
      </c>
      <c r="I180" s="42">
        <v>16</v>
      </c>
    </row>
    <row r="181" spans="1:9" ht="12.75">
      <c r="A181" s="11">
        <v>75562</v>
      </c>
      <c r="B181" s="20" t="s">
        <v>871</v>
      </c>
      <c r="C181" s="20" t="s">
        <v>3548</v>
      </c>
      <c r="D181" s="20" t="s">
        <v>3532</v>
      </c>
      <c r="E181" s="20" t="s">
        <v>3539</v>
      </c>
      <c r="F181" s="20" t="s">
        <v>3540</v>
      </c>
      <c r="G181" s="44">
        <v>32</v>
      </c>
      <c r="I181" s="42">
        <v>16</v>
      </c>
    </row>
    <row r="182" spans="1:9" ht="12.75">
      <c r="A182" s="11">
        <v>81875</v>
      </c>
      <c r="B182" s="20" t="s">
        <v>871</v>
      </c>
      <c r="C182" s="20" t="s">
        <v>3548</v>
      </c>
      <c r="D182" s="20" t="s">
        <v>3532</v>
      </c>
      <c r="E182" s="20" t="s">
        <v>3537</v>
      </c>
      <c r="F182" s="20" t="s">
        <v>3538</v>
      </c>
      <c r="G182" s="44">
        <v>32</v>
      </c>
      <c r="I182" s="42">
        <v>16</v>
      </c>
    </row>
    <row r="183" spans="1:9" ht="12.75">
      <c r="A183" s="11">
        <v>78938</v>
      </c>
      <c r="B183" s="20" t="s">
        <v>871</v>
      </c>
      <c r="C183" s="20" t="s">
        <v>3548</v>
      </c>
      <c r="D183" s="20" t="s">
        <v>3532</v>
      </c>
      <c r="E183" s="20" t="s">
        <v>3541</v>
      </c>
      <c r="F183" s="20" t="s">
        <v>3542</v>
      </c>
      <c r="G183" s="44">
        <v>32</v>
      </c>
      <c r="I183" s="42">
        <v>16</v>
      </c>
    </row>
    <row r="184" spans="1:9" ht="12.75">
      <c r="A184" s="11">
        <v>78188</v>
      </c>
      <c r="B184" s="20" t="s">
        <v>871</v>
      </c>
      <c r="C184" s="20" t="s">
        <v>3548</v>
      </c>
      <c r="D184" s="20" t="s">
        <v>3532</v>
      </c>
      <c r="E184" s="20" t="s">
        <v>3535</v>
      </c>
      <c r="F184" s="20" t="s">
        <v>3536</v>
      </c>
      <c r="G184" s="44">
        <v>32</v>
      </c>
      <c r="I184" s="42">
        <v>16</v>
      </c>
    </row>
    <row r="185" spans="1:9" ht="12.75">
      <c r="A185" s="11">
        <v>600000</v>
      </c>
      <c r="B185" s="20" t="s">
        <v>870</v>
      </c>
      <c r="C185" s="20" t="s">
        <v>7223</v>
      </c>
      <c r="D185" s="20" t="s">
        <v>3532</v>
      </c>
      <c r="E185" s="20" t="s">
        <v>7239</v>
      </c>
      <c r="F185" s="20" t="s">
        <v>7226</v>
      </c>
      <c r="G185" s="44">
        <v>30</v>
      </c>
      <c r="H185" s="20" t="s">
        <v>7409</v>
      </c>
      <c r="I185" s="42">
        <v>4</v>
      </c>
    </row>
    <row r="186" spans="1:9" ht="12.75">
      <c r="A186" s="11">
        <v>1385810</v>
      </c>
      <c r="B186" s="20" t="s">
        <v>870</v>
      </c>
      <c r="C186" s="20" t="s">
        <v>3918</v>
      </c>
      <c r="D186" s="20" t="s">
        <v>3532</v>
      </c>
      <c r="E186" s="20" t="s">
        <v>2517</v>
      </c>
      <c r="F186" s="20" t="s">
        <v>7253</v>
      </c>
      <c r="G186" s="44">
        <v>30</v>
      </c>
      <c r="H186" s="20" t="s">
        <v>7412</v>
      </c>
      <c r="I186" s="42">
        <v>50</v>
      </c>
    </row>
    <row r="187" spans="1:9" ht="12.75">
      <c r="A187" s="11">
        <v>200000</v>
      </c>
      <c r="B187" s="20" t="s">
        <v>870</v>
      </c>
      <c r="C187" s="20" t="s">
        <v>1137</v>
      </c>
      <c r="D187" s="20" t="s">
        <v>3532</v>
      </c>
      <c r="E187" s="20" t="s">
        <v>4211</v>
      </c>
      <c r="F187" s="20" t="s">
        <v>4212</v>
      </c>
      <c r="G187" s="44">
        <v>28</v>
      </c>
      <c r="H187" s="20" t="s">
        <v>7421</v>
      </c>
      <c r="I187" s="42">
        <v>4</v>
      </c>
    </row>
    <row r="188" spans="1:9" ht="12.75">
      <c r="A188" s="11">
        <v>18750</v>
      </c>
      <c r="B188" s="20" t="s">
        <v>870</v>
      </c>
      <c r="C188" s="20" t="s">
        <v>4155</v>
      </c>
      <c r="D188" s="20" t="s">
        <v>3532</v>
      </c>
      <c r="E188" s="20" t="s">
        <v>3288</v>
      </c>
      <c r="F188" s="20" t="s">
        <v>4140</v>
      </c>
      <c r="G188" s="44">
        <v>25</v>
      </c>
      <c r="H188" s="20" t="s">
        <v>7410</v>
      </c>
      <c r="I188" s="42">
        <v>15</v>
      </c>
    </row>
    <row r="189" spans="1:9" ht="12.75">
      <c r="A189" s="11">
        <v>123160</v>
      </c>
      <c r="B189" s="20" t="s">
        <v>868</v>
      </c>
      <c r="C189" s="20" t="s">
        <v>7670</v>
      </c>
      <c r="D189" s="20" t="s">
        <v>3532</v>
      </c>
      <c r="E189" s="20" t="s">
        <v>2918</v>
      </c>
      <c r="F189" s="20" t="s">
        <v>5336</v>
      </c>
      <c r="G189" s="44">
        <v>24</v>
      </c>
      <c r="I189" s="42">
        <v>5</v>
      </c>
    </row>
    <row r="190" spans="1:9" ht="12.75">
      <c r="A190" s="11">
        <v>5750</v>
      </c>
      <c r="B190" s="20" t="s">
        <v>871</v>
      </c>
      <c r="C190" s="20" t="s">
        <v>4454</v>
      </c>
      <c r="D190" s="20" t="s">
        <v>3532</v>
      </c>
      <c r="E190" s="20" t="s">
        <v>4443</v>
      </c>
      <c r="F190" s="20" t="s">
        <v>4444</v>
      </c>
      <c r="G190" s="44">
        <v>20</v>
      </c>
      <c r="H190" s="20" t="s">
        <v>7415</v>
      </c>
      <c r="I190" s="42">
        <v>3</v>
      </c>
    </row>
    <row r="191" spans="1:9" ht="12.75">
      <c r="A191" s="11">
        <v>5750</v>
      </c>
      <c r="B191" s="20" t="s">
        <v>871</v>
      </c>
      <c r="C191" s="20" t="s">
        <v>4454</v>
      </c>
      <c r="D191" s="20" t="s">
        <v>3532</v>
      </c>
      <c r="E191" s="20" t="s">
        <v>4439</v>
      </c>
      <c r="F191" s="20" t="s">
        <v>4440</v>
      </c>
      <c r="G191" s="44">
        <v>20</v>
      </c>
      <c r="H191" s="20" t="s">
        <v>176</v>
      </c>
      <c r="I191" s="42">
        <v>3</v>
      </c>
    </row>
    <row r="192" spans="1:9" ht="12.75">
      <c r="A192" s="11">
        <v>1562500</v>
      </c>
      <c r="B192" s="20" t="s">
        <v>868</v>
      </c>
      <c r="C192" s="20" t="s">
        <v>634</v>
      </c>
      <c r="D192" s="20" t="s">
        <v>3532</v>
      </c>
      <c r="E192" s="20" t="s">
        <v>5060</v>
      </c>
      <c r="F192" s="20" t="s">
        <v>5061</v>
      </c>
      <c r="G192" s="44">
        <v>20</v>
      </c>
      <c r="I192" s="42">
        <v>10</v>
      </c>
    </row>
    <row r="193" spans="1:9" ht="12.75">
      <c r="A193" s="11">
        <v>50000</v>
      </c>
      <c r="B193" s="20" t="s">
        <v>870</v>
      </c>
      <c r="C193" s="20" t="s">
        <v>4834</v>
      </c>
      <c r="D193" s="20" t="s">
        <v>3532</v>
      </c>
      <c r="E193" s="20" t="s">
        <v>2545</v>
      </c>
      <c r="F193" s="20" t="s">
        <v>3302</v>
      </c>
      <c r="G193" s="44">
        <v>15</v>
      </c>
      <c r="H193" s="20" t="s">
        <v>7409</v>
      </c>
      <c r="I193" s="42">
        <v>2</v>
      </c>
    </row>
    <row r="194" spans="1:9" ht="12.75">
      <c r="A194" s="11">
        <v>50000</v>
      </c>
      <c r="B194" s="20" t="s">
        <v>870</v>
      </c>
      <c r="C194" s="20" t="s">
        <v>4834</v>
      </c>
      <c r="D194" s="20" t="s">
        <v>3532</v>
      </c>
      <c r="E194" s="20" t="s">
        <v>2931</v>
      </c>
      <c r="F194" s="20" t="s">
        <v>4865</v>
      </c>
      <c r="G194" s="44">
        <v>15</v>
      </c>
      <c r="H194" s="20" t="s">
        <v>7409</v>
      </c>
      <c r="I194" s="42">
        <v>2</v>
      </c>
    </row>
    <row r="195" spans="1:9" ht="12.75">
      <c r="A195" s="11">
        <v>500000</v>
      </c>
      <c r="B195" s="20" t="s">
        <v>870</v>
      </c>
      <c r="C195" s="20" t="s">
        <v>7223</v>
      </c>
      <c r="D195" s="20" t="s">
        <v>3532</v>
      </c>
      <c r="E195" s="20" t="s">
        <v>2898</v>
      </c>
      <c r="F195" s="20" t="s">
        <v>7227</v>
      </c>
      <c r="G195" s="44">
        <v>15</v>
      </c>
      <c r="H195" s="20" t="s">
        <v>7409</v>
      </c>
      <c r="I195" s="42">
        <v>2</v>
      </c>
    </row>
    <row r="196" spans="1:9" ht="12.75">
      <c r="A196" s="11">
        <v>692905</v>
      </c>
      <c r="B196" s="20" t="s">
        <v>870</v>
      </c>
      <c r="C196" s="20" t="s">
        <v>3918</v>
      </c>
      <c r="D196" s="20" t="s">
        <v>3532</v>
      </c>
      <c r="E196" s="20" t="s">
        <v>3010</v>
      </c>
      <c r="F196" s="20" t="s">
        <v>7254</v>
      </c>
      <c r="G196" s="44">
        <v>15</v>
      </c>
      <c r="H196" s="20" t="s">
        <v>7407</v>
      </c>
      <c r="I196" s="42">
        <v>3</v>
      </c>
    </row>
    <row r="197" spans="1:9" ht="12.75">
      <c r="A197" s="11">
        <v>12500</v>
      </c>
      <c r="B197" s="20" t="s">
        <v>869</v>
      </c>
      <c r="C197" s="20" t="s">
        <v>4714</v>
      </c>
      <c r="D197" s="20" t="s">
        <v>3532</v>
      </c>
      <c r="E197" s="20" t="s">
        <v>4763</v>
      </c>
      <c r="F197" s="20" t="s">
        <v>4764</v>
      </c>
      <c r="G197" s="44">
        <v>15</v>
      </c>
      <c r="I197" s="42">
        <v>2</v>
      </c>
    </row>
    <row r="198" spans="1:9" ht="12.75">
      <c r="A198" s="11">
        <v>1500</v>
      </c>
      <c r="B198" s="20" t="s">
        <v>871</v>
      </c>
      <c r="C198" s="20" t="s">
        <v>2245</v>
      </c>
      <c r="D198" s="20" t="s">
        <v>3532</v>
      </c>
      <c r="E198" s="20" t="s">
        <v>3663</v>
      </c>
      <c r="F198" s="20" t="s">
        <v>4343</v>
      </c>
      <c r="G198" s="44">
        <v>12</v>
      </c>
      <c r="H198" s="20" t="s">
        <v>7421</v>
      </c>
      <c r="I198" s="42">
        <v>2</v>
      </c>
    </row>
    <row r="199" spans="1:9" ht="12.75">
      <c r="A199" s="11">
        <v>3438</v>
      </c>
      <c r="B199" s="20" t="s">
        <v>871</v>
      </c>
      <c r="C199" s="20" t="s">
        <v>4454</v>
      </c>
      <c r="D199" s="20" t="s">
        <v>3532</v>
      </c>
      <c r="E199" s="20" t="s">
        <v>4441</v>
      </c>
      <c r="F199" s="20" t="s">
        <v>4442</v>
      </c>
      <c r="G199" s="44">
        <v>12</v>
      </c>
      <c r="I199" s="42">
        <v>2</v>
      </c>
    </row>
    <row r="200" spans="1:9" ht="12.75">
      <c r="A200" s="11">
        <v>500</v>
      </c>
      <c r="B200" s="20" t="s">
        <v>869</v>
      </c>
      <c r="C200" s="20" t="s">
        <v>1564</v>
      </c>
      <c r="D200" s="20" t="s">
        <v>3532</v>
      </c>
      <c r="E200" s="20" t="s">
        <v>741</v>
      </c>
      <c r="F200" s="20" t="s">
        <v>1513</v>
      </c>
      <c r="G200" s="44">
        <v>12</v>
      </c>
      <c r="I200" s="42">
        <v>70</v>
      </c>
    </row>
    <row r="201" spans="1:9" ht="12.75">
      <c r="A201" s="11">
        <v>138581</v>
      </c>
      <c r="B201" s="20" t="s">
        <v>870</v>
      </c>
      <c r="C201" s="20" t="s">
        <v>3918</v>
      </c>
      <c r="D201" s="20" t="s">
        <v>3532</v>
      </c>
      <c r="E201" s="20" t="s">
        <v>3293</v>
      </c>
      <c r="F201" s="20" t="s">
        <v>7264</v>
      </c>
      <c r="G201" s="44">
        <v>10</v>
      </c>
      <c r="H201" s="20" t="s">
        <v>176</v>
      </c>
      <c r="I201" s="42">
        <v>2</v>
      </c>
    </row>
    <row r="202" spans="1:9" ht="12.75">
      <c r="A202" s="11">
        <v>138581</v>
      </c>
      <c r="B202" s="20" t="s">
        <v>870</v>
      </c>
      <c r="C202" s="20" t="s">
        <v>3918</v>
      </c>
      <c r="D202" s="20" t="s">
        <v>3532</v>
      </c>
      <c r="E202" s="20" t="s">
        <v>3293</v>
      </c>
      <c r="F202" s="20" t="s">
        <v>7256</v>
      </c>
      <c r="G202" s="44">
        <v>10</v>
      </c>
      <c r="H202" s="20" t="s">
        <v>176</v>
      </c>
      <c r="I202" s="42">
        <v>2</v>
      </c>
    </row>
    <row r="203" spans="1:9" ht="12.75">
      <c r="A203" s="11">
        <v>138581</v>
      </c>
      <c r="B203" s="20" t="s">
        <v>870</v>
      </c>
      <c r="C203" s="20" t="s">
        <v>3918</v>
      </c>
      <c r="D203" s="20" t="s">
        <v>3532</v>
      </c>
      <c r="E203" s="20" t="s">
        <v>3293</v>
      </c>
      <c r="F203" s="20" t="s">
        <v>7262</v>
      </c>
      <c r="G203" s="44">
        <v>10</v>
      </c>
      <c r="H203" s="20" t="s">
        <v>176</v>
      </c>
      <c r="I203" s="42">
        <v>2</v>
      </c>
    </row>
    <row r="204" spans="1:9" ht="12.75">
      <c r="A204" s="11">
        <v>138581</v>
      </c>
      <c r="B204" s="20" t="s">
        <v>870</v>
      </c>
      <c r="C204" s="20" t="s">
        <v>3918</v>
      </c>
      <c r="D204" s="20" t="s">
        <v>3532</v>
      </c>
      <c r="E204" s="20" t="s">
        <v>3293</v>
      </c>
      <c r="F204" s="20" t="s">
        <v>7257</v>
      </c>
      <c r="G204" s="44">
        <v>10</v>
      </c>
      <c r="H204" s="20" t="s">
        <v>176</v>
      </c>
      <c r="I204" s="42">
        <v>2</v>
      </c>
    </row>
    <row r="205" spans="1:9" ht="12.75">
      <c r="A205" s="11">
        <v>138581</v>
      </c>
      <c r="B205" s="20" t="s">
        <v>870</v>
      </c>
      <c r="C205" s="20" t="s">
        <v>3918</v>
      </c>
      <c r="D205" s="20" t="s">
        <v>3532</v>
      </c>
      <c r="E205" s="20" t="s">
        <v>3293</v>
      </c>
      <c r="F205" s="20" t="s">
        <v>7261</v>
      </c>
      <c r="G205" s="44">
        <v>10</v>
      </c>
      <c r="H205" s="20" t="s">
        <v>176</v>
      </c>
      <c r="I205" s="42">
        <v>2</v>
      </c>
    </row>
    <row r="206" spans="1:9" ht="12.75">
      <c r="A206" s="11">
        <v>138581</v>
      </c>
      <c r="B206" s="20" t="s">
        <v>870</v>
      </c>
      <c r="C206" s="20" t="s">
        <v>3918</v>
      </c>
      <c r="D206" s="20" t="s">
        <v>3532</v>
      </c>
      <c r="E206" s="20" t="s">
        <v>3293</v>
      </c>
      <c r="F206" s="20" t="s">
        <v>7255</v>
      </c>
      <c r="G206" s="44">
        <v>10</v>
      </c>
      <c r="H206" s="20" t="s">
        <v>176</v>
      </c>
      <c r="I206" s="42">
        <v>2</v>
      </c>
    </row>
    <row r="207" spans="1:9" ht="12.75">
      <c r="A207" s="11">
        <v>138581</v>
      </c>
      <c r="B207" s="20" t="s">
        <v>870</v>
      </c>
      <c r="C207" s="20" t="s">
        <v>3918</v>
      </c>
      <c r="D207" s="20" t="s">
        <v>3532</v>
      </c>
      <c r="E207" s="20" t="s">
        <v>3293</v>
      </c>
      <c r="F207" s="20" t="s">
        <v>7258</v>
      </c>
      <c r="G207" s="44">
        <v>10</v>
      </c>
      <c r="H207" s="20" t="s">
        <v>176</v>
      </c>
      <c r="I207" s="42">
        <v>2</v>
      </c>
    </row>
    <row r="208" spans="1:9" ht="12.75">
      <c r="A208" s="11">
        <v>138581</v>
      </c>
      <c r="B208" s="20" t="s">
        <v>870</v>
      </c>
      <c r="C208" s="20" t="s">
        <v>3918</v>
      </c>
      <c r="D208" s="20" t="s">
        <v>3532</v>
      </c>
      <c r="E208" s="20" t="s">
        <v>3293</v>
      </c>
      <c r="F208" s="20" t="s">
        <v>7260</v>
      </c>
      <c r="G208" s="44">
        <v>10</v>
      </c>
      <c r="H208" s="20" t="s">
        <v>176</v>
      </c>
      <c r="I208" s="42">
        <v>2</v>
      </c>
    </row>
    <row r="209" spans="1:9" ht="12.75">
      <c r="A209" s="11">
        <v>138581</v>
      </c>
      <c r="B209" s="20" t="s">
        <v>870</v>
      </c>
      <c r="C209" s="20" t="s">
        <v>3918</v>
      </c>
      <c r="D209" s="20" t="s">
        <v>3532</v>
      </c>
      <c r="E209" s="20" t="s">
        <v>3293</v>
      </c>
      <c r="F209" s="20" t="s">
        <v>7263</v>
      </c>
      <c r="G209" s="44">
        <v>10</v>
      </c>
      <c r="H209" s="20" t="s">
        <v>176</v>
      </c>
      <c r="I209" s="42">
        <v>2</v>
      </c>
    </row>
    <row r="210" spans="1:9" ht="12.75">
      <c r="A210" s="11">
        <v>138581</v>
      </c>
      <c r="B210" s="20" t="s">
        <v>870</v>
      </c>
      <c r="C210" s="20" t="s">
        <v>3918</v>
      </c>
      <c r="D210" s="20" t="s">
        <v>3532</v>
      </c>
      <c r="E210" s="20" t="s">
        <v>3293</v>
      </c>
      <c r="F210" s="20" t="s">
        <v>7259</v>
      </c>
      <c r="G210" s="44">
        <v>10</v>
      </c>
      <c r="H210" s="20" t="s">
        <v>176</v>
      </c>
      <c r="I210" s="42">
        <v>2</v>
      </c>
    </row>
    <row r="211" spans="1:9" ht="12.75">
      <c r="A211" s="11">
        <v>25000</v>
      </c>
      <c r="B211" s="20" t="s">
        <v>870</v>
      </c>
      <c r="C211" s="20" t="s">
        <v>4834</v>
      </c>
      <c r="D211" s="20" t="s">
        <v>3532</v>
      </c>
      <c r="E211" s="20" t="s">
        <v>4866</v>
      </c>
      <c r="F211" s="20" t="s">
        <v>4867</v>
      </c>
      <c r="G211" s="44">
        <v>10</v>
      </c>
      <c r="H211" s="20" t="s">
        <v>176</v>
      </c>
      <c r="I211" s="42">
        <v>3</v>
      </c>
    </row>
    <row r="212" spans="1:9" ht="12.75">
      <c r="A212" s="11">
        <v>25000</v>
      </c>
      <c r="B212" s="20" t="s">
        <v>870</v>
      </c>
      <c r="C212" s="20" t="s">
        <v>4834</v>
      </c>
      <c r="D212" s="20" t="s">
        <v>3532</v>
      </c>
      <c r="E212" s="20" t="s">
        <v>4866</v>
      </c>
      <c r="F212" s="20" t="s">
        <v>4868</v>
      </c>
      <c r="G212" s="44">
        <v>10</v>
      </c>
      <c r="H212" s="20" t="s">
        <v>176</v>
      </c>
      <c r="I212" s="42">
        <v>3</v>
      </c>
    </row>
    <row r="213" spans="1:9" ht="12.75">
      <c r="A213" s="11">
        <v>37500</v>
      </c>
      <c r="B213" s="20" t="s">
        <v>870</v>
      </c>
      <c r="C213" s="20" t="s">
        <v>1137</v>
      </c>
      <c r="D213" s="20" t="s">
        <v>3532</v>
      </c>
      <c r="E213" s="20" t="s">
        <v>4205</v>
      </c>
      <c r="F213" s="20" t="s">
        <v>4206</v>
      </c>
      <c r="G213" s="44">
        <v>10</v>
      </c>
      <c r="H213" s="20" t="s">
        <v>176</v>
      </c>
      <c r="I213" s="42">
        <v>4</v>
      </c>
    </row>
    <row r="214" spans="1:9" ht="12.75">
      <c r="A214" s="11">
        <v>37500</v>
      </c>
      <c r="B214" s="20" t="s">
        <v>870</v>
      </c>
      <c r="C214" s="20" t="s">
        <v>4834</v>
      </c>
      <c r="D214" s="20" t="s">
        <v>3532</v>
      </c>
      <c r="E214" s="20" t="s">
        <v>4205</v>
      </c>
      <c r="F214" s="20" t="s">
        <v>4869</v>
      </c>
      <c r="G214" s="44">
        <v>10</v>
      </c>
      <c r="H214" s="20" t="s">
        <v>176</v>
      </c>
      <c r="I214" s="42">
        <v>4</v>
      </c>
    </row>
    <row r="215" spans="1:9" ht="12.75">
      <c r="A215" s="11">
        <v>2750</v>
      </c>
      <c r="B215" s="20" t="s">
        <v>868</v>
      </c>
      <c r="C215" s="20" t="s">
        <v>7656</v>
      </c>
      <c r="D215" s="20" t="s">
        <v>3532</v>
      </c>
      <c r="E215" s="20" t="s">
        <v>4651</v>
      </c>
      <c r="F215" s="20" t="s">
        <v>4652</v>
      </c>
      <c r="G215" s="44">
        <v>10</v>
      </c>
      <c r="I215" s="42">
        <v>5</v>
      </c>
    </row>
    <row r="216" spans="1:9" ht="12.75">
      <c r="A216" s="11">
        <v>2750</v>
      </c>
      <c r="B216" s="20" t="s">
        <v>868</v>
      </c>
      <c r="C216" s="20" t="s">
        <v>7656</v>
      </c>
      <c r="D216" s="20" t="s">
        <v>3532</v>
      </c>
      <c r="E216" s="20" t="s">
        <v>4653</v>
      </c>
      <c r="F216" s="20" t="s">
        <v>4654</v>
      </c>
      <c r="G216" s="44">
        <v>10</v>
      </c>
      <c r="I216" s="42">
        <v>5</v>
      </c>
    </row>
    <row r="217" spans="1:9" ht="12.75">
      <c r="A217" s="11">
        <v>2750</v>
      </c>
      <c r="B217" s="20" t="s">
        <v>868</v>
      </c>
      <c r="C217" s="20" t="s">
        <v>7658</v>
      </c>
      <c r="D217" s="20" t="s">
        <v>3532</v>
      </c>
      <c r="E217" s="20" t="s">
        <v>5851</v>
      </c>
      <c r="F217" s="20" t="s">
        <v>5852</v>
      </c>
      <c r="G217" s="44">
        <v>10</v>
      </c>
      <c r="I217" s="42">
        <v>5</v>
      </c>
    </row>
    <row r="218" spans="1:9" ht="12.75">
      <c r="A218" s="11">
        <v>2750</v>
      </c>
      <c r="B218" s="20" t="s">
        <v>868</v>
      </c>
      <c r="C218" s="20" t="s">
        <v>7658</v>
      </c>
      <c r="D218" s="20" t="s">
        <v>3532</v>
      </c>
      <c r="E218" s="20" t="s">
        <v>5849</v>
      </c>
      <c r="F218" s="20" t="s">
        <v>5850</v>
      </c>
      <c r="G218" s="44">
        <v>10</v>
      </c>
      <c r="I218" s="42">
        <v>5</v>
      </c>
    </row>
    <row r="219" spans="1:9" ht="12.75">
      <c r="A219" s="11">
        <v>118750</v>
      </c>
      <c r="B219" s="20" t="s">
        <v>870</v>
      </c>
      <c r="C219" s="20" t="s">
        <v>5349</v>
      </c>
      <c r="D219" s="20" t="s">
        <v>3532</v>
      </c>
      <c r="E219" s="20" t="s">
        <v>5347</v>
      </c>
      <c r="F219" s="20" t="s">
        <v>5348</v>
      </c>
      <c r="G219" s="44">
        <v>10</v>
      </c>
      <c r="I219" s="42">
        <v>50</v>
      </c>
    </row>
    <row r="220" spans="1:9" ht="12.75">
      <c r="A220" s="11">
        <v>100000</v>
      </c>
      <c r="B220" s="20" t="s">
        <v>868</v>
      </c>
      <c r="C220" s="20" t="s">
        <v>7618</v>
      </c>
      <c r="D220" s="20" t="s">
        <v>3532</v>
      </c>
      <c r="E220" s="20" t="s">
        <v>2847</v>
      </c>
      <c r="F220" s="20" t="s">
        <v>3698</v>
      </c>
      <c r="G220" s="44">
        <v>8</v>
      </c>
      <c r="H220" s="20" t="s">
        <v>7409</v>
      </c>
      <c r="I220" s="42">
        <v>6</v>
      </c>
    </row>
    <row r="221" spans="1:9" ht="12.75">
      <c r="A221" s="11">
        <v>72500</v>
      </c>
      <c r="B221" s="20" t="s">
        <v>868</v>
      </c>
      <c r="C221" s="20" t="s">
        <v>7654</v>
      </c>
      <c r="D221" s="20" t="s">
        <v>3532</v>
      </c>
      <c r="E221" s="20" t="s">
        <v>3400</v>
      </c>
      <c r="F221" s="20" t="s">
        <v>4331</v>
      </c>
      <c r="G221" s="44">
        <v>8</v>
      </c>
      <c r="H221" s="20" t="s">
        <v>7416</v>
      </c>
      <c r="I221" s="42">
        <v>1</v>
      </c>
    </row>
    <row r="222" spans="1:9" ht="12.75">
      <c r="A222" s="11">
        <v>1875</v>
      </c>
      <c r="B222" s="20" t="s">
        <v>868</v>
      </c>
      <c r="C222" s="20" t="s">
        <v>7773</v>
      </c>
      <c r="D222" s="20" t="s">
        <v>3532</v>
      </c>
      <c r="E222" s="20" t="s">
        <v>6182</v>
      </c>
      <c r="F222" s="20" t="s">
        <v>6181</v>
      </c>
      <c r="G222" s="44">
        <v>8</v>
      </c>
      <c r="H222" s="20" t="s">
        <v>176</v>
      </c>
      <c r="I222" s="42">
        <v>2</v>
      </c>
    </row>
    <row r="223" spans="1:9" ht="12.75">
      <c r="A223" s="11">
        <v>250</v>
      </c>
      <c r="B223" s="20" t="s">
        <v>868</v>
      </c>
      <c r="C223" s="20" t="s">
        <v>7649</v>
      </c>
      <c r="D223" s="20" t="s">
        <v>3532</v>
      </c>
      <c r="E223" s="20" t="s">
        <v>3293</v>
      </c>
      <c r="F223" s="20" t="s">
        <v>7477</v>
      </c>
      <c r="G223" s="44">
        <v>8</v>
      </c>
      <c r="H223" s="20" t="s">
        <v>176</v>
      </c>
      <c r="I223" s="42">
        <v>2</v>
      </c>
    </row>
    <row r="224" spans="1:9" ht="12.75">
      <c r="A224" s="11">
        <v>11250</v>
      </c>
      <c r="B224" s="20" t="s">
        <v>870</v>
      </c>
      <c r="C224" s="20" t="s">
        <v>7120</v>
      </c>
      <c r="D224" s="20" t="s">
        <v>3532</v>
      </c>
      <c r="E224" s="20" t="s">
        <v>3293</v>
      </c>
      <c r="F224" s="20" t="s">
        <v>7118</v>
      </c>
      <c r="G224" s="44">
        <v>8</v>
      </c>
      <c r="H224" s="20" t="s">
        <v>176</v>
      </c>
      <c r="I224" s="42">
        <v>4</v>
      </c>
    </row>
    <row r="225" spans="1:9" ht="12.75">
      <c r="A225" s="11">
        <v>2250</v>
      </c>
      <c r="B225" s="20" t="s">
        <v>871</v>
      </c>
      <c r="C225" s="20" t="s">
        <v>4454</v>
      </c>
      <c r="D225" s="20" t="s">
        <v>3532</v>
      </c>
      <c r="E225" s="20" t="s">
        <v>4437</v>
      </c>
      <c r="F225" s="20" t="s">
        <v>4438</v>
      </c>
      <c r="G225" s="44">
        <v>8</v>
      </c>
      <c r="I225" s="42">
        <v>1</v>
      </c>
    </row>
    <row r="226" spans="1:9" ht="12.75">
      <c r="A226" s="11">
        <v>6250</v>
      </c>
      <c r="B226" s="20" t="s">
        <v>870</v>
      </c>
      <c r="C226" s="20" t="s">
        <v>1137</v>
      </c>
      <c r="D226" s="20" t="s">
        <v>3532</v>
      </c>
      <c r="E226" s="20" t="s">
        <v>3400</v>
      </c>
      <c r="F226" s="20" t="s">
        <v>4207</v>
      </c>
      <c r="G226" s="44">
        <v>6</v>
      </c>
      <c r="H226" s="20" t="s">
        <v>7416</v>
      </c>
      <c r="I226" s="42">
        <v>1</v>
      </c>
    </row>
    <row r="227" spans="1:9" ht="12.75">
      <c r="A227" s="11">
        <v>1250</v>
      </c>
      <c r="B227" s="20" t="s">
        <v>871</v>
      </c>
      <c r="C227" s="20" t="s">
        <v>2245</v>
      </c>
      <c r="D227" s="20" t="s">
        <v>3532</v>
      </c>
      <c r="E227" s="20" t="s">
        <v>3400</v>
      </c>
      <c r="F227" s="20" t="s">
        <v>4344</v>
      </c>
      <c r="G227" s="44">
        <v>5</v>
      </c>
      <c r="H227" s="20" t="s">
        <v>7416</v>
      </c>
      <c r="I227" s="42">
        <v>1</v>
      </c>
    </row>
    <row r="228" spans="1:9" ht="12.75">
      <c r="A228" s="11">
        <v>50000</v>
      </c>
      <c r="B228" s="20" t="s">
        <v>870</v>
      </c>
      <c r="C228" s="20" t="s">
        <v>4834</v>
      </c>
      <c r="D228" s="20" t="s">
        <v>3532</v>
      </c>
      <c r="E228" s="20" t="s">
        <v>2929</v>
      </c>
      <c r="F228" s="20" t="s">
        <v>3303</v>
      </c>
      <c r="G228" s="44">
        <v>5</v>
      </c>
      <c r="H228" s="20" t="s">
        <v>176</v>
      </c>
      <c r="I228" s="42">
        <v>1</v>
      </c>
    </row>
    <row r="229" spans="1:9" ht="12.75">
      <c r="A229" s="11">
        <v>14797</v>
      </c>
      <c r="B229" s="20" t="s">
        <v>2247</v>
      </c>
      <c r="C229" s="20" t="s">
        <v>5012</v>
      </c>
      <c r="D229" s="20" t="s">
        <v>3532</v>
      </c>
      <c r="E229" s="20" t="s">
        <v>3400</v>
      </c>
      <c r="F229" s="20" t="s">
        <v>5015</v>
      </c>
      <c r="G229" s="44">
        <v>4</v>
      </c>
      <c r="H229" s="20" t="s">
        <v>7416</v>
      </c>
      <c r="I229" s="42">
        <v>1</v>
      </c>
    </row>
    <row r="230" spans="1:9" ht="12.75">
      <c r="A230" s="11">
        <v>2250</v>
      </c>
      <c r="B230" s="20" t="s">
        <v>877</v>
      </c>
      <c r="C230" s="20" t="s">
        <v>7045</v>
      </c>
      <c r="D230" s="20" t="s">
        <v>3532</v>
      </c>
      <c r="E230" s="20" t="s">
        <v>3400</v>
      </c>
      <c r="F230" s="20" t="s">
        <v>3399</v>
      </c>
      <c r="G230" s="44">
        <v>4</v>
      </c>
      <c r="H230" s="20" t="s">
        <v>7416</v>
      </c>
      <c r="I230" s="42">
        <v>2</v>
      </c>
    </row>
    <row r="231" spans="1:9" ht="12.75">
      <c r="A231" s="11">
        <v>3750</v>
      </c>
      <c r="B231" s="20" t="s">
        <v>868</v>
      </c>
      <c r="C231" s="20" t="s">
        <v>7657</v>
      </c>
      <c r="D231" s="20" t="s">
        <v>3532</v>
      </c>
      <c r="E231" s="20" t="s">
        <v>3400</v>
      </c>
      <c r="F231" s="20" t="s">
        <v>5671</v>
      </c>
      <c r="G231" s="44">
        <v>4</v>
      </c>
      <c r="H231" s="20" t="s">
        <v>7416</v>
      </c>
      <c r="I231" s="42">
        <v>2</v>
      </c>
    </row>
    <row r="232" spans="1:9" ht="12.75">
      <c r="A232" s="11">
        <v>8000</v>
      </c>
      <c r="B232" s="20" t="s">
        <v>870</v>
      </c>
      <c r="C232" s="20" t="s">
        <v>7120</v>
      </c>
      <c r="D232" s="20" t="s">
        <v>3532</v>
      </c>
      <c r="E232" s="20" t="s">
        <v>3400</v>
      </c>
      <c r="F232" s="20" t="s">
        <v>7119</v>
      </c>
      <c r="G232" s="44">
        <v>4</v>
      </c>
      <c r="H232" s="20" t="s">
        <v>7416</v>
      </c>
      <c r="I232" s="42">
        <v>2</v>
      </c>
    </row>
    <row r="233" spans="1:9" ht="12.75">
      <c r="A233" s="11">
        <v>5000</v>
      </c>
      <c r="B233" s="20" t="s">
        <v>2247</v>
      </c>
      <c r="C233" s="20" t="s">
        <v>5012</v>
      </c>
      <c r="D233" s="20" t="s">
        <v>3532</v>
      </c>
      <c r="E233" s="20" t="s">
        <v>3400</v>
      </c>
      <c r="F233" s="20" t="s">
        <v>5046</v>
      </c>
      <c r="G233" s="44">
        <v>4</v>
      </c>
      <c r="H233" s="20" t="s">
        <v>7416</v>
      </c>
      <c r="I233" s="42">
        <v>2</v>
      </c>
    </row>
    <row r="234" spans="1:9" ht="12.75">
      <c r="A234" s="11">
        <v>6250</v>
      </c>
      <c r="B234" s="20" t="s">
        <v>2247</v>
      </c>
      <c r="C234" s="20" t="s">
        <v>5012</v>
      </c>
      <c r="D234" s="20" t="s">
        <v>3532</v>
      </c>
      <c r="E234" s="20" t="s">
        <v>3400</v>
      </c>
      <c r="F234" s="20" t="s">
        <v>5049</v>
      </c>
      <c r="G234" s="44">
        <v>4</v>
      </c>
      <c r="H234" s="20" t="s">
        <v>7416</v>
      </c>
      <c r="I234" s="42">
        <v>2</v>
      </c>
    </row>
    <row r="235" spans="1:9" ht="12.75">
      <c r="A235" s="11">
        <v>2812</v>
      </c>
      <c r="B235" s="20" t="s">
        <v>871</v>
      </c>
      <c r="C235" s="20" t="s">
        <v>3548</v>
      </c>
      <c r="D235" s="20" t="s">
        <v>3532</v>
      </c>
      <c r="E235" s="20" t="s">
        <v>3400</v>
      </c>
      <c r="F235" s="20" t="s">
        <v>3533</v>
      </c>
      <c r="G235" s="44">
        <v>4</v>
      </c>
      <c r="H235" s="20" t="s">
        <v>7416</v>
      </c>
      <c r="I235" s="42">
        <v>2</v>
      </c>
    </row>
    <row r="236" spans="1:9" ht="12.75">
      <c r="A236" s="11">
        <v>15718</v>
      </c>
      <c r="B236" s="20" t="s">
        <v>2247</v>
      </c>
      <c r="C236" s="20" t="s">
        <v>5012</v>
      </c>
      <c r="D236" s="20" t="s">
        <v>3532</v>
      </c>
      <c r="E236" s="20" t="s">
        <v>2573</v>
      </c>
      <c r="F236" s="20" t="s">
        <v>5047</v>
      </c>
      <c r="G236" s="44">
        <v>4</v>
      </c>
      <c r="H236" s="20" t="s">
        <v>176</v>
      </c>
      <c r="I236" s="42">
        <v>1</v>
      </c>
    </row>
    <row r="237" spans="1:9" ht="12.75">
      <c r="A237" s="11">
        <v>3000</v>
      </c>
      <c r="B237" s="20" t="s">
        <v>871</v>
      </c>
      <c r="C237" s="20" t="s">
        <v>3548</v>
      </c>
      <c r="D237" s="20" t="s">
        <v>3532</v>
      </c>
      <c r="E237" s="20" t="s">
        <v>3293</v>
      </c>
      <c r="F237" s="20" t="s">
        <v>3534</v>
      </c>
      <c r="G237" s="44">
        <v>4</v>
      </c>
      <c r="H237" s="20" t="s">
        <v>176</v>
      </c>
      <c r="I237" s="42">
        <v>2</v>
      </c>
    </row>
    <row r="238" spans="1:9" ht="12.75">
      <c r="A238" s="11">
        <v>1125</v>
      </c>
      <c r="B238" s="20" t="s">
        <v>871</v>
      </c>
      <c r="C238" s="20" t="s">
        <v>4454</v>
      </c>
      <c r="D238" s="20" t="s">
        <v>3532</v>
      </c>
      <c r="E238" s="20" t="s">
        <v>4445</v>
      </c>
      <c r="F238" s="20" t="s">
        <v>4446</v>
      </c>
      <c r="G238" s="44">
        <v>4</v>
      </c>
      <c r="I238" s="42">
        <v>1</v>
      </c>
    </row>
    <row r="239" spans="1:9" ht="12.75">
      <c r="A239" s="11">
        <v>225</v>
      </c>
      <c r="B239" s="20" t="s">
        <v>871</v>
      </c>
      <c r="C239" s="20" t="s">
        <v>2245</v>
      </c>
      <c r="D239" s="20" t="s">
        <v>3532</v>
      </c>
      <c r="E239" s="20" t="s">
        <v>2666</v>
      </c>
      <c r="F239" s="20" t="s">
        <v>4208</v>
      </c>
      <c r="G239" s="44">
        <v>1</v>
      </c>
      <c r="I239" s="42">
        <v>1</v>
      </c>
    </row>
    <row r="240" spans="1:9" ht="12.75">
      <c r="A240" s="11">
        <v>250</v>
      </c>
      <c r="B240" s="20" t="s">
        <v>871</v>
      </c>
      <c r="C240" s="20" t="s">
        <v>2245</v>
      </c>
      <c r="D240" s="20" t="s">
        <v>3532</v>
      </c>
      <c r="E240" s="20" t="s">
        <v>4345</v>
      </c>
      <c r="F240" s="20" t="s">
        <v>4346</v>
      </c>
      <c r="G240" s="44">
        <v>1</v>
      </c>
      <c r="I240" s="42">
        <v>1</v>
      </c>
    </row>
    <row r="241" spans="1:9" ht="12.75">
      <c r="A241" s="11">
        <v>162</v>
      </c>
      <c r="B241" s="20" t="s">
        <v>871</v>
      </c>
      <c r="C241" s="20" t="s">
        <v>2245</v>
      </c>
      <c r="D241" s="20" t="s">
        <v>3532</v>
      </c>
      <c r="E241" s="20" t="s">
        <v>4351</v>
      </c>
      <c r="F241" s="20" t="s">
        <v>4352</v>
      </c>
      <c r="G241" s="44">
        <v>1</v>
      </c>
      <c r="I241" s="42">
        <v>1</v>
      </c>
    </row>
    <row r="242" spans="1:9" ht="12.75">
      <c r="A242" s="11">
        <v>262</v>
      </c>
      <c r="B242" s="20" t="s">
        <v>871</v>
      </c>
      <c r="C242" s="20" t="s">
        <v>2245</v>
      </c>
      <c r="D242" s="20" t="s">
        <v>3532</v>
      </c>
      <c r="E242" s="20" t="s">
        <v>4349</v>
      </c>
      <c r="F242" s="20" t="s">
        <v>4350</v>
      </c>
      <c r="G242" s="44">
        <v>1</v>
      </c>
      <c r="I242" s="42">
        <v>1</v>
      </c>
    </row>
    <row r="243" spans="1:9" ht="12.75">
      <c r="A243" s="11">
        <v>218</v>
      </c>
      <c r="B243" s="20" t="s">
        <v>871</v>
      </c>
      <c r="C243" s="20" t="s">
        <v>2245</v>
      </c>
      <c r="D243" s="20" t="s">
        <v>3532</v>
      </c>
      <c r="E243" s="20" t="s">
        <v>4347</v>
      </c>
      <c r="F243" s="20" t="s">
        <v>4348</v>
      </c>
      <c r="G243" s="44">
        <v>1</v>
      </c>
      <c r="I243" s="42">
        <v>1</v>
      </c>
    </row>
    <row r="244" spans="1:9" ht="12.75">
      <c r="A244" s="11">
        <v>8125</v>
      </c>
      <c r="B244" s="20" t="s">
        <v>870</v>
      </c>
      <c r="C244" s="20" t="s">
        <v>5156</v>
      </c>
      <c r="D244" s="20" t="s">
        <v>3547</v>
      </c>
      <c r="E244" s="20" t="s">
        <v>3559</v>
      </c>
      <c r="F244" s="20" t="s">
        <v>5155</v>
      </c>
      <c r="G244" s="44">
        <v>108</v>
      </c>
      <c r="H244" s="20" t="s">
        <v>176</v>
      </c>
      <c r="I244" s="42">
        <v>18</v>
      </c>
    </row>
    <row r="245" spans="1:9" ht="12.75">
      <c r="A245" s="11">
        <v>9375</v>
      </c>
      <c r="B245" s="20" t="s">
        <v>868</v>
      </c>
      <c r="C245" s="20" t="s">
        <v>7656</v>
      </c>
      <c r="D245" s="20" t="s">
        <v>3547</v>
      </c>
      <c r="E245" s="20" t="s">
        <v>4655</v>
      </c>
      <c r="F245" s="20" t="s">
        <v>4656</v>
      </c>
      <c r="G245" s="44">
        <v>108</v>
      </c>
      <c r="I245" s="42">
        <v>18</v>
      </c>
    </row>
    <row r="246" spans="1:9" ht="12.75">
      <c r="A246" s="11">
        <v>9375</v>
      </c>
      <c r="B246" s="20" t="s">
        <v>868</v>
      </c>
      <c r="C246" s="20" t="s">
        <v>7658</v>
      </c>
      <c r="D246" s="20" t="s">
        <v>3547</v>
      </c>
      <c r="E246" s="20" t="s">
        <v>6658</v>
      </c>
      <c r="F246" s="20" t="s">
        <v>6659</v>
      </c>
      <c r="G246" s="44">
        <v>108</v>
      </c>
      <c r="I246" s="42">
        <v>18</v>
      </c>
    </row>
    <row r="247" spans="1:9" ht="12.75">
      <c r="A247" s="11">
        <v>23750</v>
      </c>
      <c r="B247" s="20" t="s">
        <v>871</v>
      </c>
      <c r="C247" s="20" t="s">
        <v>5089</v>
      </c>
      <c r="D247" s="20" t="s">
        <v>3547</v>
      </c>
      <c r="E247" s="20" t="s">
        <v>5103</v>
      </c>
      <c r="F247" s="20" t="s">
        <v>5104</v>
      </c>
      <c r="G247" s="44">
        <v>108</v>
      </c>
      <c r="I247" s="42">
        <v>18</v>
      </c>
    </row>
    <row r="248" spans="1:9" ht="12.75">
      <c r="A248" s="11">
        <v>11875</v>
      </c>
      <c r="B248" s="20" t="s">
        <v>871</v>
      </c>
      <c r="C248" s="20" t="s">
        <v>5089</v>
      </c>
      <c r="D248" s="20" t="s">
        <v>3547</v>
      </c>
      <c r="E248" s="20" t="s">
        <v>3549</v>
      </c>
      <c r="F248" s="20" t="s">
        <v>5110</v>
      </c>
      <c r="G248" s="44">
        <v>108</v>
      </c>
      <c r="I248" s="42">
        <v>18</v>
      </c>
    </row>
    <row r="249" spans="1:9" ht="12.75">
      <c r="A249" s="11">
        <v>17812</v>
      </c>
      <c r="B249" s="20" t="s">
        <v>871</v>
      </c>
      <c r="C249" s="20" t="s">
        <v>5089</v>
      </c>
      <c r="D249" s="20" t="s">
        <v>3547</v>
      </c>
      <c r="E249" s="20" t="s">
        <v>5101</v>
      </c>
      <c r="F249" s="20" t="s">
        <v>5102</v>
      </c>
      <c r="G249" s="44">
        <v>108</v>
      </c>
      <c r="I249" s="42">
        <v>18</v>
      </c>
    </row>
    <row r="250" spans="1:9" ht="12.75">
      <c r="A250" s="11">
        <v>17812</v>
      </c>
      <c r="B250" s="20" t="s">
        <v>871</v>
      </c>
      <c r="C250" s="20" t="s">
        <v>5089</v>
      </c>
      <c r="D250" s="20" t="s">
        <v>3547</v>
      </c>
      <c r="E250" s="20" t="s">
        <v>3537</v>
      </c>
      <c r="F250" s="20" t="s">
        <v>5109</v>
      </c>
      <c r="G250" s="44">
        <v>108</v>
      </c>
      <c r="I250" s="42">
        <v>18</v>
      </c>
    </row>
    <row r="251" spans="1:9" ht="12.75">
      <c r="A251" s="11">
        <v>23750</v>
      </c>
      <c r="B251" s="20" t="s">
        <v>871</v>
      </c>
      <c r="C251" s="20" t="s">
        <v>5089</v>
      </c>
      <c r="D251" s="20" t="s">
        <v>3547</v>
      </c>
      <c r="E251" s="20" t="s">
        <v>5105</v>
      </c>
      <c r="F251" s="20" t="s">
        <v>5106</v>
      </c>
      <c r="G251" s="44">
        <v>108</v>
      </c>
      <c r="I251" s="42">
        <v>18</v>
      </c>
    </row>
    <row r="252" spans="1:9" ht="12.75">
      <c r="A252" s="11">
        <v>11875</v>
      </c>
      <c r="B252" s="20" t="s">
        <v>871</v>
      </c>
      <c r="C252" s="20" t="s">
        <v>5089</v>
      </c>
      <c r="D252" s="20" t="s">
        <v>3547</v>
      </c>
      <c r="E252" s="20" t="s">
        <v>5107</v>
      </c>
      <c r="F252" s="20" t="s">
        <v>5108</v>
      </c>
      <c r="G252" s="44">
        <v>108</v>
      </c>
      <c r="I252" s="42">
        <v>18</v>
      </c>
    </row>
    <row r="253" spans="1:9" ht="12.75">
      <c r="A253" s="11">
        <v>11875</v>
      </c>
      <c r="B253" s="20" t="s">
        <v>871</v>
      </c>
      <c r="C253" s="20" t="s">
        <v>3548</v>
      </c>
      <c r="D253" s="20" t="s">
        <v>3547</v>
      </c>
      <c r="E253" s="20" t="s">
        <v>3549</v>
      </c>
      <c r="F253" s="20" t="s">
        <v>3550</v>
      </c>
      <c r="G253" s="44">
        <v>32</v>
      </c>
      <c r="I253" s="42">
        <v>16</v>
      </c>
    </row>
    <row r="254" spans="1:9" ht="12.75">
      <c r="A254" s="11">
        <v>11375</v>
      </c>
      <c r="B254" s="20" t="s">
        <v>871</v>
      </c>
      <c r="C254" s="20" t="s">
        <v>3548</v>
      </c>
      <c r="D254" s="20" t="s">
        <v>3547</v>
      </c>
      <c r="E254" s="20" t="s">
        <v>3545</v>
      </c>
      <c r="F254" s="20" t="s">
        <v>3546</v>
      </c>
      <c r="G254" s="44">
        <v>32</v>
      </c>
      <c r="I254" s="42">
        <v>16</v>
      </c>
    </row>
    <row r="255" spans="1:9" ht="12.75">
      <c r="A255" s="11">
        <v>11312</v>
      </c>
      <c r="B255" s="20" t="s">
        <v>871</v>
      </c>
      <c r="C255" s="20" t="s">
        <v>3548</v>
      </c>
      <c r="D255" s="20" t="s">
        <v>3547</v>
      </c>
      <c r="E255" s="20" t="s">
        <v>3554</v>
      </c>
      <c r="F255" s="20" t="s">
        <v>3555</v>
      </c>
      <c r="G255" s="44">
        <v>32</v>
      </c>
      <c r="I255" s="42">
        <v>16</v>
      </c>
    </row>
    <row r="256" spans="1:9" ht="12.75">
      <c r="A256" s="11">
        <v>12438</v>
      </c>
      <c r="B256" s="20" t="s">
        <v>871</v>
      </c>
      <c r="C256" s="20" t="s">
        <v>3548</v>
      </c>
      <c r="D256" s="20" t="s">
        <v>3547</v>
      </c>
      <c r="E256" s="20" t="s">
        <v>3551</v>
      </c>
      <c r="F256" s="20" t="s">
        <v>3552</v>
      </c>
      <c r="G256" s="44">
        <v>32</v>
      </c>
      <c r="I256" s="42">
        <v>16</v>
      </c>
    </row>
    <row r="257" spans="1:9" ht="12.75">
      <c r="A257" s="11">
        <v>11750</v>
      </c>
      <c r="B257" s="20" t="s">
        <v>871</v>
      </c>
      <c r="C257" s="20" t="s">
        <v>3548</v>
      </c>
      <c r="D257" s="20" t="s">
        <v>3547</v>
      </c>
      <c r="E257" s="20" t="s">
        <v>2554</v>
      </c>
      <c r="F257" s="20" t="s">
        <v>3553</v>
      </c>
      <c r="G257" s="44">
        <v>32</v>
      </c>
      <c r="I257" s="42">
        <v>16</v>
      </c>
    </row>
    <row r="258" spans="1:9" ht="12.75">
      <c r="A258" s="11">
        <v>11562</v>
      </c>
      <c r="B258" s="20" t="s">
        <v>871</v>
      </c>
      <c r="C258" s="20" t="s">
        <v>3548</v>
      </c>
      <c r="D258" s="20" t="s">
        <v>3547</v>
      </c>
      <c r="E258" s="20" t="s">
        <v>3556</v>
      </c>
      <c r="F258" s="20" t="s">
        <v>3557</v>
      </c>
      <c r="G258" s="44">
        <v>32</v>
      </c>
      <c r="I258" s="42">
        <v>16</v>
      </c>
    </row>
    <row r="259" spans="1:9" ht="12.75">
      <c r="A259" s="11">
        <v>2750</v>
      </c>
      <c r="B259" s="20" t="s">
        <v>868</v>
      </c>
      <c r="C259" s="20" t="s">
        <v>7658</v>
      </c>
      <c r="D259" s="20" t="s">
        <v>5962</v>
      </c>
      <c r="E259" s="20" t="s">
        <v>3377</v>
      </c>
      <c r="F259" s="20" t="s">
        <v>5853</v>
      </c>
      <c r="G259" s="44">
        <v>50</v>
      </c>
      <c r="I259" s="42">
        <v>5</v>
      </c>
    </row>
    <row r="260" spans="1:9" ht="12.75">
      <c r="A260" s="11">
        <v>625000</v>
      </c>
      <c r="B260" s="20" t="s">
        <v>868</v>
      </c>
      <c r="C260" s="20" t="s">
        <v>7617</v>
      </c>
      <c r="D260" s="20" t="s">
        <v>5962</v>
      </c>
      <c r="E260" s="20" t="s">
        <v>4653</v>
      </c>
      <c r="F260" s="20" t="s">
        <v>6482</v>
      </c>
      <c r="G260" s="44">
        <v>10</v>
      </c>
      <c r="I260" s="42">
        <v>5</v>
      </c>
    </row>
    <row r="261" spans="1:9" ht="12.75">
      <c r="A261" s="11">
        <v>2750</v>
      </c>
      <c r="B261" s="20" t="s">
        <v>868</v>
      </c>
      <c r="C261" s="20" t="s">
        <v>7657</v>
      </c>
      <c r="D261" s="20" t="s">
        <v>5962</v>
      </c>
      <c r="E261" s="20" t="s">
        <v>5851</v>
      </c>
      <c r="F261" s="20" t="s">
        <v>5852</v>
      </c>
      <c r="G261" s="44">
        <v>10</v>
      </c>
      <c r="I261" s="42">
        <v>5</v>
      </c>
    </row>
    <row r="262" spans="1:9" ht="12.75">
      <c r="A262" s="11">
        <v>625000</v>
      </c>
      <c r="B262" s="20" t="s">
        <v>868</v>
      </c>
      <c r="C262" s="20" t="s">
        <v>7617</v>
      </c>
      <c r="D262" s="20" t="s">
        <v>5962</v>
      </c>
      <c r="E262" s="20" t="s">
        <v>3377</v>
      </c>
      <c r="F262" s="20" t="s">
        <v>6481</v>
      </c>
      <c r="G262" s="44">
        <v>10</v>
      </c>
      <c r="I262" s="42">
        <v>5</v>
      </c>
    </row>
    <row r="263" spans="1:9" ht="12.75">
      <c r="A263" s="11">
        <v>2750</v>
      </c>
      <c r="B263" s="20" t="s">
        <v>868</v>
      </c>
      <c r="C263" s="20" t="s">
        <v>7657</v>
      </c>
      <c r="D263" s="20" t="s">
        <v>5962</v>
      </c>
      <c r="E263" s="20" t="s">
        <v>5849</v>
      </c>
      <c r="F263" s="20" t="s">
        <v>5850</v>
      </c>
      <c r="G263" s="44">
        <v>10</v>
      </c>
      <c r="I263" s="42">
        <v>5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31"/>
  <sheetViews>
    <sheetView workbookViewId="0" topLeftCell="A1">
      <pane ySplit="1" topLeftCell="A2" activePane="bottomLeft" state="frozen"/>
      <selection pane="topLeft" activeCell="A1" sqref="A1"/>
      <selection pane="bottomLeft" activeCell="A2" sqref="A2"/>
    </sheetView>
  </sheetViews>
  <sheetFormatPr defaultColWidth="9" defaultRowHeight="13.5"/>
  <cols>
    <col min="1" max="1" width="10.625" style="20" bestFit="1" customWidth="1"/>
    <col min="2" max="2" width="25" style="20" bestFit="1" customWidth="1"/>
    <col min="3" max="3" width="9" style="53" bestFit="1" customWidth="1"/>
    <col min="4" max="4" width="62.75" style="53" bestFit="1" customWidth="1"/>
    <col min="5" max="5" width="12.375" style="53" bestFit="1" customWidth="1"/>
    <col min="6" max="6" width="12" style="53" bestFit="1" customWidth="1"/>
    <col min="7" max="7" width="8.75" style="54" bestFit="1" customWidth="1"/>
    <col min="8" max="8" width="9.625" style="55" bestFit="1" customWidth="1"/>
    <col min="9" max="9" width="4.5" style="56" bestFit="1" customWidth="1"/>
    <col min="10" max="16384" width="9" style="53"/>
  </cols>
  <sheetData>
    <row r="1" spans="1:9" s="49" customFormat="1" ht="13.5">
      <c r="A1" s="14" t="s">
        <v>427</v>
      </c>
      <c r="B1" s="14" t="s">
        <v>18</v>
      </c>
      <c r="C1" s="49" t="s">
        <v>2493</v>
      </c>
      <c r="D1" s="49" t="s">
        <v>0</v>
      </c>
      <c r="E1" s="49" t="s">
        <v>1</v>
      </c>
      <c r="F1" s="49" t="s">
        <v>696</v>
      </c>
      <c r="G1" s="50" t="s">
        <v>7488</v>
      </c>
      <c r="H1" s="51" t="s">
        <v>7489</v>
      </c>
      <c r="I1" s="52" t="s">
        <v>7490</v>
      </c>
    </row>
    <row r="2" spans="1:9" ht="13.5">
      <c r="A2" s="20" t="s">
        <v>868</v>
      </c>
      <c r="B2" s="20" t="s">
        <v>7622</v>
      </c>
      <c r="C2" s="53" t="s">
        <v>3293</v>
      </c>
      <c r="D2" s="53" t="s">
        <v>7491</v>
      </c>
      <c r="E2" s="53" t="s">
        <v>7520</v>
      </c>
      <c r="F2" s="53" t="s">
        <v>176</v>
      </c>
      <c r="G2" s="54">
        <v>3</v>
      </c>
      <c r="H2" s="55">
        <v>3</v>
      </c>
      <c r="I2" s="56">
        <v>1</v>
      </c>
    </row>
    <row r="3" spans="1:9" ht="13.5">
      <c r="A3" s="20" t="s">
        <v>868</v>
      </c>
      <c r="B3" s="20" t="s">
        <v>7646</v>
      </c>
      <c r="C3" s="53" t="s">
        <v>3291</v>
      </c>
      <c r="D3" s="53" t="s">
        <v>7493</v>
      </c>
      <c r="E3" s="53" t="s">
        <v>7520</v>
      </c>
      <c r="F3" s="53" t="s">
        <v>7414</v>
      </c>
      <c r="G3" s="54">
        <v>3</v>
      </c>
      <c r="H3" s="55">
        <v>2</v>
      </c>
      <c r="I3" s="56">
        <v>1</v>
      </c>
    </row>
    <row r="4" spans="1:9" ht="13.5">
      <c r="A4" s="20" t="s">
        <v>868</v>
      </c>
      <c r="B4" s="20" t="s">
        <v>7648</v>
      </c>
      <c r="C4" s="53" t="s">
        <v>7525</v>
      </c>
      <c r="D4" s="53" t="s">
        <v>7492</v>
      </c>
      <c r="E4" s="53" t="s">
        <v>7520</v>
      </c>
      <c r="F4" s="53" t="s">
        <v>7420</v>
      </c>
      <c r="G4" s="54">
        <v>3</v>
      </c>
      <c r="H4" s="55">
        <v>2</v>
      </c>
      <c r="I4" s="56">
        <v>1</v>
      </c>
    </row>
    <row r="5" spans="1:9" ht="13.5">
      <c r="A5" s="20" t="s">
        <v>868</v>
      </c>
      <c r="B5" s="20" t="s">
        <v>7671</v>
      </c>
      <c r="C5" s="53" t="s">
        <v>5587</v>
      </c>
      <c r="D5" s="53" t="s">
        <v>7495</v>
      </c>
      <c r="E5" s="53" t="s">
        <v>7520</v>
      </c>
      <c r="F5" s="53" t="s">
        <v>7422</v>
      </c>
      <c r="G5" s="54">
        <v>2</v>
      </c>
      <c r="H5" s="55">
        <v>1</v>
      </c>
      <c r="I5" s="56">
        <v>1</v>
      </c>
    </row>
    <row r="6" spans="1:9" ht="13.5">
      <c r="A6" s="20" t="s">
        <v>868</v>
      </c>
      <c r="B6" s="20" t="s">
        <v>7617</v>
      </c>
      <c r="C6" s="53" t="s">
        <v>7526</v>
      </c>
      <c r="D6" s="53" t="s">
        <v>7494</v>
      </c>
      <c r="E6" s="53" t="s">
        <v>7520</v>
      </c>
      <c r="F6" s="53" t="s">
        <v>7422</v>
      </c>
      <c r="G6" s="54">
        <v>2</v>
      </c>
      <c r="H6" s="55">
        <v>1</v>
      </c>
      <c r="I6" s="56">
        <v>1</v>
      </c>
    </row>
    <row r="7" spans="1:9" ht="13.5">
      <c r="A7" s="20" t="s">
        <v>868</v>
      </c>
      <c r="B7" s="20" t="s">
        <v>7770</v>
      </c>
      <c r="C7" s="53" t="s">
        <v>5537</v>
      </c>
      <c r="D7" s="53" t="s">
        <v>7775</v>
      </c>
      <c r="E7" s="53" t="s">
        <v>7778</v>
      </c>
      <c r="F7" s="53" t="s">
        <v>7414</v>
      </c>
      <c r="G7" s="54">
        <v>3</v>
      </c>
      <c r="H7" s="55">
        <v>2</v>
      </c>
      <c r="I7" s="56">
        <v>1</v>
      </c>
    </row>
    <row r="8" spans="1:9" ht="13.5">
      <c r="A8" s="20" t="s">
        <v>868</v>
      </c>
      <c r="B8" s="20" t="s">
        <v>7770</v>
      </c>
      <c r="C8" s="53" t="s">
        <v>6815</v>
      </c>
      <c r="D8" s="53" t="s">
        <v>7774</v>
      </c>
      <c r="E8" s="53" t="s">
        <v>7778</v>
      </c>
      <c r="F8" s="53" t="s">
        <v>7420</v>
      </c>
      <c r="G8" s="54">
        <v>3</v>
      </c>
      <c r="H8" s="55">
        <v>2</v>
      </c>
      <c r="I8" s="56">
        <v>1</v>
      </c>
    </row>
    <row r="9" spans="1:9" ht="13.5">
      <c r="A9" s="20" t="s">
        <v>868</v>
      </c>
      <c r="B9" s="20" t="s">
        <v>7666</v>
      </c>
      <c r="C9" s="53" t="s">
        <v>6178</v>
      </c>
      <c r="D9" s="53" t="s">
        <v>7508</v>
      </c>
      <c r="E9" s="53" t="s">
        <v>7522</v>
      </c>
      <c r="F9" s="53" t="s">
        <v>7415</v>
      </c>
      <c r="G9" s="54">
        <v>4</v>
      </c>
      <c r="H9" s="55">
        <v>2</v>
      </c>
      <c r="I9" s="56">
        <v>1</v>
      </c>
    </row>
    <row r="10" spans="1:9" ht="13.5">
      <c r="A10" s="20" t="s">
        <v>868</v>
      </c>
      <c r="B10" s="20" t="s">
        <v>7770</v>
      </c>
      <c r="C10" s="53" t="s">
        <v>6178</v>
      </c>
      <c r="D10" s="53" t="s">
        <v>7776</v>
      </c>
      <c r="E10" s="53" t="s">
        <v>7522</v>
      </c>
      <c r="F10" s="53" t="s">
        <v>7415</v>
      </c>
      <c r="G10" s="54">
        <v>4</v>
      </c>
      <c r="H10" s="55">
        <v>2</v>
      </c>
      <c r="I10" s="56">
        <v>1</v>
      </c>
    </row>
    <row r="11" spans="1:9" ht="13.5">
      <c r="A11" s="20" t="s">
        <v>868</v>
      </c>
      <c r="B11" s="20" t="s">
        <v>7615</v>
      </c>
      <c r="C11" s="53" t="s">
        <v>3291</v>
      </c>
      <c r="D11" s="53" t="s">
        <v>7510</v>
      </c>
      <c r="E11" s="53" t="s">
        <v>7522</v>
      </c>
      <c r="F11" s="53" t="s">
        <v>7414</v>
      </c>
      <c r="G11" s="54">
        <v>3</v>
      </c>
      <c r="H11" s="55">
        <v>2</v>
      </c>
      <c r="I11" s="56">
        <v>1</v>
      </c>
    </row>
    <row r="12" spans="1:9" ht="13.5">
      <c r="A12" s="20" t="s">
        <v>868</v>
      </c>
      <c r="B12" s="20" t="s">
        <v>7770</v>
      </c>
      <c r="C12" s="53" t="s">
        <v>3291</v>
      </c>
      <c r="D12" s="53" t="s">
        <v>7777</v>
      </c>
      <c r="E12" s="53" t="s">
        <v>7522</v>
      </c>
      <c r="F12" s="53" t="s">
        <v>7414</v>
      </c>
      <c r="G12" s="54">
        <v>3</v>
      </c>
      <c r="H12" s="55">
        <v>2</v>
      </c>
      <c r="I12" s="56">
        <v>1</v>
      </c>
    </row>
    <row r="13" spans="1:9" ht="13.5">
      <c r="A13" s="20" t="s">
        <v>868</v>
      </c>
      <c r="B13" s="20" t="s">
        <v>7671</v>
      </c>
      <c r="C13" s="53" t="s">
        <v>7527</v>
      </c>
      <c r="D13" s="53" t="s">
        <v>7509</v>
      </c>
      <c r="E13" s="53" t="s">
        <v>7522</v>
      </c>
      <c r="F13" s="53" t="s">
        <v>7414</v>
      </c>
      <c r="G13" s="54">
        <v>3</v>
      </c>
      <c r="H13" s="55">
        <v>2</v>
      </c>
      <c r="I13" s="56">
        <v>1</v>
      </c>
    </row>
    <row r="14" spans="1:9" ht="13.5">
      <c r="A14" s="20" t="s">
        <v>874</v>
      </c>
      <c r="B14" s="20" t="s">
        <v>5573</v>
      </c>
      <c r="C14" s="53" t="s">
        <v>2554</v>
      </c>
      <c r="D14" s="53" t="s">
        <v>7511</v>
      </c>
      <c r="E14" s="53" t="s">
        <v>7523</v>
      </c>
      <c r="F14" s="53" t="s">
        <v>7409</v>
      </c>
      <c r="G14" s="54">
        <v>32</v>
      </c>
      <c r="H14" s="55">
        <v>30</v>
      </c>
      <c r="I14" s="56">
        <v>10</v>
      </c>
    </row>
    <row r="15" spans="1:9" ht="13.5">
      <c r="A15" s="20" t="s">
        <v>868</v>
      </c>
      <c r="B15" s="20" t="s">
        <v>905</v>
      </c>
      <c r="C15" s="53" t="s">
        <v>3561</v>
      </c>
      <c r="D15" s="53" t="s">
        <v>7514</v>
      </c>
      <c r="E15" s="53" t="s">
        <v>7523</v>
      </c>
      <c r="F15" s="53" t="s">
        <v>7415</v>
      </c>
      <c r="G15" s="54">
        <v>4</v>
      </c>
      <c r="H15" s="55">
        <v>2</v>
      </c>
      <c r="I15" s="56">
        <v>1</v>
      </c>
    </row>
    <row r="16" spans="1:9" ht="13.5">
      <c r="A16" s="20" t="s">
        <v>868</v>
      </c>
      <c r="B16" s="20" t="s">
        <v>7671</v>
      </c>
      <c r="C16" s="53" t="s">
        <v>3663</v>
      </c>
      <c r="D16" s="53" t="s">
        <v>7513</v>
      </c>
      <c r="E16" s="53" t="s">
        <v>7523</v>
      </c>
      <c r="F16" s="53" t="s">
        <v>7421</v>
      </c>
      <c r="G16" s="54">
        <v>4</v>
      </c>
      <c r="H16" s="55">
        <v>2</v>
      </c>
      <c r="I16" s="56">
        <v>1</v>
      </c>
    </row>
    <row r="17" spans="1:9" ht="13.5">
      <c r="A17" s="20" t="s">
        <v>868</v>
      </c>
      <c r="B17" s="20" t="s">
        <v>7617</v>
      </c>
      <c r="C17" s="53" t="s">
        <v>3663</v>
      </c>
      <c r="D17" s="53" t="s">
        <v>7512</v>
      </c>
      <c r="E17" s="53" t="s">
        <v>7523</v>
      </c>
      <c r="F17" s="53" t="s">
        <v>7421</v>
      </c>
      <c r="G17" s="54">
        <v>4</v>
      </c>
      <c r="H17" s="55">
        <v>2</v>
      </c>
      <c r="I17" s="56">
        <v>1</v>
      </c>
    </row>
    <row r="18" spans="1:9" ht="13.5">
      <c r="A18" s="20" t="s">
        <v>868</v>
      </c>
      <c r="B18" s="20" t="s">
        <v>7648</v>
      </c>
      <c r="C18" s="53" t="s">
        <v>3291</v>
      </c>
      <c r="D18" s="53" t="s">
        <v>7515</v>
      </c>
      <c r="E18" s="53" t="s">
        <v>7523</v>
      </c>
      <c r="F18" s="53" t="s">
        <v>7414</v>
      </c>
      <c r="G18" s="54">
        <v>3</v>
      </c>
      <c r="H18" s="55">
        <v>2</v>
      </c>
      <c r="I18" s="56">
        <v>1</v>
      </c>
    </row>
    <row r="19" spans="1:9" ht="13.5">
      <c r="A19" s="20" t="s">
        <v>868</v>
      </c>
      <c r="B19" s="20" t="s">
        <v>7648</v>
      </c>
      <c r="C19" s="53" t="s">
        <v>2563</v>
      </c>
      <c r="D19" s="53" t="s">
        <v>7516</v>
      </c>
      <c r="E19" s="53" t="s">
        <v>7523</v>
      </c>
      <c r="F19" s="53" t="s">
        <v>7519</v>
      </c>
      <c r="G19" s="54">
        <v>1</v>
      </c>
      <c r="H19" s="55">
        <v>1</v>
      </c>
      <c r="I19" s="56">
        <v>1</v>
      </c>
    </row>
    <row r="20" spans="1:9" ht="13.5">
      <c r="A20" s="20" t="s">
        <v>868</v>
      </c>
      <c r="B20" s="20" t="s">
        <v>634</v>
      </c>
      <c r="C20" s="53" t="s">
        <v>4505</v>
      </c>
      <c r="D20" s="53" t="s">
        <v>7517</v>
      </c>
      <c r="E20" s="53" t="s">
        <v>7524</v>
      </c>
      <c r="F20" s="53" t="s">
        <v>7418</v>
      </c>
      <c r="G20" s="54">
        <v>6</v>
      </c>
      <c r="H20" s="55">
        <v>4</v>
      </c>
      <c r="I20" s="56">
        <v>2</v>
      </c>
    </row>
    <row r="21" spans="1:9" ht="13.5">
      <c r="A21" s="20" t="s">
        <v>868</v>
      </c>
      <c r="B21" s="20" t="s">
        <v>7671</v>
      </c>
      <c r="C21" s="53" t="s">
        <v>4340</v>
      </c>
      <c r="D21" s="53" t="s">
        <v>6283</v>
      </c>
      <c r="E21" s="53" t="s">
        <v>7524</v>
      </c>
      <c r="F21" s="53" t="s">
        <v>7418</v>
      </c>
      <c r="G21" s="54">
        <v>6</v>
      </c>
      <c r="H21" s="55">
        <v>4</v>
      </c>
      <c r="I21" s="56">
        <v>2</v>
      </c>
    </row>
    <row r="22" spans="1:9" ht="13.5">
      <c r="A22" s="20" t="s">
        <v>874</v>
      </c>
      <c r="B22" s="20" t="s">
        <v>7681</v>
      </c>
      <c r="C22" s="53" t="s">
        <v>7528</v>
      </c>
      <c r="D22" s="53" t="s">
        <v>7497</v>
      </c>
      <c r="E22" s="53" t="s">
        <v>7521</v>
      </c>
      <c r="F22" s="53" t="s">
        <v>7409</v>
      </c>
      <c r="G22" s="54">
        <v>32</v>
      </c>
      <c r="H22" s="55">
        <v>30</v>
      </c>
      <c r="I22" s="56">
        <v>10</v>
      </c>
    </row>
    <row r="23" spans="1:9" ht="13.5">
      <c r="A23" s="20" t="s">
        <v>874</v>
      </c>
      <c r="B23" s="20" t="s">
        <v>7678</v>
      </c>
      <c r="C23" s="53" t="s">
        <v>7529</v>
      </c>
      <c r="D23" s="53" t="s">
        <v>7496</v>
      </c>
      <c r="E23" s="53" t="s">
        <v>7521</v>
      </c>
      <c r="F23" s="53" t="s">
        <v>7409</v>
      </c>
      <c r="G23" s="54">
        <v>32</v>
      </c>
      <c r="H23" s="55">
        <v>30</v>
      </c>
      <c r="I23" s="56">
        <v>10</v>
      </c>
    </row>
    <row r="24" spans="1:9" ht="13.5">
      <c r="A24" s="20" t="s">
        <v>868</v>
      </c>
      <c r="B24" s="20" t="s">
        <v>7648</v>
      </c>
      <c r="C24" s="53" t="s">
        <v>3663</v>
      </c>
      <c r="D24" s="53" t="s">
        <v>7498</v>
      </c>
      <c r="E24" s="53" t="s">
        <v>7521</v>
      </c>
      <c r="F24" s="53" t="s">
        <v>7421</v>
      </c>
      <c r="G24" s="54">
        <v>4</v>
      </c>
      <c r="H24" s="55">
        <v>2</v>
      </c>
      <c r="I24" s="56">
        <v>1</v>
      </c>
    </row>
    <row r="25" spans="1:9" ht="13.5">
      <c r="A25" s="20" t="s">
        <v>868</v>
      </c>
      <c r="B25" s="20" t="s">
        <v>7500</v>
      </c>
      <c r="C25" s="53" t="s">
        <v>4205</v>
      </c>
      <c r="D25" s="53" t="s">
        <v>7501</v>
      </c>
      <c r="E25" s="53" t="s">
        <v>7521</v>
      </c>
      <c r="F25" s="53" t="s">
        <v>176</v>
      </c>
      <c r="G25" s="54">
        <v>3</v>
      </c>
      <c r="H25" s="55">
        <v>3</v>
      </c>
      <c r="I25" s="56">
        <v>1</v>
      </c>
    </row>
    <row r="26" spans="1:9" ht="13.5">
      <c r="A26" s="20" t="s">
        <v>868</v>
      </c>
      <c r="B26" s="20" t="s">
        <v>904</v>
      </c>
      <c r="C26" s="53" t="s">
        <v>4205</v>
      </c>
      <c r="D26" s="53" t="s">
        <v>7502</v>
      </c>
      <c r="E26" s="53" t="s">
        <v>7521</v>
      </c>
      <c r="F26" s="53" t="s">
        <v>176</v>
      </c>
      <c r="G26" s="54">
        <v>3</v>
      </c>
      <c r="H26" s="55">
        <v>3</v>
      </c>
      <c r="I26" s="56">
        <v>1</v>
      </c>
    </row>
    <row r="27" spans="1:9" ht="13.5">
      <c r="A27" s="20" t="s">
        <v>868</v>
      </c>
      <c r="B27" s="20" t="s">
        <v>7503</v>
      </c>
      <c r="C27" s="53" t="s">
        <v>4205</v>
      </c>
      <c r="D27" s="53" t="s">
        <v>7504</v>
      </c>
      <c r="E27" s="53" t="s">
        <v>7521</v>
      </c>
      <c r="F27" s="53" t="s">
        <v>176</v>
      </c>
      <c r="G27" s="54">
        <v>3</v>
      </c>
      <c r="H27" s="55">
        <v>3</v>
      </c>
      <c r="I27" s="56">
        <v>1</v>
      </c>
    </row>
    <row r="28" spans="1:9" ht="13.5">
      <c r="A28" s="20" t="s">
        <v>868</v>
      </c>
      <c r="B28" s="20" t="s">
        <v>951</v>
      </c>
      <c r="C28" s="53" t="s">
        <v>7530</v>
      </c>
      <c r="D28" s="53" t="s">
        <v>7505</v>
      </c>
      <c r="E28" s="53" t="s">
        <v>7521</v>
      </c>
      <c r="F28" s="53" t="s">
        <v>176</v>
      </c>
      <c r="G28" s="54">
        <v>3</v>
      </c>
      <c r="H28" s="55">
        <v>3</v>
      </c>
      <c r="I28" s="56">
        <v>1</v>
      </c>
    </row>
    <row r="29" spans="1:9" ht="13.5">
      <c r="A29" s="20" t="s">
        <v>868</v>
      </c>
      <c r="B29" s="20" t="s">
        <v>7671</v>
      </c>
      <c r="C29" s="53" t="s">
        <v>3293</v>
      </c>
      <c r="D29" s="53" t="s">
        <v>7499</v>
      </c>
      <c r="E29" s="53" t="s">
        <v>7521</v>
      </c>
      <c r="F29" s="53" t="s">
        <v>176</v>
      </c>
      <c r="G29" s="54">
        <v>3</v>
      </c>
      <c r="H29" s="55">
        <v>3</v>
      </c>
      <c r="I29" s="56">
        <v>1</v>
      </c>
    </row>
    <row r="30" spans="1:9" ht="13.5">
      <c r="A30" s="20" t="s">
        <v>868</v>
      </c>
      <c r="B30" s="20" t="s">
        <v>634</v>
      </c>
      <c r="C30" s="53" t="s">
        <v>7531</v>
      </c>
      <c r="D30" s="53" t="s">
        <v>7507</v>
      </c>
      <c r="E30" s="53" t="s">
        <v>7521</v>
      </c>
      <c r="F30" s="53" t="s">
        <v>7518</v>
      </c>
      <c r="G30" s="54">
        <v>2</v>
      </c>
      <c r="H30" s="55">
        <v>2</v>
      </c>
      <c r="I30" s="56">
        <v>1</v>
      </c>
    </row>
    <row r="31" spans="1:9" ht="13.5">
      <c r="A31" s="20" t="s">
        <v>868</v>
      </c>
      <c r="B31" s="20" t="s">
        <v>7617</v>
      </c>
      <c r="C31" s="53" t="s">
        <v>7532</v>
      </c>
      <c r="D31" s="53" t="s">
        <v>7506</v>
      </c>
      <c r="E31" s="53" t="s">
        <v>7521</v>
      </c>
      <c r="F31" s="53" t="s">
        <v>7518</v>
      </c>
      <c r="G31" s="54">
        <v>2</v>
      </c>
      <c r="H31" s="55">
        <v>2</v>
      </c>
      <c r="I31" s="56">
        <v>1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437"/>
  <sheetViews>
    <sheetView workbookViewId="0" topLeftCell="A1">
      <pane ySplit="1" topLeftCell="A2" activePane="bottomLeft" state="frozen"/>
      <selection pane="topLeft" activeCell="A1" sqref="A1"/>
      <selection pane="bottomLeft" activeCell="A2" sqref="A2"/>
    </sheetView>
  </sheetViews>
  <sheetFormatPr defaultColWidth="12.25" defaultRowHeight="12.75"/>
  <cols>
    <col min="1" max="1" width="9.75" style="11" bestFit="1" customWidth="1"/>
    <col min="2" max="2" width="12.125" style="20" bestFit="1" customWidth="1"/>
    <col min="3" max="3" width="20.375" style="20" bestFit="1" customWidth="1"/>
    <col min="4" max="4" width="7.75" style="20" bestFit="1" customWidth="1"/>
    <col min="5" max="5" width="9.125" style="20" bestFit="1" customWidth="1"/>
    <col min="6" max="6" width="11.25" style="20" bestFit="1" customWidth="1"/>
    <col min="7" max="7" width="8.25" style="20" bestFit="1" customWidth="1"/>
    <col min="8" max="8" width="64.875" style="20" bestFit="1" customWidth="1"/>
    <col min="9" max="9" width="6.5" style="42" bestFit="1" customWidth="1"/>
    <col min="10" max="16384" width="12.25" style="20"/>
  </cols>
  <sheetData>
    <row r="1" spans="1:9" s="14" customFormat="1" ht="12.75">
      <c r="A1" s="13" t="s">
        <v>749</v>
      </c>
      <c r="B1" s="14" t="s">
        <v>427</v>
      </c>
      <c r="C1" s="14" t="s">
        <v>18</v>
      </c>
      <c r="D1" s="14" t="s">
        <v>6744</v>
      </c>
      <c r="E1" s="14" t="s">
        <v>6745</v>
      </c>
      <c r="F1" s="14" t="s">
        <v>6</v>
      </c>
      <c r="G1" s="14" t="s">
        <v>2493</v>
      </c>
      <c r="H1" s="14" t="s">
        <v>0</v>
      </c>
      <c r="I1" s="41" t="s">
        <v>6690</v>
      </c>
    </row>
    <row r="2" spans="1:9" ht="12.75">
      <c r="A2" s="11">
        <v>100000</v>
      </c>
      <c r="B2" s="20" t="s">
        <v>868</v>
      </c>
      <c r="C2" s="20" t="s">
        <v>7623</v>
      </c>
      <c r="D2" s="20" t="s">
        <v>7030</v>
      </c>
      <c r="E2" s="20" t="s">
        <v>390</v>
      </c>
      <c r="F2" s="20" t="s">
        <v>6723</v>
      </c>
      <c r="G2" s="20" t="s">
        <v>6722</v>
      </c>
      <c r="H2" s="20" t="s">
        <v>6750</v>
      </c>
      <c r="I2" s="42">
        <v>70</v>
      </c>
    </row>
    <row r="3" spans="1:9" ht="12.75">
      <c r="A3" s="11">
        <v>6000</v>
      </c>
      <c r="B3" s="20" t="s">
        <v>870</v>
      </c>
      <c r="C3" s="20" t="s">
        <v>5836</v>
      </c>
      <c r="D3" s="20" t="s">
        <v>7030</v>
      </c>
      <c r="E3" s="20" t="s">
        <v>390</v>
      </c>
      <c r="F3" s="20" t="s">
        <v>6723</v>
      </c>
      <c r="G3" s="20" t="s">
        <v>6722</v>
      </c>
      <c r="H3" s="20" t="s">
        <v>7186</v>
      </c>
      <c r="I3" s="42">
        <v>75</v>
      </c>
    </row>
    <row r="4" spans="1:9" ht="12.75">
      <c r="A4" s="11">
        <v>6000</v>
      </c>
      <c r="B4" s="20" t="s">
        <v>870</v>
      </c>
      <c r="C4" s="20" t="s">
        <v>5836</v>
      </c>
      <c r="D4" s="20" t="s">
        <v>7030</v>
      </c>
      <c r="E4" s="20" t="s">
        <v>390</v>
      </c>
      <c r="F4" s="20" t="s">
        <v>6723</v>
      </c>
      <c r="G4" s="20" t="s">
        <v>6722</v>
      </c>
      <c r="H4" s="20" t="s">
        <v>7181</v>
      </c>
      <c r="I4" s="42">
        <v>75</v>
      </c>
    </row>
    <row r="5" spans="1:9" ht="12.75">
      <c r="A5" s="11">
        <v>6000</v>
      </c>
      <c r="B5" s="20" t="s">
        <v>871</v>
      </c>
      <c r="C5" s="20" t="s">
        <v>6993</v>
      </c>
      <c r="D5" s="20" t="s">
        <v>7030</v>
      </c>
      <c r="E5" s="20" t="s">
        <v>390</v>
      </c>
      <c r="F5" s="20" t="s">
        <v>6723</v>
      </c>
      <c r="G5" s="20" t="s">
        <v>6722</v>
      </c>
      <c r="H5" s="20" t="s">
        <v>7020</v>
      </c>
      <c r="I5" s="42">
        <v>70</v>
      </c>
    </row>
    <row r="6" spans="1:9" ht="12.75">
      <c r="A6" s="11">
        <v>6000</v>
      </c>
      <c r="B6" s="20" t="s">
        <v>871</v>
      </c>
      <c r="C6" s="20" t="s">
        <v>6766</v>
      </c>
      <c r="D6" s="20" t="s">
        <v>7030</v>
      </c>
      <c r="E6" s="20" t="s">
        <v>390</v>
      </c>
      <c r="F6" s="20" t="s">
        <v>6723</v>
      </c>
      <c r="G6" s="20" t="s">
        <v>6722</v>
      </c>
      <c r="H6" s="20" t="s">
        <v>6806</v>
      </c>
      <c r="I6" s="42">
        <v>70</v>
      </c>
    </row>
    <row r="7" spans="1:9" ht="12.75">
      <c r="A7" s="11">
        <v>3750</v>
      </c>
      <c r="B7" s="20" t="s">
        <v>871</v>
      </c>
      <c r="C7" s="20" t="s">
        <v>7034</v>
      </c>
      <c r="D7" s="20" t="s">
        <v>7030</v>
      </c>
      <c r="E7" s="20" t="s">
        <v>390</v>
      </c>
      <c r="F7" s="20" t="s">
        <v>6723</v>
      </c>
      <c r="G7" s="20" t="s">
        <v>6722</v>
      </c>
      <c r="H7" s="20" t="s">
        <v>7038</v>
      </c>
      <c r="I7" s="42">
        <v>70</v>
      </c>
    </row>
    <row r="8" spans="1:9" ht="12.75">
      <c r="A8" s="11">
        <v>100000</v>
      </c>
      <c r="B8" s="20" t="s">
        <v>868</v>
      </c>
      <c r="C8" s="20" t="s">
        <v>7623</v>
      </c>
      <c r="D8" s="20" t="s">
        <v>7030</v>
      </c>
      <c r="E8" s="20" t="s">
        <v>390</v>
      </c>
      <c r="F8" s="20" t="s">
        <v>6724</v>
      </c>
      <c r="G8" s="20" t="s">
        <v>6721</v>
      </c>
      <c r="H8" s="20" t="s">
        <v>6751</v>
      </c>
      <c r="I8" s="42">
        <v>60</v>
      </c>
    </row>
    <row r="9" spans="1:9" ht="12.75">
      <c r="A9" s="11">
        <v>4000</v>
      </c>
      <c r="B9" s="20" t="s">
        <v>870</v>
      </c>
      <c r="C9" s="20" t="s">
        <v>5836</v>
      </c>
      <c r="D9" s="20" t="s">
        <v>7030</v>
      </c>
      <c r="E9" s="20" t="s">
        <v>390</v>
      </c>
      <c r="F9" s="20" t="s">
        <v>6724</v>
      </c>
      <c r="G9" s="20" t="s">
        <v>6721</v>
      </c>
      <c r="H9" s="20" t="s">
        <v>7187</v>
      </c>
      <c r="I9" s="42">
        <v>35</v>
      </c>
    </row>
    <row r="10" spans="1:9" ht="12.75">
      <c r="A10" s="11">
        <v>4000</v>
      </c>
      <c r="B10" s="20" t="s">
        <v>870</v>
      </c>
      <c r="C10" s="20" t="s">
        <v>5836</v>
      </c>
      <c r="D10" s="20" t="s">
        <v>7030</v>
      </c>
      <c r="E10" s="20" t="s">
        <v>390</v>
      </c>
      <c r="F10" s="20" t="s">
        <v>6724</v>
      </c>
      <c r="G10" s="20" t="s">
        <v>6721</v>
      </c>
      <c r="H10" s="20" t="s">
        <v>7185</v>
      </c>
      <c r="I10" s="42">
        <v>35</v>
      </c>
    </row>
    <row r="11" spans="1:9" ht="12.75">
      <c r="A11" s="11">
        <v>4000</v>
      </c>
      <c r="B11" s="20" t="s">
        <v>871</v>
      </c>
      <c r="C11" s="20" t="s">
        <v>6993</v>
      </c>
      <c r="D11" s="20" t="s">
        <v>7030</v>
      </c>
      <c r="E11" s="20" t="s">
        <v>390</v>
      </c>
      <c r="F11" s="20" t="s">
        <v>6724</v>
      </c>
      <c r="G11" s="20" t="s">
        <v>6721</v>
      </c>
      <c r="H11" s="20" t="s">
        <v>6804</v>
      </c>
      <c r="I11" s="42">
        <v>60</v>
      </c>
    </row>
    <row r="12" spans="1:9" ht="12.75">
      <c r="A12" s="11">
        <v>4000</v>
      </c>
      <c r="B12" s="20" t="s">
        <v>871</v>
      </c>
      <c r="C12" s="20" t="s">
        <v>6766</v>
      </c>
      <c r="D12" s="20" t="s">
        <v>7030</v>
      </c>
      <c r="E12" s="20" t="s">
        <v>390</v>
      </c>
      <c r="F12" s="20" t="s">
        <v>6724</v>
      </c>
      <c r="G12" s="20" t="s">
        <v>6721</v>
      </c>
      <c r="H12" s="20" t="s">
        <v>6804</v>
      </c>
      <c r="I12" s="42">
        <v>60</v>
      </c>
    </row>
    <row r="13" spans="1:9" ht="12.75">
      <c r="A13" s="11">
        <v>1875</v>
      </c>
      <c r="B13" s="20" t="s">
        <v>871</v>
      </c>
      <c r="C13" s="20" t="s">
        <v>7034</v>
      </c>
      <c r="D13" s="20" t="s">
        <v>7030</v>
      </c>
      <c r="E13" s="20" t="s">
        <v>390</v>
      </c>
      <c r="F13" s="20" t="s">
        <v>6724</v>
      </c>
      <c r="G13" s="20" t="s">
        <v>6721</v>
      </c>
      <c r="H13" s="20" t="s">
        <v>7037</v>
      </c>
      <c r="I13" s="42">
        <v>60</v>
      </c>
    </row>
    <row r="14" spans="1:9" ht="12.75">
      <c r="A14" s="11">
        <v>200000</v>
      </c>
      <c r="B14" s="20" t="s">
        <v>868</v>
      </c>
      <c r="C14" s="20" t="s">
        <v>7623</v>
      </c>
      <c r="D14" s="20" t="s">
        <v>7030</v>
      </c>
      <c r="E14" s="20" t="s">
        <v>390</v>
      </c>
      <c r="F14" s="20" t="s">
        <v>6755</v>
      </c>
      <c r="G14" s="20" t="s">
        <v>6720</v>
      </c>
      <c r="H14" s="20" t="s">
        <v>6752</v>
      </c>
      <c r="I14" s="42">
        <v>400</v>
      </c>
    </row>
    <row r="15" spans="1:9" ht="12.75">
      <c r="A15" s="11">
        <v>28750</v>
      </c>
      <c r="B15" s="20" t="s">
        <v>870</v>
      </c>
      <c r="C15" s="20" t="s">
        <v>5836</v>
      </c>
      <c r="D15" s="20" t="s">
        <v>7030</v>
      </c>
      <c r="E15" s="20" t="s">
        <v>390</v>
      </c>
      <c r="F15" s="20" t="s">
        <v>6755</v>
      </c>
      <c r="G15" s="20" t="s">
        <v>6720</v>
      </c>
      <c r="H15" s="20" t="s">
        <v>7189</v>
      </c>
      <c r="I15" s="42">
        <v>600</v>
      </c>
    </row>
    <row r="16" spans="1:9" ht="12.75">
      <c r="A16" s="11">
        <v>28750</v>
      </c>
      <c r="B16" s="20" t="s">
        <v>870</v>
      </c>
      <c r="C16" s="20" t="s">
        <v>5836</v>
      </c>
      <c r="D16" s="20" t="s">
        <v>7030</v>
      </c>
      <c r="E16" s="20" t="s">
        <v>390</v>
      </c>
      <c r="F16" s="20" t="s">
        <v>6755</v>
      </c>
      <c r="G16" s="20" t="s">
        <v>6720</v>
      </c>
      <c r="H16" s="20" t="s">
        <v>7183</v>
      </c>
      <c r="I16" s="42">
        <v>600</v>
      </c>
    </row>
    <row r="17" spans="1:9" ht="12.75">
      <c r="A17" s="11">
        <v>28750</v>
      </c>
      <c r="B17" s="20" t="s">
        <v>871</v>
      </c>
      <c r="C17" s="20" t="s">
        <v>6766</v>
      </c>
      <c r="D17" s="20" t="s">
        <v>7030</v>
      </c>
      <c r="E17" s="20" t="s">
        <v>390</v>
      </c>
      <c r="F17" s="20" t="s">
        <v>6755</v>
      </c>
      <c r="G17" s="20" t="s">
        <v>6720</v>
      </c>
      <c r="H17" s="20" t="s">
        <v>6805</v>
      </c>
      <c r="I17" s="42">
        <v>400</v>
      </c>
    </row>
    <row r="18" spans="1:9" ht="12.75">
      <c r="A18" s="11">
        <v>26250</v>
      </c>
      <c r="B18" s="20" t="s">
        <v>871</v>
      </c>
      <c r="C18" s="20" t="s">
        <v>7034</v>
      </c>
      <c r="D18" s="20" t="s">
        <v>7030</v>
      </c>
      <c r="E18" s="20" t="s">
        <v>390</v>
      </c>
      <c r="F18" s="20" t="s">
        <v>6755</v>
      </c>
      <c r="G18" s="20" t="s">
        <v>6720</v>
      </c>
      <c r="H18" s="20" t="s">
        <v>7036</v>
      </c>
      <c r="I18" s="42">
        <v>400</v>
      </c>
    </row>
    <row r="19" spans="1:9" ht="12.75">
      <c r="A19" s="11">
        <v>7000</v>
      </c>
      <c r="B19" s="20" t="s">
        <v>871</v>
      </c>
      <c r="C19" s="20" t="s">
        <v>6993</v>
      </c>
      <c r="D19" s="20" t="s">
        <v>7030</v>
      </c>
      <c r="E19" s="20" t="s">
        <v>390</v>
      </c>
      <c r="F19" s="20" t="s">
        <v>6755</v>
      </c>
      <c r="G19" s="20" t="s">
        <v>6720</v>
      </c>
      <c r="H19" s="20" t="s">
        <v>7021</v>
      </c>
      <c r="I19" s="42">
        <v>400</v>
      </c>
    </row>
    <row r="20" spans="1:9" ht="12.75">
      <c r="A20" s="11">
        <v>112500</v>
      </c>
      <c r="B20" s="20" t="s">
        <v>870</v>
      </c>
      <c r="C20" s="20" t="s">
        <v>5836</v>
      </c>
      <c r="D20" s="20" t="s">
        <v>7030</v>
      </c>
      <c r="E20" s="20" t="s">
        <v>390</v>
      </c>
      <c r="F20" s="20" t="s">
        <v>6756</v>
      </c>
      <c r="G20" s="20" t="s">
        <v>6816</v>
      </c>
      <c r="H20" s="20" t="s">
        <v>7188</v>
      </c>
      <c r="I20" s="42">
        <v>600</v>
      </c>
    </row>
    <row r="21" spans="1:9" ht="12.75">
      <c r="A21" s="11">
        <v>112500</v>
      </c>
      <c r="B21" s="20" t="s">
        <v>870</v>
      </c>
      <c r="C21" s="20" t="s">
        <v>5836</v>
      </c>
      <c r="D21" s="20" t="s">
        <v>7030</v>
      </c>
      <c r="E21" s="20" t="s">
        <v>390</v>
      </c>
      <c r="F21" s="20" t="s">
        <v>6756</v>
      </c>
      <c r="G21" s="20" t="s">
        <v>6816</v>
      </c>
      <c r="H21" s="20" t="s">
        <v>7184</v>
      </c>
      <c r="I21" s="42">
        <v>600</v>
      </c>
    </row>
    <row r="22" spans="1:9" ht="12.75">
      <c r="A22" s="11">
        <v>112500</v>
      </c>
      <c r="B22" s="20" t="s">
        <v>871</v>
      </c>
      <c r="C22" s="20" t="s">
        <v>6766</v>
      </c>
      <c r="D22" s="20" t="s">
        <v>7030</v>
      </c>
      <c r="E22" s="20" t="s">
        <v>390</v>
      </c>
      <c r="F22" s="20" t="s">
        <v>6756</v>
      </c>
      <c r="G22" s="20" t="s">
        <v>6816</v>
      </c>
      <c r="H22" s="20" t="s">
        <v>6803</v>
      </c>
      <c r="I22" s="42">
        <v>550</v>
      </c>
    </row>
    <row r="23" spans="1:9" ht="12.75">
      <c r="A23" s="11">
        <v>112500</v>
      </c>
      <c r="B23" s="20" t="s">
        <v>871</v>
      </c>
      <c r="C23" s="20" t="s">
        <v>6993</v>
      </c>
      <c r="D23" s="20" t="s">
        <v>7030</v>
      </c>
      <c r="E23" s="20" t="s">
        <v>390</v>
      </c>
      <c r="F23" s="20" t="s">
        <v>6756</v>
      </c>
      <c r="G23" s="20" t="s">
        <v>6816</v>
      </c>
      <c r="H23" s="20" t="s">
        <v>7019</v>
      </c>
      <c r="I23" s="42">
        <v>550</v>
      </c>
    </row>
    <row r="24" spans="1:9" ht="12.75">
      <c r="A24" s="11">
        <v>56250</v>
      </c>
      <c r="B24" s="20" t="s">
        <v>871</v>
      </c>
      <c r="C24" s="20" t="s">
        <v>7034</v>
      </c>
      <c r="D24" s="20" t="s">
        <v>7030</v>
      </c>
      <c r="E24" s="20" t="s">
        <v>390</v>
      </c>
      <c r="F24" s="20" t="s">
        <v>6756</v>
      </c>
      <c r="G24" s="20" t="s">
        <v>6816</v>
      </c>
      <c r="H24" s="20" t="s">
        <v>7035</v>
      </c>
      <c r="I24" s="42">
        <v>550</v>
      </c>
    </row>
    <row r="25" spans="1:9" ht="12.75">
      <c r="A25" s="11">
        <v>200000</v>
      </c>
      <c r="B25" s="20" t="s">
        <v>868</v>
      </c>
      <c r="C25" s="20" t="s">
        <v>7623</v>
      </c>
      <c r="D25" s="20" t="s">
        <v>7030</v>
      </c>
      <c r="E25" s="20" t="s">
        <v>390</v>
      </c>
      <c r="F25" s="20" t="s">
        <v>6756</v>
      </c>
      <c r="G25" s="20" t="s">
        <v>6719</v>
      </c>
      <c r="H25" s="20" t="s">
        <v>6753</v>
      </c>
      <c r="I25" s="42">
        <v>550</v>
      </c>
    </row>
    <row r="26" spans="1:9" ht="12.75">
      <c r="A26" s="11">
        <v>200000</v>
      </c>
      <c r="B26" s="20" t="s">
        <v>868</v>
      </c>
      <c r="C26" s="20" t="s">
        <v>7623</v>
      </c>
      <c r="D26" s="20" t="s">
        <v>7030</v>
      </c>
      <c r="E26" s="20" t="s">
        <v>390</v>
      </c>
      <c r="F26" s="20" t="s">
        <v>6725</v>
      </c>
      <c r="G26" s="20" t="s">
        <v>6718</v>
      </c>
      <c r="H26" s="20" t="s">
        <v>6754</v>
      </c>
      <c r="I26" s="42">
        <v>400</v>
      </c>
    </row>
    <row r="27" spans="1:9" ht="12.75">
      <c r="A27" s="11">
        <v>28750</v>
      </c>
      <c r="B27" s="20" t="s">
        <v>870</v>
      </c>
      <c r="C27" s="20" t="s">
        <v>5836</v>
      </c>
      <c r="D27" s="20" t="s">
        <v>7030</v>
      </c>
      <c r="E27" s="20" t="s">
        <v>390</v>
      </c>
      <c r="F27" s="20" t="s">
        <v>6725</v>
      </c>
      <c r="G27" s="20" t="s">
        <v>6718</v>
      </c>
      <c r="H27" s="20" t="s">
        <v>7190</v>
      </c>
      <c r="I27" s="42">
        <v>600</v>
      </c>
    </row>
    <row r="28" spans="1:9" ht="12.75">
      <c r="A28" s="11">
        <v>28750</v>
      </c>
      <c r="B28" s="20" t="s">
        <v>870</v>
      </c>
      <c r="C28" s="20" t="s">
        <v>5836</v>
      </c>
      <c r="D28" s="20" t="s">
        <v>7030</v>
      </c>
      <c r="E28" s="20" t="s">
        <v>390</v>
      </c>
      <c r="F28" s="20" t="s">
        <v>6725</v>
      </c>
      <c r="G28" s="20" t="s">
        <v>6718</v>
      </c>
      <c r="H28" s="20" t="s">
        <v>7182</v>
      </c>
      <c r="I28" s="42">
        <v>600</v>
      </c>
    </row>
    <row r="29" spans="1:9" ht="12.75">
      <c r="A29" s="11">
        <v>28750</v>
      </c>
      <c r="B29" s="20" t="s">
        <v>871</v>
      </c>
      <c r="C29" s="20" t="s">
        <v>6766</v>
      </c>
      <c r="D29" s="20" t="s">
        <v>7030</v>
      </c>
      <c r="E29" s="20" t="s">
        <v>390</v>
      </c>
      <c r="F29" s="20" t="s">
        <v>6725</v>
      </c>
      <c r="G29" s="20" t="s">
        <v>6718</v>
      </c>
      <c r="H29" s="20" t="s">
        <v>6807</v>
      </c>
      <c r="I29" s="42">
        <v>400</v>
      </c>
    </row>
    <row r="30" spans="1:9" ht="12.75">
      <c r="A30" s="11">
        <v>26250</v>
      </c>
      <c r="B30" s="20" t="s">
        <v>871</v>
      </c>
      <c r="C30" s="20" t="s">
        <v>7034</v>
      </c>
      <c r="D30" s="20" t="s">
        <v>7030</v>
      </c>
      <c r="E30" s="20" t="s">
        <v>390</v>
      </c>
      <c r="F30" s="20" t="s">
        <v>6725</v>
      </c>
      <c r="G30" s="20" t="s">
        <v>6718</v>
      </c>
      <c r="H30" s="20" t="s">
        <v>7039</v>
      </c>
      <c r="I30" s="42">
        <v>400</v>
      </c>
    </row>
    <row r="31" spans="1:9" ht="12.75">
      <c r="A31" s="11">
        <v>7000</v>
      </c>
      <c r="B31" s="20" t="s">
        <v>871</v>
      </c>
      <c r="C31" s="20" t="s">
        <v>6993</v>
      </c>
      <c r="D31" s="20" t="s">
        <v>7030</v>
      </c>
      <c r="E31" s="20" t="s">
        <v>390</v>
      </c>
      <c r="F31" s="20" t="s">
        <v>6725</v>
      </c>
      <c r="G31" s="20" t="s">
        <v>6718</v>
      </c>
      <c r="H31" s="20" t="s">
        <v>7022</v>
      </c>
      <c r="I31" s="42">
        <v>400</v>
      </c>
    </row>
    <row r="32" spans="1:9" ht="12.75">
      <c r="A32" s="11">
        <v>1</v>
      </c>
      <c r="B32" s="20" t="s">
        <v>877</v>
      </c>
      <c r="C32" s="20" t="s">
        <v>2236</v>
      </c>
      <c r="D32" s="20" t="s">
        <v>7030</v>
      </c>
      <c r="E32" s="20" t="s">
        <v>390</v>
      </c>
      <c r="F32" s="20" t="s">
        <v>6725</v>
      </c>
      <c r="G32" s="20" t="s">
        <v>6718</v>
      </c>
      <c r="H32" s="20" t="s">
        <v>6857</v>
      </c>
      <c r="I32" s="42">
        <v>500</v>
      </c>
    </row>
    <row r="33" spans="1:9" ht="12.75">
      <c r="A33" s="11">
        <v>9791250</v>
      </c>
      <c r="B33" s="20" t="s">
        <v>870</v>
      </c>
      <c r="C33" s="20" t="s">
        <v>6681</v>
      </c>
      <c r="D33" s="20" t="s">
        <v>7030</v>
      </c>
      <c r="E33" s="20" t="s">
        <v>389</v>
      </c>
      <c r="F33" s="20" t="s">
        <v>6723</v>
      </c>
      <c r="G33" s="20" t="s">
        <v>6722</v>
      </c>
      <c r="H33" s="20" t="s">
        <v>6712</v>
      </c>
      <c r="I33" s="42">
        <v>128</v>
      </c>
    </row>
    <row r="34" spans="1:9" ht="12.75">
      <c r="A34" s="11">
        <v>1547250</v>
      </c>
      <c r="B34" s="20" t="s">
        <v>870</v>
      </c>
      <c r="C34" s="20" t="s">
        <v>6681</v>
      </c>
      <c r="D34" s="20" t="s">
        <v>7030</v>
      </c>
      <c r="E34" s="20" t="s">
        <v>389</v>
      </c>
      <c r="F34" s="20" t="s">
        <v>6723</v>
      </c>
      <c r="G34" s="20" t="s">
        <v>6722</v>
      </c>
      <c r="H34" s="20" t="s">
        <v>6717</v>
      </c>
      <c r="I34" s="42">
        <v>128</v>
      </c>
    </row>
    <row r="35" spans="1:9" ht="12.75">
      <c r="A35" s="11">
        <v>213250</v>
      </c>
      <c r="B35" s="20" t="s">
        <v>870</v>
      </c>
      <c r="C35" s="20" t="s">
        <v>6681</v>
      </c>
      <c r="D35" s="20" t="s">
        <v>7030</v>
      </c>
      <c r="E35" s="20" t="s">
        <v>389</v>
      </c>
      <c r="F35" s="20" t="s">
        <v>6723</v>
      </c>
      <c r="G35" s="20" t="s">
        <v>6722</v>
      </c>
      <c r="H35" s="20" t="s">
        <v>6707</v>
      </c>
      <c r="I35" s="42">
        <v>128</v>
      </c>
    </row>
    <row r="36" spans="1:9" ht="12.75">
      <c r="A36" s="11">
        <v>15000</v>
      </c>
      <c r="B36" s="20" t="s">
        <v>871</v>
      </c>
      <c r="C36" s="20" t="s">
        <v>6766</v>
      </c>
      <c r="D36" s="20" t="s">
        <v>7030</v>
      </c>
      <c r="E36" s="20" t="s">
        <v>389</v>
      </c>
      <c r="F36" s="20" t="s">
        <v>6723</v>
      </c>
      <c r="G36" s="20" t="s">
        <v>6722</v>
      </c>
      <c r="H36" s="20" t="s">
        <v>6779</v>
      </c>
      <c r="I36" s="42">
        <v>170</v>
      </c>
    </row>
    <row r="37" spans="1:9" ht="12.75">
      <c r="A37" s="11">
        <v>15000</v>
      </c>
      <c r="B37" s="20" t="s">
        <v>871</v>
      </c>
      <c r="C37" s="20" t="s">
        <v>6993</v>
      </c>
      <c r="D37" s="20" t="s">
        <v>7030</v>
      </c>
      <c r="E37" s="20" t="s">
        <v>389</v>
      </c>
      <c r="F37" s="20" t="s">
        <v>6723</v>
      </c>
      <c r="G37" s="20" t="s">
        <v>6722</v>
      </c>
      <c r="H37" s="20" t="s">
        <v>6998</v>
      </c>
      <c r="I37" s="42">
        <v>170</v>
      </c>
    </row>
    <row r="38" spans="1:9" ht="12.75">
      <c r="A38" s="11">
        <v>5641092</v>
      </c>
      <c r="B38" s="20" t="s">
        <v>870</v>
      </c>
      <c r="C38" s="20" t="s">
        <v>6681</v>
      </c>
      <c r="D38" s="20" t="s">
        <v>7030</v>
      </c>
      <c r="E38" s="20" t="s">
        <v>389</v>
      </c>
      <c r="F38" s="20" t="s">
        <v>6724</v>
      </c>
      <c r="G38" s="20" t="s">
        <v>6721</v>
      </c>
      <c r="H38" s="20" t="s">
        <v>6711</v>
      </c>
      <c r="I38" s="42">
        <v>75</v>
      </c>
    </row>
    <row r="39" spans="1:9" ht="12.75">
      <c r="A39" s="11">
        <v>3156092</v>
      </c>
      <c r="B39" s="20" t="s">
        <v>870</v>
      </c>
      <c r="C39" s="20" t="s">
        <v>6681</v>
      </c>
      <c r="D39" s="20" t="s">
        <v>7030</v>
      </c>
      <c r="E39" s="20" t="s">
        <v>389</v>
      </c>
      <c r="F39" s="20" t="s">
        <v>6724</v>
      </c>
      <c r="G39" s="20" t="s">
        <v>6721</v>
      </c>
      <c r="H39" s="20" t="s">
        <v>6716</v>
      </c>
      <c r="I39" s="42">
        <v>75</v>
      </c>
    </row>
    <row r="40" spans="1:9" ht="12.75">
      <c r="A40" s="11">
        <v>118592</v>
      </c>
      <c r="B40" s="20" t="s">
        <v>870</v>
      </c>
      <c r="C40" s="20" t="s">
        <v>6681</v>
      </c>
      <c r="D40" s="20" t="s">
        <v>7030</v>
      </c>
      <c r="E40" s="20" t="s">
        <v>389</v>
      </c>
      <c r="F40" s="20" t="s">
        <v>6724</v>
      </c>
      <c r="G40" s="20" t="s">
        <v>6721</v>
      </c>
      <c r="H40" s="20" t="s">
        <v>6706</v>
      </c>
      <c r="I40" s="42">
        <v>75</v>
      </c>
    </row>
    <row r="41" spans="1:9" ht="12.75">
      <c r="A41" s="11">
        <v>8125</v>
      </c>
      <c r="B41" s="20" t="s">
        <v>871</v>
      </c>
      <c r="C41" s="20" t="s">
        <v>6766</v>
      </c>
      <c r="D41" s="20" t="s">
        <v>7030</v>
      </c>
      <c r="E41" s="20" t="s">
        <v>389</v>
      </c>
      <c r="F41" s="20" t="s">
        <v>6724</v>
      </c>
      <c r="G41" s="20" t="s">
        <v>6721</v>
      </c>
      <c r="H41" s="20" t="s">
        <v>6778</v>
      </c>
      <c r="I41" s="42">
        <v>100</v>
      </c>
    </row>
    <row r="42" spans="1:9" ht="12.75">
      <c r="A42" s="11">
        <v>8125</v>
      </c>
      <c r="B42" s="20" t="s">
        <v>871</v>
      </c>
      <c r="C42" s="20" t="s">
        <v>6993</v>
      </c>
      <c r="D42" s="20" t="s">
        <v>7030</v>
      </c>
      <c r="E42" s="20" t="s">
        <v>389</v>
      </c>
      <c r="F42" s="20" t="s">
        <v>6724</v>
      </c>
      <c r="G42" s="20" t="s">
        <v>6721</v>
      </c>
      <c r="H42" s="20" t="s">
        <v>6997</v>
      </c>
      <c r="I42" s="42">
        <v>100</v>
      </c>
    </row>
    <row r="43" spans="1:9" ht="12.75">
      <c r="A43" s="11">
        <v>29951250</v>
      </c>
      <c r="B43" s="20" t="s">
        <v>870</v>
      </c>
      <c r="C43" s="20" t="s">
        <v>6681</v>
      </c>
      <c r="D43" s="20" t="s">
        <v>7030</v>
      </c>
      <c r="E43" s="20" t="s">
        <v>389</v>
      </c>
      <c r="F43" s="20" t="s">
        <v>6755</v>
      </c>
      <c r="G43" s="20" t="s">
        <v>6720</v>
      </c>
      <c r="H43" s="20" t="s">
        <v>6710</v>
      </c>
      <c r="I43" s="42">
        <v>375</v>
      </c>
    </row>
    <row r="44" spans="1:9" ht="12.75">
      <c r="A44" s="11">
        <v>4826250</v>
      </c>
      <c r="B44" s="20" t="s">
        <v>870</v>
      </c>
      <c r="C44" s="20" t="s">
        <v>6681</v>
      </c>
      <c r="D44" s="20" t="s">
        <v>7030</v>
      </c>
      <c r="E44" s="20" t="s">
        <v>389</v>
      </c>
      <c r="F44" s="20" t="s">
        <v>6755</v>
      </c>
      <c r="G44" s="20" t="s">
        <v>6720</v>
      </c>
      <c r="H44" s="20" t="s">
        <v>6715</v>
      </c>
      <c r="I44" s="42">
        <v>375</v>
      </c>
    </row>
    <row r="45" spans="1:9" ht="12.75">
      <c r="A45" s="11">
        <v>1188750</v>
      </c>
      <c r="B45" s="20" t="s">
        <v>870</v>
      </c>
      <c r="C45" s="20" t="s">
        <v>6681</v>
      </c>
      <c r="D45" s="20" t="s">
        <v>7030</v>
      </c>
      <c r="E45" s="20" t="s">
        <v>389</v>
      </c>
      <c r="F45" s="20" t="s">
        <v>6755</v>
      </c>
      <c r="G45" s="20" t="s">
        <v>6720</v>
      </c>
      <c r="H45" s="20" t="s">
        <v>6705</v>
      </c>
      <c r="I45" s="42">
        <v>375</v>
      </c>
    </row>
    <row r="46" spans="1:9" ht="12.75">
      <c r="A46" s="11">
        <v>35000</v>
      </c>
      <c r="B46" s="20" t="s">
        <v>871</v>
      </c>
      <c r="C46" s="20" t="s">
        <v>6766</v>
      </c>
      <c r="D46" s="20" t="s">
        <v>7030</v>
      </c>
      <c r="E46" s="20" t="s">
        <v>389</v>
      </c>
      <c r="F46" s="20" t="s">
        <v>6755</v>
      </c>
      <c r="G46" s="20" t="s">
        <v>6720</v>
      </c>
      <c r="H46" s="20" t="s">
        <v>6780</v>
      </c>
      <c r="I46" s="42">
        <v>500</v>
      </c>
    </row>
    <row r="47" spans="1:9" ht="12.75">
      <c r="A47" s="11">
        <v>12000</v>
      </c>
      <c r="B47" s="20" t="s">
        <v>871</v>
      </c>
      <c r="C47" s="20" t="s">
        <v>6993</v>
      </c>
      <c r="D47" s="20" t="s">
        <v>7030</v>
      </c>
      <c r="E47" s="20" t="s">
        <v>389</v>
      </c>
      <c r="F47" s="20" t="s">
        <v>6755</v>
      </c>
      <c r="G47" s="20" t="s">
        <v>6720</v>
      </c>
      <c r="H47" s="20" t="s">
        <v>6995</v>
      </c>
      <c r="I47" s="42">
        <v>500</v>
      </c>
    </row>
    <row r="48" spans="1:9" ht="12.75">
      <c r="A48" s="11">
        <v>137500</v>
      </c>
      <c r="B48" s="20" t="s">
        <v>871</v>
      </c>
      <c r="C48" s="20" t="s">
        <v>6766</v>
      </c>
      <c r="D48" s="20" t="s">
        <v>7030</v>
      </c>
      <c r="E48" s="20" t="s">
        <v>389</v>
      </c>
      <c r="F48" s="20" t="s">
        <v>6756</v>
      </c>
      <c r="G48" s="20" t="s">
        <v>6816</v>
      </c>
      <c r="H48" s="20" t="s">
        <v>6781</v>
      </c>
      <c r="I48" s="42">
        <v>500</v>
      </c>
    </row>
    <row r="49" spans="1:9" ht="12.75">
      <c r="A49" s="11">
        <v>137500</v>
      </c>
      <c r="B49" s="20" t="s">
        <v>871</v>
      </c>
      <c r="C49" s="20" t="s">
        <v>6993</v>
      </c>
      <c r="D49" s="20" t="s">
        <v>7030</v>
      </c>
      <c r="E49" s="20" t="s">
        <v>389</v>
      </c>
      <c r="F49" s="20" t="s">
        <v>6756</v>
      </c>
      <c r="G49" s="20" t="s">
        <v>6816</v>
      </c>
      <c r="H49" s="20" t="s">
        <v>6996</v>
      </c>
      <c r="I49" s="42">
        <v>500</v>
      </c>
    </row>
    <row r="50" spans="1:9" ht="12.75">
      <c r="A50" s="11">
        <v>28228125</v>
      </c>
      <c r="B50" s="20" t="s">
        <v>870</v>
      </c>
      <c r="C50" s="20" t="s">
        <v>6681</v>
      </c>
      <c r="D50" s="20" t="s">
        <v>7030</v>
      </c>
      <c r="E50" s="20" t="s">
        <v>389</v>
      </c>
      <c r="F50" s="20" t="s">
        <v>6756</v>
      </c>
      <c r="G50" s="20" t="s">
        <v>6719</v>
      </c>
      <c r="H50" s="20" t="s">
        <v>6709</v>
      </c>
      <c r="I50" s="42">
        <v>375</v>
      </c>
    </row>
    <row r="51" spans="1:9" ht="12.75">
      <c r="A51" s="11">
        <v>4603125</v>
      </c>
      <c r="B51" s="20" t="s">
        <v>870</v>
      </c>
      <c r="C51" s="20" t="s">
        <v>6681</v>
      </c>
      <c r="D51" s="20" t="s">
        <v>7030</v>
      </c>
      <c r="E51" s="20" t="s">
        <v>389</v>
      </c>
      <c r="F51" s="20" t="s">
        <v>6756</v>
      </c>
      <c r="G51" s="20" t="s">
        <v>6719</v>
      </c>
      <c r="H51" s="20" t="s">
        <v>6714</v>
      </c>
      <c r="I51" s="42">
        <v>375</v>
      </c>
    </row>
    <row r="52" spans="1:9" ht="12.75">
      <c r="A52" s="11">
        <v>3165625</v>
      </c>
      <c r="B52" s="20" t="s">
        <v>870</v>
      </c>
      <c r="C52" s="20" t="s">
        <v>6681</v>
      </c>
      <c r="D52" s="20" t="s">
        <v>7030</v>
      </c>
      <c r="E52" s="20" t="s">
        <v>389</v>
      </c>
      <c r="F52" s="20" t="s">
        <v>6756</v>
      </c>
      <c r="G52" s="20" t="s">
        <v>6719</v>
      </c>
      <c r="H52" s="20" t="s">
        <v>6704</v>
      </c>
      <c r="I52" s="42">
        <v>375</v>
      </c>
    </row>
    <row r="53" spans="1:9" ht="12.75">
      <c r="A53" s="11">
        <v>28251250</v>
      </c>
      <c r="B53" s="20" t="s">
        <v>870</v>
      </c>
      <c r="C53" s="20" t="s">
        <v>6681</v>
      </c>
      <c r="D53" s="20" t="s">
        <v>7030</v>
      </c>
      <c r="E53" s="20" t="s">
        <v>389</v>
      </c>
      <c r="F53" s="20" t="s">
        <v>6725</v>
      </c>
      <c r="G53" s="20" t="s">
        <v>6718</v>
      </c>
      <c r="H53" s="20" t="s">
        <v>6708</v>
      </c>
      <c r="I53" s="42">
        <v>375</v>
      </c>
    </row>
    <row r="54" spans="1:9" ht="12.75">
      <c r="A54" s="11">
        <v>7086250</v>
      </c>
      <c r="B54" s="20" t="s">
        <v>870</v>
      </c>
      <c r="C54" s="20" t="s">
        <v>6681</v>
      </c>
      <c r="D54" s="20" t="s">
        <v>7030</v>
      </c>
      <c r="E54" s="20" t="s">
        <v>389</v>
      </c>
      <c r="F54" s="20" t="s">
        <v>6725</v>
      </c>
      <c r="G54" s="20" t="s">
        <v>6718</v>
      </c>
      <c r="H54" s="20" t="s">
        <v>6713</v>
      </c>
      <c r="I54" s="42">
        <v>375</v>
      </c>
    </row>
    <row r="55" spans="1:9" ht="12.75">
      <c r="A55" s="11">
        <v>788750</v>
      </c>
      <c r="B55" s="20" t="s">
        <v>870</v>
      </c>
      <c r="C55" s="20" t="s">
        <v>6681</v>
      </c>
      <c r="D55" s="20" t="s">
        <v>7030</v>
      </c>
      <c r="E55" s="20" t="s">
        <v>389</v>
      </c>
      <c r="F55" s="20" t="s">
        <v>6725</v>
      </c>
      <c r="G55" s="20" t="s">
        <v>6718</v>
      </c>
      <c r="H55" s="20" t="s">
        <v>6703</v>
      </c>
      <c r="I55" s="42">
        <v>375</v>
      </c>
    </row>
    <row r="56" spans="1:9" ht="12.75">
      <c r="A56" s="11">
        <v>35000</v>
      </c>
      <c r="B56" s="20" t="s">
        <v>871</v>
      </c>
      <c r="C56" s="20" t="s">
        <v>6766</v>
      </c>
      <c r="D56" s="20" t="s">
        <v>7030</v>
      </c>
      <c r="E56" s="20" t="s">
        <v>389</v>
      </c>
      <c r="F56" s="20" t="s">
        <v>6725</v>
      </c>
      <c r="G56" s="20" t="s">
        <v>6718</v>
      </c>
      <c r="H56" s="20" t="s">
        <v>6782</v>
      </c>
      <c r="I56" s="42">
        <v>500</v>
      </c>
    </row>
    <row r="57" spans="1:9" ht="12.75">
      <c r="A57" s="11">
        <v>12000</v>
      </c>
      <c r="B57" s="20" t="s">
        <v>871</v>
      </c>
      <c r="C57" s="20" t="s">
        <v>6993</v>
      </c>
      <c r="D57" s="20" t="s">
        <v>7030</v>
      </c>
      <c r="E57" s="20" t="s">
        <v>389</v>
      </c>
      <c r="F57" s="20" t="s">
        <v>6725</v>
      </c>
      <c r="G57" s="20" t="s">
        <v>6718</v>
      </c>
      <c r="H57" s="20" t="s">
        <v>6994</v>
      </c>
      <c r="I57" s="42">
        <v>500</v>
      </c>
    </row>
    <row r="58" spans="1:9" ht="12.75">
      <c r="A58" s="11">
        <v>60000000</v>
      </c>
      <c r="B58" s="20" t="s">
        <v>874</v>
      </c>
      <c r="C58" s="20" t="s">
        <v>6424</v>
      </c>
      <c r="D58" s="20" t="s">
        <v>7030</v>
      </c>
      <c r="E58" s="20" t="s">
        <v>387</v>
      </c>
      <c r="F58" s="20" t="s">
        <v>6723</v>
      </c>
      <c r="G58" s="20" t="s">
        <v>6722</v>
      </c>
      <c r="H58" s="20" t="s">
        <v>6726</v>
      </c>
      <c r="I58" s="42">
        <v>200</v>
      </c>
    </row>
    <row r="59" spans="1:9" ht="12.75">
      <c r="A59" s="11">
        <v>600000</v>
      </c>
      <c r="B59" s="20" t="s">
        <v>868</v>
      </c>
      <c r="C59" s="20" t="s">
        <v>7653</v>
      </c>
      <c r="D59" s="20" t="s">
        <v>7030</v>
      </c>
      <c r="E59" s="20" t="s">
        <v>387</v>
      </c>
      <c r="F59" s="20" t="s">
        <v>6723</v>
      </c>
      <c r="G59" s="20" t="s">
        <v>6722</v>
      </c>
      <c r="H59" s="20" t="s">
        <v>6735</v>
      </c>
      <c r="I59" s="42">
        <v>200</v>
      </c>
    </row>
    <row r="60" spans="1:9" ht="12.75">
      <c r="A60" s="11">
        <v>18750</v>
      </c>
      <c r="B60" s="20" t="s">
        <v>871</v>
      </c>
      <c r="C60" s="20" t="s">
        <v>6766</v>
      </c>
      <c r="D60" s="20" t="s">
        <v>7030</v>
      </c>
      <c r="E60" s="20" t="s">
        <v>387</v>
      </c>
      <c r="F60" s="20" t="s">
        <v>6723</v>
      </c>
      <c r="G60" s="20" t="s">
        <v>6722</v>
      </c>
      <c r="H60" s="20" t="s">
        <v>6787</v>
      </c>
      <c r="I60" s="42">
        <v>200</v>
      </c>
    </row>
    <row r="61" spans="1:9" ht="12.75">
      <c r="A61" s="11">
        <v>18750</v>
      </c>
      <c r="B61" s="20" t="s">
        <v>871</v>
      </c>
      <c r="C61" s="20" t="s">
        <v>6993</v>
      </c>
      <c r="D61" s="20" t="s">
        <v>7030</v>
      </c>
      <c r="E61" s="20" t="s">
        <v>387</v>
      </c>
      <c r="F61" s="20" t="s">
        <v>6723</v>
      </c>
      <c r="G61" s="20" t="s">
        <v>6722</v>
      </c>
      <c r="H61" s="20" t="s">
        <v>7018</v>
      </c>
      <c r="I61" s="42">
        <v>200</v>
      </c>
    </row>
    <row r="62" spans="1:9" ht="12.75">
      <c r="A62" s="11">
        <v>43750</v>
      </c>
      <c r="B62" s="20" t="s">
        <v>877</v>
      </c>
      <c r="C62" s="20" t="s">
        <v>7045</v>
      </c>
      <c r="D62" s="20" t="s">
        <v>7030</v>
      </c>
      <c r="E62" s="20" t="s">
        <v>387</v>
      </c>
      <c r="F62" s="20" t="s">
        <v>6723</v>
      </c>
      <c r="G62" s="20" t="s">
        <v>6722</v>
      </c>
      <c r="H62" s="20" t="s">
        <v>6761</v>
      </c>
      <c r="I62" s="42">
        <v>200</v>
      </c>
    </row>
    <row r="63" spans="1:9" ht="12.75">
      <c r="A63" s="11">
        <v>18750</v>
      </c>
      <c r="B63" s="20" t="s">
        <v>877</v>
      </c>
      <c r="C63" s="20" t="s">
        <v>2236</v>
      </c>
      <c r="D63" s="20" t="s">
        <v>7030</v>
      </c>
      <c r="E63" s="20" t="s">
        <v>387</v>
      </c>
      <c r="F63" s="20" t="s">
        <v>6723</v>
      </c>
      <c r="G63" s="20" t="s">
        <v>6722</v>
      </c>
      <c r="H63" s="20" t="s">
        <v>6861</v>
      </c>
      <c r="I63" s="42">
        <v>200</v>
      </c>
    </row>
    <row r="64" spans="1:9" ht="12.75">
      <c r="A64" s="11">
        <v>1</v>
      </c>
      <c r="B64" s="20" t="s">
        <v>877</v>
      </c>
      <c r="C64" s="20" t="s">
        <v>2236</v>
      </c>
      <c r="D64" s="20" t="s">
        <v>7030</v>
      </c>
      <c r="E64" s="20" t="s">
        <v>387</v>
      </c>
      <c r="F64" s="20" t="s">
        <v>6723</v>
      </c>
      <c r="G64" s="20" t="s">
        <v>6722</v>
      </c>
      <c r="H64" s="20" t="s">
        <v>6860</v>
      </c>
      <c r="I64" s="42">
        <v>200</v>
      </c>
    </row>
    <row r="65" spans="1:9" ht="12.75">
      <c r="A65" s="11">
        <v>34750000</v>
      </c>
      <c r="B65" s="20" t="s">
        <v>874</v>
      </c>
      <c r="C65" s="20" t="s">
        <v>6424</v>
      </c>
      <c r="D65" s="20" t="s">
        <v>7030</v>
      </c>
      <c r="E65" s="20" t="s">
        <v>387</v>
      </c>
      <c r="F65" s="20" t="s">
        <v>6724</v>
      </c>
      <c r="G65" s="20" t="s">
        <v>6721</v>
      </c>
      <c r="H65" s="20" t="s">
        <v>6727</v>
      </c>
      <c r="I65" s="42">
        <v>110</v>
      </c>
    </row>
    <row r="66" spans="1:9" ht="12.75">
      <c r="A66" s="11">
        <v>8100000</v>
      </c>
      <c r="B66" s="20" t="s">
        <v>868</v>
      </c>
      <c r="C66" s="20" t="s">
        <v>7653</v>
      </c>
      <c r="D66" s="20" t="s">
        <v>7030</v>
      </c>
      <c r="E66" s="20" t="s">
        <v>387</v>
      </c>
      <c r="F66" s="20" t="s">
        <v>6724</v>
      </c>
      <c r="G66" s="20" t="s">
        <v>6721</v>
      </c>
      <c r="H66" s="20" t="s">
        <v>6736</v>
      </c>
      <c r="I66" s="42">
        <v>110</v>
      </c>
    </row>
    <row r="67" spans="1:9" ht="12.75">
      <c r="A67" s="11">
        <v>5000</v>
      </c>
      <c r="B67" s="20" t="s">
        <v>871</v>
      </c>
      <c r="C67" s="20" t="s">
        <v>6766</v>
      </c>
      <c r="D67" s="20" t="s">
        <v>7030</v>
      </c>
      <c r="E67" s="20" t="s">
        <v>387</v>
      </c>
      <c r="F67" s="20" t="s">
        <v>6724</v>
      </c>
      <c r="G67" s="20" t="s">
        <v>6721</v>
      </c>
      <c r="H67" s="20" t="s">
        <v>6786</v>
      </c>
      <c r="I67" s="42">
        <v>110</v>
      </c>
    </row>
    <row r="68" spans="1:9" ht="12.75">
      <c r="A68" s="11">
        <v>5000</v>
      </c>
      <c r="B68" s="20" t="s">
        <v>871</v>
      </c>
      <c r="C68" s="20" t="s">
        <v>6993</v>
      </c>
      <c r="D68" s="20" t="s">
        <v>7030</v>
      </c>
      <c r="E68" s="20" t="s">
        <v>387</v>
      </c>
      <c r="F68" s="20" t="s">
        <v>6724</v>
      </c>
      <c r="G68" s="20" t="s">
        <v>6721</v>
      </c>
      <c r="H68" s="20" t="s">
        <v>7017</v>
      </c>
      <c r="I68" s="42">
        <v>110</v>
      </c>
    </row>
    <row r="69" spans="1:9" ht="12.75">
      <c r="A69" s="11">
        <v>29448</v>
      </c>
      <c r="B69" s="20" t="s">
        <v>877</v>
      </c>
      <c r="C69" s="20" t="s">
        <v>7045</v>
      </c>
      <c r="D69" s="20" t="s">
        <v>7030</v>
      </c>
      <c r="E69" s="20" t="s">
        <v>387</v>
      </c>
      <c r="F69" s="20" t="s">
        <v>6724</v>
      </c>
      <c r="G69" s="20" t="s">
        <v>6721</v>
      </c>
      <c r="H69" s="20" t="s">
        <v>6762</v>
      </c>
      <c r="I69" s="42">
        <v>110</v>
      </c>
    </row>
    <row r="70" spans="1:9" ht="12.75">
      <c r="A70" s="11">
        <v>5000</v>
      </c>
      <c r="B70" s="20" t="s">
        <v>877</v>
      </c>
      <c r="C70" s="20" t="s">
        <v>2236</v>
      </c>
      <c r="D70" s="20" t="s">
        <v>7030</v>
      </c>
      <c r="E70" s="20" t="s">
        <v>387</v>
      </c>
      <c r="F70" s="20" t="s">
        <v>6724</v>
      </c>
      <c r="G70" s="20" t="s">
        <v>6721</v>
      </c>
      <c r="H70" s="20" t="s">
        <v>6863</v>
      </c>
      <c r="I70" s="42">
        <v>110</v>
      </c>
    </row>
    <row r="71" spans="1:9" ht="12.75">
      <c r="A71" s="11">
        <v>1</v>
      </c>
      <c r="B71" s="20" t="s">
        <v>877</v>
      </c>
      <c r="C71" s="20" t="s">
        <v>2236</v>
      </c>
      <c r="D71" s="20" t="s">
        <v>7030</v>
      </c>
      <c r="E71" s="20" t="s">
        <v>387</v>
      </c>
      <c r="F71" s="20" t="s">
        <v>6724</v>
      </c>
      <c r="G71" s="20" t="s">
        <v>6721</v>
      </c>
      <c r="H71" s="20" t="s">
        <v>6862</v>
      </c>
      <c r="I71" s="42">
        <v>110</v>
      </c>
    </row>
    <row r="72" spans="1:9" ht="12.75">
      <c r="A72" s="11">
        <v>157250000</v>
      </c>
      <c r="B72" s="20" t="s">
        <v>874</v>
      </c>
      <c r="C72" s="20" t="s">
        <v>6424</v>
      </c>
      <c r="D72" s="20" t="s">
        <v>7030</v>
      </c>
      <c r="E72" s="20" t="s">
        <v>387</v>
      </c>
      <c r="F72" s="20" t="s">
        <v>6755</v>
      </c>
      <c r="G72" s="20" t="s">
        <v>6720</v>
      </c>
      <c r="H72" s="20" t="s">
        <v>6728</v>
      </c>
      <c r="I72" s="42">
        <v>500</v>
      </c>
    </row>
    <row r="73" spans="1:9" ht="12.75">
      <c r="A73" s="11">
        <v>18850000</v>
      </c>
      <c r="B73" s="20" t="s">
        <v>868</v>
      </c>
      <c r="C73" s="20" t="s">
        <v>7653</v>
      </c>
      <c r="D73" s="20" t="s">
        <v>7030</v>
      </c>
      <c r="E73" s="20" t="s">
        <v>387</v>
      </c>
      <c r="F73" s="20" t="s">
        <v>6755</v>
      </c>
      <c r="G73" s="20" t="s">
        <v>6720</v>
      </c>
      <c r="H73" s="20" t="s">
        <v>6737</v>
      </c>
      <c r="I73" s="42">
        <v>500</v>
      </c>
    </row>
    <row r="74" spans="1:9" ht="12.75">
      <c r="A74" s="11">
        <v>37500</v>
      </c>
      <c r="B74" s="20" t="s">
        <v>871</v>
      </c>
      <c r="C74" s="20" t="s">
        <v>6766</v>
      </c>
      <c r="D74" s="20" t="s">
        <v>7030</v>
      </c>
      <c r="E74" s="20" t="s">
        <v>387</v>
      </c>
      <c r="F74" s="20" t="s">
        <v>6755</v>
      </c>
      <c r="G74" s="20" t="s">
        <v>6720</v>
      </c>
      <c r="H74" s="20" t="s">
        <v>6783</v>
      </c>
      <c r="I74" s="42">
        <v>500</v>
      </c>
    </row>
    <row r="75" spans="1:9" ht="12.75">
      <c r="A75" s="11">
        <v>15000</v>
      </c>
      <c r="B75" s="20" t="s">
        <v>871</v>
      </c>
      <c r="C75" s="20" t="s">
        <v>6993</v>
      </c>
      <c r="D75" s="20" t="s">
        <v>7030</v>
      </c>
      <c r="E75" s="20" t="s">
        <v>387</v>
      </c>
      <c r="F75" s="20" t="s">
        <v>6755</v>
      </c>
      <c r="G75" s="20" t="s">
        <v>6720</v>
      </c>
      <c r="H75" s="20" t="s">
        <v>7015</v>
      </c>
      <c r="I75" s="42">
        <v>500</v>
      </c>
    </row>
    <row r="76" spans="1:9" ht="12.75">
      <c r="A76" s="11">
        <v>37500</v>
      </c>
      <c r="B76" s="20" t="s">
        <v>877</v>
      </c>
      <c r="C76" s="20" t="s">
        <v>2236</v>
      </c>
      <c r="D76" s="20" t="s">
        <v>7030</v>
      </c>
      <c r="E76" s="20" t="s">
        <v>387</v>
      </c>
      <c r="F76" s="20" t="s">
        <v>6755</v>
      </c>
      <c r="G76" s="20" t="s">
        <v>6720</v>
      </c>
      <c r="H76" s="20" t="s">
        <v>6859</v>
      </c>
      <c r="I76" s="42">
        <v>500</v>
      </c>
    </row>
    <row r="77" spans="1:9" ht="12.75">
      <c r="A77" s="11">
        <v>25000</v>
      </c>
      <c r="B77" s="20" t="s">
        <v>877</v>
      </c>
      <c r="C77" s="20" t="s">
        <v>7045</v>
      </c>
      <c r="D77" s="20" t="s">
        <v>7030</v>
      </c>
      <c r="E77" s="20" t="s">
        <v>387</v>
      </c>
      <c r="F77" s="20" t="s">
        <v>6755</v>
      </c>
      <c r="G77" s="20" t="s">
        <v>6720</v>
      </c>
      <c r="H77" s="20" t="s">
        <v>6764</v>
      </c>
      <c r="I77" s="42">
        <v>500</v>
      </c>
    </row>
    <row r="78" spans="1:9" ht="12.75">
      <c r="A78" s="11">
        <v>1</v>
      </c>
      <c r="B78" s="20" t="s">
        <v>877</v>
      </c>
      <c r="C78" s="20" t="s">
        <v>2236</v>
      </c>
      <c r="D78" s="20" t="s">
        <v>7030</v>
      </c>
      <c r="E78" s="20" t="s">
        <v>387</v>
      </c>
      <c r="F78" s="20" t="s">
        <v>6755</v>
      </c>
      <c r="G78" s="20" t="s">
        <v>6720</v>
      </c>
      <c r="H78" s="20" t="s">
        <v>7046</v>
      </c>
      <c r="I78" s="42">
        <v>500</v>
      </c>
    </row>
    <row r="79" spans="1:9" ht="12.75">
      <c r="A79" s="11">
        <v>200000</v>
      </c>
      <c r="B79" s="20" t="s">
        <v>871</v>
      </c>
      <c r="C79" s="20" t="s">
        <v>6766</v>
      </c>
      <c r="D79" s="20" t="s">
        <v>7030</v>
      </c>
      <c r="E79" s="20" t="s">
        <v>387</v>
      </c>
      <c r="F79" s="20" t="s">
        <v>6756</v>
      </c>
      <c r="G79" s="20" t="s">
        <v>6816</v>
      </c>
      <c r="H79" s="20" t="s">
        <v>6785</v>
      </c>
      <c r="I79" s="42">
        <v>500</v>
      </c>
    </row>
    <row r="80" spans="1:9" ht="12.75">
      <c r="A80" s="11">
        <v>200000</v>
      </c>
      <c r="B80" s="20" t="s">
        <v>871</v>
      </c>
      <c r="C80" s="20" t="s">
        <v>6993</v>
      </c>
      <c r="D80" s="20" t="s">
        <v>7030</v>
      </c>
      <c r="E80" s="20" t="s">
        <v>387</v>
      </c>
      <c r="F80" s="20" t="s">
        <v>6756</v>
      </c>
      <c r="G80" s="20" t="s">
        <v>6816</v>
      </c>
      <c r="H80" s="20" t="s">
        <v>7016</v>
      </c>
      <c r="I80" s="42">
        <v>500</v>
      </c>
    </row>
    <row r="81" spans="1:9" ht="12.75">
      <c r="A81" s="11">
        <v>157250000</v>
      </c>
      <c r="B81" s="20" t="s">
        <v>874</v>
      </c>
      <c r="C81" s="20" t="s">
        <v>6424</v>
      </c>
      <c r="D81" s="20" t="s">
        <v>7030</v>
      </c>
      <c r="E81" s="20" t="s">
        <v>387</v>
      </c>
      <c r="F81" s="20" t="s">
        <v>6756</v>
      </c>
      <c r="G81" s="20" t="s">
        <v>6719</v>
      </c>
      <c r="H81" s="20" t="s">
        <v>6729</v>
      </c>
      <c r="I81" s="42">
        <v>500</v>
      </c>
    </row>
    <row r="82" spans="1:9" ht="12.75">
      <c r="A82" s="11">
        <v>18850000</v>
      </c>
      <c r="B82" s="20" t="s">
        <v>868</v>
      </c>
      <c r="C82" s="20" t="s">
        <v>7653</v>
      </c>
      <c r="D82" s="20" t="s">
        <v>7030</v>
      </c>
      <c r="E82" s="20" t="s">
        <v>387</v>
      </c>
      <c r="F82" s="20" t="s">
        <v>6756</v>
      </c>
      <c r="G82" s="20" t="s">
        <v>6719</v>
      </c>
      <c r="H82" s="20" t="s">
        <v>6738</v>
      </c>
      <c r="I82" s="42">
        <v>500</v>
      </c>
    </row>
    <row r="83" spans="1:9" ht="12.75">
      <c r="A83" s="11">
        <v>250000</v>
      </c>
      <c r="B83" s="20" t="s">
        <v>877</v>
      </c>
      <c r="C83" s="20" t="s">
        <v>7045</v>
      </c>
      <c r="D83" s="20" t="s">
        <v>7030</v>
      </c>
      <c r="E83" s="20" t="s">
        <v>387</v>
      </c>
      <c r="F83" s="20" t="s">
        <v>6756</v>
      </c>
      <c r="G83" s="20" t="s">
        <v>6719</v>
      </c>
      <c r="H83" s="20" t="s">
        <v>6763</v>
      </c>
      <c r="I83" s="42">
        <v>500</v>
      </c>
    </row>
    <row r="84" spans="1:9" ht="12.75">
      <c r="A84" s="11">
        <v>1</v>
      </c>
      <c r="B84" s="20" t="s">
        <v>877</v>
      </c>
      <c r="C84" s="20" t="s">
        <v>2236</v>
      </c>
      <c r="D84" s="20" t="s">
        <v>7030</v>
      </c>
      <c r="E84" s="20" t="s">
        <v>387</v>
      </c>
      <c r="F84" s="20" t="s">
        <v>6756</v>
      </c>
      <c r="G84" s="20" t="s">
        <v>6719</v>
      </c>
      <c r="H84" s="20" t="s">
        <v>6856</v>
      </c>
      <c r="I84" s="42">
        <v>500</v>
      </c>
    </row>
    <row r="85" spans="1:9" ht="12.75">
      <c r="A85" s="11">
        <v>157250000</v>
      </c>
      <c r="B85" s="20" t="s">
        <v>874</v>
      </c>
      <c r="C85" s="20" t="s">
        <v>6424</v>
      </c>
      <c r="D85" s="20" t="s">
        <v>7030</v>
      </c>
      <c r="E85" s="20" t="s">
        <v>387</v>
      </c>
      <c r="F85" s="20" t="s">
        <v>6725</v>
      </c>
      <c r="G85" s="20" t="s">
        <v>6718</v>
      </c>
      <c r="H85" s="20" t="s">
        <v>6730</v>
      </c>
      <c r="I85" s="42">
        <v>500</v>
      </c>
    </row>
    <row r="86" spans="1:9" ht="12.75">
      <c r="A86" s="11">
        <v>10350000</v>
      </c>
      <c r="B86" s="20" t="s">
        <v>868</v>
      </c>
      <c r="C86" s="20" t="s">
        <v>7653</v>
      </c>
      <c r="D86" s="20" t="s">
        <v>7030</v>
      </c>
      <c r="E86" s="20" t="s">
        <v>387</v>
      </c>
      <c r="F86" s="20" t="s">
        <v>6725</v>
      </c>
      <c r="G86" s="20" t="s">
        <v>6718</v>
      </c>
      <c r="H86" s="20" t="s">
        <v>6739</v>
      </c>
      <c r="I86" s="42">
        <v>500</v>
      </c>
    </row>
    <row r="87" spans="1:9" ht="12.75">
      <c r="A87" s="11">
        <v>38750</v>
      </c>
      <c r="B87" s="20" t="s">
        <v>871</v>
      </c>
      <c r="C87" s="20" t="s">
        <v>6766</v>
      </c>
      <c r="D87" s="20" t="s">
        <v>7030</v>
      </c>
      <c r="E87" s="20" t="s">
        <v>387</v>
      </c>
      <c r="F87" s="20" t="s">
        <v>6725</v>
      </c>
      <c r="G87" s="20" t="s">
        <v>6718</v>
      </c>
      <c r="H87" s="20" t="s">
        <v>6784</v>
      </c>
      <c r="I87" s="42">
        <v>500</v>
      </c>
    </row>
    <row r="88" spans="1:9" ht="12.75">
      <c r="A88" s="11">
        <v>15000</v>
      </c>
      <c r="B88" s="20" t="s">
        <v>871</v>
      </c>
      <c r="C88" s="20" t="s">
        <v>6993</v>
      </c>
      <c r="D88" s="20" t="s">
        <v>7030</v>
      </c>
      <c r="E88" s="20" t="s">
        <v>387</v>
      </c>
      <c r="F88" s="20" t="s">
        <v>6725</v>
      </c>
      <c r="G88" s="20" t="s">
        <v>6718</v>
      </c>
      <c r="H88" s="20" t="s">
        <v>7014</v>
      </c>
      <c r="I88" s="42">
        <v>500</v>
      </c>
    </row>
    <row r="89" spans="1:9" ht="12.75">
      <c r="A89" s="11">
        <v>38750</v>
      </c>
      <c r="B89" s="20" t="s">
        <v>877</v>
      </c>
      <c r="C89" s="20" t="s">
        <v>2236</v>
      </c>
      <c r="D89" s="20" t="s">
        <v>7030</v>
      </c>
      <c r="E89" s="20" t="s">
        <v>387</v>
      </c>
      <c r="F89" s="20" t="s">
        <v>6725</v>
      </c>
      <c r="G89" s="20" t="s">
        <v>6718</v>
      </c>
      <c r="H89" s="20" t="s">
        <v>6858</v>
      </c>
      <c r="I89" s="42">
        <v>500</v>
      </c>
    </row>
    <row r="90" spans="1:9" ht="12.75">
      <c r="A90" s="11">
        <v>38750</v>
      </c>
      <c r="B90" s="20" t="s">
        <v>877</v>
      </c>
      <c r="C90" s="20" t="s">
        <v>7045</v>
      </c>
      <c r="D90" s="20" t="s">
        <v>7030</v>
      </c>
      <c r="E90" s="20" t="s">
        <v>387</v>
      </c>
      <c r="F90" s="20" t="s">
        <v>6725</v>
      </c>
      <c r="G90" s="20" t="s">
        <v>6718</v>
      </c>
      <c r="H90" s="20" t="s">
        <v>6765</v>
      </c>
      <c r="I90" s="42">
        <v>500</v>
      </c>
    </row>
    <row r="91" spans="1:9" ht="12.75">
      <c r="A91" s="11">
        <v>27750000</v>
      </c>
      <c r="B91" s="20" t="s">
        <v>874</v>
      </c>
      <c r="C91" s="20" t="s">
        <v>6424</v>
      </c>
      <c r="D91" s="20" t="s">
        <v>7029</v>
      </c>
      <c r="E91" s="20" t="s">
        <v>7031</v>
      </c>
      <c r="G91" s="20" t="s">
        <v>6686</v>
      </c>
      <c r="H91" s="20" t="s">
        <v>6734</v>
      </c>
      <c r="I91" s="42">
        <v>200</v>
      </c>
    </row>
    <row r="92" spans="1:9" ht="12.75">
      <c r="A92" s="11">
        <v>3860000</v>
      </c>
      <c r="B92" s="20" t="s">
        <v>868</v>
      </c>
      <c r="C92" s="20" t="s">
        <v>7653</v>
      </c>
      <c r="D92" s="20" t="s">
        <v>7029</v>
      </c>
      <c r="E92" s="20" t="s">
        <v>7031</v>
      </c>
      <c r="G92" s="20" t="s">
        <v>6686</v>
      </c>
      <c r="H92" s="20" t="s">
        <v>6743</v>
      </c>
      <c r="I92" s="42">
        <v>200</v>
      </c>
    </row>
    <row r="93" spans="1:9" ht="12.75">
      <c r="A93" s="11">
        <v>125000</v>
      </c>
      <c r="B93" s="20" t="s">
        <v>868</v>
      </c>
      <c r="C93" s="20" t="s">
        <v>7623</v>
      </c>
      <c r="D93" s="20" t="s">
        <v>7029</v>
      </c>
      <c r="E93" s="20" t="s">
        <v>7031</v>
      </c>
      <c r="G93" s="20" t="s">
        <v>6686</v>
      </c>
      <c r="H93" s="20" t="s">
        <v>6748</v>
      </c>
      <c r="I93" s="42">
        <v>200</v>
      </c>
    </row>
    <row r="94" spans="1:9" ht="12.75">
      <c r="A94" s="11">
        <v>937500</v>
      </c>
      <c r="B94" s="20" t="s">
        <v>870</v>
      </c>
      <c r="C94" s="20" t="s">
        <v>7151</v>
      </c>
      <c r="D94" s="20" t="s">
        <v>7029</v>
      </c>
      <c r="E94" s="20" t="s">
        <v>7031</v>
      </c>
      <c r="G94" s="20" t="s">
        <v>6686</v>
      </c>
      <c r="H94" s="20" t="s">
        <v>7142</v>
      </c>
      <c r="I94" s="42">
        <v>200</v>
      </c>
    </row>
    <row r="95" spans="1:9" ht="12.75">
      <c r="A95" s="11">
        <v>812500</v>
      </c>
      <c r="B95" s="20" t="s">
        <v>870</v>
      </c>
      <c r="C95" s="20" t="s">
        <v>7151</v>
      </c>
      <c r="D95" s="20" t="s">
        <v>7029</v>
      </c>
      <c r="E95" s="20" t="s">
        <v>7031</v>
      </c>
      <c r="G95" s="20" t="s">
        <v>6686</v>
      </c>
      <c r="H95" s="20" t="s">
        <v>7141</v>
      </c>
      <c r="I95" s="42">
        <v>200</v>
      </c>
    </row>
    <row r="96" spans="1:9" ht="12.75">
      <c r="A96" s="11">
        <v>770000</v>
      </c>
      <c r="B96" s="20" t="s">
        <v>870</v>
      </c>
      <c r="C96" s="20" t="s">
        <v>6681</v>
      </c>
      <c r="D96" s="20" t="s">
        <v>7029</v>
      </c>
      <c r="E96" s="20" t="s">
        <v>7031</v>
      </c>
      <c r="G96" s="20" t="s">
        <v>6686</v>
      </c>
      <c r="H96" s="20" t="s">
        <v>6692</v>
      </c>
      <c r="I96" s="42">
        <v>200</v>
      </c>
    </row>
    <row r="97" spans="1:9" ht="12.75">
      <c r="A97" s="11">
        <v>375000</v>
      </c>
      <c r="B97" s="20" t="s">
        <v>870</v>
      </c>
      <c r="C97" s="20" t="s">
        <v>7070</v>
      </c>
      <c r="D97" s="20" t="s">
        <v>7029</v>
      </c>
      <c r="E97" s="20" t="s">
        <v>7031</v>
      </c>
      <c r="G97" s="20" t="s">
        <v>6686</v>
      </c>
      <c r="H97" s="20" t="s">
        <v>7061</v>
      </c>
      <c r="I97" s="42">
        <v>200</v>
      </c>
    </row>
    <row r="98" spans="1:9" ht="12.75">
      <c r="A98" s="11">
        <v>312500</v>
      </c>
      <c r="B98" s="20" t="s">
        <v>870</v>
      </c>
      <c r="C98" s="20" t="s">
        <v>7151</v>
      </c>
      <c r="D98" s="20" t="s">
        <v>7029</v>
      </c>
      <c r="E98" s="20" t="s">
        <v>7031</v>
      </c>
      <c r="G98" s="20" t="s">
        <v>6686</v>
      </c>
      <c r="H98" s="20" t="s">
        <v>7144</v>
      </c>
      <c r="I98" s="42">
        <v>200</v>
      </c>
    </row>
    <row r="99" spans="1:9" ht="12.75">
      <c r="A99" s="11">
        <v>100000</v>
      </c>
      <c r="B99" s="20" t="s">
        <v>870</v>
      </c>
      <c r="C99" s="20" t="s">
        <v>7070</v>
      </c>
      <c r="D99" s="20" t="s">
        <v>7029</v>
      </c>
      <c r="E99" s="20" t="s">
        <v>7031</v>
      </c>
      <c r="G99" s="20" t="s">
        <v>6686</v>
      </c>
      <c r="H99" s="20" t="s">
        <v>7069</v>
      </c>
      <c r="I99" s="42">
        <v>200</v>
      </c>
    </row>
    <row r="100" spans="1:9" ht="12.75">
      <c r="A100" s="11">
        <v>56250</v>
      </c>
      <c r="B100" s="20" t="s">
        <v>870</v>
      </c>
      <c r="C100" s="20" t="s">
        <v>7151</v>
      </c>
      <c r="D100" s="20" t="s">
        <v>7029</v>
      </c>
      <c r="E100" s="20" t="s">
        <v>7031</v>
      </c>
      <c r="G100" s="20" t="s">
        <v>6686</v>
      </c>
      <c r="H100" s="20" t="s">
        <v>7145</v>
      </c>
      <c r="I100" s="42">
        <v>200</v>
      </c>
    </row>
    <row r="101" spans="1:9" ht="12.75">
      <c r="A101" s="11">
        <v>50000</v>
      </c>
      <c r="B101" s="20" t="s">
        <v>870</v>
      </c>
      <c r="C101" s="20" t="s">
        <v>7215</v>
      </c>
      <c r="D101" s="20" t="s">
        <v>7029</v>
      </c>
      <c r="E101" s="20" t="s">
        <v>7031</v>
      </c>
      <c r="G101" s="20" t="s">
        <v>6686</v>
      </c>
      <c r="H101" s="20" t="s">
        <v>7212</v>
      </c>
      <c r="I101" s="42">
        <v>200</v>
      </c>
    </row>
    <row r="102" spans="1:9" ht="12.75">
      <c r="A102" s="11">
        <v>50000</v>
      </c>
      <c r="B102" s="20" t="s">
        <v>870</v>
      </c>
      <c r="C102" s="20" t="s">
        <v>7153</v>
      </c>
      <c r="D102" s="20" t="s">
        <v>7029</v>
      </c>
      <c r="E102" s="20" t="s">
        <v>7031</v>
      </c>
      <c r="G102" s="20" t="s">
        <v>6686</v>
      </c>
      <c r="H102" s="20" t="s">
        <v>7156</v>
      </c>
      <c r="I102" s="42">
        <v>200</v>
      </c>
    </row>
    <row r="103" spans="1:9" ht="12.75">
      <c r="A103" s="11">
        <v>50000</v>
      </c>
      <c r="B103" s="20" t="s">
        <v>870</v>
      </c>
      <c r="C103" s="20" t="s">
        <v>7153</v>
      </c>
      <c r="D103" s="20" t="s">
        <v>7029</v>
      </c>
      <c r="E103" s="20" t="s">
        <v>7031</v>
      </c>
      <c r="G103" s="20" t="s">
        <v>6686</v>
      </c>
      <c r="H103" s="20" t="s">
        <v>7154</v>
      </c>
      <c r="I103" s="42">
        <v>200</v>
      </c>
    </row>
    <row r="104" spans="1:9" ht="12.75">
      <c r="A104" s="11">
        <v>50000</v>
      </c>
      <c r="B104" s="20" t="s">
        <v>870</v>
      </c>
      <c r="C104" s="20" t="s">
        <v>7153</v>
      </c>
      <c r="D104" s="20" t="s">
        <v>7029</v>
      </c>
      <c r="E104" s="20" t="s">
        <v>7031</v>
      </c>
      <c r="G104" s="20" t="s">
        <v>6686</v>
      </c>
      <c r="H104" s="20" t="s">
        <v>7155</v>
      </c>
      <c r="I104" s="42">
        <v>200</v>
      </c>
    </row>
    <row r="105" spans="1:9" ht="12.75">
      <c r="A105" s="11">
        <v>50000</v>
      </c>
      <c r="B105" s="20" t="s">
        <v>870</v>
      </c>
      <c r="C105" s="20" t="s">
        <v>7153</v>
      </c>
      <c r="D105" s="20" t="s">
        <v>7029</v>
      </c>
      <c r="E105" s="20" t="s">
        <v>7031</v>
      </c>
      <c r="G105" s="20" t="s">
        <v>6686</v>
      </c>
      <c r="H105" s="20" t="s">
        <v>7158</v>
      </c>
      <c r="I105" s="42">
        <v>200</v>
      </c>
    </row>
    <row r="106" spans="1:9" ht="12.75">
      <c r="A106" s="11">
        <v>50000</v>
      </c>
      <c r="B106" s="20" t="s">
        <v>870</v>
      </c>
      <c r="C106" s="20" t="s">
        <v>7153</v>
      </c>
      <c r="D106" s="20" t="s">
        <v>7029</v>
      </c>
      <c r="E106" s="20" t="s">
        <v>7031</v>
      </c>
      <c r="G106" s="20" t="s">
        <v>6686</v>
      </c>
      <c r="H106" s="20" t="s">
        <v>7160</v>
      </c>
      <c r="I106" s="42">
        <v>200</v>
      </c>
    </row>
    <row r="107" spans="1:9" ht="12.75">
      <c r="A107" s="11">
        <v>50000</v>
      </c>
      <c r="B107" s="20" t="s">
        <v>870</v>
      </c>
      <c r="C107" s="20" t="s">
        <v>7153</v>
      </c>
      <c r="D107" s="20" t="s">
        <v>7029</v>
      </c>
      <c r="E107" s="20" t="s">
        <v>7031</v>
      </c>
      <c r="G107" s="20" t="s">
        <v>6686</v>
      </c>
      <c r="H107" s="20" t="s">
        <v>7157</v>
      </c>
      <c r="I107" s="42">
        <v>200</v>
      </c>
    </row>
    <row r="108" spans="1:9" ht="12.75">
      <c r="A108" s="11">
        <v>50000</v>
      </c>
      <c r="B108" s="20" t="s">
        <v>870</v>
      </c>
      <c r="C108" s="20" t="s">
        <v>7140</v>
      </c>
      <c r="D108" s="20" t="s">
        <v>7029</v>
      </c>
      <c r="E108" s="20" t="s">
        <v>7031</v>
      </c>
      <c r="G108" s="20" t="s">
        <v>6686</v>
      </c>
      <c r="H108" s="20" t="s">
        <v>7137</v>
      </c>
      <c r="I108" s="42">
        <v>200</v>
      </c>
    </row>
    <row r="109" spans="1:9" ht="12.75">
      <c r="A109" s="11">
        <v>50000</v>
      </c>
      <c r="B109" s="20" t="s">
        <v>870</v>
      </c>
      <c r="C109" s="20" t="s">
        <v>7153</v>
      </c>
      <c r="D109" s="20" t="s">
        <v>7029</v>
      </c>
      <c r="E109" s="20" t="s">
        <v>7031</v>
      </c>
      <c r="G109" s="20" t="s">
        <v>6686</v>
      </c>
      <c r="H109" s="20" t="s">
        <v>7164</v>
      </c>
      <c r="I109" s="42">
        <v>200</v>
      </c>
    </row>
    <row r="110" spans="1:9" ht="12.75">
      <c r="A110" s="11">
        <v>50000</v>
      </c>
      <c r="B110" s="20" t="s">
        <v>870</v>
      </c>
      <c r="C110" s="20" t="s">
        <v>7153</v>
      </c>
      <c r="D110" s="20" t="s">
        <v>7029</v>
      </c>
      <c r="E110" s="20" t="s">
        <v>7031</v>
      </c>
      <c r="G110" s="20" t="s">
        <v>6686</v>
      </c>
      <c r="H110" s="20" t="s">
        <v>7159</v>
      </c>
      <c r="I110" s="42">
        <v>200</v>
      </c>
    </row>
    <row r="111" spans="1:9" ht="12.75">
      <c r="A111" s="11">
        <v>50000</v>
      </c>
      <c r="B111" s="20" t="s">
        <v>870</v>
      </c>
      <c r="C111" s="20" t="s">
        <v>7152</v>
      </c>
      <c r="D111" s="20" t="s">
        <v>7029</v>
      </c>
      <c r="E111" s="20" t="s">
        <v>7031</v>
      </c>
      <c r="G111" s="20" t="s">
        <v>6686</v>
      </c>
      <c r="H111" s="20" t="s">
        <v>7174</v>
      </c>
      <c r="I111" s="42">
        <v>200</v>
      </c>
    </row>
    <row r="112" spans="1:9" ht="12.75">
      <c r="A112" s="11">
        <v>50000</v>
      </c>
      <c r="B112" s="20" t="s">
        <v>870</v>
      </c>
      <c r="C112" s="20" t="s">
        <v>7153</v>
      </c>
      <c r="D112" s="20" t="s">
        <v>7029</v>
      </c>
      <c r="E112" s="20" t="s">
        <v>7031</v>
      </c>
      <c r="G112" s="20" t="s">
        <v>6686</v>
      </c>
      <c r="H112" s="20" t="s">
        <v>7163</v>
      </c>
      <c r="I112" s="42">
        <v>200</v>
      </c>
    </row>
    <row r="113" spans="1:9" ht="12.75">
      <c r="A113" s="11">
        <v>50000</v>
      </c>
      <c r="B113" s="20" t="s">
        <v>870</v>
      </c>
      <c r="C113" s="20" t="s">
        <v>7153</v>
      </c>
      <c r="D113" s="20" t="s">
        <v>7029</v>
      </c>
      <c r="E113" s="20" t="s">
        <v>7031</v>
      </c>
      <c r="G113" s="20" t="s">
        <v>6686</v>
      </c>
      <c r="H113" s="20" t="s">
        <v>7167</v>
      </c>
      <c r="I113" s="42">
        <v>200</v>
      </c>
    </row>
    <row r="114" spans="1:9" ht="12.75">
      <c r="A114" s="11">
        <v>50000</v>
      </c>
      <c r="B114" s="20" t="s">
        <v>870</v>
      </c>
      <c r="C114" s="20" t="s">
        <v>7152</v>
      </c>
      <c r="D114" s="20" t="s">
        <v>7029</v>
      </c>
      <c r="E114" s="20" t="s">
        <v>7031</v>
      </c>
      <c r="G114" s="20" t="s">
        <v>6686</v>
      </c>
      <c r="H114" s="20" t="s">
        <v>7168</v>
      </c>
      <c r="I114" s="42">
        <v>200</v>
      </c>
    </row>
    <row r="115" spans="1:9" ht="12.75">
      <c r="A115" s="11">
        <v>50000</v>
      </c>
      <c r="B115" s="20" t="s">
        <v>870</v>
      </c>
      <c r="C115" s="20" t="s">
        <v>7152</v>
      </c>
      <c r="D115" s="20" t="s">
        <v>7029</v>
      </c>
      <c r="E115" s="20" t="s">
        <v>7031</v>
      </c>
      <c r="G115" s="20" t="s">
        <v>6686</v>
      </c>
      <c r="H115" s="20" t="s">
        <v>7169</v>
      </c>
      <c r="I115" s="42">
        <v>200</v>
      </c>
    </row>
    <row r="116" spans="1:9" ht="12.75">
      <c r="A116" s="11">
        <v>50000</v>
      </c>
      <c r="B116" s="20" t="s">
        <v>870</v>
      </c>
      <c r="C116" s="20" t="s">
        <v>7153</v>
      </c>
      <c r="D116" s="20" t="s">
        <v>7029</v>
      </c>
      <c r="E116" s="20" t="s">
        <v>7031</v>
      </c>
      <c r="G116" s="20" t="s">
        <v>6686</v>
      </c>
      <c r="H116" s="20" t="s">
        <v>7166</v>
      </c>
      <c r="I116" s="42">
        <v>200</v>
      </c>
    </row>
    <row r="117" spans="1:9" ht="12.75">
      <c r="A117" s="11">
        <v>50000</v>
      </c>
      <c r="B117" s="20" t="s">
        <v>870</v>
      </c>
      <c r="C117" s="20" t="s">
        <v>7152</v>
      </c>
      <c r="D117" s="20" t="s">
        <v>7029</v>
      </c>
      <c r="E117" s="20" t="s">
        <v>7031</v>
      </c>
      <c r="G117" s="20" t="s">
        <v>6686</v>
      </c>
      <c r="H117" s="20" t="s">
        <v>7173</v>
      </c>
      <c r="I117" s="42">
        <v>200</v>
      </c>
    </row>
    <row r="118" spans="1:9" ht="12.75">
      <c r="A118" s="11">
        <v>50000</v>
      </c>
      <c r="B118" s="20" t="s">
        <v>870</v>
      </c>
      <c r="C118" s="20" t="s">
        <v>7153</v>
      </c>
      <c r="D118" s="20" t="s">
        <v>7029</v>
      </c>
      <c r="E118" s="20" t="s">
        <v>7031</v>
      </c>
      <c r="G118" s="20" t="s">
        <v>6686</v>
      </c>
      <c r="H118" s="20" t="s">
        <v>7162</v>
      </c>
      <c r="I118" s="42">
        <v>200</v>
      </c>
    </row>
    <row r="119" spans="1:9" ht="12.75">
      <c r="A119" s="11">
        <v>50000</v>
      </c>
      <c r="B119" s="20" t="s">
        <v>870</v>
      </c>
      <c r="C119" s="20" t="s">
        <v>7152</v>
      </c>
      <c r="D119" s="20" t="s">
        <v>7029</v>
      </c>
      <c r="E119" s="20" t="s">
        <v>7031</v>
      </c>
      <c r="G119" s="20" t="s">
        <v>6686</v>
      </c>
      <c r="H119" s="20" t="s">
        <v>7170</v>
      </c>
      <c r="I119" s="42">
        <v>200</v>
      </c>
    </row>
    <row r="120" spans="1:9" ht="12.75">
      <c r="A120" s="11">
        <v>50000</v>
      </c>
      <c r="B120" s="20" t="s">
        <v>870</v>
      </c>
      <c r="C120" s="20" t="s">
        <v>7153</v>
      </c>
      <c r="D120" s="20" t="s">
        <v>7029</v>
      </c>
      <c r="E120" s="20" t="s">
        <v>7031</v>
      </c>
      <c r="G120" s="20" t="s">
        <v>6686</v>
      </c>
      <c r="H120" s="20" t="s">
        <v>7165</v>
      </c>
      <c r="I120" s="42">
        <v>200</v>
      </c>
    </row>
    <row r="121" spans="1:9" ht="12.75">
      <c r="A121" s="11">
        <v>50000</v>
      </c>
      <c r="B121" s="20" t="s">
        <v>870</v>
      </c>
      <c r="C121" s="20" t="s">
        <v>7152</v>
      </c>
      <c r="D121" s="20" t="s">
        <v>7029</v>
      </c>
      <c r="E121" s="20" t="s">
        <v>7031</v>
      </c>
      <c r="G121" s="20" t="s">
        <v>6686</v>
      </c>
      <c r="H121" s="20" t="s">
        <v>7171</v>
      </c>
      <c r="I121" s="42">
        <v>200</v>
      </c>
    </row>
    <row r="122" spans="1:9" ht="12.75">
      <c r="A122" s="11">
        <v>50000</v>
      </c>
      <c r="B122" s="20" t="s">
        <v>870</v>
      </c>
      <c r="C122" s="20" t="s">
        <v>7152</v>
      </c>
      <c r="D122" s="20" t="s">
        <v>7029</v>
      </c>
      <c r="E122" s="20" t="s">
        <v>7031</v>
      </c>
      <c r="G122" s="20" t="s">
        <v>6686</v>
      </c>
      <c r="H122" s="20" t="s">
        <v>7172</v>
      </c>
      <c r="I122" s="42">
        <v>200</v>
      </c>
    </row>
    <row r="123" spans="1:9" ht="12.75">
      <c r="A123" s="11">
        <v>50000</v>
      </c>
      <c r="B123" s="20" t="s">
        <v>870</v>
      </c>
      <c r="C123" s="20" t="s">
        <v>7140</v>
      </c>
      <c r="D123" s="20" t="s">
        <v>7029</v>
      </c>
      <c r="E123" s="20" t="s">
        <v>7031</v>
      </c>
      <c r="G123" s="20" t="s">
        <v>6686</v>
      </c>
      <c r="H123" s="20" t="s">
        <v>7138</v>
      </c>
      <c r="I123" s="42">
        <v>200</v>
      </c>
    </row>
    <row r="124" spans="1:9" ht="12.75">
      <c r="A124" s="11">
        <v>50000</v>
      </c>
      <c r="B124" s="20" t="s">
        <v>870</v>
      </c>
      <c r="C124" s="20" t="s">
        <v>7140</v>
      </c>
      <c r="D124" s="20" t="s">
        <v>7029</v>
      </c>
      <c r="E124" s="20" t="s">
        <v>7031</v>
      </c>
      <c r="G124" s="20" t="s">
        <v>6686</v>
      </c>
      <c r="H124" s="20" t="s">
        <v>7134</v>
      </c>
      <c r="I124" s="42">
        <v>200</v>
      </c>
    </row>
    <row r="125" spans="1:9" ht="12.75">
      <c r="A125" s="11">
        <v>48750</v>
      </c>
      <c r="B125" s="20" t="s">
        <v>870</v>
      </c>
      <c r="C125" s="20" t="s">
        <v>7140</v>
      </c>
      <c r="D125" s="20" t="s">
        <v>7029</v>
      </c>
      <c r="E125" s="20" t="s">
        <v>7031</v>
      </c>
      <c r="G125" s="20" t="s">
        <v>6686</v>
      </c>
      <c r="H125" s="20" t="s">
        <v>7139</v>
      </c>
      <c r="I125" s="42">
        <v>200</v>
      </c>
    </row>
    <row r="126" spans="1:9" ht="12.75">
      <c r="A126" s="11">
        <v>47500</v>
      </c>
      <c r="B126" s="20" t="s">
        <v>870</v>
      </c>
      <c r="C126" s="20" t="s">
        <v>7191</v>
      </c>
      <c r="D126" s="20" t="s">
        <v>7029</v>
      </c>
      <c r="E126" s="20" t="s">
        <v>7031</v>
      </c>
      <c r="G126" s="20" t="s">
        <v>6686</v>
      </c>
      <c r="H126" s="20" t="s">
        <v>7205</v>
      </c>
      <c r="I126" s="42">
        <v>200</v>
      </c>
    </row>
    <row r="127" spans="1:9" ht="12.75">
      <c r="A127" s="11">
        <v>43750</v>
      </c>
      <c r="B127" s="20" t="s">
        <v>870</v>
      </c>
      <c r="C127" s="20" t="s">
        <v>7151</v>
      </c>
      <c r="D127" s="20" t="s">
        <v>7029</v>
      </c>
      <c r="E127" s="20" t="s">
        <v>7031</v>
      </c>
      <c r="G127" s="20" t="s">
        <v>6686</v>
      </c>
      <c r="H127" s="20" t="s">
        <v>7143</v>
      </c>
      <c r="I127" s="42">
        <v>200</v>
      </c>
    </row>
    <row r="128" spans="1:9" ht="12.75">
      <c r="A128" s="11">
        <v>42500</v>
      </c>
      <c r="B128" s="20" t="s">
        <v>870</v>
      </c>
      <c r="C128" s="20" t="s">
        <v>7140</v>
      </c>
      <c r="D128" s="20" t="s">
        <v>7029</v>
      </c>
      <c r="E128" s="20" t="s">
        <v>7031</v>
      </c>
      <c r="G128" s="20" t="s">
        <v>6686</v>
      </c>
      <c r="H128" s="20" t="s">
        <v>7136</v>
      </c>
      <c r="I128" s="42">
        <v>200</v>
      </c>
    </row>
    <row r="129" spans="1:9" ht="12.75">
      <c r="A129" s="11">
        <v>37500</v>
      </c>
      <c r="B129" s="20" t="s">
        <v>870</v>
      </c>
      <c r="C129" s="20" t="s">
        <v>7222</v>
      </c>
      <c r="D129" s="20" t="s">
        <v>7029</v>
      </c>
      <c r="E129" s="20" t="s">
        <v>7031</v>
      </c>
      <c r="G129" s="20" t="s">
        <v>6686</v>
      </c>
      <c r="H129" s="20" t="s">
        <v>7216</v>
      </c>
      <c r="I129" s="42">
        <v>200</v>
      </c>
    </row>
    <row r="130" spans="1:9" ht="12.75">
      <c r="A130" s="11">
        <v>37500</v>
      </c>
      <c r="B130" s="20" t="s">
        <v>870</v>
      </c>
      <c r="C130" s="20" t="s">
        <v>7222</v>
      </c>
      <c r="D130" s="20" t="s">
        <v>7029</v>
      </c>
      <c r="E130" s="20" t="s">
        <v>7031</v>
      </c>
      <c r="G130" s="20" t="s">
        <v>6686</v>
      </c>
      <c r="H130" s="20" t="s">
        <v>7217</v>
      </c>
      <c r="I130" s="42">
        <v>200</v>
      </c>
    </row>
    <row r="131" spans="1:9" ht="12.75">
      <c r="A131" s="11">
        <v>37500</v>
      </c>
      <c r="B131" s="20" t="s">
        <v>870</v>
      </c>
      <c r="C131" s="20" t="s">
        <v>7070</v>
      </c>
      <c r="D131" s="20" t="s">
        <v>7029</v>
      </c>
      <c r="E131" s="20" t="s">
        <v>7031</v>
      </c>
      <c r="G131" s="20" t="s">
        <v>6686</v>
      </c>
      <c r="H131" s="20" t="s">
        <v>7065</v>
      </c>
      <c r="I131" s="42">
        <v>200</v>
      </c>
    </row>
    <row r="132" spans="1:9" ht="12.75">
      <c r="A132" s="11">
        <v>37500</v>
      </c>
      <c r="B132" s="20" t="s">
        <v>870</v>
      </c>
      <c r="C132" s="20" t="s">
        <v>7070</v>
      </c>
      <c r="D132" s="20" t="s">
        <v>7029</v>
      </c>
      <c r="E132" s="20" t="s">
        <v>7031</v>
      </c>
      <c r="G132" s="20" t="s">
        <v>6686</v>
      </c>
      <c r="H132" s="20" t="s">
        <v>7067</v>
      </c>
      <c r="I132" s="42">
        <v>200</v>
      </c>
    </row>
    <row r="133" spans="1:9" ht="12.75">
      <c r="A133" s="11">
        <v>37500</v>
      </c>
      <c r="B133" s="20" t="s">
        <v>870</v>
      </c>
      <c r="C133" s="20" t="s">
        <v>7070</v>
      </c>
      <c r="D133" s="20" t="s">
        <v>7029</v>
      </c>
      <c r="E133" s="20" t="s">
        <v>7031</v>
      </c>
      <c r="G133" s="20" t="s">
        <v>6686</v>
      </c>
      <c r="H133" s="20" t="s">
        <v>7066</v>
      </c>
      <c r="I133" s="42">
        <v>200</v>
      </c>
    </row>
    <row r="134" spans="1:9" ht="12.75">
      <c r="A134" s="11">
        <v>37500</v>
      </c>
      <c r="B134" s="20" t="s">
        <v>870</v>
      </c>
      <c r="C134" s="20" t="s">
        <v>7215</v>
      </c>
      <c r="D134" s="20" t="s">
        <v>7029</v>
      </c>
      <c r="E134" s="20" t="s">
        <v>7031</v>
      </c>
      <c r="G134" s="20" t="s">
        <v>6686</v>
      </c>
      <c r="H134" s="20" t="s">
        <v>7211</v>
      </c>
      <c r="I134" s="42">
        <v>200</v>
      </c>
    </row>
    <row r="135" spans="1:9" ht="12.75">
      <c r="A135" s="11">
        <v>37500</v>
      </c>
      <c r="B135" s="20" t="s">
        <v>870</v>
      </c>
      <c r="C135" s="20" t="s">
        <v>7070</v>
      </c>
      <c r="D135" s="20" t="s">
        <v>7029</v>
      </c>
      <c r="E135" s="20" t="s">
        <v>7031</v>
      </c>
      <c r="G135" s="20" t="s">
        <v>6686</v>
      </c>
      <c r="H135" s="20" t="s">
        <v>7068</v>
      </c>
      <c r="I135" s="42">
        <v>200</v>
      </c>
    </row>
    <row r="136" spans="1:9" ht="12.75">
      <c r="A136" s="11">
        <v>37500</v>
      </c>
      <c r="B136" s="20" t="s">
        <v>870</v>
      </c>
      <c r="C136" s="20" t="s">
        <v>7140</v>
      </c>
      <c r="D136" s="20" t="s">
        <v>7029</v>
      </c>
      <c r="E136" s="20" t="s">
        <v>7031</v>
      </c>
      <c r="G136" s="20" t="s">
        <v>6686</v>
      </c>
      <c r="H136" s="20" t="s">
        <v>7135</v>
      </c>
      <c r="I136" s="42">
        <v>200</v>
      </c>
    </row>
    <row r="137" spans="1:9" ht="12.75">
      <c r="A137" s="11">
        <v>37500</v>
      </c>
      <c r="B137" s="20" t="s">
        <v>870</v>
      </c>
      <c r="C137" s="20" t="s">
        <v>7070</v>
      </c>
      <c r="D137" s="20" t="s">
        <v>7029</v>
      </c>
      <c r="E137" s="20" t="s">
        <v>7031</v>
      </c>
      <c r="G137" s="20" t="s">
        <v>6686</v>
      </c>
      <c r="H137" s="20" t="s">
        <v>7064</v>
      </c>
      <c r="I137" s="42">
        <v>200</v>
      </c>
    </row>
    <row r="138" spans="1:9" ht="12.75">
      <c r="A138" s="11">
        <v>33750</v>
      </c>
      <c r="B138" s="20" t="s">
        <v>870</v>
      </c>
      <c r="C138" s="20" t="s">
        <v>7120</v>
      </c>
      <c r="D138" s="20" t="s">
        <v>7029</v>
      </c>
      <c r="E138" s="20" t="s">
        <v>7031</v>
      </c>
      <c r="G138" s="20" t="s">
        <v>6686</v>
      </c>
      <c r="H138" s="20" t="s">
        <v>7096</v>
      </c>
      <c r="I138" s="42">
        <v>200</v>
      </c>
    </row>
    <row r="139" spans="1:9" ht="12.75">
      <c r="A139" s="11">
        <v>32500</v>
      </c>
      <c r="B139" s="20" t="s">
        <v>870</v>
      </c>
      <c r="C139" s="20" t="s">
        <v>7120</v>
      </c>
      <c r="D139" s="20" t="s">
        <v>7029</v>
      </c>
      <c r="E139" s="20" t="s">
        <v>7031</v>
      </c>
      <c r="G139" s="20" t="s">
        <v>6686</v>
      </c>
      <c r="H139" s="20" t="s">
        <v>7095</v>
      </c>
      <c r="I139" s="42">
        <v>200</v>
      </c>
    </row>
    <row r="140" spans="1:9" ht="12.75">
      <c r="A140" s="11">
        <v>31250</v>
      </c>
      <c r="B140" s="20" t="s">
        <v>870</v>
      </c>
      <c r="C140" s="20" t="s">
        <v>7070</v>
      </c>
      <c r="D140" s="20" t="s">
        <v>7029</v>
      </c>
      <c r="E140" s="20" t="s">
        <v>7031</v>
      </c>
      <c r="G140" s="20" t="s">
        <v>6686</v>
      </c>
      <c r="H140" s="20" t="s">
        <v>7063</v>
      </c>
      <c r="I140" s="42">
        <v>200</v>
      </c>
    </row>
    <row r="141" spans="1:9" ht="12.75">
      <c r="A141" s="11">
        <v>31250</v>
      </c>
      <c r="B141" s="20" t="s">
        <v>870</v>
      </c>
      <c r="C141" s="20" t="s">
        <v>7070</v>
      </c>
      <c r="D141" s="20" t="s">
        <v>7029</v>
      </c>
      <c r="E141" s="20" t="s">
        <v>7031</v>
      </c>
      <c r="G141" s="20" t="s">
        <v>6686</v>
      </c>
      <c r="H141" s="20" t="s">
        <v>7062</v>
      </c>
      <c r="I141" s="42">
        <v>200</v>
      </c>
    </row>
    <row r="142" spans="1:9" ht="12.75">
      <c r="A142" s="11">
        <v>31250</v>
      </c>
      <c r="B142" s="20" t="s">
        <v>870</v>
      </c>
      <c r="C142" s="20" t="s">
        <v>7120</v>
      </c>
      <c r="D142" s="20" t="s">
        <v>7029</v>
      </c>
      <c r="E142" s="20" t="s">
        <v>7031</v>
      </c>
      <c r="G142" s="20" t="s">
        <v>6686</v>
      </c>
      <c r="H142" s="20" t="s">
        <v>7093</v>
      </c>
      <c r="I142" s="42">
        <v>200</v>
      </c>
    </row>
    <row r="143" spans="1:9" ht="12.75">
      <c r="A143" s="11">
        <v>31250</v>
      </c>
      <c r="B143" s="20" t="s">
        <v>870</v>
      </c>
      <c r="C143" s="20" t="s">
        <v>7120</v>
      </c>
      <c r="D143" s="20" t="s">
        <v>7029</v>
      </c>
      <c r="E143" s="20" t="s">
        <v>7031</v>
      </c>
      <c r="G143" s="20" t="s">
        <v>6686</v>
      </c>
      <c r="H143" s="20" t="s">
        <v>7094</v>
      </c>
      <c r="I143" s="42">
        <v>200</v>
      </c>
    </row>
    <row r="144" spans="1:9" ht="12.75">
      <c r="A144" s="11">
        <v>31250</v>
      </c>
      <c r="B144" s="20" t="s">
        <v>870</v>
      </c>
      <c r="C144" s="20" t="s">
        <v>7120</v>
      </c>
      <c r="D144" s="20" t="s">
        <v>7029</v>
      </c>
      <c r="E144" s="20" t="s">
        <v>7031</v>
      </c>
      <c r="G144" s="20" t="s">
        <v>6686</v>
      </c>
      <c r="H144" s="20" t="s">
        <v>7099</v>
      </c>
      <c r="I144" s="42">
        <v>200</v>
      </c>
    </row>
    <row r="145" spans="1:9" ht="12.75">
      <c r="A145" s="11">
        <v>31250</v>
      </c>
      <c r="B145" s="20" t="s">
        <v>870</v>
      </c>
      <c r="C145" s="20" t="s">
        <v>7120</v>
      </c>
      <c r="D145" s="20" t="s">
        <v>7029</v>
      </c>
      <c r="E145" s="20" t="s">
        <v>7031</v>
      </c>
      <c r="G145" s="20" t="s">
        <v>6686</v>
      </c>
      <c r="H145" s="20" t="s">
        <v>7098</v>
      </c>
      <c r="I145" s="42">
        <v>200</v>
      </c>
    </row>
    <row r="146" spans="1:9" ht="12.75">
      <c r="A146" s="11">
        <v>31250</v>
      </c>
      <c r="B146" s="20" t="s">
        <v>870</v>
      </c>
      <c r="C146" s="20" t="s">
        <v>7120</v>
      </c>
      <c r="D146" s="20" t="s">
        <v>7029</v>
      </c>
      <c r="E146" s="20" t="s">
        <v>7031</v>
      </c>
      <c r="G146" s="20" t="s">
        <v>6686</v>
      </c>
      <c r="H146" s="20" t="s">
        <v>7100</v>
      </c>
      <c r="I146" s="42">
        <v>200</v>
      </c>
    </row>
    <row r="147" spans="1:9" ht="12.75">
      <c r="A147" s="11">
        <v>31250</v>
      </c>
      <c r="B147" s="20" t="s">
        <v>870</v>
      </c>
      <c r="C147" s="20" t="s">
        <v>7120</v>
      </c>
      <c r="D147" s="20" t="s">
        <v>7029</v>
      </c>
      <c r="E147" s="20" t="s">
        <v>7031</v>
      </c>
      <c r="G147" s="20" t="s">
        <v>6686</v>
      </c>
      <c r="H147" s="20" t="s">
        <v>7097</v>
      </c>
      <c r="I147" s="42">
        <v>200</v>
      </c>
    </row>
    <row r="148" spans="1:9" ht="12.75">
      <c r="A148" s="11">
        <v>21250</v>
      </c>
      <c r="B148" s="20" t="s">
        <v>870</v>
      </c>
      <c r="C148" s="20" t="s">
        <v>7191</v>
      </c>
      <c r="D148" s="20" t="s">
        <v>7029</v>
      </c>
      <c r="E148" s="20" t="s">
        <v>7031</v>
      </c>
      <c r="G148" s="20" t="s">
        <v>6686</v>
      </c>
      <c r="H148" s="20" t="s">
        <v>7207</v>
      </c>
      <c r="I148" s="42">
        <v>200</v>
      </c>
    </row>
    <row r="149" spans="1:9" ht="12.75">
      <c r="A149" s="11">
        <v>20000</v>
      </c>
      <c r="B149" s="20" t="s">
        <v>870</v>
      </c>
      <c r="C149" s="20" t="s">
        <v>6681</v>
      </c>
      <c r="D149" s="20" t="s">
        <v>7029</v>
      </c>
      <c r="E149" s="20" t="s">
        <v>7031</v>
      </c>
      <c r="G149" s="20" t="s">
        <v>6686</v>
      </c>
      <c r="H149" s="20" t="s">
        <v>6693</v>
      </c>
      <c r="I149" s="42">
        <v>200</v>
      </c>
    </row>
    <row r="150" spans="1:9" ht="12.75">
      <c r="A150" s="11">
        <v>20000</v>
      </c>
      <c r="B150" s="20" t="s">
        <v>870</v>
      </c>
      <c r="C150" s="20" t="s">
        <v>6681</v>
      </c>
      <c r="D150" s="20" t="s">
        <v>7029</v>
      </c>
      <c r="E150" s="20" t="s">
        <v>7031</v>
      </c>
      <c r="G150" s="20" t="s">
        <v>6686</v>
      </c>
      <c r="H150" s="20" t="s">
        <v>6691</v>
      </c>
      <c r="I150" s="42">
        <v>200</v>
      </c>
    </row>
    <row r="151" spans="1:9" ht="12.75">
      <c r="A151" s="11">
        <v>20000</v>
      </c>
      <c r="B151" s="20" t="s">
        <v>870</v>
      </c>
      <c r="C151" s="20" t="s">
        <v>7191</v>
      </c>
      <c r="D151" s="20" t="s">
        <v>7029</v>
      </c>
      <c r="E151" s="20" t="s">
        <v>7031</v>
      </c>
      <c r="G151" s="20" t="s">
        <v>6686</v>
      </c>
      <c r="H151" s="20" t="s">
        <v>7208</v>
      </c>
      <c r="I151" s="42">
        <v>200</v>
      </c>
    </row>
    <row r="152" spans="1:9" ht="12.75">
      <c r="A152" s="11">
        <v>16250</v>
      </c>
      <c r="B152" s="20" t="s">
        <v>870</v>
      </c>
      <c r="C152" s="20" t="s">
        <v>7191</v>
      </c>
      <c r="D152" s="20" t="s">
        <v>7029</v>
      </c>
      <c r="E152" s="20" t="s">
        <v>7031</v>
      </c>
      <c r="G152" s="20" t="s">
        <v>6686</v>
      </c>
      <c r="H152" s="20" t="s">
        <v>7206</v>
      </c>
      <c r="I152" s="42">
        <v>200</v>
      </c>
    </row>
    <row r="153" spans="1:9" ht="12.75">
      <c r="A153" s="11">
        <v>70641</v>
      </c>
      <c r="B153" s="20" t="s">
        <v>871</v>
      </c>
      <c r="C153" s="20" t="s">
        <v>6962</v>
      </c>
      <c r="D153" s="20" t="s">
        <v>7029</v>
      </c>
      <c r="E153" s="20" t="s">
        <v>7031</v>
      </c>
      <c r="G153" s="20" t="s">
        <v>6686</v>
      </c>
      <c r="H153" s="20" t="s">
        <v>6925</v>
      </c>
      <c r="I153" s="42">
        <v>200</v>
      </c>
    </row>
    <row r="154" spans="1:9" ht="12.75">
      <c r="A154" s="11">
        <v>60250</v>
      </c>
      <c r="B154" s="20" t="s">
        <v>871</v>
      </c>
      <c r="C154" s="20" t="s">
        <v>6962</v>
      </c>
      <c r="D154" s="20" t="s">
        <v>7029</v>
      </c>
      <c r="E154" s="20" t="s">
        <v>7031</v>
      </c>
      <c r="G154" s="20" t="s">
        <v>6686</v>
      </c>
      <c r="H154" s="20" t="s">
        <v>6955</v>
      </c>
      <c r="I154" s="42">
        <v>200</v>
      </c>
    </row>
    <row r="155" spans="1:9" ht="12.75">
      <c r="A155" s="11">
        <v>57500</v>
      </c>
      <c r="B155" s="20" t="s">
        <v>871</v>
      </c>
      <c r="C155" s="20" t="s">
        <v>6962</v>
      </c>
      <c r="D155" s="20" t="s">
        <v>7029</v>
      </c>
      <c r="E155" s="20" t="s">
        <v>7031</v>
      </c>
      <c r="G155" s="20" t="s">
        <v>6686</v>
      </c>
      <c r="H155" s="20" t="s">
        <v>6952</v>
      </c>
      <c r="I155" s="42">
        <v>200</v>
      </c>
    </row>
    <row r="156" spans="1:9" ht="12.75">
      <c r="A156" s="11">
        <v>52500</v>
      </c>
      <c r="B156" s="20" t="s">
        <v>871</v>
      </c>
      <c r="C156" s="20" t="s">
        <v>6962</v>
      </c>
      <c r="D156" s="20" t="s">
        <v>7029</v>
      </c>
      <c r="E156" s="20" t="s">
        <v>7031</v>
      </c>
      <c r="G156" s="20" t="s">
        <v>6686</v>
      </c>
      <c r="H156" s="20" t="s">
        <v>6926</v>
      </c>
      <c r="I156" s="42">
        <v>200</v>
      </c>
    </row>
    <row r="157" spans="1:9" ht="12.75">
      <c r="A157" s="11">
        <v>52500</v>
      </c>
      <c r="B157" s="20" t="s">
        <v>871</v>
      </c>
      <c r="C157" s="20" t="s">
        <v>6962</v>
      </c>
      <c r="D157" s="20" t="s">
        <v>7029</v>
      </c>
      <c r="E157" s="20" t="s">
        <v>7031</v>
      </c>
      <c r="G157" s="20" t="s">
        <v>6686</v>
      </c>
      <c r="H157" s="20" t="s">
        <v>6924</v>
      </c>
      <c r="I157" s="42">
        <v>200</v>
      </c>
    </row>
    <row r="158" spans="1:9" ht="12.75">
      <c r="A158" s="11">
        <v>50000</v>
      </c>
      <c r="B158" s="20" t="s">
        <v>871</v>
      </c>
      <c r="C158" s="20" t="s">
        <v>6962</v>
      </c>
      <c r="D158" s="20" t="s">
        <v>7029</v>
      </c>
      <c r="E158" s="20" t="s">
        <v>7031</v>
      </c>
      <c r="G158" s="20" t="s">
        <v>6686</v>
      </c>
      <c r="H158" s="20" t="s">
        <v>6949</v>
      </c>
      <c r="I158" s="42">
        <v>200</v>
      </c>
    </row>
    <row r="159" spans="1:9" ht="12.75">
      <c r="A159" s="11">
        <v>44063</v>
      </c>
      <c r="B159" s="20" t="s">
        <v>871</v>
      </c>
      <c r="C159" s="20" t="s">
        <v>6962</v>
      </c>
      <c r="D159" s="20" t="s">
        <v>7029</v>
      </c>
      <c r="E159" s="20" t="s">
        <v>7031</v>
      </c>
      <c r="G159" s="20" t="s">
        <v>6686</v>
      </c>
      <c r="H159" s="20" t="s">
        <v>6930</v>
      </c>
      <c r="I159" s="42">
        <v>200</v>
      </c>
    </row>
    <row r="160" spans="1:9" ht="12.75">
      <c r="A160" s="11">
        <v>44063</v>
      </c>
      <c r="B160" s="20" t="s">
        <v>871</v>
      </c>
      <c r="C160" s="20" t="s">
        <v>6962</v>
      </c>
      <c r="D160" s="20" t="s">
        <v>7029</v>
      </c>
      <c r="E160" s="20" t="s">
        <v>7031</v>
      </c>
      <c r="G160" s="20" t="s">
        <v>6686</v>
      </c>
      <c r="H160" s="20" t="s">
        <v>6833</v>
      </c>
      <c r="I160" s="42">
        <v>200</v>
      </c>
    </row>
    <row r="161" spans="1:9" ht="12.75">
      <c r="A161" s="11">
        <v>43750</v>
      </c>
      <c r="B161" s="20" t="s">
        <v>871</v>
      </c>
      <c r="C161" s="20" t="s">
        <v>6766</v>
      </c>
      <c r="D161" s="20" t="s">
        <v>7029</v>
      </c>
      <c r="E161" s="20" t="s">
        <v>7031</v>
      </c>
      <c r="G161" s="20" t="s">
        <v>6686</v>
      </c>
      <c r="H161" s="20" t="s">
        <v>6794</v>
      </c>
      <c r="I161" s="42">
        <v>200</v>
      </c>
    </row>
    <row r="162" spans="1:9" ht="12.75">
      <c r="A162" s="11">
        <v>42891</v>
      </c>
      <c r="B162" s="20" t="s">
        <v>871</v>
      </c>
      <c r="C162" s="20" t="s">
        <v>6962</v>
      </c>
      <c r="D162" s="20" t="s">
        <v>7029</v>
      </c>
      <c r="E162" s="20" t="s">
        <v>7031</v>
      </c>
      <c r="G162" s="20" t="s">
        <v>6686</v>
      </c>
      <c r="H162" s="20" t="s">
        <v>6928</v>
      </c>
      <c r="I162" s="42">
        <v>200</v>
      </c>
    </row>
    <row r="163" spans="1:9" ht="12.75">
      <c r="A163" s="11">
        <v>42188</v>
      </c>
      <c r="B163" s="20" t="s">
        <v>871</v>
      </c>
      <c r="C163" s="20" t="s">
        <v>6962</v>
      </c>
      <c r="D163" s="20" t="s">
        <v>7029</v>
      </c>
      <c r="E163" s="20" t="s">
        <v>7031</v>
      </c>
      <c r="G163" s="20" t="s">
        <v>6686</v>
      </c>
      <c r="H163" s="20" t="s">
        <v>6927</v>
      </c>
      <c r="I163" s="42">
        <v>200</v>
      </c>
    </row>
    <row r="164" spans="1:9" ht="12.75">
      <c r="A164" s="11">
        <v>42188</v>
      </c>
      <c r="B164" s="20" t="s">
        <v>871</v>
      </c>
      <c r="C164" s="20" t="s">
        <v>6962</v>
      </c>
      <c r="D164" s="20" t="s">
        <v>7029</v>
      </c>
      <c r="E164" s="20" t="s">
        <v>7031</v>
      </c>
      <c r="G164" s="20" t="s">
        <v>6686</v>
      </c>
      <c r="H164" s="20" t="s">
        <v>6929</v>
      </c>
      <c r="I164" s="42">
        <v>200</v>
      </c>
    </row>
    <row r="165" spans="1:9" ht="12.75">
      <c r="A165" s="11">
        <v>40000</v>
      </c>
      <c r="B165" s="20" t="s">
        <v>871</v>
      </c>
      <c r="C165" s="20" t="s">
        <v>6766</v>
      </c>
      <c r="D165" s="20" t="s">
        <v>7029</v>
      </c>
      <c r="E165" s="20" t="s">
        <v>7031</v>
      </c>
      <c r="G165" s="20" t="s">
        <v>6686</v>
      </c>
      <c r="H165" s="20" t="s">
        <v>6795</v>
      </c>
      <c r="I165" s="42">
        <v>200</v>
      </c>
    </row>
    <row r="166" spans="1:9" ht="12.75">
      <c r="A166" s="11">
        <v>38750</v>
      </c>
      <c r="B166" s="20" t="s">
        <v>871</v>
      </c>
      <c r="C166" s="20" t="s">
        <v>6993</v>
      </c>
      <c r="D166" s="20" t="s">
        <v>7029</v>
      </c>
      <c r="E166" s="20" t="s">
        <v>7031</v>
      </c>
      <c r="G166" s="20" t="s">
        <v>6686</v>
      </c>
      <c r="H166" s="20" t="s">
        <v>7009</v>
      </c>
      <c r="I166" s="42">
        <v>200</v>
      </c>
    </row>
    <row r="167" spans="1:9" ht="12.75">
      <c r="A167" s="11">
        <v>38750</v>
      </c>
      <c r="B167" s="20" t="s">
        <v>871</v>
      </c>
      <c r="C167" s="20" t="s">
        <v>6993</v>
      </c>
      <c r="D167" s="20" t="s">
        <v>7029</v>
      </c>
      <c r="E167" s="20" t="s">
        <v>7031</v>
      </c>
      <c r="G167" s="20" t="s">
        <v>6686</v>
      </c>
      <c r="H167" s="20" t="s">
        <v>7010</v>
      </c>
      <c r="I167" s="42">
        <v>200</v>
      </c>
    </row>
    <row r="168" spans="1:9" ht="12.75">
      <c r="A168" s="11">
        <v>37500</v>
      </c>
      <c r="B168" s="20" t="s">
        <v>871</v>
      </c>
      <c r="C168" s="20" t="s">
        <v>6766</v>
      </c>
      <c r="D168" s="20" t="s">
        <v>7029</v>
      </c>
      <c r="E168" s="20" t="s">
        <v>7031</v>
      </c>
      <c r="G168" s="20" t="s">
        <v>6686</v>
      </c>
      <c r="H168" s="20" t="s">
        <v>6793</v>
      </c>
      <c r="I168" s="42">
        <v>200</v>
      </c>
    </row>
    <row r="169" spans="1:9" ht="12.75">
      <c r="A169" s="11">
        <v>35000</v>
      </c>
      <c r="B169" s="20" t="s">
        <v>871</v>
      </c>
      <c r="C169" s="20" t="s">
        <v>6993</v>
      </c>
      <c r="D169" s="20" t="s">
        <v>7029</v>
      </c>
      <c r="E169" s="20" t="s">
        <v>7031</v>
      </c>
      <c r="G169" s="20" t="s">
        <v>6686</v>
      </c>
      <c r="H169" s="20" t="s">
        <v>7012</v>
      </c>
      <c r="I169" s="42">
        <v>200</v>
      </c>
    </row>
    <row r="170" spans="1:9" ht="12.75">
      <c r="A170" s="11">
        <v>32500</v>
      </c>
      <c r="B170" s="20" t="s">
        <v>871</v>
      </c>
      <c r="C170" s="20" t="s">
        <v>6766</v>
      </c>
      <c r="D170" s="20" t="s">
        <v>7029</v>
      </c>
      <c r="E170" s="20" t="s">
        <v>7031</v>
      </c>
      <c r="G170" s="20" t="s">
        <v>6686</v>
      </c>
      <c r="H170" s="20" t="s">
        <v>6796</v>
      </c>
      <c r="I170" s="42">
        <v>200</v>
      </c>
    </row>
    <row r="171" spans="1:9" ht="12.75">
      <c r="A171" s="11">
        <v>32500</v>
      </c>
      <c r="B171" s="20" t="s">
        <v>871</v>
      </c>
      <c r="C171" s="20" t="s">
        <v>6993</v>
      </c>
      <c r="D171" s="20" t="s">
        <v>7029</v>
      </c>
      <c r="E171" s="20" t="s">
        <v>7031</v>
      </c>
      <c r="G171" s="20" t="s">
        <v>6686</v>
      </c>
      <c r="H171" s="20" t="s">
        <v>7013</v>
      </c>
      <c r="I171" s="42">
        <v>200</v>
      </c>
    </row>
    <row r="172" spans="1:9" ht="12.75">
      <c r="A172" s="11">
        <v>31250</v>
      </c>
      <c r="B172" s="20" t="s">
        <v>871</v>
      </c>
      <c r="C172" s="20" t="s">
        <v>6987</v>
      </c>
      <c r="D172" s="20" t="s">
        <v>7029</v>
      </c>
      <c r="E172" s="20" t="s">
        <v>7031</v>
      </c>
      <c r="G172" s="20" t="s">
        <v>6686</v>
      </c>
      <c r="H172" s="20" t="s">
        <v>6992</v>
      </c>
      <c r="I172" s="42">
        <v>200</v>
      </c>
    </row>
    <row r="173" spans="1:9" ht="12.75">
      <c r="A173" s="11">
        <v>30000</v>
      </c>
      <c r="B173" s="20" t="s">
        <v>871</v>
      </c>
      <c r="C173" s="20" t="s">
        <v>6962</v>
      </c>
      <c r="D173" s="20" t="s">
        <v>7029</v>
      </c>
      <c r="E173" s="20" t="s">
        <v>7031</v>
      </c>
      <c r="G173" s="20" t="s">
        <v>6686</v>
      </c>
      <c r="H173" s="20" t="s">
        <v>6954</v>
      </c>
      <c r="I173" s="42">
        <v>200</v>
      </c>
    </row>
    <row r="174" spans="1:9" ht="12.75">
      <c r="A174" s="11">
        <v>28750</v>
      </c>
      <c r="B174" s="20" t="s">
        <v>871</v>
      </c>
      <c r="C174" s="20" t="s">
        <v>6962</v>
      </c>
      <c r="D174" s="20" t="s">
        <v>7029</v>
      </c>
      <c r="E174" s="20" t="s">
        <v>7031</v>
      </c>
      <c r="G174" s="20" t="s">
        <v>6686</v>
      </c>
      <c r="H174" s="20" t="s">
        <v>6946</v>
      </c>
      <c r="I174" s="42">
        <v>200</v>
      </c>
    </row>
    <row r="175" spans="1:9" ht="12.75">
      <c r="A175" s="11">
        <v>27813</v>
      </c>
      <c r="B175" s="20" t="s">
        <v>871</v>
      </c>
      <c r="C175" s="20" t="s">
        <v>7076</v>
      </c>
      <c r="D175" s="20" t="s">
        <v>7029</v>
      </c>
      <c r="E175" s="20" t="s">
        <v>7031</v>
      </c>
      <c r="G175" s="20" t="s">
        <v>6686</v>
      </c>
      <c r="H175" s="20" t="s">
        <v>7087</v>
      </c>
      <c r="I175" s="42">
        <v>200</v>
      </c>
    </row>
    <row r="176" spans="1:9" ht="12.75">
      <c r="A176" s="11">
        <v>27500</v>
      </c>
      <c r="B176" s="20" t="s">
        <v>871</v>
      </c>
      <c r="C176" s="20" t="s">
        <v>6993</v>
      </c>
      <c r="D176" s="20" t="s">
        <v>7029</v>
      </c>
      <c r="E176" s="20" t="s">
        <v>7031</v>
      </c>
      <c r="G176" s="20" t="s">
        <v>6686</v>
      </c>
      <c r="H176" s="20" t="s">
        <v>7011</v>
      </c>
      <c r="I176" s="42">
        <v>200</v>
      </c>
    </row>
    <row r="177" spans="1:9" ht="12.75">
      <c r="A177" s="11">
        <v>25000</v>
      </c>
      <c r="B177" s="20" t="s">
        <v>871</v>
      </c>
      <c r="C177" s="20" t="s">
        <v>6971</v>
      </c>
      <c r="D177" s="20" t="s">
        <v>7029</v>
      </c>
      <c r="E177" s="20" t="s">
        <v>7031</v>
      </c>
      <c r="G177" s="20" t="s">
        <v>6686</v>
      </c>
      <c r="H177" s="20" t="s">
        <v>6973</v>
      </c>
      <c r="I177" s="42">
        <v>200</v>
      </c>
    </row>
    <row r="178" spans="1:9" ht="12.75">
      <c r="A178" s="11">
        <v>25000</v>
      </c>
      <c r="B178" s="20" t="s">
        <v>871</v>
      </c>
      <c r="C178" s="20" t="s">
        <v>6993</v>
      </c>
      <c r="D178" s="20" t="s">
        <v>7029</v>
      </c>
      <c r="E178" s="20" t="s">
        <v>7031</v>
      </c>
      <c r="G178" s="20" t="s">
        <v>6686</v>
      </c>
      <c r="H178" s="20" t="s">
        <v>6810</v>
      </c>
      <c r="I178" s="42">
        <v>200</v>
      </c>
    </row>
    <row r="179" spans="1:9" ht="12.75">
      <c r="A179" s="11">
        <v>25000</v>
      </c>
      <c r="B179" s="20" t="s">
        <v>871</v>
      </c>
      <c r="C179" s="20" t="s">
        <v>6766</v>
      </c>
      <c r="D179" s="20" t="s">
        <v>7029</v>
      </c>
      <c r="E179" s="20" t="s">
        <v>7031</v>
      </c>
      <c r="G179" s="20" t="s">
        <v>6686</v>
      </c>
      <c r="H179" s="20" t="s">
        <v>6810</v>
      </c>
      <c r="I179" s="42">
        <v>200</v>
      </c>
    </row>
    <row r="180" spans="1:9" ht="12.75">
      <c r="A180" s="11">
        <v>25000</v>
      </c>
      <c r="B180" s="20" t="s">
        <v>871</v>
      </c>
      <c r="C180" s="20" t="s">
        <v>6986</v>
      </c>
      <c r="D180" s="20" t="s">
        <v>7029</v>
      </c>
      <c r="E180" s="20" t="s">
        <v>7031</v>
      </c>
      <c r="G180" s="20" t="s">
        <v>6686</v>
      </c>
      <c r="H180" s="20" t="s">
        <v>6984</v>
      </c>
      <c r="I180" s="42">
        <v>200</v>
      </c>
    </row>
    <row r="181" spans="1:9" ht="12.75">
      <c r="A181" s="11">
        <v>25000</v>
      </c>
      <c r="B181" s="20" t="s">
        <v>871</v>
      </c>
      <c r="C181" s="20" t="s">
        <v>6962</v>
      </c>
      <c r="D181" s="20" t="s">
        <v>7029</v>
      </c>
      <c r="E181" s="20" t="s">
        <v>7031</v>
      </c>
      <c r="G181" s="20" t="s">
        <v>6686</v>
      </c>
      <c r="H181" s="20" t="s">
        <v>6961</v>
      </c>
      <c r="I181" s="42">
        <v>200</v>
      </c>
    </row>
    <row r="182" spans="1:9" ht="12.75">
      <c r="A182" s="11">
        <v>19375</v>
      </c>
      <c r="B182" s="20" t="s">
        <v>871</v>
      </c>
      <c r="C182" s="20" t="s">
        <v>7034</v>
      </c>
      <c r="D182" s="20" t="s">
        <v>7029</v>
      </c>
      <c r="E182" s="20" t="s">
        <v>7031</v>
      </c>
      <c r="G182" s="20" t="s">
        <v>6686</v>
      </c>
      <c r="H182" s="20" t="s">
        <v>7011</v>
      </c>
      <c r="I182" s="42">
        <v>200</v>
      </c>
    </row>
    <row r="183" spans="1:9" ht="12.75">
      <c r="A183" s="11">
        <v>19375</v>
      </c>
      <c r="B183" s="20" t="s">
        <v>871</v>
      </c>
      <c r="C183" s="20" t="s">
        <v>7075</v>
      </c>
      <c r="D183" s="20" t="s">
        <v>7029</v>
      </c>
      <c r="E183" s="20" t="s">
        <v>7031</v>
      </c>
      <c r="G183" s="20" t="s">
        <v>6686</v>
      </c>
      <c r="H183" s="20" t="s">
        <v>7073</v>
      </c>
      <c r="I183" s="42">
        <v>200</v>
      </c>
    </row>
    <row r="184" spans="1:9" ht="12.75">
      <c r="A184" s="11">
        <v>18750</v>
      </c>
      <c r="B184" s="20" t="s">
        <v>871</v>
      </c>
      <c r="C184" s="20" t="s">
        <v>7088</v>
      </c>
      <c r="D184" s="20" t="s">
        <v>7029</v>
      </c>
      <c r="E184" s="20" t="s">
        <v>7031</v>
      </c>
      <c r="G184" s="20" t="s">
        <v>6686</v>
      </c>
      <c r="H184" s="20" t="s">
        <v>6967</v>
      </c>
      <c r="I184" s="42">
        <v>200</v>
      </c>
    </row>
    <row r="185" spans="1:9" ht="12.75">
      <c r="A185" s="11">
        <v>18750</v>
      </c>
      <c r="B185" s="20" t="s">
        <v>871</v>
      </c>
      <c r="C185" s="20" t="s">
        <v>6970</v>
      </c>
      <c r="D185" s="20" t="s">
        <v>7029</v>
      </c>
      <c r="E185" s="20" t="s">
        <v>7031</v>
      </c>
      <c r="G185" s="20" t="s">
        <v>6686</v>
      </c>
      <c r="H185" s="20" t="s">
        <v>6967</v>
      </c>
      <c r="I185" s="42">
        <v>200</v>
      </c>
    </row>
    <row r="186" spans="1:9" ht="12.75">
      <c r="A186" s="11">
        <v>55813</v>
      </c>
      <c r="B186" s="20" t="s">
        <v>877</v>
      </c>
      <c r="C186" s="20" t="s">
        <v>2236</v>
      </c>
      <c r="D186" s="20" t="s">
        <v>7029</v>
      </c>
      <c r="E186" s="20" t="s">
        <v>7031</v>
      </c>
      <c r="G186" s="20" t="s">
        <v>6686</v>
      </c>
      <c r="H186" s="20" t="s">
        <v>6832</v>
      </c>
      <c r="I186" s="42">
        <v>200</v>
      </c>
    </row>
    <row r="187" spans="1:9" ht="12.75">
      <c r="A187" s="11">
        <v>55813</v>
      </c>
      <c r="B187" s="20" t="s">
        <v>877</v>
      </c>
      <c r="C187" s="20" t="s">
        <v>2236</v>
      </c>
      <c r="D187" s="20" t="s">
        <v>7029</v>
      </c>
      <c r="E187" s="20" t="s">
        <v>7031</v>
      </c>
      <c r="G187" s="20" t="s">
        <v>6686</v>
      </c>
      <c r="H187" s="20" t="s">
        <v>6833</v>
      </c>
      <c r="I187" s="42">
        <v>200</v>
      </c>
    </row>
    <row r="188" spans="1:9" ht="12.75">
      <c r="A188" s="11">
        <v>50000</v>
      </c>
      <c r="B188" s="20" t="s">
        <v>877</v>
      </c>
      <c r="C188" s="20" t="s">
        <v>7045</v>
      </c>
      <c r="D188" s="20" t="s">
        <v>7029</v>
      </c>
      <c r="E188" s="20" t="s">
        <v>7031</v>
      </c>
      <c r="G188" s="20" t="s">
        <v>6686</v>
      </c>
      <c r="H188" s="20" t="s">
        <v>6758</v>
      </c>
      <c r="I188" s="42">
        <v>200</v>
      </c>
    </row>
    <row r="189" spans="1:9" ht="12.75">
      <c r="A189" s="11">
        <v>25000</v>
      </c>
      <c r="B189" s="20" t="s">
        <v>877</v>
      </c>
      <c r="C189" s="20" t="s">
        <v>2236</v>
      </c>
      <c r="D189" s="20" t="s">
        <v>7029</v>
      </c>
      <c r="E189" s="20" t="s">
        <v>7031</v>
      </c>
      <c r="G189" s="20" t="s">
        <v>6686</v>
      </c>
      <c r="H189" s="20" t="s">
        <v>6839</v>
      </c>
      <c r="I189" s="42">
        <v>200</v>
      </c>
    </row>
    <row r="190" spans="1:9" ht="12.75">
      <c r="A190" s="11">
        <v>25000</v>
      </c>
      <c r="B190" s="20" t="s">
        <v>877</v>
      </c>
      <c r="C190" s="20" t="s">
        <v>2236</v>
      </c>
      <c r="D190" s="20" t="s">
        <v>7029</v>
      </c>
      <c r="E190" s="20" t="s">
        <v>7031</v>
      </c>
      <c r="G190" s="20" t="s">
        <v>6686</v>
      </c>
      <c r="H190" s="20" t="s">
        <v>6834</v>
      </c>
      <c r="I190" s="42">
        <v>200</v>
      </c>
    </row>
    <row r="191" spans="1:9" ht="12.75">
      <c r="A191" s="11">
        <v>25000</v>
      </c>
      <c r="B191" s="20" t="s">
        <v>877</v>
      </c>
      <c r="C191" s="20" t="s">
        <v>2236</v>
      </c>
      <c r="D191" s="20" t="s">
        <v>7029</v>
      </c>
      <c r="E191" s="20" t="s">
        <v>7031</v>
      </c>
      <c r="G191" s="20" t="s">
        <v>6686</v>
      </c>
      <c r="H191" s="20" t="s">
        <v>6840</v>
      </c>
      <c r="I191" s="42">
        <v>200</v>
      </c>
    </row>
    <row r="192" spans="1:9" ht="12.75">
      <c r="A192" s="11">
        <v>25000</v>
      </c>
      <c r="B192" s="20" t="s">
        <v>877</v>
      </c>
      <c r="C192" s="20" t="s">
        <v>2236</v>
      </c>
      <c r="D192" s="20" t="s">
        <v>7029</v>
      </c>
      <c r="E192" s="20" t="s">
        <v>7031</v>
      </c>
      <c r="G192" s="20" t="s">
        <v>6686</v>
      </c>
      <c r="H192" s="20" t="s">
        <v>6835</v>
      </c>
      <c r="I192" s="42">
        <v>200</v>
      </c>
    </row>
    <row r="193" spans="1:9" ht="12.75">
      <c r="A193" s="11">
        <v>25000</v>
      </c>
      <c r="B193" s="20" t="s">
        <v>877</v>
      </c>
      <c r="C193" s="20" t="s">
        <v>2236</v>
      </c>
      <c r="D193" s="20" t="s">
        <v>7029</v>
      </c>
      <c r="E193" s="20" t="s">
        <v>7031</v>
      </c>
      <c r="G193" s="20" t="s">
        <v>6686</v>
      </c>
      <c r="H193" s="20" t="s">
        <v>6836</v>
      </c>
      <c r="I193" s="42">
        <v>200</v>
      </c>
    </row>
    <row r="194" spans="1:9" ht="12.75">
      <c r="A194" s="11">
        <v>25000</v>
      </c>
      <c r="B194" s="20" t="s">
        <v>877</v>
      </c>
      <c r="C194" s="20" t="s">
        <v>2236</v>
      </c>
      <c r="D194" s="20" t="s">
        <v>7029</v>
      </c>
      <c r="E194" s="20" t="s">
        <v>7031</v>
      </c>
      <c r="G194" s="20" t="s">
        <v>6686</v>
      </c>
      <c r="H194" s="20" t="s">
        <v>6841</v>
      </c>
      <c r="I194" s="42">
        <v>200</v>
      </c>
    </row>
    <row r="195" spans="1:9" ht="12.75">
      <c r="A195" s="11">
        <v>25000</v>
      </c>
      <c r="B195" s="20" t="s">
        <v>877</v>
      </c>
      <c r="C195" s="20" t="s">
        <v>2236</v>
      </c>
      <c r="D195" s="20" t="s">
        <v>7029</v>
      </c>
      <c r="E195" s="20" t="s">
        <v>7031</v>
      </c>
      <c r="G195" s="20" t="s">
        <v>6686</v>
      </c>
      <c r="H195" s="20" t="s">
        <v>6837</v>
      </c>
      <c r="I195" s="42">
        <v>200</v>
      </c>
    </row>
    <row r="196" spans="1:9" ht="12.75">
      <c r="A196" s="11">
        <v>25000</v>
      </c>
      <c r="B196" s="20" t="s">
        <v>877</v>
      </c>
      <c r="C196" s="20" t="s">
        <v>2236</v>
      </c>
      <c r="D196" s="20" t="s">
        <v>7029</v>
      </c>
      <c r="E196" s="20" t="s">
        <v>7031</v>
      </c>
      <c r="G196" s="20" t="s">
        <v>6686</v>
      </c>
      <c r="H196" s="20" t="s">
        <v>6838</v>
      </c>
      <c r="I196" s="42">
        <v>200</v>
      </c>
    </row>
    <row r="197" spans="1:9" ht="12.75">
      <c r="A197" s="11">
        <v>2850000</v>
      </c>
      <c r="B197" s="20" t="s">
        <v>874</v>
      </c>
      <c r="C197" s="20" t="s">
        <v>6424</v>
      </c>
      <c r="D197" s="20" t="s">
        <v>7029</v>
      </c>
      <c r="E197" s="20" t="s">
        <v>7033</v>
      </c>
      <c r="G197" s="20" t="s">
        <v>6687</v>
      </c>
      <c r="H197" s="20" t="s">
        <v>6731</v>
      </c>
      <c r="I197" s="42">
        <v>10</v>
      </c>
    </row>
    <row r="198" spans="1:9" ht="12.75">
      <c r="A198" s="11">
        <v>110000</v>
      </c>
      <c r="B198" s="20" t="s">
        <v>868</v>
      </c>
      <c r="C198" s="20" t="s">
        <v>7653</v>
      </c>
      <c r="D198" s="20" t="s">
        <v>7029</v>
      </c>
      <c r="E198" s="20" t="s">
        <v>7033</v>
      </c>
      <c r="G198" s="20" t="s">
        <v>6687</v>
      </c>
      <c r="H198" s="20" t="s">
        <v>6740</v>
      </c>
      <c r="I198" s="42">
        <v>10</v>
      </c>
    </row>
    <row r="199" spans="1:9" ht="12.75">
      <c r="A199" s="11">
        <v>100000</v>
      </c>
      <c r="B199" s="20" t="s">
        <v>868</v>
      </c>
      <c r="C199" s="20" t="s">
        <v>7623</v>
      </c>
      <c r="D199" s="20" t="s">
        <v>7029</v>
      </c>
      <c r="E199" s="20" t="s">
        <v>7033</v>
      </c>
      <c r="G199" s="20" t="s">
        <v>6687</v>
      </c>
      <c r="H199" s="20" t="s">
        <v>6746</v>
      </c>
      <c r="I199" s="42">
        <v>10</v>
      </c>
    </row>
    <row r="200" spans="1:9" ht="12.75">
      <c r="A200" s="11">
        <v>562500</v>
      </c>
      <c r="B200" s="20" t="s">
        <v>870</v>
      </c>
      <c r="C200" s="20" t="s">
        <v>7151</v>
      </c>
      <c r="D200" s="20" t="s">
        <v>7029</v>
      </c>
      <c r="E200" s="20" t="s">
        <v>7033</v>
      </c>
      <c r="G200" s="20" t="s">
        <v>6687</v>
      </c>
      <c r="H200" s="20" t="s">
        <v>7149</v>
      </c>
      <c r="I200" s="42">
        <v>10</v>
      </c>
    </row>
    <row r="201" spans="1:9" ht="12.75">
      <c r="A201" s="11">
        <v>456500</v>
      </c>
      <c r="B201" s="20" t="s">
        <v>870</v>
      </c>
      <c r="C201" s="20" t="s">
        <v>6681</v>
      </c>
      <c r="D201" s="20" t="s">
        <v>7029</v>
      </c>
      <c r="E201" s="20" t="s">
        <v>7033</v>
      </c>
      <c r="G201" s="20" t="s">
        <v>6687</v>
      </c>
      <c r="H201" s="20" t="s">
        <v>6695</v>
      </c>
      <c r="I201" s="42">
        <v>10</v>
      </c>
    </row>
    <row r="202" spans="1:9" ht="12.75">
      <c r="A202" s="11">
        <v>437500</v>
      </c>
      <c r="B202" s="20" t="s">
        <v>870</v>
      </c>
      <c r="C202" s="20" t="s">
        <v>7151</v>
      </c>
      <c r="D202" s="20" t="s">
        <v>7029</v>
      </c>
      <c r="E202" s="20" t="s">
        <v>7033</v>
      </c>
      <c r="G202" s="20" t="s">
        <v>6687</v>
      </c>
      <c r="H202" s="20" t="s">
        <v>7146</v>
      </c>
      <c r="I202" s="42">
        <v>10</v>
      </c>
    </row>
    <row r="203" spans="1:9" ht="12.75">
      <c r="A203" s="11">
        <v>375000</v>
      </c>
      <c r="B203" s="20" t="s">
        <v>870</v>
      </c>
      <c r="C203" s="20" t="s">
        <v>7070</v>
      </c>
      <c r="D203" s="20" t="s">
        <v>7029</v>
      </c>
      <c r="E203" s="20" t="s">
        <v>7033</v>
      </c>
      <c r="G203" s="20" t="s">
        <v>6687</v>
      </c>
      <c r="H203" s="20" t="s">
        <v>7058</v>
      </c>
      <c r="I203" s="42">
        <v>10</v>
      </c>
    </row>
    <row r="204" spans="1:9" ht="12.75">
      <c r="A204" s="11">
        <v>187500</v>
      </c>
      <c r="B204" s="20" t="s">
        <v>870</v>
      </c>
      <c r="C204" s="20" t="s">
        <v>7070</v>
      </c>
      <c r="D204" s="20" t="s">
        <v>7029</v>
      </c>
      <c r="E204" s="20" t="s">
        <v>7033</v>
      </c>
      <c r="G204" s="20" t="s">
        <v>6687</v>
      </c>
      <c r="H204" s="20" t="s">
        <v>7060</v>
      </c>
      <c r="I204" s="42">
        <v>10</v>
      </c>
    </row>
    <row r="205" spans="1:9" ht="12.75">
      <c r="A205" s="11">
        <v>18750</v>
      </c>
      <c r="B205" s="20" t="s">
        <v>870</v>
      </c>
      <c r="C205" s="20" t="s">
        <v>7215</v>
      </c>
      <c r="D205" s="20" t="s">
        <v>7029</v>
      </c>
      <c r="E205" s="20" t="s">
        <v>7033</v>
      </c>
      <c r="G205" s="20" t="s">
        <v>6687</v>
      </c>
      <c r="H205" s="20" t="s">
        <v>7214</v>
      </c>
      <c r="I205" s="42">
        <v>10</v>
      </c>
    </row>
    <row r="206" spans="1:9" ht="12.75">
      <c r="A206" s="11">
        <v>16500</v>
      </c>
      <c r="B206" s="20" t="s">
        <v>870</v>
      </c>
      <c r="C206" s="20" t="s">
        <v>6681</v>
      </c>
      <c r="D206" s="20" t="s">
        <v>7029</v>
      </c>
      <c r="E206" s="20" t="s">
        <v>7033</v>
      </c>
      <c r="G206" s="20" t="s">
        <v>6687</v>
      </c>
      <c r="H206" s="20" t="s">
        <v>6696</v>
      </c>
      <c r="I206" s="42">
        <v>10</v>
      </c>
    </row>
    <row r="207" spans="1:9" ht="12.75">
      <c r="A207" s="11">
        <v>12500</v>
      </c>
      <c r="B207" s="20" t="s">
        <v>870</v>
      </c>
      <c r="C207" s="20" t="s">
        <v>7151</v>
      </c>
      <c r="D207" s="20" t="s">
        <v>7029</v>
      </c>
      <c r="E207" s="20" t="s">
        <v>7033</v>
      </c>
      <c r="G207" s="20" t="s">
        <v>6687</v>
      </c>
      <c r="H207" s="20" t="s">
        <v>7148</v>
      </c>
      <c r="I207" s="42">
        <v>10</v>
      </c>
    </row>
    <row r="208" spans="1:9" ht="12.75">
      <c r="A208" s="11">
        <v>7500</v>
      </c>
      <c r="B208" s="20" t="s">
        <v>870</v>
      </c>
      <c r="C208" s="20" t="s">
        <v>7151</v>
      </c>
      <c r="D208" s="20" t="s">
        <v>7029</v>
      </c>
      <c r="E208" s="20" t="s">
        <v>7033</v>
      </c>
      <c r="G208" s="20" t="s">
        <v>6687</v>
      </c>
      <c r="H208" s="20" t="s">
        <v>7150</v>
      </c>
      <c r="I208" s="42">
        <v>10</v>
      </c>
    </row>
    <row r="209" spans="1:9" ht="12.75">
      <c r="A209" s="11">
        <v>7500</v>
      </c>
      <c r="B209" s="20" t="s">
        <v>870</v>
      </c>
      <c r="C209" s="20" t="s">
        <v>7151</v>
      </c>
      <c r="D209" s="20" t="s">
        <v>7029</v>
      </c>
      <c r="E209" s="20" t="s">
        <v>7033</v>
      </c>
      <c r="G209" s="20" t="s">
        <v>6687</v>
      </c>
      <c r="H209" s="20" t="s">
        <v>7147</v>
      </c>
      <c r="I209" s="42">
        <v>10</v>
      </c>
    </row>
    <row r="210" spans="1:9" ht="12.75">
      <c r="A210" s="11">
        <v>6250</v>
      </c>
      <c r="B210" s="20" t="s">
        <v>870</v>
      </c>
      <c r="C210" s="20" t="s">
        <v>7140</v>
      </c>
      <c r="D210" s="20" t="s">
        <v>7029</v>
      </c>
      <c r="E210" s="20" t="s">
        <v>7033</v>
      </c>
      <c r="G210" s="20" t="s">
        <v>6687</v>
      </c>
      <c r="H210" s="20" t="s">
        <v>7133</v>
      </c>
      <c r="I210" s="42">
        <v>10</v>
      </c>
    </row>
    <row r="211" spans="1:9" ht="12.75">
      <c r="A211" s="11">
        <v>6250</v>
      </c>
      <c r="B211" s="20" t="s">
        <v>870</v>
      </c>
      <c r="C211" s="20" t="s">
        <v>7140</v>
      </c>
      <c r="D211" s="20" t="s">
        <v>7029</v>
      </c>
      <c r="E211" s="20" t="s">
        <v>7033</v>
      </c>
      <c r="G211" s="20" t="s">
        <v>6687</v>
      </c>
      <c r="H211" s="20" t="s">
        <v>7129</v>
      </c>
      <c r="I211" s="42">
        <v>10</v>
      </c>
    </row>
    <row r="212" spans="1:9" ht="12.75">
      <c r="A212" s="11">
        <v>5625</v>
      </c>
      <c r="B212" s="20" t="s">
        <v>870</v>
      </c>
      <c r="C212" s="20" t="s">
        <v>7215</v>
      </c>
      <c r="D212" s="20" t="s">
        <v>7029</v>
      </c>
      <c r="E212" s="20" t="s">
        <v>7033</v>
      </c>
      <c r="G212" s="20" t="s">
        <v>6687</v>
      </c>
      <c r="H212" s="20" t="s">
        <v>7213</v>
      </c>
      <c r="I212" s="42">
        <v>10</v>
      </c>
    </row>
    <row r="213" spans="1:9" ht="12.75">
      <c r="A213" s="11">
        <v>5000</v>
      </c>
      <c r="B213" s="20" t="s">
        <v>870</v>
      </c>
      <c r="C213" s="20" t="s">
        <v>7140</v>
      </c>
      <c r="D213" s="20" t="s">
        <v>7029</v>
      </c>
      <c r="E213" s="20" t="s">
        <v>7033</v>
      </c>
      <c r="G213" s="20" t="s">
        <v>6687</v>
      </c>
      <c r="H213" s="20" t="s">
        <v>7130</v>
      </c>
      <c r="I213" s="42">
        <v>10</v>
      </c>
    </row>
    <row r="214" spans="1:9" ht="12.75">
      <c r="A214" s="11">
        <v>5000</v>
      </c>
      <c r="B214" s="20" t="s">
        <v>870</v>
      </c>
      <c r="C214" s="20" t="s">
        <v>7140</v>
      </c>
      <c r="D214" s="20" t="s">
        <v>7029</v>
      </c>
      <c r="E214" s="20" t="s">
        <v>7033</v>
      </c>
      <c r="G214" s="20" t="s">
        <v>6687</v>
      </c>
      <c r="H214" s="20" t="s">
        <v>7128</v>
      </c>
      <c r="I214" s="42">
        <v>10</v>
      </c>
    </row>
    <row r="215" spans="1:9" ht="12.75">
      <c r="A215" s="11">
        <v>4375</v>
      </c>
      <c r="B215" s="20" t="s">
        <v>870</v>
      </c>
      <c r="C215" s="20" t="s">
        <v>7140</v>
      </c>
      <c r="D215" s="20" t="s">
        <v>7029</v>
      </c>
      <c r="E215" s="20" t="s">
        <v>7033</v>
      </c>
      <c r="G215" s="20" t="s">
        <v>6687</v>
      </c>
      <c r="H215" s="20" t="s">
        <v>7131</v>
      </c>
      <c r="I215" s="42">
        <v>10</v>
      </c>
    </row>
    <row r="216" spans="1:9" ht="12.75">
      <c r="A216" s="11">
        <v>4375</v>
      </c>
      <c r="B216" s="20" t="s">
        <v>870</v>
      </c>
      <c r="C216" s="20" t="s">
        <v>7140</v>
      </c>
      <c r="D216" s="20" t="s">
        <v>7029</v>
      </c>
      <c r="E216" s="20" t="s">
        <v>7033</v>
      </c>
      <c r="G216" s="20" t="s">
        <v>6687</v>
      </c>
      <c r="H216" s="20" t="s">
        <v>7132</v>
      </c>
      <c r="I216" s="42">
        <v>10</v>
      </c>
    </row>
    <row r="217" spans="1:9" ht="12.75">
      <c r="A217" s="11">
        <v>2500</v>
      </c>
      <c r="B217" s="20" t="s">
        <v>870</v>
      </c>
      <c r="C217" s="20" t="s">
        <v>6681</v>
      </c>
      <c r="D217" s="20" t="s">
        <v>7029</v>
      </c>
      <c r="E217" s="20" t="s">
        <v>7033</v>
      </c>
      <c r="G217" s="20" t="s">
        <v>6687</v>
      </c>
      <c r="H217" s="20" t="s">
        <v>6694</v>
      </c>
      <c r="I217" s="42">
        <v>10</v>
      </c>
    </row>
    <row r="218" spans="1:9" ht="12.75">
      <c r="A218" s="11">
        <v>2000</v>
      </c>
      <c r="B218" s="20" t="s">
        <v>870</v>
      </c>
      <c r="C218" s="20" t="s">
        <v>7070</v>
      </c>
      <c r="D218" s="20" t="s">
        <v>7029</v>
      </c>
      <c r="E218" s="20" t="s">
        <v>7033</v>
      </c>
      <c r="G218" s="20" t="s">
        <v>6687</v>
      </c>
      <c r="H218" s="20" t="s">
        <v>7057</v>
      </c>
      <c r="I218" s="42">
        <v>10</v>
      </c>
    </row>
    <row r="219" spans="1:9" ht="12.75">
      <c r="A219" s="11">
        <v>2000</v>
      </c>
      <c r="B219" s="20" t="s">
        <v>870</v>
      </c>
      <c r="C219" s="20" t="s">
        <v>7070</v>
      </c>
      <c r="D219" s="20" t="s">
        <v>7029</v>
      </c>
      <c r="E219" s="20" t="s">
        <v>7033</v>
      </c>
      <c r="G219" s="20" t="s">
        <v>6687</v>
      </c>
      <c r="H219" s="20" t="s">
        <v>7056</v>
      </c>
      <c r="I219" s="42">
        <v>10</v>
      </c>
    </row>
    <row r="220" spans="1:9" ht="12.75">
      <c r="A220" s="11">
        <v>1625</v>
      </c>
      <c r="B220" s="20" t="s">
        <v>870</v>
      </c>
      <c r="C220" s="20" t="s">
        <v>7120</v>
      </c>
      <c r="D220" s="20" t="s">
        <v>7029</v>
      </c>
      <c r="E220" s="20" t="s">
        <v>7033</v>
      </c>
      <c r="G220" s="20" t="s">
        <v>6687</v>
      </c>
      <c r="H220" s="20" t="s">
        <v>7109</v>
      </c>
      <c r="I220" s="42">
        <v>10</v>
      </c>
    </row>
    <row r="221" spans="1:9" ht="12.75">
      <c r="A221" s="11">
        <v>1438</v>
      </c>
      <c r="B221" s="20" t="s">
        <v>870</v>
      </c>
      <c r="C221" s="20" t="s">
        <v>7120</v>
      </c>
      <c r="D221" s="20" t="s">
        <v>7029</v>
      </c>
      <c r="E221" s="20" t="s">
        <v>7033</v>
      </c>
      <c r="G221" s="20" t="s">
        <v>6687</v>
      </c>
      <c r="H221" s="20" t="s">
        <v>7111</v>
      </c>
      <c r="I221" s="42">
        <v>10</v>
      </c>
    </row>
    <row r="222" spans="1:9" ht="12.75">
      <c r="A222" s="11">
        <v>1438</v>
      </c>
      <c r="B222" s="20" t="s">
        <v>870</v>
      </c>
      <c r="C222" s="20" t="s">
        <v>7120</v>
      </c>
      <c r="D222" s="20" t="s">
        <v>7029</v>
      </c>
      <c r="E222" s="20" t="s">
        <v>7033</v>
      </c>
      <c r="G222" s="20" t="s">
        <v>6687</v>
      </c>
      <c r="H222" s="20" t="s">
        <v>7112</v>
      </c>
      <c r="I222" s="42">
        <v>10</v>
      </c>
    </row>
    <row r="223" spans="1:9" ht="12.75">
      <c r="A223" s="11">
        <v>1438</v>
      </c>
      <c r="B223" s="20" t="s">
        <v>870</v>
      </c>
      <c r="C223" s="20" t="s">
        <v>7120</v>
      </c>
      <c r="D223" s="20" t="s">
        <v>7029</v>
      </c>
      <c r="E223" s="20" t="s">
        <v>7033</v>
      </c>
      <c r="G223" s="20" t="s">
        <v>6687</v>
      </c>
      <c r="H223" s="20" t="s">
        <v>7108</v>
      </c>
      <c r="I223" s="42">
        <v>10</v>
      </c>
    </row>
    <row r="224" spans="1:9" ht="12.75">
      <c r="A224" s="11">
        <v>1438</v>
      </c>
      <c r="B224" s="20" t="s">
        <v>870</v>
      </c>
      <c r="C224" s="20" t="s">
        <v>7120</v>
      </c>
      <c r="D224" s="20" t="s">
        <v>7029</v>
      </c>
      <c r="E224" s="20" t="s">
        <v>7033</v>
      </c>
      <c r="G224" s="20" t="s">
        <v>6687</v>
      </c>
      <c r="H224" s="20" t="s">
        <v>7110</v>
      </c>
      <c r="I224" s="42">
        <v>10</v>
      </c>
    </row>
    <row r="225" spans="1:9" ht="12.75">
      <c r="A225" s="11">
        <v>46875</v>
      </c>
      <c r="B225" s="20" t="s">
        <v>871</v>
      </c>
      <c r="C225" s="20" t="s">
        <v>6962</v>
      </c>
      <c r="D225" s="20" t="s">
        <v>7029</v>
      </c>
      <c r="E225" s="20" t="s">
        <v>7033</v>
      </c>
      <c r="G225" s="20" t="s">
        <v>6687</v>
      </c>
      <c r="H225" s="20" t="s">
        <v>6935</v>
      </c>
      <c r="I225" s="42">
        <v>10</v>
      </c>
    </row>
    <row r="226" spans="1:9" ht="12.75">
      <c r="A226" s="11">
        <v>46875</v>
      </c>
      <c r="B226" s="20" t="s">
        <v>871</v>
      </c>
      <c r="C226" s="20" t="s">
        <v>6962</v>
      </c>
      <c r="D226" s="20" t="s">
        <v>7029</v>
      </c>
      <c r="E226" s="20" t="s">
        <v>7033</v>
      </c>
      <c r="G226" s="20" t="s">
        <v>6687</v>
      </c>
      <c r="H226" s="20" t="s">
        <v>6936</v>
      </c>
      <c r="I226" s="42">
        <v>10</v>
      </c>
    </row>
    <row r="227" spans="1:9" ht="12.75">
      <c r="A227" s="11">
        <v>42188</v>
      </c>
      <c r="B227" s="20" t="s">
        <v>871</v>
      </c>
      <c r="C227" s="20" t="s">
        <v>6962</v>
      </c>
      <c r="D227" s="20" t="s">
        <v>7029</v>
      </c>
      <c r="E227" s="20" t="s">
        <v>7033</v>
      </c>
      <c r="G227" s="20" t="s">
        <v>6687</v>
      </c>
      <c r="H227" s="20" t="s">
        <v>6939</v>
      </c>
      <c r="I227" s="42">
        <v>10</v>
      </c>
    </row>
    <row r="228" spans="1:9" ht="12.75">
      <c r="A228" s="11">
        <v>42188</v>
      </c>
      <c r="B228" s="20" t="s">
        <v>871</v>
      </c>
      <c r="C228" s="20" t="s">
        <v>6962</v>
      </c>
      <c r="D228" s="20" t="s">
        <v>7029</v>
      </c>
      <c r="E228" s="20" t="s">
        <v>7033</v>
      </c>
      <c r="G228" s="20" t="s">
        <v>6687</v>
      </c>
      <c r="H228" s="20" t="s">
        <v>6937</v>
      </c>
      <c r="I228" s="42">
        <v>10</v>
      </c>
    </row>
    <row r="229" spans="1:9" ht="12.75">
      <c r="A229" s="11">
        <v>42188</v>
      </c>
      <c r="B229" s="20" t="s">
        <v>871</v>
      </c>
      <c r="C229" s="20" t="s">
        <v>6962</v>
      </c>
      <c r="D229" s="20" t="s">
        <v>7029</v>
      </c>
      <c r="E229" s="20" t="s">
        <v>7033</v>
      </c>
      <c r="G229" s="20" t="s">
        <v>6687</v>
      </c>
      <c r="H229" s="20" t="s">
        <v>6938</v>
      </c>
      <c r="I229" s="42">
        <v>10</v>
      </c>
    </row>
    <row r="230" spans="1:9" ht="12.75">
      <c r="A230" s="11">
        <v>5875</v>
      </c>
      <c r="B230" s="20" t="s">
        <v>871</v>
      </c>
      <c r="C230" s="20" t="s">
        <v>6962</v>
      </c>
      <c r="D230" s="20" t="s">
        <v>7029</v>
      </c>
      <c r="E230" s="20" t="s">
        <v>7033</v>
      </c>
      <c r="G230" s="20" t="s">
        <v>6687</v>
      </c>
      <c r="H230" s="20" t="s">
        <v>6951</v>
      </c>
      <c r="I230" s="42">
        <v>10</v>
      </c>
    </row>
    <row r="231" spans="1:9" ht="12.75">
      <c r="A231" s="11">
        <v>3750</v>
      </c>
      <c r="B231" s="20" t="s">
        <v>871</v>
      </c>
      <c r="C231" s="20" t="s">
        <v>6987</v>
      </c>
      <c r="D231" s="20" t="s">
        <v>7029</v>
      </c>
      <c r="E231" s="20" t="s">
        <v>7033</v>
      </c>
      <c r="G231" s="20" t="s">
        <v>6687</v>
      </c>
      <c r="H231" s="20" t="s">
        <v>6991</v>
      </c>
      <c r="I231" s="42">
        <v>10</v>
      </c>
    </row>
    <row r="232" spans="1:9" ht="12.75">
      <c r="A232" s="11">
        <v>3750</v>
      </c>
      <c r="B232" s="20" t="s">
        <v>871</v>
      </c>
      <c r="C232" s="20" t="s">
        <v>6962</v>
      </c>
      <c r="D232" s="20" t="s">
        <v>7029</v>
      </c>
      <c r="E232" s="20" t="s">
        <v>7033</v>
      </c>
      <c r="G232" s="20" t="s">
        <v>6687</v>
      </c>
      <c r="H232" s="20" t="s">
        <v>6960</v>
      </c>
      <c r="I232" s="42">
        <v>10</v>
      </c>
    </row>
    <row r="233" spans="1:9" ht="12.75">
      <c r="A233" s="11">
        <v>3750</v>
      </c>
      <c r="B233" s="20" t="s">
        <v>871</v>
      </c>
      <c r="C233" s="20" t="s">
        <v>6766</v>
      </c>
      <c r="D233" s="20" t="s">
        <v>7029</v>
      </c>
      <c r="E233" s="20" t="s">
        <v>7033</v>
      </c>
      <c r="G233" s="20" t="s">
        <v>6687</v>
      </c>
      <c r="H233" s="20" t="s">
        <v>6798</v>
      </c>
      <c r="I233" s="42">
        <v>10</v>
      </c>
    </row>
    <row r="234" spans="1:9" ht="12.75">
      <c r="A234" s="11">
        <v>3500</v>
      </c>
      <c r="B234" s="20" t="s">
        <v>871</v>
      </c>
      <c r="C234" s="20" t="s">
        <v>6766</v>
      </c>
      <c r="D234" s="20" t="s">
        <v>7029</v>
      </c>
      <c r="E234" s="20" t="s">
        <v>7033</v>
      </c>
      <c r="G234" s="20" t="s">
        <v>6687</v>
      </c>
      <c r="H234" s="20" t="s">
        <v>6800</v>
      </c>
      <c r="I234" s="42">
        <v>10</v>
      </c>
    </row>
    <row r="235" spans="1:9" ht="12.75">
      <c r="A235" s="11">
        <v>3125</v>
      </c>
      <c r="B235" s="20" t="s">
        <v>871</v>
      </c>
      <c r="C235" s="20" t="s">
        <v>6766</v>
      </c>
      <c r="D235" s="20" t="s">
        <v>7029</v>
      </c>
      <c r="E235" s="20" t="s">
        <v>7033</v>
      </c>
      <c r="G235" s="20" t="s">
        <v>6687</v>
      </c>
      <c r="H235" s="20" t="s">
        <v>6802</v>
      </c>
      <c r="I235" s="42">
        <v>10</v>
      </c>
    </row>
    <row r="236" spans="1:9" ht="12.75">
      <c r="A236" s="11">
        <v>3125</v>
      </c>
      <c r="B236" s="20" t="s">
        <v>871</v>
      </c>
      <c r="C236" s="20" t="s">
        <v>6766</v>
      </c>
      <c r="D236" s="20" t="s">
        <v>7029</v>
      </c>
      <c r="E236" s="20" t="s">
        <v>7033</v>
      </c>
      <c r="G236" s="20" t="s">
        <v>6687</v>
      </c>
      <c r="H236" s="20" t="s">
        <v>6801</v>
      </c>
      <c r="I236" s="42">
        <v>10</v>
      </c>
    </row>
    <row r="237" spans="1:9" ht="12.75">
      <c r="A237" s="11">
        <v>2500</v>
      </c>
      <c r="B237" s="20" t="s">
        <v>871</v>
      </c>
      <c r="C237" s="20" t="s">
        <v>6962</v>
      </c>
      <c r="D237" s="20" t="s">
        <v>7029</v>
      </c>
      <c r="E237" s="20" t="s">
        <v>7033</v>
      </c>
      <c r="G237" s="20" t="s">
        <v>6687</v>
      </c>
      <c r="H237" s="20" t="s">
        <v>6950</v>
      </c>
      <c r="I237" s="42">
        <v>10</v>
      </c>
    </row>
    <row r="238" spans="1:9" ht="12.75">
      <c r="A238" s="11">
        <v>2500</v>
      </c>
      <c r="B238" s="20" t="s">
        <v>871</v>
      </c>
      <c r="C238" s="20" t="s">
        <v>6766</v>
      </c>
      <c r="D238" s="20" t="s">
        <v>7029</v>
      </c>
      <c r="E238" s="20" t="s">
        <v>7033</v>
      </c>
      <c r="G238" s="20" t="s">
        <v>6687</v>
      </c>
      <c r="H238" s="20" t="s">
        <v>6799</v>
      </c>
      <c r="I238" s="42">
        <v>10</v>
      </c>
    </row>
    <row r="239" spans="1:9" ht="12.75">
      <c r="A239" s="11">
        <v>2344</v>
      </c>
      <c r="B239" s="20" t="s">
        <v>871</v>
      </c>
      <c r="C239" s="20" t="s">
        <v>6962</v>
      </c>
      <c r="D239" s="20" t="s">
        <v>7029</v>
      </c>
      <c r="E239" s="20" t="s">
        <v>7033</v>
      </c>
      <c r="G239" s="20" t="s">
        <v>6687</v>
      </c>
      <c r="H239" s="20" t="s">
        <v>6940</v>
      </c>
      <c r="I239" s="42">
        <v>10</v>
      </c>
    </row>
    <row r="240" spans="1:9" ht="12.75">
      <c r="A240" s="11">
        <v>2125</v>
      </c>
      <c r="B240" s="20" t="s">
        <v>871</v>
      </c>
      <c r="C240" s="20" t="s">
        <v>7076</v>
      </c>
      <c r="D240" s="20" t="s">
        <v>7029</v>
      </c>
      <c r="E240" s="20" t="s">
        <v>7033</v>
      </c>
      <c r="G240" s="20" t="s">
        <v>6687</v>
      </c>
      <c r="H240" s="20" t="s">
        <v>7085</v>
      </c>
      <c r="I240" s="42">
        <v>10</v>
      </c>
    </row>
    <row r="241" spans="1:9" ht="12.75">
      <c r="A241" s="11">
        <v>1949</v>
      </c>
      <c r="B241" s="20" t="s">
        <v>871</v>
      </c>
      <c r="C241" s="20" t="s">
        <v>6766</v>
      </c>
      <c r="D241" s="20" t="s">
        <v>7029</v>
      </c>
      <c r="E241" s="20" t="s">
        <v>7033</v>
      </c>
      <c r="G241" s="20" t="s">
        <v>6687</v>
      </c>
      <c r="H241" s="20" t="s">
        <v>6797</v>
      </c>
      <c r="I241" s="42">
        <v>10</v>
      </c>
    </row>
    <row r="242" spans="1:9" ht="12.75">
      <c r="A242" s="11">
        <v>1875</v>
      </c>
      <c r="B242" s="20" t="s">
        <v>871</v>
      </c>
      <c r="C242" s="20" t="s">
        <v>6993</v>
      </c>
      <c r="D242" s="20" t="s">
        <v>7029</v>
      </c>
      <c r="E242" s="20" t="s">
        <v>7033</v>
      </c>
      <c r="G242" s="20" t="s">
        <v>6687</v>
      </c>
      <c r="H242" s="20" t="s">
        <v>6809</v>
      </c>
      <c r="I242" s="42">
        <v>10</v>
      </c>
    </row>
    <row r="243" spans="1:9" ht="12.75">
      <c r="A243" s="11">
        <v>1875</v>
      </c>
      <c r="B243" s="20" t="s">
        <v>871</v>
      </c>
      <c r="C243" s="20" t="s">
        <v>6766</v>
      </c>
      <c r="D243" s="20" t="s">
        <v>7029</v>
      </c>
      <c r="E243" s="20" t="s">
        <v>7033</v>
      </c>
      <c r="G243" s="20" t="s">
        <v>6687</v>
      </c>
      <c r="H243" s="20" t="s">
        <v>6809</v>
      </c>
      <c r="I243" s="42">
        <v>10</v>
      </c>
    </row>
    <row r="244" spans="1:9" ht="12.75">
      <c r="A244" s="11">
        <v>1875</v>
      </c>
      <c r="B244" s="20" t="s">
        <v>871</v>
      </c>
      <c r="C244" s="20" t="s">
        <v>6986</v>
      </c>
      <c r="D244" s="20" t="s">
        <v>7029</v>
      </c>
      <c r="E244" s="20" t="s">
        <v>7033</v>
      </c>
      <c r="G244" s="20" t="s">
        <v>6687</v>
      </c>
      <c r="H244" s="20" t="s">
        <v>6981</v>
      </c>
      <c r="I244" s="42">
        <v>10</v>
      </c>
    </row>
    <row r="245" spans="1:9" ht="12.75">
      <c r="A245" s="11">
        <v>1875</v>
      </c>
      <c r="B245" s="20" t="s">
        <v>871</v>
      </c>
      <c r="C245" s="20" t="s">
        <v>6962</v>
      </c>
      <c r="D245" s="20" t="s">
        <v>7029</v>
      </c>
      <c r="E245" s="20" t="s">
        <v>7033</v>
      </c>
      <c r="G245" s="20" t="s">
        <v>6687</v>
      </c>
      <c r="H245" s="20" t="s">
        <v>6947</v>
      </c>
      <c r="I245" s="42">
        <v>10</v>
      </c>
    </row>
    <row r="246" spans="1:9" ht="12.75">
      <c r="A246" s="11">
        <v>1875</v>
      </c>
      <c r="B246" s="20" t="s">
        <v>871</v>
      </c>
      <c r="C246" s="20" t="s">
        <v>6971</v>
      </c>
      <c r="D246" s="20" t="s">
        <v>7029</v>
      </c>
      <c r="E246" s="20" t="s">
        <v>7033</v>
      </c>
      <c r="G246" s="20" t="s">
        <v>6687</v>
      </c>
      <c r="H246" s="20" t="s">
        <v>6976</v>
      </c>
      <c r="I246" s="42">
        <v>10</v>
      </c>
    </row>
    <row r="247" spans="1:9" ht="12.75">
      <c r="A247" s="11">
        <v>1500</v>
      </c>
      <c r="B247" s="20" t="s">
        <v>871</v>
      </c>
      <c r="C247" s="20" t="s">
        <v>7075</v>
      </c>
      <c r="D247" s="20" t="s">
        <v>7029</v>
      </c>
      <c r="E247" s="20" t="s">
        <v>7033</v>
      </c>
      <c r="G247" s="20" t="s">
        <v>6687</v>
      </c>
      <c r="H247" s="20" t="s">
        <v>6940</v>
      </c>
      <c r="I247" s="42">
        <v>10</v>
      </c>
    </row>
    <row r="248" spans="1:9" ht="12.75">
      <c r="A248" s="11">
        <v>1500</v>
      </c>
      <c r="B248" s="20" t="s">
        <v>871</v>
      </c>
      <c r="C248" s="20" t="s">
        <v>7034</v>
      </c>
      <c r="D248" s="20" t="s">
        <v>7029</v>
      </c>
      <c r="E248" s="20" t="s">
        <v>7033</v>
      </c>
      <c r="G248" s="20" t="s">
        <v>6687</v>
      </c>
      <c r="H248" s="20" t="s">
        <v>7042</v>
      </c>
      <c r="I248" s="42">
        <v>10</v>
      </c>
    </row>
    <row r="249" spans="1:9" ht="12.75">
      <c r="A249" s="11">
        <v>1438</v>
      </c>
      <c r="B249" s="20" t="s">
        <v>871</v>
      </c>
      <c r="C249" s="20" t="s">
        <v>7088</v>
      </c>
      <c r="D249" s="20" t="s">
        <v>7029</v>
      </c>
      <c r="E249" s="20" t="s">
        <v>7033</v>
      </c>
      <c r="G249" s="20" t="s">
        <v>6687</v>
      </c>
      <c r="H249" s="20" t="s">
        <v>6809</v>
      </c>
      <c r="I249" s="42">
        <v>10</v>
      </c>
    </row>
    <row r="250" spans="1:9" ht="12.75">
      <c r="A250" s="11">
        <v>1438</v>
      </c>
      <c r="B250" s="20" t="s">
        <v>871</v>
      </c>
      <c r="C250" s="20" t="s">
        <v>6970</v>
      </c>
      <c r="D250" s="20" t="s">
        <v>7029</v>
      </c>
      <c r="E250" s="20" t="s">
        <v>7033</v>
      </c>
      <c r="G250" s="20" t="s">
        <v>6687</v>
      </c>
      <c r="H250" s="20" t="s">
        <v>6830</v>
      </c>
      <c r="I250" s="42">
        <v>10</v>
      </c>
    </row>
    <row r="251" spans="1:9" ht="12.75">
      <c r="A251" s="11">
        <v>10000</v>
      </c>
      <c r="B251" s="20" t="s">
        <v>877</v>
      </c>
      <c r="C251" s="20" t="s">
        <v>7045</v>
      </c>
      <c r="D251" s="20" t="s">
        <v>7029</v>
      </c>
      <c r="E251" s="20" t="s">
        <v>7033</v>
      </c>
      <c r="G251" s="20" t="s">
        <v>6687</v>
      </c>
      <c r="H251" s="20" t="s">
        <v>6757</v>
      </c>
      <c r="I251" s="42">
        <v>10</v>
      </c>
    </row>
    <row r="252" spans="1:9" ht="12.75">
      <c r="A252" s="11">
        <v>8125</v>
      </c>
      <c r="B252" s="20" t="s">
        <v>877</v>
      </c>
      <c r="C252" s="20" t="s">
        <v>2236</v>
      </c>
      <c r="D252" s="20" t="s">
        <v>7029</v>
      </c>
      <c r="E252" s="20" t="s">
        <v>7033</v>
      </c>
      <c r="G252" s="20" t="s">
        <v>6687</v>
      </c>
      <c r="H252" s="20" t="s">
        <v>6819</v>
      </c>
      <c r="I252" s="42">
        <v>10</v>
      </c>
    </row>
    <row r="253" spans="1:9" ht="12.75">
      <c r="A253" s="11">
        <v>2000</v>
      </c>
      <c r="B253" s="20" t="s">
        <v>877</v>
      </c>
      <c r="C253" s="20" t="s">
        <v>2236</v>
      </c>
      <c r="D253" s="20" t="s">
        <v>7029</v>
      </c>
      <c r="E253" s="20" t="s">
        <v>7033</v>
      </c>
      <c r="G253" s="20" t="s">
        <v>6687</v>
      </c>
      <c r="H253" s="20" t="s">
        <v>6820</v>
      </c>
      <c r="I253" s="42">
        <v>10</v>
      </c>
    </row>
    <row r="254" spans="1:9" ht="12.75">
      <c r="A254" s="11">
        <v>1949</v>
      </c>
      <c r="B254" s="20" t="s">
        <v>877</v>
      </c>
      <c r="C254" s="20" t="s">
        <v>2236</v>
      </c>
      <c r="D254" s="20" t="s">
        <v>7029</v>
      </c>
      <c r="E254" s="20" t="s">
        <v>7033</v>
      </c>
      <c r="G254" s="20" t="s">
        <v>6687</v>
      </c>
      <c r="H254" s="20" t="s">
        <v>6821</v>
      </c>
      <c r="I254" s="42">
        <v>10</v>
      </c>
    </row>
    <row r="255" spans="1:9" ht="12.75">
      <c r="A255" s="11">
        <v>1875</v>
      </c>
      <c r="B255" s="20" t="s">
        <v>877</v>
      </c>
      <c r="C255" s="20" t="s">
        <v>2236</v>
      </c>
      <c r="D255" s="20" t="s">
        <v>7029</v>
      </c>
      <c r="E255" s="20" t="s">
        <v>7033</v>
      </c>
      <c r="G255" s="20" t="s">
        <v>6687</v>
      </c>
      <c r="H255" s="20" t="s">
        <v>6824</v>
      </c>
      <c r="I255" s="42">
        <v>10</v>
      </c>
    </row>
    <row r="256" spans="1:9" ht="12.75">
      <c r="A256" s="11">
        <v>1875</v>
      </c>
      <c r="B256" s="20" t="s">
        <v>877</v>
      </c>
      <c r="C256" s="20" t="s">
        <v>2236</v>
      </c>
      <c r="D256" s="20" t="s">
        <v>7029</v>
      </c>
      <c r="E256" s="20" t="s">
        <v>7033</v>
      </c>
      <c r="G256" s="20" t="s">
        <v>6687</v>
      </c>
      <c r="H256" s="20" t="s">
        <v>6822</v>
      </c>
      <c r="I256" s="42">
        <v>10</v>
      </c>
    </row>
    <row r="257" spans="1:9" ht="12.75">
      <c r="A257" s="11">
        <v>1875</v>
      </c>
      <c r="B257" s="20" t="s">
        <v>877</v>
      </c>
      <c r="C257" s="20" t="s">
        <v>2236</v>
      </c>
      <c r="D257" s="20" t="s">
        <v>7029</v>
      </c>
      <c r="E257" s="20" t="s">
        <v>7033</v>
      </c>
      <c r="G257" s="20" t="s">
        <v>6687</v>
      </c>
      <c r="H257" s="20" t="s">
        <v>6823</v>
      </c>
      <c r="I257" s="42">
        <v>10</v>
      </c>
    </row>
    <row r="258" spans="1:9" ht="12.75">
      <c r="A258" s="11">
        <v>1875</v>
      </c>
      <c r="B258" s="20" t="s">
        <v>877</v>
      </c>
      <c r="C258" s="20" t="s">
        <v>2236</v>
      </c>
      <c r="D258" s="20" t="s">
        <v>7029</v>
      </c>
      <c r="E258" s="20" t="s">
        <v>7033</v>
      </c>
      <c r="G258" s="20" t="s">
        <v>6687</v>
      </c>
      <c r="H258" s="20" t="s">
        <v>6825</v>
      </c>
      <c r="I258" s="42">
        <v>10</v>
      </c>
    </row>
    <row r="259" spans="1:9" ht="12.75">
      <c r="A259" s="11">
        <v>1875</v>
      </c>
      <c r="B259" s="20" t="s">
        <v>877</v>
      </c>
      <c r="C259" s="20" t="s">
        <v>2236</v>
      </c>
      <c r="D259" s="20" t="s">
        <v>7029</v>
      </c>
      <c r="E259" s="20" t="s">
        <v>7033</v>
      </c>
      <c r="G259" s="20" t="s">
        <v>6687</v>
      </c>
      <c r="H259" s="20" t="s">
        <v>6829</v>
      </c>
      <c r="I259" s="42">
        <v>10</v>
      </c>
    </row>
    <row r="260" spans="1:9" ht="12.75">
      <c r="A260" s="11">
        <v>1875</v>
      </c>
      <c r="B260" s="20" t="s">
        <v>877</v>
      </c>
      <c r="C260" s="20" t="s">
        <v>2236</v>
      </c>
      <c r="D260" s="20" t="s">
        <v>7029</v>
      </c>
      <c r="E260" s="20" t="s">
        <v>7033</v>
      </c>
      <c r="G260" s="20" t="s">
        <v>6687</v>
      </c>
      <c r="H260" s="20" t="s">
        <v>6826</v>
      </c>
      <c r="I260" s="42">
        <v>10</v>
      </c>
    </row>
    <row r="261" spans="1:9" ht="12.75">
      <c r="A261" s="11">
        <v>1875</v>
      </c>
      <c r="B261" s="20" t="s">
        <v>877</v>
      </c>
      <c r="C261" s="20" t="s">
        <v>2236</v>
      </c>
      <c r="D261" s="20" t="s">
        <v>7029</v>
      </c>
      <c r="E261" s="20" t="s">
        <v>7033</v>
      </c>
      <c r="G261" s="20" t="s">
        <v>6687</v>
      </c>
      <c r="H261" s="20" t="s">
        <v>6809</v>
      </c>
      <c r="I261" s="42">
        <v>10</v>
      </c>
    </row>
    <row r="262" spans="1:9" ht="12.75">
      <c r="A262" s="11">
        <v>1875</v>
      </c>
      <c r="B262" s="20" t="s">
        <v>877</v>
      </c>
      <c r="C262" s="20" t="s">
        <v>2236</v>
      </c>
      <c r="D262" s="20" t="s">
        <v>7029</v>
      </c>
      <c r="E262" s="20" t="s">
        <v>7033</v>
      </c>
      <c r="G262" s="20" t="s">
        <v>6687</v>
      </c>
      <c r="H262" s="20" t="s">
        <v>6827</v>
      </c>
      <c r="I262" s="42">
        <v>10</v>
      </c>
    </row>
    <row r="263" spans="1:9" ht="12.75">
      <c r="A263" s="11">
        <v>1875</v>
      </c>
      <c r="B263" s="20" t="s">
        <v>877</v>
      </c>
      <c r="C263" s="20" t="s">
        <v>2236</v>
      </c>
      <c r="D263" s="20" t="s">
        <v>7029</v>
      </c>
      <c r="E263" s="20" t="s">
        <v>7033</v>
      </c>
      <c r="G263" s="20" t="s">
        <v>6687</v>
      </c>
      <c r="H263" s="20" t="s">
        <v>6828</v>
      </c>
      <c r="I263" s="42">
        <v>10</v>
      </c>
    </row>
    <row r="264" spans="1:9" ht="12.75">
      <c r="A264" s="11">
        <v>1438</v>
      </c>
      <c r="B264" s="20" t="s">
        <v>877</v>
      </c>
      <c r="C264" s="20" t="s">
        <v>2236</v>
      </c>
      <c r="D264" s="20" t="s">
        <v>7029</v>
      </c>
      <c r="E264" s="20" t="s">
        <v>7033</v>
      </c>
      <c r="G264" s="20" t="s">
        <v>6687</v>
      </c>
      <c r="H264" s="20" t="s">
        <v>6830</v>
      </c>
      <c r="I264" s="42">
        <v>10</v>
      </c>
    </row>
    <row r="265" spans="1:9" ht="12.75">
      <c r="A265" s="11">
        <v>250</v>
      </c>
      <c r="B265" s="20" t="s">
        <v>877</v>
      </c>
      <c r="C265" s="20" t="s">
        <v>2236</v>
      </c>
      <c r="D265" s="20" t="s">
        <v>7029</v>
      </c>
      <c r="E265" s="20" t="s">
        <v>7033</v>
      </c>
      <c r="G265" s="20" t="s">
        <v>6687</v>
      </c>
      <c r="H265" s="20" t="s">
        <v>6831</v>
      </c>
      <c r="I265" s="42">
        <v>10</v>
      </c>
    </row>
    <row r="266" spans="1:9" ht="12.75">
      <c r="A266" s="11">
        <v>275000</v>
      </c>
      <c r="B266" s="20" t="s">
        <v>870</v>
      </c>
      <c r="C266" s="20" t="s">
        <v>7070</v>
      </c>
      <c r="D266" s="20" t="s">
        <v>7029</v>
      </c>
      <c r="E266" s="20" t="s">
        <v>7033</v>
      </c>
      <c r="G266" s="20" t="s">
        <v>6817</v>
      </c>
      <c r="H266" s="20" t="s">
        <v>7059</v>
      </c>
      <c r="I266" s="42">
        <v>10</v>
      </c>
    </row>
    <row r="267" spans="1:9" ht="12.75">
      <c r="A267" s="11">
        <v>1438</v>
      </c>
      <c r="B267" s="20" t="s">
        <v>870</v>
      </c>
      <c r="C267" s="20" t="s">
        <v>7120</v>
      </c>
      <c r="D267" s="20" t="s">
        <v>7029</v>
      </c>
      <c r="E267" s="20" t="s">
        <v>7033</v>
      </c>
      <c r="G267" s="20" t="s">
        <v>6817</v>
      </c>
      <c r="H267" s="20" t="s">
        <v>7116</v>
      </c>
      <c r="I267" s="42">
        <v>10</v>
      </c>
    </row>
    <row r="268" spans="1:9" ht="12.75">
      <c r="A268" s="11">
        <v>1438</v>
      </c>
      <c r="B268" s="20" t="s">
        <v>870</v>
      </c>
      <c r="C268" s="20" t="s">
        <v>7120</v>
      </c>
      <c r="D268" s="20" t="s">
        <v>7029</v>
      </c>
      <c r="E268" s="20" t="s">
        <v>7033</v>
      </c>
      <c r="G268" s="20" t="s">
        <v>6817</v>
      </c>
      <c r="H268" s="20" t="s">
        <v>7115</v>
      </c>
      <c r="I268" s="42">
        <v>10</v>
      </c>
    </row>
    <row r="269" spans="1:9" ht="12.75">
      <c r="A269" s="11">
        <v>1438</v>
      </c>
      <c r="B269" s="20" t="s">
        <v>870</v>
      </c>
      <c r="C269" s="20" t="s">
        <v>7120</v>
      </c>
      <c r="D269" s="20" t="s">
        <v>7029</v>
      </c>
      <c r="E269" s="20" t="s">
        <v>7033</v>
      </c>
      <c r="G269" s="20" t="s">
        <v>6817</v>
      </c>
      <c r="H269" s="20" t="s">
        <v>7113</v>
      </c>
      <c r="I269" s="42">
        <v>10</v>
      </c>
    </row>
    <row r="270" spans="1:9" ht="12.75">
      <c r="A270" s="11">
        <v>1438</v>
      </c>
      <c r="B270" s="20" t="s">
        <v>870</v>
      </c>
      <c r="C270" s="20" t="s">
        <v>7120</v>
      </c>
      <c r="D270" s="20" t="s">
        <v>7029</v>
      </c>
      <c r="E270" s="20" t="s">
        <v>7033</v>
      </c>
      <c r="G270" s="20" t="s">
        <v>6817</v>
      </c>
      <c r="H270" s="20" t="s">
        <v>7114</v>
      </c>
      <c r="I270" s="42">
        <v>10</v>
      </c>
    </row>
    <row r="271" spans="1:9" ht="12.75">
      <c r="A271" s="11">
        <v>1375</v>
      </c>
      <c r="B271" s="20" t="s">
        <v>870</v>
      </c>
      <c r="C271" s="20" t="s">
        <v>7070</v>
      </c>
      <c r="D271" s="20" t="s">
        <v>7029</v>
      </c>
      <c r="E271" s="20" t="s">
        <v>7033</v>
      </c>
      <c r="G271" s="20" t="s">
        <v>6817</v>
      </c>
      <c r="H271" s="20" t="s">
        <v>7055</v>
      </c>
      <c r="I271" s="42">
        <v>10</v>
      </c>
    </row>
    <row r="272" spans="1:9" ht="12.75">
      <c r="A272" s="11">
        <v>1125</v>
      </c>
      <c r="B272" s="20" t="s">
        <v>870</v>
      </c>
      <c r="C272" s="20" t="s">
        <v>7070</v>
      </c>
      <c r="D272" s="20" t="s">
        <v>7029</v>
      </c>
      <c r="E272" s="20" t="s">
        <v>7033</v>
      </c>
      <c r="G272" s="20" t="s">
        <v>6817</v>
      </c>
      <c r="H272" s="20" t="s">
        <v>7054</v>
      </c>
      <c r="I272" s="42">
        <v>10</v>
      </c>
    </row>
    <row r="273" spans="1:9" ht="12.75">
      <c r="A273" s="11">
        <v>3125</v>
      </c>
      <c r="B273" s="20" t="s">
        <v>871</v>
      </c>
      <c r="C273" s="20" t="s">
        <v>6987</v>
      </c>
      <c r="D273" s="20" t="s">
        <v>7029</v>
      </c>
      <c r="E273" s="20" t="s">
        <v>7033</v>
      </c>
      <c r="G273" s="20" t="s">
        <v>6817</v>
      </c>
      <c r="H273" s="20" t="s">
        <v>6990</v>
      </c>
      <c r="I273" s="42">
        <v>10</v>
      </c>
    </row>
    <row r="274" spans="1:9" ht="12.75">
      <c r="A274" s="11">
        <v>1375</v>
      </c>
      <c r="B274" s="20" t="s">
        <v>871</v>
      </c>
      <c r="C274" s="20" t="s">
        <v>7076</v>
      </c>
      <c r="D274" s="20" t="s">
        <v>7029</v>
      </c>
      <c r="E274" s="20" t="s">
        <v>7033</v>
      </c>
      <c r="G274" s="20" t="s">
        <v>6817</v>
      </c>
      <c r="H274" s="20" t="s">
        <v>7086</v>
      </c>
      <c r="I274" s="42">
        <v>10</v>
      </c>
    </row>
    <row r="275" spans="1:9" ht="12.75">
      <c r="A275" s="11">
        <v>1250</v>
      </c>
      <c r="B275" s="20" t="s">
        <v>871</v>
      </c>
      <c r="C275" s="20" t="s">
        <v>6962</v>
      </c>
      <c r="D275" s="20" t="s">
        <v>7029</v>
      </c>
      <c r="E275" s="20" t="s">
        <v>7033</v>
      </c>
      <c r="G275" s="20" t="s">
        <v>6817</v>
      </c>
      <c r="H275" s="20" t="s">
        <v>6943</v>
      </c>
      <c r="I275" s="42">
        <v>10</v>
      </c>
    </row>
    <row r="276" spans="1:9" ht="12.75">
      <c r="A276" s="11">
        <v>1250</v>
      </c>
      <c r="B276" s="20" t="s">
        <v>871</v>
      </c>
      <c r="C276" s="20" t="s">
        <v>6993</v>
      </c>
      <c r="D276" s="20" t="s">
        <v>7029</v>
      </c>
      <c r="E276" s="20" t="s">
        <v>7033</v>
      </c>
      <c r="G276" s="20" t="s">
        <v>6817</v>
      </c>
      <c r="H276" s="20" t="s">
        <v>6812</v>
      </c>
      <c r="I276" s="42">
        <v>10</v>
      </c>
    </row>
    <row r="277" spans="1:9" ht="12.75">
      <c r="A277" s="11">
        <v>1250</v>
      </c>
      <c r="B277" s="20" t="s">
        <v>871</v>
      </c>
      <c r="C277" s="20" t="s">
        <v>6766</v>
      </c>
      <c r="D277" s="20" t="s">
        <v>7029</v>
      </c>
      <c r="E277" s="20" t="s">
        <v>7033</v>
      </c>
      <c r="G277" s="20" t="s">
        <v>6817</v>
      </c>
      <c r="H277" s="20" t="s">
        <v>6812</v>
      </c>
      <c r="I277" s="42">
        <v>10</v>
      </c>
    </row>
    <row r="278" spans="1:9" ht="12.75">
      <c r="A278" s="11">
        <v>1250</v>
      </c>
      <c r="B278" s="20" t="s">
        <v>871</v>
      </c>
      <c r="C278" s="20" t="s">
        <v>6971</v>
      </c>
      <c r="D278" s="20" t="s">
        <v>7029</v>
      </c>
      <c r="E278" s="20" t="s">
        <v>7033</v>
      </c>
      <c r="G278" s="20" t="s">
        <v>6817</v>
      </c>
      <c r="H278" s="20" t="s">
        <v>6978</v>
      </c>
      <c r="I278" s="42">
        <v>10</v>
      </c>
    </row>
    <row r="279" spans="1:9" ht="12.75">
      <c r="A279" s="11">
        <v>1250</v>
      </c>
      <c r="B279" s="20" t="s">
        <v>871</v>
      </c>
      <c r="C279" s="20" t="s">
        <v>6986</v>
      </c>
      <c r="D279" s="20" t="s">
        <v>7029</v>
      </c>
      <c r="E279" s="20" t="s">
        <v>7033</v>
      </c>
      <c r="G279" s="20" t="s">
        <v>6817</v>
      </c>
      <c r="H279" s="20" t="s">
        <v>6982</v>
      </c>
      <c r="I279" s="42">
        <v>10</v>
      </c>
    </row>
    <row r="280" spans="1:9" ht="12.75">
      <c r="A280" s="11">
        <v>1125</v>
      </c>
      <c r="B280" s="20" t="s">
        <v>871</v>
      </c>
      <c r="C280" s="20" t="s">
        <v>7034</v>
      </c>
      <c r="D280" s="20" t="s">
        <v>7029</v>
      </c>
      <c r="E280" s="20" t="s">
        <v>7033</v>
      </c>
      <c r="G280" s="20" t="s">
        <v>6817</v>
      </c>
      <c r="H280" s="20" t="s">
        <v>7041</v>
      </c>
      <c r="I280" s="42">
        <v>10</v>
      </c>
    </row>
    <row r="281" spans="1:9" ht="12.75">
      <c r="A281" s="11">
        <v>1125</v>
      </c>
      <c r="B281" s="20" t="s">
        <v>871</v>
      </c>
      <c r="C281" s="20" t="s">
        <v>7075</v>
      </c>
      <c r="D281" s="20" t="s">
        <v>7029</v>
      </c>
      <c r="E281" s="20" t="s">
        <v>7033</v>
      </c>
      <c r="G281" s="20" t="s">
        <v>6817</v>
      </c>
      <c r="H281" s="20" t="s">
        <v>7074</v>
      </c>
      <c r="I281" s="42">
        <v>10</v>
      </c>
    </row>
    <row r="282" spans="1:9" ht="12.75">
      <c r="A282" s="11">
        <v>1094</v>
      </c>
      <c r="B282" s="20" t="s">
        <v>871</v>
      </c>
      <c r="C282" s="20" t="s">
        <v>7088</v>
      </c>
      <c r="D282" s="20" t="s">
        <v>7029</v>
      </c>
      <c r="E282" s="20" t="s">
        <v>7033</v>
      </c>
      <c r="G282" s="20" t="s">
        <v>6817</v>
      </c>
      <c r="H282" s="20" t="s">
        <v>7089</v>
      </c>
      <c r="I282" s="42">
        <v>10</v>
      </c>
    </row>
    <row r="283" spans="1:9" ht="12.75">
      <c r="A283" s="11">
        <v>1094</v>
      </c>
      <c r="B283" s="20" t="s">
        <v>871</v>
      </c>
      <c r="C283" s="20" t="s">
        <v>6970</v>
      </c>
      <c r="D283" s="20" t="s">
        <v>7029</v>
      </c>
      <c r="E283" s="20" t="s">
        <v>7033</v>
      </c>
      <c r="G283" s="20" t="s">
        <v>6817</v>
      </c>
      <c r="H283" s="20" t="s">
        <v>6968</v>
      </c>
      <c r="I283" s="42">
        <v>10</v>
      </c>
    </row>
    <row r="284" spans="1:9" ht="12.75">
      <c r="A284" s="11">
        <v>1000</v>
      </c>
      <c r="B284" s="20" t="s">
        <v>871</v>
      </c>
      <c r="C284" s="20" t="s">
        <v>6971</v>
      </c>
      <c r="D284" s="20" t="s">
        <v>7029</v>
      </c>
      <c r="E284" s="20" t="s">
        <v>7033</v>
      </c>
      <c r="G284" s="20" t="s">
        <v>6963</v>
      </c>
      <c r="H284" s="20" t="s">
        <v>6977</v>
      </c>
      <c r="I284" s="42">
        <v>5</v>
      </c>
    </row>
    <row r="285" spans="1:9" ht="12.75">
      <c r="A285" s="11">
        <v>1000</v>
      </c>
      <c r="B285" s="20" t="s">
        <v>871</v>
      </c>
      <c r="C285" s="20" t="s">
        <v>6986</v>
      </c>
      <c r="D285" s="20" t="s">
        <v>7029</v>
      </c>
      <c r="E285" s="20" t="s">
        <v>7033</v>
      </c>
      <c r="G285" s="20" t="s">
        <v>6963</v>
      </c>
      <c r="H285" s="20" t="s">
        <v>6979</v>
      </c>
      <c r="I285" s="42">
        <v>5</v>
      </c>
    </row>
    <row r="286" spans="1:9" ht="12.75">
      <c r="A286" s="11">
        <v>125</v>
      </c>
      <c r="B286" s="20" t="s">
        <v>871</v>
      </c>
      <c r="C286" s="20" t="s">
        <v>6962</v>
      </c>
      <c r="D286" s="20" t="s">
        <v>7029</v>
      </c>
      <c r="E286" s="20" t="s">
        <v>7033</v>
      </c>
      <c r="G286" s="20" t="s">
        <v>6963</v>
      </c>
      <c r="H286" s="20" t="s">
        <v>6948</v>
      </c>
      <c r="I286" s="42">
        <v>5</v>
      </c>
    </row>
    <row r="287" spans="1:9" ht="12.75">
      <c r="A287" s="11">
        <v>125</v>
      </c>
      <c r="B287" s="20" t="s">
        <v>871</v>
      </c>
      <c r="C287" s="20" t="s">
        <v>7075</v>
      </c>
      <c r="D287" s="20" t="s">
        <v>7029</v>
      </c>
      <c r="E287" s="20" t="s">
        <v>7033</v>
      </c>
      <c r="G287" s="20" t="s">
        <v>6963</v>
      </c>
      <c r="H287" s="20" t="s">
        <v>7040</v>
      </c>
      <c r="I287" s="42">
        <v>5</v>
      </c>
    </row>
    <row r="288" spans="1:9" ht="12.75">
      <c r="A288" s="11">
        <v>125</v>
      </c>
      <c r="B288" s="20" t="s">
        <v>871</v>
      </c>
      <c r="C288" s="20" t="s">
        <v>7034</v>
      </c>
      <c r="D288" s="20" t="s">
        <v>7029</v>
      </c>
      <c r="E288" s="20" t="s">
        <v>7033</v>
      </c>
      <c r="G288" s="20" t="s">
        <v>6963</v>
      </c>
      <c r="H288" s="20" t="s">
        <v>7040</v>
      </c>
      <c r="I288" s="42">
        <v>5</v>
      </c>
    </row>
    <row r="289" spans="1:9" ht="12.75">
      <c r="A289" s="11">
        <v>94</v>
      </c>
      <c r="B289" s="20" t="s">
        <v>871</v>
      </c>
      <c r="C289" s="20" t="s">
        <v>6970</v>
      </c>
      <c r="D289" s="20" t="s">
        <v>7029</v>
      </c>
      <c r="E289" s="20" t="s">
        <v>7033</v>
      </c>
      <c r="G289" s="20" t="s">
        <v>6963</v>
      </c>
      <c r="H289" s="20" t="s">
        <v>6966</v>
      </c>
      <c r="I289" s="42">
        <v>5</v>
      </c>
    </row>
    <row r="290" spans="1:9" ht="12.75">
      <c r="A290" s="11">
        <v>94</v>
      </c>
      <c r="B290" s="20" t="s">
        <v>871</v>
      </c>
      <c r="C290" s="20" t="s">
        <v>7088</v>
      </c>
      <c r="D290" s="20" t="s">
        <v>7029</v>
      </c>
      <c r="E290" s="20" t="s">
        <v>7033</v>
      </c>
      <c r="G290" s="20" t="s">
        <v>6963</v>
      </c>
      <c r="H290" s="20" t="s">
        <v>7092</v>
      </c>
      <c r="I290" s="42">
        <v>5</v>
      </c>
    </row>
    <row r="291" spans="1:9" ht="12.75">
      <c r="A291" s="11">
        <v>75</v>
      </c>
      <c r="B291" s="20" t="s">
        <v>877</v>
      </c>
      <c r="C291" s="20" t="s">
        <v>2236</v>
      </c>
      <c r="D291" s="20" t="s">
        <v>7029</v>
      </c>
      <c r="E291" s="20" t="s">
        <v>7033</v>
      </c>
      <c r="G291" s="20" t="s">
        <v>6963</v>
      </c>
      <c r="H291" s="20" t="s">
        <v>7028</v>
      </c>
      <c r="I291" s="42">
        <v>18</v>
      </c>
    </row>
    <row r="292" spans="1:9" ht="12.75">
      <c r="A292" s="11">
        <v>1625000</v>
      </c>
      <c r="B292" s="20" t="s">
        <v>870</v>
      </c>
      <c r="C292" s="20" t="s">
        <v>7215</v>
      </c>
      <c r="D292" s="20" t="s">
        <v>7029</v>
      </c>
      <c r="E292" s="20" t="s">
        <v>7032</v>
      </c>
      <c r="G292" s="20" t="s">
        <v>5363</v>
      </c>
      <c r="H292" s="20" t="s">
        <v>7210</v>
      </c>
      <c r="I292" s="42">
        <v>10</v>
      </c>
    </row>
    <row r="293" spans="1:9" ht="12.75">
      <c r="A293" s="11">
        <v>750000</v>
      </c>
      <c r="B293" s="20" t="s">
        <v>870</v>
      </c>
      <c r="C293" s="20" t="s">
        <v>7140</v>
      </c>
      <c r="D293" s="20" t="s">
        <v>7029</v>
      </c>
      <c r="E293" s="20" t="s">
        <v>7032</v>
      </c>
      <c r="G293" s="20" t="s">
        <v>5363</v>
      </c>
      <c r="H293" s="20" t="s">
        <v>7123</v>
      </c>
      <c r="I293" s="42">
        <v>10</v>
      </c>
    </row>
    <row r="294" spans="1:9" ht="12.75">
      <c r="A294" s="11">
        <v>500000</v>
      </c>
      <c r="B294" s="20" t="s">
        <v>870</v>
      </c>
      <c r="C294" s="20" t="s">
        <v>7140</v>
      </c>
      <c r="D294" s="20" t="s">
        <v>7029</v>
      </c>
      <c r="E294" s="20" t="s">
        <v>7032</v>
      </c>
      <c r="G294" s="20" t="s">
        <v>5363</v>
      </c>
      <c r="H294" s="20" t="s">
        <v>7122</v>
      </c>
      <c r="I294" s="42">
        <v>10</v>
      </c>
    </row>
    <row r="295" spans="1:9" ht="12.75">
      <c r="A295" s="11">
        <v>75000</v>
      </c>
      <c r="B295" s="20" t="s">
        <v>870</v>
      </c>
      <c r="C295" s="20" t="s">
        <v>7140</v>
      </c>
      <c r="D295" s="20" t="s">
        <v>7029</v>
      </c>
      <c r="E295" s="20" t="s">
        <v>7032</v>
      </c>
      <c r="G295" s="20" t="s">
        <v>5363</v>
      </c>
      <c r="H295" s="20" t="s">
        <v>7124</v>
      </c>
      <c r="I295" s="42">
        <v>10</v>
      </c>
    </row>
    <row r="296" spans="1:9" ht="12.75">
      <c r="A296" s="11">
        <v>62500</v>
      </c>
      <c r="B296" s="20" t="s">
        <v>870</v>
      </c>
      <c r="C296" s="20" t="s">
        <v>7140</v>
      </c>
      <c r="D296" s="20" t="s">
        <v>7029</v>
      </c>
      <c r="E296" s="20" t="s">
        <v>7032</v>
      </c>
      <c r="G296" s="20" t="s">
        <v>5363</v>
      </c>
      <c r="H296" s="20" t="s">
        <v>7125</v>
      </c>
      <c r="I296" s="42">
        <v>10</v>
      </c>
    </row>
    <row r="297" spans="1:9" ht="12.75">
      <c r="A297" s="11">
        <v>50000</v>
      </c>
      <c r="B297" s="20" t="s">
        <v>870</v>
      </c>
      <c r="C297" s="20" t="s">
        <v>7140</v>
      </c>
      <c r="D297" s="20" t="s">
        <v>7029</v>
      </c>
      <c r="E297" s="20" t="s">
        <v>7032</v>
      </c>
      <c r="G297" s="20" t="s">
        <v>5363</v>
      </c>
      <c r="H297" s="20" t="s">
        <v>7126</v>
      </c>
      <c r="I297" s="42">
        <v>10</v>
      </c>
    </row>
    <row r="298" spans="1:9" ht="12.75">
      <c r="A298" s="11">
        <v>50000</v>
      </c>
      <c r="B298" s="20" t="s">
        <v>870</v>
      </c>
      <c r="C298" s="20" t="s">
        <v>7140</v>
      </c>
      <c r="D298" s="20" t="s">
        <v>7029</v>
      </c>
      <c r="E298" s="20" t="s">
        <v>7032</v>
      </c>
      <c r="G298" s="20" t="s">
        <v>5363</v>
      </c>
      <c r="H298" s="20" t="s">
        <v>7127</v>
      </c>
      <c r="I298" s="42">
        <v>10</v>
      </c>
    </row>
    <row r="299" spans="1:9" ht="12.75">
      <c r="A299" s="11">
        <v>37500</v>
      </c>
      <c r="B299" s="20" t="s">
        <v>870</v>
      </c>
      <c r="C299" s="20" t="s">
        <v>7152</v>
      </c>
      <c r="D299" s="20" t="s">
        <v>7029</v>
      </c>
      <c r="E299" s="20" t="s">
        <v>7032</v>
      </c>
      <c r="G299" s="20" t="s">
        <v>5363</v>
      </c>
      <c r="H299" s="20" t="s">
        <v>7176</v>
      </c>
      <c r="I299" s="42">
        <v>10</v>
      </c>
    </row>
    <row r="300" spans="1:9" ht="12.75">
      <c r="A300" s="11">
        <v>37500</v>
      </c>
      <c r="B300" s="20" t="s">
        <v>870</v>
      </c>
      <c r="C300" s="20" t="s">
        <v>7152</v>
      </c>
      <c r="D300" s="20" t="s">
        <v>7029</v>
      </c>
      <c r="E300" s="20" t="s">
        <v>7032</v>
      </c>
      <c r="G300" s="20" t="s">
        <v>5363</v>
      </c>
      <c r="H300" s="20" t="s">
        <v>7179</v>
      </c>
      <c r="I300" s="42">
        <v>10</v>
      </c>
    </row>
    <row r="301" spans="1:9" ht="12.75">
      <c r="A301" s="11">
        <v>37500</v>
      </c>
      <c r="B301" s="20" t="s">
        <v>870</v>
      </c>
      <c r="C301" s="20" t="s">
        <v>7152</v>
      </c>
      <c r="D301" s="20" t="s">
        <v>7029</v>
      </c>
      <c r="E301" s="20" t="s">
        <v>7032</v>
      </c>
      <c r="G301" s="20" t="s">
        <v>5363</v>
      </c>
      <c r="H301" s="20" t="s">
        <v>7175</v>
      </c>
      <c r="I301" s="42">
        <v>10</v>
      </c>
    </row>
    <row r="302" spans="1:9" ht="12.75">
      <c r="A302" s="11">
        <v>37500</v>
      </c>
      <c r="B302" s="20" t="s">
        <v>870</v>
      </c>
      <c r="C302" s="20" t="s">
        <v>7152</v>
      </c>
      <c r="D302" s="20" t="s">
        <v>7029</v>
      </c>
      <c r="E302" s="20" t="s">
        <v>7032</v>
      </c>
      <c r="G302" s="20" t="s">
        <v>5363</v>
      </c>
      <c r="H302" s="20" t="s">
        <v>7178</v>
      </c>
      <c r="I302" s="42">
        <v>10</v>
      </c>
    </row>
    <row r="303" spans="1:9" ht="12.75">
      <c r="A303" s="11">
        <v>37500</v>
      </c>
      <c r="B303" s="20" t="s">
        <v>870</v>
      </c>
      <c r="C303" s="20" t="s">
        <v>7152</v>
      </c>
      <c r="D303" s="20" t="s">
        <v>7029</v>
      </c>
      <c r="E303" s="20" t="s">
        <v>7032</v>
      </c>
      <c r="G303" s="20" t="s">
        <v>5363</v>
      </c>
      <c r="H303" s="20" t="s">
        <v>7180</v>
      </c>
      <c r="I303" s="42">
        <v>10</v>
      </c>
    </row>
    <row r="304" spans="1:9" ht="12.75">
      <c r="A304" s="11">
        <v>37500</v>
      </c>
      <c r="B304" s="20" t="s">
        <v>870</v>
      </c>
      <c r="C304" s="20" t="s">
        <v>7152</v>
      </c>
      <c r="D304" s="20" t="s">
        <v>7029</v>
      </c>
      <c r="E304" s="20" t="s">
        <v>7032</v>
      </c>
      <c r="G304" s="20" t="s">
        <v>5363</v>
      </c>
      <c r="H304" s="20" t="s">
        <v>7177</v>
      </c>
      <c r="I304" s="42">
        <v>10</v>
      </c>
    </row>
    <row r="305" spans="1:9" ht="12.75">
      <c r="A305" s="11">
        <v>37500</v>
      </c>
      <c r="B305" s="20" t="s">
        <v>870</v>
      </c>
      <c r="C305" s="20" t="s">
        <v>7153</v>
      </c>
      <c r="D305" s="20" t="s">
        <v>7029</v>
      </c>
      <c r="E305" s="20" t="s">
        <v>7032</v>
      </c>
      <c r="G305" s="20" t="s">
        <v>5363</v>
      </c>
      <c r="H305" s="20" t="s">
        <v>7161</v>
      </c>
      <c r="I305" s="42">
        <v>10</v>
      </c>
    </row>
    <row r="306" spans="1:9" ht="12.75">
      <c r="A306" s="11">
        <v>37500</v>
      </c>
      <c r="B306" s="20" t="s">
        <v>870</v>
      </c>
      <c r="C306" s="20" t="s">
        <v>7215</v>
      </c>
      <c r="D306" s="20" t="s">
        <v>7029</v>
      </c>
      <c r="E306" s="20" t="s">
        <v>7032</v>
      </c>
      <c r="G306" s="20" t="s">
        <v>5363</v>
      </c>
      <c r="H306" s="20" t="s">
        <v>7209</v>
      </c>
      <c r="I306" s="42">
        <v>10</v>
      </c>
    </row>
    <row r="307" spans="1:9" ht="12.75">
      <c r="A307" s="11">
        <v>6250</v>
      </c>
      <c r="B307" s="20" t="s">
        <v>870</v>
      </c>
      <c r="C307" s="20" t="s">
        <v>7222</v>
      </c>
      <c r="D307" s="20" t="s">
        <v>7029</v>
      </c>
      <c r="E307" s="20" t="s">
        <v>7032</v>
      </c>
      <c r="G307" s="20" t="s">
        <v>5363</v>
      </c>
      <c r="H307" s="20" t="s">
        <v>7218</v>
      </c>
      <c r="I307" s="42">
        <v>10</v>
      </c>
    </row>
    <row r="308" spans="1:9" ht="12.75">
      <c r="A308" s="11">
        <v>5000</v>
      </c>
      <c r="B308" s="20" t="s">
        <v>870</v>
      </c>
      <c r="C308" s="20" t="s">
        <v>7140</v>
      </c>
      <c r="D308" s="20" t="s">
        <v>7029</v>
      </c>
      <c r="E308" s="20" t="s">
        <v>7032</v>
      </c>
      <c r="G308" s="20" t="s">
        <v>5363</v>
      </c>
      <c r="H308" s="20" t="s">
        <v>7121</v>
      </c>
      <c r="I308" s="42">
        <v>10</v>
      </c>
    </row>
    <row r="309" spans="1:9" ht="12.75">
      <c r="A309" s="11">
        <v>3750</v>
      </c>
      <c r="B309" s="20" t="s">
        <v>870</v>
      </c>
      <c r="C309" s="20" t="s">
        <v>7222</v>
      </c>
      <c r="D309" s="20" t="s">
        <v>7029</v>
      </c>
      <c r="E309" s="20" t="s">
        <v>7032</v>
      </c>
      <c r="G309" s="20" t="s">
        <v>5363</v>
      </c>
      <c r="H309" s="20" t="s">
        <v>7219</v>
      </c>
      <c r="I309" s="42">
        <v>10</v>
      </c>
    </row>
    <row r="310" spans="1:9" ht="12.75">
      <c r="A310" s="11">
        <v>2250</v>
      </c>
      <c r="B310" s="20" t="s">
        <v>870</v>
      </c>
      <c r="C310" s="20" t="s">
        <v>7070</v>
      </c>
      <c r="D310" s="20" t="s">
        <v>7029</v>
      </c>
      <c r="E310" s="20" t="s">
        <v>7032</v>
      </c>
      <c r="G310" s="20" t="s">
        <v>5363</v>
      </c>
      <c r="H310" s="20" t="s">
        <v>7048</v>
      </c>
      <c r="I310" s="42">
        <v>10</v>
      </c>
    </row>
    <row r="311" spans="1:9" ht="12.75">
      <c r="A311" s="11">
        <v>2250</v>
      </c>
      <c r="B311" s="20" t="s">
        <v>870</v>
      </c>
      <c r="C311" s="20" t="s">
        <v>7191</v>
      </c>
      <c r="D311" s="20" t="s">
        <v>7029</v>
      </c>
      <c r="E311" s="20" t="s">
        <v>7032</v>
      </c>
      <c r="G311" s="20" t="s">
        <v>5363</v>
      </c>
      <c r="H311" s="20" t="s">
        <v>7195</v>
      </c>
      <c r="I311" s="42">
        <v>10</v>
      </c>
    </row>
    <row r="312" spans="1:9" ht="12.75">
      <c r="A312" s="11">
        <v>2250</v>
      </c>
      <c r="B312" s="20" t="s">
        <v>870</v>
      </c>
      <c r="C312" s="20" t="s">
        <v>7191</v>
      </c>
      <c r="D312" s="20" t="s">
        <v>7029</v>
      </c>
      <c r="E312" s="20" t="s">
        <v>7032</v>
      </c>
      <c r="G312" s="20" t="s">
        <v>5363</v>
      </c>
      <c r="H312" s="20" t="s">
        <v>7194</v>
      </c>
      <c r="I312" s="42">
        <v>10</v>
      </c>
    </row>
    <row r="313" spans="1:9" ht="12.75">
      <c r="A313" s="11">
        <v>2250</v>
      </c>
      <c r="B313" s="20" t="s">
        <v>870</v>
      </c>
      <c r="C313" s="20" t="s">
        <v>7191</v>
      </c>
      <c r="D313" s="20" t="s">
        <v>7029</v>
      </c>
      <c r="E313" s="20" t="s">
        <v>7032</v>
      </c>
      <c r="G313" s="20" t="s">
        <v>5363</v>
      </c>
      <c r="H313" s="20" t="s">
        <v>7199</v>
      </c>
      <c r="I313" s="42">
        <v>10</v>
      </c>
    </row>
    <row r="314" spans="1:9" ht="12.75">
      <c r="A314" s="11">
        <v>2250</v>
      </c>
      <c r="B314" s="20" t="s">
        <v>870</v>
      </c>
      <c r="C314" s="20" t="s">
        <v>7191</v>
      </c>
      <c r="D314" s="20" t="s">
        <v>7029</v>
      </c>
      <c r="E314" s="20" t="s">
        <v>7032</v>
      </c>
      <c r="G314" s="20" t="s">
        <v>5363</v>
      </c>
      <c r="H314" s="20" t="s">
        <v>7201</v>
      </c>
      <c r="I314" s="42">
        <v>10</v>
      </c>
    </row>
    <row r="315" spans="1:9" ht="12.75">
      <c r="A315" s="11">
        <v>2250</v>
      </c>
      <c r="B315" s="20" t="s">
        <v>870</v>
      </c>
      <c r="C315" s="20" t="s">
        <v>7070</v>
      </c>
      <c r="D315" s="20" t="s">
        <v>7029</v>
      </c>
      <c r="E315" s="20" t="s">
        <v>7032</v>
      </c>
      <c r="G315" s="20" t="s">
        <v>5363</v>
      </c>
      <c r="H315" s="20" t="s">
        <v>7049</v>
      </c>
      <c r="I315" s="42">
        <v>10</v>
      </c>
    </row>
    <row r="316" spans="1:9" ht="12.75">
      <c r="A316" s="11">
        <v>1875</v>
      </c>
      <c r="B316" s="20" t="s">
        <v>870</v>
      </c>
      <c r="C316" s="20" t="s">
        <v>7120</v>
      </c>
      <c r="D316" s="20" t="s">
        <v>7029</v>
      </c>
      <c r="E316" s="20" t="s">
        <v>7032</v>
      </c>
      <c r="G316" s="20" t="s">
        <v>5363</v>
      </c>
      <c r="H316" s="20" t="s">
        <v>7105</v>
      </c>
      <c r="I316" s="42">
        <v>10</v>
      </c>
    </row>
    <row r="317" spans="1:9" ht="12.75">
      <c r="A317" s="11">
        <v>1563</v>
      </c>
      <c r="B317" s="20" t="s">
        <v>870</v>
      </c>
      <c r="C317" s="20" t="s">
        <v>7120</v>
      </c>
      <c r="D317" s="20" t="s">
        <v>7029</v>
      </c>
      <c r="E317" s="20" t="s">
        <v>7032</v>
      </c>
      <c r="G317" s="20" t="s">
        <v>5363</v>
      </c>
      <c r="H317" s="20" t="s">
        <v>7107</v>
      </c>
      <c r="I317" s="42">
        <v>10</v>
      </c>
    </row>
    <row r="318" spans="1:9" ht="12.75">
      <c r="A318" s="11">
        <v>1563</v>
      </c>
      <c r="B318" s="20" t="s">
        <v>870</v>
      </c>
      <c r="C318" s="20" t="s">
        <v>7120</v>
      </c>
      <c r="D318" s="20" t="s">
        <v>7029</v>
      </c>
      <c r="E318" s="20" t="s">
        <v>7032</v>
      </c>
      <c r="G318" s="20" t="s">
        <v>5363</v>
      </c>
      <c r="H318" s="20" t="s">
        <v>7102</v>
      </c>
      <c r="I318" s="42">
        <v>10</v>
      </c>
    </row>
    <row r="319" spans="1:9" ht="12.75">
      <c r="A319" s="11">
        <v>1563</v>
      </c>
      <c r="B319" s="20" t="s">
        <v>870</v>
      </c>
      <c r="C319" s="20" t="s">
        <v>7120</v>
      </c>
      <c r="D319" s="20" t="s">
        <v>7029</v>
      </c>
      <c r="E319" s="20" t="s">
        <v>7032</v>
      </c>
      <c r="G319" s="20" t="s">
        <v>5363</v>
      </c>
      <c r="H319" s="20" t="s">
        <v>7106</v>
      </c>
      <c r="I319" s="42">
        <v>10</v>
      </c>
    </row>
    <row r="320" spans="1:9" ht="12.75">
      <c r="A320" s="11">
        <v>18750</v>
      </c>
      <c r="B320" s="20" t="s">
        <v>871</v>
      </c>
      <c r="C320" s="20" t="s">
        <v>7027</v>
      </c>
      <c r="D320" s="20" t="s">
        <v>7029</v>
      </c>
      <c r="E320" s="20" t="s">
        <v>7032</v>
      </c>
      <c r="G320" s="20" t="s">
        <v>5363</v>
      </c>
      <c r="H320" s="20" t="s">
        <v>7026</v>
      </c>
      <c r="I320" s="42">
        <v>10</v>
      </c>
    </row>
    <row r="321" spans="1:9" ht="12.75">
      <c r="A321" s="11">
        <v>18750</v>
      </c>
      <c r="B321" s="20" t="s">
        <v>871</v>
      </c>
      <c r="C321" s="20" t="s">
        <v>7027</v>
      </c>
      <c r="D321" s="20" t="s">
        <v>7029</v>
      </c>
      <c r="E321" s="20" t="s">
        <v>7032</v>
      </c>
      <c r="G321" s="20" t="s">
        <v>5363</v>
      </c>
      <c r="H321" s="20" t="s">
        <v>7025</v>
      </c>
      <c r="I321" s="42">
        <v>10</v>
      </c>
    </row>
    <row r="322" spans="1:9" ht="12.75">
      <c r="A322" s="11">
        <v>18750</v>
      </c>
      <c r="B322" s="20" t="s">
        <v>871</v>
      </c>
      <c r="C322" s="20" t="s">
        <v>7027</v>
      </c>
      <c r="D322" s="20" t="s">
        <v>7029</v>
      </c>
      <c r="E322" s="20" t="s">
        <v>7032</v>
      </c>
      <c r="G322" s="20" t="s">
        <v>5363</v>
      </c>
      <c r="H322" s="20" t="s">
        <v>7024</v>
      </c>
      <c r="I322" s="42">
        <v>10</v>
      </c>
    </row>
    <row r="323" spans="1:9" ht="12.75">
      <c r="A323" s="11">
        <v>6344</v>
      </c>
      <c r="B323" s="20" t="s">
        <v>871</v>
      </c>
      <c r="C323" s="20" t="s">
        <v>6962</v>
      </c>
      <c r="D323" s="20" t="s">
        <v>7029</v>
      </c>
      <c r="E323" s="20" t="s">
        <v>7032</v>
      </c>
      <c r="G323" s="20" t="s">
        <v>5363</v>
      </c>
      <c r="H323" s="20" t="s">
        <v>6942</v>
      </c>
      <c r="I323" s="42">
        <v>10</v>
      </c>
    </row>
    <row r="324" spans="1:9" ht="12.75">
      <c r="A324" s="11">
        <v>5625</v>
      </c>
      <c r="B324" s="20" t="s">
        <v>871</v>
      </c>
      <c r="C324" s="20" t="s">
        <v>6962</v>
      </c>
      <c r="D324" s="20" t="s">
        <v>7029</v>
      </c>
      <c r="E324" s="20" t="s">
        <v>7032</v>
      </c>
      <c r="G324" s="20" t="s">
        <v>5363</v>
      </c>
      <c r="H324" s="20" t="s">
        <v>6845</v>
      </c>
      <c r="I324" s="42">
        <v>10</v>
      </c>
    </row>
    <row r="325" spans="1:9" ht="12.75">
      <c r="A325" s="11">
        <v>3516</v>
      </c>
      <c r="B325" s="20" t="s">
        <v>871</v>
      </c>
      <c r="C325" s="20" t="s">
        <v>6962</v>
      </c>
      <c r="D325" s="20" t="s">
        <v>7029</v>
      </c>
      <c r="E325" s="20" t="s">
        <v>7032</v>
      </c>
      <c r="G325" s="20" t="s">
        <v>5363</v>
      </c>
      <c r="H325" s="20" t="s">
        <v>6931</v>
      </c>
      <c r="I325" s="42">
        <v>10</v>
      </c>
    </row>
    <row r="326" spans="1:9" ht="12.75">
      <c r="A326" s="11">
        <v>2813</v>
      </c>
      <c r="B326" s="20" t="s">
        <v>871</v>
      </c>
      <c r="C326" s="20" t="s">
        <v>6962</v>
      </c>
      <c r="D326" s="20" t="s">
        <v>7029</v>
      </c>
      <c r="E326" s="20" t="s">
        <v>7032</v>
      </c>
      <c r="G326" s="20" t="s">
        <v>5363</v>
      </c>
      <c r="H326" s="20" t="s">
        <v>6933</v>
      </c>
      <c r="I326" s="42">
        <v>10</v>
      </c>
    </row>
    <row r="327" spans="1:9" ht="12.75">
      <c r="A327" s="11">
        <v>2813</v>
      </c>
      <c r="B327" s="20" t="s">
        <v>871</v>
      </c>
      <c r="C327" s="20" t="s">
        <v>6962</v>
      </c>
      <c r="D327" s="20" t="s">
        <v>7029</v>
      </c>
      <c r="E327" s="20" t="s">
        <v>7032</v>
      </c>
      <c r="G327" s="20" t="s">
        <v>5363</v>
      </c>
      <c r="H327" s="20" t="s">
        <v>6934</v>
      </c>
      <c r="I327" s="42">
        <v>10</v>
      </c>
    </row>
    <row r="328" spans="1:9" ht="12.75">
      <c r="A328" s="11">
        <v>2813</v>
      </c>
      <c r="B328" s="20" t="s">
        <v>871</v>
      </c>
      <c r="C328" s="20" t="s">
        <v>6962</v>
      </c>
      <c r="D328" s="20" t="s">
        <v>7029</v>
      </c>
      <c r="E328" s="20" t="s">
        <v>7032</v>
      </c>
      <c r="G328" s="20" t="s">
        <v>5363</v>
      </c>
      <c r="H328" s="20" t="s">
        <v>6932</v>
      </c>
      <c r="I328" s="42">
        <v>10</v>
      </c>
    </row>
    <row r="329" spans="1:9" ht="12.75">
      <c r="A329" s="11">
        <v>2531</v>
      </c>
      <c r="B329" s="20" t="s">
        <v>871</v>
      </c>
      <c r="C329" s="20" t="s">
        <v>6962</v>
      </c>
      <c r="D329" s="20" t="s">
        <v>7029</v>
      </c>
      <c r="E329" s="20" t="s">
        <v>7032</v>
      </c>
      <c r="G329" s="20" t="s">
        <v>5363</v>
      </c>
      <c r="H329" s="20" t="s">
        <v>6956</v>
      </c>
      <c r="I329" s="42">
        <v>10</v>
      </c>
    </row>
    <row r="330" spans="1:9" ht="12.75">
      <c r="A330" s="11">
        <v>2500</v>
      </c>
      <c r="B330" s="20" t="s">
        <v>871</v>
      </c>
      <c r="C330" s="20" t="s">
        <v>6987</v>
      </c>
      <c r="D330" s="20" t="s">
        <v>7029</v>
      </c>
      <c r="E330" s="20" t="s">
        <v>7032</v>
      </c>
      <c r="G330" s="20" t="s">
        <v>5363</v>
      </c>
      <c r="H330" s="20" t="s">
        <v>6988</v>
      </c>
      <c r="I330" s="42">
        <v>10</v>
      </c>
    </row>
    <row r="331" spans="1:9" ht="12.75">
      <c r="A331" s="11">
        <v>2344</v>
      </c>
      <c r="B331" s="20" t="s">
        <v>871</v>
      </c>
      <c r="C331" s="20" t="s">
        <v>7076</v>
      </c>
      <c r="D331" s="20" t="s">
        <v>7029</v>
      </c>
      <c r="E331" s="20" t="s">
        <v>7032</v>
      </c>
      <c r="G331" s="20" t="s">
        <v>5363</v>
      </c>
      <c r="H331" s="20" t="s">
        <v>7083</v>
      </c>
      <c r="I331" s="42">
        <v>10</v>
      </c>
    </row>
    <row r="332" spans="1:9" ht="12.75">
      <c r="A332" s="11">
        <v>2188</v>
      </c>
      <c r="B332" s="20" t="s">
        <v>871</v>
      </c>
      <c r="C332" s="20" t="s">
        <v>6962</v>
      </c>
      <c r="D332" s="20" t="s">
        <v>7029</v>
      </c>
      <c r="E332" s="20" t="s">
        <v>7032</v>
      </c>
      <c r="G332" s="20" t="s">
        <v>5363</v>
      </c>
      <c r="H332" s="20" t="s">
        <v>6958</v>
      </c>
      <c r="I332" s="42">
        <v>10</v>
      </c>
    </row>
    <row r="333" spans="1:9" ht="12.75">
      <c r="A333" s="11">
        <v>1875</v>
      </c>
      <c r="B333" s="20" t="s">
        <v>871</v>
      </c>
      <c r="C333" s="20" t="s">
        <v>6962</v>
      </c>
      <c r="D333" s="20" t="s">
        <v>7029</v>
      </c>
      <c r="E333" s="20" t="s">
        <v>7032</v>
      </c>
      <c r="G333" s="20" t="s">
        <v>5363</v>
      </c>
      <c r="H333" s="20" t="s">
        <v>6953</v>
      </c>
      <c r="I333" s="42">
        <v>10</v>
      </c>
    </row>
    <row r="334" spans="1:9" ht="12.75">
      <c r="A334" s="11">
        <v>1875</v>
      </c>
      <c r="B334" s="20" t="s">
        <v>871</v>
      </c>
      <c r="C334" s="20" t="s">
        <v>6986</v>
      </c>
      <c r="D334" s="20" t="s">
        <v>7029</v>
      </c>
      <c r="E334" s="20" t="s">
        <v>7032</v>
      </c>
      <c r="G334" s="20" t="s">
        <v>5363</v>
      </c>
      <c r="H334" s="20" t="s">
        <v>6980</v>
      </c>
      <c r="I334" s="42">
        <v>10</v>
      </c>
    </row>
    <row r="335" spans="1:9" ht="12.75">
      <c r="A335" s="11">
        <v>1875</v>
      </c>
      <c r="B335" s="20" t="s">
        <v>871</v>
      </c>
      <c r="C335" s="20" t="s">
        <v>6971</v>
      </c>
      <c r="D335" s="20" t="s">
        <v>7029</v>
      </c>
      <c r="E335" s="20" t="s">
        <v>7032</v>
      </c>
      <c r="G335" s="20" t="s">
        <v>5363</v>
      </c>
      <c r="H335" s="20" t="s">
        <v>6974</v>
      </c>
      <c r="I335" s="42">
        <v>10</v>
      </c>
    </row>
    <row r="336" spans="1:9" ht="12.75">
      <c r="A336" s="11">
        <v>1875</v>
      </c>
      <c r="B336" s="20" t="s">
        <v>871</v>
      </c>
      <c r="C336" s="20" t="s">
        <v>6993</v>
      </c>
      <c r="D336" s="20" t="s">
        <v>7029</v>
      </c>
      <c r="E336" s="20" t="s">
        <v>7032</v>
      </c>
      <c r="G336" s="20" t="s">
        <v>5363</v>
      </c>
      <c r="H336" s="20" t="s">
        <v>6813</v>
      </c>
      <c r="I336" s="42">
        <v>10</v>
      </c>
    </row>
    <row r="337" spans="1:9" ht="12.75">
      <c r="A337" s="11">
        <v>1875</v>
      </c>
      <c r="B337" s="20" t="s">
        <v>871</v>
      </c>
      <c r="C337" s="20" t="s">
        <v>6766</v>
      </c>
      <c r="D337" s="20" t="s">
        <v>7029</v>
      </c>
      <c r="E337" s="20" t="s">
        <v>7032</v>
      </c>
      <c r="G337" s="20" t="s">
        <v>5363</v>
      </c>
      <c r="H337" s="20" t="s">
        <v>6813</v>
      </c>
      <c r="I337" s="42">
        <v>10</v>
      </c>
    </row>
    <row r="338" spans="1:9" ht="12.75">
      <c r="A338" s="11">
        <v>1625</v>
      </c>
      <c r="B338" s="20" t="s">
        <v>871</v>
      </c>
      <c r="C338" s="20" t="s">
        <v>7034</v>
      </c>
      <c r="D338" s="20" t="s">
        <v>7029</v>
      </c>
      <c r="E338" s="20" t="s">
        <v>7032</v>
      </c>
      <c r="G338" s="20" t="s">
        <v>5363</v>
      </c>
      <c r="H338" s="20" t="s">
        <v>7043</v>
      </c>
      <c r="I338" s="42">
        <v>10</v>
      </c>
    </row>
    <row r="339" spans="1:9" ht="12.75">
      <c r="A339" s="11">
        <v>1625</v>
      </c>
      <c r="B339" s="20" t="s">
        <v>871</v>
      </c>
      <c r="C339" s="20" t="s">
        <v>7075</v>
      </c>
      <c r="D339" s="20" t="s">
        <v>7029</v>
      </c>
      <c r="E339" s="20" t="s">
        <v>7032</v>
      </c>
      <c r="G339" s="20" t="s">
        <v>5363</v>
      </c>
      <c r="H339" s="20" t="s">
        <v>7072</v>
      </c>
      <c r="I339" s="42">
        <v>10</v>
      </c>
    </row>
    <row r="340" spans="1:9" ht="12.75">
      <c r="A340" s="11">
        <v>1563</v>
      </c>
      <c r="B340" s="20" t="s">
        <v>871</v>
      </c>
      <c r="C340" s="20" t="s">
        <v>7088</v>
      </c>
      <c r="D340" s="20" t="s">
        <v>7029</v>
      </c>
      <c r="E340" s="20" t="s">
        <v>7032</v>
      </c>
      <c r="G340" s="20" t="s">
        <v>5363</v>
      </c>
      <c r="H340" s="20" t="s">
        <v>7090</v>
      </c>
      <c r="I340" s="42">
        <v>10</v>
      </c>
    </row>
    <row r="341" spans="1:9" ht="12.75">
      <c r="A341" s="11">
        <v>1563</v>
      </c>
      <c r="B341" s="20" t="s">
        <v>871</v>
      </c>
      <c r="C341" s="20" t="s">
        <v>6970</v>
      </c>
      <c r="D341" s="20" t="s">
        <v>7029</v>
      </c>
      <c r="E341" s="20" t="s">
        <v>7032</v>
      </c>
      <c r="G341" s="20" t="s">
        <v>5363</v>
      </c>
      <c r="H341" s="20" t="s">
        <v>6969</v>
      </c>
      <c r="I341" s="42">
        <v>10</v>
      </c>
    </row>
    <row r="342" spans="1:9" ht="12.75">
      <c r="A342" s="11">
        <v>1500</v>
      </c>
      <c r="B342" s="20" t="s">
        <v>871</v>
      </c>
      <c r="C342" s="20" t="s">
        <v>6993</v>
      </c>
      <c r="D342" s="20" t="s">
        <v>7029</v>
      </c>
      <c r="E342" s="20" t="s">
        <v>7032</v>
      </c>
      <c r="G342" s="20" t="s">
        <v>5363</v>
      </c>
      <c r="H342" s="20" t="s">
        <v>7008</v>
      </c>
      <c r="I342" s="42">
        <v>10</v>
      </c>
    </row>
    <row r="343" spans="1:9" ht="12.75">
      <c r="A343" s="11">
        <v>1500</v>
      </c>
      <c r="B343" s="20" t="s">
        <v>871</v>
      </c>
      <c r="C343" s="20" t="s">
        <v>6993</v>
      </c>
      <c r="D343" s="20" t="s">
        <v>7029</v>
      </c>
      <c r="E343" s="20" t="s">
        <v>7032</v>
      </c>
      <c r="G343" s="20" t="s">
        <v>5363</v>
      </c>
      <c r="H343" s="20" t="s">
        <v>7004</v>
      </c>
      <c r="I343" s="42">
        <v>10</v>
      </c>
    </row>
    <row r="344" spans="1:9" ht="12.75">
      <c r="A344" s="11">
        <v>1500</v>
      </c>
      <c r="B344" s="20" t="s">
        <v>871</v>
      </c>
      <c r="C344" s="20" t="s">
        <v>6993</v>
      </c>
      <c r="D344" s="20" t="s">
        <v>7029</v>
      </c>
      <c r="E344" s="20" t="s">
        <v>7032</v>
      </c>
      <c r="G344" s="20" t="s">
        <v>5363</v>
      </c>
      <c r="H344" s="20" t="s">
        <v>7005</v>
      </c>
      <c r="I344" s="42">
        <v>10</v>
      </c>
    </row>
    <row r="345" spans="1:9" ht="12.75">
      <c r="A345" s="11">
        <v>18750</v>
      </c>
      <c r="B345" s="20" t="s">
        <v>877</v>
      </c>
      <c r="C345" s="20" t="s">
        <v>2236</v>
      </c>
      <c r="D345" s="20" t="s">
        <v>7029</v>
      </c>
      <c r="E345" s="20" t="s">
        <v>7032</v>
      </c>
      <c r="G345" s="20" t="s">
        <v>5363</v>
      </c>
      <c r="H345" s="20" t="s">
        <v>6842</v>
      </c>
      <c r="I345" s="42">
        <v>10</v>
      </c>
    </row>
    <row r="346" spans="1:9" ht="12.75">
      <c r="A346" s="11">
        <v>18750</v>
      </c>
      <c r="B346" s="20" t="s">
        <v>877</v>
      </c>
      <c r="C346" s="20" t="s">
        <v>2236</v>
      </c>
      <c r="D346" s="20" t="s">
        <v>7029</v>
      </c>
      <c r="E346" s="20" t="s">
        <v>7032</v>
      </c>
      <c r="G346" s="20" t="s">
        <v>5363</v>
      </c>
      <c r="H346" s="20" t="s">
        <v>6843</v>
      </c>
      <c r="I346" s="42">
        <v>10</v>
      </c>
    </row>
    <row r="347" spans="1:9" ht="12.75">
      <c r="A347" s="11">
        <v>18750</v>
      </c>
      <c r="B347" s="20" t="s">
        <v>877</v>
      </c>
      <c r="C347" s="20" t="s">
        <v>2236</v>
      </c>
      <c r="D347" s="20" t="s">
        <v>7029</v>
      </c>
      <c r="E347" s="20" t="s">
        <v>7032</v>
      </c>
      <c r="G347" s="20" t="s">
        <v>5363</v>
      </c>
      <c r="H347" s="20" t="s">
        <v>6844</v>
      </c>
      <c r="I347" s="42">
        <v>10</v>
      </c>
    </row>
    <row r="348" spans="1:9" ht="12.75">
      <c r="A348" s="11">
        <v>5625</v>
      </c>
      <c r="B348" s="20" t="s">
        <v>877</v>
      </c>
      <c r="C348" s="20" t="s">
        <v>2236</v>
      </c>
      <c r="D348" s="20" t="s">
        <v>7029</v>
      </c>
      <c r="E348" s="20" t="s">
        <v>7032</v>
      </c>
      <c r="G348" s="20" t="s">
        <v>5363</v>
      </c>
      <c r="H348" s="20" t="s">
        <v>6845</v>
      </c>
      <c r="I348" s="42">
        <v>10</v>
      </c>
    </row>
    <row r="349" spans="1:9" ht="12.75">
      <c r="A349" s="11">
        <v>1875</v>
      </c>
      <c r="B349" s="20" t="s">
        <v>877</v>
      </c>
      <c r="C349" s="20" t="s">
        <v>2236</v>
      </c>
      <c r="D349" s="20" t="s">
        <v>7029</v>
      </c>
      <c r="E349" s="20" t="s">
        <v>7032</v>
      </c>
      <c r="G349" s="20" t="s">
        <v>5363</v>
      </c>
      <c r="H349" s="20" t="s">
        <v>6851</v>
      </c>
      <c r="I349" s="42">
        <v>10</v>
      </c>
    </row>
    <row r="350" spans="1:9" ht="12.75">
      <c r="A350" s="11">
        <v>1875</v>
      </c>
      <c r="B350" s="20" t="s">
        <v>877</v>
      </c>
      <c r="C350" s="20" t="s">
        <v>2236</v>
      </c>
      <c r="D350" s="20" t="s">
        <v>7029</v>
      </c>
      <c r="E350" s="20" t="s">
        <v>7032</v>
      </c>
      <c r="G350" s="20" t="s">
        <v>5363</v>
      </c>
      <c r="H350" s="20" t="s">
        <v>6852</v>
      </c>
      <c r="I350" s="42">
        <v>10</v>
      </c>
    </row>
    <row r="351" spans="1:9" ht="12.75">
      <c r="A351" s="11">
        <v>1250</v>
      </c>
      <c r="B351" s="20" t="s">
        <v>877</v>
      </c>
      <c r="C351" s="20" t="s">
        <v>2236</v>
      </c>
      <c r="D351" s="20" t="s">
        <v>7029</v>
      </c>
      <c r="E351" s="20" t="s">
        <v>7032</v>
      </c>
      <c r="G351" s="20" t="s">
        <v>5363</v>
      </c>
      <c r="H351" s="20" t="s">
        <v>6853</v>
      </c>
      <c r="I351" s="42">
        <v>20</v>
      </c>
    </row>
    <row r="352" spans="1:9" ht="12.75">
      <c r="A352" s="11">
        <v>5000000</v>
      </c>
      <c r="B352" s="20" t="s">
        <v>874</v>
      </c>
      <c r="C352" s="20" t="s">
        <v>6424</v>
      </c>
      <c r="D352" s="20" t="s">
        <v>7029</v>
      </c>
      <c r="E352" s="20" t="s">
        <v>7032</v>
      </c>
      <c r="G352" s="20" t="s">
        <v>6688</v>
      </c>
      <c r="H352" s="20" t="s">
        <v>6732</v>
      </c>
      <c r="I352" s="42">
        <v>10</v>
      </c>
    </row>
    <row r="353" spans="1:9" ht="12.75">
      <c r="A353" s="11">
        <v>3100000</v>
      </c>
      <c r="B353" s="20" t="s">
        <v>868</v>
      </c>
      <c r="C353" s="20" t="s">
        <v>7623</v>
      </c>
      <c r="D353" s="20" t="s">
        <v>7029</v>
      </c>
      <c r="E353" s="20" t="s">
        <v>7032</v>
      </c>
      <c r="G353" s="20" t="s">
        <v>6688</v>
      </c>
      <c r="H353" s="20" t="s">
        <v>6749</v>
      </c>
      <c r="I353" s="42">
        <v>10</v>
      </c>
    </row>
    <row r="354" spans="1:9" ht="12.75">
      <c r="A354" s="11">
        <v>100000</v>
      </c>
      <c r="B354" s="20" t="s">
        <v>868</v>
      </c>
      <c r="C354" s="20" t="s">
        <v>7653</v>
      </c>
      <c r="D354" s="20" t="s">
        <v>7029</v>
      </c>
      <c r="E354" s="20" t="s">
        <v>7032</v>
      </c>
      <c r="G354" s="20" t="s">
        <v>6688</v>
      </c>
      <c r="H354" s="20" t="s">
        <v>6741</v>
      </c>
      <c r="I354" s="42">
        <v>10</v>
      </c>
    </row>
    <row r="355" spans="1:9" ht="12.75">
      <c r="A355" s="11">
        <v>1602500</v>
      </c>
      <c r="B355" s="20" t="s">
        <v>870</v>
      </c>
      <c r="C355" s="20" t="s">
        <v>6681</v>
      </c>
      <c r="D355" s="20" t="s">
        <v>7029</v>
      </c>
      <c r="E355" s="20" t="s">
        <v>7032</v>
      </c>
      <c r="G355" s="20" t="s">
        <v>6688</v>
      </c>
      <c r="H355" s="20" t="s">
        <v>6702</v>
      </c>
      <c r="I355" s="42">
        <v>10</v>
      </c>
    </row>
    <row r="356" spans="1:9" ht="12.75">
      <c r="A356" s="11">
        <v>875000</v>
      </c>
      <c r="B356" s="20" t="s">
        <v>870</v>
      </c>
      <c r="C356" s="20" t="s">
        <v>7070</v>
      </c>
      <c r="D356" s="20" t="s">
        <v>7029</v>
      </c>
      <c r="E356" s="20" t="s">
        <v>7032</v>
      </c>
      <c r="G356" s="20" t="s">
        <v>6688</v>
      </c>
      <c r="H356" s="20" t="s">
        <v>7051</v>
      </c>
      <c r="I356" s="42">
        <v>10</v>
      </c>
    </row>
    <row r="357" spans="1:9" ht="12.75">
      <c r="A357" s="11">
        <v>452500</v>
      </c>
      <c r="B357" s="20" t="s">
        <v>870</v>
      </c>
      <c r="C357" s="20" t="s">
        <v>6681</v>
      </c>
      <c r="D357" s="20" t="s">
        <v>7029</v>
      </c>
      <c r="E357" s="20" t="s">
        <v>7032</v>
      </c>
      <c r="G357" s="20" t="s">
        <v>6688</v>
      </c>
      <c r="H357" s="20" t="s">
        <v>6700</v>
      </c>
      <c r="I357" s="42">
        <v>10</v>
      </c>
    </row>
    <row r="358" spans="1:9" ht="12.75">
      <c r="A358" s="11">
        <v>392500</v>
      </c>
      <c r="B358" s="20" t="s">
        <v>870</v>
      </c>
      <c r="C358" s="20" t="s">
        <v>6681</v>
      </c>
      <c r="D358" s="20" t="s">
        <v>7029</v>
      </c>
      <c r="E358" s="20" t="s">
        <v>7032</v>
      </c>
      <c r="G358" s="20" t="s">
        <v>6688</v>
      </c>
      <c r="H358" s="20" t="s">
        <v>6701</v>
      </c>
      <c r="I358" s="42">
        <v>10</v>
      </c>
    </row>
    <row r="359" spans="1:9" ht="12.75">
      <c r="A359" s="11">
        <v>18750</v>
      </c>
      <c r="B359" s="20" t="s">
        <v>870</v>
      </c>
      <c r="C359" s="20" t="s">
        <v>7191</v>
      </c>
      <c r="D359" s="20" t="s">
        <v>7029</v>
      </c>
      <c r="E359" s="20" t="s">
        <v>7032</v>
      </c>
      <c r="G359" s="20" t="s">
        <v>6688</v>
      </c>
      <c r="H359" s="20" t="s">
        <v>7204</v>
      </c>
      <c r="I359" s="42">
        <v>10</v>
      </c>
    </row>
    <row r="360" spans="1:9" ht="12.75">
      <c r="A360" s="11">
        <v>16250</v>
      </c>
      <c r="B360" s="20" t="s">
        <v>870</v>
      </c>
      <c r="C360" s="20" t="s">
        <v>7191</v>
      </c>
      <c r="D360" s="20" t="s">
        <v>7029</v>
      </c>
      <c r="E360" s="20" t="s">
        <v>7032</v>
      </c>
      <c r="G360" s="20" t="s">
        <v>6688</v>
      </c>
      <c r="H360" s="20" t="s">
        <v>7202</v>
      </c>
      <c r="I360" s="42">
        <v>10</v>
      </c>
    </row>
    <row r="361" spans="1:9" ht="12.75">
      <c r="A361" s="11">
        <v>15000</v>
      </c>
      <c r="B361" s="20" t="s">
        <v>870</v>
      </c>
      <c r="C361" s="20" t="s">
        <v>7191</v>
      </c>
      <c r="D361" s="20" t="s">
        <v>7029</v>
      </c>
      <c r="E361" s="20" t="s">
        <v>7032</v>
      </c>
      <c r="G361" s="20" t="s">
        <v>6688</v>
      </c>
      <c r="H361" s="20" t="s">
        <v>7197</v>
      </c>
      <c r="I361" s="42">
        <v>10</v>
      </c>
    </row>
    <row r="362" spans="1:9" ht="12.75">
      <c r="A362" s="11">
        <v>3125</v>
      </c>
      <c r="B362" s="20" t="s">
        <v>870</v>
      </c>
      <c r="C362" s="20" t="s">
        <v>7070</v>
      </c>
      <c r="D362" s="20" t="s">
        <v>7029</v>
      </c>
      <c r="E362" s="20" t="s">
        <v>7032</v>
      </c>
      <c r="G362" s="20" t="s">
        <v>6688</v>
      </c>
      <c r="H362" s="20" t="s">
        <v>7052</v>
      </c>
      <c r="I362" s="42">
        <v>10</v>
      </c>
    </row>
    <row r="363" spans="1:9" ht="12.75">
      <c r="A363" s="11">
        <v>3125</v>
      </c>
      <c r="B363" s="20" t="s">
        <v>870</v>
      </c>
      <c r="C363" s="20" t="s">
        <v>7191</v>
      </c>
      <c r="D363" s="20" t="s">
        <v>7029</v>
      </c>
      <c r="E363" s="20" t="s">
        <v>7032</v>
      </c>
      <c r="G363" s="20" t="s">
        <v>6688</v>
      </c>
      <c r="H363" s="20" t="s">
        <v>7200</v>
      </c>
      <c r="I363" s="42">
        <v>10</v>
      </c>
    </row>
    <row r="364" spans="1:9" ht="12.75">
      <c r="A364" s="11">
        <v>6250</v>
      </c>
      <c r="B364" s="20" t="s">
        <v>871</v>
      </c>
      <c r="C364" s="20" t="s">
        <v>6766</v>
      </c>
      <c r="D364" s="20" t="s">
        <v>7029</v>
      </c>
      <c r="E364" s="20" t="s">
        <v>7032</v>
      </c>
      <c r="G364" s="20" t="s">
        <v>6688</v>
      </c>
      <c r="H364" s="20" t="s">
        <v>6792</v>
      </c>
      <c r="I364" s="42">
        <v>10</v>
      </c>
    </row>
    <row r="365" spans="1:9" ht="12.75">
      <c r="A365" s="11">
        <v>5000</v>
      </c>
      <c r="B365" s="20" t="s">
        <v>871</v>
      </c>
      <c r="C365" s="20" t="s">
        <v>6766</v>
      </c>
      <c r="D365" s="20" t="s">
        <v>7029</v>
      </c>
      <c r="E365" s="20" t="s">
        <v>7032</v>
      </c>
      <c r="G365" s="20" t="s">
        <v>6688</v>
      </c>
      <c r="H365" s="20" t="s">
        <v>6788</v>
      </c>
      <c r="I365" s="42">
        <v>10</v>
      </c>
    </row>
    <row r="366" spans="1:9" ht="12.75">
      <c r="A366" s="11">
        <v>4750</v>
      </c>
      <c r="B366" s="20" t="s">
        <v>871</v>
      </c>
      <c r="C366" s="20" t="s">
        <v>6766</v>
      </c>
      <c r="D366" s="20" t="s">
        <v>7029</v>
      </c>
      <c r="E366" s="20" t="s">
        <v>7032</v>
      </c>
      <c r="G366" s="20" t="s">
        <v>6688</v>
      </c>
      <c r="H366" s="20" t="s">
        <v>6790</v>
      </c>
      <c r="I366" s="42">
        <v>10</v>
      </c>
    </row>
    <row r="367" spans="1:9" ht="12.75">
      <c r="A367" s="11">
        <v>4750</v>
      </c>
      <c r="B367" s="20" t="s">
        <v>871</v>
      </c>
      <c r="C367" s="20" t="s">
        <v>6766</v>
      </c>
      <c r="D367" s="20" t="s">
        <v>7029</v>
      </c>
      <c r="E367" s="20" t="s">
        <v>7032</v>
      </c>
      <c r="G367" s="20" t="s">
        <v>6688</v>
      </c>
      <c r="H367" s="20" t="s">
        <v>6791</v>
      </c>
      <c r="I367" s="42">
        <v>10</v>
      </c>
    </row>
    <row r="368" spans="1:9" ht="12.75">
      <c r="A368" s="11">
        <v>4000</v>
      </c>
      <c r="B368" s="20" t="s">
        <v>871</v>
      </c>
      <c r="C368" s="20" t="s">
        <v>6993</v>
      </c>
      <c r="D368" s="20" t="s">
        <v>7029</v>
      </c>
      <c r="E368" s="20" t="s">
        <v>7032</v>
      </c>
      <c r="G368" s="20" t="s">
        <v>6688</v>
      </c>
      <c r="H368" s="20" t="s">
        <v>7001</v>
      </c>
      <c r="I368" s="42">
        <v>10</v>
      </c>
    </row>
    <row r="369" spans="1:9" ht="12.75">
      <c r="A369" s="11">
        <v>4000</v>
      </c>
      <c r="B369" s="20" t="s">
        <v>871</v>
      </c>
      <c r="C369" s="20" t="s">
        <v>6993</v>
      </c>
      <c r="D369" s="20" t="s">
        <v>7029</v>
      </c>
      <c r="E369" s="20" t="s">
        <v>7032</v>
      </c>
      <c r="G369" s="20" t="s">
        <v>6688</v>
      </c>
      <c r="H369" s="20" t="s">
        <v>7002</v>
      </c>
      <c r="I369" s="42">
        <v>10</v>
      </c>
    </row>
    <row r="370" spans="1:9" ht="12.75">
      <c r="A370" s="11">
        <v>4000</v>
      </c>
      <c r="B370" s="20" t="s">
        <v>871</v>
      </c>
      <c r="C370" s="20" t="s">
        <v>6993</v>
      </c>
      <c r="D370" s="20" t="s">
        <v>7029</v>
      </c>
      <c r="E370" s="20" t="s">
        <v>7032</v>
      </c>
      <c r="G370" s="20" t="s">
        <v>6688</v>
      </c>
      <c r="H370" s="20" t="s">
        <v>7003</v>
      </c>
      <c r="I370" s="42">
        <v>10</v>
      </c>
    </row>
    <row r="371" spans="1:9" ht="12.75">
      <c r="A371" s="11">
        <v>4000</v>
      </c>
      <c r="B371" s="20" t="s">
        <v>871</v>
      </c>
      <c r="C371" s="20" t="s">
        <v>6993</v>
      </c>
      <c r="D371" s="20" t="s">
        <v>7029</v>
      </c>
      <c r="E371" s="20" t="s">
        <v>7032</v>
      </c>
      <c r="G371" s="20" t="s">
        <v>6688</v>
      </c>
      <c r="H371" s="20" t="s">
        <v>6999</v>
      </c>
      <c r="I371" s="42">
        <v>10</v>
      </c>
    </row>
    <row r="372" spans="1:9" ht="12.75">
      <c r="A372" s="11">
        <v>4000</v>
      </c>
      <c r="B372" s="20" t="s">
        <v>871</v>
      </c>
      <c r="C372" s="20" t="s">
        <v>6766</v>
      </c>
      <c r="D372" s="20" t="s">
        <v>7029</v>
      </c>
      <c r="E372" s="20" t="s">
        <v>7032</v>
      </c>
      <c r="G372" s="20" t="s">
        <v>6688</v>
      </c>
      <c r="H372" s="20" t="s">
        <v>6789</v>
      </c>
      <c r="I372" s="42">
        <v>10</v>
      </c>
    </row>
    <row r="373" spans="1:9" ht="12.75">
      <c r="A373" s="11">
        <v>4000</v>
      </c>
      <c r="B373" s="20" t="s">
        <v>871</v>
      </c>
      <c r="C373" s="20" t="s">
        <v>6993</v>
      </c>
      <c r="D373" s="20" t="s">
        <v>7029</v>
      </c>
      <c r="E373" s="20" t="s">
        <v>7032</v>
      </c>
      <c r="G373" s="20" t="s">
        <v>6688</v>
      </c>
      <c r="H373" s="20" t="s">
        <v>7000</v>
      </c>
      <c r="I373" s="42">
        <v>10</v>
      </c>
    </row>
    <row r="374" spans="1:9" ht="12.75">
      <c r="A374" s="11">
        <v>3125</v>
      </c>
      <c r="B374" s="20" t="s">
        <v>871</v>
      </c>
      <c r="C374" s="20" t="s">
        <v>6993</v>
      </c>
      <c r="D374" s="20" t="s">
        <v>7029</v>
      </c>
      <c r="E374" s="20" t="s">
        <v>7032</v>
      </c>
      <c r="G374" s="20" t="s">
        <v>6688</v>
      </c>
      <c r="H374" s="20" t="s">
        <v>6808</v>
      </c>
      <c r="I374" s="42">
        <v>10</v>
      </c>
    </row>
    <row r="375" spans="1:9" ht="12.75">
      <c r="A375" s="11">
        <v>3125</v>
      </c>
      <c r="B375" s="20" t="s">
        <v>871</v>
      </c>
      <c r="C375" s="20" t="s">
        <v>6766</v>
      </c>
      <c r="D375" s="20" t="s">
        <v>7029</v>
      </c>
      <c r="E375" s="20" t="s">
        <v>7032</v>
      </c>
      <c r="G375" s="20" t="s">
        <v>6688</v>
      </c>
      <c r="H375" s="20" t="s">
        <v>6808</v>
      </c>
      <c r="I375" s="42">
        <v>10</v>
      </c>
    </row>
    <row r="376" spans="1:9" ht="12.75">
      <c r="A376" s="11">
        <v>3125</v>
      </c>
      <c r="B376" s="20" t="s">
        <v>871</v>
      </c>
      <c r="C376" s="20" t="s">
        <v>7076</v>
      </c>
      <c r="D376" s="20" t="s">
        <v>7029</v>
      </c>
      <c r="E376" s="20" t="s">
        <v>7032</v>
      </c>
      <c r="G376" s="20" t="s">
        <v>6688</v>
      </c>
      <c r="H376" s="20" t="s">
        <v>7082</v>
      </c>
      <c r="I376" s="42">
        <v>10</v>
      </c>
    </row>
    <row r="377" spans="1:9" ht="12.75">
      <c r="A377" s="11">
        <v>2250</v>
      </c>
      <c r="B377" s="20" t="s">
        <v>871</v>
      </c>
      <c r="C377" s="20" t="s">
        <v>7088</v>
      </c>
      <c r="D377" s="20" t="s">
        <v>7029</v>
      </c>
      <c r="E377" s="20" t="s">
        <v>7032</v>
      </c>
      <c r="G377" s="20" t="s">
        <v>6688</v>
      </c>
      <c r="H377" s="20" t="s">
        <v>7091</v>
      </c>
      <c r="I377" s="42">
        <v>10</v>
      </c>
    </row>
    <row r="378" spans="1:9" ht="12.75">
      <c r="A378" s="11">
        <v>2250</v>
      </c>
      <c r="B378" s="20" t="s">
        <v>871</v>
      </c>
      <c r="C378" s="20" t="s">
        <v>6970</v>
      </c>
      <c r="D378" s="20" t="s">
        <v>7029</v>
      </c>
      <c r="E378" s="20" t="s">
        <v>7032</v>
      </c>
      <c r="G378" s="20" t="s">
        <v>6688</v>
      </c>
      <c r="H378" s="20" t="s">
        <v>6965</v>
      </c>
      <c r="I378" s="42">
        <v>10</v>
      </c>
    </row>
    <row r="379" spans="1:9" ht="12.75">
      <c r="A379" s="11">
        <v>2188</v>
      </c>
      <c r="B379" s="20" t="s">
        <v>871</v>
      </c>
      <c r="C379" s="20" t="s">
        <v>6971</v>
      </c>
      <c r="D379" s="20" t="s">
        <v>7029</v>
      </c>
      <c r="E379" s="20" t="s">
        <v>7032</v>
      </c>
      <c r="G379" s="20" t="s">
        <v>6688</v>
      </c>
      <c r="H379" s="20" t="s">
        <v>6975</v>
      </c>
      <c r="I379" s="42">
        <v>10</v>
      </c>
    </row>
    <row r="380" spans="1:9" ht="12.75">
      <c r="A380" s="11">
        <v>2188</v>
      </c>
      <c r="B380" s="20" t="s">
        <v>871</v>
      </c>
      <c r="C380" s="20" t="s">
        <v>6986</v>
      </c>
      <c r="D380" s="20" t="s">
        <v>7029</v>
      </c>
      <c r="E380" s="20" t="s">
        <v>7032</v>
      </c>
      <c r="G380" s="20" t="s">
        <v>6688</v>
      </c>
      <c r="H380" s="20" t="s">
        <v>6985</v>
      </c>
      <c r="I380" s="42">
        <v>10</v>
      </c>
    </row>
    <row r="381" spans="1:9" ht="12.75">
      <c r="A381" s="11">
        <v>4000</v>
      </c>
      <c r="B381" s="20" t="s">
        <v>877</v>
      </c>
      <c r="C381" s="20" t="s">
        <v>2236</v>
      </c>
      <c r="D381" s="20" t="s">
        <v>7029</v>
      </c>
      <c r="E381" s="20" t="s">
        <v>7032</v>
      </c>
      <c r="G381" s="20" t="s">
        <v>6688</v>
      </c>
      <c r="H381" s="20" t="s">
        <v>6846</v>
      </c>
      <c r="I381" s="42">
        <v>10</v>
      </c>
    </row>
    <row r="382" spans="1:9" ht="12.75">
      <c r="A382" s="11">
        <v>4000</v>
      </c>
      <c r="B382" s="20" t="s">
        <v>877</v>
      </c>
      <c r="C382" s="20" t="s">
        <v>7045</v>
      </c>
      <c r="D382" s="20" t="s">
        <v>7029</v>
      </c>
      <c r="E382" s="20" t="s">
        <v>7032</v>
      </c>
      <c r="G382" s="20" t="s">
        <v>6688</v>
      </c>
      <c r="H382" s="20" t="s">
        <v>6759</v>
      </c>
      <c r="I382" s="42">
        <v>10</v>
      </c>
    </row>
    <row r="383" spans="1:9" ht="12.75">
      <c r="A383" s="11">
        <v>4000</v>
      </c>
      <c r="B383" s="20" t="s">
        <v>877</v>
      </c>
      <c r="C383" s="20" t="s">
        <v>2236</v>
      </c>
      <c r="D383" s="20" t="s">
        <v>7029</v>
      </c>
      <c r="E383" s="20" t="s">
        <v>7032</v>
      </c>
      <c r="G383" s="20" t="s">
        <v>6688</v>
      </c>
      <c r="H383" s="20" t="s">
        <v>6847</v>
      </c>
      <c r="I383" s="42">
        <v>10</v>
      </c>
    </row>
    <row r="384" spans="1:9" ht="12.75">
      <c r="A384" s="11">
        <v>2188</v>
      </c>
      <c r="B384" s="20" t="s">
        <v>877</v>
      </c>
      <c r="C384" s="20" t="s">
        <v>2236</v>
      </c>
      <c r="D384" s="20" t="s">
        <v>7029</v>
      </c>
      <c r="E384" s="20" t="s">
        <v>7032</v>
      </c>
      <c r="G384" s="20" t="s">
        <v>6688</v>
      </c>
      <c r="H384" s="20" t="s">
        <v>6850</v>
      </c>
      <c r="I384" s="42">
        <v>10</v>
      </c>
    </row>
    <row r="385" spans="1:9" ht="12.75">
      <c r="A385" s="11">
        <v>2188</v>
      </c>
      <c r="B385" s="20" t="s">
        <v>877</v>
      </c>
      <c r="C385" s="20" t="s">
        <v>2236</v>
      </c>
      <c r="D385" s="20" t="s">
        <v>7029</v>
      </c>
      <c r="E385" s="20" t="s">
        <v>7032</v>
      </c>
      <c r="G385" s="20" t="s">
        <v>6688</v>
      </c>
      <c r="H385" s="20" t="s">
        <v>6849</v>
      </c>
      <c r="I385" s="42">
        <v>10</v>
      </c>
    </row>
    <row r="386" spans="1:9" ht="12.75">
      <c r="A386" s="11">
        <v>2188</v>
      </c>
      <c r="B386" s="20" t="s">
        <v>877</v>
      </c>
      <c r="C386" s="20" t="s">
        <v>2236</v>
      </c>
      <c r="D386" s="20" t="s">
        <v>7029</v>
      </c>
      <c r="E386" s="20" t="s">
        <v>7032</v>
      </c>
      <c r="G386" s="20" t="s">
        <v>6688</v>
      </c>
      <c r="H386" s="20" t="s">
        <v>6848</v>
      </c>
      <c r="I386" s="42">
        <v>10</v>
      </c>
    </row>
    <row r="387" spans="1:9" ht="12.75">
      <c r="A387" s="11">
        <v>2000000</v>
      </c>
      <c r="B387" s="20" t="s">
        <v>874</v>
      </c>
      <c r="C387" s="20" t="s">
        <v>6424</v>
      </c>
      <c r="D387" s="20" t="s">
        <v>7029</v>
      </c>
      <c r="E387" s="20" t="s">
        <v>7032</v>
      </c>
      <c r="G387" s="20" t="s">
        <v>6689</v>
      </c>
      <c r="H387" s="20" t="s">
        <v>6733</v>
      </c>
      <c r="I387" s="42">
        <v>20</v>
      </c>
    </row>
    <row r="388" spans="1:9" ht="12.75">
      <c r="A388" s="11">
        <v>100000</v>
      </c>
      <c r="B388" s="20" t="s">
        <v>868</v>
      </c>
      <c r="C388" s="20" t="s">
        <v>7653</v>
      </c>
      <c r="D388" s="20" t="s">
        <v>7029</v>
      </c>
      <c r="E388" s="20" t="s">
        <v>7032</v>
      </c>
      <c r="G388" s="20" t="s">
        <v>6689</v>
      </c>
      <c r="H388" s="20" t="s">
        <v>6742</v>
      </c>
      <c r="I388" s="42">
        <v>20</v>
      </c>
    </row>
    <row r="389" spans="1:9" ht="12.75">
      <c r="A389" s="11">
        <v>100000</v>
      </c>
      <c r="B389" s="20" t="s">
        <v>868</v>
      </c>
      <c r="C389" s="20" t="s">
        <v>7623</v>
      </c>
      <c r="D389" s="20" t="s">
        <v>7029</v>
      </c>
      <c r="E389" s="20" t="s">
        <v>7032</v>
      </c>
      <c r="G389" s="20" t="s">
        <v>6689</v>
      </c>
      <c r="H389" s="20" t="s">
        <v>6747</v>
      </c>
      <c r="I389" s="42">
        <v>20</v>
      </c>
    </row>
    <row r="390" spans="1:9" ht="12.75">
      <c r="A390" s="11">
        <v>101000</v>
      </c>
      <c r="B390" s="20" t="s">
        <v>870</v>
      </c>
      <c r="C390" s="20" t="s">
        <v>6681</v>
      </c>
      <c r="D390" s="20" t="s">
        <v>7029</v>
      </c>
      <c r="E390" s="20" t="s">
        <v>7032</v>
      </c>
      <c r="G390" s="20" t="s">
        <v>6689</v>
      </c>
      <c r="H390" s="20" t="s">
        <v>6698</v>
      </c>
      <c r="I390" s="42">
        <v>20</v>
      </c>
    </row>
    <row r="391" spans="1:9" ht="12.75">
      <c r="A391" s="11">
        <v>11000</v>
      </c>
      <c r="B391" s="20" t="s">
        <v>870</v>
      </c>
      <c r="C391" s="20" t="s">
        <v>6681</v>
      </c>
      <c r="D391" s="20" t="s">
        <v>7029</v>
      </c>
      <c r="E391" s="20" t="s">
        <v>7032</v>
      </c>
      <c r="G391" s="20" t="s">
        <v>6689</v>
      </c>
      <c r="H391" s="20" t="s">
        <v>6697</v>
      </c>
      <c r="I391" s="42">
        <v>20</v>
      </c>
    </row>
    <row r="392" spans="1:9" ht="12.75">
      <c r="A392" s="11">
        <v>3125</v>
      </c>
      <c r="B392" s="20" t="s">
        <v>870</v>
      </c>
      <c r="C392" s="20" t="s">
        <v>7222</v>
      </c>
      <c r="D392" s="20" t="s">
        <v>7029</v>
      </c>
      <c r="E392" s="20" t="s">
        <v>7032</v>
      </c>
      <c r="G392" s="20" t="s">
        <v>6689</v>
      </c>
      <c r="H392" s="20" t="s">
        <v>7220</v>
      </c>
      <c r="I392" s="42">
        <v>20</v>
      </c>
    </row>
    <row r="393" spans="1:9" ht="12.75">
      <c r="A393" s="11">
        <v>2500</v>
      </c>
      <c r="B393" s="20" t="s">
        <v>870</v>
      </c>
      <c r="C393" s="20" t="s">
        <v>7222</v>
      </c>
      <c r="D393" s="20" t="s">
        <v>7029</v>
      </c>
      <c r="E393" s="20" t="s">
        <v>7032</v>
      </c>
      <c r="G393" s="20" t="s">
        <v>6689</v>
      </c>
      <c r="H393" s="20" t="s">
        <v>7221</v>
      </c>
      <c r="I393" s="42">
        <v>20</v>
      </c>
    </row>
    <row r="394" spans="1:9" ht="12.75">
      <c r="A394" s="11">
        <v>1875</v>
      </c>
      <c r="B394" s="20" t="s">
        <v>870</v>
      </c>
      <c r="C394" s="20" t="s">
        <v>7120</v>
      </c>
      <c r="D394" s="20" t="s">
        <v>7029</v>
      </c>
      <c r="E394" s="20" t="s">
        <v>7032</v>
      </c>
      <c r="G394" s="20" t="s">
        <v>6689</v>
      </c>
      <c r="H394" s="20" t="s">
        <v>7104</v>
      </c>
      <c r="I394" s="42">
        <v>20</v>
      </c>
    </row>
    <row r="395" spans="1:9" ht="12.75">
      <c r="A395" s="11">
        <v>1500</v>
      </c>
      <c r="B395" s="20" t="s">
        <v>870</v>
      </c>
      <c r="C395" s="20" t="s">
        <v>7191</v>
      </c>
      <c r="D395" s="20" t="s">
        <v>7029</v>
      </c>
      <c r="E395" s="20" t="s">
        <v>7032</v>
      </c>
      <c r="G395" s="20" t="s">
        <v>6689</v>
      </c>
      <c r="H395" s="20" t="s">
        <v>7203</v>
      </c>
      <c r="I395" s="42">
        <v>20</v>
      </c>
    </row>
    <row r="396" spans="1:9" ht="12.75">
      <c r="A396" s="11">
        <v>1500</v>
      </c>
      <c r="B396" s="20" t="s">
        <v>870</v>
      </c>
      <c r="C396" s="20" t="s">
        <v>7070</v>
      </c>
      <c r="D396" s="20" t="s">
        <v>7029</v>
      </c>
      <c r="E396" s="20" t="s">
        <v>7032</v>
      </c>
      <c r="G396" s="20" t="s">
        <v>6689</v>
      </c>
      <c r="H396" s="20" t="s">
        <v>7050</v>
      </c>
      <c r="I396" s="42">
        <v>20</v>
      </c>
    </row>
    <row r="397" spans="1:9" ht="12.75">
      <c r="A397" s="11">
        <v>1500</v>
      </c>
      <c r="B397" s="20" t="s">
        <v>870</v>
      </c>
      <c r="C397" s="20" t="s">
        <v>7191</v>
      </c>
      <c r="D397" s="20" t="s">
        <v>7029</v>
      </c>
      <c r="E397" s="20" t="s">
        <v>7032</v>
      </c>
      <c r="G397" s="20" t="s">
        <v>6689</v>
      </c>
      <c r="H397" s="20" t="s">
        <v>7193</v>
      </c>
      <c r="I397" s="42">
        <v>20</v>
      </c>
    </row>
    <row r="398" spans="1:9" ht="12.75">
      <c r="A398" s="11">
        <v>1500</v>
      </c>
      <c r="B398" s="20" t="s">
        <v>870</v>
      </c>
      <c r="C398" s="20" t="s">
        <v>7191</v>
      </c>
      <c r="D398" s="20" t="s">
        <v>7029</v>
      </c>
      <c r="E398" s="20" t="s">
        <v>7032</v>
      </c>
      <c r="G398" s="20" t="s">
        <v>6689</v>
      </c>
      <c r="H398" s="20" t="s">
        <v>7196</v>
      </c>
      <c r="I398" s="42">
        <v>20</v>
      </c>
    </row>
    <row r="399" spans="1:9" ht="12.75">
      <c r="A399" s="11">
        <v>1500</v>
      </c>
      <c r="B399" s="20" t="s">
        <v>870</v>
      </c>
      <c r="C399" s="20" t="s">
        <v>7070</v>
      </c>
      <c r="D399" s="20" t="s">
        <v>7029</v>
      </c>
      <c r="E399" s="20" t="s">
        <v>7032</v>
      </c>
      <c r="G399" s="20" t="s">
        <v>6689</v>
      </c>
      <c r="H399" s="20" t="s">
        <v>7053</v>
      </c>
      <c r="I399" s="42">
        <v>20</v>
      </c>
    </row>
    <row r="400" spans="1:9" ht="12.75">
      <c r="A400" s="11">
        <v>1500</v>
      </c>
      <c r="B400" s="20" t="s">
        <v>870</v>
      </c>
      <c r="C400" s="20" t="s">
        <v>7191</v>
      </c>
      <c r="D400" s="20" t="s">
        <v>7029</v>
      </c>
      <c r="E400" s="20" t="s">
        <v>7032</v>
      </c>
      <c r="G400" s="20" t="s">
        <v>6689</v>
      </c>
      <c r="H400" s="20" t="s">
        <v>7192</v>
      </c>
      <c r="I400" s="42">
        <v>20</v>
      </c>
    </row>
    <row r="401" spans="1:9" ht="12.75">
      <c r="A401" s="11">
        <v>1500</v>
      </c>
      <c r="B401" s="20" t="s">
        <v>870</v>
      </c>
      <c r="C401" s="20" t="s">
        <v>7191</v>
      </c>
      <c r="D401" s="20" t="s">
        <v>7029</v>
      </c>
      <c r="E401" s="20" t="s">
        <v>7032</v>
      </c>
      <c r="G401" s="20" t="s">
        <v>6689</v>
      </c>
      <c r="H401" s="20" t="s">
        <v>7198</v>
      </c>
      <c r="I401" s="42">
        <v>20</v>
      </c>
    </row>
    <row r="402" spans="1:9" ht="12.75">
      <c r="A402" s="11">
        <v>1125</v>
      </c>
      <c r="B402" s="20" t="s">
        <v>870</v>
      </c>
      <c r="C402" s="20" t="s">
        <v>7120</v>
      </c>
      <c r="D402" s="20" t="s">
        <v>7029</v>
      </c>
      <c r="E402" s="20" t="s">
        <v>7032</v>
      </c>
      <c r="G402" s="20" t="s">
        <v>6689</v>
      </c>
      <c r="H402" s="20" t="s">
        <v>7103</v>
      </c>
      <c r="I402" s="42">
        <v>20</v>
      </c>
    </row>
    <row r="403" spans="1:9" ht="12.75">
      <c r="A403" s="11">
        <v>1125</v>
      </c>
      <c r="B403" s="20" t="s">
        <v>870</v>
      </c>
      <c r="C403" s="20" t="s">
        <v>7120</v>
      </c>
      <c r="D403" s="20" t="s">
        <v>7029</v>
      </c>
      <c r="E403" s="20" t="s">
        <v>7032</v>
      </c>
      <c r="G403" s="20" t="s">
        <v>6689</v>
      </c>
      <c r="H403" s="20" t="s">
        <v>7101</v>
      </c>
      <c r="I403" s="42">
        <v>20</v>
      </c>
    </row>
    <row r="404" spans="1:9" ht="12.75">
      <c r="A404" s="11">
        <v>1000</v>
      </c>
      <c r="B404" s="20" t="s">
        <v>870</v>
      </c>
      <c r="C404" s="20" t="s">
        <v>6681</v>
      </c>
      <c r="D404" s="20" t="s">
        <v>7029</v>
      </c>
      <c r="E404" s="20" t="s">
        <v>7032</v>
      </c>
      <c r="G404" s="20" t="s">
        <v>6689</v>
      </c>
      <c r="H404" s="20" t="s">
        <v>6699</v>
      </c>
      <c r="I404" s="42">
        <v>20</v>
      </c>
    </row>
    <row r="405" spans="1:9" ht="12.75">
      <c r="A405" s="11">
        <v>3813</v>
      </c>
      <c r="B405" s="20" t="s">
        <v>871</v>
      </c>
      <c r="C405" s="20" t="s">
        <v>6962</v>
      </c>
      <c r="D405" s="20" t="s">
        <v>7029</v>
      </c>
      <c r="E405" s="20" t="s">
        <v>7032</v>
      </c>
      <c r="G405" s="20" t="s">
        <v>6689</v>
      </c>
      <c r="H405" s="20" t="s">
        <v>6941</v>
      </c>
      <c r="I405" s="42">
        <v>20</v>
      </c>
    </row>
    <row r="406" spans="1:9" ht="12.75">
      <c r="A406" s="11">
        <v>2813</v>
      </c>
      <c r="B406" s="20" t="s">
        <v>871</v>
      </c>
      <c r="C406" s="20" t="s">
        <v>6987</v>
      </c>
      <c r="D406" s="20" t="s">
        <v>7029</v>
      </c>
      <c r="E406" s="20" t="s">
        <v>7032</v>
      </c>
      <c r="G406" s="20" t="s">
        <v>6689</v>
      </c>
      <c r="H406" s="20" t="s">
        <v>6989</v>
      </c>
      <c r="I406" s="42">
        <v>20</v>
      </c>
    </row>
    <row r="407" spans="1:9" ht="12.75">
      <c r="A407" s="11">
        <v>2813</v>
      </c>
      <c r="B407" s="20" t="s">
        <v>871</v>
      </c>
      <c r="C407" s="20" t="s">
        <v>6962</v>
      </c>
      <c r="D407" s="20" t="s">
        <v>7029</v>
      </c>
      <c r="E407" s="20" t="s">
        <v>7032</v>
      </c>
      <c r="G407" s="20" t="s">
        <v>6689</v>
      </c>
      <c r="H407" s="20" t="s">
        <v>6957</v>
      </c>
      <c r="I407" s="42">
        <v>20</v>
      </c>
    </row>
    <row r="408" spans="1:9" ht="12.75">
      <c r="A408" s="11">
        <v>2813</v>
      </c>
      <c r="B408" s="20" t="s">
        <v>871</v>
      </c>
      <c r="C408" s="20" t="s">
        <v>6962</v>
      </c>
      <c r="D408" s="20" t="s">
        <v>7029</v>
      </c>
      <c r="E408" s="20" t="s">
        <v>7032</v>
      </c>
      <c r="G408" s="20" t="s">
        <v>6689</v>
      </c>
      <c r="H408" s="20" t="s">
        <v>6959</v>
      </c>
      <c r="I408" s="42">
        <v>20</v>
      </c>
    </row>
    <row r="409" spans="1:9" ht="12.75">
      <c r="A409" s="11">
        <v>1875</v>
      </c>
      <c r="B409" s="20" t="s">
        <v>871</v>
      </c>
      <c r="C409" s="20" t="s">
        <v>6962</v>
      </c>
      <c r="D409" s="20" t="s">
        <v>7029</v>
      </c>
      <c r="E409" s="20" t="s">
        <v>7032</v>
      </c>
      <c r="G409" s="20" t="s">
        <v>6689</v>
      </c>
      <c r="H409" s="20" t="s">
        <v>6944</v>
      </c>
      <c r="I409" s="42">
        <v>20</v>
      </c>
    </row>
    <row r="410" spans="1:9" ht="12.75">
      <c r="A410" s="11">
        <v>1875</v>
      </c>
      <c r="B410" s="20" t="s">
        <v>871</v>
      </c>
      <c r="C410" s="20" t="s">
        <v>6962</v>
      </c>
      <c r="D410" s="20" t="s">
        <v>7029</v>
      </c>
      <c r="E410" s="20" t="s">
        <v>7032</v>
      </c>
      <c r="G410" s="20" t="s">
        <v>6689</v>
      </c>
      <c r="H410" s="20" t="s">
        <v>6945</v>
      </c>
      <c r="I410" s="42">
        <v>20</v>
      </c>
    </row>
    <row r="411" spans="1:9" ht="12.75">
      <c r="A411" s="11">
        <v>1550</v>
      </c>
      <c r="B411" s="20" t="s">
        <v>871</v>
      </c>
      <c r="C411" s="20" t="s">
        <v>7076</v>
      </c>
      <c r="D411" s="20" t="s">
        <v>7029</v>
      </c>
      <c r="E411" s="20" t="s">
        <v>7032</v>
      </c>
      <c r="G411" s="20" t="s">
        <v>6689</v>
      </c>
      <c r="H411" s="20" t="s">
        <v>7084</v>
      </c>
      <c r="I411" s="42">
        <v>20</v>
      </c>
    </row>
    <row r="412" spans="1:9" ht="12.75">
      <c r="A412" s="11">
        <v>1250</v>
      </c>
      <c r="B412" s="20" t="s">
        <v>871</v>
      </c>
      <c r="C412" s="20" t="s">
        <v>6986</v>
      </c>
      <c r="D412" s="20" t="s">
        <v>7029</v>
      </c>
      <c r="E412" s="20" t="s">
        <v>7032</v>
      </c>
      <c r="G412" s="20" t="s">
        <v>6689</v>
      </c>
      <c r="H412" s="20" t="s">
        <v>6983</v>
      </c>
      <c r="I412" s="42">
        <v>20</v>
      </c>
    </row>
    <row r="413" spans="1:9" ht="12.75">
      <c r="A413" s="11">
        <v>1250</v>
      </c>
      <c r="B413" s="20" t="s">
        <v>871</v>
      </c>
      <c r="C413" s="20" t="s">
        <v>6993</v>
      </c>
      <c r="D413" s="20" t="s">
        <v>7029</v>
      </c>
      <c r="E413" s="20" t="s">
        <v>7032</v>
      </c>
      <c r="G413" s="20" t="s">
        <v>6689</v>
      </c>
      <c r="H413" s="20" t="s">
        <v>6811</v>
      </c>
      <c r="I413" s="42">
        <v>20</v>
      </c>
    </row>
    <row r="414" spans="1:9" ht="12.75">
      <c r="A414" s="11">
        <v>1250</v>
      </c>
      <c r="B414" s="20" t="s">
        <v>871</v>
      </c>
      <c r="C414" s="20" t="s">
        <v>6766</v>
      </c>
      <c r="D414" s="20" t="s">
        <v>7029</v>
      </c>
      <c r="E414" s="20" t="s">
        <v>7032</v>
      </c>
      <c r="G414" s="20" t="s">
        <v>6689</v>
      </c>
      <c r="H414" s="20" t="s">
        <v>6811</v>
      </c>
      <c r="I414" s="42">
        <v>20</v>
      </c>
    </row>
    <row r="415" spans="1:9" ht="12.75">
      <c r="A415" s="11">
        <v>1250</v>
      </c>
      <c r="B415" s="20" t="s">
        <v>871</v>
      </c>
      <c r="C415" s="20" t="s">
        <v>6971</v>
      </c>
      <c r="D415" s="20" t="s">
        <v>7029</v>
      </c>
      <c r="E415" s="20" t="s">
        <v>7032</v>
      </c>
      <c r="G415" s="20" t="s">
        <v>6689</v>
      </c>
      <c r="H415" s="20" t="s">
        <v>6972</v>
      </c>
      <c r="I415" s="42">
        <v>20</v>
      </c>
    </row>
    <row r="416" spans="1:9" ht="12.75">
      <c r="A416" s="11">
        <v>1188</v>
      </c>
      <c r="B416" s="20" t="s">
        <v>871</v>
      </c>
      <c r="C416" s="20" t="s">
        <v>7034</v>
      </c>
      <c r="D416" s="20" t="s">
        <v>7029</v>
      </c>
      <c r="E416" s="20" t="s">
        <v>7032</v>
      </c>
      <c r="G416" s="20" t="s">
        <v>6689</v>
      </c>
      <c r="H416" s="20" t="s">
        <v>7044</v>
      </c>
      <c r="I416" s="42">
        <v>20</v>
      </c>
    </row>
    <row r="417" spans="1:9" ht="12.75">
      <c r="A417" s="11">
        <v>1188</v>
      </c>
      <c r="B417" s="20" t="s">
        <v>871</v>
      </c>
      <c r="C417" s="20" t="s">
        <v>7075</v>
      </c>
      <c r="D417" s="20" t="s">
        <v>7029</v>
      </c>
      <c r="E417" s="20" t="s">
        <v>7032</v>
      </c>
      <c r="G417" s="20" t="s">
        <v>6689</v>
      </c>
      <c r="H417" s="20" t="s">
        <v>7071</v>
      </c>
      <c r="I417" s="42">
        <v>20</v>
      </c>
    </row>
    <row r="418" spans="1:9" ht="12.75">
      <c r="A418" s="11">
        <v>1125</v>
      </c>
      <c r="B418" s="20" t="s">
        <v>871</v>
      </c>
      <c r="C418" s="20" t="s">
        <v>7088</v>
      </c>
      <c r="D418" s="20" t="s">
        <v>7029</v>
      </c>
      <c r="E418" s="20" t="s">
        <v>7032</v>
      </c>
      <c r="G418" s="20" t="s">
        <v>6689</v>
      </c>
      <c r="H418" s="20" t="s">
        <v>6964</v>
      </c>
      <c r="I418" s="42">
        <v>20</v>
      </c>
    </row>
    <row r="419" spans="1:9" ht="12.75">
      <c r="A419" s="11">
        <v>1125</v>
      </c>
      <c r="B419" s="20" t="s">
        <v>871</v>
      </c>
      <c r="C419" s="20" t="s">
        <v>6970</v>
      </c>
      <c r="D419" s="20" t="s">
        <v>7029</v>
      </c>
      <c r="E419" s="20" t="s">
        <v>7032</v>
      </c>
      <c r="G419" s="20" t="s">
        <v>6689</v>
      </c>
      <c r="H419" s="20" t="s">
        <v>6964</v>
      </c>
      <c r="I419" s="42">
        <v>20</v>
      </c>
    </row>
    <row r="420" spans="1:9" ht="12.75">
      <c r="A420" s="11">
        <v>3813</v>
      </c>
      <c r="B420" s="20" t="s">
        <v>877</v>
      </c>
      <c r="C420" s="20" t="s">
        <v>7045</v>
      </c>
      <c r="D420" s="20" t="s">
        <v>7029</v>
      </c>
      <c r="E420" s="20" t="s">
        <v>7032</v>
      </c>
      <c r="G420" s="20" t="s">
        <v>6689</v>
      </c>
      <c r="H420" s="20" t="s">
        <v>6760</v>
      </c>
      <c r="I420" s="42">
        <v>20</v>
      </c>
    </row>
    <row r="421" spans="1:9" ht="12.75">
      <c r="A421" s="11">
        <v>1250</v>
      </c>
      <c r="B421" s="20" t="s">
        <v>877</v>
      </c>
      <c r="C421" s="20" t="s">
        <v>2236</v>
      </c>
      <c r="D421" s="20" t="s">
        <v>7029</v>
      </c>
      <c r="E421" s="20" t="s">
        <v>7032</v>
      </c>
      <c r="G421" s="20" t="s">
        <v>6689</v>
      </c>
      <c r="H421" s="20" t="s">
        <v>6854</v>
      </c>
      <c r="I421" s="42">
        <v>20</v>
      </c>
    </row>
    <row r="422" spans="1:9" ht="12.75">
      <c r="A422" s="11">
        <v>1125</v>
      </c>
      <c r="B422" s="20" t="s">
        <v>877</v>
      </c>
      <c r="C422" s="20" t="s">
        <v>2236</v>
      </c>
      <c r="D422" s="20" t="s">
        <v>7029</v>
      </c>
      <c r="E422" s="20" t="s">
        <v>7032</v>
      </c>
      <c r="G422" s="20" t="s">
        <v>6689</v>
      </c>
      <c r="H422" s="20" t="s">
        <v>6855</v>
      </c>
      <c r="I422" s="42">
        <v>20</v>
      </c>
    </row>
    <row r="423" spans="1:9" ht="12.75">
      <c r="A423" s="11">
        <v>312</v>
      </c>
      <c r="B423" s="20" t="s">
        <v>873</v>
      </c>
      <c r="D423" s="20" t="s">
        <v>7029</v>
      </c>
      <c r="E423" s="20" t="s">
        <v>7032</v>
      </c>
      <c r="G423" s="20" t="s">
        <v>6689</v>
      </c>
      <c r="H423" s="20" t="s">
        <v>7339</v>
      </c>
      <c r="I423" s="42">
        <v>20</v>
      </c>
    </row>
    <row r="424" spans="1:9" ht="12.75">
      <c r="A424" s="11">
        <v>1500</v>
      </c>
      <c r="B424" s="20" t="s">
        <v>871</v>
      </c>
      <c r="C424" s="20" t="s">
        <v>6993</v>
      </c>
      <c r="D424" s="20" t="s">
        <v>7029</v>
      </c>
      <c r="E424" s="20" t="s">
        <v>7032</v>
      </c>
      <c r="G424" s="20" t="s">
        <v>7023</v>
      </c>
      <c r="H424" s="20" t="s">
        <v>7007</v>
      </c>
      <c r="I424" s="42">
        <v>10</v>
      </c>
    </row>
    <row r="425" spans="1:9" ht="12.75">
      <c r="A425" s="11">
        <v>1500</v>
      </c>
      <c r="B425" s="20" t="s">
        <v>871</v>
      </c>
      <c r="C425" s="20" t="s">
        <v>6993</v>
      </c>
      <c r="D425" s="20" t="s">
        <v>7029</v>
      </c>
      <c r="E425" s="20" t="s">
        <v>7032</v>
      </c>
      <c r="G425" s="20" t="s">
        <v>7023</v>
      </c>
      <c r="H425" s="20" t="s">
        <v>7006</v>
      </c>
      <c r="I425" s="42">
        <v>10</v>
      </c>
    </row>
    <row r="426" spans="1:9" ht="12.75">
      <c r="A426" s="11">
        <v>6500</v>
      </c>
      <c r="B426" s="20" t="s">
        <v>871</v>
      </c>
      <c r="C426" s="20" t="s">
        <v>6766</v>
      </c>
      <c r="D426" s="20" t="s">
        <v>6818</v>
      </c>
      <c r="F426" s="20" t="s">
        <v>176</v>
      </c>
      <c r="G426" s="20" t="s">
        <v>5672</v>
      </c>
      <c r="H426" s="20" t="s">
        <v>6767</v>
      </c>
      <c r="I426" s="42">
        <v>5</v>
      </c>
    </row>
    <row r="427" spans="1:9" ht="12.75">
      <c r="A427" s="11">
        <v>6500</v>
      </c>
      <c r="B427" s="20" t="s">
        <v>871</v>
      </c>
      <c r="C427" s="20" t="s">
        <v>6766</v>
      </c>
      <c r="D427" s="20" t="s">
        <v>6818</v>
      </c>
      <c r="F427" s="20" t="s">
        <v>176</v>
      </c>
      <c r="G427" s="20" t="s">
        <v>5672</v>
      </c>
      <c r="H427" s="20" t="s">
        <v>6768</v>
      </c>
      <c r="I427" s="42">
        <v>5</v>
      </c>
    </row>
    <row r="428" spans="1:9" ht="12.75">
      <c r="A428" s="11">
        <v>6500</v>
      </c>
      <c r="B428" s="20" t="s">
        <v>871</v>
      </c>
      <c r="C428" s="20" t="s">
        <v>6766</v>
      </c>
      <c r="D428" s="20" t="s">
        <v>6818</v>
      </c>
      <c r="F428" s="20" t="s">
        <v>176</v>
      </c>
      <c r="G428" s="20" t="s">
        <v>5672</v>
      </c>
      <c r="H428" s="20" t="s">
        <v>6769</v>
      </c>
      <c r="I428" s="42">
        <v>5</v>
      </c>
    </row>
    <row r="429" spans="1:9" ht="12.75">
      <c r="A429" s="11">
        <v>1</v>
      </c>
      <c r="B429" s="20" t="s">
        <v>877</v>
      </c>
      <c r="C429" s="20" t="s">
        <v>2236</v>
      </c>
      <c r="D429" s="20" t="s">
        <v>6818</v>
      </c>
      <c r="F429" s="20" t="s">
        <v>176</v>
      </c>
      <c r="G429" s="20" t="s">
        <v>5672</v>
      </c>
      <c r="H429" s="20" t="s">
        <v>7047</v>
      </c>
      <c r="I429" s="42">
        <v>5</v>
      </c>
    </row>
    <row r="430" spans="1:9" ht="12.75">
      <c r="A430" s="11">
        <v>125</v>
      </c>
      <c r="B430" s="20" t="s">
        <v>871</v>
      </c>
      <c r="C430" s="20" t="s">
        <v>6766</v>
      </c>
      <c r="D430" s="20" t="s">
        <v>6818</v>
      </c>
      <c r="F430" s="20" t="s">
        <v>7406</v>
      </c>
      <c r="G430" s="20" t="s">
        <v>6815</v>
      </c>
      <c r="H430" s="20" t="s">
        <v>6774</v>
      </c>
      <c r="I430" s="42">
        <v>5</v>
      </c>
    </row>
    <row r="431" spans="1:9" ht="12.75">
      <c r="A431" s="11">
        <v>125</v>
      </c>
      <c r="B431" s="20" t="s">
        <v>871</v>
      </c>
      <c r="C431" s="20" t="s">
        <v>6766</v>
      </c>
      <c r="D431" s="20" t="s">
        <v>6818</v>
      </c>
      <c r="F431" s="20" t="s">
        <v>7406</v>
      </c>
      <c r="G431" s="20" t="s">
        <v>6815</v>
      </c>
      <c r="H431" s="20" t="s">
        <v>6771</v>
      </c>
      <c r="I431" s="42">
        <v>5</v>
      </c>
    </row>
    <row r="432" spans="1:9" ht="12.75">
      <c r="A432" s="11">
        <v>125</v>
      </c>
      <c r="B432" s="20" t="s">
        <v>871</v>
      </c>
      <c r="C432" s="20" t="s">
        <v>6766</v>
      </c>
      <c r="D432" s="20" t="s">
        <v>6818</v>
      </c>
      <c r="F432" s="20" t="s">
        <v>7406</v>
      </c>
      <c r="G432" s="20" t="s">
        <v>6815</v>
      </c>
      <c r="H432" s="20" t="s">
        <v>6773</v>
      </c>
      <c r="I432" s="42">
        <v>5</v>
      </c>
    </row>
    <row r="433" spans="1:9" ht="12.75">
      <c r="A433" s="11">
        <v>125</v>
      </c>
      <c r="B433" s="20" t="s">
        <v>871</v>
      </c>
      <c r="C433" s="20" t="s">
        <v>6766</v>
      </c>
      <c r="D433" s="20" t="s">
        <v>6818</v>
      </c>
      <c r="F433" s="20" t="s">
        <v>7406</v>
      </c>
      <c r="G433" s="20" t="s">
        <v>6815</v>
      </c>
      <c r="H433" s="20" t="s">
        <v>6772</v>
      </c>
      <c r="I433" s="42">
        <v>5</v>
      </c>
    </row>
    <row r="434" spans="1:9" ht="12.75">
      <c r="A434" s="11">
        <v>1500</v>
      </c>
      <c r="B434" s="20" t="s">
        <v>871</v>
      </c>
      <c r="C434" s="20" t="s">
        <v>6766</v>
      </c>
      <c r="D434" s="20" t="s">
        <v>6818</v>
      </c>
      <c r="F434" s="20" t="s">
        <v>7406</v>
      </c>
      <c r="G434" s="20" t="s">
        <v>6814</v>
      </c>
      <c r="H434" s="20" t="s">
        <v>6777</v>
      </c>
      <c r="I434" s="42">
        <v>2</v>
      </c>
    </row>
    <row r="435" spans="1:9" ht="12.75">
      <c r="A435" s="11">
        <v>1500</v>
      </c>
      <c r="B435" s="20" t="s">
        <v>871</v>
      </c>
      <c r="C435" s="20" t="s">
        <v>6766</v>
      </c>
      <c r="D435" s="20" t="s">
        <v>6818</v>
      </c>
      <c r="F435" s="20" t="s">
        <v>7406</v>
      </c>
      <c r="G435" s="20" t="s">
        <v>6814</v>
      </c>
      <c r="H435" s="20" t="s">
        <v>6776</v>
      </c>
      <c r="I435" s="42">
        <v>2</v>
      </c>
    </row>
    <row r="436" spans="1:9" ht="12.75">
      <c r="A436" s="11">
        <v>1500</v>
      </c>
      <c r="B436" s="20" t="s">
        <v>871</v>
      </c>
      <c r="C436" s="20" t="s">
        <v>6766</v>
      </c>
      <c r="D436" s="20" t="s">
        <v>6818</v>
      </c>
      <c r="F436" s="20" t="s">
        <v>7406</v>
      </c>
      <c r="G436" s="20" t="s">
        <v>6814</v>
      </c>
      <c r="H436" s="20" t="s">
        <v>6775</v>
      </c>
      <c r="I436" s="42">
        <v>2</v>
      </c>
    </row>
    <row r="437" spans="1:9" ht="12.75">
      <c r="A437" s="11">
        <v>1500</v>
      </c>
      <c r="B437" s="20" t="s">
        <v>871</v>
      </c>
      <c r="C437" s="20" t="s">
        <v>6766</v>
      </c>
      <c r="D437" s="20" t="s">
        <v>6818</v>
      </c>
      <c r="F437" s="20" t="s">
        <v>7406</v>
      </c>
      <c r="G437" s="20" t="s">
        <v>6814</v>
      </c>
      <c r="H437" s="20" t="s">
        <v>6770</v>
      </c>
      <c r="I437" s="42">
        <v>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15.0300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category/>
  <cp:contentType/>
  <cp:contentStatus/>
</cp:coreProperties>
</file>